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7095A0AB-5F2B-364D-8EF9-4F65AD18DC2C}" xr6:coauthVersionLast="47" xr6:coauthVersionMax="47" xr10:uidLastSave="{00000000-0000-0000-0000-000000000000}"/>
  <bookViews>
    <workbookView xWindow="0" yWindow="500" windowWidth="38400" windowHeight="2110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Dashboard!$B$41</definedName>
    <definedName name="_xlchart.v5.1" hidden="1">Dashboard!$B$42:$B$231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4" i="16" l="1"/>
  <c r="Z2" i="16" s="1"/>
  <c r="Z5" i="16"/>
  <c r="Z6" i="16"/>
  <c r="X2" i="16"/>
  <c r="Y2" i="16"/>
  <c r="Y3" i="16"/>
  <c r="T4" i="16"/>
  <c r="T2" i="16" s="1"/>
  <c r="U4" i="16"/>
  <c r="U2" i="16" s="1"/>
  <c r="V4" i="16"/>
  <c r="V3" i="16" s="1"/>
  <c r="W4" i="16"/>
  <c r="W3" i="16" s="1"/>
  <c r="X4" i="16"/>
  <c r="Y4" i="16"/>
  <c r="T5" i="16"/>
  <c r="U5" i="16"/>
  <c r="V5" i="16"/>
  <c r="W5" i="16"/>
  <c r="W2" i="16" s="1"/>
  <c r="X5" i="16"/>
  <c r="X3" i="16" s="1"/>
  <c r="Y5" i="16"/>
  <c r="T6" i="16"/>
  <c r="U6" i="16"/>
  <c r="V6" i="16"/>
  <c r="W6" i="16"/>
  <c r="X6" i="16"/>
  <c r="Y6" i="16"/>
  <c r="N4" i="16"/>
  <c r="N2" i="16" s="1"/>
  <c r="O4" i="16"/>
  <c r="O2" i="16" s="1"/>
  <c r="P4" i="16"/>
  <c r="P3" i="16" s="1"/>
  <c r="Q4" i="16"/>
  <c r="Q3" i="16" s="1"/>
  <c r="R4" i="16"/>
  <c r="S4" i="16"/>
  <c r="N5" i="16"/>
  <c r="O5" i="16"/>
  <c r="O3" i="16" s="1"/>
  <c r="P5" i="16"/>
  <c r="Q5" i="16"/>
  <c r="R5" i="16"/>
  <c r="R3" i="16" s="1"/>
  <c r="S5" i="16"/>
  <c r="S2" i="16" s="1"/>
  <c r="N6" i="16"/>
  <c r="O6" i="16"/>
  <c r="P6" i="16"/>
  <c r="Q6" i="16"/>
  <c r="R6" i="16"/>
  <c r="S6" i="16"/>
  <c r="P130" i="19" a="1"/>
  <c r="P130" i="19" s="1"/>
  <c r="Z3" i="16" l="1"/>
  <c r="U3" i="16"/>
  <c r="T3" i="16"/>
  <c r="V2" i="16"/>
  <c r="I39" i="16" a="1"/>
  <c r="I39" i="16" s="1"/>
  <c r="N3" i="16"/>
  <c r="Q2" i="16"/>
  <c r="P2" i="16"/>
  <c r="I118" i="16" a="1"/>
  <c r="I118" i="16" s="1"/>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G10" i="17" l="1"/>
  <c r="G25" i="17"/>
  <c r="G44" i="17"/>
  <c r="G49" i="17"/>
  <c r="G71" i="17"/>
  <c r="G95" i="17"/>
  <c r="G97" i="17"/>
  <c r="G128" i="17"/>
  <c r="G133" i="17"/>
  <c r="G146" i="17"/>
  <c r="G160" i="17"/>
  <c r="G175" i="17"/>
  <c r="G198" i="17"/>
  <c r="G207" i="17"/>
  <c r="G218" i="17"/>
  <c r="G223" i="17"/>
  <c r="M5" i="17" l="1"/>
  <c r="B108" i="28"/>
  <c r="C108" i="28"/>
  <c r="D108" i="28"/>
  <c r="E108" i="28"/>
  <c r="B81" i="28"/>
  <c r="C81" i="28"/>
  <c r="D81" i="28"/>
  <c r="E81" i="28"/>
  <c r="B80" i="28"/>
  <c r="C80" i="28"/>
  <c r="D80" i="28"/>
  <c r="E80" i="28"/>
  <c r="B91" i="28"/>
  <c r="C91" i="28"/>
  <c r="D91" i="28"/>
  <c r="E91" i="28"/>
  <c r="B97" i="28"/>
  <c r="C97" i="28"/>
  <c r="D97" i="28"/>
  <c r="E97" i="28"/>
  <c r="B193" i="28"/>
  <c r="C193" i="28"/>
  <c r="D193" i="28"/>
  <c r="E193" i="28"/>
  <c r="B111" i="28"/>
  <c r="C111" i="28"/>
  <c r="D111" i="28"/>
  <c r="E111" i="28"/>
  <c r="B166" i="28"/>
  <c r="C166" i="28"/>
  <c r="D166" i="28"/>
  <c r="E166" i="28"/>
  <c r="B121" i="28"/>
  <c r="C121" i="28"/>
  <c r="D121" i="28"/>
  <c r="E121" i="28"/>
  <c r="B258" i="28"/>
  <c r="C258" i="28"/>
  <c r="D258" i="28"/>
  <c r="E258" i="28"/>
  <c r="B259" i="28"/>
  <c r="C259" i="28"/>
  <c r="D259" i="28"/>
  <c r="E259" i="28"/>
  <c r="B118" i="28"/>
  <c r="C118" i="28"/>
  <c r="D118" i="28"/>
  <c r="E118" i="28"/>
  <c r="B161" i="28"/>
  <c r="C161" i="28"/>
  <c r="D161" i="28"/>
  <c r="E161" i="28"/>
  <c r="B163" i="28"/>
  <c r="C163" i="28"/>
  <c r="D163" i="28"/>
  <c r="E163" i="28"/>
  <c r="B136" i="28"/>
  <c r="C136" i="28"/>
  <c r="D136" i="28"/>
  <c r="E136" i="28"/>
  <c r="B98" i="28"/>
  <c r="C98" i="28"/>
  <c r="D98" i="28"/>
  <c r="E98" i="28"/>
  <c r="B95" i="28"/>
  <c r="C95" i="28"/>
  <c r="D95" i="28"/>
  <c r="E95" i="28"/>
  <c r="B58" i="28"/>
  <c r="C58" i="28"/>
  <c r="D58" i="28"/>
  <c r="E58" i="28"/>
  <c r="B146" i="28"/>
  <c r="C146" i="28"/>
  <c r="D146" i="28"/>
  <c r="E146" i="28"/>
  <c r="B131" i="28"/>
  <c r="C131" i="28"/>
  <c r="D131" i="28"/>
  <c r="E131" i="28"/>
  <c r="B105" i="28"/>
  <c r="C105" i="28"/>
  <c r="D105" i="28"/>
  <c r="E105" i="28"/>
  <c r="B149" i="28"/>
  <c r="C149" i="28"/>
  <c r="D149" i="28"/>
  <c r="E149" i="28"/>
  <c r="B179" i="28"/>
  <c r="C179" i="28"/>
  <c r="D179" i="28"/>
  <c r="E179" i="28"/>
  <c r="B169" i="28"/>
  <c r="C169" i="28"/>
  <c r="D169" i="28"/>
  <c r="E169" i="28"/>
  <c r="B190" i="28"/>
  <c r="C190" i="28"/>
  <c r="D190" i="28"/>
  <c r="E190" i="28"/>
  <c r="B60" i="28"/>
  <c r="C60" i="28"/>
  <c r="D60" i="28"/>
  <c r="E60" i="28"/>
  <c r="B64" i="28"/>
  <c r="C64" i="28"/>
  <c r="D64" i="28"/>
  <c r="E64" i="28"/>
  <c r="B156" i="28"/>
  <c r="C156" i="28"/>
  <c r="D156" i="28"/>
  <c r="E156"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M4" i="17"/>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50" i="28"/>
  <c r="C150" i="28"/>
  <c r="D150" i="28"/>
  <c r="E150" i="28"/>
  <c r="B127" i="28"/>
  <c r="C127" i="28"/>
  <c r="D127" i="28"/>
  <c r="E127" i="28"/>
  <c r="B69" i="28"/>
  <c r="C69" i="28"/>
  <c r="D69" i="28"/>
  <c r="E69" i="28"/>
  <c r="B249" i="28"/>
  <c r="C249" i="28"/>
  <c r="D249" i="28"/>
  <c r="E249" i="28"/>
  <c r="B250" i="28"/>
  <c r="C250" i="28"/>
  <c r="D250" i="28"/>
  <c r="E250" i="28"/>
  <c r="B187" i="28"/>
  <c r="C187" i="28"/>
  <c r="D187" i="28"/>
  <c r="E187" i="28"/>
  <c r="B104" i="28"/>
  <c r="C104" i="28"/>
  <c r="D104" i="28"/>
  <c r="E104" i="28"/>
  <c r="B83" i="28"/>
  <c r="C83" i="28"/>
  <c r="D83" i="28"/>
  <c r="E83" i="28"/>
  <c r="B135" i="28"/>
  <c r="C135" i="28"/>
  <c r="D135" i="28"/>
  <c r="E135" i="28"/>
  <c r="B42" i="28"/>
  <c r="C42" i="28"/>
  <c r="D42" i="28"/>
  <c r="E42" i="28"/>
  <c r="B251" i="28"/>
  <c r="C251" i="28"/>
  <c r="D251" i="28"/>
  <c r="E251" i="28"/>
  <c r="B252" i="28"/>
  <c r="C252" i="28"/>
  <c r="D252" i="28"/>
  <c r="E252" i="28"/>
  <c r="B170" i="28"/>
  <c r="C170" i="28"/>
  <c r="D170" i="28"/>
  <c r="E170" i="28"/>
  <c r="B102" i="28"/>
  <c r="C102" i="28"/>
  <c r="D102" i="28"/>
  <c r="E102" i="28"/>
  <c r="B160" i="28"/>
  <c r="C160" i="28"/>
  <c r="D160" i="28"/>
  <c r="E160" i="28"/>
  <c r="B253" i="28"/>
  <c r="C253" i="28"/>
  <c r="D253" i="28"/>
  <c r="E253" i="28"/>
  <c r="B46" i="28"/>
  <c r="C46" i="28"/>
  <c r="D46" i="28"/>
  <c r="E46" i="28"/>
  <c r="B143" i="28"/>
  <c r="C143" i="28"/>
  <c r="D143" i="28"/>
  <c r="E143" i="28"/>
  <c r="B52" i="28"/>
  <c r="C52" i="28"/>
  <c r="D52" i="28"/>
  <c r="E52" i="28"/>
  <c r="B254" i="28"/>
  <c r="C254" i="28"/>
  <c r="D254" i="28"/>
  <c r="E254" i="28"/>
  <c r="B122" i="28"/>
  <c r="C122" i="28"/>
  <c r="D122" i="28"/>
  <c r="E122" i="28"/>
  <c r="B188" i="28"/>
  <c r="C188" i="28"/>
  <c r="D188" i="28"/>
  <c r="E188" i="28"/>
  <c r="B189" i="28"/>
  <c r="C189" i="28"/>
  <c r="D189" i="28"/>
  <c r="E189" i="28"/>
  <c r="B255" i="28"/>
  <c r="C255" i="28"/>
  <c r="D255" i="28"/>
  <c r="E255" i="28"/>
  <c r="B133" i="28"/>
  <c r="C133" i="28"/>
  <c r="D133" i="28"/>
  <c r="E133" i="28"/>
  <c r="B256" i="28"/>
  <c r="C256" i="28"/>
  <c r="D256" i="28"/>
  <c r="E256" i="28"/>
  <c r="B157" i="28"/>
  <c r="C157" i="28"/>
  <c r="D157" i="28"/>
  <c r="E157" i="28"/>
  <c r="B54" i="28"/>
  <c r="C54" i="28"/>
  <c r="D54" i="28"/>
  <c r="E54" i="28"/>
  <c r="B257" i="28"/>
  <c r="C257" i="28"/>
  <c r="D257" i="28"/>
  <c r="E257" i="28"/>
  <c r="B76" i="28"/>
  <c r="C76" i="28"/>
  <c r="D76" i="28"/>
  <c r="E76" i="28"/>
  <c r="B88" i="28"/>
  <c r="C88" i="28"/>
  <c r="D88" i="28"/>
  <c r="E88" i="28"/>
  <c r="B159" i="28"/>
  <c r="C159" i="28"/>
  <c r="D159" i="28"/>
  <c r="E159" i="28"/>
  <c r="B45" i="28"/>
  <c r="C45" i="28"/>
  <c r="D45" i="28"/>
  <c r="E45" i="28"/>
  <c r="B167" i="28"/>
  <c r="C167" i="28"/>
  <c r="D167" i="28"/>
  <c r="E167" i="28"/>
  <c r="B126" i="28"/>
  <c r="C126" i="28"/>
  <c r="D126" i="28"/>
  <c r="E126" i="28"/>
  <c r="B165" i="28"/>
  <c r="C165" i="28"/>
  <c r="D165" i="28"/>
  <c r="E165" i="28"/>
  <c r="B172" i="28"/>
  <c r="C172" i="28"/>
  <c r="D172" i="28"/>
  <c r="E172" i="28"/>
  <c r="B100" i="28"/>
  <c r="C100" i="28"/>
  <c r="D100" i="28"/>
  <c r="E100" i="28"/>
  <c r="B186" i="28"/>
  <c r="C186" i="28"/>
  <c r="D186" i="28"/>
  <c r="E186" i="28"/>
  <c r="B142" i="28"/>
  <c r="C142" i="28"/>
  <c r="D142" i="28"/>
  <c r="E142" i="28"/>
  <c r="B137" i="28"/>
  <c r="C137" i="28"/>
  <c r="D137" i="28"/>
  <c r="E137" i="28"/>
  <c r="B199" i="28"/>
  <c r="C199" i="28"/>
  <c r="D199" i="28"/>
  <c r="E199" i="28"/>
  <c r="B123" i="28"/>
  <c r="C123" i="28"/>
  <c r="D123" i="28"/>
  <c r="E123" i="28"/>
  <c r="B200" i="28"/>
  <c r="C200" i="28"/>
  <c r="D200" i="28"/>
  <c r="E200" i="28"/>
  <c r="B148" i="28"/>
  <c r="C148" i="28"/>
  <c r="D148" i="28"/>
  <c r="E148" i="28"/>
  <c r="B47" i="28"/>
  <c r="C47" i="28"/>
  <c r="D47" i="28"/>
  <c r="E47" i="28"/>
  <c r="B201" i="28"/>
  <c r="C201" i="28"/>
  <c r="D201" i="28"/>
  <c r="E201" i="28"/>
  <c r="B177" i="28"/>
  <c r="C177" i="28"/>
  <c r="D177" i="28"/>
  <c r="E177" i="28"/>
  <c r="B66" i="28"/>
  <c r="C66" i="28"/>
  <c r="D66" i="28"/>
  <c r="E66" i="28"/>
  <c r="B125" i="28"/>
  <c r="C125" i="28"/>
  <c r="D125" i="28"/>
  <c r="E125" i="28"/>
  <c r="B202" i="28"/>
  <c r="C202" i="28"/>
  <c r="D202" i="28"/>
  <c r="E202" i="28"/>
  <c r="B203" i="28"/>
  <c r="C203" i="28"/>
  <c r="D203" i="28"/>
  <c r="E203" i="28"/>
  <c r="B204" i="28"/>
  <c r="C204" i="28"/>
  <c r="D204" i="28"/>
  <c r="E204" i="28"/>
  <c r="B139" i="28"/>
  <c r="C139" i="28"/>
  <c r="D139" i="28"/>
  <c r="E139" i="28"/>
  <c r="B138" i="28"/>
  <c r="C138" i="28"/>
  <c r="D138" i="28"/>
  <c r="E138" i="28"/>
  <c r="B113" i="28"/>
  <c r="C113" i="28"/>
  <c r="D113" i="28"/>
  <c r="E113" i="28"/>
  <c r="B205" i="28"/>
  <c r="C205" i="28"/>
  <c r="D205" i="28"/>
  <c r="E205" i="28"/>
  <c r="B53" i="28"/>
  <c r="C53" i="28"/>
  <c r="D53" i="28"/>
  <c r="E53" i="28"/>
  <c r="B61" i="28"/>
  <c r="C61" i="28"/>
  <c r="D61" i="28"/>
  <c r="E61" i="28"/>
  <c r="B206" i="28"/>
  <c r="C206" i="28"/>
  <c r="D206" i="28"/>
  <c r="E206" i="28"/>
  <c r="B176" i="28"/>
  <c r="C176" i="28"/>
  <c r="D176" i="28"/>
  <c r="E176" i="28"/>
  <c r="B120" i="28"/>
  <c r="C120" i="28"/>
  <c r="D120" i="28"/>
  <c r="E120" i="28"/>
  <c r="B173" i="28"/>
  <c r="C173" i="28"/>
  <c r="D173" i="28"/>
  <c r="E173" i="28"/>
  <c r="B72" i="28"/>
  <c r="C72" i="28"/>
  <c r="D72" i="28"/>
  <c r="E72" i="28"/>
  <c r="B207" i="28"/>
  <c r="C207" i="28"/>
  <c r="D207" i="28"/>
  <c r="E207" i="28"/>
  <c r="B208" i="28"/>
  <c r="C208" i="28"/>
  <c r="D208" i="28"/>
  <c r="E208" i="28"/>
  <c r="B209" i="28"/>
  <c r="C209" i="28"/>
  <c r="D209" i="28"/>
  <c r="E209" i="28"/>
  <c r="B117" i="28"/>
  <c r="C117" i="28"/>
  <c r="D117" i="28"/>
  <c r="E117" i="28"/>
  <c r="B134" i="28"/>
  <c r="C134" i="28"/>
  <c r="D134" i="28"/>
  <c r="E134" i="28"/>
  <c r="B115" i="28"/>
  <c r="C115" i="28"/>
  <c r="D115" i="28"/>
  <c r="E115" i="28"/>
  <c r="B75" i="28"/>
  <c r="C75" i="28"/>
  <c r="D75" i="28"/>
  <c r="E75" i="28"/>
  <c r="B50" i="28"/>
  <c r="C50" i="28"/>
  <c r="D50" i="28"/>
  <c r="E50" i="28"/>
  <c r="B82" i="28"/>
  <c r="C82" i="28"/>
  <c r="D82" i="28"/>
  <c r="E82" i="28"/>
  <c r="B78" i="28"/>
  <c r="C78" i="28"/>
  <c r="D78" i="28"/>
  <c r="E78" i="28"/>
  <c r="B101" i="28"/>
  <c r="C101" i="28"/>
  <c r="D101" i="28"/>
  <c r="E101" i="28"/>
  <c r="B210" i="28"/>
  <c r="C210" i="28"/>
  <c r="D210" i="28"/>
  <c r="E210" i="28"/>
  <c r="B132" i="28"/>
  <c r="C132" i="28"/>
  <c r="D132" i="28"/>
  <c r="E132" i="28"/>
  <c r="B145" i="28"/>
  <c r="C145" i="28"/>
  <c r="D145" i="28"/>
  <c r="E145" i="28"/>
  <c r="B211" i="28"/>
  <c r="C211" i="28"/>
  <c r="D211" i="28"/>
  <c r="E211" i="28"/>
  <c r="B212" i="28"/>
  <c r="C212" i="28"/>
  <c r="D212" i="28"/>
  <c r="E212" i="28"/>
  <c r="B192" i="28"/>
  <c r="C192" i="28"/>
  <c r="D192" i="28"/>
  <c r="E192" i="28"/>
  <c r="B213" i="28"/>
  <c r="C213" i="28"/>
  <c r="D213" i="28"/>
  <c r="E213" i="28"/>
  <c r="B214" i="28"/>
  <c r="C214" i="28"/>
  <c r="D214" i="28"/>
  <c r="E214" i="28"/>
  <c r="B215" i="28"/>
  <c r="C215" i="28"/>
  <c r="D215" i="28"/>
  <c r="E215" i="28"/>
  <c r="B216" i="28"/>
  <c r="C216" i="28"/>
  <c r="D216" i="28"/>
  <c r="E216" i="28"/>
  <c r="B217" i="28"/>
  <c r="C217" i="28"/>
  <c r="D217" i="28"/>
  <c r="E217" i="28"/>
  <c r="B84" i="28"/>
  <c r="C84" i="28"/>
  <c r="D84" i="28"/>
  <c r="E84" i="28"/>
  <c r="B110" i="28"/>
  <c r="C110" i="28"/>
  <c r="D110" i="28"/>
  <c r="E110" i="28"/>
  <c r="B112" i="28"/>
  <c r="C112" i="28"/>
  <c r="D112" i="28"/>
  <c r="E112" i="28"/>
  <c r="B59" i="28"/>
  <c r="C59" i="28"/>
  <c r="D59" i="28"/>
  <c r="E59" i="28"/>
  <c r="B140" i="28"/>
  <c r="C140" i="28"/>
  <c r="D140" i="28"/>
  <c r="E140" i="28"/>
  <c r="B119" i="28"/>
  <c r="C119" i="28"/>
  <c r="D119" i="28"/>
  <c r="E119" i="28"/>
  <c r="B218" i="28"/>
  <c r="C218" i="28"/>
  <c r="D218" i="28"/>
  <c r="E218" i="28"/>
  <c r="B44" i="28"/>
  <c r="C44" i="28"/>
  <c r="D44" i="28"/>
  <c r="E44" i="28"/>
  <c r="B219" i="28"/>
  <c r="C219" i="28"/>
  <c r="D219" i="28"/>
  <c r="E219" i="28"/>
  <c r="B85" i="28"/>
  <c r="C85" i="28"/>
  <c r="D85" i="28"/>
  <c r="E85" i="28"/>
  <c r="B220" i="28"/>
  <c r="C220" i="28"/>
  <c r="D220" i="28"/>
  <c r="E220" i="28"/>
  <c r="B221" i="28"/>
  <c r="C221" i="28"/>
  <c r="D221" i="28"/>
  <c r="E221" i="28"/>
  <c r="B124" i="28"/>
  <c r="C124" i="28"/>
  <c r="D124" i="28"/>
  <c r="E124" i="28"/>
  <c r="B114" i="28"/>
  <c r="C114" i="28"/>
  <c r="D114" i="28"/>
  <c r="E114" i="28"/>
  <c r="B222" i="28"/>
  <c r="C222" i="28"/>
  <c r="D222" i="28"/>
  <c r="E222" i="28"/>
  <c r="B129" i="28"/>
  <c r="C129" i="28"/>
  <c r="D129" i="28"/>
  <c r="E129" i="28"/>
  <c r="B103" i="28"/>
  <c r="C103" i="28"/>
  <c r="D103" i="28"/>
  <c r="E103" i="28"/>
  <c r="B223" i="28"/>
  <c r="C223" i="28"/>
  <c r="D223" i="28"/>
  <c r="E223" i="28"/>
  <c r="B73" i="28"/>
  <c r="C73" i="28"/>
  <c r="D73" i="28"/>
  <c r="E73" i="28"/>
  <c r="B86" i="28"/>
  <c r="C86" i="28"/>
  <c r="D86" i="28"/>
  <c r="E86" i="28"/>
  <c r="B147" i="28"/>
  <c r="C147" i="28"/>
  <c r="D147" i="28"/>
  <c r="E147" i="28"/>
  <c r="B109" i="28"/>
  <c r="C109" i="28"/>
  <c r="D109" i="28"/>
  <c r="E109" i="28"/>
  <c r="B178" i="28"/>
  <c r="C178" i="28"/>
  <c r="D178" i="28"/>
  <c r="E178" i="28"/>
  <c r="B224" i="28"/>
  <c r="C224" i="28"/>
  <c r="D224" i="28"/>
  <c r="E224" i="28"/>
  <c r="B180" i="28"/>
  <c r="C180" i="28"/>
  <c r="D180" i="28"/>
  <c r="E180" i="28"/>
  <c r="B107" i="28"/>
  <c r="C107" i="28"/>
  <c r="D107" i="28"/>
  <c r="E107" i="28"/>
  <c r="B225" i="28"/>
  <c r="C225" i="28"/>
  <c r="D225" i="28"/>
  <c r="E225" i="28"/>
  <c r="B174" i="28"/>
  <c r="C174" i="28"/>
  <c r="D174" i="28"/>
  <c r="E174" i="28"/>
  <c r="B226" i="28"/>
  <c r="C226" i="28"/>
  <c r="D226" i="28"/>
  <c r="E226" i="28"/>
  <c r="B79" i="28"/>
  <c r="C79" i="28"/>
  <c r="D79" i="28"/>
  <c r="E79" i="28"/>
  <c r="B227" i="28"/>
  <c r="C227" i="28"/>
  <c r="D227" i="28"/>
  <c r="E227" i="28"/>
  <c r="B43" i="28"/>
  <c r="C43" i="28"/>
  <c r="D43" i="28"/>
  <c r="E43" i="28"/>
  <c r="B141" i="28"/>
  <c r="C141" i="28"/>
  <c r="D141" i="28"/>
  <c r="E141" i="28"/>
  <c r="B93" i="28"/>
  <c r="C93" i="28"/>
  <c r="D93" i="28"/>
  <c r="E93" i="28"/>
  <c r="B228" i="28"/>
  <c r="C228" i="28"/>
  <c r="D228" i="28"/>
  <c r="E228" i="28"/>
  <c r="B71" i="28"/>
  <c r="C71" i="28"/>
  <c r="D71" i="28"/>
  <c r="E71" i="28"/>
  <c r="B229" i="28"/>
  <c r="C229" i="28"/>
  <c r="D229" i="28"/>
  <c r="E229" i="28"/>
  <c r="B128" i="28"/>
  <c r="C128" i="28"/>
  <c r="D128" i="28"/>
  <c r="E128" i="28"/>
  <c r="B158" i="28"/>
  <c r="C158" i="28"/>
  <c r="D158" i="28"/>
  <c r="E158" i="28"/>
  <c r="B181" i="28"/>
  <c r="C181" i="28"/>
  <c r="D181" i="28"/>
  <c r="E181" i="28"/>
  <c r="B191" i="28"/>
  <c r="C191" i="28"/>
  <c r="D191" i="28"/>
  <c r="E191" i="28"/>
  <c r="B230" i="28"/>
  <c r="C230" i="28"/>
  <c r="D230" i="28"/>
  <c r="E230" i="28"/>
  <c r="B182" i="28"/>
  <c r="C182" i="28"/>
  <c r="D182" i="28"/>
  <c r="E182" i="28"/>
  <c r="B106" i="28"/>
  <c r="C106" i="28"/>
  <c r="D106" i="28"/>
  <c r="E106" i="28"/>
  <c r="B231" i="28"/>
  <c r="C231" i="28"/>
  <c r="D231" i="28"/>
  <c r="E231" i="28"/>
  <c r="B90" i="28"/>
  <c r="C90" i="28"/>
  <c r="D90" i="28"/>
  <c r="E90" i="28"/>
  <c r="B51" i="28"/>
  <c r="C51" i="28"/>
  <c r="D51" i="28"/>
  <c r="E51" i="28"/>
  <c r="B232" i="28"/>
  <c r="C232" i="28"/>
  <c r="D232" i="28"/>
  <c r="E232" i="28"/>
  <c r="B155" i="28"/>
  <c r="C155" i="28"/>
  <c r="D155" i="28"/>
  <c r="E155" i="28"/>
  <c r="B151" i="28"/>
  <c r="C151" i="28"/>
  <c r="D151" i="28"/>
  <c r="E151" i="28"/>
  <c r="B233" i="28"/>
  <c r="C233" i="28"/>
  <c r="D233" i="28"/>
  <c r="E233" i="28"/>
  <c r="B168" i="28"/>
  <c r="C168" i="28"/>
  <c r="D168" i="28"/>
  <c r="E168" i="28"/>
  <c r="B234" i="28"/>
  <c r="C234" i="28"/>
  <c r="D234" i="28"/>
  <c r="E234" i="28"/>
  <c r="B87" i="28"/>
  <c r="C87" i="28"/>
  <c r="D87" i="28"/>
  <c r="E87" i="28"/>
  <c r="B49" i="28"/>
  <c r="C49" i="28"/>
  <c r="D49" i="28"/>
  <c r="E49" i="28"/>
  <c r="B67" i="28"/>
  <c r="C67" i="28"/>
  <c r="D67" i="28"/>
  <c r="E67" i="28"/>
  <c r="B94" i="28"/>
  <c r="C94" i="28"/>
  <c r="D94" i="28"/>
  <c r="E94" i="28"/>
  <c r="B164" i="28"/>
  <c r="C164" i="28"/>
  <c r="D164" i="28"/>
  <c r="E164" i="28"/>
  <c r="B235" i="28"/>
  <c r="C235" i="28"/>
  <c r="D235" i="28"/>
  <c r="E235" i="28"/>
  <c r="B63" i="28"/>
  <c r="C63" i="28"/>
  <c r="D63" i="28"/>
  <c r="E63" i="28"/>
  <c r="B175" i="28"/>
  <c r="C175" i="28"/>
  <c r="D175" i="28"/>
  <c r="E175" i="28"/>
  <c r="B236" i="28"/>
  <c r="C236" i="28"/>
  <c r="D236" i="28"/>
  <c r="E236" i="28"/>
  <c r="B237" i="28"/>
  <c r="C237" i="28"/>
  <c r="D237" i="28"/>
  <c r="E237" i="28"/>
  <c r="B238" i="28"/>
  <c r="C238" i="28"/>
  <c r="D238" i="28"/>
  <c r="E238" i="28"/>
  <c r="B239" i="28"/>
  <c r="C239" i="28"/>
  <c r="D239" i="28"/>
  <c r="E239" i="28"/>
  <c r="B240" i="28"/>
  <c r="C240" i="28"/>
  <c r="D240" i="28"/>
  <c r="E240" i="28"/>
  <c r="B62" i="28"/>
  <c r="C62" i="28"/>
  <c r="D62" i="28"/>
  <c r="E62" i="28"/>
  <c r="B241" i="28"/>
  <c r="C241" i="28"/>
  <c r="D241" i="28"/>
  <c r="E241" i="28"/>
  <c r="B116" i="28"/>
  <c r="C116" i="28"/>
  <c r="D116" i="28"/>
  <c r="E116" i="28"/>
  <c r="B99" i="28"/>
  <c r="C99" i="28"/>
  <c r="D99" i="28"/>
  <c r="E99" i="28"/>
  <c r="B194" i="28"/>
  <c r="C194" i="28"/>
  <c r="D194" i="28"/>
  <c r="E194" i="28"/>
  <c r="B130" i="28"/>
  <c r="C130" i="28"/>
  <c r="D130" i="28"/>
  <c r="E130" i="28"/>
  <c r="B242" i="28"/>
  <c r="C242" i="28"/>
  <c r="D242" i="28"/>
  <c r="E242" i="28"/>
  <c r="B183" i="28"/>
  <c r="C183" i="28"/>
  <c r="D183" i="28"/>
  <c r="E183" i="28"/>
  <c r="B57" i="28"/>
  <c r="C57" i="28"/>
  <c r="D57" i="28"/>
  <c r="E57" i="28"/>
  <c r="B243" i="28"/>
  <c r="C243" i="28"/>
  <c r="D243" i="28"/>
  <c r="E243" i="28"/>
  <c r="B55" i="28"/>
  <c r="C55" i="28"/>
  <c r="D55" i="28"/>
  <c r="E55" i="28"/>
  <c r="B244" i="28"/>
  <c r="C244" i="28"/>
  <c r="D244" i="28"/>
  <c r="E244" i="28"/>
  <c r="B89" i="28"/>
  <c r="C89" i="28"/>
  <c r="D89" i="28"/>
  <c r="E89" i="28"/>
  <c r="B245" i="28"/>
  <c r="C245" i="28"/>
  <c r="D245" i="28"/>
  <c r="E245" i="28"/>
  <c r="B56" i="28"/>
  <c r="C56" i="28"/>
  <c r="D56" i="28"/>
  <c r="E56" i="28"/>
  <c r="B154" i="28"/>
  <c r="C154" i="28"/>
  <c r="D154" i="28"/>
  <c r="E154" i="28"/>
  <c r="B152" i="28"/>
  <c r="C152" i="28"/>
  <c r="D152" i="28"/>
  <c r="E152" i="28"/>
  <c r="B74" i="28"/>
  <c r="C74" i="28"/>
  <c r="D74" i="28"/>
  <c r="E74" i="28"/>
  <c r="B92" i="28"/>
  <c r="C92" i="28"/>
  <c r="D92" i="28"/>
  <c r="E92" i="28"/>
  <c r="B246" i="28"/>
  <c r="C246" i="28"/>
  <c r="D246" i="28"/>
  <c r="E246" i="28"/>
  <c r="B247" i="28"/>
  <c r="C247" i="28"/>
  <c r="D247" i="28"/>
  <c r="E247" i="28"/>
  <c r="B96" i="28"/>
  <c r="C96" i="28"/>
  <c r="D96" i="28"/>
  <c r="E96" i="28"/>
  <c r="B48" i="28"/>
  <c r="C48" i="28"/>
  <c r="D48" i="28"/>
  <c r="E48" i="28"/>
  <c r="B77" i="28"/>
  <c r="C77" i="28"/>
  <c r="D77" i="28"/>
  <c r="E77" i="28"/>
  <c r="B248" i="28"/>
  <c r="C248" i="28"/>
  <c r="D248" i="28"/>
  <c r="E248" i="28"/>
  <c r="B184" i="28"/>
  <c r="C184" i="28"/>
  <c r="D184" i="28"/>
  <c r="E184" i="28"/>
  <c r="B144" i="28"/>
  <c r="C144" i="28"/>
  <c r="D144" i="28"/>
  <c r="E144" i="28"/>
  <c r="B153" i="28"/>
  <c r="C153" i="28"/>
  <c r="D153" i="28"/>
  <c r="E153" i="28"/>
  <c r="B185" i="28"/>
  <c r="C185" i="28"/>
  <c r="D185" i="28"/>
  <c r="E185"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AA2" i="16" l="1"/>
  <c r="T8" i="1"/>
  <c r="T42" i="1"/>
  <c r="T23" i="1"/>
  <c r="T47" i="1"/>
  <c r="T69" i="1"/>
  <c r="T93" i="1"/>
  <c r="T95" i="1"/>
  <c r="T126" i="1"/>
  <c r="T144" i="1"/>
  <c r="T205" i="1"/>
  <c r="T221" i="1"/>
  <c r="T131" i="1"/>
  <c r="T158" i="1"/>
  <c r="T173" i="1"/>
  <c r="T216" i="1"/>
  <c r="T196" i="1"/>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AC205" i="1" s="1"/>
  <c r="H217" i="18" a="1"/>
  <c r="H217" i="18" s="1"/>
  <c r="AC215" i="1" s="1"/>
  <c r="H221" i="18" a="1"/>
  <c r="H221" i="18" s="1"/>
  <c r="AC219" i="1" s="1"/>
  <c r="H216" i="18" a="1"/>
  <c r="H216" i="18" s="1"/>
  <c r="AC214" i="1" s="1"/>
  <c r="H216" i="16" a="1"/>
  <c r="H216" i="16" s="1"/>
  <c r="AD214" i="1" s="1"/>
  <c r="H207" i="16" a="1"/>
  <c r="H207" i="16" s="1"/>
  <c r="AD205" i="1" s="1"/>
  <c r="H217" i="16" a="1"/>
  <c r="H217" i="16" s="1"/>
  <c r="AD215" i="1" s="1"/>
  <c r="H217" i="2" a="1"/>
  <c r="H217" i="2" s="1"/>
  <c r="Y215" i="1" s="1"/>
  <c r="H221" i="2" a="1"/>
  <c r="H221" i="2" s="1"/>
  <c r="Y219" i="1" s="1"/>
  <c r="H207" i="2" a="1"/>
  <c r="H207" i="2" s="1"/>
  <c r="Y205" i="1" s="1"/>
  <c r="H216" i="2" a="1"/>
  <c r="H216" i="2" s="1"/>
  <c r="Y214" i="1" s="1"/>
  <c r="H206" i="17" a="1"/>
  <c r="H206" i="17" s="1"/>
  <c r="AA204" i="1" s="1"/>
  <c r="H202" i="17" a="1"/>
  <c r="H202" i="17" s="1"/>
  <c r="AA200" i="1" s="1"/>
  <c r="H216" i="17" a="1"/>
  <c r="H216" i="17" s="1"/>
  <c r="AA214" i="1" s="1"/>
  <c r="H220" i="17" a="1"/>
  <c r="H220" i="17" s="1"/>
  <c r="AA218" i="1" s="1"/>
  <c r="H195" i="17" a="1"/>
  <c r="H195" i="17" s="1"/>
  <c r="H214" i="17" a="1"/>
  <c r="H214" i="17" s="1"/>
  <c r="AA212" i="1" s="1"/>
  <c r="H217" i="17" a="1"/>
  <c r="H217" i="17" s="1"/>
  <c r="AA215" i="1" s="1"/>
  <c r="H219" i="17" a="1"/>
  <c r="H219" i="17" s="1"/>
  <c r="AA217" i="1" s="1"/>
  <c r="H207" i="19" a="1"/>
  <c r="H207" i="19" s="1"/>
  <c r="AB205" i="1" s="1"/>
  <c r="H217" i="19" a="1"/>
  <c r="H217" i="19" s="1"/>
  <c r="AB215" i="1" s="1"/>
  <c r="H221" i="19" a="1"/>
  <c r="H221" i="19" s="1"/>
  <c r="AB219" i="1" s="1"/>
  <c r="H216" i="19" a="1"/>
  <c r="H216" i="19" s="1"/>
  <c r="AB214" i="1"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Z205" i="1" s="1"/>
  <c r="H217" i="14" a="1"/>
  <c r="H217" i="14" s="1"/>
  <c r="Z215" i="1" s="1"/>
  <c r="H221" i="14" a="1"/>
  <c r="H221" i="14" s="1"/>
  <c r="Z219" i="1" s="1"/>
  <c r="H206" i="14" a="1"/>
  <c r="H206" i="14" s="1"/>
  <c r="Z204" i="1" s="1"/>
  <c r="H216" i="14" a="1"/>
  <c r="H216" i="14" s="1"/>
  <c r="Z214" i="1"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AG222" i="1" l="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65" i="28"/>
  <c r="C65" i="28"/>
  <c r="D65" i="28"/>
  <c r="E65" i="28"/>
  <c r="B70" i="28"/>
  <c r="C70" i="28"/>
  <c r="D70" i="28"/>
  <c r="E70" i="28"/>
  <c r="B171" i="28"/>
  <c r="C171" i="28"/>
  <c r="D171" i="28"/>
  <c r="E171" i="28"/>
  <c r="B196" i="28"/>
  <c r="C196" i="28"/>
  <c r="D196" i="28"/>
  <c r="E196" i="28"/>
  <c r="B197" i="28"/>
  <c r="C197" i="28"/>
  <c r="D197" i="28"/>
  <c r="E197" i="28"/>
  <c r="B68" i="28"/>
  <c r="C68" i="28"/>
  <c r="D68" i="28"/>
  <c r="E68" i="28"/>
  <c r="B162" i="28"/>
  <c r="C162" i="28"/>
  <c r="D162" i="28"/>
  <c r="E162" i="28"/>
  <c r="B198" i="28"/>
  <c r="C198" i="28"/>
  <c r="D198" i="28"/>
  <c r="E198" i="28"/>
  <c r="E195" i="28"/>
  <c r="D195" i="28"/>
  <c r="C195" i="28"/>
  <c r="B195" i="28"/>
  <c r="AM1" i="1"/>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M3" i="17"/>
  <c r="H192" i="17" a="1"/>
  <c r="H192" i="17" s="1"/>
  <c r="AA190" i="1" s="1"/>
  <c r="H182" i="17" a="1"/>
  <c r="H182" i="17" s="1"/>
  <c r="AA180" i="1"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AG10" i="1" s="1"/>
  <c r="I156" i="14" a="1"/>
  <c r="I156" i="14" s="1"/>
  <c r="I135" i="14" a="1"/>
  <c r="I135" i="14" s="1"/>
  <c r="M3" i="14"/>
  <c r="S3" i="18"/>
  <c r="T2" i="17"/>
  <c r="P3" i="14"/>
  <c r="N2" i="17"/>
  <c r="O3" i="14"/>
  <c r="S3" i="14"/>
  <c r="Q3" i="14"/>
  <c r="O3" i="17"/>
  <c r="U3" i="17"/>
  <c r="N3" i="14"/>
  <c r="R3" i="14"/>
  <c r="P3" i="17"/>
  <c r="AA3" i="16"/>
  <c r="N3" i="17"/>
  <c r="O3" i="18"/>
  <c r="S3" i="17"/>
  <c r="T3" i="17"/>
  <c r="S2" i="14"/>
  <c r="P2" i="14"/>
  <c r="O2" i="17"/>
  <c r="U2" i="17"/>
  <c r="O2" i="14"/>
  <c r="M2" i="14"/>
  <c r="Q2" i="14"/>
  <c r="M2" i="16"/>
  <c r="M3" i="16"/>
  <c r="P2" i="17"/>
  <c r="Q3" i="18"/>
  <c r="N2" i="14"/>
  <c r="R2" i="14"/>
  <c r="M2" i="17"/>
  <c r="S2" i="17"/>
  <c r="N3" i="18"/>
  <c r="R3" i="18"/>
  <c r="I6" i="1"/>
  <c r="P3" i="18"/>
  <c r="AG24" i="1" l="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63" i="28" s="1"/>
  <c r="F12" i="1"/>
  <c r="F16" i="1"/>
  <c r="F121" i="28" s="1"/>
  <c r="F9" i="1"/>
  <c r="F91" i="28" s="1"/>
  <c r="F13" i="1"/>
  <c r="F259" i="28" s="1"/>
  <c r="F17" i="1"/>
  <c r="F20" i="1"/>
  <c r="F24" i="1"/>
  <c r="F10" i="1"/>
  <c r="F108" i="28" s="1"/>
  <c r="F14" i="1"/>
  <c r="F21" i="1"/>
  <c r="F25" i="1"/>
  <c r="F146" i="28" s="1"/>
  <c r="F29" i="1"/>
  <c r="F156" i="28" s="1"/>
  <c r="F33" i="1"/>
  <c r="F131" i="28" s="1"/>
  <c r="F37" i="1"/>
  <c r="F26" i="1"/>
  <c r="F18" i="1"/>
  <c r="F111" i="28" s="1"/>
  <c r="F19" i="1"/>
  <c r="F22" i="1"/>
  <c r="F27" i="1"/>
  <c r="F28" i="1"/>
  <c r="F30" i="1"/>
  <c r="F60" i="28" s="1"/>
  <c r="F36" i="1"/>
  <c r="F39" i="1"/>
  <c r="F41" i="1"/>
  <c r="F45" i="1"/>
  <c r="F49" i="1"/>
  <c r="F34" i="1"/>
  <c r="F23" i="1"/>
  <c r="F58" i="28" s="1"/>
  <c r="F31" i="1"/>
  <c r="F38" i="1"/>
  <c r="F32" i="1"/>
  <c r="F105" i="28" s="1"/>
  <c r="F35" i="1"/>
  <c r="F190"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16" i="28" s="1"/>
  <c r="F132" i="1"/>
  <c r="F242"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64" i="28" s="1"/>
  <c r="F120" i="1"/>
  <c r="F151" i="1"/>
  <c r="F157" i="1"/>
  <c r="F167" i="1"/>
  <c r="F69" i="28" s="1"/>
  <c r="F179" i="1"/>
  <c r="F183" i="1"/>
  <c r="F187" i="1"/>
  <c r="F191" i="1"/>
  <c r="F195" i="1"/>
  <c r="F182" i="1"/>
  <c r="F186" i="1"/>
  <c r="F188" i="28" s="1"/>
  <c r="F190" i="1"/>
  <c r="F175" i="1"/>
  <c r="F176" i="1"/>
  <c r="F180" i="1"/>
  <c r="F184" i="1"/>
  <c r="F188" i="1"/>
  <c r="F192" i="1"/>
  <c r="F194" i="1"/>
  <c r="F181" i="1"/>
  <c r="F185" i="1"/>
  <c r="F189" i="1"/>
  <c r="F193" i="1"/>
  <c r="F160" i="1"/>
  <c r="F173" i="1"/>
  <c r="F135" i="28" s="1"/>
  <c r="B8" i="19" a="1"/>
  <c r="B8" i="19" s="1"/>
  <c r="B8" i="14" a="1"/>
  <c r="B8" i="14" s="1"/>
  <c r="F6" i="1"/>
  <c r="F258" i="28" s="1"/>
  <c r="B8" i="2" a="1"/>
  <c r="B8" i="2" s="1"/>
  <c r="F183" i="28" l="1"/>
  <c r="F43" i="28"/>
  <c r="F179" i="28"/>
  <c r="F193" i="28"/>
  <c r="F161" i="28"/>
  <c r="F252" i="28"/>
  <c r="F250" i="28"/>
  <c r="F80" i="28"/>
  <c r="F149" i="28"/>
  <c r="F64" i="28"/>
  <c r="F136" i="28"/>
  <c r="F169" i="28"/>
  <c r="F118" i="28"/>
  <c r="F97" i="28"/>
  <c r="F109" i="28"/>
  <c r="F98" i="28"/>
  <c r="F104" i="28"/>
  <c r="F96" i="28"/>
  <c r="F95" i="28"/>
  <c r="F81" i="28"/>
  <c r="F166" i="28"/>
  <c r="F49" i="28"/>
  <c r="F222" i="28"/>
  <c r="F143" i="28"/>
  <c r="F141" i="28"/>
  <c r="F226" i="28"/>
  <c r="F251" i="28"/>
  <c r="F187" i="28"/>
  <c r="F253" i="28"/>
  <c r="F150" i="28"/>
  <c r="F182" i="28"/>
  <c r="F170" i="28"/>
  <c r="F63" i="28"/>
  <c r="F233" i="28"/>
  <c r="F59" i="28"/>
  <c r="F255" i="28"/>
  <c r="F154" i="28"/>
  <c r="F137" i="28"/>
  <c r="F42" i="28"/>
  <c r="F172" i="28"/>
  <c r="F46" i="28"/>
  <c r="F254" i="28"/>
  <c r="F45" i="28"/>
  <c r="F100" i="28"/>
  <c r="F185" i="28"/>
  <c r="F229" i="28"/>
  <c r="F218" i="28"/>
  <c r="F112" i="28"/>
  <c r="F103" i="28"/>
  <c r="F84" i="28"/>
  <c r="F120" i="28"/>
  <c r="F122" i="28"/>
  <c r="F160" i="28"/>
  <c r="F168" i="28"/>
  <c r="F231" i="28"/>
  <c r="F213" i="28"/>
  <c r="F44" i="28"/>
  <c r="F114" i="28"/>
  <c r="F209" i="28"/>
  <c r="F140" i="28"/>
  <c r="F115" i="28"/>
  <c r="F47" i="28"/>
  <c r="F68" i="28"/>
  <c r="F76" i="28"/>
  <c r="F159" i="28"/>
  <c r="F245" i="28"/>
  <c r="F165" i="28"/>
  <c r="F243" i="28"/>
  <c r="F234" i="28"/>
  <c r="F186" i="28"/>
  <c r="F142" i="28"/>
  <c r="F144" i="28"/>
  <c r="F55" i="28"/>
  <c r="F94" i="28"/>
  <c r="F130" i="28"/>
  <c r="F151" i="28"/>
  <c r="F126" i="28"/>
  <c r="F152" i="28"/>
  <c r="F256" i="28"/>
  <c r="F138" i="28"/>
  <c r="F246" i="28"/>
  <c r="F194" i="28"/>
  <c r="F237" i="28"/>
  <c r="F211" i="28"/>
  <c r="F88" i="28"/>
  <c r="F239" i="28"/>
  <c r="F191" i="28"/>
  <c r="F235" i="28"/>
  <c r="F119" i="28"/>
  <c r="F215" i="28"/>
  <c r="F205" i="28"/>
  <c r="F206" i="28"/>
  <c r="F200" i="28"/>
  <c r="F175" i="28"/>
  <c r="F157" i="28"/>
  <c r="F249" i="28"/>
  <c r="F241" i="28"/>
  <c r="F87" i="28"/>
  <c r="F74" i="28"/>
  <c r="F240" i="28"/>
  <c r="F90" i="28"/>
  <c r="F89" i="28"/>
  <c r="F236" i="28"/>
  <c r="F158" i="28"/>
  <c r="F82" i="28"/>
  <c r="F228" i="28"/>
  <c r="F217" i="28"/>
  <c r="F220" i="28"/>
  <c r="F73" i="28"/>
  <c r="F128" i="28"/>
  <c r="F101" i="28"/>
  <c r="F212" i="28"/>
  <c r="F125" i="28"/>
  <c r="F117" i="28"/>
  <c r="F148" i="28"/>
  <c r="F113" i="28"/>
  <c r="F196" i="28"/>
  <c r="F162" i="28"/>
  <c r="F257" i="28"/>
  <c r="F189" i="28"/>
  <c r="F167" i="28"/>
  <c r="F83" i="28"/>
  <c r="F153" i="28"/>
  <c r="F92" i="28"/>
  <c r="F71" i="28"/>
  <c r="F127" i="28"/>
  <c r="F248" i="28"/>
  <c r="F57" i="28"/>
  <c r="F67" i="28"/>
  <c r="F232" i="28"/>
  <c r="F62" i="28"/>
  <c r="F224" i="28"/>
  <c r="F129" i="28"/>
  <c r="F93" i="28"/>
  <c r="F216" i="28"/>
  <c r="F134" i="28"/>
  <c r="F78" i="28"/>
  <c r="F124" i="28"/>
  <c r="F61" i="28"/>
  <c r="F176" i="28"/>
  <c r="F208" i="28"/>
  <c r="F139" i="28"/>
  <c r="F204" i="28"/>
  <c r="F203" i="28"/>
  <c r="F202" i="28"/>
  <c r="F199" i="28"/>
  <c r="F133" i="28"/>
  <c r="F52" i="28"/>
  <c r="F184" i="28"/>
  <c r="F99" i="28"/>
  <c r="F77" i="28"/>
  <c r="F56" i="28"/>
  <c r="F238" i="28"/>
  <c r="F247" i="28"/>
  <c r="F155" i="28"/>
  <c r="F223" i="28"/>
  <c r="F51" i="28"/>
  <c r="F86" i="28"/>
  <c r="F85" i="28"/>
  <c r="F79" i="28"/>
  <c r="F221" i="28"/>
  <c r="F110" i="28"/>
  <c r="F75" i="28"/>
  <c r="F219" i="28"/>
  <c r="F207" i="28"/>
  <c r="F210" i="28"/>
  <c r="F173" i="28"/>
  <c r="F72" i="28"/>
  <c r="F177" i="28"/>
  <c r="F201" i="28"/>
  <c r="F123" i="28"/>
  <c r="F197" i="28"/>
  <c r="F225" i="28"/>
  <c r="F147" i="28"/>
  <c r="F178" i="28"/>
  <c r="F107" i="28"/>
  <c r="F145" i="28"/>
  <c r="F53" i="28"/>
  <c r="F50" i="28"/>
  <c r="F198" i="28"/>
  <c r="F54" i="28"/>
  <c r="F180" i="28"/>
  <c r="F132" i="28"/>
  <c r="F181" i="28"/>
  <c r="F102" i="28"/>
  <c r="F244" i="28"/>
  <c r="F48" i="28"/>
  <c r="F174" i="28"/>
  <c r="F227" i="28"/>
  <c r="F214" i="28"/>
  <c r="F106" i="28"/>
  <c r="F192" i="28"/>
  <c r="F66" i="28"/>
  <c r="F230" i="28"/>
  <c r="F70" i="28"/>
  <c r="F65" i="28"/>
  <c r="F171" i="28"/>
  <c r="F195" i="28"/>
  <c r="D6" i="27" l="1"/>
  <c r="C6" i="27"/>
  <c r="B6" i="27"/>
  <c r="G40" i="28"/>
  <c r="B15" i="28"/>
  <c r="N2" i="18" l="1"/>
  <c r="M2" i="18"/>
  <c r="R2" i="18"/>
  <c r="P2" i="18"/>
  <c r="S2" i="18"/>
  <c r="O2" i="18"/>
  <c r="Q2" i="18"/>
  <c r="D22" i="8"/>
  <c r="D23" i="8"/>
  <c r="D24" i="8"/>
  <c r="D25" i="8"/>
  <c r="D26" i="8"/>
  <c r="D27" i="8"/>
  <c r="D21" i="8"/>
  <c r="D16" i="8"/>
  <c r="D17" i="8"/>
  <c r="D15" i="8"/>
  <c r="G182" i="17" l="1"/>
  <c r="T180" i="1" s="1"/>
  <c r="G202" i="17"/>
  <c r="T200" i="1" s="1"/>
  <c r="G206" i="17"/>
  <c r="T204" i="1" s="1"/>
  <c r="G214" i="17"/>
  <c r="T212" i="1" s="1"/>
  <c r="G216" i="17"/>
  <c r="T214" i="1" s="1"/>
  <c r="G220" i="17"/>
  <c r="T218" i="1" s="1"/>
  <c r="G192" i="17"/>
  <c r="T190" i="1" s="1"/>
  <c r="G217" i="17"/>
  <c r="T215" i="1" s="1"/>
  <c r="G195" i="17"/>
  <c r="T193" i="1" s="1"/>
  <c r="G219" i="17"/>
  <c r="T217" i="1" s="1"/>
  <c r="I209" i="14" a="1"/>
  <c r="I209" i="14" s="1"/>
  <c r="AG207" i="1" s="1"/>
  <c r="H221" i="16" a="1"/>
  <c r="H221" i="16" s="1"/>
  <c r="AD219" i="1" s="1"/>
  <c r="G217" i="2"/>
  <c r="R215" i="1" s="1"/>
  <c r="G221" i="2"/>
  <c r="R219" i="1" s="1"/>
  <c r="G216" i="14"/>
  <c r="S214" i="1" s="1"/>
  <c r="G217" i="14"/>
  <c r="S215" i="1" s="1"/>
  <c r="G217" i="16"/>
  <c r="W215" i="1" s="1"/>
  <c r="G207" i="2"/>
  <c r="R205" i="1" s="1"/>
  <c r="G221" i="18"/>
  <c r="V219" i="1" s="1"/>
  <c r="G221" i="14"/>
  <c r="S219" i="1" s="1"/>
  <c r="G207" i="14"/>
  <c r="S205" i="1" s="1"/>
  <c r="G216" i="19"/>
  <c r="U214" i="1" s="1"/>
  <c r="G206" i="14"/>
  <c r="S204" i="1" s="1"/>
  <c r="G221" i="19"/>
  <c r="U219" i="1" s="1"/>
  <c r="G207" i="16"/>
  <c r="W205" i="1" s="1"/>
  <c r="G207" i="18"/>
  <c r="V205" i="1" s="1"/>
  <c r="G216" i="16"/>
  <c r="W214" i="1" s="1"/>
  <c r="G216" i="2"/>
  <c r="R214" i="1" s="1"/>
  <c r="G217" i="18"/>
  <c r="V215" i="1" s="1"/>
  <c r="G217" i="19"/>
  <c r="U215" i="1" s="1"/>
  <c r="G216" i="18"/>
  <c r="V214" i="1" s="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AC203" i="1" s="1"/>
  <c r="H213" i="18" a="1"/>
  <c r="H213" i="18" s="1"/>
  <c r="AC211" i="1" s="1"/>
  <c r="H210" i="18" a="1"/>
  <c r="H210" i="18" s="1"/>
  <c r="AC208" i="1" s="1"/>
  <c r="H212" i="18" a="1"/>
  <c r="H212" i="18" s="1"/>
  <c r="AC210" i="1" s="1"/>
  <c r="H214" i="18" a="1"/>
  <c r="H214" i="18" s="1"/>
  <c r="AC212" i="1" s="1"/>
  <c r="H200" i="16" a="1"/>
  <c r="H200" i="16" s="1"/>
  <c r="AD198" i="1" s="1"/>
  <c r="H208" i="16" a="1"/>
  <c r="H208" i="16" s="1"/>
  <c r="AD206" i="1" s="1"/>
  <c r="H224" i="16" a="1"/>
  <c r="H224" i="16" s="1"/>
  <c r="AD222" i="1" s="1"/>
  <c r="H223" i="16" a="1"/>
  <c r="H223" i="16" s="1"/>
  <c r="AD221" i="1" s="1"/>
  <c r="H225" i="16" a="1"/>
  <c r="H225" i="16" s="1"/>
  <c r="AD223" i="1" s="1"/>
  <c r="H205" i="16" a="1"/>
  <c r="H205" i="16" s="1"/>
  <c r="AD203" i="1" s="1"/>
  <c r="H220" i="2" a="1"/>
  <c r="H220" i="2" s="1"/>
  <c r="Y218" i="1" s="1"/>
  <c r="H206" i="2" a="1"/>
  <c r="H206" i="2" s="1"/>
  <c r="Y204" i="1" s="1"/>
  <c r="H222" i="2" a="1"/>
  <c r="H222" i="2" s="1"/>
  <c r="H210" i="2" a="1"/>
  <c r="H210" i="2" s="1"/>
  <c r="Y208" i="1" s="1"/>
  <c r="H225" i="2" a="1"/>
  <c r="H225" i="2" s="1"/>
  <c r="H212" i="2" a="1"/>
  <c r="H212" i="2" s="1"/>
  <c r="H211" i="2" a="1"/>
  <c r="H211" i="2" s="1"/>
  <c r="Y209" i="1" s="1"/>
  <c r="H201" i="17" a="1"/>
  <c r="H201" i="17" s="1"/>
  <c r="AA199" i="1" s="1"/>
  <c r="H211" i="17" a="1"/>
  <c r="H211" i="17" s="1"/>
  <c r="AA209" i="1" s="1"/>
  <c r="H199" i="17" a="1"/>
  <c r="H199" i="17" s="1"/>
  <c r="AA197" i="1" s="1"/>
  <c r="H198" i="17" a="1"/>
  <c r="H198" i="17" s="1"/>
  <c r="AA196" i="1" s="1"/>
  <c r="H222" i="17" a="1"/>
  <c r="H222" i="17" s="1"/>
  <c r="H224" i="17" a="1"/>
  <c r="H224" i="17" s="1"/>
  <c r="AA222" i="1" s="1"/>
  <c r="H201" i="19" a="1"/>
  <c r="H201" i="19" s="1"/>
  <c r="AB199" i="1" s="1"/>
  <c r="H209" i="19" a="1"/>
  <c r="H209" i="19" s="1"/>
  <c r="AB207" i="1" s="1"/>
  <c r="H225" i="19" a="1"/>
  <c r="H225" i="19" s="1"/>
  <c r="AB223" i="1" s="1"/>
  <c r="H198" i="19" a="1"/>
  <c r="H198" i="19" s="1"/>
  <c r="H200" i="19" a="1"/>
  <c r="H200" i="19" s="1"/>
  <c r="H202" i="19" a="1"/>
  <c r="H202" i="19" s="1"/>
  <c r="AB200" i="1" s="1"/>
  <c r="I204" i="2" a="1"/>
  <c r="I204" i="2" s="1"/>
  <c r="I217" i="2" a="1"/>
  <c r="I217" i="2" s="1"/>
  <c r="AF215" i="1" s="1"/>
  <c r="I222" i="2" a="1"/>
  <c r="I222" i="2" s="1"/>
  <c r="I206" i="2" a="1"/>
  <c r="I206" i="2" s="1"/>
  <c r="I221" i="2" a="1"/>
  <c r="I221" i="2" s="1"/>
  <c r="AF219" i="1" s="1"/>
  <c r="I224" i="2" a="1"/>
  <c r="I224" i="2" s="1"/>
  <c r="I214" i="2" a="1"/>
  <c r="I214" i="2" s="1"/>
  <c r="I200" i="18" a="1"/>
  <c r="I200" i="18" s="1"/>
  <c r="I208" i="18" a="1"/>
  <c r="I208" i="18" s="1"/>
  <c r="I216" i="18" a="1"/>
  <c r="I216" i="18" s="1"/>
  <c r="AJ214" i="1"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AK214" i="1"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AC197" i="1" s="1"/>
  <c r="H215" i="18" a="1"/>
  <c r="H215" i="18" s="1"/>
  <c r="AC213" i="1" s="1"/>
  <c r="H223" i="18" a="1"/>
  <c r="H223" i="18" s="1"/>
  <c r="AC221" i="1" s="1"/>
  <c r="H218" i="18" a="1"/>
  <c r="H218" i="18" s="1"/>
  <c r="AC216" i="1" s="1"/>
  <c r="H220" i="18" a="1"/>
  <c r="H220" i="18" s="1"/>
  <c r="AC218" i="1" s="1"/>
  <c r="H222" i="18" a="1"/>
  <c r="H222" i="18" s="1"/>
  <c r="AC220" i="1" s="1"/>
  <c r="H224" i="18" a="1"/>
  <c r="H224" i="18" s="1"/>
  <c r="AC222" i="1" s="1"/>
  <c r="H202" i="16" a="1"/>
  <c r="H202" i="16" s="1"/>
  <c r="AD200" i="1" s="1"/>
  <c r="H210" i="16" a="1"/>
  <c r="H210" i="16" s="1"/>
  <c r="AD208" i="1" s="1"/>
  <c r="H218" i="16" a="1"/>
  <c r="H218" i="16" s="1"/>
  <c r="AD216" i="1" s="1"/>
  <c r="H199" i="16" a="1"/>
  <c r="H199" i="16" s="1"/>
  <c r="AD197" i="1" s="1"/>
  <c r="H201" i="16" a="1"/>
  <c r="H201" i="16" s="1"/>
  <c r="AD199" i="1" s="1"/>
  <c r="H203" i="16" a="1"/>
  <c r="H203" i="16" s="1"/>
  <c r="AD201" i="1" s="1"/>
  <c r="H213" i="16" a="1"/>
  <c r="H213" i="16" s="1"/>
  <c r="AD211" i="1" s="1"/>
  <c r="H199" i="2" a="1"/>
  <c r="H199" i="2" s="1"/>
  <c r="Y197" i="1" s="1"/>
  <c r="H215" i="2" a="1"/>
  <c r="H215" i="2" s="1"/>
  <c r="Y213" i="1" s="1"/>
  <c r="H203" i="2" a="1"/>
  <c r="H203" i="2" s="1"/>
  <c r="Y201" i="1" s="1"/>
  <c r="H198" i="2" a="1"/>
  <c r="H198" i="2" s="1"/>
  <c r="Y196" i="1" s="1"/>
  <c r="H214" i="2" a="1"/>
  <c r="H214" i="2" s="1"/>
  <c r="Y212" i="1" s="1"/>
  <c r="H213" i="2" a="1"/>
  <c r="H213" i="2" s="1"/>
  <c r="H196" i="17" a="1"/>
  <c r="H196" i="17" s="1"/>
  <c r="H208" i="17" a="1"/>
  <c r="H208" i="17" s="1"/>
  <c r="AA206" i="1" s="1"/>
  <c r="H218" i="17" a="1"/>
  <c r="H218" i="17" s="1"/>
  <c r="H203" i="17" a="1"/>
  <c r="H203" i="17" s="1"/>
  <c r="AA201" i="1" s="1"/>
  <c r="H225" i="17" a="1"/>
  <c r="H225" i="17" s="1"/>
  <c r="AA223" i="1" s="1"/>
  <c r="H203" i="19" a="1"/>
  <c r="H203" i="19" s="1"/>
  <c r="AB201" i="1" s="1"/>
  <c r="H211" i="19" a="1"/>
  <c r="H211" i="19" s="1"/>
  <c r="AB209" i="1" s="1"/>
  <c r="H219" i="19" a="1"/>
  <c r="H219" i="19" s="1"/>
  <c r="AB217" i="1" s="1"/>
  <c r="H204" i="19" a="1"/>
  <c r="H204" i="19" s="1"/>
  <c r="AB202" i="1" s="1"/>
  <c r="H206" i="19" a="1"/>
  <c r="H206" i="19" s="1"/>
  <c r="AB204" i="1" s="1"/>
  <c r="H208" i="19" a="1"/>
  <c r="H208" i="19" s="1"/>
  <c r="AB206" i="1" s="1"/>
  <c r="H210" i="19" a="1"/>
  <c r="H210" i="19" s="1"/>
  <c r="AB208" i="1"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AJ219" i="1" s="1"/>
  <c r="I199" i="16" a="1"/>
  <c r="I199" i="16" s="1"/>
  <c r="I207" i="16" a="1"/>
  <c r="I207" i="16" s="1"/>
  <c r="AK205" i="1"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AI205" i="1" s="1"/>
  <c r="I223" i="19" a="1"/>
  <c r="I223" i="19" s="1"/>
  <c r="H201" i="18" a="1"/>
  <c r="H201" i="18" s="1"/>
  <c r="AC199" i="1" s="1"/>
  <c r="H209" i="18" a="1"/>
  <c r="H209" i="18" s="1"/>
  <c r="AC207" i="1" s="1"/>
  <c r="H225" i="18" a="1"/>
  <c r="H225" i="18" s="1"/>
  <c r="AC223" i="1" s="1"/>
  <c r="H196" i="18" a="1"/>
  <c r="H196" i="18" s="1"/>
  <c r="H198" i="18" a="1"/>
  <c r="H198" i="18" s="1"/>
  <c r="AC196" i="1" s="1"/>
  <c r="H200" i="18" a="1"/>
  <c r="H200" i="18" s="1"/>
  <c r="AC198" i="1" s="1"/>
  <c r="H197" i="16" a="1"/>
  <c r="H197" i="16" s="1"/>
  <c r="H204" i="16" a="1"/>
  <c r="H204" i="16" s="1"/>
  <c r="AD202" i="1" s="1"/>
  <c r="H212" i="16" a="1"/>
  <c r="H212" i="16" s="1"/>
  <c r="AD210" i="1" s="1"/>
  <c r="H220" i="16" a="1"/>
  <c r="H220" i="16" s="1"/>
  <c r="AD218" i="1" s="1"/>
  <c r="H209" i="16" a="1"/>
  <c r="H209" i="16" s="1"/>
  <c r="AD207" i="1" s="1"/>
  <c r="H211" i="16" a="1"/>
  <c r="H211" i="16" s="1"/>
  <c r="AD209" i="1" s="1"/>
  <c r="H201" i="2" a="1"/>
  <c r="H201" i="2" s="1"/>
  <c r="H218" i="2" a="1"/>
  <c r="H218" i="2" s="1"/>
  <c r="H205" i="2" a="1"/>
  <c r="H205" i="2" s="1"/>
  <c r="H224" i="2" a="1"/>
  <c r="H224" i="2" s="1"/>
  <c r="Y222" i="1" s="1"/>
  <c r="H200" i="2" a="1"/>
  <c r="H200" i="2" s="1"/>
  <c r="H207" i="17" a="1"/>
  <c r="H207" i="17" s="1"/>
  <c r="AA205" i="1" s="1"/>
  <c r="H200" i="17" a="1"/>
  <c r="H200" i="17" s="1"/>
  <c r="H209" i="17" a="1"/>
  <c r="H209" i="17" s="1"/>
  <c r="H221" i="17" a="1"/>
  <c r="H221" i="17" s="1"/>
  <c r="AA219" i="1" s="1"/>
  <c r="H213" i="17" a="1"/>
  <c r="H213" i="17" s="1"/>
  <c r="H212" i="17" a="1"/>
  <c r="H212" i="17" s="1"/>
  <c r="AA210" i="1" s="1"/>
  <c r="H205" i="17" a="1"/>
  <c r="H205" i="17" s="1"/>
  <c r="H197" i="19" a="1"/>
  <c r="H197" i="19" s="1"/>
  <c r="H205" i="19" a="1"/>
  <c r="H205" i="19" s="1"/>
  <c r="AB203" i="1" s="1"/>
  <c r="H213" i="19" a="1"/>
  <c r="H213" i="19" s="1"/>
  <c r="AB211" i="1" s="1"/>
  <c r="H212" i="19" a="1"/>
  <c r="H212" i="19" s="1"/>
  <c r="AB210" i="1" s="1"/>
  <c r="H214" i="19" a="1"/>
  <c r="H214" i="19" s="1"/>
  <c r="AB212" i="1" s="1"/>
  <c r="H218" i="19" a="1"/>
  <c r="H218" i="19" s="1"/>
  <c r="AB216" i="1"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AJ205" i="1" s="1"/>
  <c r="I215" i="18" a="1"/>
  <c r="I215" i="18" s="1"/>
  <c r="I223" i="18" a="1"/>
  <c r="I223" i="18" s="1"/>
  <c r="I201" i="16" a="1"/>
  <c r="I201" i="16" s="1"/>
  <c r="I209" i="16" a="1"/>
  <c r="I209" i="16" s="1"/>
  <c r="I217" i="16" a="1"/>
  <c r="I217" i="16" s="1"/>
  <c r="AK215" i="1"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AC201" i="1" s="1"/>
  <c r="H211" i="18" a="1"/>
  <c r="H211" i="18" s="1"/>
  <c r="AC209" i="1" s="1"/>
  <c r="H219" i="18" a="1"/>
  <c r="H219" i="18" s="1"/>
  <c r="AC217" i="1" s="1"/>
  <c r="H202" i="18" a="1"/>
  <c r="H202" i="18" s="1"/>
  <c r="AC200" i="1" s="1"/>
  <c r="H204" i="18" a="1"/>
  <c r="H204" i="18" s="1"/>
  <c r="AC202" i="1" s="1"/>
  <c r="H206" i="18" a="1"/>
  <c r="H206" i="18" s="1"/>
  <c r="AC204" i="1" s="1"/>
  <c r="H208" i="18" a="1"/>
  <c r="H208" i="18" s="1"/>
  <c r="AC206" i="1" s="1"/>
  <c r="H198" i="16" a="1"/>
  <c r="H198" i="16" s="1"/>
  <c r="AD196" i="1" s="1"/>
  <c r="H206" i="16" a="1"/>
  <c r="H206" i="16" s="1"/>
  <c r="AD204" i="1" s="1"/>
  <c r="H214" i="16" a="1"/>
  <c r="H214" i="16" s="1"/>
  <c r="AD212" i="1" s="1"/>
  <c r="H222" i="16" a="1"/>
  <c r="H222" i="16" s="1"/>
  <c r="AD220" i="1" s="1"/>
  <c r="H215" i="16" a="1"/>
  <c r="H215" i="16" s="1"/>
  <c r="AD213" i="1" s="1"/>
  <c r="H219" i="16" a="1"/>
  <c r="H219" i="16" s="1"/>
  <c r="AD217" i="1" s="1"/>
  <c r="H219" i="2" a="1"/>
  <c r="H219" i="2" s="1"/>
  <c r="Y217" i="1" s="1"/>
  <c r="H204" i="2" a="1"/>
  <c r="H204" i="2" s="1"/>
  <c r="H223" i="2" a="1"/>
  <c r="H223" i="2" s="1"/>
  <c r="Y221" i="1" s="1"/>
  <c r="H208" i="2" a="1"/>
  <c r="H208" i="2" s="1"/>
  <c r="H209" i="2" a="1"/>
  <c r="H209" i="2" s="1"/>
  <c r="H202" i="2" a="1"/>
  <c r="H202" i="2" s="1"/>
  <c r="Y200" i="1" s="1"/>
  <c r="H197" i="17" a="1"/>
  <c r="H197" i="17" s="1"/>
  <c r="H210" i="17" a="1"/>
  <c r="H210" i="17" s="1"/>
  <c r="H204" i="17" a="1"/>
  <c r="H204" i="17" s="1"/>
  <c r="AA202" i="1" s="1"/>
  <c r="H223" i="17" a="1"/>
  <c r="H223" i="17" s="1"/>
  <c r="H215" i="17" a="1"/>
  <c r="H215" i="17" s="1"/>
  <c r="G215" i="17" s="1"/>
  <c r="T213" i="1" s="1"/>
  <c r="H199" i="19" a="1"/>
  <c r="H199" i="19" s="1"/>
  <c r="AB197" i="1" s="1"/>
  <c r="H215" i="19" a="1"/>
  <c r="H215" i="19" s="1"/>
  <c r="AB213" i="1" s="1"/>
  <c r="H223" i="19" a="1"/>
  <c r="H223" i="19" s="1"/>
  <c r="AB221" i="1" s="1"/>
  <c r="H220" i="19" a="1"/>
  <c r="H220" i="19" s="1"/>
  <c r="AB218" i="1" s="1"/>
  <c r="H222" i="19" a="1"/>
  <c r="H222" i="19" s="1"/>
  <c r="AB220" i="1" s="1"/>
  <c r="H224" i="19" a="1"/>
  <c r="H224" i="19" s="1"/>
  <c r="AB222" i="1" s="1"/>
  <c r="I200" i="2" a="1"/>
  <c r="I200" i="2" s="1"/>
  <c r="I216" i="2" a="1"/>
  <c r="I216" i="2" s="1"/>
  <c r="AF214" i="1" s="1"/>
  <c r="I211" i="2" a="1"/>
  <c r="I211" i="2" s="1"/>
  <c r="I199" i="2" a="1"/>
  <c r="I199" i="2" s="1"/>
  <c r="I218" i="2" a="1"/>
  <c r="I218" i="2" s="1"/>
  <c r="I210" i="2" a="1"/>
  <c r="I210" i="2" s="1"/>
  <c r="I207" i="2" a="1"/>
  <c r="I207" i="2" s="1"/>
  <c r="AF205" i="1" s="1"/>
  <c r="I198" i="18" a="1"/>
  <c r="I198" i="18" s="1"/>
  <c r="I206" i="18" a="1"/>
  <c r="I206" i="18" s="1"/>
  <c r="I214" i="18" a="1"/>
  <c r="I214" i="18" s="1"/>
  <c r="I222" i="18" a="1"/>
  <c r="I222" i="18" s="1"/>
  <c r="I201" i="18" a="1"/>
  <c r="I201" i="18" s="1"/>
  <c r="I209" i="18" a="1"/>
  <c r="I209" i="18" s="1"/>
  <c r="I217" i="18" a="1"/>
  <c r="I217" i="18" s="1"/>
  <c r="AJ215" i="1" s="1"/>
  <c r="I225" i="18" a="1"/>
  <c r="I225" i="18" s="1"/>
  <c r="I203" i="16" a="1"/>
  <c r="I203" i="16" s="1"/>
  <c r="I211" i="16" a="1"/>
  <c r="I211" i="16" s="1"/>
  <c r="I219" i="16" a="1"/>
  <c r="I219" i="16" s="1"/>
  <c r="I198" i="16" a="1"/>
  <c r="I198" i="16" s="1"/>
  <c r="I206" i="16" a="1"/>
  <c r="I206" i="16" s="1"/>
  <c r="I214" i="16" a="1"/>
  <c r="I214" i="16" s="1"/>
  <c r="I222" i="16" a="1"/>
  <c r="I222" i="16" s="1"/>
  <c r="H199" i="14" a="1"/>
  <c r="H199" i="14" s="1"/>
  <c r="Z197" i="1" s="1"/>
  <c r="H215" i="14" a="1"/>
  <c r="H215" i="14" s="1"/>
  <c r="Z213" i="1" s="1"/>
  <c r="H223" i="14" a="1"/>
  <c r="H223" i="14" s="1"/>
  <c r="Z221" i="1" s="1"/>
  <c r="H202" i="14" a="1"/>
  <c r="H202" i="14" s="1"/>
  <c r="H210" i="14" a="1"/>
  <c r="H210" i="14" s="1"/>
  <c r="H218" i="14" a="1"/>
  <c r="H218" i="14" s="1"/>
  <c r="Z216" i="1" s="1"/>
  <c r="I225" i="14" a="1"/>
  <c r="I225" i="14" s="1"/>
  <c r="H201" i="14" a="1"/>
  <c r="H201" i="14" s="1"/>
  <c r="Z199" i="1" s="1"/>
  <c r="H209" i="14" a="1"/>
  <c r="H209" i="14" s="1"/>
  <c r="Z207" i="1" s="1"/>
  <c r="H225" i="14" a="1"/>
  <c r="H225" i="14" s="1"/>
  <c r="Z223" i="1" s="1"/>
  <c r="H204" i="14" a="1"/>
  <c r="H204" i="14" s="1"/>
  <c r="Z202" i="1" s="1"/>
  <c r="H212" i="14" a="1"/>
  <c r="H212" i="14" s="1"/>
  <c r="Z210" i="1" s="1"/>
  <c r="H220" i="14" a="1"/>
  <c r="H220" i="14" s="1"/>
  <c r="Z218" i="1" s="1"/>
  <c r="I222" i="14" a="1"/>
  <c r="I222" i="14" s="1"/>
  <c r="H203" i="14" a="1"/>
  <c r="H203" i="14" s="1"/>
  <c r="Z201" i="1" s="1"/>
  <c r="H211" i="14" a="1"/>
  <c r="H211" i="14" s="1"/>
  <c r="Z209" i="1" s="1"/>
  <c r="H219" i="14" a="1"/>
  <c r="H219" i="14" s="1"/>
  <c r="Z217" i="1" s="1"/>
  <c r="H198" i="14" a="1"/>
  <c r="H198" i="14" s="1"/>
  <c r="H214" i="14" a="1"/>
  <c r="H214" i="14" s="1"/>
  <c r="H222" i="14" a="1"/>
  <c r="H222" i="14" s="1"/>
  <c r="Z220" i="1" s="1"/>
  <c r="H197" i="14" a="1"/>
  <c r="H197" i="14" s="1"/>
  <c r="H205" i="14" a="1"/>
  <c r="H205" i="14" s="1"/>
  <c r="Z203" i="1" s="1"/>
  <c r="H213" i="14" a="1"/>
  <c r="H213" i="14" s="1"/>
  <c r="Z211" i="1" s="1"/>
  <c r="H200" i="14" a="1"/>
  <c r="H200" i="14" s="1"/>
  <c r="H208" i="14" a="1"/>
  <c r="H208" i="14" s="1"/>
  <c r="H224" i="14" a="1"/>
  <c r="H224" i="14" s="1"/>
  <c r="Z222" i="1"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G137" i="14" s="1"/>
  <c r="S135" i="1" s="1"/>
  <c r="H14" i="14" a="1"/>
  <c r="H14" i="14"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G73" i="17" s="1"/>
  <c r="T71" i="1"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G53" i="19" s="1"/>
  <c r="U51" i="1"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G195" i="19" s="1"/>
  <c r="U193" i="1" s="1"/>
  <c r="H187" i="19" a="1"/>
  <c r="H187" i="19" s="1"/>
  <c r="H179" i="19" a="1"/>
  <c r="H179" i="19" s="1"/>
  <c r="H171" i="19" a="1"/>
  <c r="H171" i="19" s="1"/>
  <c r="H164" i="19" a="1"/>
  <c r="H164" i="19" s="1"/>
  <c r="I155" i="19" a="1"/>
  <c r="I155" i="19" s="1"/>
  <c r="I181" i="19" a="1"/>
  <c r="I181" i="19" s="1"/>
  <c r="H23" i="19" a="1"/>
  <c r="H23" i="19" s="1"/>
  <c r="H40" i="19" a="1"/>
  <c r="H40" i="19" s="1"/>
  <c r="H51" i="19" a="1"/>
  <c r="H51" i="19" s="1"/>
  <c r="H71" i="19" a="1"/>
  <c r="H71" i="19" s="1"/>
  <c r="H132" i="19" a="1"/>
  <c r="H132" i="19" s="1"/>
  <c r="H148" i="19" a="1"/>
  <c r="H148" i="19" s="1"/>
  <c r="H30" i="19" a="1"/>
  <c r="H30" i="19" s="1"/>
  <c r="H42" i="19" a="1"/>
  <c r="H42" i="19" s="1"/>
  <c r="G42" i="19" s="1"/>
  <c r="U40" i="1"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G54" i="19" s="1"/>
  <c r="U52" i="1" s="1"/>
  <c r="H74" i="19" a="1"/>
  <c r="H74" i="19" s="1"/>
  <c r="G74" i="19" s="1"/>
  <c r="U72" i="1"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H138" i="19" a="1"/>
  <c r="H138" i="19" s="1"/>
  <c r="H19" i="19" a="1"/>
  <c r="H19" i="19" s="1"/>
  <c r="H29" i="19" a="1"/>
  <c r="H29" i="19" s="1"/>
  <c r="AB24" i="1"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G97" i="19" s="1"/>
  <c r="U95" i="1"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AB162" i="1" s="1"/>
  <c r="H178" i="19" a="1"/>
  <c r="H178" i="19" s="1"/>
  <c r="H170" i="19" a="1"/>
  <c r="H170" i="19" s="1"/>
  <c r="G170" i="19" s="1"/>
  <c r="U168" i="1" s="1"/>
  <c r="H178" i="16" a="1"/>
  <c r="H178" i="16" s="1"/>
  <c r="I15" i="16" a="1"/>
  <c r="I15" i="16" s="1"/>
  <c r="H167" i="16" a="1"/>
  <c r="H167" i="16" s="1"/>
  <c r="I27" i="17" a="1"/>
  <c r="I27" i="17" s="1"/>
  <c r="I164" i="19" a="1"/>
  <c r="I164" i="19" s="1"/>
  <c r="I9" i="19" a="1"/>
  <c r="I9" i="19" s="1"/>
  <c r="H191" i="19" a="1"/>
  <c r="H191" i="19" s="1"/>
  <c r="AB167" i="1"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G86" i="19" s="1"/>
  <c r="U84" i="1" s="1"/>
  <c r="H94" i="19" a="1"/>
  <c r="H94" i="19" s="1"/>
  <c r="H102" i="19" a="1"/>
  <c r="H102" i="19" s="1"/>
  <c r="H110" i="19" a="1"/>
  <c r="H110" i="19" s="1"/>
  <c r="H121" i="19" a="1"/>
  <c r="H121" i="19" s="1"/>
  <c r="H131" i="19" a="1"/>
  <c r="H131" i="19" s="1"/>
  <c r="H141" i="19" a="1"/>
  <c r="H141" i="19" s="1"/>
  <c r="H22" i="19" a="1"/>
  <c r="H22" i="19" s="1"/>
  <c r="H34" i="19" a="1"/>
  <c r="H34" i="19" s="1"/>
  <c r="AB28" i="1" s="1"/>
  <c r="H55" i="19" a="1"/>
  <c r="H55" i="19" s="1"/>
  <c r="G55" i="19" s="1"/>
  <c r="U53" i="1" s="1"/>
  <c r="H67" i="19" a="1"/>
  <c r="H67" i="19" s="1"/>
  <c r="H120" i="19" a="1"/>
  <c r="H120" i="19" s="1"/>
  <c r="H146" i="19" a="1"/>
  <c r="H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AB100" i="1" s="1"/>
  <c r="H27" i="19" a="1"/>
  <c r="H27" i="19" s="1"/>
  <c r="H140" i="19" a="1"/>
  <c r="H140" i="19" s="1"/>
  <c r="H69" i="19" a="1"/>
  <c r="H69" i="19" s="1"/>
  <c r="H103" i="19" a="1"/>
  <c r="H103" i="19" s="1"/>
  <c r="H16" i="19" a="1"/>
  <c r="H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AB35" i="1"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AB153" i="1" s="1"/>
  <c r="H166" i="19" a="1"/>
  <c r="H166" i="19" s="1"/>
  <c r="H156" i="19" a="1"/>
  <c r="H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AC126" i="1"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AB75" i="1"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AB91" i="1"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G192" i="19" s="1"/>
  <c r="U190" i="1" s="1"/>
  <c r="H182" i="19" a="1"/>
  <c r="H182" i="19" s="1"/>
  <c r="G182" i="19" s="1"/>
  <c r="U180" i="1"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AC122" i="1"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AC28" i="1" s="1"/>
  <c r="H168" i="19" a="1"/>
  <c r="H168" i="19" s="1"/>
  <c r="I143" i="19" a="1"/>
  <c r="I143" i="19" s="1"/>
  <c r="H165" i="18" a="1"/>
  <c r="H165" i="18" s="1"/>
  <c r="I23" i="18" a="1"/>
  <c r="I23" i="18" s="1"/>
  <c r="AJ18" i="1" s="1"/>
  <c r="I177" i="18" a="1"/>
  <c r="I177" i="18" s="1"/>
  <c r="AJ154" i="1" s="1"/>
  <c r="I175" i="18" a="1"/>
  <c r="I175" i="18" s="1"/>
  <c r="I181" i="18" a="1"/>
  <c r="I181" i="18" s="1"/>
  <c r="AJ158" i="1" s="1"/>
  <c r="I187" i="18" a="1"/>
  <c r="I187" i="18" s="1"/>
  <c r="H158" i="18" a="1"/>
  <c r="H158" i="18" s="1"/>
  <c r="AC138" i="1"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H69" i="18" a="1"/>
  <c r="H69" i="18" s="1"/>
  <c r="H81" i="18" a="1"/>
  <c r="H81" i="18" s="1"/>
  <c r="H93" i="18" a="1"/>
  <c r="H93" i="18" s="1"/>
  <c r="I14" i="18" a="1"/>
  <c r="I14" i="18" s="1"/>
  <c r="H9" i="18" a="1"/>
  <c r="H9" i="18" s="1"/>
  <c r="H190" i="18" a="1"/>
  <c r="H190" i="18" s="1"/>
  <c r="H182" i="18" a="1"/>
  <c r="H182" i="18" s="1"/>
  <c r="H174" i="18" a="1"/>
  <c r="H174" i="18" s="1"/>
  <c r="H166" i="18" a="1"/>
  <c r="H166" i="18" s="1"/>
  <c r="H157" i="18" a="1"/>
  <c r="H157" i="18" s="1"/>
  <c r="I144" i="18" a="1"/>
  <c r="I144" i="18" s="1"/>
  <c r="H134" i="18" a="1"/>
  <c r="H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AC91" i="1" s="1"/>
  <c r="H115" i="18" a="1"/>
  <c r="H115" i="18" s="1"/>
  <c r="H123" i="18" a="1"/>
  <c r="H123" i="18" s="1"/>
  <c r="H31" i="18" a="1"/>
  <c r="H31" i="18" s="1"/>
  <c r="H48" i="18" a="1"/>
  <c r="H48" i="18" s="1"/>
  <c r="AC41" i="1" s="1"/>
  <c r="H61" i="18" a="1"/>
  <c r="H61" i="18" s="1"/>
  <c r="H76" i="18" a="1"/>
  <c r="H76" i="18" s="1"/>
  <c r="H88" i="18" a="1"/>
  <c r="H88" i="18" s="1"/>
  <c r="H153" i="18" a="1"/>
  <c r="H153" i="18" s="1"/>
  <c r="AC133" i="1"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AC158" i="1" s="1"/>
  <c r="I130" i="18" a="1"/>
  <c r="I130" i="18" s="1"/>
  <c r="H141" i="18" a="1"/>
  <c r="H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AC114" i="1"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AC169" i="1" s="1"/>
  <c r="H186" i="18" a="1"/>
  <c r="H186" i="18" s="1"/>
  <c r="H178" i="18" a="1"/>
  <c r="H178" i="18" s="1"/>
  <c r="H170" i="18" a="1"/>
  <c r="H170" i="18" s="1"/>
  <c r="H162" i="18" a="1"/>
  <c r="H162" i="18" s="1"/>
  <c r="H150" i="18" a="1"/>
  <c r="H150" i="18" s="1"/>
  <c r="AC130" i="1" s="1"/>
  <c r="H139" i="18" a="1"/>
  <c r="H139" i="18" s="1"/>
  <c r="I128" i="18" a="1"/>
  <c r="I128" i="18" s="1"/>
  <c r="I114" i="18" a="1"/>
  <c r="I114" i="18" s="1"/>
  <c r="H95" i="18" a="1"/>
  <c r="H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AJ89" i="1" s="1"/>
  <c r="I121" i="18" a="1"/>
  <c r="I121" i="18" s="1"/>
  <c r="I70" i="18" a="1"/>
  <c r="I70" i="18" s="1"/>
  <c r="H29" i="18" a="1"/>
  <c r="H29" i="18" s="1"/>
  <c r="AC24" i="1"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G12" i="17" s="1"/>
  <c r="T10" i="1"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G42" i="17" s="1"/>
  <c r="T40" i="1" s="1"/>
  <c r="H55" i="17" a="1"/>
  <c r="H55" i="17" s="1"/>
  <c r="H71" i="17" a="1"/>
  <c r="H71" i="17" s="1"/>
  <c r="H89" i="17" a="1"/>
  <c r="H89" i="17" s="1"/>
  <c r="H103" i="17" a="1"/>
  <c r="H103" i="17" s="1"/>
  <c r="H27" i="17" a="1"/>
  <c r="H27" i="17" s="1"/>
  <c r="H74" i="17" a="1"/>
  <c r="H74" i="17" s="1"/>
  <c r="G74" i="17" s="1"/>
  <c r="T72" i="1" s="1"/>
  <c r="H20" i="17" a="1"/>
  <c r="H20" i="17" s="1"/>
  <c r="H33" i="17" a="1"/>
  <c r="H33" i="17" s="1"/>
  <c r="H47" i="17" a="1"/>
  <c r="H47" i="17" s="1"/>
  <c r="H59" i="17" a="1"/>
  <c r="H59" i="17" s="1"/>
  <c r="H70" i="17" a="1"/>
  <c r="H70" i="17" s="1"/>
  <c r="H17" i="17" a="1"/>
  <c r="H17" i="17" s="1"/>
  <c r="G17" i="17" s="1"/>
  <c r="T15" i="1" s="1"/>
  <c r="H194" i="17" a="1"/>
  <c r="H194" i="17" s="1"/>
  <c r="H186" i="17" a="1"/>
  <c r="H186" i="17" s="1"/>
  <c r="H170" i="17" a="1"/>
  <c r="H170" i="17" s="1"/>
  <c r="G170" i="17" s="1"/>
  <c r="T168" i="1" s="1"/>
  <c r="H142" i="17" a="1"/>
  <c r="H142" i="17" s="1"/>
  <c r="H123" i="17" a="1"/>
  <c r="H123" i="17" s="1"/>
  <c r="H186" i="14" a="1"/>
  <c r="H186" i="14" s="1"/>
  <c r="H134" i="14" a="1"/>
  <c r="H134" i="14" s="1"/>
  <c r="Z116" i="1"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T189" i="1" s="1"/>
  <c r="I15" i="17" a="1"/>
  <c r="I15" i="17" s="1"/>
  <c r="I185" i="17" a="1"/>
  <c r="I185" i="17" s="1"/>
  <c r="I157" i="17" a="1"/>
  <c r="I157" i="17" s="1"/>
  <c r="I136" i="17" a="1"/>
  <c r="I136" i="17" s="1"/>
  <c r="H91" i="17" a="1"/>
  <c r="H91" i="17" s="1"/>
  <c r="G91" i="17" s="1"/>
  <c r="T89" i="1" s="1"/>
  <c r="H183" i="17" a="1"/>
  <c r="H183" i="17" s="1"/>
  <c r="H175" i="17" a="1"/>
  <c r="H175" i="17" s="1"/>
  <c r="H167" i="17" a="1"/>
  <c r="H167" i="17" s="1"/>
  <c r="H152" i="17" a="1"/>
  <c r="H152" i="17" s="1"/>
  <c r="H136" i="17" a="1"/>
  <c r="H136" i="17" s="1"/>
  <c r="H102" i="17" a="1"/>
  <c r="H102" i="17" s="1"/>
  <c r="H49" i="17" a="1"/>
  <c r="H49" i="17" s="1"/>
  <c r="H145" i="17" a="1"/>
  <c r="H145" i="17" s="1"/>
  <c r="H126" i="17" a="1"/>
  <c r="H126" i="17" s="1"/>
  <c r="H112" i="17" a="1"/>
  <c r="H112" i="17" s="1"/>
  <c r="G112" i="17" s="1"/>
  <c r="T110" i="1"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AA43" i="1" s="1"/>
  <c r="H62" i="17" a="1"/>
  <c r="H62" i="17" s="1"/>
  <c r="H25" i="17" a="1"/>
  <c r="H25" i="17" s="1"/>
  <c r="H184" i="17" a="1"/>
  <c r="H184" i="17" s="1"/>
  <c r="H176" i="17" a="1"/>
  <c r="H176" i="17" s="1"/>
  <c r="H168" i="17" a="1"/>
  <c r="H168" i="17" s="1"/>
  <c r="H154" i="17" a="1"/>
  <c r="H154" i="17" s="1"/>
  <c r="H138" i="17" a="1"/>
  <c r="H138" i="17" s="1"/>
  <c r="H119" i="17" a="1"/>
  <c r="H119" i="17" s="1"/>
  <c r="AA104" i="1" s="1"/>
  <c r="H97" i="17" a="1"/>
  <c r="H97" i="17" s="1"/>
  <c r="H29" i="17" a="1"/>
  <c r="H29" i="17" s="1"/>
  <c r="G29" i="17" s="1"/>
  <c r="T27" i="1" s="1"/>
  <c r="I73" i="18" a="1"/>
  <c r="I73" i="18" s="1"/>
  <c r="I154" i="18" a="1"/>
  <c r="I154" i="18" s="1"/>
  <c r="I172" i="18" a="1"/>
  <c r="I172" i="18" s="1"/>
  <c r="H80" i="18" a="1"/>
  <c r="H80" i="18" s="1"/>
  <c r="AC69" i="1" s="1"/>
  <c r="H21" i="18" a="1"/>
  <c r="H21" i="18" s="1"/>
  <c r="H82" i="18" a="1"/>
  <c r="H82" i="18" s="1"/>
  <c r="H55" i="18" a="1"/>
  <c r="H55" i="18" s="1"/>
  <c r="I15" i="18" a="1"/>
  <c r="I15" i="18" s="1"/>
  <c r="H176" i="18" a="1"/>
  <c r="H176" i="18" s="1"/>
  <c r="I136" i="18" a="1"/>
  <c r="I136" i="18" s="1"/>
  <c r="H65" i="18" a="1"/>
  <c r="H65" i="18" s="1"/>
  <c r="I37" i="17" a="1"/>
  <c r="I37" i="17" s="1"/>
  <c r="I86" i="17" a="1"/>
  <c r="I86" i="17" s="1"/>
  <c r="I41" i="17" a="1"/>
  <c r="I41" i="17" s="1"/>
  <c r="I20" i="17" a="1"/>
  <c r="I20" i="17" s="1"/>
  <c r="AH15" i="1"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G155" i="17" s="1"/>
  <c r="T153" i="1"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G16" i="17" s="1"/>
  <c r="T14" i="1" s="1"/>
  <c r="H157" i="17" a="1"/>
  <c r="H157" i="17" s="1"/>
  <c r="H185" i="17" a="1"/>
  <c r="H185" i="17" s="1"/>
  <c r="H13" i="17" a="1"/>
  <c r="H13" i="17" s="1"/>
  <c r="I177" i="17" a="1"/>
  <c r="I177" i="17" s="1"/>
  <c r="I152" i="17" a="1"/>
  <c r="I152" i="17" s="1"/>
  <c r="H131" i="17" a="1"/>
  <c r="H131" i="17" s="1"/>
  <c r="H79" i="17" a="1"/>
  <c r="H79" i="17" s="1"/>
  <c r="G79" i="17" s="1"/>
  <c r="T77" i="1" s="1"/>
  <c r="H181" i="17" a="1"/>
  <c r="H181" i="17" s="1"/>
  <c r="H173" i="17" a="1"/>
  <c r="H173" i="17" s="1"/>
  <c r="H164" i="17" a="1"/>
  <c r="H164" i="17" s="1"/>
  <c r="H148" i="17" a="1"/>
  <c r="H148" i="17" s="1"/>
  <c r="G148" i="17" s="1"/>
  <c r="T146" i="1" s="1"/>
  <c r="H132" i="17" a="1"/>
  <c r="H132" i="17" s="1"/>
  <c r="G132" i="17" s="1"/>
  <c r="T130" i="1" s="1"/>
  <c r="H115" i="17" a="1"/>
  <c r="H115" i="17" s="1"/>
  <c r="H43" i="17" a="1"/>
  <c r="H43" i="17" s="1"/>
  <c r="H141" i="17" a="1"/>
  <c r="H141" i="17" s="1"/>
  <c r="G141" i="17" s="1"/>
  <c r="T139" i="1" s="1"/>
  <c r="H122" i="17" a="1"/>
  <c r="H122" i="17" s="1"/>
  <c r="H108" i="17" a="1"/>
  <c r="H108" i="17" s="1"/>
  <c r="H92" i="17" a="1"/>
  <c r="H92" i="17" s="1"/>
  <c r="H31" i="17" a="1"/>
  <c r="H31" i="17" s="1"/>
  <c r="G31" i="17" s="1"/>
  <c r="T29" i="1" s="1"/>
  <c r="H48" i="17" a="1"/>
  <c r="H48" i="17" s="1"/>
  <c r="H63" i="17" a="1"/>
  <c r="H63" i="17" s="1"/>
  <c r="H78" i="17" a="1"/>
  <c r="H78" i="17" s="1"/>
  <c r="AA68" i="1" s="1"/>
  <c r="H96" i="17" a="1"/>
  <c r="H96" i="17" s="1"/>
  <c r="G96" i="17" s="1"/>
  <c r="T94" i="1" s="1"/>
  <c r="H21" i="17" a="1"/>
  <c r="H21" i="17" s="1"/>
  <c r="H38" i="17" a="1"/>
  <c r="H38" i="17" s="1"/>
  <c r="H60" i="17" a="1"/>
  <c r="H60" i="17" s="1"/>
  <c r="AA51" i="1" s="1"/>
  <c r="H85" i="17" a="1"/>
  <c r="H85" i="17" s="1"/>
  <c r="H26" i="17" a="1"/>
  <c r="H26" i="17" s="1"/>
  <c r="H40" i="17" a="1"/>
  <c r="H40" i="17" s="1"/>
  <c r="H54" i="17" a="1"/>
  <c r="H54" i="17" s="1"/>
  <c r="G54" i="17" s="1"/>
  <c r="T52" i="1" s="1"/>
  <c r="H65" i="17" a="1"/>
  <c r="H65" i="17" s="1"/>
  <c r="H77" i="17" a="1"/>
  <c r="H77" i="17" s="1"/>
  <c r="H11" i="17" a="1"/>
  <c r="H11" i="17" s="1"/>
  <c r="H190" i="17" a="1"/>
  <c r="H190" i="17" s="1"/>
  <c r="AA166" i="1" s="1"/>
  <c r="H174" i="17" a="1"/>
  <c r="H174" i="17" s="1"/>
  <c r="H166" i="17" a="1"/>
  <c r="H166" i="17" s="1"/>
  <c r="H150" i="17" a="1"/>
  <c r="H150" i="17" s="1"/>
  <c r="H134" i="17" a="1"/>
  <c r="H134" i="17" s="1"/>
  <c r="H113" i="17" a="1"/>
  <c r="H113" i="17" s="1"/>
  <c r="H87" i="17" a="1"/>
  <c r="H87" i="17" s="1"/>
  <c r="H13" i="14" a="1"/>
  <c r="H13" i="14" s="1"/>
  <c r="H170" i="14" a="1"/>
  <c r="H170" i="14" s="1"/>
  <c r="I18" i="14" a="1"/>
  <c r="I18" i="14" s="1"/>
  <c r="AG13" i="1" s="1"/>
  <c r="I42" i="14" a="1"/>
  <c r="I42" i="14" s="1"/>
  <c r="I98" i="18" a="1"/>
  <c r="I98" i="18" s="1"/>
  <c r="I33" i="18" a="1"/>
  <c r="I33" i="18" s="1"/>
  <c r="H100" i="18" a="1"/>
  <c r="H100" i="18" s="1"/>
  <c r="H36" i="18" a="1"/>
  <c r="H36" i="18" s="1"/>
  <c r="H102" i="18" a="1"/>
  <c r="H102" i="18" s="1"/>
  <c r="AC87" i="1" s="1"/>
  <c r="H66" i="18" a="1"/>
  <c r="H66" i="18" s="1"/>
  <c r="AC57" i="1"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AH150" i="1" s="1"/>
  <c r="I149" i="17" a="1"/>
  <c r="I149" i="17" s="1"/>
  <c r="H130" i="17" a="1"/>
  <c r="H130" i="17" s="1"/>
  <c r="I167" i="17" a="1"/>
  <c r="I167" i="17" s="1"/>
  <c r="H161" i="17" a="1"/>
  <c r="H161" i="17" s="1"/>
  <c r="H56" i="17" a="1"/>
  <c r="H56" i="17" s="1"/>
  <c r="H52" i="17" a="1"/>
  <c r="H52" i="17" s="1"/>
  <c r="H24" i="17" a="1"/>
  <c r="H24" i="17" s="1"/>
  <c r="H88" i="17" a="1"/>
  <c r="H88" i="17" s="1"/>
  <c r="G88" i="17" s="1"/>
  <c r="T86" i="1" s="1"/>
  <c r="H69" i="17" a="1"/>
  <c r="H69" i="17" s="1"/>
  <c r="AA60" i="1"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H160" i="14" a="1"/>
  <c r="H160" i="14" s="1"/>
  <c r="H126" i="14" a="1"/>
  <c r="H126" i="14" s="1"/>
  <c r="H174" i="14" a="1"/>
  <c r="H174" i="14" s="1"/>
  <c r="H172" i="14" a="1"/>
  <c r="H172" i="14" s="1"/>
  <c r="H58" i="14" a="1"/>
  <c r="H58" i="14" s="1"/>
  <c r="H26" i="14" a="1"/>
  <c r="H26" i="14" s="1"/>
  <c r="H69" i="14" a="1"/>
  <c r="H69" i="14" s="1"/>
  <c r="H77" i="14" a="1"/>
  <c r="H77" i="14" s="1"/>
  <c r="H85" i="14" a="1"/>
  <c r="H85" i="14" s="1"/>
  <c r="H93" i="14" a="1"/>
  <c r="H93" i="14" s="1"/>
  <c r="H101" i="14" a="1"/>
  <c r="H101" i="14" s="1"/>
  <c r="H109" i="14" a="1"/>
  <c r="H109" i="14" s="1"/>
  <c r="H117" i="14" a="1"/>
  <c r="H117" i="14" s="1"/>
  <c r="H143" i="14" a="1"/>
  <c r="H143" i="14" s="1"/>
  <c r="H19" i="14" a="1"/>
  <c r="H19" i="14" s="1"/>
  <c r="H27" i="14" a="1"/>
  <c r="H27" i="14" s="1"/>
  <c r="H35" i="14" a="1"/>
  <c r="H35" i="14" s="1"/>
  <c r="H43" i="14" a="1"/>
  <c r="H43" i="14" s="1"/>
  <c r="H51" i="14" a="1"/>
  <c r="H51" i="14" s="1"/>
  <c r="H59" i="14" a="1"/>
  <c r="H59" i="14" s="1"/>
  <c r="H17" i="14" a="1"/>
  <c r="H17" i="14" s="1"/>
  <c r="H68" i="14" a="1"/>
  <c r="H68" i="14" s="1"/>
  <c r="H80" i="14" a="1"/>
  <c r="H80" i="14" s="1"/>
  <c r="H88" i="14" a="1"/>
  <c r="H88" i="14" s="1"/>
  <c r="H96" i="14" a="1"/>
  <c r="H96" i="14" s="1"/>
  <c r="H156" i="14" a="1"/>
  <c r="H156" i="14" s="1"/>
  <c r="H135" i="14" a="1"/>
  <c r="H135" i="14" s="1"/>
  <c r="H114" i="14" a="1"/>
  <c r="H114" i="14" s="1"/>
  <c r="H40" i="14" a="1"/>
  <c r="H40" i="14" s="1"/>
  <c r="H189" i="14" a="1"/>
  <c r="H189" i="14" s="1"/>
  <c r="H181" i="14" a="1"/>
  <c r="H181" i="14" s="1"/>
  <c r="H173" i="14" a="1"/>
  <c r="H173" i="14" s="1"/>
  <c r="H165" i="14" a="1"/>
  <c r="H165" i="14" s="1"/>
  <c r="H157" i="14" a="1"/>
  <c r="H157" i="14" s="1"/>
  <c r="H138" i="14" a="1"/>
  <c r="H138" i="14" s="1"/>
  <c r="H124" i="14" a="1"/>
  <c r="H124" i="14" s="1"/>
  <c r="H102" i="14" a="1"/>
  <c r="H102" i="14" s="1"/>
  <c r="H38" i="14" a="1"/>
  <c r="H38" i="14" s="1"/>
  <c r="H150" i="14" a="1"/>
  <c r="H150" i="14" s="1"/>
  <c r="H129" i="14" a="1"/>
  <c r="H129" i="14" s="1"/>
  <c r="H52" i="14" a="1"/>
  <c r="H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AK28" i="1"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G129" i="17" s="1"/>
  <c r="T127" i="1" s="1"/>
  <c r="H128" i="17" a="1"/>
  <c r="H128" i="17" s="1"/>
  <c r="I125" i="17" a="1"/>
  <c r="I125" i="17" s="1"/>
  <c r="H187" i="17" a="1"/>
  <c r="H187" i="17" s="1"/>
  <c r="H147" i="17" a="1"/>
  <c r="H147" i="17" s="1"/>
  <c r="H179" i="17" a="1"/>
  <c r="H179" i="17" s="1"/>
  <c r="AA156" i="1" s="1"/>
  <c r="H125" i="17" a="1"/>
  <c r="H125" i="17" s="1"/>
  <c r="H72" i="17" a="1"/>
  <c r="H72" i="17" s="1"/>
  <c r="H105" i="17" a="1"/>
  <c r="H105" i="17" s="1"/>
  <c r="H67" i="17" a="1"/>
  <c r="H67" i="17" s="1"/>
  <c r="H41" i="17" a="1"/>
  <c r="H41" i="17" s="1"/>
  <c r="H30" i="17" a="1"/>
  <c r="H30" i="17" s="1"/>
  <c r="H188" i="17" a="1"/>
  <c r="H188" i="17" s="1"/>
  <c r="H172" i="17" a="1"/>
  <c r="H172" i="17" s="1"/>
  <c r="H127" i="17" a="1"/>
  <c r="H127" i="17" s="1"/>
  <c r="G127" i="17" s="1"/>
  <c r="T125" i="1"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H184" i="14" a="1"/>
  <c r="H184" i="14" s="1"/>
  <c r="Z160" i="1" s="1"/>
  <c r="H153" i="14" a="1"/>
  <c r="H153" i="14" s="1"/>
  <c r="H120" i="14" a="1"/>
  <c r="H120" i="14" s="1"/>
  <c r="H9" i="14" a="1"/>
  <c r="H9" i="14" s="1"/>
  <c r="H166" i="14" a="1"/>
  <c r="H166" i="14" s="1"/>
  <c r="H196" i="14" a="1"/>
  <c r="H196" i="14" s="1"/>
  <c r="H164" i="14" a="1"/>
  <c r="H164" i="14" s="1"/>
  <c r="H108" i="14" a="1"/>
  <c r="H108" i="14" s="1"/>
  <c r="H50" i="14" a="1"/>
  <c r="H50" i="14" s="1"/>
  <c r="H72" i="14" a="1"/>
  <c r="H72" i="14" s="1"/>
  <c r="H79" i="14" a="1"/>
  <c r="H79" i="14" s="1"/>
  <c r="H87" i="14" a="1"/>
  <c r="H87" i="14" s="1"/>
  <c r="Z75" i="1" s="1"/>
  <c r="H95" i="14" a="1"/>
  <c r="H95" i="14" s="1"/>
  <c r="H103" i="14" a="1"/>
  <c r="H103" i="14" s="1"/>
  <c r="H111" i="14" a="1"/>
  <c r="H111" i="14" s="1"/>
  <c r="H119" i="14" a="1"/>
  <c r="H119" i="14" s="1"/>
  <c r="H147" i="14" a="1"/>
  <c r="H147" i="14" s="1"/>
  <c r="H21" i="14" a="1"/>
  <c r="H21" i="14" s="1"/>
  <c r="H29" i="14" a="1"/>
  <c r="H29" i="14" s="1"/>
  <c r="H37" i="14" a="1"/>
  <c r="H37" i="14" s="1"/>
  <c r="H45" i="14" a="1"/>
  <c r="H45" i="14" s="1"/>
  <c r="H53" i="14" a="1"/>
  <c r="H53" i="14" s="1"/>
  <c r="H61" i="14" a="1"/>
  <c r="H61" i="14" s="1"/>
  <c r="H18" i="14" a="1"/>
  <c r="H18" i="14" s="1"/>
  <c r="H71" i="14" a="1"/>
  <c r="H71" i="14" s="1"/>
  <c r="H82" i="14" a="1"/>
  <c r="H82" i="14" s="1"/>
  <c r="H90" i="14" a="1"/>
  <c r="H90" i="14" s="1"/>
  <c r="H98" i="14" a="1"/>
  <c r="H98" i="14" s="1"/>
  <c r="H149" i="14" a="1"/>
  <c r="H149" i="14" s="1"/>
  <c r="H131" i="14" a="1"/>
  <c r="H131" i="14" s="1"/>
  <c r="H70" i="14" a="1"/>
  <c r="H70" i="14" s="1"/>
  <c r="H32" i="14" a="1"/>
  <c r="H32" i="14" s="1"/>
  <c r="H195" i="14" a="1"/>
  <c r="H195" i="14" s="1"/>
  <c r="H187" i="14" a="1"/>
  <c r="H187" i="14" s="1"/>
  <c r="H179" i="14" a="1"/>
  <c r="H179" i="14" s="1"/>
  <c r="H171" i="14" a="1"/>
  <c r="H171" i="14" s="1"/>
  <c r="H163" i="14" a="1"/>
  <c r="H163" i="14" s="1"/>
  <c r="H154" i="14" a="1"/>
  <c r="H154" i="14" s="1"/>
  <c r="H136" i="14" a="1"/>
  <c r="H136" i="14" s="1"/>
  <c r="H116" i="14" a="1"/>
  <c r="H116" i="14" s="1"/>
  <c r="H62" i="14" a="1"/>
  <c r="H62" i="14" s="1"/>
  <c r="H30" i="14" a="1"/>
  <c r="H30" i="14" s="1"/>
  <c r="H148" i="14" a="1"/>
  <c r="H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H55" i="16" a="1"/>
  <c r="H55" i="16" s="1"/>
  <c r="H71" i="16" a="1"/>
  <c r="H71" i="16" s="1"/>
  <c r="H81" i="16" a="1"/>
  <c r="H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I179" i="17" a="1"/>
  <c r="I179" i="17" s="1"/>
  <c r="I62" i="17" a="1"/>
  <c r="I62" i="17" s="1"/>
  <c r="AH53" i="1" s="1"/>
  <c r="I121" i="17" a="1"/>
  <c r="I121" i="17" s="1"/>
  <c r="H171" i="17" a="1"/>
  <c r="H171" i="17" s="1"/>
  <c r="H32" i="17" a="1"/>
  <c r="H32" i="17" s="1"/>
  <c r="G32" i="17" s="1"/>
  <c r="T30" i="1" s="1"/>
  <c r="H90" i="17" a="1"/>
  <c r="H90" i="17" s="1"/>
  <c r="H19" i="17" a="1"/>
  <c r="H19" i="17" s="1"/>
  <c r="H82" i="17" a="1"/>
  <c r="H82" i="17" s="1"/>
  <c r="G82" i="17" s="1"/>
  <c r="T80" i="1" s="1"/>
  <c r="H44" i="17" a="1"/>
  <c r="H44" i="17" s="1"/>
  <c r="H80" i="17" a="1"/>
  <c r="H80" i="17" s="1"/>
  <c r="H162" i="17" a="1"/>
  <c r="H162" i="17" s="1"/>
  <c r="AA142" i="1"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H176" i="14" a="1"/>
  <c r="H176" i="14" s="1"/>
  <c r="H130" i="14" a="1"/>
  <c r="H130" i="14" s="1"/>
  <c r="H122" i="14" a="1"/>
  <c r="H122" i="14" s="1"/>
  <c r="H190" i="14" a="1"/>
  <c r="H190" i="14" s="1"/>
  <c r="H158" i="14" a="1"/>
  <c r="H158" i="14" s="1"/>
  <c r="H188" i="14" a="1"/>
  <c r="H188" i="14" s="1"/>
  <c r="Z164" i="1" s="1"/>
  <c r="H104" i="14" a="1"/>
  <c r="H104" i="14" s="1"/>
  <c r="H42" i="14" a="1"/>
  <c r="H42" i="14" s="1"/>
  <c r="H64" i="14" a="1"/>
  <c r="H64" i="14" s="1"/>
  <c r="H75" i="14" a="1"/>
  <c r="H75" i="14" s="1"/>
  <c r="H81" i="14" a="1"/>
  <c r="H81" i="14" s="1"/>
  <c r="Z70" i="1" s="1"/>
  <c r="H89" i="14" a="1"/>
  <c r="H89" i="14" s="1"/>
  <c r="H97" i="14" a="1"/>
  <c r="H97" i="14" s="1"/>
  <c r="H105" i="14" a="1"/>
  <c r="H105" i="14" s="1"/>
  <c r="H113" i="14" a="1"/>
  <c r="H113" i="14" s="1"/>
  <c r="H121" i="14" a="1"/>
  <c r="H121" i="14" s="1"/>
  <c r="H151" i="14" a="1"/>
  <c r="H151" i="14" s="1"/>
  <c r="H23" i="14" a="1"/>
  <c r="H23" i="14" s="1"/>
  <c r="H31" i="14" a="1"/>
  <c r="H31" i="14" s="1"/>
  <c r="H39" i="14" a="1"/>
  <c r="H39" i="14" s="1"/>
  <c r="H47" i="14" a="1"/>
  <c r="H47" i="14" s="1"/>
  <c r="H55" i="14" a="1"/>
  <c r="H55" i="14" s="1"/>
  <c r="H63" i="14" a="1"/>
  <c r="H63" i="14" s="1"/>
  <c r="H73" i="14" a="1"/>
  <c r="H73" i="14" s="1"/>
  <c r="H84" i="14" a="1"/>
  <c r="H84" i="14" s="1"/>
  <c r="H92" i="14" a="1"/>
  <c r="H92" i="14" s="1"/>
  <c r="H142" i="14" a="1"/>
  <c r="H142" i="14" s="1"/>
  <c r="H127" i="14" a="1"/>
  <c r="H127" i="14" s="1"/>
  <c r="H56" i="14" a="1"/>
  <c r="H56" i="14" s="1"/>
  <c r="H24" i="14" a="1"/>
  <c r="H24" i="14" s="1"/>
  <c r="H193" i="14" a="1"/>
  <c r="H193" i="14" s="1"/>
  <c r="H185" i="14" a="1"/>
  <c r="H185" i="14" s="1"/>
  <c r="H177" i="14" a="1"/>
  <c r="H177" i="14" s="1"/>
  <c r="H169" i="14" a="1"/>
  <c r="H169" i="14" s="1"/>
  <c r="H161" i="14" a="1"/>
  <c r="H161" i="14" s="1"/>
  <c r="Z141" i="1" s="1"/>
  <c r="H152" i="14" a="1"/>
  <c r="H152" i="14" s="1"/>
  <c r="H132" i="14" a="1"/>
  <c r="H132" i="14" s="1"/>
  <c r="H110" i="14" a="1"/>
  <c r="H110" i="14" s="1"/>
  <c r="H54" i="14" a="1"/>
  <c r="H54" i="14" s="1"/>
  <c r="H22" i="14" a="1"/>
  <c r="H22" i="14" s="1"/>
  <c r="H141" i="14" a="1"/>
  <c r="H141" i="14" s="1"/>
  <c r="H36" i="14" a="1"/>
  <c r="H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AD66" i="1" s="1"/>
  <c r="H88" i="16" a="1"/>
  <c r="H88" i="16" s="1"/>
  <c r="H100" i="16" a="1"/>
  <c r="H100" i="16" s="1"/>
  <c r="H120" i="16" a="1"/>
  <c r="H120" i="16" s="1"/>
  <c r="H132" i="16" a="1"/>
  <c r="H132" i="16" s="1"/>
  <c r="H21" i="16" a="1"/>
  <c r="H21" i="16" s="1"/>
  <c r="H37" i="16" a="1"/>
  <c r="H37" i="16" s="1"/>
  <c r="H53" i="16" a="1"/>
  <c r="H53" i="16" s="1"/>
  <c r="H69" i="16" a="1"/>
  <c r="H69" i="16" s="1"/>
  <c r="H93" i="16" a="1"/>
  <c r="H93" i="16" s="1"/>
  <c r="H26" i="16" a="1"/>
  <c r="H26" i="16" s="1"/>
  <c r="H42" i="16" a="1"/>
  <c r="H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H110" i="16" a="1"/>
  <c r="H110" i="16" s="1"/>
  <c r="H102" i="16" a="1"/>
  <c r="H102" i="16" s="1"/>
  <c r="I79" i="16" a="1"/>
  <c r="I79" i="16" s="1"/>
  <c r="I37" i="16" a="1"/>
  <c r="I37" i="16" s="1"/>
  <c r="H15" i="17" a="1"/>
  <c r="H15" i="17" s="1"/>
  <c r="I148" i="17" a="1"/>
  <c r="I148" i="17" s="1"/>
  <c r="I194" i="17" a="1"/>
  <c r="I194" i="17" s="1"/>
  <c r="I169" i="17" a="1"/>
  <c r="I169" i="17" s="1"/>
  <c r="H160" i="17" a="1"/>
  <c r="H160" i="17" s="1"/>
  <c r="H111" i="17" a="1"/>
  <c r="H111" i="17" s="1"/>
  <c r="G111" i="17" s="1"/>
  <c r="T109" i="1" s="1"/>
  <c r="H35" i="17" a="1"/>
  <c r="H35" i="17" s="1"/>
  <c r="H100" i="17" a="1"/>
  <c r="H100" i="17" s="1"/>
  <c r="H57" i="17" a="1"/>
  <c r="H57" i="17" s="1"/>
  <c r="H180" i="17" a="1"/>
  <c r="H180" i="17" s="1"/>
  <c r="H178" i="14" a="1"/>
  <c r="H178" i="14" s="1"/>
  <c r="I77" i="14" a="1"/>
  <c r="I77" i="14" s="1"/>
  <c r="AG67" i="1" s="1"/>
  <c r="I115" i="14" a="1"/>
  <c r="I115" i="14" s="1"/>
  <c r="I155" i="14" a="1"/>
  <c r="I155" i="14" s="1"/>
  <c r="AG135" i="1" s="1"/>
  <c r="I102" i="14" a="1"/>
  <c r="I102" i="14" s="1"/>
  <c r="AG87" i="1" s="1"/>
  <c r="H112" i="14" a="1"/>
  <c r="H112" i="14" s="1"/>
  <c r="H91" i="14" a="1"/>
  <c r="H91" i="14" s="1"/>
  <c r="H139" i="14" a="1"/>
  <c r="H139" i="14" s="1"/>
  <c r="H41" i="14" a="1"/>
  <c r="H41" i="14" s="1"/>
  <c r="H74" i="14" a="1"/>
  <c r="H74" i="14" s="1"/>
  <c r="Z64" i="1" s="1"/>
  <c r="H94" i="14" a="1"/>
  <c r="H94" i="14" s="1"/>
  <c r="Z80" i="1" s="1"/>
  <c r="H123" i="14" a="1"/>
  <c r="H123" i="14" s="1"/>
  <c r="H183" i="14" a="1"/>
  <c r="H183" i="14" s="1"/>
  <c r="H145" i="14" a="1"/>
  <c r="H145" i="14" s="1"/>
  <c r="H11" i="14" a="1"/>
  <c r="H11" i="14" s="1"/>
  <c r="H28" i="14" a="1"/>
  <c r="H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AD53" i="1" s="1"/>
  <c r="I171" i="16" a="1"/>
  <c r="I171" i="16" s="1"/>
  <c r="I138" i="16" a="1"/>
  <c r="I138" i="16" s="1"/>
  <c r="I105" i="16" a="1"/>
  <c r="I105" i="16" s="1"/>
  <c r="I26" i="16" a="1"/>
  <c r="I26" i="16" s="1"/>
  <c r="H67" i="14" a="1"/>
  <c r="H67" i="14" s="1"/>
  <c r="H99" i="14" a="1"/>
  <c r="H99" i="14" s="1"/>
  <c r="H155" i="14" a="1"/>
  <c r="H155" i="14" s="1"/>
  <c r="Z135" i="1" s="1"/>
  <c r="H49" i="14" a="1"/>
  <c r="H49" i="14" s="1"/>
  <c r="H65" i="14" a="1"/>
  <c r="H65" i="14" s="1"/>
  <c r="H48" i="14" a="1"/>
  <c r="H48" i="14" s="1"/>
  <c r="H175" i="14" a="1"/>
  <c r="H175" i="14" s="1"/>
  <c r="H128" i="14" a="1"/>
  <c r="H128" i="14" s="1"/>
  <c r="H133" i="14" a="1"/>
  <c r="H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H100" i="14" a="1"/>
  <c r="H100" i="14" s="1"/>
  <c r="H25" i="14" a="1"/>
  <c r="H25" i="14" s="1"/>
  <c r="H57" i="14" a="1"/>
  <c r="H57" i="14" s="1"/>
  <c r="H78" i="14" a="1"/>
  <c r="H78" i="14" s="1"/>
  <c r="H10" i="14" a="1"/>
  <c r="H10" i="14" s="1"/>
  <c r="H15" i="14" a="1"/>
  <c r="H15" i="14" s="1"/>
  <c r="H167" i="14" a="1"/>
  <c r="H167" i="14" s="1"/>
  <c r="I13" i="16" a="1"/>
  <c r="I13" i="16" s="1"/>
  <c r="I36" i="16" a="1"/>
  <c r="I36" i="16" s="1"/>
  <c r="H174" i="16" a="1"/>
  <c r="H174" i="16" s="1"/>
  <c r="I184" i="16" a="1"/>
  <c r="I184" i="16" s="1"/>
  <c r="H159" i="16" a="1"/>
  <c r="H159" i="16" s="1"/>
  <c r="AD139" i="1"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H91" i="16" a="1"/>
  <c r="H91" i="16" s="1"/>
  <c r="AD77" i="1" s="1"/>
  <c r="H24" i="16" a="1"/>
  <c r="H24" i="16" s="1"/>
  <c r="H96" i="16" a="1"/>
  <c r="H96" i="16" s="1"/>
  <c r="H77" i="16" a="1"/>
  <c r="H77" i="16" s="1"/>
  <c r="H187" i="16" a="1"/>
  <c r="H187" i="16" s="1"/>
  <c r="AD163" i="1" s="1"/>
  <c r="H166" i="16" a="1"/>
  <c r="H166" i="16" s="1"/>
  <c r="I149" i="16" a="1"/>
  <c r="I149" i="16" s="1"/>
  <c r="I132" i="16" a="1"/>
  <c r="I132" i="16" s="1"/>
  <c r="H116" i="16" a="1"/>
  <c r="H116" i="16" s="1"/>
  <c r="I99" i="16" a="1"/>
  <c r="I99" i="16" s="1"/>
  <c r="H67" i="16" a="1"/>
  <c r="H67" i="16" s="1"/>
  <c r="H20" i="16" a="1"/>
  <c r="H20" i="16" s="1"/>
  <c r="I8" i="14" a="1"/>
  <c r="I8" i="14" s="1"/>
  <c r="I147" i="16" a="1"/>
  <c r="I147" i="16" s="1"/>
  <c r="H130" i="16" a="1"/>
  <c r="H130" i="16" s="1"/>
  <c r="H114" i="16" a="1"/>
  <c r="H114" i="16" s="1"/>
  <c r="H92" i="16" a="1"/>
  <c r="H92" i="16" s="1"/>
  <c r="H61" i="16" a="1"/>
  <c r="H61" i="16" s="1"/>
  <c r="H8" i="17" a="1"/>
  <c r="H8" i="17" s="1"/>
  <c r="H168" i="14" a="1"/>
  <c r="H168" i="14" s="1"/>
  <c r="H34" i="14" a="1"/>
  <c r="H34" i="14" s="1"/>
  <c r="H83" i="14" a="1"/>
  <c r="H83" i="14" s="1"/>
  <c r="H115" i="14" a="1"/>
  <c r="H115" i="14" s="1"/>
  <c r="H33" i="14" a="1"/>
  <c r="H33" i="14" s="1"/>
  <c r="H86" i="14" a="1"/>
  <c r="H86" i="14" s="1"/>
  <c r="H140" i="14" a="1"/>
  <c r="H140" i="14" s="1"/>
  <c r="Z122" i="1" s="1"/>
  <c r="H191" i="14" a="1"/>
  <c r="H191" i="14" s="1"/>
  <c r="Z167" i="1" s="1"/>
  <c r="H159" i="14" a="1"/>
  <c r="H159" i="14" s="1"/>
  <c r="H46" i="14" a="1"/>
  <c r="H46" i="14" s="1"/>
  <c r="H60" i="14" a="1"/>
  <c r="H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AK78" i="1" s="1"/>
  <c r="I29" i="16" a="1"/>
  <c r="I29" i="16" s="1"/>
  <c r="I88" i="16" a="1"/>
  <c r="I88" i="16" s="1"/>
  <c r="I65" i="16" a="1"/>
  <c r="I65" i="16" s="1"/>
  <c r="H47" i="16" a="1"/>
  <c r="H47" i="16" s="1"/>
  <c r="H103" i="16" a="1"/>
  <c r="H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H90" i="2" a="1"/>
  <c r="H90" i="2" s="1"/>
  <c r="H10" i="2" a="1"/>
  <c r="H10" i="2" s="1"/>
  <c r="H18" i="2" a="1"/>
  <c r="H18" i="2" s="1"/>
  <c r="H32" i="2" a="1"/>
  <c r="H32" i="2" s="1"/>
  <c r="H48" i="2" a="1"/>
  <c r="H48" i="2" s="1"/>
  <c r="H64" i="2" a="1"/>
  <c r="H64" i="2" s="1"/>
  <c r="H30" i="2" a="1"/>
  <c r="H30" i="2" s="1"/>
  <c r="H46" i="2" a="1"/>
  <c r="H46" i="2" s="1"/>
  <c r="H62" i="2" a="1"/>
  <c r="H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Y27" i="1" s="1"/>
  <c r="H49" i="2" a="1"/>
  <c r="H49" i="2" s="1"/>
  <c r="H65" i="2" a="1"/>
  <c r="H65" i="2" s="1"/>
  <c r="H31" i="2" a="1"/>
  <c r="H31" i="2" s="1"/>
  <c r="H47" i="2" a="1"/>
  <c r="H47" i="2" s="1"/>
  <c r="H63" i="2" a="1"/>
  <c r="H63" i="2" s="1"/>
  <c r="H79" i="2" a="1"/>
  <c r="H79" i="2" s="1"/>
  <c r="H95" i="2" a="1"/>
  <c r="H95" i="2" s="1"/>
  <c r="Y81" i="1" s="1"/>
  <c r="H21" i="2" a="1"/>
  <c r="H21" i="2" s="1"/>
  <c r="Y16" i="1" s="1"/>
  <c r="H80" i="2" a="1"/>
  <c r="H80" i="2" s="1"/>
  <c r="H109" i="2" a="1"/>
  <c r="H109" i="2" s="1"/>
  <c r="H128" i="2" a="1"/>
  <c r="H128" i="2" s="1"/>
  <c r="H144" i="2" a="1"/>
  <c r="H144" i="2" s="1"/>
  <c r="H159" i="2" a="1"/>
  <c r="H159" i="2" s="1"/>
  <c r="Y139" i="1"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Y71" i="1" s="1"/>
  <c r="H98" i="2" a="1"/>
  <c r="H98" i="2" s="1"/>
  <c r="H14" i="2" a="1"/>
  <c r="H14" i="2" s="1"/>
  <c r="H24" i="2" a="1"/>
  <c r="H24" i="2" s="1"/>
  <c r="H40" i="2" a="1"/>
  <c r="H40" i="2" s="1"/>
  <c r="H56" i="2" a="1"/>
  <c r="H56" i="2" s="1"/>
  <c r="H22" i="2" a="1"/>
  <c r="H22" i="2" s="1"/>
  <c r="H38" i="2" a="1"/>
  <c r="H38" i="2" s="1"/>
  <c r="H54" i="2" a="1"/>
  <c r="H54" i="2" s="1"/>
  <c r="H70" i="2" a="1"/>
  <c r="H70" i="2" s="1"/>
  <c r="H86" i="2" a="1"/>
  <c r="H86" i="2" s="1"/>
  <c r="H102" i="2" a="1"/>
  <c r="H102" i="2" s="1"/>
  <c r="H44" i="2" a="1"/>
  <c r="H44" i="2" s="1"/>
  <c r="Y37" i="1" s="1"/>
  <c r="H89" i="2" a="1"/>
  <c r="H89" i="2" s="1"/>
  <c r="Y76" i="1" s="1"/>
  <c r="H115" i="2" a="1"/>
  <c r="H115" i="2" s="1"/>
  <c r="H133" i="2" a="1"/>
  <c r="H133" i="2" s="1"/>
  <c r="H149" i="2" a="1"/>
  <c r="H149" i="2" s="1"/>
  <c r="Y129" i="1"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H170" i="2" a="1"/>
  <c r="H170" i="2" s="1"/>
  <c r="H188" i="2" a="1"/>
  <c r="H188" i="2" s="1"/>
  <c r="H151" i="2" a="1"/>
  <c r="H151" i="2" s="1"/>
  <c r="H194" i="2" a="1"/>
  <c r="H194" i="2" s="1"/>
  <c r="H84" i="2" a="1"/>
  <c r="H84" i="2" s="1"/>
  <c r="H193" i="2" a="1"/>
  <c r="H193" i="2" s="1"/>
  <c r="H132" i="2" a="1"/>
  <c r="H132" i="2" s="1"/>
  <c r="H153" i="2" a="1"/>
  <c r="H153" i="2" s="1"/>
  <c r="H9" i="2" a="1"/>
  <c r="H9" i="2" s="1"/>
  <c r="H185" i="2" a="1"/>
  <c r="H185" i="2" s="1"/>
  <c r="H111" i="2" a="1"/>
  <c r="H111" i="2" s="1"/>
  <c r="H145" i="2" a="1"/>
  <c r="H145" i="2" s="1"/>
  <c r="H174" i="2" a="1"/>
  <c r="H174" i="2" s="1"/>
  <c r="H139" i="2" a="1"/>
  <c r="H139" i="2" s="1"/>
  <c r="G14" i="14"/>
  <c r="S12" i="1" s="1"/>
  <c r="G106" i="14"/>
  <c r="S104" i="1" s="1"/>
  <c r="G66" i="19"/>
  <c r="U64" i="1" s="1"/>
  <c r="G189" i="19"/>
  <c r="U187" i="1" s="1"/>
  <c r="G118" i="14"/>
  <c r="S116" i="1" s="1"/>
  <c r="I8" i="16" a="1"/>
  <c r="I8" i="16" s="1"/>
  <c r="H8" i="16" a="1"/>
  <c r="H8" i="16" s="1"/>
  <c r="H8" i="19" a="1"/>
  <c r="H8" i="19" s="1"/>
  <c r="I8" i="18" a="1"/>
  <c r="I8" i="18" s="1"/>
  <c r="I8" i="2" a="1"/>
  <c r="I8" i="2" s="1"/>
  <c r="H8" i="2" a="1"/>
  <c r="H8" i="2" s="1"/>
  <c r="H8" i="18" a="1"/>
  <c r="H8" i="18" s="1"/>
  <c r="D32" i="8"/>
  <c r="D31" i="8"/>
  <c r="AD63" i="1" l="1"/>
  <c r="AF11" i="1"/>
  <c r="G56" i="19"/>
  <c r="U54" i="1" s="1"/>
  <c r="AK40" i="1"/>
  <c r="AD27" i="1"/>
  <c r="G201" i="17"/>
  <c r="T199" i="1" s="1"/>
  <c r="AF28" i="1"/>
  <c r="AG141" i="1"/>
  <c r="G81" i="17"/>
  <c r="T79" i="1" s="1"/>
  <c r="AD138" i="1"/>
  <c r="AH156" i="1"/>
  <c r="AH114" i="1"/>
  <c r="Y59" i="1"/>
  <c r="G30" i="19"/>
  <c r="U28" i="1" s="1"/>
  <c r="AH61" i="1"/>
  <c r="AF90" i="1"/>
  <c r="G200" i="17"/>
  <c r="T198" i="1" s="1"/>
  <c r="AI102" i="1"/>
  <c r="AI93" i="1"/>
  <c r="AD44" i="1"/>
  <c r="AK37" i="1"/>
  <c r="AH74" i="1"/>
  <c r="AA116" i="1"/>
  <c r="G77" i="17"/>
  <c r="T75" i="1" s="1"/>
  <c r="G116" i="19"/>
  <c r="U114" i="1" s="1"/>
  <c r="AF145" i="1"/>
  <c r="AG114" i="1"/>
  <c r="Y92" i="1"/>
  <c r="Y10" i="1"/>
  <c r="AF19" i="1"/>
  <c r="AD67" i="1"/>
  <c r="G80" i="17"/>
  <c r="T78" i="1" s="1"/>
  <c r="G30" i="17"/>
  <c r="T28" i="1" s="1"/>
  <c r="G164" i="17"/>
  <c r="T162" i="1" s="1"/>
  <c r="AA147" i="1"/>
  <c r="Z35" i="1"/>
  <c r="AD21" i="1"/>
  <c r="AK18" i="1"/>
  <c r="AK70" i="1"/>
  <c r="AC30" i="1"/>
  <c r="G21" i="17"/>
  <c r="T19" i="1" s="1"/>
  <c r="AC66" i="1"/>
  <c r="G14" i="18"/>
  <c r="V12" i="1" s="1"/>
  <c r="G63" i="17"/>
  <c r="T61" i="1" s="1"/>
  <c r="G70" i="17"/>
  <c r="T68" i="1" s="1"/>
  <c r="G57" i="17"/>
  <c r="T55" i="1" s="1"/>
  <c r="G36" i="17"/>
  <c r="T34" i="1" s="1"/>
  <c r="AK98" i="1"/>
  <c r="G143" i="19"/>
  <c r="U141" i="1" s="1"/>
  <c r="AF63" i="1"/>
  <c r="G38" i="17"/>
  <c r="T36" i="1" s="1"/>
  <c r="G186" i="17"/>
  <c r="T184" i="1" s="1"/>
  <c r="G101" i="17"/>
  <c r="T99" i="1" s="1"/>
  <c r="AF170" i="1"/>
  <c r="G67" i="17"/>
  <c r="T65" i="1" s="1"/>
  <c r="G87" i="17"/>
  <c r="T85" i="1" s="1"/>
  <c r="G181" i="17"/>
  <c r="T179" i="1" s="1"/>
  <c r="AG140" i="1"/>
  <c r="AA134" i="1"/>
  <c r="AH62" i="1"/>
  <c r="AH64" i="1"/>
  <c r="G210" i="17"/>
  <c r="T208" i="1" s="1"/>
  <c r="G47" i="17"/>
  <c r="T45" i="1" s="1"/>
  <c r="G197" i="17"/>
  <c r="T195" i="1" s="1"/>
  <c r="G25" i="19"/>
  <c r="U23" i="1" s="1"/>
  <c r="G84" i="19"/>
  <c r="U82" i="1" s="1"/>
  <c r="AB169" i="1"/>
  <c r="G83" i="19"/>
  <c r="U81" i="1" s="1"/>
  <c r="G194" i="19"/>
  <c r="U192" i="1" s="1"/>
  <c r="AB111" i="1"/>
  <c r="AI7" i="1"/>
  <c r="AB146" i="1"/>
  <c r="AI103" i="1"/>
  <c r="AB166" i="1"/>
  <c r="G207" i="19"/>
  <c r="U205" i="1" s="1"/>
  <c r="G98" i="19"/>
  <c r="U96" i="1" s="1"/>
  <c r="AH8" i="1"/>
  <c r="G113" i="19"/>
  <c r="U111" i="1" s="1"/>
  <c r="G20" i="19"/>
  <c r="U18" i="1" s="1"/>
  <c r="AI29" i="1"/>
  <c r="G156" i="17"/>
  <c r="T154" i="1" s="1"/>
  <c r="AA81" i="1"/>
  <c r="G100" i="17"/>
  <c r="T98" i="1" s="1"/>
  <c r="G187" i="17"/>
  <c r="T185" i="1" s="1"/>
  <c r="G92" i="17"/>
  <c r="T90" i="1" s="1"/>
  <c r="G22" i="17"/>
  <c r="T20" i="1" s="1"/>
  <c r="Y116" i="1"/>
  <c r="Z146" i="1"/>
  <c r="Z17" i="1"/>
  <c r="AD119" i="1"/>
  <c r="Z118" i="1"/>
  <c r="AI63" i="1"/>
  <c r="AF130" i="1"/>
  <c r="G43" i="17"/>
  <c r="T41" i="1" s="1"/>
  <c r="G145" i="17"/>
  <c r="T143" i="1" s="1"/>
  <c r="G114" i="17"/>
  <c r="T112" i="1" s="1"/>
  <c r="G104" i="17"/>
  <c r="T102" i="1" s="1"/>
  <c r="AF13" i="1"/>
  <c r="AF110" i="1"/>
  <c r="Y126" i="1"/>
  <c r="AD127" i="1"/>
  <c r="G105" i="19"/>
  <c r="U103" i="1" s="1"/>
  <c r="G118" i="19"/>
  <c r="U116" i="1" s="1"/>
  <c r="AJ81" i="1"/>
  <c r="AJ125" i="1"/>
  <c r="AH116" i="1"/>
  <c r="G56" i="17"/>
  <c r="T54" i="1" s="1"/>
  <c r="AA161" i="1"/>
  <c r="G28" i="17"/>
  <c r="T26" i="1" s="1"/>
  <c r="G140" i="17"/>
  <c r="T138" i="1" s="1"/>
  <c r="G137" i="17"/>
  <c r="T135" i="1" s="1"/>
  <c r="Y156" i="1"/>
  <c r="G8" i="17"/>
  <c r="T6" i="1" s="1"/>
  <c r="AD58" i="1"/>
  <c r="AD103" i="1"/>
  <c r="AK33" i="1"/>
  <c r="AD152" i="1"/>
  <c r="G41" i="17"/>
  <c r="T39" i="1" s="1"/>
  <c r="G161" i="17"/>
  <c r="T159" i="1" s="1"/>
  <c r="AA8" i="1"/>
  <c r="AA137" i="1"/>
  <c r="G51" i="17"/>
  <c r="T49" i="1" s="1"/>
  <c r="AI167" i="1"/>
  <c r="AJ99" i="1"/>
  <c r="AJ54" i="1"/>
  <c r="AC40" i="1"/>
  <c r="G151" i="18"/>
  <c r="V149" i="1" s="1"/>
  <c r="G161" i="19"/>
  <c r="U159" i="1" s="1"/>
  <c r="G173" i="19"/>
  <c r="U171" i="1" s="1"/>
  <c r="AG80" i="1"/>
  <c r="G90" i="17"/>
  <c r="T88" i="1" s="1"/>
  <c r="G89" i="17"/>
  <c r="T87" i="1" s="1"/>
  <c r="G150" i="17"/>
  <c r="T148" i="1" s="1"/>
  <c r="G59" i="17"/>
  <c r="T57" i="1" s="1"/>
  <c r="G109" i="17"/>
  <c r="T107" i="1" s="1"/>
  <c r="G171" i="17"/>
  <c r="T169" i="1" s="1"/>
  <c r="AA149" i="1"/>
  <c r="G83" i="17"/>
  <c r="T81" i="1" s="1"/>
  <c r="G138" i="17"/>
  <c r="T136" i="1" s="1"/>
  <c r="G102" i="17"/>
  <c r="T100" i="1" s="1"/>
  <c r="AB68" i="1"/>
  <c r="AF120" i="1"/>
  <c r="Y85" i="1"/>
  <c r="AA128" i="1"/>
  <c r="AH107" i="1"/>
  <c r="AH75" i="1"/>
  <c r="G142" i="17"/>
  <c r="T140" i="1" s="1"/>
  <c r="AJ59" i="1"/>
  <c r="AC14" i="1"/>
  <c r="AJ76" i="1"/>
  <c r="AC150" i="1"/>
  <c r="AB30" i="1"/>
  <c r="AB83" i="1"/>
  <c r="Z111" i="1"/>
  <c r="Z124" i="1"/>
  <c r="AD16" i="1"/>
  <c r="AD88" i="1"/>
  <c r="AD159" i="1"/>
  <c r="G53" i="17"/>
  <c r="T51" i="1" s="1"/>
  <c r="G213" i="17"/>
  <c r="T211" i="1" s="1"/>
  <c r="Y73" i="1"/>
  <c r="Y136" i="1"/>
  <c r="G15" i="17"/>
  <c r="T13" i="1" s="1"/>
  <c r="Z168" i="1"/>
  <c r="G72" i="17"/>
  <c r="T70" i="1" s="1"/>
  <c r="AH149" i="1"/>
  <c r="AI21" i="1"/>
  <c r="AI37" i="1"/>
  <c r="AI154" i="1"/>
  <c r="AG97" i="1"/>
  <c r="AG98" i="1"/>
  <c r="Y45" i="1"/>
  <c r="Z100" i="1"/>
  <c r="AK92" i="1"/>
  <c r="AD134" i="1"/>
  <c r="Z38" i="1"/>
  <c r="G125" i="17"/>
  <c r="T123" i="1" s="1"/>
  <c r="G115" i="17"/>
  <c r="T113" i="1" s="1"/>
  <c r="AC144" i="1"/>
  <c r="AI17" i="1"/>
  <c r="AI43" i="1"/>
  <c r="AB155" i="1"/>
  <c r="Y51" i="1"/>
  <c r="AF42" i="1"/>
  <c r="AF114" i="1"/>
  <c r="AF91" i="1"/>
  <c r="AD31" i="1"/>
  <c r="Z114" i="1"/>
  <c r="AA19" i="1"/>
  <c r="G58" i="17"/>
  <c r="T56" i="1" s="1"/>
  <c r="AH124" i="1"/>
  <c r="AJ51" i="1"/>
  <c r="AI113" i="1"/>
  <c r="AB38" i="1"/>
  <c r="AF132" i="1"/>
  <c r="AJ26" i="1"/>
  <c r="G116" i="17"/>
  <c r="T114" i="1" s="1"/>
  <c r="AJ83" i="1"/>
  <c r="G176" i="17"/>
  <c r="T174" i="1" s="1"/>
  <c r="G75" i="17"/>
  <c r="T73" i="1" s="1"/>
  <c r="G139" i="17"/>
  <c r="T137" i="1" s="1"/>
  <c r="G40" i="17"/>
  <c r="T38" i="1" s="1"/>
  <c r="G151" i="17"/>
  <c r="T149" i="1" s="1"/>
  <c r="G34" i="17"/>
  <c r="T32" i="1" s="1"/>
  <c r="G123" i="17"/>
  <c r="T121" i="1" s="1"/>
  <c r="G27" i="17"/>
  <c r="T25" i="1" s="1"/>
  <c r="G117" i="17"/>
  <c r="T115" i="1" s="1"/>
  <c r="G108" i="17"/>
  <c r="T106" i="1" s="1"/>
  <c r="G94" i="17"/>
  <c r="T92" i="1" s="1"/>
  <c r="G35" i="17"/>
  <c r="T33" i="1" s="1"/>
  <c r="G84" i="17"/>
  <c r="T82" i="1" s="1"/>
  <c r="G166" i="17"/>
  <c r="T164" i="1" s="1"/>
  <c r="G48" i="17"/>
  <c r="T46" i="1" s="1"/>
  <c r="G55" i="17"/>
  <c r="T53" i="1" s="1"/>
  <c r="G180" i="17"/>
  <c r="T178" i="1" s="1"/>
  <c r="G19" i="17"/>
  <c r="T17" i="1" s="1"/>
  <c r="G52" i="17"/>
  <c r="T50" i="1" s="1"/>
  <c r="G130" i="17"/>
  <c r="T128" i="1" s="1"/>
  <c r="G113" i="17"/>
  <c r="T111" i="1" s="1"/>
  <c r="G174" i="17"/>
  <c r="T172" i="1" s="1"/>
  <c r="G65" i="17"/>
  <c r="T63" i="1" s="1"/>
  <c r="AA74" i="1"/>
  <c r="AH43" i="1"/>
  <c r="G46" i="17"/>
  <c r="T44" i="1" s="1"/>
  <c r="G126" i="17"/>
  <c r="T124" i="1" s="1"/>
  <c r="G183" i="17"/>
  <c r="T181" i="1" s="1"/>
  <c r="G68" i="17"/>
  <c r="T66" i="1" s="1"/>
  <c r="G103" i="17"/>
  <c r="T101" i="1" s="1"/>
  <c r="G205" i="17"/>
  <c r="T203" i="1" s="1"/>
  <c r="G209" i="17"/>
  <c r="T207" i="1" s="1"/>
  <c r="G131" i="17"/>
  <c r="T129" i="1" s="1"/>
  <c r="G64" i="17"/>
  <c r="T62" i="1" s="1"/>
  <c r="G106" i="17"/>
  <c r="T104" i="1" s="1"/>
  <c r="G66" i="17"/>
  <c r="T64" i="1" s="1"/>
  <c r="G14" i="17"/>
  <c r="T12" i="1" s="1"/>
  <c r="G188" i="17"/>
  <c r="T186" i="1" s="1"/>
  <c r="G105" i="17"/>
  <c r="T103" i="1" s="1"/>
  <c r="G13" i="17"/>
  <c r="T11" i="1" s="1"/>
  <c r="G135" i="17"/>
  <c r="T133" i="1" s="1"/>
  <c r="G62" i="17"/>
  <c r="T60" i="1" s="1"/>
  <c r="G93" i="17"/>
  <c r="T91" i="1" s="1"/>
  <c r="G152" i="17"/>
  <c r="T150" i="1" s="1"/>
  <c r="G159" i="17"/>
  <c r="T157" i="1" s="1"/>
  <c r="G20" i="17"/>
  <c r="T18" i="1" s="1"/>
  <c r="G149" i="17"/>
  <c r="T147" i="1" s="1"/>
  <c r="G110" i="17"/>
  <c r="T108" i="1" s="1"/>
  <c r="G143" i="17"/>
  <c r="T141" i="1" s="1"/>
  <c r="G120" i="17"/>
  <c r="T118" i="1" s="1"/>
  <c r="G9" i="17"/>
  <c r="T7" i="1" s="1"/>
  <c r="G173" i="17"/>
  <c r="T171" i="1" s="1"/>
  <c r="G167" i="17"/>
  <c r="T165" i="1" s="1"/>
  <c r="G61" i="17"/>
  <c r="T59" i="1" s="1"/>
  <c r="G98" i="17"/>
  <c r="T96" i="1" s="1"/>
  <c r="G158" i="17"/>
  <c r="T156" i="1" s="1"/>
  <c r="G45" i="17"/>
  <c r="T43" i="1" s="1"/>
  <c r="G99" i="17"/>
  <c r="T97" i="1" s="1"/>
  <c r="G178" i="17"/>
  <c r="T176" i="1" s="1"/>
  <c r="G193" i="17"/>
  <c r="T191" i="1" s="1"/>
  <c r="G26" i="17"/>
  <c r="T24" i="1" s="1"/>
  <c r="G122" i="17"/>
  <c r="T120" i="1" s="1"/>
  <c r="G184" i="17"/>
  <c r="T182" i="1" s="1"/>
  <c r="G37" i="17"/>
  <c r="T35" i="1" s="1"/>
  <c r="G153" i="17"/>
  <c r="T151" i="1" s="1"/>
  <c r="G194" i="17"/>
  <c r="T192" i="1" s="1"/>
  <c r="G107" i="17"/>
  <c r="T105" i="1" s="1"/>
  <c r="G169" i="17"/>
  <c r="T167" i="1" s="1"/>
  <c r="G165" i="17"/>
  <c r="T163" i="1" s="1"/>
  <c r="G86" i="17"/>
  <c r="T84" i="1" s="1"/>
  <c r="G163" i="17"/>
  <c r="T161" i="1" s="1"/>
  <c r="G76" i="17"/>
  <c r="T74" i="1" s="1"/>
  <c r="G118" i="17"/>
  <c r="T116" i="1" s="1"/>
  <c r="G196" i="17"/>
  <c r="T194" i="1" s="1"/>
  <c r="G23" i="17"/>
  <c r="T21" i="1" s="1"/>
  <c r="G18" i="17"/>
  <c r="T16" i="1" s="1"/>
  <c r="G136" i="17"/>
  <c r="T134" i="1" s="1"/>
  <c r="G33" i="17"/>
  <c r="T31" i="1" s="1"/>
  <c r="G121" i="17"/>
  <c r="T119" i="1" s="1"/>
  <c r="G177" i="17"/>
  <c r="T175" i="1" s="1"/>
  <c r="G124" i="17"/>
  <c r="T122" i="1" s="1"/>
  <c r="G39" i="17"/>
  <c r="T37" i="1" s="1"/>
  <c r="G144" i="17"/>
  <c r="T142" i="1" s="1"/>
  <c r="G189" i="17"/>
  <c r="T187" i="1" s="1"/>
  <c r="G222" i="17"/>
  <c r="T220" i="1" s="1"/>
  <c r="G225" i="17"/>
  <c r="T223" i="1" s="1"/>
  <c r="G60" i="17"/>
  <c r="T58" i="1" s="1"/>
  <c r="G212" i="17"/>
  <c r="T210" i="1" s="1"/>
  <c r="G172" i="17"/>
  <c r="T170" i="1" s="1"/>
  <c r="G185" i="17"/>
  <c r="T183" i="1" s="1"/>
  <c r="G24" i="17"/>
  <c r="T22" i="1" s="1"/>
  <c r="G147" i="17"/>
  <c r="T145" i="1" s="1"/>
  <c r="G11" i="17"/>
  <c r="T9" i="1" s="1"/>
  <c r="G190" i="17"/>
  <c r="T188" i="1" s="1"/>
  <c r="G168" i="17"/>
  <c r="T166" i="1" s="1"/>
  <c r="G203" i="17"/>
  <c r="T201" i="1" s="1"/>
  <c r="G85" i="17"/>
  <c r="T83" i="1" s="1"/>
  <c r="G154" i="17"/>
  <c r="T152" i="1" s="1"/>
  <c r="G134" i="17"/>
  <c r="T132" i="1" s="1"/>
  <c r="G224" i="17"/>
  <c r="T222" i="1" s="1"/>
  <c r="G204" i="17"/>
  <c r="T202" i="1" s="1"/>
  <c r="G69" i="17"/>
  <c r="T67" i="1" s="1"/>
  <c r="G208" i="17"/>
  <c r="T206" i="1" s="1"/>
  <c r="G221" i="17"/>
  <c r="T219" i="1" s="1"/>
  <c r="G50" i="17"/>
  <c r="T48" i="1" s="1"/>
  <c r="G199" i="17"/>
  <c r="T197" i="1" s="1"/>
  <c r="G179" i="17"/>
  <c r="T177" i="1" s="1"/>
  <c r="G157" i="17"/>
  <c r="T155" i="1" s="1"/>
  <c r="G211" i="17"/>
  <c r="T209" i="1" s="1"/>
  <c r="G119" i="17"/>
  <c r="T117" i="1" s="1"/>
  <c r="G162" i="17"/>
  <c r="T160" i="1" s="1"/>
  <c r="G78" i="17"/>
  <c r="T76" i="1" s="1"/>
  <c r="G23" i="19"/>
  <c r="U21" i="1" s="1"/>
  <c r="G29" i="19"/>
  <c r="U27" i="1" s="1"/>
  <c r="G66" i="14"/>
  <c r="S64" i="1" s="1"/>
  <c r="AG63" i="1"/>
  <c r="Z144" i="1"/>
  <c r="AG143" i="1"/>
  <c r="AG36" i="1"/>
  <c r="G144" i="19"/>
  <c r="U142" i="1" s="1"/>
  <c r="AG149" i="1"/>
  <c r="Z78" i="1"/>
  <c r="G114" i="19"/>
  <c r="U112" i="1" s="1"/>
  <c r="G145" i="19"/>
  <c r="U143" i="1" s="1"/>
  <c r="G92" i="19"/>
  <c r="U90" i="1" s="1"/>
  <c r="G68" i="19"/>
  <c r="U66" i="1" s="1"/>
  <c r="G67" i="19"/>
  <c r="U65" i="1" s="1"/>
  <c r="G93" i="19"/>
  <c r="U91" i="1" s="1"/>
  <c r="G104" i="19"/>
  <c r="U102" i="1" s="1"/>
  <c r="G178" i="19"/>
  <c r="U176" i="1" s="1"/>
  <c r="G48" i="19"/>
  <c r="U46" i="1" s="1"/>
  <c r="AI137" i="1"/>
  <c r="AA140" i="1"/>
  <c r="AA37" i="1"/>
  <c r="AA71" i="1"/>
  <c r="AA114" i="1"/>
  <c r="AH71" i="1"/>
  <c r="AA97" i="1"/>
  <c r="G221" i="16"/>
  <c r="W219" i="1" s="1"/>
  <c r="AA75" i="1"/>
  <c r="AA12" i="1"/>
  <c r="AD132" i="1"/>
  <c r="AG111" i="1"/>
  <c r="Z12" i="1"/>
  <c r="Z74" i="1"/>
  <c r="AG88" i="1"/>
  <c r="Z142" i="1"/>
  <c r="AG110" i="1"/>
  <c r="AF71" i="1"/>
  <c r="AH104" i="1"/>
  <c r="AH110" i="1"/>
  <c r="AD137" i="1"/>
  <c r="Z41" i="1"/>
  <c r="Z132" i="1"/>
  <c r="AA7" i="1"/>
  <c r="AA62" i="1"/>
  <c r="AH142" i="1"/>
  <c r="AH96" i="1"/>
  <c r="AA157" i="1"/>
  <c r="AA141" i="1"/>
  <c r="G31" i="19"/>
  <c r="U29" i="1" s="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M219" i="1" a="1"/>
  <c r="M219" i="1" s="1"/>
  <c r="N219" i="1" s="1"/>
  <c r="J204" i="1" a="1"/>
  <c r="J204" i="1" s="1"/>
  <c r="K204" i="1" s="1"/>
  <c r="J197" i="1" a="1"/>
  <c r="J197" i="1" s="1"/>
  <c r="K197" i="1" s="1"/>
  <c r="J217" i="1" a="1"/>
  <c r="J217" i="1" s="1"/>
  <c r="K217" i="1" s="1"/>
  <c r="J219" i="1" a="1"/>
  <c r="J219" i="1" s="1"/>
  <c r="K219" i="1" s="1"/>
  <c r="J205" i="1" a="1"/>
  <c r="J205" i="1" s="1"/>
  <c r="K205" i="1" s="1"/>
  <c r="M215" i="1" a="1"/>
  <c r="M215" i="1" s="1"/>
  <c r="N215" i="1" s="1"/>
  <c r="J214" i="1" a="1"/>
  <c r="J214" i="1" s="1"/>
  <c r="K214" i="1" s="1"/>
  <c r="J218" i="1" a="1"/>
  <c r="J218" i="1" s="1"/>
  <c r="K218" i="1" s="1"/>
  <c r="J201" i="1" a="1"/>
  <c r="J201" i="1" s="1"/>
  <c r="K201" i="1" s="1"/>
  <c r="J215" i="1" a="1"/>
  <c r="J215" i="1" s="1"/>
  <c r="K215" i="1" s="1"/>
  <c r="M205" i="1" a="1"/>
  <c r="M205" i="1" s="1"/>
  <c r="N205" i="1" s="1"/>
  <c r="J209" i="1" a="1"/>
  <c r="J209" i="1" s="1"/>
  <c r="K209" i="1" s="1"/>
  <c r="J222" i="1" a="1"/>
  <c r="J222" i="1" s="1"/>
  <c r="K222" i="1" s="1"/>
  <c r="M214" i="1" a="1"/>
  <c r="M214" i="1" s="1"/>
  <c r="N214"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G182" i="14"/>
  <c r="S180" i="1" s="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J221" i="1" s="1" a="1"/>
  <c r="J221" i="1" s="1"/>
  <c r="K221" i="1" s="1"/>
  <c r="Y178" i="1"/>
  <c r="Y202" i="1"/>
  <c r="J202" i="1" s="1" a="1"/>
  <c r="J202" i="1" s="1"/>
  <c r="K202" i="1" s="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G193" i="19"/>
  <c r="U191" i="1" s="1"/>
  <c r="AB168" i="1"/>
  <c r="G179" i="19"/>
  <c r="U177" i="1" s="1"/>
  <c r="AB156" i="1"/>
  <c r="AA84" i="1"/>
  <c r="G213" i="14"/>
  <c r="S211" i="1" s="1"/>
  <c r="Z186" i="1"/>
  <c r="G203" i="14"/>
  <c r="S201" i="1" s="1"/>
  <c r="Z177" i="1"/>
  <c r="G204" i="14"/>
  <c r="S202" i="1" s="1"/>
  <c r="Z178" i="1"/>
  <c r="G223" i="14"/>
  <c r="S221" i="1" s="1"/>
  <c r="Z193" i="1"/>
  <c r="G223" i="19"/>
  <c r="U221" i="1" s="1"/>
  <c r="AB193" i="1"/>
  <c r="G202" i="2"/>
  <c r="R200" i="1" s="1"/>
  <c r="Y176" i="1"/>
  <c r="G222" i="16"/>
  <c r="W220" i="1" s="1"/>
  <c r="AD192" i="1"/>
  <c r="G208" i="18"/>
  <c r="V206" i="1" s="1"/>
  <c r="AC181" i="1"/>
  <c r="G219" i="18"/>
  <c r="V217" i="1" s="1"/>
  <c r="AC190" i="1"/>
  <c r="G205" i="2"/>
  <c r="R203" i="1" s="1"/>
  <c r="AF179" i="1"/>
  <c r="G209" i="2"/>
  <c r="R207" i="1" s="1"/>
  <c r="AF182" i="1"/>
  <c r="G212" i="19"/>
  <c r="U210" i="1" s="1"/>
  <c r="AB185" i="1"/>
  <c r="G224" i="2"/>
  <c r="R222" i="1" s="1"/>
  <c r="Y194" i="1"/>
  <c r="G211" i="16"/>
  <c r="W209" i="1" s="1"/>
  <c r="AD184" i="1"/>
  <c r="G204" i="16"/>
  <c r="W202" i="1" s="1"/>
  <c r="AD178" i="1"/>
  <c r="AH183" i="1"/>
  <c r="G213" i="2"/>
  <c r="R211" i="1" s="1"/>
  <c r="AF186" i="1"/>
  <c r="G210" i="19"/>
  <c r="U208" i="1" s="1"/>
  <c r="AB183" i="1"/>
  <c r="G219" i="19"/>
  <c r="U217" i="1" s="1"/>
  <c r="AB190" i="1"/>
  <c r="AA177" i="1"/>
  <c r="G215" i="2"/>
  <c r="R213" i="1" s="1"/>
  <c r="Y188" i="1"/>
  <c r="G201" i="16"/>
  <c r="W199" i="1" s="1"/>
  <c r="AD175" i="1"/>
  <c r="G202" i="16"/>
  <c r="W200" i="1" s="1"/>
  <c r="AD176" i="1"/>
  <c r="G218" i="18"/>
  <c r="V216" i="1" s="1"/>
  <c r="AC189" i="1"/>
  <c r="G225" i="19"/>
  <c r="U223" i="1" s="1"/>
  <c r="AB195" i="1"/>
  <c r="AA175" i="1"/>
  <c r="G210" i="2"/>
  <c r="R208" i="1" s="1"/>
  <c r="Y183" i="1"/>
  <c r="G205" i="16"/>
  <c r="W203" i="1" s="1"/>
  <c r="AD179" i="1"/>
  <c r="G208" i="16"/>
  <c r="W206" i="1" s="1"/>
  <c r="AD181" i="1"/>
  <c r="G210" i="18"/>
  <c r="V208" i="1" s="1"/>
  <c r="AC183" i="1"/>
  <c r="AH189" i="1"/>
  <c r="G202" i="14"/>
  <c r="S200" i="1" s="1"/>
  <c r="G210" i="14"/>
  <c r="S208" i="1" s="1"/>
  <c r="G222" i="2"/>
  <c r="R220" i="1" s="1"/>
  <c r="G212" i="2"/>
  <c r="R210" i="1" s="1"/>
  <c r="AK144" i="1"/>
  <c r="AK99" i="1"/>
  <c r="AK131" i="1"/>
  <c r="AK139" i="1"/>
  <c r="AK129" i="1"/>
  <c r="AK42" i="1"/>
  <c r="AK30" i="1"/>
  <c r="AK75" i="1"/>
  <c r="AK110" i="1"/>
  <c r="AK77" i="1"/>
  <c r="AK35" i="1"/>
  <c r="AK13" i="1"/>
  <c r="AK91" i="1"/>
  <c r="AK169" i="1"/>
  <c r="AK104" i="1"/>
  <c r="AK100" i="1"/>
  <c r="AK153" i="1"/>
  <c r="AK154" i="1"/>
  <c r="AA64" i="1"/>
  <c r="G224" i="14"/>
  <c r="S222" i="1" s="1"/>
  <c r="Z194" i="1"/>
  <c r="G205" i="14"/>
  <c r="S203" i="1" s="1"/>
  <c r="Z179" i="1"/>
  <c r="G225" i="14"/>
  <c r="S223" i="1" s="1"/>
  <c r="Z195" i="1"/>
  <c r="G218" i="14"/>
  <c r="S216" i="1" s="1"/>
  <c r="Z189" i="1"/>
  <c r="G215" i="14"/>
  <c r="S213" i="1" s="1"/>
  <c r="Z188" i="1"/>
  <c r="G224" i="19"/>
  <c r="U222" i="1" s="1"/>
  <c r="AB194" i="1"/>
  <c r="G215" i="19"/>
  <c r="U213" i="1" s="1"/>
  <c r="AB188" i="1"/>
  <c r="AA178" i="1"/>
  <c r="G219" i="2"/>
  <c r="R217" i="1" s="1"/>
  <c r="Y190" i="1"/>
  <c r="G214" i="16"/>
  <c r="W212" i="1" s="1"/>
  <c r="AD187" i="1"/>
  <c r="G206" i="18"/>
  <c r="V204" i="1" s="1"/>
  <c r="AC180" i="1"/>
  <c r="G211" i="18"/>
  <c r="V209" i="1" s="1"/>
  <c r="AC184" i="1"/>
  <c r="G213" i="19"/>
  <c r="U211" i="1" s="1"/>
  <c r="AB186" i="1"/>
  <c r="AA185" i="1"/>
  <c r="G209" i="16"/>
  <c r="W207" i="1" s="1"/>
  <c r="AD182" i="1"/>
  <c r="G197" i="16"/>
  <c r="W195" i="1" s="1"/>
  <c r="AD171" i="1"/>
  <c r="G225" i="18"/>
  <c r="V223" i="1" s="1"/>
  <c r="AC195" i="1"/>
  <c r="G208" i="19"/>
  <c r="U206" i="1" s="1"/>
  <c r="AB181" i="1"/>
  <c r="G211" i="19"/>
  <c r="U209" i="1" s="1"/>
  <c r="AB184" i="1"/>
  <c r="G214" i="2"/>
  <c r="R212" i="1" s="1"/>
  <c r="Y187" i="1"/>
  <c r="G199" i="2"/>
  <c r="R197" i="1" s="1"/>
  <c r="Y173" i="1"/>
  <c r="G199" i="16"/>
  <c r="W197" i="1" s="1"/>
  <c r="AD173" i="1"/>
  <c r="G224" i="18"/>
  <c r="V222" i="1" s="1"/>
  <c r="AC194" i="1"/>
  <c r="G223" i="18"/>
  <c r="V221" i="1" s="1"/>
  <c r="AC193" i="1"/>
  <c r="AH192" i="1"/>
  <c r="G202" i="19"/>
  <c r="U200" i="1" s="1"/>
  <c r="AB176" i="1"/>
  <c r="G209" i="19"/>
  <c r="U207" i="1" s="1"/>
  <c r="AB182" i="1"/>
  <c r="AA172" i="1"/>
  <c r="G211" i="2"/>
  <c r="R209" i="1" s="1"/>
  <c r="Y184" i="1"/>
  <c r="G225" i="16"/>
  <c r="W223" i="1" s="1"/>
  <c r="AD195" i="1"/>
  <c r="G200" i="16"/>
  <c r="W198" i="1" s="1"/>
  <c r="AD174" i="1"/>
  <c r="G213" i="18"/>
  <c r="V211" i="1" s="1"/>
  <c r="AC186" i="1"/>
  <c r="G208" i="14"/>
  <c r="S206" i="1" s="1"/>
  <c r="AK24" i="1"/>
  <c r="AK137" i="1"/>
  <c r="AK84" i="1"/>
  <c r="AK68" i="1"/>
  <c r="AK9" i="1"/>
  <c r="AK27" i="1"/>
  <c r="AK120" i="1"/>
  <c r="AK165" i="1"/>
  <c r="AK14" i="1"/>
  <c r="AK124" i="1"/>
  <c r="AK159" i="1"/>
  <c r="AK74" i="1"/>
  <c r="AK140" i="1"/>
  <c r="AK157" i="1"/>
  <c r="AK50" i="1"/>
  <c r="AK72" i="1"/>
  <c r="AK158" i="1"/>
  <c r="AK136" i="1"/>
  <c r="AK170" i="1"/>
  <c r="G27" i="14"/>
  <c r="S25" i="1" s="1"/>
  <c r="Z22" i="1"/>
  <c r="AA16" i="1"/>
  <c r="G197" i="14"/>
  <c r="S195" i="1" s="1"/>
  <c r="Z171" i="1"/>
  <c r="G219" i="14"/>
  <c r="S217" i="1" s="1"/>
  <c r="Z190" i="1"/>
  <c r="G220" i="14"/>
  <c r="S218" i="1" s="1"/>
  <c r="Z191" i="1"/>
  <c r="G209" i="14"/>
  <c r="S207" i="1" s="1"/>
  <c r="Z182" i="1"/>
  <c r="G199" i="14"/>
  <c r="S197" i="1" s="1"/>
  <c r="Z173" i="1"/>
  <c r="G222" i="19"/>
  <c r="U220" i="1" s="1"/>
  <c r="AB192" i="1"/>
  <c r="G199" i="19"/>
  <c r="U197" i="1" s="1"/>
  <c r="AB173" i="1"/>
  <c r="G219" i="16"/>
  <c r="W217" i="1" s="1"/>
  <c r="AD190" i="1"/>
  <c r="G206" i="16"/>
  <c r="W204" i="1" s="1"/>
  <c r="AD180" i="1"/>
  <c r="G204" i="18"/>
  <c r="V202" i="1" s="1"/>
  <c r="AC178" i="1"/>
  <c r="G203" i="18"/>
  <c r="V201" i="1" s="1"/>
  <c r="AC177" i="1"/>
  <c r="G218" i="19"/>
  <c r="U216" i="1" s="1"/>
  <c r="AB189" i="1"/>
  <c r="G205" i="19"/>
  <c r="U203" i="1" s="1"/>
  <c r="AB179" i="1"/>
  <c r="G220" i="16"/>
  <c r="W218" i="1" s="1"/>
  <c r="AD191" i="1"/>
  <c r="G200" i="18"/>
  <c r="V198" i="1" s="1"/>
  <c r="AC174" i="1"/>
  <c r="G209" i="18"/>
  <c r="V207" i="1" s="1"/>
  <c r="AC182" i="1"/>
  <c r="G206" i="19"/>
  <c r="U204" i="1" s="1"/>
  <c r="AB180" i="1"/>
  <c r="G203" i="19"/>
  <c r="U201" i="1" s="1"/>
  <c r="AB177" i="1"/>
  <c r="AA181" i="1"/>
  <c r="G198" i="2"/>
  <c r="R196" i="1" s="1"/>
  <c r="Y172" i="1"/>
  <c r="G213" i="16"/>
  <c r="W211" i="1" s="1"/>
  <c r="AD186" i="1"/>
  <c r="G218" i="16"/>
  <c r="W216" i="1" s="1"/>
  <c r="AD189" i="1"/>
  <c r="G222" i="18"/>
  <c r="V220" i="1" s="1"/>
  <c r="AC192" i="1"/>
  <c r="G215" i="18"/>
  <c r="V213" i="1" s="1"/>
  <c r="AC188" i="1"/>
  <c r="G201" i="19"/>
  <c r="U199" i="1" s="1"/>
  <c r="AB175" i="1"/>
  <c r="AA173" i="1"/>
  <c r="G206" i="2"/>
  <c r="R204" i="1" s="1"/>
  <c r="Y180" i="1"/>
  <c r="G223" i="16"/>
  <c r="W221" i="1" s="1"/>
  <c r="AD193" i="1"/>
  <c r="G214" i="18"/>
  <c r="V212" i="1" s="1"/>
  <c r="AC187" i="1"/>
  <c r="G205" i="18"/>
  <c r="V203" i="1" s="1"/>
  <c r="AC179" i="1"/>
  <c r="G198" i="19"/>
  <c r="U196" i="1" s="1"/>
  <c r="G200" i="19"/>
  <c r="U198" i="1" s="1"/>
  <c r="G197" i="18"/>
  <c r="V195" i="1" s="1"/>
  <c r="AK145" i="1"/>
  <c r="AK160" i="1"/>
  <c r="AK164" i="1"/>
  <c r="AK148" i="1"/>
  <c r="AK52" i="1"/>
  <c r="AK150" i="1"/>
  <c r="AK116" i="1"/>
  <c r="AK39" i="1"/>
  <c r="AK102" i="1"/>
  <c r="AK161" i="1"/>
  <c r="AK168" i="1"/>
  <c r="AK36" i="1"/>
  <c r="AK58" i="1"/>
  <c r="AK45" i="1"/>
  <c r="AK162" i="1"/>
  <c r="AK163" i="1"/>
  <c r="G150" i="14"/>
  <c r="S148" i="1" s="1"/>
  <c r="Z130" i="1"/>
  <c r="G185" i="19"/>
  <c r="U183" i="1" s="1"/>
  <c r="AB161" i="1"/>
  <c r="G171" i="19"/>
  <c r="U169" i="1" s="1"/>
  <c r="AB148" i="1"/>
  <c r="G76" i="14"/>
  <c r="S74" i="1" s="1"/>
  <c r="Z66" i="1"/>
  <c r="AA66" i="1"/>
  <c r="G222" i="14"/>
  <c r="S220" i="1" s="1"/>
  <c r="Z192" i="1"/>
  <c r="G211" i="14"/>
  <c r="S209" i="1" s="1"/>
  <c r="Z184" i="1"/>
  <c r="G212" i="14"/>
  <c r="S210" i="1" s="1"/>
  <c r="Z185" i="1"/>
  <c r="G201" i="14"/>
  <c r="S199" i="1" s="1"/>
  <c r="Z175" i="1"/>
  <c r="G220" i="19"/>
  <c r="U218" i="1" s="1"/>
  <c r="AB191" i="1"/>
  <c r="AA171" i="1"/>
  <c r="G223" i="2"/>
  <c r="R221" i="1" s="1"/>
  <c r="Y193" i="1"/>
  <c r="G215" i="16"/>
  <c r="W213" i="1" s="1"/>
  <c r="AD188" i="1"/>
  <c r="G198" i="16"/>
  <c r="W196" i="1" s="1"/>
  <c r="AD172" i="1"/>
  <c r="G202" i="18"/>
  <c r="V200" i="1" s="1"/>
  <c r="AC176" i="1"/>
  <c r="G225" i="2"/>
  <c r="R223" i="1" s="1"/>
  <c r="AF195" i="1"/>
  <c r="G214" i="19"/>
  <c r="U212" i="1" s="1"/>
  <c r="AB187" i="1"/>
  <c r="G197" i="19"/>
  <c r="U195" i="1" s="1"/>
  <c r="AB171" i="1"/>
  <c r="G212" i="16"/>
  <c r="W210" i="1" s="1"/>
  <c r="AD185" i="1"/>
  <c r="G198" i="18"/>
  <c r="V196" i="1" s="1"/>
  <c r="AC172" i="1"/>
  <c r="G201" i="18"/>
  <c r="V199" i="1" s="1"/>
  <c r="AC175" i="1"/>
  <c r="G201" i="2"/>
  <c r="R199" i="1" s="1"/>
  <c r="AF175" i="1"/>
  <c r="G204" i="19"/>
  <c r="U202" i="1" s="1"/>
  <c r="AB178" i="1"/>
  <c r="AA195" i="1"/>
  <c r="G203" i="2"/>
  <c r="R201" i="1" s="1"/>
  <c r="Y177" i="1"/>
  <c r="G203" i="16"/>
  <c r="W201" i="1" s="1"/>
  <c r="AD177" i="1"/>
  <c r="G210" i="16"/>
  <c r="W208" i="1" s="1"/>
  <c r="AD183" i="1"/>
  <c r="G220" i="18"/>
  <c r="V218" i="1" s="1"/>
  <c r="AC191" i="1"/>
  <c r="G199" i="18"/>
  <c r="V197" i="1" s="1"/>
  <c r="AC173" i="1"/>
  <c r="AA194" i="1"/>
  <c r="AA184" i="1"/>
  <c r="G220" i="2"/>
  <c r="R218" i="1" s="1"/>
  <c r="Y191" i="1"/>
  <c r="G224" i="16"/>
  <c r="W222" i="1" s="1"/>
  <c r="AD194" i="1"/>
  <c r="G212" i="18"/>
  <c r="V210" i="1" s="1"/>
  <c r="AC185" i="1"/>
  <c r="G198" i="14"/>
  <c r="S196" i="1" s="1"/>
  <c r="G214" i="14"/>
  <c r="S212" i="1" s="1"/>
  <c r="G200" i="14"/>
  <c r="S198" i="1" s="1"/>
  <c r="G218" i="2"/>
  <c r="R216" i="1" s="1"/>
  <c r="G200" i="2"/>
  <c r="R198" i="1" s="1"/>
  <c r="G204" i="2"/>
  <c r="R202" i="1" s="1"/>
  <c r="G208" i="2"/>
  <c r="R206" i="1" s="1"/>
  <c r="G107" i="14"/>
  <c r="S105" i="1" s="1"/>
  <c r="G150" i="19"/>
  <c r="U148" i="1" s="1"/>
  <c r="G101" i="19"/>
  <c r="U99" i="1" s="1"/>
  <c r="G107" i="19"/>
  <c r="U105" i="1" s="1"/>
  <c r="G123" i="19"/>
  <c r="U121" i="1" s="1"/>
  <c r="G132" i="19"/>
  <c r="U130" i="1" s="1"/>
  <c r="G181" i="19"/>
  <c r="U179" i="1" s="1"/>
  <c r="G18" i="19"/>
  <c r="U16" i="1" s="1"/>
  <c r="G111" i="19"/>
  <c r="U109" i="1" s="1"/>
  <c r="G75" i="19"/>
  <c r="U73" i="1" s="1"/>
  <c r="G85" i="19"/>
  <c r="U83" i="1" s="1"/>
  <c r="G76" i="19"/>
  <c r="U74" i="1" s="1"/>
  <c r="G39" i="19"/>
  <c r="U37" i="1" s="1"/>
  <c r="G43" i="19"/>
  <c r="U41" i="1" s="1"/>
  <c r="G88" i="19"/>
  <c r="U86" i="1" s="1"/>
  <c r="G174" i="19"/>
  <c r="U172" i="1" s="1"/>
  <c r="G158" i="19"/>
  <c r="U156" i="1" s="1"/>
  <c r="G15" i="19"/>
  <c r="U13" i="1" s="1"/>
  <c r="G21" i="19"/>
  <c r="U19" i="1" s="1"/>
  <c r="G10" i="19"/>
  <c r="U8" i="1" s="1"/>
  <c r="G147" i="19"/>
  <c r="U145" i="1" s="1"/>
  <c r="G12" i="19"/>
  <c r="U10" i="1" s="1"/>
  <c r="G80" i="19"/>
  <c r="U78" i="1" s="1"/>
  <c r="G157" i="19"/>
  <c r="U155" i="1" s="1"/>
  <c r="G170" i="16"/>
  <c r="W168" i="1" s="1"/>
  <c r="G12" i="18"/>
  <c r="V10" i="1" s="1"/>
  <c r="G144" i="14"/>
  <c r="S142" i="1" s="1"/>
  <c r="G134" i="19"/>
  <c r="U132" i="1" s="1"/>
  <c r="G119" i="19"/>
  <c r="U117" i="1" s="1"/>
  <c r="G153" i="19"/>
  <c r="U151" i="1" s="1"/>
  <c r="G17" i="14"/>
  <c r="S15" i="1" s="1"/>
  <c r="G156" i="18"/>
  <c r="V154" i="1" s="1"/>
  <c r="G174" i="18"/>
  <c r="V172" i="1" s="1"/>
  <c r="G112" i="19"/>
  <c r="U110" i="1" s="1"/>
  <c r="G124" i="19"/>
  <c r="U122" i="1" s="1"/>
  <c r="G131" i="19"/>
  <c r="U129" i="1" s="1"/>
  <c r="G69" i="19"/>
  <c r="U67" i="1" s="1"/>
  <c r="G52" i="19"/>
  <c r="U50" i="1" s="1"/>
  <c r="G152" i="19"/>
  <c r="U150" i="1" s="1"/>
  <c r="G184" i="19"/>
  <c r="U182" i="1" s="1"/>
  <c r="G152" i="18"/>
  <c r="V150" i="1" s="1"/>
  <c r="G52" i="18"/>
  <c r="V50" i="1" s="1"/>
  <c r="G83" i="18"/>
  <c r="V81" i="1" s="1"/>
  <c r="G108" i="19"/>
  <c r="U106" i="1" s="1"/>
  <c r="G180" i="19"/>
  <c r="U178" i="1" s="1"/>
  <c r="G36" i="19"/>
  <c r="U34" i="1" s="1"/>
  <c r="G95" i="19"/>
  <c r="U93" i="1" s="1"/>
  <c r="G121" i="19"/>
  <c r="U119" i="1" s="1"/>
  <c r="G148" i="19"/>
  <c r="U146" i="1" s="1"/>
  <c r="G37" i="19"/>
  <c r="U35" i="1" s="1"/>
  <c r="G19" i="19"/>
  <c r="U17" i="1" s="1"/>
  <c r="G35" i="19"/>
  <c r="U33" i="1" s="1"/>
  <c r="G13" i="14"/>
  <c r="S11" i="1" s="1"/>
  <c r="G169" i="18"/>
  <c r="V167" i="1" s="1"/>
  <c r="G175" i="18"/>
  <c r="V173" i="1" s="1"/>
  <c r="G130" i="18"/>
  <c r="V128" i="1" s="1"/>
  <c r="G129" i="18"/>
  <c r="V127" i="1" s="1"/>
  <c r="G58" i="18"/>
  <c r="V56" i="1" s="1"/>
  <c r="G133" i="18"/>
  <c r="V131" i="1" s="1"/>
  <c r="G115" i="19"/>
  <c r="U113" i="1" s="1"/>
  <c r="G57" i="19"/>
  <c r="U55" i="1" s="1"/>
  <c r="G78" i="19"/>
  <c r="U76" i="1" s="1"/>
  <c r="G120" i="19"/>
  <c r="U118" i="1" s="1"/>
  <c r="G166" i="19"/>
  <c r="U164" i="1" s="1"/>
  <c r="G167" i="19"/>
  <c r="U165" i="1" s="1"/>
  <c r="G45" i="19"/>
  <c r="U43" i="1" s="1"/>
  <c r="G186" i="19"/>
  <c r="U184" i="1" s="1"/>
  <c r="G176" i="19"/>
  <c r="U174" i="1" s="1"/>
  <c r="G42" i="18"/>
  <c r="V40" i="1" s="1"/>
  <c r="G155" i="18"/>
  <c r="V153" i="1" s="1"/>
  <c r="G108" i="18"/>
  <c r="V106" i="1" s="1"/>
  <c r="G183" i="18"/>
  <c r="V181" i="1" s="1"/>
  <c r="G186" i="14"/>
  <c r="S184" i="1" s="1"/>
  <c r="G118" i="18"/>
  <c r="V116" i="1" s="1"/>
  <c r="G192" i="14"/>
  <c r="S190" i="1" s="1"/>
  <c r="G113" i="14"/>
  <c r="S111" i="1" s="1"/>
  <c r="G10" i="18"/>
  <c r="V8" i="1" s="1"/>
  <c r="G136" i="14"/>
  <c r="S134" i="1" s="1"/>
  <c r="G191" i="18"/>
  <c r="V189" i="1" s="1"/>
  <c r="G149" i="18"/>
  <c r="V147" i="1" s="1"/>
  <c r="G13" i="18"/>
  <c r="V11" i="1" s="1"/>
  <c r="G185" i="18"/>
  <c r="V183" i="1" s="1"/>
  <c r="G179" i="18"/>
  <c r="V177" i="1" s="1"/>
  <c r="G182" i="18"/>
  <c r="V180" i="1" s="1"/>
  <c r="G40" i="18"/>
  <c r="V38" i="1" s="1"/>
  <c r="G189" i="18"/>
  <c r="V187" i="1" s="1"/>
  <c r="G15" i="18"/>
  <c r="V13" i="1" s="1"/>
  <c r="G11" i="18"/>
  <c r="V9" i="1" s="1"/>
  <c r="G186" i="16"/>
  <c r="W184" i="1" s="1"/>
  <c r="G17" i="16"/>
  <c r="W15" i="1" s="1"/>
  <c r="G35" i="16"/>
  <c r="W33" i="1" s="1"/>
  <c r="G67" i="18"/>
  <c r="V65" i="1" s="1"/>
  <c r="G146" i="14"/>
  <c r="S144" i="1" s="1"/>
  <c r="G164" i="19"/>
  <c r="U162" i="1" s="1"/>
  <c r="G36" i="18"/>
  <c r="V34" i="1" s="1"/>
  <c r="G70" i="19"/>
  <c r="U68" i="1" s="1"/>
  <c r="G38" i="19"/>
  <c r="U36" i="1" s="1"/>
  <c r="G15" i="16"/>
  <c r="W13" i="1" s="1"/>
  <c r="G43" i="16"/>
  <c r="W41" i="1" s="1"/>
  <c r="G32" i="14"/>
  <c r="S30" i="1" s="1"/>
  <c r="G49" i="18"/>
  <c r="V47" i="1" s="1"/>
  <c r="G45" i="18"/>
  <c r="V43" i="1" s="1"/>
  <c r="G80" i="18"/>
  <c r="V78" i="1" s="1"/>
  <c r="G35" i="18"/>
  <c r="V33" i="1" s="1"/>
  <c r="G93" i="14"/>
  <c r="S91" i="1" s="1"/>
  <c r="G81" i="18"/>
  <c r="V79" i="1" s="1"/>
  <c r="G119" i="18"/>
  <c r="V117" i="1" s="1"/>
  <c r="G76" i="18"/>
  <c r="V74" i="1" s="1"/>
  <c r="G153" i="14"/>
  <c r="S151" i="1" s="1"/>
  <c r="G80" i="16"/>
  <c r="W78" i="1" s="1"/>
  <c r="G24" i="14"/>
  <c r="S22" i="1" s="1"/>
  <c r="G158" i="14"/>
  <c r="S156" i="1" s="1"/>
  <c r="G42" i="16"/>
  <c r="W40" i="1" s="1"/>
  <c r="G189" i="16"/>
  <c r="W187" i="1" s="1"/>
  <c r="G21" i="18"/>
  <c r="V19" i="1" s="1"/>
  <c r="G117" i="19"/>
  <c r="U115" i="1" s="1"/>
  <c r="G69" i="16"/>
  <c r="W67" i="1" s="1"/>
  <c r="G111" i="16"/>
  <c r="W109" i="1" s="1"/>
  <c r="G172" i="16"/>
  <c r="W170" i="1" s="1"/>
  <c r="G153" i="18"/>
  <c r="V151" i="1" s="1"/>
  <c r="G119" i="2"/>
  <c r="R117" i="1" s="1"/>
  <c r="G58" i="16"/>
  <c r="W56" i="1" s="1"/>
  <c r="G41" i="19"/>
  <c r="U39" i="1" s="1"/>
  <c r="G103" i="19"/>
  <c r="U101" i="1" s="1"/>
  <c r="G91" i="19"/>
  <c r="U89" i="1" s="1"/>
  <c r="G133" i="19"/>
  <c r="U131" i="1" s="1"/>
  <c r="G188" i="19"/>
  <c r="U186" i="1" s="1"/>
  <c r="G73" i="19"/>
  <c r="U71" i="1" s="1"/>
  <c r="G163" i="19"/>
  <c r="U161" i="1" s="1"/>
  <c r="G13" i="19"/>
  <c r="U11" i="1" s="1"/>
  <c r="G127" i="19"/>
  <c r="U125" i="1" s="1"/>
  <c r="G128" i="19"/>
  <c r="U126" i="1" s="1"/>
  <c r="G44" i="19"/>
  <c r="U42" i="1" s="1"/>
  <c r="G65" i="19"/>
  <c r="U63" i="1" s="1"/>
  <c r="G87" i="19"/>
  <c r="U85" i="1" s="1"/>
  <c r="G177" i="18"/>
  <c r="V175" i="1" s="1"/>
  <c r="G140" i="18"/>
  <c r="V138" i="1" s="1"/>
  <c r="G115" i="18"/>
  <c r="V113" i="1" s="1"/>
  <c r="G158" i="18"/>
  <c r="V156" i="1" s="1"/>
  <c r="G164" i="18"/>
  <c r="V162" i="1" s="1"/>
  <c r="G195" i="18"/>
  <c r="V193" i="1" s="1"/>
  <c r="G90" i="18"/>
  <c r="V88" i="1" s="1"/>
  <c r="G190" i="18"/>
  <c r="V188" i="1" s="1"/>
  <c r="G112" i="2"/>
  <c r="R110" i="1" s="1"/>
  <c r="G92" i="2"/>
  <c r="R90" i="1" s="1"/>
  <c r="G125" i="2"/>
  <c r="R123" i="1" s="1"/>
  <c r="G60" i="2"/>
  <c r="R58" i="1" s="1"/>
  <c r="G91" i="2"/>
  <c r="R89" i="1" s="1"/>
  <c r="G127" i="14"/>
  <c r="S125" i="1" s="1"/>
  <c r="G18" i="14"/>
  <c r="S16" i="1" s="1"/>
  <c r="G55" i="14"/>
  <c r="S53" i="1" s="1"/>
  <c r="G108" i="14"/>
  <c r="S106" i="1" s="1"/>
  <c r="G36" i="14"/>
  <c r="S34" i="1" s="1"/>
  <c r="G131" i="14"/>
  <c r="S129" i="1" s="1"/>
  <c r="G156" i="14"/>
  <c r="S154" i="1" s="1"/>
  <c r="G119" i="14"/>
  <c r="S117" i="1" s="1"/>
  <c r="G127" i="16"/>
  <c r="W125" i="1" s="1"/>
  <c r="G40" i="16"/>
  <c r="W38" i="1" s="1"/>
  <c r="G169" i="16"/>
  <c r="W167" i="1" s="1"/>
  <c r="G9" i="16"/>
  <c r="W7" i="1" s="1"/>
  <c r="G148" i="16"/>
  <c r="W146" i="1" s="1"/>
  <c r="G52" i="16"/>
  <c r="W50" i="1" s="1"/>
  <c r="G183" i="16"/>
  <c r="W181" i="1" s="1"/>
  <c r="G112" i="16"/>
  <c r="W110" i="1" s="1"/>
  <c r="G101" i="16"/>
  <c r="W99" i="1" s="1"/>
  <c r="G56" i="2"/>
  <c r="R54" i="1" s="1"/>
  <c r="G78" i="14"/>
  <c r="S76" i="1" s="1"/>
  <c r="G125" i="18"/>
  <c r="V123" i="1" s="1"/>
  <c r="G37" i="18"/>
  <c r="V35" i="1" s="1"/>
  <c r="G85" i="18"/>
  <c r="V83" i="1" s="1"/>
  <c r="G132" i="18"/>
  <c r="V130" i="1" s="1"/>
  <c r="G134" i="18"/>
  <c r="V132" i="1" s="1"/>
  <c r="G20" i="18"/>
  <c r="V18" i="1" s="1"/>
  <c r="G102" i="18"/>
  <c r="V100" i="1" s="1"/>
  <c r="G105" i="18"/>
  <c r="V103" i="1" s="1"/>
  <c r="G111" i="18"/>
  <c r="V109" i="1" s="1"/>
  <c r="G187" i="18"/>
  <c r="V185" i="1" s="1"/>
  <c r="G72" i="18"/>
  <c r="V70" i="1" s="1"/>
  <c r="G23" i="18"/>
  <c r="V21" i="1" s="1"/>
  <c r="G193" i="18"/>
  <c r="V191" i="1" s="1"/>
  <c r="G157" i="18"/>
  <c r="V155" i="1" s="1"/>
  <c r="G192" i="18"/>
  <c r="V190" i="1" s="1"/>
  <c r="G26" i="18"/>
  <c r="V24" i="1" s="1"/>
  <c r="G138" i="18"/>
  <c r="V136" i="1" s="1"/>
  <c r="G124" i="18"/>
  <c r="V122" i="1" s="1"/>
  <c r="G136" i="18"/>
  <c r="V134" i="1" s="1"/>
  <c r="G51" i="14"/>
  <c r="S49" i="1" s="1"/>
  <c r="G84" i="14"/>
  <c r="S82" i="1" s="1"/>
  <c r="G71" i="14"/>
  <c r="S69" i="1" s="1"/>
  <c r="G101" i="14"/>
  <c r="S99" i="1" s="1"/>
  <c r="G174" i="14"/>
  <c r="S172" i="1" s="1"/>
  <c r="G62" i="14"/>
  <c r="S60" i="1" s="1"/>
  <c r="G132" i="14"/>
  <c r="S130" i="1" s="1"/>
  <c r="G177" i="14"/>
  <c r="S175" i="1" s="1"/>
  <c r="G19" i="14"/>
  <c r="S17" i="1" s="1"/>
  <c r="G35" i="14"/>
  <c r="S33" i="1" s="1"/>
  <c r="G157" i="14"/>
  <c r="S155" i="1" s="1"/>
  <c r="G86" i="14"/>
  <c r="S84" i="1" s="1"/>
  <c r="G56" i="14"/>
  <c r="S54" i="1" s="1"/>
  <c r="G38" i="14"/>
  <c r="S36" i="1" s="1"/>
  <c r="G189" i="14"/>
  <c r="S187" i="1" s="1"/>
  <c r="G80" i="14"/>
  <c r="S78" i="1" s="1"/>
  <c r="G166" i="14"/>
  <c r="S164" i="1" s="1"/>
  <c r="G45" i="14"/>
  <c r="S43" i="1" s="1"/>
  <c r="G123" i="14"/>
  <c r="S121" i="1" s="1"/>
  <c r="G10" i="16"/>
  <c r="W8" i="1" s="1"/>
  <c r="G85" i="16"/>
  <c r="W83" i="1" s="1"/>
  <c r="G96" i="16"/>
  <c r="W94" i="1" s="1"/>
  <c r="G158" i="16"/>
  <c r="W156" i="1" s="1"/>
  <c r="G94" i="16"/>
  <c r="W92" i="1" s="1"/>
  <c r="G11" i="16"/>
  <c r="W9" i="1" s="1"/>
  <c r="G176" i="16"/>
  <c r="W174" i="1" s="1"/>
  <c r="G187" i="16"/>
  <c r="W185" i="1" s="1"/>
  <c r="G39" i="16"/>
  <c r="W37" i="1" s="1"/>
  <c r="G49" i="16"/>
  <c r="W47" i="1" s="1"/>
  <c r="G155" i="16"/>
  <c r="W153" i="1" s="1"/>
  <c r="G117" i="16"/>
  <c r="W115" i="1" s="1"/>
  <c r="G113" i="16"/>
  <c r="W111" i="1" s="1"/>
  <c r="G147" i="16"/>
  <c r="W145" i="1" s="1"/>
  <c r="G75" i="16"/>
  <c r="W73" i="1" s="1"/>
  <c r="G82" i="16"/>
  <c r="W80" i="1" s="1"/>
  <c r="G86" i="16"/>
  <c r="W84" i="1" s="1"/>
  <c r="G181" i="16"/>
  <c r="W179" i="1" s="1"/>
  <c r="G90" i="16"/>
  <c r="W88" i="1" s="1"/>
  <c r="G55" i="16"/>
  <c r="W53" i="1" s="1"/>
  <c r="G99" i="16"/>
  <c r="W97" i="1" s="1"/>
  <c r="G27" i="16"/>
  <c r="W25" i="1" s="1"/>
  <c r="G56" i="16"/>
  <c r="W54" i="1" s="1"/>
  <c r="G19" i="16"/>
  <c r="W17" i="1" s="1"/>
  <c r="G26" i="16"/>
  <c r="W24" i="1" s="1"/>
  <c r="G119" i="16"/>
  <c r="W117" i="1" s="1"/>
  <c r="G100" i="16"/>
  <c r="W98" i="1" s="1"/>
  <c r="G145" i="16"/>
  <c r="W143" i="1" s="1"/>
  <c r="G143" i="16"/>
  <c r="W141" i="1" s="1"/>
  <c r="G110" i="16"/>
  <c r="W108" i="1" s="1"/>
  <c r="G190" i="16"/>
  <c r="W188" i="1" s="1"/>
  <c r="G138" i="16"/>
  <c r="W136" i="1" s="1"/>
  <c r="G104" i="16"/>
  <c r="W102" i="1" s="1"/>
  <c r="G18" i="16"/>
  <c r="W16" i="1" s="1"/>
  <c r="G103" i="16"/>
  <c r="W101" i="1" s="1"/>
  <c r="G129" i="16"/>
  <c r="W127" i="1" s="1"/>
  <c r="G77" i="16"/>
  <c r="W75" i="1" s="1"/>
  <c r="G108" i="2"/>
  <c r="R106" i="1" s="1"/>
  <c r="G80" i="2"/>
  <c r="R78" i="1" s="1"/>
  <c r="G95" i="2"/>
  <c r="R93" i="1" s="1"/>
  <c r="G118" i="2"/>
  <c r="R116" i="1" s="1"/>
  <c r="G141" i="18"/>
  <c r="V139" i="1" s="1"/>
  <c r="G121" i="18"/>
  <c r="V119" i="1" s="1"/>
  <c r="G97" i="18"/>
  <c r="V95" i="1" s="1"/>
  <c r="G65" i="18"/>
  <c r="V63" i="1" s="1"/>
  <c r="G126" i="18"/>
  <c r="V124" i="1" s="1"/>
  <c r="G135" i="18"/>
  <c r="V133" i="1" s="1"/>
  <c r="G196" i="18"/>
  <c r="V194" i="1" s="1"/>
  <c r="G168" i="18"/>
  <c r="V166" i="1" s="1"/>
  <c r="G167" i="18"/>
  <c r="V165" i="1" s="1"/>
  <c r="G147" i="18"/>
  <c r="V145" i="1" s="1"/>
  <c r="G78" i="18"/>
  <c r="V76" i="1" s="1"/>
  <c r="G148" i="18"/>
  <c r="V146" i="1" s="1"/>
  <c r="G30" i="18"/>
  <c r="V28" i="1" s="1"/>
  <c r="G176" i="18"/>
  <c r="V174" i="1" s="1"/>
  <c r="G60" i="18"/>
  <c r="V58" i="1" s="1"/>
  <c r="G87" i="2"/>
  <c r="R85" i="1" s="1"/>
  <c r="G96" i="2"/>
  <c r="R94" i="1" s="1"/>
  <c r="G16" i="2"/>
  <c r="R14" i="1" s="1"/>
  <c r="G184" i="2"/>
  <c r="R182" i="1" s="1"/>
  <c r="G165" i="2"/>
  <c r="R163" i="1" s="1"/>
  <c r="G130" i="14"/>
  <c r="S128" i="1" s="1"/>
  <c r="G30" i="14"/>
  <c r="S28" i="1" s="1"/>
  <c r="G105" i="14"/>
  <c r="S103" i="1" s="1"/>
  <c r="G41" i="14"/>
  <c r="S39" i="1" s="1"/>
  <c r="G178" i="14"/>
  <c r="S176" i="1" s="1"/>
  <c r="G82" i="14"/>
  <c r="S80" i="1" s="1"/>
  <c r="G75" i="14"/>
  <c r="S73" i="1" s="1"/>
  <c r="G109" i="14"/>
  <c r="S107" i="1" s="1"/>
  <c r="G176" i="14"/>
  <c r="S174" i="1" s="1"/>
  <c r="G95" i="14"/>
  <c r="S93" i="1" s="1"/>
  <c r="G23" i="14"/>
  <c r="S21" i="1" s="1"/>
  <c r="G141" i="14"/>
  <c r="S139" i="1" s="1"/>
  <c r="G67" i="14"/>
  <c r="S65" i="1" s="1"/>
  <c r="G34" i="14"/>
  <c r="S32" i="1" s="1"/>
  <c r="G114" i="14"/>
  <c r="S112" i="1" s="1"/>
  <c r="G88" i="14"/>
  <c r="S86" i="1" s="1"/>
  <c r="G99" i="14"/>
  <c r="S97" i="1" s="1"/>
  <c r="G183" i="14"/>
  <c r="S181" i="1" s="1"/>
  <c r="G64" i="14"/>
  <c r="S62" i="1" s="1"/>
  <c r="G138" i="14"/>
  <c r="S136" i="1" s="1"/>
  <c r="G110" i="14"/>
  <c r="S108" i="1" s="1"/>
  <c r="G60" i="14"/>
  <c r="S58" i="1" s="1"/>
  <c r="G181" i="14"/>
  <c r="S179" i="1" s="1"/>
  <c r="G83" i="14"/>
  <c r="S81" i="1" s="1"/>
  <c r="G53" i="14"/>
  <c r="S51" i="1" s="1"/>
  <c r="G97" i="14"/>
  <c r="S95" i="1" s="1"/>
  <c r="G133" i="14"/>
  <c r="S131" i="1" s="1"/>
  <c r="G139" i="14"/>
  <c r="S137" i="1" s="1"/>
  <c r="G169" i="14"/>
  <c r="S167" i="1" s="1"/>
  <c r="G28" i="14"/>
  <c r="S26" i="1" s="1"/>
  <c r="G57" i="14"/>
  <c r="S55" i="1" s="1"/>
  <c r="G172" i="14"/>
  <c r="S170" i="1" s="1"/>
  <c r="G47" i="14"/>
  <c r="S45" i="1" s="1"/>
  <c r="G140" i="14"/>
  <c r="S138" i="1" s="1"/>
  <c r="G177" i="16"/>
  <c r="W175" i="1" s="1"/>
  <c r="G123" i="16"/>
  <c r="W121" i="1" s="1"/>
  <c r="G141" i="16"/>
  <c r="W139" i="1" s="1"/>
  <c r="G92" i="16"/>
  <c r="W90" i="1" s="1"/>
  <c r="G33" i="16"/>
  <c r="W31" i="1" s="1"/>
  <c r="G173" i="16"/>
  <c r="W171" i="1" s="1"/>
  <c r="G182" i="16"/>
  <c r="W180" i="1" s="1"/>
  <c r="G16" i="16"/>
  <c r="W14" i="1" s="1"/>
  <c r="G23" i="16"/>
  <c r="W21" i="1" s="1"/>
  <c r="G37" i="16"/>
  <c r="W35" i="1" s="1"/>
  <c r="G171" i="16"/>
  <c r="W169" i="1" s="1"/>
  <c r="G160" i="16"/>
  <c r="W158" i="1" s="1"/>
  <c r="G184" i="16"/>
  <c r="W182" i="1" s="1"/>
  <c r="G188" i="16"/>
  <c r="W186" i="1" s="1"/>
  <c r="G89" i="14"/>
  <c r="S87" i="1" s="1"/>
  <c r="G79" i="14"/>
  <c r="S77" i="1" s="1"/>
  <c r="G87" i="14"/>
  <c r="S85" i="1" s="1"/>
  <c r="G126" i="14"/>
  <c r="S124" i="1" s="1"/>
  <c r="G52" i="14"/>
  <c r="S50" i="1" s="1"/>
  <c r="G190" i="14"/>
  <c r="S188" i="1" s="1"/>
  <c r="G68" i="14"/>
  <c r="S66" i="1" s="1"/>
  <c r="G117" i="14"/>
  <c r="S115" i="1" s="1"/>
  <c r="G165" i="14"/>
  <c r="S163" i="1" s="1"/>
  <c r="G128" i="14"/>
  <c r="S126" i="1" s="1"/>
  <c r="G39" i="14"/>
  <c r="S37" i="1" s="1"/>
  <c r="G125" i="14"/>
  <c r="S123" i="1" s="1"/>
  <c r="G21" i="14"/>
  <c r="S19" i="1" s="1"/>
  <c r="G121" i="14"/>
  <c r="S119" i="1" s="1"/>
  <c r="G116" i="14"/>
  <c r="S114" i="1" s="1"/>
  <c r="G98" i="14"/>
  <c r="S96" i="1" s="1"/>
  <c r="G91" i="14"/>
  <c r="S89" i="1" s="1"/>
  <c r="G43" i="14"/>
  <c r="S41" i="1" s="1"/>
  <c r="G37" i="14"/>
  <c r="S35" i="1" s="1"/>
  <c r="G185" i="14"/>
  <c r="S183" i="1" s="1"/>
  <c r="G103" i="14"/>
  <c r="S101" i="1" s="1"/>
  <c r="G134" i="14"/>
  <c r="S132" i="1" s="1"/>
  <c r="G72" i="14"/>
  <c r="S70" i="1" s="1"/>
  <c r="G184" i="14"/>
  <c r="S182" i="1" s="1"/>
  <c r="G9" i="14"/>
  <c r="S7" i="1" s="1"/>
  <c r="G16" i="14"/>
  <c r="S14" i="1" s="1"/>
  <c r="G81" i="14"/>
  <c r="S79" i="1" s="1"/>
  <c r="G194" i="14"/>
  <c r="S192" i="1" s="1"/>
  <c r="G46" i="14"/>
  <c r="S44" i="1" s="1"/>
  <c r="G180" i="14"/>
  <c r="S178" i="1" s="1"/>
  <c r="G72" i="19"/>
  <c r="U70" i="1" s="1"/>
  <c r="G136" i="19"/>
  <c r="U134" i="1" s="1"/>
  <c r="G99" i="19"/>
  <c r="U97" i="1" s="1"/>
  <c r="G9" i="19"/>
  <c r="U7" i="1" s="1"/>
  <c r="G59" i="19"/>
  <c r="U57" i="1" s="1"/>
  <c r="G17" i="19"/>
  <c r="U15" i="1" s="1"/>
  <c r="G47" i="19"/>
  <c r="U45" i="1" s="1"/>
  <c r="G34" i="19"/>
  <c r="U32" i="1" s="1"/>
  <c r="G61" i="19"/>
  <c r="U59" i="1" s="1"/>
  <c r="G81" i="19"/>
  <c r="U79" i="1" s="1"/>
  <c r="G137" i="19"/>
  <c r="U135" i="1" s="1"/>
  <c r="G26" i="19"/>
  <c r="U24" i="1" s="1"/>
  <c r="G33" i="19"/>
  <c r="U31" i="1" s="1"/>
  <c r="G142" i="19"/>
  <c r="U140" i="1" s="1"/>
  <c r="G27" i="19"/>
  <c r="U25" i="1" s="1"/>
  <c r="G22" i="19"/>
  <c r="U20" i="1" s="1"/>
  <c r="G77" i="19"/>
  <c r="U75" i="1" s="1"/>
  <c r="G96" i="19"/>
  <c r="U94" i="1" s="1"/>
  <c r="G82" i="19"/>
  <c r="U80" i="1" s="1"/>
  <c r="G196" i="19"/>
  <c r="U194" i="1" s="1"/>
  <c r="G51" i="19"/>
  <c r="U49" i="1" s="1"/>
  <c r="G62" i="19"/>
  <c r="U60" i="1" s="1"/>
  <c r="G169" i="19"/>
  <c r="U167" i="1" s="1"/>
  <c r="G11" i="19"/>
  <c r="U9" i="1" s="1"/>
  <c r="G138" i="19"/>
  <c r="U136" i="1" s="1"/>
  <c r="G63" i="19"/>
  <c r="U61" i="1" s="1"/>
  <c r="G139" i="19"/>
  <c r="U137" i="1" s="1"/>
  <c r="G71" i="19"/>
  <c r="U69" i="1" s="1"/>
  <c r="G175" i="19"/>
  <c r="U173" i="1" s="1"/>
  <c r="G187" i="19"/>
  <c r="U185" i="1" s="1"/>
  <c r="G129" i="19"/>
  <c r="U127" i="1" s="1"/>
  <c r="G125" i="19"/>
  <c r="U123" i="1" s="1"/>
  <c r="G89" i="19"/>
  <c r="U87" i="1" s="1"/>
  <c r="G141" i="19"/>
  <c r="U139" i="1" s="1"/>
  <c r="G46" i="19"/>
  <c r="U44" i="1" s="1"/>
  <c r="G14" i="19"/>
  <c r="U12" i="1" s="1"/>
  <c r="G140" i="19"/>
  <c r="U138" i="1" s="1"/>
  <c r="G146" i="19"/>
  <c r="U144" i="1" s="1"/>
  <c r="G109" i="19"/>
  <c r="U107" i="1" s="1"/>
  <c r="G60" i="19"/>
  <c r="U58" i="1" s="1"/>
  <c r="G135" i="19"/>
  <c r="U133" i="1" s="1"/>
  <c r="G28" i="19"/>
  <c r="U26" i="1" s="1"/>
  <c r="G102" i="19"/>
  <c r="U100" i="1" s="1"/>
  <c r="G172" i="19"/>
  <c r="U170" i="1" s="1"/>
  <c r="G100" i="19"/>
  <c r="U98" i="1" s="1"/>
  <c r="G160" i="19"/>
  <c r="U158" i="1" s="1"/>
  <c r="G190" i="19"/>
  <c r="U188" i="1" s="1"/>
  <c r="G90" i="19"/>
  <c r="U88" i="1" s="1"/>
  <c r="G168" i="19"/>
  <c r="U166" i="1" s="1"/>
  <c r="G191" i="19"/>
  <c r="U189" i="1" s="1"/>
  <c r="G106" i="19"/>
  <c r="U104" i="1" s="1"/>
  <c r="G49" i="19"/>
  <c r="U47" i="1" s="1"/>
  <c r="G122" i="19"/>
  <c r="U120" i="1" s="1"/>
  <c r="G64" i="19"/>
  <c r="U62" i="1" s="1"/>
  <c r="G79" i="19"/>
  <c r="U77" i="1" s="1"/>
  <c r="G113" i="18"/>
  <c r="V111" i="1" s="1"/>
  <c r="G38" i="18"/>
  <c r="V36" i="1" s="1"/>
  <c r="G103" i="18"/>
  <c r="V101" i="1" s="1"/>
  <c r="G28" i="18"/>
  <c r="V26" i="1" s="1"/>
  <c r="G173" i="18"/>
  <c r="V171" i="1" s="1"/>
  <c r="G122" i="18"/>
  <c r="V120" i="1" s="1"/>
  <c r="G9" i="18"/>
  <c r="V7" i="1" s="1"/>
  <c r="G25" i="18"/>
  <c r="V23" i="1" s="1"/>
  <c r="G137" i="18"/>
  <c r="V135" i="1" s="1"/>
  <c r="G172" i="18"/>
  <c r="V170" i="1" s="1"/>
  <c r="G92" i="18"/>
  <c r="V90" i="1" s="1"/>
  <c r="G44" i="18"/>
  <c r="V42" i="1" s="1"/>
  <c r="G165" i="18"/>
  <c r="V163" i="1" s="1"/>
  <c r="G55" i="18"/>
  <c r="V53" i="1" s="1"/>
  <c r="G69" i="18"/>
  <c r="V67" i="1" s="1"/>
  <c r="G159" i="18"/>
  <c r="V157" i="1" s="1"/>
  <c r="G104" i="18"/>
  <c r="V102" i="1" s="1"/>
  <c r="G89" i="18"/>
  <c r="V87" i="1" s="1"/>
  <c r="G82" i="18"/>
  <c r="V80" i="1" s="1"/>
  <c r="G18" i="18"/>
  <c r="V16" i="1" s="1"/>
  <c r="G86" i="18"/>
  <c r="V84" i="1" s="1"/>
  <c r="G166" i="18"/>
  <c r="V164" i="1" s="1"/>
  <c r="G145" i="18"/>
  <c r="V143" i="1" s="1"/>
  <c r="G16" i="18"/>
  <c r="V14" i="1" s="1"/>
  <c r="G73" i="18"/>
  <c r="V71" i="1" s="1"/>
  <c r="G154" i="18"/>
  <c r="V152" i="1" s="1"/>
  <c r="G116" i="18"/>
  <c r="V114" i="1" s="1"/>
  <c r="G110" i="18"/>
  <c r="V108" i="1" s="1"/>
  <c r="G46" i="18"/>
  <c r="V44" i="1" s="1"/>
  <c r="G143" i="18"/>
  <c r="V141" i="1" s="1"/>
  <c r="G184" i="18"/>
  <c r="V182" i="1" s="1"/>
  <c r="G188" i="18"/>
  <c r="V186" i="1" s="1"/>
  <c r="G53" i="18"/>
  <c r="V51" i="1" s="1"/>
  <c r="G127" i="18"/>
  <c r="V125" i="1" s="1"/>
  <c r="G180" i="18"/>
  <c r="V178" i="1" s="1"/>
  <c r="G48" i="2"/>
  <c r="R46" i="1" s="1"/>
  <c r="G167" i="2"/>
  <c r="R165" i="1" s="1"/>
  <c r="G190" i="2"/>
  <c r="R188" i="1" s="1"/>
  <c r="G43" i="2"/>
  <c r="R41" i="1" s="1"/>
  <c r="G44" i="2"/>
  <c r="R42" i="1" s="1"/>
  <c r="G187" i="2"/>
  <c r="R185" i="1" s="1"/>
  <c r="G116" i="2"/>
  <c r="R114" i="1" s="1"/>
  <c r="G182" i="2"/>
  <c r="R180" i="1" s="1"/>
  <c r="G67" i="2"/>
  <c r="R65" i="1" s="1"/>
  <c r="G88" i="2"/>
  <c r="R86" i="1" s="1"/>
  <c r="G128" i="2"/>
  <c r="R126" i="1" s="1"/>
  <c r="G150" i="2"/>
  <c r="R148" i="1" s="1"/>
  <c r="G52" i="2"/>
  <c r="R50" i="1" s="1"/>
  <c r="G105" i="2"/>
  <c r="R103" i="1" s="1"/>
  <c r="G158" i="2"/>
  <c r="R156" i="1" s="1"/>
  <c r="G31" i="14"/>
  <c r="S29" i="1" s="1"/>
  <c r="G124" i="14"/>
  <c r="S122" i="1" s="1"/>
  <c r="G40" i="14"/>
  <c r="S38" i="1" s="1"/>
  <c r="G160" i="14"/>
  <c r="S158" i="1" s="1"/>
  <c r="G29" i="14"/>
  <c r="S27" i="1" s="1"/>
  <c r="G112" i="14"/>
  <c r="S110" i="1" s="1"/>
  <c r="G61" i="14"/>
  <c r="S59" i="1" s="1"/>
  <c r="G63" i="14"/>
  <c r="S61" i="1" s="1"/>
  <c r="G162" i="14"/>
  <c r="S160" i="1" s="1"/>
  <c r="G74" i="14"/>
  <c r="S72" i="1" s="1"/>
  <c r="G90" i="14"/>
  <c r="S88" i="1" s="1"/>
  <c r="G120" i="14"/>
  <c r="S118" i="1" s="1"/>
  <c r="G122" i="14"/>
  <c r="S120" i="1" s="1"/>
  <c r="G96" i="14"/>
  <c r="S94" i="1" s="1"/>
  <c r="G164" i="14"/>
  <c r="S162" i="1" s="1"/>
  <c r="G193" i="14"/>
  <c r="S191" i="1" s="1"/>
  <c r="G111" i="14"/>
  <c r="S109" i="1" s="1"/>
  <c r="G73" i="14"/>
  <c r="S71" i="1" s="1"/>
  <c r="G173" i="14"/>
  <c r="S171" i="1" s="1"/>
  <c r="G85" i="14"/>
  <c r="S83" i="1" s="1"/>
  <c r="G142" i="14"/>
  <c r="S140" i="1" s="1"/>
  <c r="G104" i="14"/>
  <c r="S102" i="1" s="1"/>
  <c r="G170" i="14"/>
  <c r="S168" i="1" s="1"/>
  <c r="G161" i="14"/>
  <c r="S159" i="1" s="1"/>
  <c r="G145" i="14"/>
  <c r="S143" i="1" s="1"/>
  <c r="G174" i="16"/>
  <c r="W172" i="1" s="1"/>
  <c r="G78" i="16"/>
  <c r="W76" i="1" s="1"/>
  <c r="G93" i="16"/>
  <c r="W91" i="1" s="1"/>
  <c r="G159" i="16"/>
  <c r="W157" i="1" s="1"/>
  <c r="G122" i="16"/>
  <c r="W120" i="1" s="1"/>
  <c r="G134" i="16"/>
  <c r="W132" i="1" s="1"/>
  <c r="G13" i="16"/>
  <c r="W11" i="1" s="1"/>
  <c r="G109" i="16"/>
  <c r="W107" i="1" s="1"/>
  <c r="G83" i="16"/>
  <c r="W81" i="1" s="1"/>
  <c r="G61" i="16"/>
  <c r="W59" i="1" s="1"/>
  <c r="G142" i="16"/>
  <c r="W140" i="1" s="1"/>
  <c r="G185" i="16"/>
  <c r="W183" i="1" s="1"/>
  <c r="G29" i="16"/>
  <c r="W27" i="1" s="1"/>
  <c r="G24" i="16"/>
  <c r="W22" i="1" s="1"/>
  <c r="G95" i="16"/>
  <c r="W93" i="1" s="1"/>
  <c r="G156" i="16"/>
  <c r="W154" i="1" s="1"/>
  <c r="G22" i="16"/>
  <c r="W20" i="1" s="1"/>
  <c r="G151" i="16"/>
  <c r="W149" i="1" s="1"/>
  <c r="G67" i="16"/>
  <c r="W65" i="1" s="1"/>
  <c r="G51" i="16"/>
  <c r="W49" i="1" s="1"/>
  <c r="G135" i="16"/>
  <c r="W133" i="1" s="1"/>
  <c r="G149" i="16"/>
  <c r="W147" i="1" s="1"/>
  <c r="G164" i="16"/>
  <c r="W162" i="1" s="1"/>
  <c r="G48" i="16"/>
  <c r="W46" i="1" s="1"/>
  <c r="G9" i="2"/>
  <c r="R7" i="1" s="1"/>
  <c r="G107" i="2"/>
  <c r="R105" i="1" s="1"/>
  <c r="G115" i="2"/>
  <c r="R113" i="1" s="1"/>
  <c r="G32" i="2"/>
  <c r="R30" i="1" s="1"/>
  <c r="G195" i="2"/>
  <c r="R193" i="1" s="1"/>
  <c r="G100" i="2"/>
  <c r="R98" i="1" s="1"/>
  <c r="G129" i="2"/>
  <c r="R127" i="1" s="1"/>
  <c r="G186" i="2"/>
  <c r="R184" i="1" s="1"/>
  <c r="G63" i="2"/>
  <c r="R61" i="1" s="1"/>
  <c r="G195" i="16"/>
  <c r="W193" i="1" s="1"/>
  <c r="G65" i="16"/>
  <c r="W63" i="1" s="1"/>
  <c r="G72" i="16"/>
  <c r="W70" i="1" s="1"/>
  <c r="G25" i="14"/>
  <c r="S23" i="1" s="1"/>
  <c r="G111" i="2"/>
  <c r="R109" i="1" s="1"/>
  <c r="G151" i="2"/>
  <c r="R149" i="1" s="1"/>
  <c r="G37" i="2"/>
  <c r="R35" i="1" s="1"/>
  <c r="G149" i="2"/>
  <c r="R147" i="1" s="1"/>
  <c r="G54" i="2"/>
  <c r="R52" i="1" s="1"/>
  <c r="G82" i="2"/>
  <c r="R80" i="1" s="1"/>
  <c r="G72" i="2"/>
  <c r="R70" i="1" s="1"/>
  <c r="G104" i="2"/>
  <c r="R102" i="1" s="1"/>
  <c r="G76" i="2"/>
  <c r="R74" i="1" s="1"/>
  <c r="G110" i="2"/>
  <c r="R108" i="1" s="1"/>
  <c r="G28" i="2"/>
  <c r="R26" i="1" s="1"/>
  <c r="G40" i="2"/>
  <c r="R38" i="1" s="1"/>
  <c r="G12" i="2"/>
  <c r="R10" i="1" s="1"/>
  <c r="G140" i="2"/>
  <c r="R138" i="1" s="1"/>
  <c r="G64" i="2"/>
  <c r="R62" i="1" s="1"/>
  <c r="G25" i="2"/>
  <c r="R23" i="1" s="1"/>
  <c r="G58" i="2"/>
  <c r="R56" i="1" s="1"/>
  <c r="G20" i="2"/>
  <c r="R18" i="1" s="1"/>
  <c r="G30" i="16"/>
  <c r="W28" i="1" s="1"/>
  <c r="G193" i="16"/>
  <c r="W191" i="1" s="1"/>
  <c r="G49" i="14"/>
  <c r="S47" i="1" s="1"/>
  <c r="G133" i="16"/>
  <c r="W131" i="1" s="1"/>
  <c r="G42" i="14"/>
  <c r="S40" i="1" s="1"/>
  <c r="G71" i="16"/>
  <c r="W69" i="1" s="1"/>
  <c r="G168" i="14"/>
  <c r="S166" i="1" s="1"/>
  <c r="G59" i="16"/>
  <c r="W57" i="1" s="1"/>
  <c r="G25" i="16"/>
  <c r="W23" i="1" s="1"/>
  <c r="G121" i="16"/>
  <c r="W119" i="1" s="1"/>
  <c r="G53" i="16"/>
  <c r="W51" i="1" s="1"/>
  <c r="G139" i="2"/>
  <c r="R137" i="1" s="1"/>
  <c r="G185" i="2"/>
  <c r="R183" i="1" s="1"/>
  <c r="G193" i="2"/>
  <c r="R191" i="1" s="1"/>
  <c r="G188" i="2"/>
  <c r="R186" i="1" s="1"/>
  <c r="G120" i="2"/>
  <c r="R118" i="1" s="1"/>
  <c r="G130" i="2"/>
  <c r="R128" i="1" s="1"/>
  <c r="G181" i="2"/>
  <c r="R179" i="1" s="1"/>
  <c r="G133" i="2"/>
  <c r="R131" i="1" s="1"/>
  <c r="G102" i="2"/>
  <c r="R100" i="1" s="1"/>
  <c r="G38" i="2"/>
  <c r="R36" i="1" s="1"/>
  <c r="G66" i="2"/>
  <c r="R64" i="1" s="1"/>
  <c r="G143" i="2"/>
  <c r="R141" i="1" s="1"/>
  <c r="G142" i="2"/>
  <c r="R140" i="1" s="1"/>
  <c r="G134" i="2"/>
  <c r="R132" i="1" s="1"/>
  <c r="G81" i="2"/>
  <c r="R79" i="1" s="1"/>
  <c r="G69" i="2"/>
  <c r="R67" i="1" s="1"/>
  <c r="G159" i="2"/>
  <c r="R157" i="1" s="1"/>
  <c r="G49" i="2"/>
  <c r="R47" i="1" s="1"/>
  <c r="G27" i="2"/>
  <c r="R25" i="1" s="1"/>
  <c r="G192" i="2"/>
  <c r="R190" i="1" s="1"/>
  <c r="G124" i="2"/>
  <c r="R122" i="1" s="1"/>
  <c r="G13" i="2"/>
  <c r="R11" i="1" s="1"/>
  <c r="G189" i="2"/>
  <c r="R187" i="1" s="1"/>
  <c r="G141" i="2"/>
  <c r="R139" i="1" s="1"/>
  <c r="G46" i="2"/>
  <c r="R44" i="1" s="1"/>
  <c r="G74" i="2"/>
  <c r="R72" i="1" s="1"/>
  <c r="G176" i="2"/>
  <c r="R174" i="1" s="1"/>
  <c r="G93" i="2"/>
  <c r="R91" i="1" s="1"/>
  <c r="G175" i="2"/>
  <c r="R173" i="1" s="1"/>
  <c r="G171" i="2"/>
  <c r="R169" i="1" s="1"/>
  <c r="G23" i="2"/>
  <c r="R21" i="1" s="1"/>
  <c r="G15" i="2"/>
  <c r="R13" i="1" s="1"/>
  <c r="G51" i="2"/>
  <c r="R49" i="1" s="1"/>
  <c r="G87" i="16"/>
  <c r="W85" i="1" s="1"/>
  <c r="G47" i="16"/>
  <c r="W45" i="1" s="1"/>
  <c r="G116" i="16"/>
  <c r="W114" i="1" s="1"/>
  <c r="G91" i="16"/>
  <c r="W89" i="1" s="1"/>
  <c r="G167" i="14"/>
  <c r="S165" i="1" s="1"/>
  <c r="G194" i="16"/>
  <c r="W192" i="1" s="1"/>
  <c r="G180" i="16"/>
  <c r="W178" i="1" s="1"/>
  <c r="G65" i="14"/>
  <c r="S63" i="1" s="1"/>
  <c r="G108" i="16"/>
  <c r="W106" i="1" s="1"/>
  <c r="G45" i="16"/>
  <c r="W43" i="1" s="1"/>
  <c r="G84" i="16"/>
  <c r="W82" i="1" s="1"/>
  <c r="G44" i="16"/>
  <c r="W42" i="1" s="1"/>
  <c r="G151" i="14"/>
  <c r="S149" i="1" s="1"/>
  <c r="G120" i="16"/>
  <c r="W118" i="1" s="1"/>
  <c r="G153" i="16"/>
  <c r="W151" i="1" s="1"/>
  <c r="G179" i="16"/>
  <c r="W177" i="1" s="1"/>
  <c r="G14" i="16"/>
  <c r="W12" i="1" s="1"/>
  <c r="G54" i="16"/>
  <c r="W52" i="1" s="1"/>
  <c r="G98" i="16"/>
  <c r="W96" i="1" s="1"/>
  <c r="G154" i="16"/>
  <c r="W152" i="1" s="1"/>
  <c r="G44" i="14"/>
  <c r="S42" i="1" s="1"/>
  <c r="G163" i="14"/>
  <c r="S161" i="1" s="1"/>
  <c r="G195" i="14"/>
  <c r="S193" i="1" s="1"/>
  <c r="G149" i="14"/>
  <c r="S147" i="1" s="1"/>
  <c r="G147" i="14"/>
  <c r="S145" i="1" s="1"/>
  <c r="G50" i="14"/>
  <c r="S48" i="1" s="1"/>
  <c r="G175" i="16"/>
  <c r="W173" i="1" s="1"/>
  <c r="G12" i="16"/>
  <c r="W10" i="1" s="1"/>
  <c r="G126" i="16"/>
  <c r="W124" i="1" s="1"/>
  <c r="G66" i="16"/>
  <c r="W64" i="1" s="1"/>
  <c r="G191" i="16"/>
  <c r="W189" i="1" s="1"/>
  <c r="G20" i="14"/>
  <c r="S18" i="1" s="1"/>
  <c r="G135" i="14"/>
  <c r="S133" i="1" s="1"/>
  <c r="G69" i="14"/>
  <c r="S67" i="1" s="1"/>
  <c r="G29" i="18"/>
  <c r="V27" i="1" s="1"/>
  <c r="G68" i="18"/>
  <c r="V66" i="1" s="1"/>
  <c r="G120" i="18"/>
  <c r="V118" i="1" s="1"/>
  <c r="G32" i="18"/>
  <c r="V30" i="1" s="1"/>
  <c r="G128" i="18"/>
  <c r="V126" i="1" s="1"/>
  <c r="G170" i="18"/>
  <c r="V168" i="1" s="1"/>
  <c r="G63" i="18"/>
  <c r="V61" i="1" s="1"/>
  <c r="G91" i="18"/>
  <c r="V89" i="1" s="1"/>
  <c r="G33" i="18"/>
  <c r="V31" i="1" s="1"/>
  <c r="G131" i="18"/>
  <c r="V129" i="1" s="1"/>
  <c r="G88" i="18"/>
  <c r="V86" i="1" s="1"/>
  <c r="G31" i="18"/>
  <c r="V29" i="1" s="1"/>
  <c r="G94" i="18"/>
  <c r="V92" i="1" s="1"/>
  <c r="G47" i="18"/>
  <c r="V45" i="1" s="1"/>
  <c r="G161" i="18"/>
  <c r="V159" i="1" s="1"/>
  <c r="G159" i="19"/>
  <c r="U157" i="1" s="1"/>
  <c r="G144" i="18"/>
  <c r="V142" i="1" s="1"/>
  <c r="G93" i="18"/>
  <c r="V91" i="1" s="1"/>
  <c r="G43" i="18"/>
  <c r="V41" i="1" s="1"/>
  <c r="G62" i="18"/>
  <c r="V60" i="1" s="1"/>
  <c r="G22" i="18"/>
  <c r="V20" i="1" s="1"/>
  <c r="G160" i="18"/>
  <c r="V158" i="1" s="1"/>
  <c r="G59" i="18"/>
  <c r="V57" i="1" s="1"/>
  <c r="G154" i="19"/>
  <c r="U152" i="1" s="1"/>
  <c r="G58" i="19"/>
  <c r="U56" i="1" s="1"/>
  <c r="G40" i="19"/>
  <c r="U38" i="1" s="1"/>
  <c r="G32" i="19"/>
  <c r="U30" i="1" s="1"/>
  <c r="G177" i="19"/>
  <c r="U175" i="1" s="1"/>
  <c r="G130" i="19"/>
  <c r="U128" i="1" s="1"/>
  <c r="G174" i="2"/>
  <c r="R172" i="1" s="1"/>
  <c r="G170" i="2"/>
  <c r="R168" i="1" s="1"/>
  <c r="G169" i="2"/>
  <c r="R167" i="1" s="1"/>
  <c r="G86" i="2"/>
  <c r="R84" i="1" s="1"/>
  <c r="G14" i="2"/>
  <c r="R12" i="1" s="1"/>
  <c r="G21" i="2"/>
  <c r="R19" i="1" s="1"/>
  <c r="G33" i="2"/>
  <c r="R31" i="1" s="1"/>
  <c r="G75" i="2"/>
  <c r="R73" i="1" s="1"/>
  <c r="G177" i="2"/>
  <c r="R175" i="1" s="1"/>
  <c r="G122" i="2"/>
  <c r="R120" i="1" s="1"/>
  <c r="G94" i="2"/>
  <c r="R92" i="1" s="1"/>
  <c r="G155" i="2"/>
  <c r="R153" i="1" s="1"/>
  <c r="G148" i="2"/>
  <c r="R146" i="1" s="1"/>
  <c r="G97" i="2"/>
  <c r="R95" i="1" s="1"/>
  <c r="G163" i="2"/>
  <c r="R161" i="1" s="1"/>
  <c r="G71" i="2"/>
  <c r="R69" i="1" s="1"/>
  <c r="G99" i="2"/>
  <c r="R97" i="1" s="1"/>
  <c r="G114" i="16"/>
  <c r="W112" i="1" s="1"/>
  <c r="G20" i="16"/>
  <c r="W18" i="1" s="1"/>
  <c r="G31" i="16"/>
  <c r="W29" i="1" s="1"/>
  <c r="G15" i="14"/>
  <c r="S13" i="1" s="1"/>
  <c r="G73" i="16"/>
  <c r="W71" i="1" s="1"/>
  <c r="G62" i="16"/>
  <c r="W60" i="1" s="1"/>
  <c r="G124" i="16"/>
  <c r="W122" i="1" s="1"/>
  <c r="G63" i="16"/>
  <c r="W61" i="1" s="1"/>
  <c r="G11" i="14"/>
  <c r="S9" i="1" s="1"/>
  <c r="G167" i="16"/>
  <c r="W165" i="1" s="1"/>
  <c r="G28" i="16"/>
  <c r="W26" i="1" s="1"/>
  <c r="G22" i="14"/>
  <c r="S20" i="1" s="1"/>
  <c r="G152" i="14"/>
  <c r="S150" i="1" s="1"/>
  <c r="G128" i="16"/>
  <c r="W126" i="1" s="1"/>
  <c r="G163" i="16"/>
  <c r="W161" i="1" s="1"/>
  <c r="G81" i="16"/>
  <c r="W79" i="1" s="1"/>
  <c r="G97" i="16"/>
  <c r="W95" i="1" s="1"/>
  <c r="G38" i="16"/>
  <c r="W36" i="1" s="1"/>
  <c r="G161" i="16"/>
  <c r="W159" i="1" s="1"/>
  <c r="G171" i="14"/>
  <c r="S169" i="1" s="1"/>
  <c r="G12" i="14"/>
  <c r="S10" i="1" s="1"/>
  <c r="G36" i="16"/>
  <c r="W34" i="1" s="1"/>
  <c r="G106" i="16"/>
  <c r="W104" i="1" s="1"/>
  <c r="G50" i="16"/>
  <c r="W48" i="1" s="1"/>
  <c r="G89" i="16"/>
  <c r="W87" i="1" s="1"/>
  <c r="G32" i="16"/>
  <c r="W30" i="1" s="1"/>
  <c r="G150" i="16"/>
  <c r="W148" i="1" s="1"/>
  <c r="G102" i="14"/>
  <c r="S100" i="1" s="1"/>
  <c r="G143" i="14"/>
  <c r="S141" i="1" s="1"/>
  <c r="G26" i="14"/>
  <c r="S24" i="1" s="1"/>
  <c r="G100" i="18"/>
  <c r="V98" i="1" s="1"/>
  <c r="G70" i="18"/>
  <c r="V68" i="1" s="1"/>
  <c r="G71" i="18"/>
  <c r="V69" i="1" s="1"/>
  <c r="G139" i="18"/>
  <c r="V137" i="1" s="1"/>
  <c r="G178" i="18"/>
  <c r="V176" i="1" s="1"/>
  <c r="G99" i="18"/>
  <c r="V97" i="1" s="1"/>
  <c r="G50" i="18"/>
  <c r="V48" i="1" s="1"/>
  <c r="G79" i="18"/>
  <c r="V77" i="1" s="1"/>
  <c r="G19" i="18"/>
  <c r="V17" i="1" s="1"/>
  <c r="G77" i="18"/>
  <c r="V75" i="1" s="1"/>
  <c r="G142" i="18"/>
  <c r="V140" i="1" s="1"/>
  <c r="G96" i="18"/>
  <c r="V94" i="1" s="1"/>
  <c r="G123" i="18"/>
  <c r="V121" i="1" s="1"/>
  <c r="G112" i="18"/>
  <c r="V110" i="1" s="1"/>
  <c r="G171" i="18"/>
  <c r="V169" i="1" s="1"/>
  <c r="G107" i="18"/>
  <c r="V105" i="1" s="1"/>
  <c r="G39" i="18"/>
  <c r="V37" i="1" s="1"/>
  <c r="G146" i="18"/>
  <c r="V144" i="1" s="1"/>
  <c r="G50" i="19"/>
  <c r="U48" i="1" s="1"/>
  <c r="G41" i="18"/>
  <c r="V39" i="1" s="1"/>
  <c r="G156" i="19"/>
  <c r="U154" i="1" s="1"/>
  <c r="G183" i="19"/>
  <c r="U181" i="1" s="1"/>
  <c r="G114" i="2"/>
  <c r="R112" i="1" s="1"/>
  <c r="G22" i="2"/>
  <c r="R20" i="1" s="1"/>
  <c r="G50" i="2"/>
  <c r="R48" i="1" s="1"/>
  <c r="G106" i="2"/>
  <c r="R104" i="1" s="1"/>
  <c r="G144" i="2"/>
  <c r="R142" i="1" s="1"/>
  <c r="G47" i="2"/>
  <c r="R45" i="1" s="1"/>
  <c r="G137" i="2"/>
  <c r="R135" i="1" s="1"/>
  <c r="G113" i="2"/>
  <c r="R111" i="1" s="1"/>
  <c r="G173" i="2"/>
  <c r="R171" i="1" s="1"/>
  <c r="G30" i="2"/>
  <c r="R28" i="1" s="1"/>
  <c r="G147" i="2"/>
  <c r="R145" i="1" s="1"/>
  <c r="G197" i="2"/>
  <c r="R195" i="1" s="1"/>
  <c r="G57" i="2"/>
  <c r="R55" i="1" s="1"/>
  <c r="G35" i="2"/>
  <c r="R33" i="1" s="1"/>
  <c r="G107" i="16"/>
  <c r="W105" i="1" s="1"/>
  <c r="G159" i="14"/>
  <c r="S157" i="1" s="1"/>
  <c r="G154" i="2"/>
  <c r="R152" i="1" s="1"/>
  <c r="G90" i="2"/>
  <c r="R88" i="1" s="1"/>
  <c r="G68" i="2"/>
  <c r="R66" i="1" s="1"/>
  <c r="G29" i="2"/>
  <c r="R27" i="1" s="1"/>
  <c r="G26" i="2"/>
  <c r="R24" i="1" s="1"/>
  <c r="G166" i="2"/>
  <c r="R164" i="1" s="1"/>
  <c r="G36" i="2"/>
  <c r="R34" i="1" s="1"/>
  <c r="G168" i="2"/>
  <c r="R166" i="1" s="1"/>
  <c r="G24" i="2"/>
  <c r="R22" i="1" s="1"/>
  <c r="G41" i="16"/>
  <c r="W39" i="1" s="1"/>
  <c r="G33" i="14"/>
  <c r="S31" i="1" s="1"/>
  <c r="G94" i="14"/>
  <c r="S92" i="1" s="1"/>
  <c r="G102" i="16"/>
  <c r="W100" i="1" s="1"/>
  <c r="G57" i="16"/>
  <c r="W55" i="1" s="1"/>
  <c r="G145" i="2"/>
  <c r="R143" i="1" s="1"/>
  <c r="G153" i="2"/>
  <c r="R151" i="1" s="1"/>
  <c r="G194" i="2"/>
  <c r="R192" i="1" s="1"/>
  <c r="G146" i="2"/>
  <c r="R144" i="1" s="1"/>
  <c r="G161" i="2"/>
  <c r="R159" i="1" s="1"/>
  <c r="G89" i="2"/>
  <c r="R87" i="1" s="1"/>
  <c r="G70" i="2"/>
  <c r="R68" i="1" s="1"/>
  <c r="G98" i="2"/>
  <c r="R96" i="1" s="1"/>
  <c r="G34" i="2"/>
  <c r="R32" i="1" s="1"/>
  <c r="G123" i="2"/>
  <c r="R121" i="1" s="1"/>
  <c r="G156" i="2"/>
  <c r="R154" i="1" s="1"/>
  <c r="G183" i="2"/>
  <c r="R181" i="1" s="1"/>
  <c r="G179" i="2"/>
  <c r="R177" i="1" s="1"/>
  <c r="G117" i="2"/>
  <c r="R115" i="1" s="1"/>
  <c r="G127" i="2"/>
  <c r="R125" i="1" s="1"/>
  <c r="G178" i="2"/>
  <c r="R176" i="1" s="1"/>
  <c r="G31" i="2"/>
  <c r="R29" i="1" s="1"/>
  <c r="G19" i="2"/>
  <c r="R17" i="1" s="1"/>
  <c r="G59" i="2"/>
  <c r="R57" i="1" s="1"/>
  <c r="G191" i="2"/>
  <c r="R189" i="1" s="1"/>
  <c r="G101" i="2"/>
  <c r="R99" i="1" s="1"/>
  <c r="G78" i="2"/>
  <c r="R76" i="1" s="1"/>
  <c r="G10" i="2"/>
  <c r="R8" i="1" s="1"/>
  <c r="G42" i="2"/>
  <c r="R40" i="1" s="1"/>
  <c r="G138" i="2"/>
  <c r="R136" i="1" s="1"/>
  <c r="G160" i="2"/>
  <c r="R158" i="1" s="1"/>
  <c r="G77" i="2"/>
  <c r="R75" i="1" s="1"/>
  <c r="G152" i="2"/>
  <c r="R150" i="1" s="1"/>
  <c r="G53" i="2"/>
  <c r="R51" i="1" s="1"/>
  <c r="G55" i="2"/>
  <c r="R53" i="1" s="1"/>
  <c r="G41" i="2"/>
  <c r="R39" i="1" s="1"/>
  <c r="G83" i="2"/>
  <c r="R81" i="1" s="1"/>
  <c r="G88" i="16"/>
  <c r="W86" i="1" s="1"/>
  <c r="G191" i="14"/>
  <c r="S189" i="1" s="1"/>
  <c r="G115" i="14"/>
  <c r="S113" i="1" s="1"/>
  <c r="G130" i="16"/>
  <c r="W128" i="1" s="1"/>
  <c r="G115" i="16"/>
  <c r="W113" i="1" s="1"/>
  <c r="G10" i="14"/>
  <c r="S8" i="1" s="1"/>
  <c r="G100" i="14"/>
  <c r="S98" i="1" s="1"/>
  <c r="G175" i="14"/>
  <c r="S173" i="1" s="1"/>
  <c r="G155" i="14"/>
  <c r="S153" i="1" s="1"/>
  <c r="G105" i="16"/>
  <c r="W103" i="1" s="1"/>
  <c r="G140" i="16"/>
  <c r="W138" i="1" s="1"/>
  <c r="G46" i="16"/>
  <c r="W44" i="1" s="1"/>
  <c r="G76" i="16"/>
  <c r="W74" i="1" s="1"/>
  <c r="G54" i="14"/>
  <c r="S52" i="1" s="1"/>
  <c r="G196" i="14"/>
  <c r="S194" i="1" s="1"/>
  <c r="G136" i="16"/>
  <c r="W134" i="1" s="1"/>
  <c r="G137" i="16"/>
  <c r="W135" i="1" s="1"/>
  <c r="G192" i="16"/>
  <c r="W190" i="1" s="1"/>
  <c r="G148" i="14"/>
  <c r="S146" i="1" s="1"/>
  <c r="G179" i="14"/>
  <c r="S177" i="1" s="1"/>
  <c r="G70" i="14"/>
  <c r="S68" i="1" s="1"/>
  <c r="G79" i="16"/>
  <c r="W77" i="1" s="1"/>
  <c r="G34" i="16"/>
  <c r="W32" i="1" s="1"/>
  <c r="G144" i="16"/>
  <c r="W142" i="1" s="1"/>
  <c r="G74" i="16"/>
  <c r="W72" i="1" s="1"/>
  <c r="G125" i="16"/>
  <c r="W123" i="1" s="1"/>
  <c r="G165" i="16"/>
  <c r="W163" i="1" s="1"/>
  <c r="G162" i="16"/>
  <c r="W160" i="1" s="1"/>
  <c r="G129" i="14"/>
  <c r="S127" i="1" s="1"/>
  <c r="G58" i="14"/>
  <c r="S56" i="1" s="1"/>
  <c r="G66" i="18"/>
  <c r="V64" i="1" s="1"/>
  <c r="G56" i="18"/>
  <c r="V54" i="1" s="1"/>
  <c r="G163" i="18"/>
  <c r="V161" i="1" s="1"/>
  <c r="G95" i="18"/>
  <c r="V93" i="1" s="1"/>
  <c r="G150" i="18"/>
  <c r="V148" i="1" s="1"/>
  <c r="G186" i="18"/>
  <c r="V184" i="1" s="1"/>
  <c r="G87" i="18"/>
  <c r="V85" i="1" s="1"/>
  <c r="G64" i="18"/>
  <c r="V62" i="1" s="1"/>
  <c r="G117" i="18"/>
  <c r="V115" i="1" s="1"/>
  <c r="G54" i="18"/>
  <c r="V52" i="1" s="1"/>
  <c r="G181" i="18"/>
  <c r="V179" i="1" s="1"/>
  <c r="G101" i="18"/>
  <c r="V99" i="1" s="1"/>
  <c r="G84" i="18"/>
  <c r="V82" i="1" s="1"/>
  <c r="G61" i="18"/>
  <c r="V59" i="1" s="1"/>
  <c r="G110" i="19"/>
  <c r="U108" i="1" s="1"/>
  <c r="G151" i="19"/>
  <c r="U149" i="1" s="1"/>
  <c r="G27" i="18"/>
  <c r="V25" i="1" s="1"/>
  <c r="G172" i="2"/>
  <c r="R170" i="1" s="1"/>
  <c r="G18" i="2"/>
  <c r="R16" i="1" s="1"/>
  <c r="G85" i="2"/>
  <c r="R83" i="1" s="1"/>
  <c r="G84" i="2"/>
  <c r="R82" i="1" s="1"/>
  <c r="G132" i="16"/>
  <c r="W130" i="1" s="1"/>
  <c r="G132" i="2"/>
  <c r="R130" i="1" s="1"/>
  <c r="G17" i="2"/>
  <c r="R15" i="1" s="1"/>
  <c r="G180" i="2"/>
  <c r="R178" i="1" s="1"/>
  <c r="G196" i="2"/>
  <c r="R194" i="1" s="1"/>
  <c r="G162" i="2"/>
  <c r="R160" i="1" s="1"/>
  <c r="G109" i="2"/>
  <c r="R107" i="1" s="1"/>
  <c r="G79" i="2"/>
  <c r="R77" i="1" s="1"/>
  <c r="G65" i="2"/>
  <c r="R63" i="1" s="1"/>
  <c r="G11" i="2"/>
  <c r="R9" i="1" s="1"/>
  <c r="G126" i="2"/>
  <c r="R124" i="1" s="1"/>
  <c r="G131" i="2"/>
  <c r="R129" i="1" s="1"/>
  <c r="G45" i="2"/>
  <c r="R43" i="1" s="1"/>
  <c r="G157" i="2"/>
  <c r="R155" i="1" s="1"/>
  <c r="G73" i="2"/>
  <c r="R71" i="1" s="1"/>
  <c r="G62" i="2"/>
  <c r="R60" i="1" s="1"/>
  <c r="G164" i="2"/>
  <c r="R162" i="1" s="1"/>
  <c r="G61" i="2"/>
  <c r="R59" i="1" s="1"/>
  <c r="G121" i="2"/>
  <c r="R119" i="1" s="1"/>
  <c r="G135" i="2"/>
  <c r="R133" i="1" s="1"/>
  <c r="G136" i="2"/>
  <c r="R134" i="1" s="1"/>
  <c r="G103" i="2"/>
  <c r="R101" i="1" s="1"/>
  <c r="G39" i="2"/>
  <c r="R37" i="1" s="1"/>
  <c r="G166" i="16"/>
  <c r="W164" i="1" s="1"/>
  <c r="G131" i="16"/>
  <c r="W129" i="1" s="1"/>
  <c r="G157" i="16"/>
  <c r="W155" i="1" s="1"/>
  <c r="G168" i="16"/>
  <c r="W166" i="1" s="1"/>
  <c r="G48" i="14"/>
  <c r="S46" i="1" s="1"/>
  <c r="G196" i="16"/>
  <c r="W194" i="1" s="1"/>
  <c r="G118" i="16"/>
  <c r="W116" i="1" s="1"/>
  <c r="G152" i="16"/>
  <c r="W150" i="1" s="1"/>
  <c r="G178" i="16"/>
  <c r="W176" i="1" s="1"/>
  <c r="G60" i="16"/>
  <c r="W58" i="1" s="1"/>
  <c r="G92" i="14"/>
  <c r="S90" i="1" s="1"/>
  <c r="G188" i="14"/>
  <c r="S186" i="1" s="1"/>
  <c r="G146" i="16"/>
  <c r="W144" i="1" s="1"/>
  <c r="G70" i="16"/>
  <c r="W68" i="1" s="1"/>
  <c r="G154" i="14"/>
  <c r="S152" i="1" s="1"/>
  <c r="G187" i="14"/>
  <c r="S185" i="1" s="1"/>
  <c r="G68" i="16"/>
  <c r="W66" i="1" s="1"/>
  <c r="G64" i="16"/>
  <c r="W62" i="1" s="1"/>
  <c r="G139" i="16"/>
  <c r="W137" i="1" s="1"/>
  <c r="G21" i="16"/>
  <c r="W19" i="1" s="1"/>
  <c r="G59" i="14"/>
  <c r="S57" i="1" s="1"/>
  <c r="G77" i="14"/>
  <c r="S75" i="1" s="1"/>
  <c r="G98" i="18"/>
  <c r="V96" i="1" s="1"/>
  <c r="G106" i="18"/>
  <c r="V104" i="1" s="1"/>
  <c r="G74" i="18"/>
  <c r="V72" i="1" s="1"/>
  <c r="G114" i="18"/>
  <c r="V112" i="1" s="1"/>
  <c r="G162" i="18"/>
  <c r="V160" i="1" s="1"/>
  <c r="G194" i="18"/>
  <c r="V192" i="1" s="1"/>
  <c r="G75" i="18"/>
  <c r="V73" i="1" s="1"/>
  <c r="G51" i="18"/>
  <c r="V49" i="1" s="1"/>
  <c r="G109" i="18"/>
  <c r="V107" i="1" s="1"/>
  <c r="G24" i="18"/>
  <c r="V22" i="1" s="1"/>
  <c r="G48" i="18"/>
  <c r="V46" i="1" s="1"/>
  <c r="G17" i="18"/>
  <c r="V15" i="1" s="1"/>
  <c r="G57" i="18"/>
  <c r="V55" i="1" s="1"/>
  <c r="G34" i="18"/>
  <c r="V32" i="1" s="1"/>
  <c r="G162" i="19"/>
  <c r="U160" i="1" s="1"/>
  <c r="G94" i="19"/>
  <c r="U92" i="1" s="1"/>
  <c r="G149" i="19"/>
  <c r="U147" i="1" s="1"/>
  <c r="G126" i="19"/>
  <c r="U124" i="1" s="1"/>
  <c r="G16" i="19"/>
  <c r="U14" i="1" s="1"/>
  <c r="G165" i="19"/>
  <c r="U163" i="1" s="1"/>
  <c r="G155" i="19"/>
  <c r="U153" i="1" s="1"/>
  <c r="G24" i="19"/>
  <c r="U22" i="1" s="1"/>
  <c r="D22" i="29"/>
  <c r="D18" i="29"/>
  <c r="D62" i="29"/>
  <c r="D58" i="29"/>
  <c r="D21" i="29"/>
  <c r="D17" i="29"/>
  <c r="D61" i="29"/>
  <c r="D20" i="29"/>
  <c r="D16" i="29"/>
  <c r="D64" i="29"/>
  <c r="D60" i="29"/>
  <c r="D19" i="29"/>
  <c r="D63" i="29"/>
  <c r="D59" i="29"/>
  <c r="D42" i="29"/>
  <c r="D40" i="29"/>
  <c r="D38" i="29"/>
  <c r="D39" i="29"/>
  <c r="D37" i="29"/>
  <c r="D43" i="29"/>
  <c r="D41" i="29"/>
  <c r="I32" i="29" l="1"/>
  <c r="M166" i="28"/>
  <c r="K64" i="28"/>
  <c r="K58" i="28"/>
  <c r="M98" i="28"/>
  <c r="M58" i="28"/>
  <c r="G215" i="1" a="1"/>
  <c r="G215" i="1" s="1"/>
  <c r="H215" i="1" s="1"/>
  <c r="K60" i="28"/>
  <c r="G214" i="1" a="1"/>
  <c r="G214" i="1" s="1"/>
  <c r="N180" i="28"/>
  <c r="O42" i="28"/>
  <c r="N154" i="28"/>
  <c r="N164" i="28"/>
  <c r="N155" i="28"/>
  <c r="N56" i="28"/>
  <c r="N141" i="28"/>
  <c r="N211" i="28"/>
  <c r="N176" i="28"/>
  <c r="N231" i="28"/>
  <c r="N257" i="28"/>
  <c r="O104" i="28"/>
  <c r="N111" i="28"/>
  <c r="O131" i="28"/>
  <c r="O105" i="28"/>
  <c r="N81" i="28"/>
  <c r="N213" i="28"/>
  <c r="N60" i="28"/>
  <c r="N130" i="28"/>
  <c r="N227" i="28"/>
  <c r="N140" i="28"/>
  <c r="N94" i="28"/>
  <c r="N142" i="28"/>
  <c r="N210" i="28"/>
  <c r="O182" i="28"/>
  <c r="N108" i="28"/>
  <c r="N125" i="28"/>
  <c r="N112" i="28"/>
  <c r="N120" i="28"/>
  <c r="N106" i="28"/>
  <c r="N82" i="28"/>
  <c r="O66" i="28"/>
  <c r="O231" i="28"/>
  <c r="O125" i="28"/>
  <c r="O250" i="28"/>
  <c r="N61" i="28"/>
  <c r="N172" i="28"/>
  <c r="O249" i="28"/>
  <c r="O181" i="28"/>
  <c r="O115" i="28"/>
  <c r="O169" i="28"/>
  <c r="N95" i="28"/>
  <c r="M108" i="28"/>
  <c r="O98" i="28"/>
  <c r="N247" i="28"/>
  <c r="N53" i="28"/>
  <c r="N192" i="28"/>
  <c r="N229" i="28"/>
  <c r="N96" i="28"/>
  <c r="O55" i="28"/>
  <c r="O202" i="28"/>
  <c r="O238" i="28"/>
  <c r="O211" i="28"/>
  <c r="N48" i="28"/>
  <c r="O85" i="28"/>
  <c r="O79" i="28"/>
  <c r="O204" i="28"/>
  <c r="O203" i="28"/>
  <c r="N127" i="28"/>
  <c r="N259" i="28"/>
  <c r="O101" i="28"/>
  <c r="O92" i="28"/>
  <c r="N45" i="28"/>
  <c r="N78" i="28"/>
  <c r="O192" i="28"/>
  <c r="N57" i="28"/>
  <c r="N186" i="28"/>
  <c r="O184" i="28"/>
  <c r="O71" i="28"/>
  <c r="O108" i="28"/>
  <c r="N131" i="28"/>
  <c r="N190" i="28"/>
  <c r="O59" i="28"/>
  <c r="N242" i="28"/>
  <c r="N168" i="28"/>
  <c r="N212" i="28"/>
  <c r="O103" i="28"/>
  <c r="O173" i="28"/>
  <c r="O100" i="28"/>
  <c r="N243" i="28"/>
  <c r="O78" i="28"/>
  <c r="O130" i="28"/>
  <c r="O191" i="28"/>
  <c r="O50" i="28"/>
  <c r="O248" i="28"/>
  <c r="N222" i="28"/>
  <c r="N167" i="28"/>
  <c r="N165" i="28"/>
  <c r="N47" i="28"/>
  <c r="N119" i="28"/>
  <c r="N107" i="28"/>
  <c r="O212" i="28"/>
  <c r="O222" i="28"/>
  <c r="O137" i="28"/>
  <c r="O167" i="28"/>
  <c r="O168" i="28"/>
  <c r="O180" i="28"/>
  <c r="O109" i="28"/>
  <c r="N110" i="28"/>
  <c r="O234" i="28"/>
  <c r="N51" i="28"/>
  <c r="O120" i="28"/>
  <c r="O150" i="28"/>
  <c r="O67" i="28"/>
  <c r="O58" i="28"/>
  <c r="O226" i="28"/>
  <c r="N121" i="28"/>
  <c r="O44" i="28"/>
  <c r="N91" i="28"/>
  <c r="M204" i="28"/>
  <c r="L163" i="28"/>
  <c r="F53" i="29"/>
  <c r="L131" i="28"/>
  <c r="J127" i="28"/>
  <c r="M47" i="28"/>
  <c r="K53" i="29"/>
  <c r="J74" i="28"/>
  <c r="J148" i="28"/>
  <c r="M163" i="28"/>
  <c r="J200" i="28"/>
  <c r="M105" i="28"/>
  <c r="G219" i="1" a="1"/>
  <c r="G219" i="1" s="1"/>
  <c r="M80" i="28"/>
  <c r="O241" i="28"/>
  <c r="L108" i="28"/>
  <c r="F32" i="29"/>
  <c r="J122" i="28"/>
  <c r="M78" i="1" a="1"/>
  <c r="M78" i="1" s="1"/>
  <c r="N78" i="1" s="1"/>
  <c r="M204" i="1" a="1"/>
  <c r="M204" i="1" s="1"/>
  <c r="N204" i="1" s="1"/>
  <c r="G205" i="1" a="1"/>
  <c r="G205" i="1" s="1"/>
  <c r="O53" i="28"/>
  <c r="M218" i="1" a="1"/>
  <c r="M218" i="1" s="1"/>
  <c r="N218" i="1" s="1"/>
  <c r="J88"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227"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26" i="28"/>
  <c r="M11" i="1" a="1"/>
  <c r="M11" i="1" s="1"/>
  <c r="N11" i="1" s="1"/>
  <c r="N209" i="28"/>
  <c r="J236" i="28"/>
  <c r="J247" i="28"/>
  <c r="J177" i="28"/>
  <c r="J244" i="28"/>
  <c r="N49" i="28"/>
  <c r="J221" i="28"/>
  <c r="J104" i="28"/>
  <c r="J99" i="28"/>
  <c r="J211" i="28"/>
  <c r="J120" i="28"/>
  <c r="J90" i="28"/>
  <c r="N174" i="28"/>
  <c r="M59" i="1" a="1"/>
  <c r="M59" i="1" s="1"/>
  <c r="N59" i="1" s="1"/>
  <c r="M76" i="1" a="1"/>
  <c r="M76" i="1" s="1"/>
  <c r="N76" i="1" s="1"/>
  <c r="N89" i="28"/>
  <c r="M49" i="1" a="1"/>
  <c r="M49" i="1" s="1"/>
  <c r="N49" i="1" s="1"/>
  <c r="N114" i="28"/>
  <c r="J205" i="28"/>
  <c r="K105" i="28"/>
  <c r="N175" i="28"/>
  <c r="N177" i="28"/>
  <c r="N194" i="28"/>
  <c r="J145" i="28"/>
  <c r="J203" i="28"/>
  <c r="M147" i="1" a="1"/>
  <c r="M147" i="1" s="1"/>
  <c r="N147" i="1" s="1"/>
  <c r="M9" i="1" a="1"/>
  <c r="M9" i="1" s="1"/>
  <c r="N9" i="1" s="1"/>
  <c r="J183" i="28"/>
  <c r="J223" i="28"/>
  <c r="J248" i="28"/>
  <c r="J92" i="28"/>
  <c r="M54" i="1" a="1"/>
  <c r="M54" i="1" s="1"/>
  <c r="N54" i="1" s="1"/>
  <c r="L232" i="28"/>
  <c r="J78" i="28"/>
  <c r="J108" i="28"/>
  <c r="J218" i="28"/>
  <c r="M71" i="1" a="1"/>
  <c r="M71" i="1" s="1"/>
  <c r="N71" i="1" s="1"/>
  <c r="J241" i="28"/>
  <c r="F54" i="29"/>
  <c r="J49" i="28"/>
  <c r="J110" i="28"/>
  <c r="J109" i="28"/>
  <c r="J175" i="28"/>
  <c r="J114" i="28"/>
  <c r="J44" i="28"/>
  <c r="J209" i="28"/>
  <c r="J57" i="28"/>
  <c r="J87" i="28"/>
  <c r="F51" i="29"/>
  <c r="F52" i="29"/>
  <c r="J210" i="28"/>
  <c r="J140" i="28"/>
  <c r="J230" i="28"/>
  <c r="J154" i="28"/>
  <c r="J173" i="28"/>
  <c r="J206" i="28"/>
  <c r="J168" i="28"/>
  <c r="F50" i="29"/>
  <c r="J72" i="28"/>
  <c r="J56" i="28"/>
  <c r="J85" i="28"/>
  <c r="J250" i="28"/>
  <c r="J245" i="28"/>
  <c r="M89" i="1" a="1"/>
  <c r="M89" i="1" s="1"/>
  <c r="N89" i="1" s="1"/>
  <c r="N244" i="28"/>
  <c r="M29" i="1" a="1"/>
  <c r="M29" i="1" s="1"/>
  <c r="N29" i="1" s="1"/>
  <c r="M8" i="1" a="1"/>
  <c r="M8" i="1" s="1"/>
  <c r="N8" i="1" s="1"/>
  <c r="M33" i="1" a="1"/>
  <c r="M33" i="1" s="1"/>
  <c r="N33" i="1" s="1"/>
  <c r="M35" i="1" a="1"/>
  <c r="M35" i="1" s="1"/>
  <c r="N35" i="1" s="1"/>
  <c r="N92" i="28"/>
  <c r="M46" i="1" a="1"/>
  <c r="M46" i="1" s="1"/>
  <c r="N46" i="1" s="1"/>
  <c r="N62" i="28"/>
  <c r="N128" i="28"/>
  <c r="N43" i="28"/>
  <c r="M91" i="1" a="1"/>
  <c r="M91" i="1" s="1"/>
  <c r="N91" i="1" s="1"/>
  <c r="N250" i="28"/>
  <c r="N85" i="28"/>
  <c r="M50" i="1" a="1"/>
  <c r="M50" i="1" s="1"/>
  <c r="N50" i="1" s="1"/>
  <c r="M83" i="1" a="1"/>
  <c r="M83" i="1" s="1"/>
  <c r="N83" i="1" s="1"/>
  <c r="M24" i="1" a="1"/>
  <c r="M24" i="1" s="1"/>
  <c r="N24" i="1" s="1"/>
  <c r="M26" i="1" a="1"/>
  <c r="M26" i="1" s="1"/>
  <c r="N26" i="1" s="1"/>
  <c r="N223" i="28"/>
  <c r="N132" i="28"/>
  <c r="M161" i="1" a="1"/>
  <c r="M161" i="1" s="1"/>
  <c r="N161" i="1" s="1"/>
  <c r="M16" i="1" a="1"/>
  <c r="M16" i="1" s="1"/>
  <c r="N16" i="1" s="1"/>
  <c r="M105" i="1" a="1"/>
  <c r="M105" i="1" s="1"/>
  <c r="N105" i="1" s="1"/>
  <c r="M47" i="1" a="1"/>
  <c r="M47" i="1" s="1"/>
  <c r="N47" i="1" s="1"/>
  <c r="M55" i="1" a="1"/>
  <c r="M55" i="1" s="1"/>
  <c r="N55" i="1" s="1"/>
  <c r="M154" i="1" a="1"/>
  <c r="M154" i="1" s="1"/>
  <c r="N154" i="1" s="1"/>
  <c r="N208" i="28"/>
  <c r="N201" i="28"/>
  <c r="K111" i="28"/>
  <c r="J54" i="29"/>
  <c r="N71" i="28"/>
  <c r="M10" i="1" a="1"/>
  <c r="M10" i="1" s="1"/>
  <c r="N10" i="1" s="1"/>
  <c r="M85" i="1" a="1"/>
  <c r="M85" i="1" s="1"/>
  <c r="N85" i="1" s="1"/>
  <c r="M39" i="1" a="1"/>
  <c r="M39" i="1" s="1"/>
  <c r="N39" i="1" s="1"/>
  <c r="M157" i="1" a="1"/>
  <c r="M157" i="1" s="1"/>
  <c r="N157" i="1" s="1"/>
  <c r="M155" i="1" a="1"/>
  <c r="M155" i="1" s="1"/>
  <c r="N155" i="1" s="1"/>
  <c r="M75" i="1" a="1"/>
  <c r="M75" i="1" s="1"/>
  <c r="N75" i="1" s="1"/>
  <c r="N185" i="28"/>
  <c r="N237" i="28"/>
  <c r="M67" i="1" a="1"/>
  <c r="M67" i="1" s="1"/>
  <c r="N67" i="1" s="1"/>
  <c r="M259" i="28"/>
  <c r="N205" i="28"/>
  <c r="M88" i="1" a="1"/>
  <c r="M88" i="1" s="1"/>
  <c r="N88" i="1" s="1"/>
  <c r="K161" i="28"/>
  <c r="M15" i="1" a="1"/>
  <c r="M15" i="1" s="1"/>
  <c r="N15" i="1" s="1"/>
  <c r="M97" i="1" a="1"/>
  <c r="M97" i="1" s="1"/>
  <c r="N97" i="1" s="1"/>
  <c r="M144" i="1" a="1"/>
  <c r="M144" i="1" s="1"/>
  <c r="N144" i="1" s="1"/>
  <c r="M169" i="28"/>
  <c r="M18" i="1" a="1"/>
  <c r="M18" i="1" s="1"/>
  <c r="N18" i="1" s="1"/>
  <c r="N183" i="28"/>
  <c r="N204" i="28"/>
  <c r="N215" i="28"/>
  <c r="N117" i="28"/>
  <c r="I53" i="29"/>
  <c r="M57" i="1" a="1"/>
  <c r="M57" i="1" s="1"/>
  <c r="N57" i="1" s="1"/>
  <c r="N181" i="28"/>
  <c r="N79"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60" i="28"/>
  <c r="J53" i="29"/>
  <c r="M14" i="1" a="1"/>
  <c r="M14" i="1" s="1"/>
  <c r="N14" i="1" s="1"/>
  <c r="M21" i="1" a="1"/>
  <c r="M21" i="1" s="1"/>
  <c r="N21" i="1" s="1"/>
  <c r="M148" i="28"/>
  <c r="M82" i="1" a="1"/>
  <c r="M82" i="1" s="1"/>
  <c r="N82" i="1" s="1"/>
  <c r="N217" i="28"/>
  <c r="M61" i="1" a="1"/>
  <c r="M61" i="1" s="1"/>
  <c r="N61" i="1" s="1"/>
  <c r="M25" i="1" a="1"/>
  <c r="M25" i="1" s="1"/>
  <c r="N25" i="1" s="1"/>
  <c r="M106" i="1" a="1"/>
  <c r="M106" i="1" s="1"/>
  <c r="N106" i="1" s="1"/>
  <c r="G53" i="29"/>
  <c r="N218" i="28"/>
  <c r="M23" i="1" a="1"/>
  <c r="M23" i="1" s="1"/>
  <c r="N23" i="1" s="1"/>
  <c r="M13" i="1" a="1"/>
  <c r="M13" i="1" s="1"/>
  <c r="N13" i="1" s="1"/>
  <c r="M31" i="1" a="1"/>
  <c r="M31" i="1" s="1"/>
  <c r="N31" i="1" s="1"/>
  <c r="M118" i="28"/>
  <c r="N104" i="28"/>
  <c r="N148" i="28"/>
  <c r="M69" i="1" a="1"/>
  <c r="M69" i="1" s="1"/>
  <c r="N69" i="1" s="1"/>
  <c r="N187" i="28"/>
  <c r="M125" i="28"/>
  <c r="J59" i="28"/>
  <c r="J138" i="28"/>
  <c r="J187" i="28"/>
  <c r="N138" i="28"/>
  <c r="J55" i="28"/>
  <c r="N109" i="28"/>
  <c r="J139" i="28"/>
  <c r="M177" i="28"/>
  <c r="J129" i="28"/>
  <c r="J134" i="28"/>
  <c r="J123" i="28"/>
  <c r="O63" i="28"/>
  <c r="J94" i="28"/>
  <c r="J43" i="28"/>
  <c r="J228" i="28"/>
  <c r="K203" i="28"/>
  <c r="N248" i="28"/>
  <c r="K125" i="28"/>
  <c r="N224" i="28"/>
  <c r="N145" i="28"/>
  <c r="J45" i="28"/>
  <c r="N103" i="28"/>
  <c r="K204" i="28"/>
  <c r="N214" i="28"/>
  <c r="J107" i="28"/>
  <c r="J227" i="28"/>
  <c r="M191" i="1" a="1"/>
  <c r="M191" i="1" s="1"/>
  <c r="N191" i="1" s="1"/>
  <c r="K205" i="28"/>
  <c r="M185" i="1" a="1"/>
  <c r="M185" i="1" s="1"/>
  <c r="N185" i="1" s="1"/>
  <c r="K251" i="28"/>
  <c r="M179" i="1" a="1"/>
  <c r="M179" i="1" s="1"/>
  <c r="N179" i="1" s="1"/>
  <c r="M117" i="1" a="1"/>
  <c r="M117" i="1" s="1"/>
  <c r="N117" i="1" s="1"/>
  <c r="K238" i="28"/>
  <c r="M115" i="1" a="1"/>
  <c r="M115" i="1" s="1"/>
  <c r="N115" i="1" s="1"/>
  <c r="M58" i="1" a="1"/>
  <c r="M58" i="1" s="1"/>
  <c r="N58" i="1" s="1"/>
  <c r="M90" i="1" a="1"/>
  <c r="M90" i="1" s="1"/>
  <c r="N90" i="1" s="1"/>
  <c r="M239" i="28"/>
  <c r="K240" i="28"/>
  <c r="M146" i="1" a="1"/>
  <c r="M146" i="1" s="1"/>
  <c r="N146" i="1" s="1"/>
  <c r="K178" i="28"/>
  <c r="M121" i="1" a="1"/>
  <c r="M121" i="1" s="1"/>
  <c r="N121" i="1" s="1"/>
  <c r="M172" i="1" a="1"/>
  <c r="M172" i="1" s="1"/>
  <c r="N172" i="1" s="1"/>
  <c r="M107" i="1" a="1"/>
  <c r="M107" i="1" s="1"/>
  <c r="N107" i="1" s="1"/>
  <c r="M98" i="1" a="1"/>
  <c r="M98" i="1" s="1"/>
  <c r="N98" i="1" s="1"/>
  <c r="K135" i="28"/>
  <c r="K153" i="28"/>
  <c r="K147" i="28"/>
  <c r="M136" i="1" a="1"/>
  <c r="M136" i="1" s="1"/>
  <c r="N136" i="1" s="1"/>
  <c r="M122" i="1" a="1"/>
  <c r="M122" i="1" s="1"/>
  <c r="N122" i="1" s="1"/>
  <c r="M80" i="1" a="1"/>
  <c r="M80" i="1" s="1"/>
  <c r="N80" i="1" s="1"/>
  <c r="M190" i="1" a="1"/>
  <c r="M190" i="1" s="1"/>
  <c r="N190" i="1" s="1"/>
  <c r="K63" i="28"/>
  <c r="M137" i="1" a="1"/>
  <c r="M137" i="1" s="1"/>
  <c r="N137" i="1" s="1"/>
  <c r="M73" i="1" a="1"/>
  <c r="M73" i="1" s="1"/>
  <c r="N73" i="1" s="1"/>
  <c r="M81" i="1" a="1"/>
  <c r="M81" i="1" s="1"/>
  <c r="N81" i="1" s="1"/>
  <c r="M65" i="1" a="1"/>
  <c r="M65" i="1" s="1"/>
  <c r="N65" i="1" s="1"/>
  <c r="M187" i="28"/>
  <c r="M104" i="28"/>
  <c r="M57" i="28"/>
  <c r="J7" i="1" a="1"/>
  <c r="J7" i="1" s="1"/>
  <c r="K7" i="1" s="1"/>
  <c r="M95" i="1" a="1"/>
  <c r="M95" i="1" s="1"/>
  <c r="N95" i="1" s="1"/>
  <c r="M149" i="1" a="1"/>
  <c r="M149" i="1" s="1"/>
  <c r="N149" i="1" s="1"/>
  <c r="L247" i="28"/>
  <c r="M7" i="1" a="1"/>
  <c r="M7" i="1" s="1"/>
  <c r="N7" i="1" s="1"/>
  <c r="M153" i="1" a="1"/>
  <c r="M153" i="1" s="1"/>
  <c r="N153" i="1" s="1"/>
  <c r="M172" i="28"/>
  <c r="M109" i="1" a="1"/>
  <c r="M109" i="1" s="1"/>
  <c r="N109" i="1" s="1"/>
  <c r="M170" i="1" a="1"/>
  <c r="M170" i="1" s="1"/>
  <c r="N170" i="1" s="1"/>
  <c r="M93" i="1" a="1"/>
  <c r="M93" i="1" s="1"/>
  <c r="N93" i="1" s="1"/>
  <c r="M101" i="1" a="1"/>
  <c r="M101" i="1" s="1"/>
  <c r="N101" i="1" s="1"/>
  <c r="M252" i="28"/>
  <c r="M119" i="1" a="1"/>
  <c r="M119" i="1" s="1"/>
  <c r="N119" i="1" s="1"/>
  <c r="M45" i="1" a="1"/>
  <c r="M45" i="1" s="1"/>
  <c r="N45" i="1" s="1"/>
  <c r="M123" i="1" a="1"/>
  <c r="M123" i="1" s="1"/>
  <c r="N123" i="1" s="1"/>
  <c r="K211" i="28"/>
  <c r="L47" i="28"/>
  <c r="M152" i="1" a="1"/>
  <c r="M152" i="1" s="1"/>
  <c r="N152" i="1" s="1"/>
  <c r="M234" i="28"/>
  <c r="M110" i="1" a="1"/>
  <c r="M110" i="1" s="1"/>
  <c r="N110" i="1" s="1"/>
  <c r="M162" i="1" a="1"/>
  <c r="M162" i="1" s="1"/>
  <c r="N162" i="1" s="1"/>
  <c r="M186" i="28"/>
  <c r="K136" i="28"/>
  <c r="J83" i="1" a="1"/>
  <c r="J83" i="1" s="1"/>
  <c r="K83" i="1" s="1"/>
  <c r="L148" i="28"/>
  <c r="L235" i="28"/>
  <c r="M156" i="1" a="1"/>
  <c r="M156" i="1" s="1"/>
  <c r="N156" i="1" s="1"/>
  <c r="K149" i="28"/>
  <c r="M51" i="1" a="1"/>
  <c r="M51" i="1" s="1"/>
  <c r="N51" i="1" s="1"/>
  <c r="M183" i="1" a="1"/>
  <c r="M183" i="1" s="1"/>
  <c r="N183" i="1" s="1"/>
  <c r="L166" i="28"/>
  <c r="M163" i="1" a="1"/>
  <c r="M163" i="1" s="1"/>
  <c r="N163" i="1" s="1"/>
  <c r="M116" i="1" a="1"/>
  <c r="M116" i="1" s="1"/>
  <c r="N116" i="1" s="1"/>
  <c r="M135" i="1" a="1"/>
  <c r="M135" i="1" s="1"/>
  <c r="N135" i="1" s="1"/>
  <c r="M114" i="1" a="1"/>
  <c r="M114" i="1" s="1"/>
  <c r="N114" i="1" s="1"/>
  <c r="M143" i="1" a="1"/>
  <c r="M143" i="1" s="1"/>
  <c r="N143" i="1" s="1"/>
  <c r="M142" i="28"/>
  <c r="M139" i="1" a="1"/>
  <c r="M139" i="1" s="1"/>
  <c r="N139" i="1" s="1"/>
  <c r="L87" i="28"/>
  <c r="M63" i="1" a="1"/>
  <c r="M63" i="1" s="1"/>
  <c r="N63" i="1" s="1"/>
  <c r="L126" i="28"/>
  <c r="M184" i="1" a="1"/>
  <c r="M184" i="1" s="1"/>
  <c r="N184" i="1" s="1"/>
  <c r="M167" i="1" a="1"/>
  <c r="M167" i="1" s="1"/>
  <c r="N167" i="1" s="1"/>
  <c r="M183" i="28"/>
  <c r="M99" i="1" a="1"/>
  <c r="M99" i="1" s="1"/>
  <c r="N99" i="1" s="1"/>
  <c r="M250" i="28"/>
  <c r="L172" i="28"/>
  <c r="M131" i="1" a="1"/>
  <c r="M131" i="1" s="1"/>
  <c r="N131" i="1" s="1"/>
  <c r="M251" i="28"/>
  <c r="L60" i="28"/>
  <c r="G51" i="29"/>
  <c r="J180" i="1" a="1"/>
  <c r="J180" i="1" s="1"/>
  <c r="K180" i="1" s="1"/>
  <c r="M127" i="1" a="1"/>
  <c r="M127" i="1" s="1"/>
  <c r="N127" i="1" s="1"/>
  <c r="L75" i="28"/>
  <c r="M140" i="1" a="1"/>
  <c r="M140" i="1" s="1"/>
  <c r="N140" i="1" s="1"/>
  <c r="M84" i="1" a="1"/>
  <c r="M84" i="1" s="1"/>
  <c r="N84" i="1" s="1"/>
  <c r="M133" i="1" a="1"/>
  <c r="M133" i="1" s="1"/>
  <c r="N133" i="1" s="1"/>
  <c r="L58" i="28"/>
  <c r="K250" i="28"/>
  <c r="M113" i="1" a="1"/>
  <c r="M113" i="1" s="1"/>
  <c r="N113" i="1" s="1"/>
  <c r="M164" i="1" a="1"/>
  <c r="M164" i="1" s="1"/>
  <c r="N164" i="1" s="1"/>
  <c r="M69" i="28"/>
  <c r="K95" i="28"/>
  <c r="I51" i="29"/>
  <c r="K247" i="28"/>
  <c r="J138" i="1" a="1"/>
  <c r="J138" i="1" s="1"/>
  <c r="K138" i="1" s="1"/>
  <c r="M36" i="1" a="1"/>
  <c r="M36" i="1" s="1"/>
  <c r="N36" i="1" s="1"/>
  <c r="M125" i="1" a="1"/>
  <c r="M125" i="1" s="1"/>
  <c r="N125" i="1" s="1"/>
  <c r="M175" i="1" a="1"/>
  <c r="M175" i="1" s="1"/>
  <c r="N175" i="1" s="1"/>
  <c r="M168" i="1" a="1"/>
  <c r="M168" i="1" s="1"/>
  <c r="N168" i="1" s="1"/>
  <c r="M190" i="28"/>
  <c r="M145" i="1" a="1"/>
  <c r="M145" i="1" s="1"/>
  <c r="N145" i="1" s="1"/>
  <c r="M178" i="1" a="1"/>
  <c r="M178" i="1" s="1"/>
  <c r="N178" i="1" s="1"/>
  <c r="H52" i="29"/>
  <c r="L136" i="28"/>
  <c r="M182" i="1" a="1"/>
  <c r="M182" i="1" s="1"/>
  <c r="N182" i="1" s="1"/>
  <c r="M192" i="1" a="1"/>
  <c r="M192" i="1" s="1"/>
  <c r="N192" i="1" s="1"/>
  <c r="M32" i="1" a="1"/>
  <c r="M32" i="1" s="1"/>
  <c r="N32" i="1" s="1"/>
  <c r="M20" i="1" a="1"/>
  <c r="M20" i="1" s="1"/>
  <c r="N20" i="1" s="1"/>
  <c r="M186" i="1" a="1"/>
  <c r="M186" i="1" s="1"/>
  <c r="N186" i="1" s="1"/>
  <c r="I54" i="29"/>
  <c r="M67" i="28"/>
  <c r="G52" i="29"/>
  <c r="L112"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34" i="28"/>
  <c r="M174" i="1" a="1"/>
  <c r="M174" i="1" s="1"/>
  <c r="N174" i="1" s="1"/>
  <c r="H54" i="29"/>
  <c r="M83" i="28"/>
  <c r="M100" i="1" a="1"/>
  <c r="M100" i="1" s="1"/>
  <c r="N100" i="1" s="1"/>
  <c r="L160" i="28"/>
  <c r="M187" i="1" a="1"/>
  <c r="M187" i="1" s="1"/>
  <c r="N187" i="1" s="1"/>
  <c r="M168" i="28"/>
  <c r="K143" i="28"/>
  <c r="M188" i="1" a="1"/>
  <c r="M188" i="1" s="1"/>
  <c r="N188" i="1" s="1"/>
  <c r="L231" i="28"/>
  <c r="L45" i="28"/>
  <c r="L141" i="28"/>
  <c r="M120" i="1" a="1"/>
  <c r="M120" i="1" s="1"/>
  <c r="N120" i="1" s="1"/>
  <c r="M167" i="28"/>
  <c r="L96" i="28"/>
  <c r="M249" i="28"/>
  <c r="M74" i="28"/>
  <c r="M60" i="1" a="1"/>
  <c r="M60" i="1" s="1"/>
  <c r="N60" i="1" s="1"/>
  <c r="M132" i="1" a="1"/>
  <c r="M132" i="1" s="1"/>
  <c r="N132" i="1" s="1"/>
  <c r="I33" i="29"/>
  <c r="L191" i="28"/>
  <c r="K193" i="28"/>
  <c r="G49" i="29"/>
  <c r="K86" i="28"/>
  <c r="K49" i="28"/>
  <c r="M141" i="1" a="1"/>
  <c r="M141" i="1" s="1"/>
  <c r="N141" i="1" s="1"/>
  <c r="M129" i="1" a="1"/>
  <c r="M129" i="1" s="1"/>
  <c r="N129" i="1" s="1"/>
  <c r="M189" i="28"/>
  <c r="M181" i="28"/>
  <c r="M152" i="28"/>
  <c r="M44" i="1" a="1"/>
  <c r="M44" i="1" s="1"/>
  <c r="N44" i="1" s="1"/>
  <c r="M130" i="1" a="1"/>
  <c r="M130" i="1" s="1"/>
  <c r="N130" i="1" s="1"/>
  <c r="L250" i="28"/>
  <c r="K234" i="28"/>
  <c r="L161" i="28"/>
  <c r="M79" i="1" a="1"/>
  <c r="M79" i="1" s="1"/>
  <c r="N79" i="1" s="1"/>
  <c r="L212" i="28"/>
  <c r="L124" i="28"/>
  <c r="M41" i="1" a="1"/>
  <c r="M41" i="1" s="1"/>
  <c r="N41" i="1" s="1"/>
  <c r="J108" i="1" a="1"/>
  <c r="J108" i="1" s="1"/>
  <c r="K108" i="1" s="1"/>
  <c r="J156" i="1" a="1"/>
  <c r="J156" i="1" s="1"/>
  <c r="K156" i="1" s="1"/>
  <c r="L56" i="28"/>
  <c r="L157" i="28"/>
  <c r="L54" i="28"/>
  <c r="G54" i="29"/>
  <c r="K223" i="28"/>
  <c r="K57" i="28"/>
  <c r="K242" i="28"/>
  <c r="K140" i="28"/>
  <c r="K102" i="28"/>
  <c r="K218" i="28"/>
  <c r="G50" i="29"/>
  <c r="O216" i="28"/>
  <c r="O87" i="28"/>
  <c r="O86" i="28"/>
  <c r="O237" i="28"/>
  <c r="O142" i="28"/>
  <c r="O61" i="28"/>
  <c r="O243" i="28"/>
  <c r="O75" i="28"/>
  <c r="J34" i="1" a="1"/>
  <c r="J34" i="1" s="1"/>
  <c r="K34" i="1" s="1"/>
  <c r="O148" i="28"/>
  <c r="O218" i="28"/>
  <c r="O223" i="28"/>
  <c r="O144" i="28"/>
  <c r="O57" i="28"/>
  <c r="O89" i="28"/>
  <c r="M86" i="1" a="1"/>
  <c r="M86" i="1" s="1"/>
  <c r="N86" i="1" s="1"/>
  <c r="O174" i="28"/>
  <c r="O106" i="28"/>
  <c r="M166" i="1" a="1"/>
  <c r="M166" i="1" s="1"/>
  <c r="N166" i="1" s="1"/>
  <c r="O165" i="28"/>
  <c r="O235"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63"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259" i="28"/>
  <c r="F34" i="29"/>
  <c r="H28" i="29"/>
  <c r="L259"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259"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79" i="28" l="1"/>
  <c r="N72" i="28"/>
  <c r="O239" i="28"/>
  <c r="M137" i="28"/>
  <c r="J96" i="28"/>
  <c r="N64" i="28"/>
  <c r="O213" i="28"/>
  <c r="O215" i="28"/>
  <c r="O172" i="28"/>
  <c r="O205" i="28"/>
  <c r="O220" i="28"/>
  <c r="L236" i="28"/>
  <c r="M182" i="28"/>
  <c r="L89" i="28"/>
  <c r="K45" i="28"/>
  <c r="K188" i="28"/>
  <c r="L94" i="28"/>
  <c r="J234" i="28"/>
  <c r="J229" i="28"/>
  <c r="J76" i="28"/>
  <c r="M131" i="28"/>
  <c r="M161" i="28"/>
  <c r="O186" i="28"/>
  <c r="O97" i="28"/>
  <c r="O93" i="28"/>
  <c r="N245" i="28"/>
  <c r="O185" i="28"/>
  <c r="O217" i="28"/>
  <c r="O64" i="28"/>
  <c r="O254" i="28"/>
  <c r="N178" i="28"/>
  <c r="N170" i="28"/>
  <c r="O158" i="28"/>
  <c r="O206" i="28"/>
  <c r="K78" i="28"/>
  <c r="M49" i="28"/>
  <c r="M75" i="28"/>
  <c r="J257" i="28"/>
  <c r="J193" i="28"/>
  <c r="J170" i="28"/>
  <c r="J151" i="28"/>
  <c r="J235" i="28"/>
  <c r="J125" i="28"/>
  <c r="M146" i="28"/>
  <c r="O107" i="28"/>
  <c r="N149" i="28"/>
  <c r="O118" i="28"/>
  <c r="N236" i="28"/>
  <c r="N42" i="28"/>
  <c r="N234" i="28"/>
  <c r="N139" i="28"/>
  <c r="N206" i="28"/>
  <c r="M64" i="28"/>
  <c r="L249" i="28"/>
  <c r="L218" i="28"/>
  <c r="L169" i="28"/>
  <c r="K84" i="28"/>
  <c r="J79" i="28"/>
  <c r="M120" i="28"/>
  <c r="J75" i="28"/>
  <c r="J113" i="28"/>
  <c r="J71" i="28"/>
  <c r="O219" i="28"/>
  <c r="N159" i="28"/>
  <c r="O90" i="28"/>
  <c r="N184" i="28"/>
  <c r="O56" i="28"/>
  <c r="O119" i="28"/>
  <c r="N254" i="28"/>
  <c r="N150" i="28"/>
  <c r="O188" i="28"/>
  <c r="O110" i="28"/>
  <c r="N246" i="28"/>
  <c r="K146" i="28"/>
  <c r="K131" i="28"/>
  <c r="L122" i="28"/>
  <c r="K117" i="28"/>
  <c r="M164" i="28"/>
  <c r="L213" i="28"/>
  <c r="L98" i="28"/>
  <c r="M247" i="28"/>
  <c r="K80" i="28"/>
  <c r="K118" i="28"/>
  <c r="M91" i="28"/>
  <c r="M220" i="28"/>
  <c r="J84" i="28"/>
  <c r="J224" i="28"/>
  <c r="J172" i="28"/>
  <c r="M101" i="28"/>
  <c r="J179" i="28"/>
  <c r="J133" i="28"/>
  <c r="J143" i="28"/>
  <c r="J102" i="28"/>
  <c r="M229" i="28"/>
  <c r="J147" i="28"/>
  <c r="O177" i="28"/>
  <c r="N137" i="28"/>
  <c r="N161" i="28"/>
  <c r="O259" i="28"/>
  <c r="O95" i="28"/>
  <c r="O256" i="28"/>
  <c r="N158" i="28"/>
  <c r="N76" i="28"/>
  <c r="O46" i="28"/>
  <c r="L118" i="28"/>
  <c r="L91" i="28"/>
  <c r="M242" i="28"/>
  <c r="L177" i="28"/>
  <c r="L49" i="28"/>
  <c r="K152" i="28"/>
  <c r="K245" i="28"/>
  <c r="M135" i="28"/>
  <c r="K55" i="28"/>
  <c r="K194" i="28"/>
  <c r="K202" i="28"/>
  <c r="M81" i="28"/>
  <c r="J115" i="28"/>
  <c r="M139" i="28"/>
  <c r="M100" i="28"/>
  <c r="J212" i="28"/>
  <c r="O201" i="28"/>
  <c r="O94" i="28"/>
  <c r="N163" i="28"/>
  <c r="N100" i="28"/>
  <c r="N73" i="28"/>
  <c r="N115" i="28"/>
  <c r="O210" i="28"/>
  <c r="O228" i="28"/>
  <c r="O232" i="28"/>
  <c r="N156" i="28"/>
  <c r="O163" i="28"/>
  <c r="N98" i="28"/>
  <c r="O230" i="28"/>
  <c r="N238" i="28"/>
  <c r="O153" i="28"/>
  <c r="O255" i="28"/>
  <c r="N182" i="28"/>
  <c r="N143" i="28"/>
  <c r="N59" i="28"/>
  <c r="M84" i="28"/>
  <c r="M233" i="28"/>
  <c r="M184" i="28"/>
  <c r="M153" i="28"/>
  <c r="M48" i="28"/>
  <c r="K208" i="28"/>
  <c r="M194" i="28"/>
  <c r="K114" i="28"/>
  <c r="K142" i="28"/>
  <c r="L129" i="28"/>
  <c r="K190" i="28"/>
  <c r="J152" i="28"/>
  <c r="J242" i="28"/>
  <c r="J164" i="28"/>
  <c r="M95" i="28"/>
  <c r="J184" i="28"/>
  <c r="J121" i="28"/>
  <c r="J255" i="28"/>
  <c r="J222" i="28"/>
  <c r="J77" i="28"/>
  <c r="J130" i="28"/>
  <c r="J51" i="28"/>
  <c r="J185" i="28"/>
  <c r="O151" i="28"/>
  <c r="O199" i="28"/>
  <c r="O132" i="28"/>
  <c r="O140" i="28"/>
  <c r="O133" i="28"/>
  <c r="O246" i="28"/>
  <c r="O145" i="28"/>
  <c r="N193" i="28"/>
  <c r="O111" i="28"/>
  <c r="O225" i="28"/>
  <c r="O251" i="28"/>
  <c r="N87" i="28"/>
  <c r="N77" i="28"/>
  <c r="N255" i="28"/>
  <c r="N235" i="28"/>
  <c r="L81" i="28"/>
  <c r="L182" i="28"/>
  <c r="M159" i="28"/>
  <c r="K159" i="28"/>
  <c r="M170" i="28"/>
  <c r="K81" i="28"/>
  <c r="J194" i="28"/>
  <c r="J233" i="28"/>
  <c r="M99" i="28"/>
  <c r="J220" i="28"/>
  <c r="J251" i="28"/>
  <c r="J83" i="28"/>
  <c r="L252" i="28"/>
  <c r="J52" i="28"/>
  <c r="J219" i="28"/>
  <c r="J208" i="28"/>
  <c r="L204" i="28"/>
  <c r="J226" i="28"/>
  <c r="J232" i="28"/>
  <c r="O258" i="28"/>
  <c r="O80" i="28"/>
  <c r="O224" i="28"/>
  <c r="N99" i="28"/>
  <c r="N116" i="28"/>
  <c r="M127" i="28"/>
  <c r="O166" i="28"/>
  <c r="O129" i="28"/>
  <c r="O96" i="28"/>
  <c r="N233" i="28"/>
  <c r="O214" i="28"/>
  <c r="O152" i="28"/>
  <c r="O126" i="28"/>
  <c r="N166" i="28"/>
  <c r="O156" i="28"/>
  <c r="N101" i="28"/>
  <c r="O189" i="28"/>
  <c r="N153" i="28"/>
  <c r="O136" i="28"/>
  <c r="O141" i="28"/>
  <c r="K187" i="28"/>
  <c r="M232" i="28"/>
  <c r="L103" i="28"/>
  <c r="K219" i="28"/>
  <c r="K53" i="28"/>
  <c r="M254" i="28"/>
  <c r="J202" i="28"/>
  <c r="J150" i="28"/>
  <c r="O43" i="28"/>
  <c r="N179" i="28"/>
  <c r="N146" i="28"/>
  <c r="O48" i="28"/>
  <c r="N232" i="28"/>
  <c r="N52" i="28"/>
  <c r="N249" i="28"/>
  <c r="O73" i="28"/>
  <c r="O159" i="28"/>
  <c r="N136" i="28"/>
  <c r="K132" i="28"/>
  <c r="K91" i="28"/>
  <c r="L88" i="28"/>
  <c r="M45" i="28"/>
  <c r="M222" i="28"/>
  <c r="L155" i="28"/>
  <c r="K100" i="28"/>
  <c r="L254" i="28"/>
  <c r="L203" i="28"/>
  <c r="L146" i="28"/>
  <c r="L55" i="28"/>
  <c r="L119" i="28"/>
  <c r="L188" i="28"/>
  <c r="L164" i="28"/>
  <c r="L183" i="28"/>
  <c r="K93" i="28"/>
  <c r="J240" i="28"/>
  <c r="M185" i="28"/>
  <c r="M88" i="28"/>
  <c r="M138" i="28"/>
  <c r="L113" i="28"/>
  <c r="L156" i="28"/>
  <c r="M165" i="28"/>
  <c r="M219" i="28"/>
  <c r="K177" i="28"/>
  <c r="K108" i="28"/>
  <c r="K123" i="28"/>
  <c r="K121" i="28"/>
  <c r="L139" i="28"/>
  <c r="L179" i="28"/>
  <c r="L176" i="28"/>
  <c r="K200" i="28"/>
  <c r="K166" i="28"/>
  <c r="L71" i="28"/>
  <c r="L158" i="28"/>
  <c r="L66" i="28"/>
  <c r="L61" i="28"/>
  <c r="L105" i="28"/>
  <c r="M155" i="28"/>
  <c r="K59" i="28"/>
  <c r="K77" i="28"/>
  <c r="K109" i="28"/>
  <c r="M63" i="28"/>
  <c r="M115" i="28"/>
  <c r="K92" i="28"/>
  <c r="L93" i="28"/>
  <c r="L72" i="28"/>
  <c r="L86" i="28"/>
  <c r="M243" i="28"/>
  <c r="L226" i="28"/>
  <c r="M191" i="28"/>
  <c r="K124" i="28"/>
  <c r="K232" i="28"/>
  <c r="L109" i="28"/>
  <c r="M237" i="28"/>
  <c r="M103" i="28"/>
  <c r="M117" i="28"/>
  <c r="K249" i="28"/>
  <c r="M207" i="28"/>
  <c r="J182" i="28"/>
  <c r="J181" i="28"/>
  <c r="L120" i="28"/>
  <c r="J48" i="28"/>
  <c r="L116" i="28"/>
  <c r="M113" i="28"/>
  <c r="M156" i="28"/>
  <c r="J191" i="28"/>
  <c r="J81" i="28"/>
  <c r="J80" i="28"/>
  <c r="L121" i="28"/>
  <c r="M133" i="28"/>
  <c r="J46" i="28"/>
  <c r="M114" i="28"/>
  <c r="M123" i="28"/>
  <c r="M121" i="28"/>
  <c r="J256" i="28"/>
  <c r="J253" i="28"/>
  <c r="M147" i="28"/>
  <c r="J216" i="28"/>
  <c r="M44" i="28"/>
  <c r="J214" i="28"/>
  <c r="M178" i="28"/>
  <c r="K103" i="28"/>
  <c r="J119" i="28"/>
  <c r="M201" i="28"/>
  <c r="M136" i="28"/>
  <c r="J144" i="28"/>
  <c r="J167" i="28"/>
  <c r="M78" i="28"/>
  <c r="J53" i="28"/>
  <c r="J231" i="28"/>
  <c r="N221" i="28"/>
  <c r="N126" i="28"/>
  <c r="O236" i="28"/>
  <c r="O208" i="28"/>
  <c r="N80" i="28"/>
  <c r="O139" i="28"/>
  <c r="O245" i="28"/>
  <c r="O76" i="28"/>
  <c r="N86" i="28"/>
  <c r="O155" i="28"/>
  <c r="O194" i="28"/>
  <c r="O178" i="28"/>
  <c r="N239" i="28"/>
  <c r="O102" i="28"/>
  <c r="N50" i="28"/>
  <c r="O113" i="28"/>
  <c r="N55" i="28"/>
  <c r="O52" i="28"/>
  <c r="N83" i="28"/>
  <c r="O122" i="28"/>
  <c r="N122" i="28"/>
  <c r="O83" i="28"/>
  <c r="N160" i="28"/>
  <c r="N173" i="28"/>
  <c r="N113" i="28"/>
  <c r="N147" i="28"/>
  <c r="N151" i="28"/>
  <c r="L190" i="28"/>
  <c r="J217" i="28"/>
  <c r="M111" i="28"/>
  <c r="M193" i="28"/>
  <c r="K94" i="28"/>
  <c r="K144" i="28"/>
  <c r="K138" i="28"/>
  <c r="M72" i="28"/>
  <c r="M94" i="28"/>
  <c r="K176" i="28"/>
  <c r="K50" i="28"/>
  <c r="M71" i="28"/>
  <c r="K151" i="28"/>
  <c r="L167" i="28"/>
  <c r="J246" i="28"/>
  <c r="M59" i="28"/>
  <c r="J155" i="28"/>
  <c r="J160" i="28"/>
  <c r="J54" i="28"/>
  <c r="J149" i="28"/>
  <c r="J67" i="28"/>
  <c r="J213" i="28"/>
  <c r="J180" i="28"/>
  <c r="M226" i="28"/>
  <c r="J158" i="28"/>
  <c r="J117" i="28"/>
  <c r="J128" i="28"/>
  <c r="J66" i="28"/>
  <c r="J176" i="28"/>
  <c r="J106" i="28"/>
  <c r="M119" i="28"/>
  <c r="J153" i="28"/>
  <c r="J207" i="28"/>
  <c r="O175" i="28"/>
  <c r="O247" i="28"/>
  <c r="O117" i="28"/>
  <c r="O200" i="28"/>
  <c r="N220" i="28"/>
  <c r="O124" i="28"/>
  <c r="M248" i="28"/>
  <c r="O221" i="28"/>
  <c r="O187" i="28"/>
  <c r="N129" i="28"/>
  <c r="O190" i="28"/>
  <c r="O149" i="28"/>
  <c r="O257" i="28"/>
  <c r="O99" i="28"/>
  <c r="O161" i="28"/>
  <c r="N188" i="28"/>
  <c r="O179" i="28"/>
  <c r="O233" i="28"/>
  <c r="N228" i="28"/>
  <c r="N203" i="28"/>
  <c r="N200" i="28"/>
  <c r="N88" i="28"/>
  <c r="O112" i="28"/>
  <c r="O116" i="28"/>
  <c r="N133" i="28"/>
  <c r="N152" i="28"/>
  <c r="N54" i="28"/>
  <c r="N84" i="28"/>
  <c r="N256" i="28"/>
  <c r="N135" i="28"/>
  <c r="O170" i="28"/>
  <c r="N253" i="28"/>
  <c r="N69" i="28"/>
  <c r="N44" i="28"/>
  <c r="N124" i="28"/>
  <c r="J82" i="28"/>
  <c r="K139" i="28"/>
  <c r="K179" i="28"/>
  <c r="J237" i="28"/>
  <c r="M173" i="28"/>
  <c r="O242" i="28"/>
  <c r="N226" i="28"/>
  <c r="J111" i="28"/>
  <c r="K98" i="28"/>
  <c r="J103" i="28"/>
  <c r="M179" i="28"/>
  <c r="K184" i="28"/>
  <c r="K226" i="28"/>
  <c r="K116" i="28"/>
  <c r="M140" i="28"/>
  <c r="M224" i="28"/>
  <c r="M211" i="28"/>
  <c r="K72" i="28"/>
  <c r="K207" i="28"/>
  <c r="K222" i="28"/>
  <c r="K254" i="28"/>
  <c r="K96" i="28"/>
  <c r="K113" i="28"/>
  <c r="K156" i="28"/>
  <c r="K74" i="28"/>
  <c r="J201" i="28"/>
  <c r="J136" i="28"/>
  <c r="M141" i="28"/>
  <c r="M231" i="28"/>
  <c r="M256" i="28"/>
  <c r="L80" i="28"/>
  <c r="J91" i="28"/>
  <c r="J252" i="28"/>
  <c r="J254" i="28"/>
  <c r="M192" i="28"/>
  <c r="M218" i="28"/>
  <c r="J135" i="28"/>
  <c r="J157" i="28"/>
  <c r="J188" i="28"/>
  <c r="J100" i="28"/>
  <c r="J93" i="28"/>
  <c r="J189" i="28"/>
  <c r="J86" i="28"/>
  <c r="J101" i="28"/>
  <c r="K43" i="28"/>
  <c r="M109" i="28"/>
  <c r="L245" i="28"/>
  <c r="J159" i="28"/>
  <c r="J69" i="28"/>
  <c r="J238" i="28"/>
  <c r="O47" i="28"/>
  <c r="O77" i="28"/>
  <c r="O164" i="28"/>
  <c r="M112" i="28"/>
  <c r="N75" i="28"/>
  <c r="O82" i="28"/>
  <c r="N118" i="28"/>
  <c r="O146" i="28"/>
  <c r="O81" i="28"/>
  <c r="O60" i="28"/>
  <c r="N58" i="28"/>
  <c r="O240" i="28"/>
  <c r="N189" i="28"/>
  <c r="O62" i="28"/>
  <c r="O160" i="28"/>
  <c r="O252" i="28"/>
  <c r="N157" i="28"/>
  <c r="O88" i="28"/>
  <c r="O143" i="28"/>
  <c r="N216" i="28"/>
  <c r="N90" i="28"/>
  <c r="N123" i="28"/>
  <c r="O147" i="28"/>
  <c r="O183" i="28"/>
  <c r="O244" i="28"/>
  <c r="O45" i="28"/>
  <c r="O74" i="28"/>
  <c r="J239" i="28"/>
  <c r="O69" i="28"/>
  <c r="N66" i="28"/>
  <c r="J166" i="28"/>
  <c r="N202" i="28"/>
  <c r="O138" i="28"/>
  <c r="K169" i="28"/>
  <c r="O72" i="28"/>
  <c r="J95" i="28"/>
  <c r="L85" i="28"/>
  <c r="M134" i="28"/>
  <c r="K233" i="28"/>
  <c r="J186" i="28"/>
  <c r="J142" i="28"/>
  <c r="L242" i="28"/>
  <c r="L152" i="28"/>
  <c r="K141" i="28"/>
  <c r="J243" i="28"/>
  <c r="J63" i="28"/>
  <c r="M43" i="28"/>
  <c r="J62" i="28"/>
  <c r="L111" i="28"/>
  <c r="J42" i="28"/>
  <c r="M176" i="28"/>
  <c r="M86" i="28"/>
  <c r="J192" i="28"/>
  <c r="J116" i="28"/>
  <c r="L175" i="28"/>
  <c r="M213" i="28"/>
  <c r="J89" i="28"/>
  <c r="J249" i="28"/>
  <c r="J112" i="28"/>
  <c r="L224" i="28"/>
  <c r="M132" i="28"/>
  <c r="J215" i="28"/>
  <c r="J178" i="28"/>
  <c r="J61" i="28"/>
  <c r="J204" i="28"/>
  <c r="N191" i="28"/>
  <c r="N169" i="28"/>
  <c r="N230" i="28"/>
  <c r="N241" i="28"/>
  <c r="O229" i="28"/>
  <c r="O193" i="28"/>
  <c r="O157" i="28"/>
  <c r="O123" i="28"/>
  <c r="N63" i="28"/>
  <c r="O91" i="28"/>
  <c r="O121" i="28"/>
  <c r="N105" i="28"/>
  <c r="O135" i="28"/>
  <c r="N251" i="28"/>
  <c r="N219" i="28"/>
  <c r="O84" i="28"/>
  <c r="N93" i="28"/>
  <c r="O54" i="28"/>
  <c r="O128" i="28"/>
  <c r="N74" i="28"/>
  <c r="N46" i="28"/>
  <c r="J73" i="28"/>
  <c r="N144" i="28"/>
  <c r="N102" i="28"/>
  <c r="O253" i="28"/>
  <c r="N207" i="28"/>
  <c r="N252" i="28"/>
  <c r="O154" i="28"/>
  <c r="N67" i="28"/>
  <c r="O114" i="28"/>
  <c r="N134" i="28"/>
  <c r="J137" i="28"/>
  <c r="J124" i="28"/>
  <c r="O207" i="28"/>
  <c r="L193" i="28"/>
  <c r="M149" i="28"/>
  <c r="J64" i="28"/>
  <c r="O209" i="28"/>
  <c r="N240" i="28"/>
  <c r="K185" i="28"/>
  <c r="J141" i="28"/>
  <c r="J132" i="28"/>
  <c r="H214" i="1"/>
  <c r="L51" i="28"/>
  <c r="K13" i="29"/>
  <c r="L79" i="28"/>
  <c r="J126" i="28"/>
  <c r="G212" i="1" a="1"/>
  <c r="G212" i="1" s="1"/>
  <c r="H212" i="1" s="1"/>
  <c r="G199" i="1" a="1"/>
  <c r="G199" i="1" s="1"/>
  <c r="H199" i="1" s="1"/>
  <c r="K10" i="29"/>
  <c r="K7" i="29"/>
  <c r="G11" i="1" a="1"/>
  <c r="G11" i="1" s="1"/>
  <c r="H11" i="1" s="1"/>
  <c r="J165" i="28"/>
  <c r="L223" i="28"/>
  <c r="G54" i="1" a="1"/>
  <c r="G54" i="1" s="1"/>
  <c r="H54" i="1" s="1"/>
  <c r="M143" i="28"/>
  <c r="L76"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63" i="28"/>
  <c r="G217" i="1" a="1"/>
  <c r="G217" i="1" s="1"/>
  <c r="J161" i="28"/>
  <c r="G216" i="1" a="1"/>
  <c r="G216" i="1" s="1"/>
  <c r="J118" i="28"/>
  <c r="G206" i="1" a="1"/>
  <c r="G206" i="1" s="1"/>
  <c r="J98" i="28"/>
  <c r="G209" i="1" a="1"/>
  <c r="G209" i="1" s="1"/>
  <c r="J146" i="28"/>
  <c r="G207" i="1" a="1"/>
  <c r="G207" i="1" s="1"/>
  <c r="L95" i="28"/>
  <c r="G221" i="1" a="1"/>
  <c r="G221" i="1" s="1"/>
  <c r="G208" i="1" a="1"/>
  <c r="G208" i="1" s="1"/>
  <c r="J58" i="28"/>
  <c r="H205" i="1"/>
  <c r="G198" i="1" a="1"/>
  <c r="G198" i="1" s="1"/>
  <c r="L149" i="28"/>
  <c r="G196" i="1" a="1"/>
  <c r="G196" i="1" s="1"/>
  <c r="J131" i="28"/>
  <c r="G204" i="1" a="1"/>
  <c r="G204" i="1" s="1"/>
  <c r="J156" i="28"/>
  <c r="G197" i="1" a="1"/>
  <c r="G197" i="1" s="1"/>
  <c r="J105" i="28"/>
  <c r="G201" i="1" a="1"/>
  <c r="G201" i="1" s="1"/>
  <c r="J190" i="28"/>
  <c r="G200" i="1" a="1"/>
  <c r="G200" i="1" s="1"/>
  <c r="J169" i="28"/>
  <c r="G203" i="1" a="1"/>
  <c r="G203" i="1" s="1"/>
  <c r="L64" i="28"/>
  <c r="G202" i="1" a="1"/>
  <c r="G202" i="1" s="1"/>
  <c r="J60" i="28"/>
  <c r="G213" i="1" a="1"/>
  <c r="G213" i="1" s="1"/>
  <c r="G49" i="1" a="1"/>
  <c r="G49" i="1" s="1"/>
  <c r="H49" i="1" s="1"/>
  <c r="G51" i="1" a="1"/>
  <c r="G51" i="1" s="1"/>
  <c r="H51" i="1" s="1"/>
  <c r="G35" i="1" a="1"/>
  <c r="G35" i="1" s="1"/>
  <c r="H35" i="1" s="1"/>
  <c r="G56" i="1" a="1"/>
  <c r="G56" i="1" s="1"/>
  <c r="H56" i="1" s="1"/>
  <c r="L44" i="28"/>
  <c r="K112" i="28"/>
  <c r="K120" i="28"/>
  <c r="M73" i="28"/>
  <c r="G46" i="1" a="1"/>
  <c r="G46" i="1" s="1"/>
  <c r="H46" i="1" s="1"/>
  <c r="G78" i="1" a="1"/>
  <c r="G78" i="1" s="1"/>
  <c r="H78" i="1" s="1"/>
  <c r="G67" i="1" a="1"/>
  <c r="G67" i="1" s="1"/>
  <c r="H67" i="1" s="1"/>
  <c r="G122" i="1" a="1"/>
  <c r="G122" i="1" s="1"/>
  <c r="H122" i="1" s="1"/>
  <c r="G91" i="1" a="1"/>
  <c r="G91" i="1" s="1"/>
  <c r="H91" i="1" s="1"/>
  <c r="G45" i="1" a="1"/>
  <c r="G45" i="1" s="1"/>
  <c r="H45" i="1" s="1"/>
  <c r="J50" i="28"/>
  <c r="G14" i="1" a="1"/>
  <c r="G14" i="1" s="1"/>
  <c r="H14" i="1" s="1"/>
  <c r="G74" i="1" a="1"/>
  <c r="G74" i="1" s="1"/>
  <c r="H74" i="1" s="1"/>
  <c r="L117" i="28"/>
  <c r="G26" i="1" a="1"/>
  <c r="G26" i="1" s="1"/>
  <c r="G12" i="1" a="1"/>
  <c r="G12" i="1" s="1"/>
  <c r="H12" i="1" s="1"/>
  <c r="G60" i="1" a="1"/>
  <c r="G60" i="1" s="1"/>
  <c r="H60" i="1" s="1"/>
  <c r="K165" i="28"/>
  <c r="J13" i="29"/>
  <c r="G31" i="1" a="1"/>
  <c r="G31" i="1" s="1"/>
  <c r="H31" i="1" s="1"/>
  <c r="J10" i="29"/>
  <c r="J8" i="29"/>
  <c r="G57" i="1" a="1"/>
  <c r="G57" i="1" s="1"/>
  <c r="H57" i="1" s="1"/>
  <c r="K126" i="28"/>
  <c r="G83" i="1" a="1"/>
  <c r="G83" i="1" s="1"/>
  <c r="H83" i="1" s="1"/>
  <c r="J7" i="29"/>
  <c r="G69" i="1" a="1"/>
  <c r="G69" i="1" s="1"/>
  <c r="H69" i="1" s="1"/>
  <c r="M238" i="28"/>
  <c r="G96" i="1" a="1"/>
  <c r="G96" i="1" s="1"/>
  <c r="H96" i="1" s="1"/>
  <c r="K189" i="28"/>
  <c r="K243" i="28"/>
  <c r="K154" i="28"/>
  <c r="M236" i="28"/>
  <c r="L208" i="28"/>
  <c r="K76" i="28"/>
  <c r="L201" i="28"/>
  <c r="K253" i="28"/>
  <c r="M241" i="28"/>
  <c r="M56" i="28"/>
  <c r="L69" i="28"/>
  <c r="K129" i="28"/>
  <c r="K62" i="28"/>
  <c r="L205" i="28"/>
  <c r="K122" i="28"/>
  <c r="G11" i="29"/>
  <c r="K88" i="28"/>
  <c r="M52" i="28"/>
  <c r="L151" i="28"/>
  <c r="L174" i="28"/>
  <c r="L186" i="28"/>
  <c r="L207" i="28"/>
  <c r="K56" i="28"/>
  <c r="K182" i="28"/>
  <c r="M122" i="28"/>
  <c r="L255" i="28"/>
  <c r="K241" i="28"/>
  <c r="K173" i="28"/>
  <c r="L102" i="28"/>
  <c r="K201" i="28"/>
  <c r="K75" i="28"/>
  <c r="L184" i="28"/>
  <c r="K255" i="28"/>
  <c r="L140" i="28"/>
  <c r="L57" i="28"/>
  <c r="L228" i="28"/>
  <c r="K134" i="28"/>
  <c r="M240" i="28"/>
  <c r="K175" i="28"/>
  <c r="K150" i="28"/>
  <c r="K133" i="28"/>
  <c r="K115" i="28"/>
  <c r="L110" i="28"/>
  <c r="L99" i="28"/>
  <c r="L200" i="28"/>
  <c r="L234" i="28"/>
  <c r="L170" i="28"/>
  <c r="K209" i="28"/>
  <c r="M255" i="28"/>
  <c r="L135" i="28"/>
  <c r="K87" i="28"/>
  <c r="L154" i="28"/>
  <c r="L138" i="28"/>
  <c r="L253" i="28"/>
  <c r="K252" i="28"/>
  <c r="L257" i="28"/>
  <c r="K157" i="28"/>
  <c r="M51" i="28"/>
  <c r="M124" i="28"/>
  <c r="L209" i="28"/>
  <c r="L173" i="28"/>
  <c r="L115" i="28"/>
  <c r="L239" i="28"/>
  <c r="M174" i="28"/>
  <c r="M223" i="28"/>
  <c r="M46" i="28"/>
  <c r="L211" i="28"/>
  <c r="L143" i="28"/>
  <c r="L74" i="28"/>
  <c r="K221" i="28"/>
  <c r="M150" i="28"/>
  <c r="M215" i="28"/>
  <c r="M89" i="28"/>
  <c r="K167" i="28"/>
  <c r="K89" i="28"/>
  <c r="L101" i="28"/>
  <c r="K244" i="28"/>
  <c r="M87" i="28"/>
  <c r="L53" i="28"/>
  <c r="L150" i="28"/>
  <c r="K46" i="28"/>
  <c r="M210" i="28"/>
  <c r="M76" i="28"/>
  <c r="M209" i="28"/>
  <c r="K164" i="28"/>
  <c r="M151" i="28"/>
  <c r="M55" i="28"/>
  <c r="L251" i="28"/>
  <c r="K90" i="28"/>
  <c r="M246" i="28"/>
  <c r="L216" i="28"/>
  <c r="K231" i="28"/>
  <c r="K52" i="28"/>
  <c r="M216" i="28"/>
  <c r="K148" i="28"/>
  <c r="K61" i="28"/>
  <c r="L189" i="28"/>
  <c r="M228" i="28"/>
  <c r="L73" i="28"/>
  <c r="K107" i="28"/>
  <c r="L240" i="28"/>
  <c r="K47" i="28"/>
  <c r="M54" i="28"/>
  <c r="L246" i="28"/>
  <c r="L128" i="28"/>
  <c r="L243" i="28"/>
  <c r="M62" i="28"/>
  <c r="K206" i="28"/>
  <c r="M158" i="28"/>
  <c r="M110" i="28"/>
  <c r="M154" i="28"/>
  <c r="M145" i="28"/>
  <c r="L241" i="28"/>
  <c r="L221" i="28"/>
  <c r="L114" i="28"/>
  <c r="L52" i="28"/>
  <c r="L137" i="28"/>
  <c r="L133" i="28"/>
  <c r="M257" i="28"/>
  <c r="L165" i="28"/>
  <c r="M116" i="28"/>
  <c r="M212" i="28"/>
  <c r="K180" i="28"/>
  <c r="L92" i="28"/>
  <c r="K235" i="28"/>
  <c r="K137" i="28"/>
  <c r="K256" i="28"/>
  <c r="K79" i="28"/>
  <c r="K236" i="28"/>
  <c r="K160" i="28"/>
  <c r="K217" i="28"/>
  <c r="K110" i="28"/>
  <c r="K220" i="28"/>
  <c r="L145" i="28"/>
  <c r="K210" i="28"/>
  <c r="M202" i="28"/>
  <c r="L210" i="28"/>
  <c r="K71" i="28"/>
  <c r="M130" i="28"/>
  <c r="L219" i="28"/>
  <c r="L217" i="28"/>
  <c r="M85" i="28"/>
  <c r="M200" i="28"/>
  <c r="M157" i="28"/>
  <c r="K145" i="28"/>
  <c r="K83" i="28"/>
  <c r="K229" i="28"/>
  <c r="M217" i="28"/>
  <c r="K44" i="28"/>
  <c r="M90" i="28"/>
  <c r="K104" i="28"/>
  <c r="M245" i="28"/>
  <c r="L237" i="28"/>
  <c r="K82" i="28"/>
  <c r="L256" i="28"/>
  <c r="L127" i="28"/>
  <c r="L178" i="28"/>
  <c r="K191" i="28"/>
  <c r="L142" i="28"/>
  <c r="L194" i="28"/>
  <c r="L43" i="28"/>
  <c r="K246" i="28"/>
  <c r="L78" i="28"/>
  <c r="L220" i="28"/>
  <c r="L238" i="28"/>
  <c r="L202" i="28"/>
  <c r="L100" i="28"/>
  <c r="L77" i="28"/>
  <c r="K119" i="28"/>
  <c r="K158" i="28"/>
  <c r="K237" i="28"/>
  <c r="K155" i="28"/>
  <c r="K216" i="28"/>
  <c r="K183" i="28"/>
  <c r="L229" i="28"/>
  <c r="K127" i="28"/>
  <c r="M107" i="28"/>
  <c r="K130" i="28"/>
  <c r="L59" i="28"/>
  <c r="K228" i="28"/>
  <c r="L206" i="28"/>
  <c r="L50" i="28"/>
  <c r="M253" i="28"/>
  <c r="M93" i="28"/>
  <c r="M175" i="28"/>
  <c r="K51" i="28"/>
  <c r="M208" i="28"/>
  <c r="M53" i="28"/>
  <c r="L84" i="28"/>
  <c r="L104" i="28"/>
  <c r="L215" i="28"/>
  <c r="K85" i="28"/>
  <c r="K239" i="28"/>
  <c r="M206" i="28"/>
  <c r="L82" i="28"/>
  <c r="K213" i="28"/>
  <c r="M160" i="28"/>
  <c r="K212" i="28"/>
  <c r="M129" i="28"/>
  <c r="M205" i="28"/>
  <c r="K215" i="28"/>
  <c r="K54" i="28"/>
  <c r="L46" i="28"/>
  <c r="L125" i="28"/>
  <c r="M77" i="28"/>
  <c r="M82" i="28"/>
  <c r="L90" i="28"/>
  <c r="L132" i="28"/>
  <c r="L147" i="28"/>
  <c r="L233" i="28"/>
  <c r="L187" i="28"/>
  <c r="L248" i="28"/>
  <c r="M235" i="28"/>
  <c r="M96" i="28"/>
  <c r="K128" i="28"/>
  <c r="K67" i="28"/>
  <c r="M92" i="28"/>
  <c r="K69" i="28"/>
  <c r="K42" i="28"/>
  <c r="M128" i="28"/>
  <c r="L130" i="28"/>
  <c r="K172" i="28"/>
  <c r="M203" i="28"/>
  <c r="M61" i="28"/>
  <c r="K101" i="28"/>
  <c r="L123" i="28"/>
  <c r="L159" i="28"/>
  <c r="K224" i="28"/>
  <c r="M188" i="28"/>
  <c r="K99" i="28"/>
  <c r="K186" i="28"/>
  <c r="M221" i="28"/>
  <c r="K257" i="28"/>
  <c r="L153" i="28"/>
  <c r="L67" i="28"/>
  <c r="L222" i="28"/>
  <c r="K73" i="28"/>
  <c r="L62" i="28"/>
  <c r="M50" i="28"/>
  <c r="K248" i="28"/>
  <c r="J47" i="28"/>
  <c r="K170" i="28"/>
  <c r="L83" i="28"/>
  <c r="L185" i="28"/>
  <c r="J174" i="28"/>
  <c r="K214" i="28"/>
  <c r="L230" i="28"/>
  <c r="K168" i="28"/>
  <c r="M180" i="28"/>
  <c r="L180" i="28"/>
  <c r="K230" i="28"/>
  <c r="M214" i="28"/>
  <c r="L181" i="28"/>
  <c r="K181" i="28"/>
  <c r="M106" i="28"/>
  <c r="L227" i="28"/>
  <c r="K48" i="28"/>
  <c r="K66" i="28"/>
  <c r="M244" i="28"/>
  <c r="L244" i="28"/>
  <c r="M144" i="28"/>
  <c r="L106" i="28"/>
  <c r="L144" i="28"/>
  <c r="L63" i="28"/>
  <c r="K227" i="28"/>
  <c r="K106" i="28"/>
  <c r="K192" i="28"/>
  <c r="K174" i="28"/>
  <c r="L214" i="28"/>
  <c r="L192" i="28"/>
  <c r="L48" i="28"/>
  <c r="M102" i="28"/>
  <c r="M230" i="28"/>
  <c r="L168" i="28"/>
  <c r="M227" i="28"/>
  <c r="L107"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84" i="28" s="1"/>
  <c r="I184" i="28" s="1"/>
  <c r="G104" i="1" a="1"/>
  <c r="G104" i="1" s="1"/>
  <c r="G161" i="1" a="1"/>
  <c r="G161" i="1" s="1"/>
  <c r="H161" i="1" s="1"/>
  <c r="G23" i="1" a="1"/>
  <c r="G23" i="1" s="1"/>
  <c r="G125" i="28" s="1"/>
  <c r="I125"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172" i="28" s="1"/>
  <c r="I172" i="28" s="1"/>
  <c r="G194" i="1" a="1"/>
  <c r="G194" i="1" s="1"/>
  <c r="H194" i="1" s="1"/>
  <c r="G72" i="1" a="1"/>
  <c r="G72" i="1" s="1"/>
  <c r="H72" i="1" s="1"/>
  <c r="G117" i="1" a="1"/>
  <c r="G117" i="1" s="1"/>
  <c r="H117" i="1" s="1"/>
  <c r="G29" i="1" a="1"/>
  <c r="G29" i="1" s="1"/>
  <c r="G113" i="28" s="1"/>
  <c r="I113"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36" i="28" s="1"/>
  <c r="I136" i="28" s="1"/>
  <c r="G112" i="1" a="1"/>
  <c r="G112" i="1" s="1"/>
  <c r="H112" i="1" s="1"/>
  <c r="G66" i="1" a="1"/>
  <c r="G66" i="1" s="1"/>
  <c r="H66" i="1" s="1"/>
  <c r="G42" i="1" a="1"/>
  <c r="G42" i="1" s="1"/>
  <c r="H42" i="1" s="1"/>
  <c r="G141" i="1" a="1"/>
  <c r="G141" i="1" s="1"/>
  <c r="G191" i="1" a="1"/>
  <c r="G191" i="1" s="1"/>
  <c r="G168" i="1" a="1"/>
  <c r="G168" i="1" s="1"/>
  <c r="G249" i="28" s="1"/>
  <c r="I249"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52" i="28" s="1"/>
  <c r="I152" i="28" s="1"/>
  <c r="H13" i="29"/>
  <c r="G10" i="29"/>
  <c r="G79" i="1" a="1"/>
  <c r="G79" i="1" s="1"/>
  <c r="G108" i="1" a="1"/>
  <c r="G108" i="1" s="1"/>
  <c r="G155" i="28" s="1"/>
  <c r="I155" i="28" s="1"/>
  <c r="G178" i="1" a="1"/>
  <c r="G178" i="1" s="1"/>
  <c r="H178" i="1" s="1"/>
  <c r="G169" i="1" a="1"/>
  <c r="G169" i="1" s="1"/>
  <c r="G250" i="28" s="1"/>
  <c r="I250"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49" i="28"/>
  <c r="O51" i="28"/>
  <c r="O134" i="28"/>
  <c r="E59" i="29"/>
  <c r="E61" i="29"/>
  <c r="E52" i="29"/>
  <c r="E41" i="29"/>
  <c r="E58" i="29"/>
  <c r="G86" i="1" a="1"/>
  <c r="G86" i="1" s="1"/>
  <c r="E49" i="29"/>
  <c r="E43" i="29"/>
  <c r="O127" i="28"/>
  <c r="G166" i="1" a="1"/>
  <c r="G166" i="1" s="1"/>
  <c r="F7" i="29"/>
  <c r="G13" i="1" a="1"/>
  <c r="G13" i="1" s="1"/>
  <c r="G259" i="28" s="1"/>
  <c r="I259" i="28" s="1"/>
  <c r="K9" i="1"/>
  <c r="E40" i="29"/>
  <c r="E31" i="29"/>
  <c r="F10" i="29"/>
  <c r="G9" i="1" a="1"/>
  <c r="G9" i="1" s="1"/>
  <c r="F8" i="29"/>
  <c r="G8" i="1" a="1"/>
  <c r="G8" i="1" s="1"/>
  <c r="E37" i="29"/>
  <c r="O176" i="28"/>
  <c r="K11" i="29"/>
  <c r="E38" i="29"/>
  <c r="E29" i="29"/>
  <c r="K8" i="1"/>
  <c r="K8" i="29"/>
  <c r="E32" i="29"/>
  <c r="E55" i="29"/>
  <c r="M66" i="28"/>
  <c r="I10" i="29"/>
  <c r="E28" i="29"/>
  <c r="F13" i="29"/>
  <c r="G7" i="1" a="1"/>
  <c r="G7" i="1" s="1"/>
  <c r="E50" i="29"/>
  <c r="E34" i="29"/>
  <c r="G10" i="1" a="1"/>
  <c r="G10" i="1" s="1"/>
  <c r="G108" i="28" s="1"/>
  <c r="I108" i="28" s="1"/>
  <c r="E64" i="29"/>
  <c r="G34" i="1" a="1"/>
  <c r="G34" i="1" s="1"/>
  <c r="F62" i="29"/>
  <c r="J196" i="28"/>
  <c r="J197" i="28"/>
  <c r="J198" i="28"/>
  <c r="G8" i="2"/>
  <c r="R6" i="1" s="1"/>
  <c r="J68" i="28"/>
  <c r="G49" i="28" l="1"/>
  <c r="I49" i="28" s="1"/>
  <c r="G157" i="28"/>
  <c r="I157" i="28" s="1"/>
  <c r="H232" i="28"/>
  <c r="G228" i="28"/>
  <c r="I228" i="28" s="1"/>
  <c r="G254" i="28"/>
  <c r="I254" i="28" s="1"/>
  <c r="G204" i="28"/>
  <c r="I204" i="28" s="1"/>
  <c r="G252" i="28"/>
  <c r="I252" i="28" s="1"/>
  <c r="G116" i="28"/>
  <c r="I116" i="28" s="1"/>
  <c r="G91" i="28"/>
  <c r="I91" i="28" s="1"/>
  <c r="G111" i="28"/>
  <c r="I111" i="28" s="1"/>
  <c r="G119" i="28"/>
  <c r="I119" i="28" s="1"/>
  <c r="G72" i="28"/>
  <c r="I72" i="28" s="1"/>
  <c r="G103" i="28"/>
  <c r="I103" i="28" s="1"/>
  <c r="G109" i="28"/>
  <c r="I109" i="28" s="1"/>
  <c r="G80" i="28"/>
  <c r="I80" i="28" s="1"/>
  <c r="G81" i="28"/>
  <c r="I81" i="28" s="1"/>
  <c r="G193" i="28"/>
  <c r="I193" i="28" s="1"/>
  <c r="G179" i="28"/>
  <c r="I179" i="28" s="1"/>
  <c r="G166" i="28"/>
  <c r="I166" i="28" s="1"/>
  <c r="G192" i="28"/>
  <c r="I192" i="28" s="1"/>
  <c r="G112" i="28"/>
  <c r="I112" i="28" s="1"/>
  <c r="H211" i="1"/>
  <c r="H210" i="1"/>
  <c r="H223" i="1"/>
  <c r="H222" i="1"/>
  <c r="H221" i="1"/>
  <c r="H220" i="1"/>
  <c r="H216" i="1"/>
  <c r="G118" i="28"/>
  <c r="I118" i="28" s="1"/>
  <c r="H217" i="1"/>
  <c r="G161" i="28"/>
  <c r="I161" i="28" s="1"/>
  <c r="H213" i="1"/>
  <c r="G121" i="28"/>
  <c r="I121" i="28" s="1"/>
  <c r="H218" i="1"/>
  <c r="G163" i="28"/>
  <c r="I163" i="28" s="1"/>
  <c r="H208" i="1"/>
  <c r="G58" i="28"/>
  <c r="I58" i="28" s="1"/>
  <c r="H209" i="1"/>
  <c r="G146" i="28"/>
  <c r="I146" i="28" s="1"/>
  <c r="H207" i="1"/>
  <c r="G95" i="28"/>
  <c r="I95" i="28" s="1"/>
  <c r="H206" i="1"/>
  <c r="G98" i="28"/>
  <c r="I98" i="28" s="1"/>
  <c r="H202" i="1"/>
  <c r="H60" i="28" s="1"/>
  <c r="G60" i="28"/>
  <c r="I60" i="28" s="1"/>
  <c r="H200" i="1"/>
  <c r="G169" i="28"/>
  <c r="I169" i="28" s="1"/>
  <c r="H197" i="1"/>
  <c r="H105" i="28" s="1"/>
  <c r="G105" i="28"/>
  <c r="I105" i="28" s="1"/>
  <c r="H196" i="1"/>
  <c r="G131" i="28"/>
  <c r="I131" i="28" s="1"/>
  <c r="H203" i="1"/>
  <c r="G64" i="28"/>
  <c r="I64" i="28" s="1"/>
  <c r="H201" i="1"/>
  <c r="H190" i="28" s="1"/>
  <c r="G190" i="28"/>
  <c r="I190" i="28" s="1"/>
  <c r="H204" i="1"/>
  <c r="G156" i="28"/>
  <c r="I156" i="28" s="1"/>
  <c r="H198" i="1"/>
  <c r="H149" i="28" s="1"/>
  <c r="G149" i="28"/>
  <c r="I149" i="28" s="1"/>
  <c r="G214" i="28"/>
  <c r="I214" i="28" s="1"/>
  <c r="H26" i="1"/>
  <c r="G44" i="28"/>
  <c r="I44" i="28" s="1"/>
  <c r="G82" i="28"/>
  <c r="I82" i="28" s="1"/>
  <c r="G43" i="28"/>
  <c r="I43" i="28" s="1"/>
  <c r="G224" i="28"/>
  <c r="I224" i="28" s="1"/>
  <c r="G213" i="28"/>
  <c r="I213" i="28" s="1"/>
  <c r="G207" i="28"/>
  <c r="I207" i="28" s="1"/>
  <c r="G123" i="28"/>
  <c r="I123" i="28" s="1"/>
  <c r="H229" i="28"/>
  <c r="G194" i="28"/>
  <c r="I194" i="28" s="1"/>
  <c r="G84" i="28"/>
  <c r="I84" i="28" s="1"/>
  <c r="G117" i="28"/>
  <c r="I117" i="28" s="1"/>
  <c r="G50" i="28"/>
  <c r="I50" i="28" s="1"/>
  <c r="G229" i="28"/>
  <c r="I229" i="28" s="1"/>
  <c r="G140" i="28"/>
  <c r="I140" i="28" s="1"/>
  <c r="G201" i="28"/>
  <c r="I201" i="28" s="1"/>
  <c r="G215" i="28"/>
  <c r="I215" i="28" s="1"/>
  <c r="G212" i="28"/>
  <c r="I212" i="28" s="1"/>
  <c r="G143" i="28"/>
  <c r="I143" i="28" s="1"/>
  <c r="G74" i="28"/>
  <c r="I74" i="28" s="1"/>
  <c r="G210" i="28"/>
  <c r="I210" i="28" s="1"/>
  <c r="G130" i="28"/>
  <c r="I130" i="28" s="1"/>
  <c r="G57" i="28"/>
  <c r="I57" i="28" s="1"/>
  <c r="G86" i="28"/>
  <c r="I86" i="28" s="1"/>
  <c r="H205" i="28"/>
  <c r="G186" i="28"/>
  <c r="I186" i="28" s="1"/>
  <c r="G77" i="28"/>
  <c r="I77" i="28" s="1"/>
  <c r="G122" i="28"/>
  <c r="I122" i="28" s="1"/>
  <c r="G148" i="28"/>
  <c r="I148" i="28" s="1"/>
  <c r="G134" i="28"/>
  <c r="I134" i="28" s="1"/>
  <c r="G223" i="28"/>
  <c r="I223" i="28" s="1"/>
  <c r="G241" i="28"/>
  <c r="I241" i="28" s="1"/>
  <c r="G151" i="28"/>
  <c r="I151" i="28" s="1"/>
  <c r="G83" i="28"/>
  <c r="I83" i="28" s="1"/>
  <c r="G178" i="28"/>
  <c r="I178" i="28" s="1"/>
  <c r="G203" i="28"/>
  <c r="I203" i="28" s="1"/>
  <c r="G226" i="28"/>
  <c r="I226" i="28" s="1"/>
  <c r="G73" i="28"/>
  <c r="I73" i="28" s="1"/>
  <c r="G237" i="28"/>
  <c r="I237" i="28" s="1"/>
  <c r="G154" i="28"/>
  <c r="I154" i="28" s="1"/>
  <c r="G45" i="28"/>
  <c r="I45" i="28" s="1"/>
  <c r="G42" i="28"/>
  <c r="I42" i="28" s="1"/>
  <c r="H183" i="28"/>
  <c r="G222" i="28"/>
  <c r="I222" i="28" s="1"/>
  <c r="G185" i="28"/>
  <c r="I185" i="28" s="1"/>
  <c r="G75" i="28"/>
  <c r="I75" i="28" s="1"/>
  <c r="G56" i="28"/>
  <c r="I56" i="28" s="1"/>
  <c r="G189" i="28"/>
  <c r="I189" i="28" s="1"/>
  <c r="G69" i="28"/>
  <c r="I69" i="28" s="1"/>
  <c r="G236" i="28"/>
  <c r="I236" i="28" s="1"/>
  <c r="G257" i="28"/>
  <c r="I257" i="28" s="1"/>
  <c r="G220" i="28"/>
  <c r="I220" i="28" s="1"/>
  <c r="G92" i="28"/>
  <c r="I92" i="28" s="1"/>
  <c r="G59" i="28"/>
  <c r="I59" i="28" s="1"/>
  <c r="G217" i="28"/>
  <c r="I217" i="28" s="1"/>
  <c r="G120" i="28"/>
  <c r="I120" i="28" s="1"/>
  <c r="G128" i="28"/>
  <c r="I128" i="28" s="1"/>
  <c r="G177" i="28"/>
  <c r="I177" i="28" s="1"/>
  <c r="G188" i="28"/>
  <c r="I188" i="28" s="1"/>
  <c r="G239" i="28"/>
  <c r="I239" i="28" s="1"/>
  <c r="G110" i="28"/>
  <c r="I110" i="28" s="1"/>
  <c r="G137" i="28"/>
  <c r="I137" i="28" s="1"/>
  <c r="G135" i="28"/>
  <c r="I135" i="28" s="1"/>
  <c r="G133" i="28"/>
  <c r="I133" i="28" s="1"/>
  <c r="G104" i="28"/>
  <c r="I104" i="28" s="1"/>
  <c r="G85" i="28"/>
  <c r="I85" i="28" s="1"/>
  <c r="G167" i="28"/>
  <c r="I167" i="28" s="1"/>
  <c r="G244" i="28"/>
  <c r="I244" i="28" s="1"/>
  <c r="G200" i="28"/>
  <c r="I200" i="28" s="1"/>
  <c r="G206" i="28"/>
  <c r="I206" i="28" s="1"/>
  <c r="G159" i="28"/>
  <c r="I159" i="28" s="1"/>
  <c r="G101" i="28"/>
  <c r="I101" i="28" s="1"/>
  <c r="G96" i="28"/>
  <c r="I96" i="28" s="1"/>
  <c r="H237" i="28"/>
  <c r="G251" i="28"/>
  <c r="I251" i="28" s="1"/>
  <c r="G243" i="28"/>
  <c r="I243" i="28" s="1"/>
  <c r="G231" i="28"/>
  <c r="I231" i="28" s="1"/>
  <c r="G115" i="28"/>
  <c r="I115" i="28" s="1"/>
  <c r="G54" i="28"/>
  <c r="I54" i="28" s="1"/>
  <c r="G55" i="28"/>
  <c r="I55" i="28" s="1"/>
  <c r="G78" i="28"/>
  <c r="I78" i="28" s="1"/>
  <c r="G202" i="28"/>
  <c r="I202" i="28" s="1"/>
  <c r="G235" i="28"/>
  <c r="I235" i="28" s="1"/>
  <c r="G245" i="28"/>
  <c r="I245" i="28" s="1"/>
  <c r="H219" i="28"/>
  <c r="G145" i="28"/>
  <c r="I145" i="28" s="1"/>
  <c r="G53" i="28"/>
  <c r="I53" i="28" s="1"/>
  <c r="G180" i="28"/>
  <c r="I180" i="28" s="1"/>
  <c r="G230" i="28"/>
  <c r="I230" i="28" s="1"/>
  <c r="G107" i="28"/>
  <c r="I107" i="28" s="1"/>
  <c r="G181" i="28"/>
  <c r="I181" i="28" s="1"/>
  <c r="G174" i="28"/>
  <c r="I174" i="28" s="1"/>
  <c r="G132" i="28"/>
  <c r="I132" i="28" s="1"/>
  <c r="G106" i="28"/>
  <c r="I106" i="28" s="1"/>
  <c r="G227" i="28"/>
  <c r="I227" i="28" s="1"/>
  <c r="G66" i="28"/>
  <c r="I66" i="28" s="1"/>
  <c r="G94" i="28"/>
  <c r="I94" i="28" s="1"/>
  <c r="H76" i="1"/>
  <c r="H103" i="28" s="1"/>
  <c r="G147" i="28"/>
  <c r="I147" i="28" s="1"/>
  <c r="G216" i="28"/>
  <c r="I216" i="28" s="1"/>
  <c r="H118" i="1"/>
  <c r="H167" i="1"/>
  <c r="H81" i="1"/>
  <c r="G219" i="28"/>
  <c r="I219" i="28" s="1"/>
  <c r="H24" i="1"/>
  <c r="H100" i="28" s="1"/>
  <c r="G79" i="28"/>
  <c r="I79" i="28" s="1"/>
  <c r="H50" i="1"/>
  <c r="H233" i="28" s="1"/>
  <c r="H48" i="1"/>
  <c r="H147" i="1"/>
  <c r="H171" i="1"/>
  <c r="H112" i="28" s="1"/>
  <c r="G248" i="28"/>
  <c r="I248" i="28" s="1"/>
  <c r="H189" i="1"/>
  <c r="H144" i="1"/>
  <c r="G221" i="28"/>
  <c r="I221" i="28" s="1"/>
  <c r="H63" i="1"/>
  <c r="H139" i="1"/>
  <c r="H173" i="1"/>
  <c r="H215" i="28" s="1"/>
  <c r="G175" i="28"/>
  <c r="I175" i="28" s="1"/>
  <c r="G114" i="28"/>
  <c r="I114" i="28" s="1"/>
  <c r="H84" i="1"/>
  <c r="H247" i="28" s="1"/>
  <c r="G183" i="28"/>
  <c r="I183" i="28" s="1"/>
  <c r="G232" i="28"/>
  <c r="I232" i="28" s="1"/>
  <c r="H18" i="1"/>
  <c r="H148" i="28" s="1"/>
  <c r="G150" i="28"/>
  <c r="I150" i="28" s="1"/>
  <c r="H164" i="1"/>
  <c r="H137" i="28" s="1"/>
  <c r="H38" i="1"/>
  <c r="H128" i="1"/>
  <c r="G71" i="28"/>
  <c r="I71" i="28" s="1"/>
  <c r="G238" i="28"/>
  <c r="I238" i="28" s="1"/>
  <c r="G126" i="28"/>
  <c r="I126" i="28" s="1"/>
  <c r="G211" i="28"/>
  <c r="I211" i="28" s="1"/>
  <c r="H155" i="1"/>
  <c r="H22" i="1"/>
  <c r="G48" i="28"/>
  <c r="I48" i="28" s="1"/>
  <c r="H176" i="1"/>
  <c r="H252" i="28" s="1"/>
  <c r="G165" i="28"/>
  <c r="I165" i="28" s="1"/>
  <c r="G61" i="28"/>
  <c r="I61" i="28" s="1"/>
  <c r="H55" i="1"/>
  <c r="H61" i="1"/>
  <c r="G138" i="28"/>
  <c r="I138" i="28" s="1"/>
  <c r="G187" i="28"/>
  <c r="I187" i="28" s="1"/>
  <c r="H87" i="1"/>
  <c r="H37" i="1"/>
  <c r="H149" i="1"/>
  <c r="G67" i="28"/>
  <c r="I67" i="28" s="1"/>
  <c r="H90" i="1"/>
  <c r="H47" i="1"/>
  <c r="H70" i="1"/>
  <c r="H222" i="28" s="1"/>
  <c r="G209" i="28"/>
  <c r="I209" i="28" s="1"/>
  <c r="H88" i="1"/>
  <c r="G160" i="28"/>
  <c r="I160" i="28" s="1"/>
  <c r="H124" i="1"/>
  <c r="H51" i="28" s="1"/>
  <c r="H185" i="1"/>
  <c r="G246" i="28"/>
  <c r="I246" i="28" s="1"/>
  <c r="H193" i="1"/>
  <c r="H257" i="28" s="1"/>
  <c r="G90" i="28"/>
  <c r="I90" i="28" s="1"/>
  <c r="H15" i="1"/>
  <c r="H121" i="1"/>
  <c r="H162" i="1"/>
  <c r="H186" i="28" s="1"/>
  <c r="G99" i="28"/>
  <c r="I99" i="28" s="1"/>
  <c r="G93" i="28"/>
  <c r="I93" i="28" s="1"/>
  <c r="H136" i="1"/>
  <c r="H25" i="1"/>
  <c r="H82" i="1"/>
  <c r="G170" i="28"/>
  <c r="I170" i="28" s="1"/>
  <c r="H41" i="1"/>
  <c r="H117" i="28" s="1"/>
  <c r="G124" i="28"/>
  <c r="I124" i="28" s="1"/>
  <c r="H151" i="1"/>
  <c r="H184" i="28" s="1"/>
  <c r="G233" i="28"/>
  <c r="I233" i="28" s="1"/>
  <c r="G100" i="28"/>
  <c r="I100" i="28" s="1"/>
  <c r="G63" i="28"/>
  <c r="I63" i="28" s="1"/>
  <c r="G247" i="28"/>
  <c r="I247" i="28" s="1"/>
  <c r="G46" i="28"/>
  <c r="I46" i="28" s="1"/>
  <c r="H160" i="1"/>
  <c r="H53" i="28" s="1"/>
  <c r="H33" i="1"/>
  <c r="H206" i="28" s="1"/>
  <c r="H85" i="1"/>
  <c r="H99" i="1"/>
  <c r="H17" i="1"/>
  <c r="H200" i="28" s="1"/>
  <c r="G51" i="28"/>
  <c r="I51" i="28" s="1"/>
  <c r="G153" i="28"/>
  <c r="I153" i="28" s="1"/>
  <c r="G102" i="28"/>
  <c r="I102" i="28" s="1"/>
  <c r="H44" i="1"/>
  <c r="H143" i="1"/>
  <c r="G47" i="28"/>
  <c r="I47" i="28" s="1"/>
  <c r="G256" i="28"/>
  <c r="I256" i="28" s="1"/>
  <c r="H192" i="1"/>
  <c r="G141" i="28"/>
  <c r="I141" i="28" s="1"/>
  <c r="H43" i="1"/>
  <c r="G158" i="28"/>
  <c r="I158" i="28" s="1"/>
  <c r="G168" i="28"/>
  <c r="I168" i="28" s="1"/>
  <c r="G142" i="28"/>
  <c r="I142" i="28" s="1"/>
  <c r="H65" i="1"/>
  <c r="G62" i="28"/>
  <c r="I62" i="28" s="1"/>
  <c r="G76" i="28"/>
  <c r="I76" i="28" s="1"/>
  <c r="G191" i="28"/>
  <c r="I191" i="28" s="1"/>
  <c r="H186" i="1"/>
  <c r="H160" i="28" s="1"/>
  <c r="G129" i="28"/>
  <c r="I129" i="28" s="1"/>
  <c r="G52" i="28"/>
  <c r="I52" i="28" s="1"/>
  <c r="H154" i="1"/>
  <c r="H137" i="1"/>
  <c r="G164" i="28"/>
  <c r="I164" i="28" s="1"/>
  <c r="G208" i="28"/>
  <c r="I208" i="28" s="1"/>
  <c r="G89" i="28"/>
  <c r="I89" i="28" s="1"/>
  <c r="H104" i="1"/>
  <c r="G144" i="28"/>
  <c r="I144" i="28" s="1"/>
  <c r="H130" i="1"/>
  <c r="H101" i="1"/>
  <c r="H64" i="1"/>
  <c r="H23" i="1"/>
  <c r="H184" i="1"/>
  <c r="H254" i="28" s="1"/>
  <c r="H21" i="1"/>
  <c r="H97" i="1"/>
  <c r="H94" i="1"/>
  <c r="H228" i="28" s="1"/>
  <c r="H103" i="1"/>
  <c r="H90" i="28" s="1"/>
  <c r="H135" i="1"/>
  <c r="H175" i="1"/>
  <c r="H127" i="1"/>
  <c r="H93" i="28" s="1"/>
  <c r="G240" i="28"/>
  <c r="I240" i="28" s="1"/>
  <c r="H141" i="1"/>
  <c r="H130" i="28" s="1"/>
  <c r="H169" i="1"/>
  <c r="H250" i="28" s="1"/>
  <c r="G87" i="28"/>
  <c r="I87" i="28" s="1"/>
  <c r="H174" i="1"/>
  <c r="H157" i="1"/>
  <c r="H124" i="28" s="1"/>
  <c r="G205" i="28"/>
  <c r="I205" i="28" s="1"/>
  <c r="H182" i="1"/>
  <c r="H29" i="1"/>
  <c r="H113" i="28" s="1"/>
  <c r="H142" i="1"/>
  <c r="H152" i="28" s="1"/>
  <c r="H77" i="1"/>
  <c r="G218" i="28"/>
  <c r="I218" i="28" s="1"/>
  <c r="H79" i="1"/>
  <c r="H134" i="1"/>
  <c r="H57" i="28" s="1"/>
  <c r="H172" i="1"/>
  <c r="H83" i="28" s="1"/>
  <c r="G173" i="28"/>
  <c r="I173" i="28" s="1"/>
  <c r="G234" i="28"/>
  <c r="I234" i="28" s="1"/>
  <c r="H20" i="1"/>
  <c r="H168" i="1"/>
  <c r="H249" i="28" s="1"/>
  <c r="H108" i="1"/>
  <c r="H256" i="28" s="1"/>
  <c r="G88" i="28"/>
  <c r="I88" i="28" s="1"/>
  <c r="H109" i="1"/>
  <c r="H140" i="1"/>
  <c r="H114" i="1"/>
  <c r="H49" i="28" s="1"/>
  <c r="G182" i="28"/>
  <c r="I182" i="28" s="1"/>
  <c r="H191" i="1"/>
  <c r="H187" i="1"/>
  <c r="H210" i="28" s="1"/>
  <c r="G255" i="28"/>
  <c r="I255" i="28" s="1"/>
  <c r="G139" i="28"/>
  <c r="I139" i="28" s="1"/>
  <c r="G253" i="28"/>
  <c r="I253" i="28" s="1"/>
  <c r="G242" i="28"/>
  <c r="I242" i="28" s="1"/>
  <c r="H16" i="1"/>
  <c r="H123" i="28" s="1"/>
  <c r="H86" i="1"/>
  <c r="E8" i="29"/>
  <c r="H8" i="1"/>
  <c r="H126" i="28" s="1"/>
  <c r="E17" i="29"/>
  <c r="H7" i="1"/>
  <c r="H240" i="28" s="1"/>
  <c r="E22" i="29"/>
  <c r="E13" i="29"/>
  <c r="E16" i="29"/>
  <c r="E7" i="29"/>
  <c r="H13" i="1"/>
  <c r="E11" i="29"/>
  <c r="G176" i="28"/>
  <c r="I176" i="28" s="1"/>
  <c r="E20" i="29"/>
  <c r="H34" i="1"/>
  <c r="H10" i="1"/>
  <c r="H108" i="28" s="1"/>
  <c r="E19" i="29"/>
  <c r="H9" i="1"/>
  <c r="H47" i="28" s="1"/>
  <c r="E10" i="29"/>
  <c r="H166" i="1"/>
  <c r="G127" i="28"/>
  <c r="I127" i="28" s="1"/>
  <c r="J70" i="28"/>
  <c r="J65" i="28"/>
  <c r="J171" i="28"/>
  <c r="K62" i="29"/>
  <c r="F61" i="29"/>
  <c r="F64" i="29"/>
  <c r="F60" i="29"/>
  <c r="F58" i="29"/>
  <c r="F59" i="29"/>
  <c r="H62" i="29"/>
  <c r="H59" i="29"/>
  <c r="H63" i="29"/>
  <c r="H61" i="29"/>
  <c r="H58" i="29"/>
  <c r="H64" i="29"/>
  <c r="H60" i="29"/>
  <c r="M162" i="28"/>
  <c r="G8" i="16"/>
  <c r="W6" i="1" s="1"/>
  <c r="K9" i="29" s="1"/>
  <c r="G8" i="18"/>
  <c r="V6" i="1" s="1"/>
  <c r="L68" i="28"/>
  <c r="L162" i="28"/>
  <c r="M70" i="28"/>
  <c r="N162" i="28"/>
  <c r="G8" i="19"/>
  <c r="U6" i="1" s="1"/>
  <c r="M198" i="28"/>
  <c r="N68" i="28"/>
  <c r="J199" i="28" l="1"/>
  <c r="J97" i="28"/>
  <c r="H173" i="28"/>
  <c r="H50" i="28"/>
  <c r="H118" i="28"/>
  <c r="N199" i="28"/>
  <c r="N97" i="28"/>
  <c r="H248" i="28"/>
  <c r="H119" i="28"/>
  <c r="H115" i="28"/>
  <c r="H85" i="28"/>
  <c r="H67" i="28"/>
  <c r="H246" i="28"/>
  <c r="H84" i="28"/>
  <c r="H72" i="28"/>
  <c r="H131" i="28"/>
  <c r="H169" i="28"/>
  <c r="H182" i="28"/>
  <c r="H75" i="28"/>
  <c r="H255" i="28"/>
  <c r="H73" i="28"/>
  <c r="H134" i="28"/>
  <c r="H141" i="28"/>
  <c r="H242" i="28"/>
  <c r="H120" i="28"/>
  <c r="H81" i="28"/>
  <c r="H193" i="28"/>
  <c r="H69" i="28"/>
  <c r="H88" i="28"/>
  <c r="H136" i="28"/>
  <c r="H191" i="28"/>
  <c r="H107" i="28"/>
  <c r="H238" i="28"/>
  <c r="H153" i="28"/>
  <c r="H94" i="28"/>
  <c r="H98" i="28"/>
  <c r="H42" i="28"/>
  <c r="H116" i="28"/>
  <c r="H109" i="28"/>
  <c r="H208" i="28"/>
  <c r="H204" i="28"/>
  <c r="H179" i="28"/>
  <c r="F9" i="29"/>
  <c r="F18" i="29" s="1"/>
  <c r="J258" i="28"/>
  <c r="H110" i="28"/>
  <c r="H156" i="28"/>
  <c r="H64" i="28"/>
  <c r="H95" i="28"/>
  <c r="H58" i="28"/>
  <c r="H121" i="28"/>
  <c r="J9" i="29"/>
  <c r="N258" i="28"/>
  <c r="H236" i="28"/>
  <c r="H114" i="28"/>
  <c r="H213" i="28"/>
  <c r="H170" i="28"/>
  <c r="H166" i="28"/>
  <c r="H140" i="28"/>
  <c r="H92" i="28"/>
  <c r="H52" i="28"/>
  <c r="H76" i="28"/>
  <c r="H146" i="28"/>
  <c r="H163" i="28"/>
  <c r="H161" i="28"/>
  <c r="H80" i="28"/>
  <c r="H111" i="28"/>
  <c r="H165" i="28"/>
  <c r="H259" i="28"/>
  <c r="H230" i="28"/>
  <c r="H178" i="28"/>
  <c r="H159" i="28"/>
  <c r="H133" i="28"/>
  <c r="H129" i="28"/>
  <c r="H99" i="28"/>
  <c r="H91" i="28"/>
  <c r="H139" i="28"/>
  <c r="H86" i="28"/>
  <c r="H226" i="28"/>
  <c r="H241" i="28"/>
  <c r="H143" i="28"/>
  <c r="H127" i="28"/>
  <c r="H157" i="28"/>
  <c r="H243" i="28"/>
  <c r="H203" i="28"/>
  <c r="H125" i="28"/>
  <c r="H189" i="28"/>
  <c r="H122" i="28"/>
  <c r="H151" i="28"/>
  <c r="H201" i="28"/>
  <c r="H154" i="28"/>
  <c r="H185" i="28"/>
  <c r="H155" i="28"/>
  <c r="H207" i="28"/>
  <c r="H56" i="28"/>
  <c r="J12" i="29"/>
  <c r="N225" i="28"/>
  <c r="H176" i="28"/>
  <c r="H43" i="28"/>
  <c r="H167" i="28"/>
  <c r="H177" i="28"/>
  <c r="H239" i="28"/>
  <c r="H220" i="28"/>
  <c r="H77" i="28"/>
  <c r="H180" i="28"/>
  <c r="H44" i="28"/>
  <c r="H245" i="28"/>
  <c r="H101" i="28"/>
  <c r="H150" i="28"/>
  <c r="H164" i="28"/>
  <c r="H71" i="28"/>
  <c r="H216" i="28"/>
  <c r="H221" i="28"/>
  <c r="H234" i="28"/>
  <c r="H194" i="28"/>
  <c r="H74" i="28"/>
  <c r="H78" i="28"/>
  <c r="H59" i="28"/>
  <c r="H158" i="28"/>
  <c r="H217" i="28"/>
  <c r="H211" i="28"/>
  <c r="H209" i="28"/>
  <c r="H45" i="28"/>
  <c r="H54" i="28"/>
  <c r="H172" i="28"/>
  <c r="H55" i="28"/>
  <c r="H227" i="28"/>
  <c r="H104" i="28"/>
  <c r="H62" i="28"/>
  <c r="H82" i="28"/>
  <c r="H46" i="28"/>
  <c r="H212" i="28"/>
  <c r="H79" i="28"/>
  <c r="H87" i="28"/>
  <c r="H145" i="28"/>
  <c r="H61" i="28"/>
  <c r="F12" i="29"/>
  <c r="J225" i="28"/>
  <c r="H223" i="28"/>
  <c r="H224" i="28"/>
  <c r="H251" i="28"/>
  <c r="H128" i="28"/>
  <c r="H231" i="28"/>
  <c r="H244" i="28"/>
  <c r="H188" i="28"/>
  <c r="H135" i="28"/>
  <c r="H96" i="28"/>
  <c r="H202" i="28"/>
  <c r="H235" i="28"/>
  <c r="H142" i="28"/>
  <c r="H218" i="28"/>
  <c r="H147" i="28"/>
  <c r="H187" i="28"/>
  <c r="H102" i="28"/>
  <c r="H175" i="28"/>
  <c r="H138" i="28"/>
  <c r="H89" i="28"/>
  <c r="H253" i="28"/>
  <c r="H168" i="28"/>
  <c r="H174" i="28"/>
  <c r="H181" i="28"/>
  <c r="H66" i="28"/>
  <c r="H106" i="28"/>
  <c r="H132" i="28"/>
  <c r="H192" i="28"/>
  <c r="H144" i="28"/>
  <c r="H48" i="28"/>
  <c r="H63" i="28"/>
  <c r="H214" i="28"/>
  <c r="J195" i="28"/>
  <c r="M65" i="28"/>
  <c r="N65" i="28"/>
  <c r="J162" i="28"/>
  <c r="L65" i="28"/>
  <c r="M171" i="28"/>
  <c r="N195" i="28"/>
  <c r="M196" i="28"/>
  <c r="N171" i="28"/>
  <c r="O197" i="28"/>
  <c r="F20" i="29"/>
  <c r="F22" i="29"/>
  <c r="I62" i="29"/>
  <c r="M197" i="28"/>
  <c r="F16" i="29"/>
  <c r="F37" i="29"/>
  <c r="I63" i="29"/>
  <c r="I64" i="29"/>
  <c r="J60" i="29"/>
  <c r="J63" i="29"/>
  <c r="N70" i="28"/>
  <c r="F38" i="29"/>
  <c r="F43" i="29"/>
  <c r="J62" i="29"/>
  <c r="J61" i="29"/>
  <c r="K12" i="29"/>
  <c r="I60" i="29"/>
  <c r="I61" i="29"/>
  <c r="K63" i="29"/>
  <c r="J58" i="29"/>
  <c r="J64" i="29"/>
  <c r="K60" i="29"/>
  <c r="K64" i="29"/>
  <c r="O65" i="28"/>
  <c r="K61" i="29"/>
  <c r="K59" i="29"/>
  <c r="K58" i="29"/>
  <c r="J59" i="29"/>
  <c r="I59" i="29"/>
  <c r="I58" i="29"/>
  <c r="F17" i="29"/>
  <c r="F41" i="29"/>
  <c r="F19" i="29"/>
  <c r="H20" i="29"/>
  <c r="F39" i="29"/>
  <c r="F40" i="29"/>
  <c r="F42" i="29"/>
  <c r="L198" i="28"/>
  <c r="O198" i="28"/>
  <c r="L70" i="28"/>
  <c r="L171" i="28"/>
  <c r="L196" i="28"/>
  <c r="L197" i="28"/>
  <c r="L199" i="28" l="1"/>
  <c r="L97" i="28"/>
  <c r="M199" i="28"/>
  <c r="M97" i="28"/>
  <c r="H9" i="29"/>
  <c r="H18" i="29" s="1"/>
  <c r="L258" i="28"/>
  <c r="I9" i="29"/>
  <c r="I18" i="29" s="1"/>
  <c r="M258" i="28"/>
  <c r="I12" i="29"/>
  <c r="I21" i="29" s="1"/>
  <c r="M225" i="28"/>
  <c r="H12" i="29"/>
  <c r="H21" i="29" s="1"/>
  <c r="L225" i="28"/>
  <c r="L195" i="28"/>
  <c r="M195" i="28"/>
  <c r="N198" i="28"/>
  <c r="O68" i="28"/>
  <c r="O171" i="28"/>
  <c r="O196" i="28"/>
  <c r="N197" i="28"/>
  <c r="O70" i="28"/>
  <c r="N196" i="28"/>
  <c r="O162" i="28"/>
  <c r="M68" i="28"/>
  <c r="O195"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162" i="28"/>
  <c r="K198" i="28"/>
  <c r="G8" i="14"/>
  <c r="S6" i="1" s="1"/>
  <c r="K196" i="28"/>
  <c r="K65" i="28" l="1"/>
  <c r="K68" i="28"/>
  <c r="M6" i="1" a="1"/>
  <c r="M6" i="1" s="1"/>
  <c r="G58" i="29"/>
  <c r="G60" i="29"/>
  <c r="G63" i="29"/>
  <c r="G61" i="29"/>
  <c r="G59" i="29"/>
  <c r="K197" i="28"/>
  <c r="G64" i="29"/>
  <c r="G20" i="29"/>
  <c r="J6" i="1" a="1"/>
  <c r="J6" i="1" s="1"/>
  <c r="K199" i="28" l="1"/>
  <c r="K97" i="28"/>
  <c r="G9" i="29"/>
  <c r="G18" i="29" s="1"/>
  <c r="K258" i="28"/>
  <c r="E51" i="29"/>
  <c r="E60" i="29"/>
  <c r="E30" i="29"/>
  <c r="E39" i="29"/>
  <c r="G12" i="29"/>
  <c r="G21" i="29" s="1"/>
  <c r="K225" i="28"/>
  <c r="E54" i="29"/>
  <c r="E63" i="29"/>
  <c r="E42" i="29"/>
  <c r="E33" i="29"/>
  <c r="N6" i="1"/>
  <c r="K70" i="28"/>
  <c r="K171" i="28"/>
  <c r="K195" i="28"/>
  <c r="G17" i="29"/>
  <c r="G22" i="29"/>
  <c r="G19" i="29"/>
  <c r="G16" i="29"/>
  <c r="G68" i="28"/>
  <c r="I68" i="28" s="1"/>
  <c r="G198" i="28"/>
  <c r="I198" i="28" s="1"/>
  <c r="G197" i="28"/>
  <c r="I197" i="28" s="1"/>
  <c r="G6" i="1" a="1"/>
  <c r="G6" i="1" s="1"/>
  <c r="G97" i="28" s="1"/>
  <c r="I97" i="28" s="1"/>
  <c r="G196" i="28"/>
  <c r="I196" i="28" s="1"/>
  <c r="G162" i="28"/>
  <c r="I162" i="28" s="1"/>
  <c r="K6" i="1"/>
  <c r="G258" i="28" l="1"/>
  <c r="I258" i="28" s="1"/>
  <c r="G199" i="28"/>
  <c r="I199" i="28" s="1"/>
  <c r="G225" i="28"/>
  <c r="I225" i="28" s="1"/>
  <c r="E9" i="29"/>
  <c r="E18" i="29"/>
  <c r="E12" i="29"/>
  <c r="E21" i="29"/>
  <c r="G195" i="28"/>
  <c r="I195" i="28" s="1"/>
  <c r="G171" i="28"/>
  <c r="I171" i="28" s="1"/>
  <c r="G70" i="28"/>
  <c r="I70" i="28" s="1"/>
  <c r="G65" i="28"/>
  <c r="I65" i="28" s="1"/>
  <c r="G41" i="29"/>
  <c r="G42" i="29"/>
  <c r="G38" i="29"/>
  <c r="G43" i="29"/>
  <c r="G37" i="29"/>
  <c r="G40" i="29"/>
  <c r="G39" i="29"/>
  <c r="H68" i="28"/>
  <c r="H196" i="28"/>
  <c r="H6" i="1"/>
  <c r="H97" i="28" s="1"/>
  <c r="H198" i="28"/>
  <c r="H162" i="28"/>
  <c r="H197" i="28"/>
  <c r="H258" i="28" l="1"/>
  <c r="H199" i="28"/>
  <c r="H195" i="28"/>
  <c r="H225" i="28"/>
  <c r="H171" i="28"/>
  <c r="H65" i="28"/>
  <c r="H70" i="28"/>
  <c r="J42" i="29" l="1"/>
  <c r="J21" i="29" l="1"/>
  <c r="K42" i="29"/>
  <c r="K21" i="29"/>
  <c r="F63" i="29" l="1"/>
  <c r="F21" i="29" l="1"/>
  <c r="G272" i="28" l="1"/>
  <c r="G274" i="28"/>
  <c r="G273" i="28"/>
  <c r="G276" i="28"/>
  <c r="G275" i="28"/>
  <c r="G271" i="28"/>
  <c r="G270" i="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<sst xmlns="http://schemas.openxmlformats.org/spreadsheetml/2006/main" count="11514" uniqueCount="927">
  <si>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</si>
  <si>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</si>
  <si>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</si>
  <si>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</si>
  <si>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</si>
  <si>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</si>
  <si>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</si>
  <si>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</si>
  <si>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</si>
  <si>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</si>
  <si>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</si>
  <si>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</si>
  <si>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</si>
  <si>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</si>
  <si>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</si>
  <si>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</si>
  <si>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</si>
  <si>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</si>
  <si>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</si>
  <si>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</si>
  <si>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</si>
  <si>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</si>
  <si>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</si>
  <si>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</si>
  <si>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</si>
  <si>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</si>
  <si>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</si>
  <si>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</si>
  <si>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</si>
  <si>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</si>
  <si>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</si>
  <si>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</si>
  <si>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</si>
  <si>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</si>
  <si>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</si>
  <si>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</si>
  <si>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</si>
  <si>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</si>
  <si>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</si>
  <si>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</si>
  <si>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</si>
  <si>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</si>
  <si>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</si>
  <si>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</si>
  <si>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</si>
  <si>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</si>
  <si>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</si>
  <si>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</si>
  <si>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</si>
  <si>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</si>
  <si>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</si>
  <si>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</si>
  <si>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</si>
  <si>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</si>
  <si>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</si>
  <si>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</si>
  <si>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</si>
  <si>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</si>
  <si>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</si>
  <si>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</si>
  <si>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</si>
  <si>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</si>
  <si>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</si>
  <si>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</si>
  <si>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</si>
  <si>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</si>
  <si>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</si>
  <si>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</si>
  <si>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</si>
  <si>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</si>
  <si>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</si>
  <si>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</si>
  <si>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</si>
  <si>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</si>
  <si>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</si>
  <si>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</si>
  <si>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</si>
  <si>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</si>
  <si>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</si>
  <si>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</si>
  <si>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</si>
  <si>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</si>
  <si>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</si>
  <si>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</si>
  <si>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</si>
  <si>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</si>
  <si>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</si>
  <si>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</si>
  <si>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</si>
  <si>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</si>
  <si>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</si>
  <si>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</si>
  <si>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</si>
  <si>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</si>
  <si>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</si>
  <si>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</si>
  <si>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</si>
  <si>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</si>
  <si>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</si>
  <si>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</si>
  <si>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</si>
  <si>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</si>
  <si>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</si>
  <si>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</si>
  <si>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</si>
  <si>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</si>
  <si>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</si>
  <si>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</si>
  <si>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</si>
  <si>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</si>
  <si>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</si>
  <si>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</si>
  <si>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</si>
  <si>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</si>
  <si>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</si>
  <si>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</si>
  <si>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</si>
  <si>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</si>
  <si>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</si>
  <si>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</si>
  <si>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</si>
  <si>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</si>
  <si>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</si>
  <si>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</si>
  <si>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</si>
  <si>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</si>
  <si>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</si>
  <si>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</si>
  <si>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</si>
  <si>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</si>
  <si>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</si>
  <si>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</si>
  <si>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</si>
  <si>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</si>
  <si>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</si>
  <si>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</si>
  <si>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</si>
  <si>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</si>
  <si>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</si>
  <si>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</si>
  <si>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</si>
  <si>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</si>
  <si>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</si>
  <si>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</si>
  <si>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</si>
  <si>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</si>
  <si>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</si>
  <si>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</si>
  <si>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</si>
  <si>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</si>
  <si>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</si>
  <si>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</si>
  <si>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</si>
  <si>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</si>
  <si>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</si>
  <si>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</si>
  <si>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</si>
  <si>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</si>
  <si>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</si>
  <si>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</si>
  <si>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</si>
  <si>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</si>
  <si>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</si>
  <si>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</si>
  <si>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</si>
  <si>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</si>
  <si>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</si>
  <si>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</si>
  <si>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</si>
  <si>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</si>
  <si>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</si>
  <si>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</si>
  <si>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</si>
  <si>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</si>
  <si>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</si>
  <si>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</si>
  <si>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</si>
  <si>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</si>
  <si>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</si>
  <si>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</si>
  <si>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</si>
  <si>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</si>
  <si>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</si>
  <si>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</si>
  <si>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</si>
  <si>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</si>
  <si>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</si>
  <si>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</si>
  <si>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</si>
  <si>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</si>
  <si>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</si>
  <si>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</si>
  <si>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</si>
  <si>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</si>
  <si>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</si>
  <si>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</si>
  <si>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</si>
  <si>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</si>
  <si>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</si>
  <si>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</si>
  <si>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</si>
  <si>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</si>
  <si>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</si>
  <si>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</si>
  <si>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</si>
  <si>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</si>
  <si>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</si>
  <si>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</si>
  <si>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</si>
  <si>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</si>
  <si>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</si>
  <si>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</si>
  <si>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</si>
  <si>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</si>
  <si>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</si>
  <si>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</si>
  <si>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</si>
  <si>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</si>
  <si>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</si>
  <si>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</si>
  <si>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</si>
  <si>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</si>
  <si>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</si>
  <si>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</si>
  <si>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</si>
  <si>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</si>
  <si>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</si>
  <si>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</si>
  <si>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</si>
  <si>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</si>
  <si>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</si>
  <si>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</si>
  <si>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</si>
  <si>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</si>
  <si>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</si>
  <si>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</si>
  <si>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</si>
  <si>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</si>
  <si>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</si>
  <si>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</si>
  <si>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</si>
  <si>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</si>
  <si>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</si>
  <si>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</si>
  <si>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</si>
  <si>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</si>
  <si>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</si>
  <si>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</si>
  <si>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</si>
  <si>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</si>
  <si>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</si>
  <si>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</si>
  <si>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</si>
  <si>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</si>
  <si>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</si>
  <si>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</si>
  <si>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</si>
  <si>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</si>
  <si>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</si>
  <si>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</si>
  <si>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</si>
  <si>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</si>
  <si>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</si>
  <si>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</si>
  <si>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</si>
  <si>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</si>
  <si>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</si>
  <si>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</si>
  <si>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</si>
  <si>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</si>
  <si>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</si>
  <si>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</si>
  <si>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</si>
  <si>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</si>
  <si>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</si>
  <si>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</si>
  <si>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</si>
  <si>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</si>
  <si>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</si>
  <si>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</si>
  <si>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</si>
  <si>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</si>
  <si>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</si>
  <si>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</si>
  <si>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</si>
  <si>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</si>
  <si>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</si>
  <si>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</si>
  <si>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</si>
  <si>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</si>
  <si>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</si>
  <si>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</si>
  <si>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</si>
  <si>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</si>
  <si>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</si>
  <si>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</si>
  <si>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</si>
  <si>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</si>
  <si>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</si>
  <si>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</si>
  <si>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</si>
  <si>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</si>
  <si>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</si>
  <si>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</si>
  <si>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</si>
  <si>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</si>
  <si>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</si>
  <si>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</si>
  <si>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</si>
  <si>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</si>
  <si>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</si>
  <si>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</si>
  <si>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</si>
  <si>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</si>
  <si>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</si>
  <si>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</si>
  <si>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</si>
  <si>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</si>
  <si>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</si>
  <si>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</si>
  <si>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</si>
  <si>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</si>
  <si>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</si>
  <si>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</si>
  <si>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</si>
  <si>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</si>
  <si>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</si>
  <si>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</si>
  <si>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</si>
  <si>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</si>
  <si>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</si>
  <si>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</si>
  <si>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</si>
  <si>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</si>
  <si>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</si>
  <si>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</si>
  <si>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</si>
  <si>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</si>
  <si>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</si>
  <si>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</si>
  <si>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</si>
  <si>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</si>
  <si>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</si>
  <si>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</si>
  <si>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</si>
  <si>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</si>
  <si>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</si>
  <si>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</si>
  <si>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</si>
  <si>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</si>
  <si>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</si>
  <si>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</si>
  <si>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</si>
  <si>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</si>
  <si>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</si>
  <si>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</si>
  <si>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</si>
  <si>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</si>
  <si>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</si>
  <si>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</si>
  <si>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</si>
  <si>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</si>
  <si>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</si>
  <si>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</si>
  <si>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</si>
  <si>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</si>
  <si>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</si>
  <si>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</si>
  <si>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</si>
  <si>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</si>
  <si>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</si>
  <si>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</si>
  <si>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</si>
  <si>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</si>
  <si>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</si>
  <si>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</si>
  <si>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</si>
  <si>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</si>
  <si>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</si>
  <si>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</si>
  <si>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</si>
  <si>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</si>
  <si>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</si>
  <si>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</si>
  <si>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</si>
  <si>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</si>
  <si>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</si>
  <si>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</si>
  <si>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</si>
  <si>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</si>
  <si>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</si>
  <si>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</si>
  <si>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</si>
  <si>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</si>
  <si>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</si>
  <si>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</si>
  <si>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</si>
  <si>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</si>
  <si>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</si>
  <si>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</si>
  <si>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</si>
  <si>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</si>
  <si>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</si>
  <si>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</si>
  <si>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</si>
  <si>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</si>
  <si>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</si>
  <si>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</si>
  <si>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</si>
  <si>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</si>
  <si>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</si>
  <si>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</si>
  <si>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</si>
  <si>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</si>
  <si>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</si>
  <si>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</si>
  <si>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</si>
  <si>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</si>
  <si>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</si>
  <si>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</si>
  <si>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</si>
  <si>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</si>
  <si>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</si>
  <si>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</si>
  <si>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</si>
  <si>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</si>
  <si>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</si>
  <si>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</si>
  <si>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</si>
  <si>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</si>
  <si>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</si>
  <si>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</si>
  <si>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</si>
  <si>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</si>
  <si>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</si>
  <si>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</si>
  <si>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</si>
  <si>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</si>
  <si>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</si>
  <si>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</si>
  <si>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</si>
  <si>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</si>
  <si>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</si>
  <si>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</si>
  <si>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</si>
  <si>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</si>
  <si>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</si>
  <si>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</si>
  <si>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</si>
  <si>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</si>
  <si>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</si>
  <si>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</si>
  <si>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</si>
  <si>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</si>
  <si>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</si>
  <si>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</si>
  <si>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</si>
  <si>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</si>
  <si>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</si>
  <si>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</si>
  <si>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</si>
  <si>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</si>
  <si>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</si>
  <si>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</si>
  <si>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</si>
  <si>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</si>
  <si>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</si>
  <si>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</si>
  <si>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</si>
  <si>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</si>
  <si>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</si>
  <si>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</si>
  <si>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</si>
  <si>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</si>
  <si>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</si>
  <si>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</si>
  <si>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</si>
  <si>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</si>
  <si>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</si>
  <si>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</si>
  <si>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</si>
  <si>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</si>
  <si>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</si>
  <si>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</si>
  <si>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</si>
  <si>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</si>
  <si>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</si>
  <si>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</si>
  <si>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</si>
  <si>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</si>
  <si>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</si>
  <si>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</si>
  <si>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</si>
  <si>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</si>
  <si>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</si>
  <si>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</si>
  <si>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</si>
  <si>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</si>
  <si>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</si>
  <si>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</si>
  <si>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</si>
  <si>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</si>
  <si>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</si>
  <si>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</si>
  <si>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</si>
  <si>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</si>
  <si>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</si>
  <si>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</si>
  <si>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</si>
  <si>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</si>
  <si>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</si>
  <si>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</si>
  <si>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</si>
  <si>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</si>
  <si>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</si>
  <si>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</si>
  <si>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</si>
  <si>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</si>
  <si>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</si>
  <si>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</si>
  <si>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</si>
  <si>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</si>
  <si>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</si>
  <si>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</si>
  <si>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</si>
  <si>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</si>
  <si>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</si>
  <si>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</si>
  <si>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</si>
  <si>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</si>
  <si>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</si>
  <si>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</si>
  <si>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</si>
  <si>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</si>
  <si>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</si>
  <si>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</si>
  <si>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</si>
  <si>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</si>
  <si>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</si>
  <si>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</si>
  <si>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</si>
  <si>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</si>
  <si>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</si>
  <si>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</si>
  <si>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</si>
  <si>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</si>
  <si>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</si>
  <si>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</si>
  <si>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</si>
  <si>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</si>
  <si>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</si>
  <si>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</si>
  <si>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</si>
  <si>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</si>
  <si>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</si>
  <si>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</si>
  <si>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</si>
  <si>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</si>
  <si>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</si>
  <si>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</si>
  <si>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</si>
  <si>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</si>
  <si>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</si>
  <si>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</si>
  <si>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</si>
  <si>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</si>
  <si>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</si>
  <si>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</si>
  <si>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</si>
  <si>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</si>
  <si>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eiu_joint</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</si>
  <si>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</si>
  <si>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</si>
  <si>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</si>
  <si>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</si>
  <si>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</si>
  <si>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</si>
  <si>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</si>
  <si>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</si>
  <si>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</si>
  <si>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</si>
  <si>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</si>
  <si>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</si>
  <si>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</si>
  <si>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</si>
  <si>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</si>
  <si>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</si>
  <si>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</si>
  <si>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</si>
  <si>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</si>
  <si>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</si>
  <si>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fews_dataset</t>
  </si>
  <si>
    <t>F_Inflation</t>
  </si>
  <si>
    <t>fpi</t>
  </si>
  <si>
    <t>Daily</t>
  </si>
  <si>
    <t>WHO Disease Outbreak News</t>
  </si>
  <si>
    <t>WHO</t>
  </si>
  <si>
    <t>H_who_dons_text</t>
  </si>
  <si>
    <t>who_dons</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</si>
  <si>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</si>
  <si>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</si>
  <si>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</si>
  <si>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</si>
  <si>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</si>
  <si>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</si>
  <si>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</si>
  <si>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</si>
  <si>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</si>
  <si>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</si>
  <si>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</si>
  <si>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</si>
  <si>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</si>
  <si>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</si>
  <si>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</si>
  <si>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</si>
  <si>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</si>
  <si>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</si>
  <si>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</si>
  <si>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</si>
  <si>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</si>
  <si>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</si>
  <si>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</si>
  <si>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</si>
  <si>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t>
  </si>
  <si>
    <t>Macro-Financial Review Household Level Risk</t>
  </si>
  <si>
    <t>M_MFR_raw_raw</t>
  </si>
  <si>
    <t>conflict</t>
  </si>
  <si>
    <t>institutional and social fragility</t>
  </si>
  <si>
    <t>Food Price Inflation</t>
  </si>
  <si>
    <t>Fr_FSI_norm</t>
  </si>
  <si>
    <t>Fr_acaps_risk_level</t>
  </si>
  <si>
    <t>Fr_eiu_security_change_12_1_norm</t>
  </si>
  <si>
    <t>Fr_acled_events_increase_norm</t>
  </si>
  <si>
    <t>Fr_FSI_raw</t>
  </si>
  <si>
    <t>Fr_eiu_security_change_12_1_raw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</si>
  <si>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</si>
  <si>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</si>
  <si>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</si>
  <si>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</si>
  <si>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</si>
  <si>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</si>
  <si>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</si>
  <si>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</si>
  <si>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</si>
  <si>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</si>
  <si>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</si>
  <si>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</si>
  <si>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</si>
  <si>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</si>
  <si>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</si>
  <si>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</si>
  <si>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</si>
  <si>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</si>
  <si>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</si>
  <si>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</si>
  <si>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</si>
  <si>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</si>
  <si>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</si>
  <si>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</si>
  <si>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</si>
  <si>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</si>
  <si>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</si>
  <si>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</si>
  <si>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</si>
  <si>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inform_risk</t>
  </si>
  <si>
    <t>https://drmkc.jrc.ec.europa.eu/inform-index</t>
  </si>
  <si>
    <t>inform_risk, inform_socio</t>
  </si>
  <si>
    <t>https://acleddata.com</t>
  </si>
  <si>
    <t>gic, ifes, psuedo_reign</t>
  </si>
  <si>
    <t>gic, ifes</t>
  </si>
  <si>
    <t>https://www.arresteddictatorship.com/global-instances-of-coups.html, https://www.electionguide.org</t>
  </si>
  <si>
    <t>ACAPS Risk List (Conflict)</t>
  </si>
  <si>
    <t>ACAPS</t>
  </si>
  <si>
    <t>acaps_risk_list</t>
  </si>
  <si>
    <t>acaps_risklist</t>
  </si>
  <si>
    <t>https://crisisinsight.acaps.org/risklist</t>
  </si>
  <si>
    <t>EIU Security</t>
  </si>
  <si>
    <t>Fr_eiu_security_change_12_1</t>
  </si>
  <si>
    <t>eiu, eiu_security</t>
  </si>
  <si>
    <t>ACLED Events</t>
  </si>
  <si>
    <t>Fr_acled_events_increase_pct</t>
  </si>
  <si>
    <t>acled_events</t>
  </si>
  <si>
    <t>https://www.wfp.org/publications/hunger-hotspots-fao-wfp-early-warnings-acute-food-insecurity-october-2022-january-2023</t>
  </si>
  <si>
    <t>fews</t>
  </si>
  <si>
    <t>https://fews.net/</t>
  </si>
  <si>
    <t>wb_fpi</t>
  </si>
  <si>
    <t>https://microdatalib.worldbank.org/index.php/catalog/12421/get-microdata</t>
  </si>
  <si>
    <t>dons</t>
  </si>
  <si>
    <t>https://www.who.int/emergencies/disease-outbreak-news</t>
  </si>
  <si>
    <t>IFRC Epidemics</t>
  </si>
  <si>
    <t>IFRC</t>
  </si>
  <si>
    <t>H_ifrc_epidemics_text</t>
  </si>
  <si>
    <t>ifrc</t>
  </si>
  <si>
    <t>ifrc_epidemics</t>
  </si>
  <si>
    <t>https://go.ifrc.org/emergencies</t>
  </si>
  <si>
    <t>mfr</t>
  </si>
  <si>
    <t>https://worldbankgroup.sharepoint.com/sites/wbfinance/sitepages/publishingpages/macrofinancial-reviews-10252018-103458.aspx</t>
  </si>
  <si>
    <t>gdacs</t>
  </si>
  <si>
    <t>https://www.gdacs.org</t>
  </si>
  <si>
    <t>locust</t>
  </si>
  <si>
    <t>fao_locust</t>
  </si>
  <si>
    <t>https://www.fao.org/ag/locusts/en/info/info/index.html</t>
  </si>
  <si>
    <t>acaps</t>
  </si>
  <si>
    <t>iri</t>
  </si>
  <si>
    <t>https://iri.columbia.edu/our-expertise/climate/forecasts/seasonal-climate-forecasts/</t>
  </si>
  <si>
    <t>ACAPS Risk List (Natural Hazard)</t>
  </si>
  <si>
    <t>NH_acaps_risk_text</t>
  </si>
  <si>
    <t>imf</t>
  </si>
  <si>
    <t>imf_unemployment</t>
  </si>
  <si>
    <t>https://www.imf.org/en/Publications/SPROLLs/world-economic-outlook-databases#sort=%40imfdate%20descending</t>
  </si>
  <si>
    <t>mpo</t>
  </si>
  <si>
    <t>mpo-alt</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</si>
  <si>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</si>
  <si>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</si>
  <si>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</si>
  <si>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</si>
  <si>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</si>
  <si>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</si>
  <si>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</si>
  <si>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</si>
  <si>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</si>
  <si>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</si>
  <si>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</si>
  <si>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</si>
  <si>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</si>
  <si>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</si>
  <si>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</si>
  <si>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</si>
  <si>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</si>
  <si>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</si>
  <si>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</si>
  <si>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</si>
  <si>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</si>
  <si>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</si>
  <si>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</si>
  <si>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</si>
  <si>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</si>
  <si>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</si>
  <si>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</si>
  <si>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</si>
  <si>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</si>
  <si>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</si>
  <si>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</si>
  <si>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</si>
  <si>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</si>
  <si>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</si>
  <si>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</si>
  <si>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</si>
  <si>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</si>
  <si>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</si>
  <si>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</si>
  <si>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</si>
  <si>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</si>
  <si>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</si>
  <si>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</si>
  <si>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</si>
  <si>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</si>
  <si>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</si>
  <si>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</si>
  <si>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</si>
  <si>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</si>
  <si>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</si>
  <si>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</si>
  <si>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</si>
  <si>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</si>
  <si>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</si>
  <si>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</si>
  <si>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</si>
  <si>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</si>
  <si>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</si>
  <si>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</si>
  <si>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</si>
  <si>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</si>
  <si>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</si>
  <si>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</si>
  <si>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</si>
  <si>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</si>
  <si>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</si>
  <si>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</si>
  <si>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</si>
  <si>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</si>
  <si>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</si>
  <si>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</si>
  <si>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</si>
  <si>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</si>
  <si>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</si>
  <si>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</si>
  <si>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</si>
  <si>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</si>
  <si>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</si>
  <si>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</si>
  <si>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</si>
  <si>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</si>
  <si>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</si>
  <si>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</si>
  <si>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</si>
  <si>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</si>
  <si>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</si>
  <si>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</si>
  <si>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2022-11-22 - volcano - green - NA</t>
  </si>
  <si>
    <t xml:space="preserve">coup: 2022-11-25 failed; </t>
  </si>
  <si>
    <t>CMR: Epidemic- 2022-10 - Epidemies (Monkeypox and cholÃ©ra) and floods</t>
  </si>
  <si>
    <t>mfr_watchlist, macrofin</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</si>
  <si>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</si>
  <si>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</si>
  <si>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</si>
  <si>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</si>
  <si>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</si>
  <si>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</si>
  <si>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</si>
  <si>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</si>
  <si>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</si>
  <si>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</si>
  <si>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</si>
  <si>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</si>
  <si>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</si>
  <si>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</si>
  <si>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 xml:space="preserve">coup: 2022-09-30 successful; </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</si>
  <si>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</si>
  <si>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</si>
  <si>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</si>
  <si>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</si>
  <si>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</si>
  <si>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NGA: Epidemic - 2023-01 - NIGERIA: Diptheria Outbreak</t>
  </si>
  <si>
    <t>Drought in South-West (3.1)</t>
  </si>
  <si>
    <t>GNQ: Ã‰pidÃ©mie - 2023-02 - FiÃ¨vre hemorragique virale</t>
  </si>
  <si>
    <t>GTM: Epidemia - 2023-02 - Alerta por Gripe Aviar H5N1 en Guatemala</t>
  </si>
  <si>
    <t>NH_inform_severity</t>
  </si>
  <si>
    <t>NH_inform_severity_text_raw</t>
  </si>
  <si>
    <t>NH_inform_severity_text</t>
  </si>
  <si>
    <t>Monsoon floods 2022 (3.6)</t>
  </si>
  <si>
    <t>Eastern Africa Regional Drought Crisis (4.4)</t>
  </si>
  <si>
    <t>FJI: Epidemic - 2023-03 - Dengue Outbreak</t>
  </si>
  <si>
    <t>2023-03-14 â€“ Measles - Nepal</t>
  </si>
  <si>
    <t>Drought (3.7); Eastern Africa Regional Drought Crisis (4.4)</t>
  </si>
  <si>
    <t>2023-03-21 â€“ Measles - South Africa</t>
  </si>
  <si>
    <t>Drought (3.8); Eastern Africa Regional Drought Crisis (4.4)</t>
  </si>
  <si>
    <t>CuraÃ§ao</t>
  </si>
  <si>
    <t>SÃ£o TomÃ© and PrÃ­ncipe</t>
  </si>
  <si>
    <t>TÃ¼rkiye</t>
  </si>
  <si>
    <t>2023-04-11 â€“ Avian Influenza A(H3N8) - China</t>
  </si>
  <si>
    <t>GAB: Epidemic - 2023-02 - Marburg risk</t>
  </si>
  <si>
    <t>2023-04-11 â€“ Pneumococcal meningitis - Togo</t>
  </si>
  <si>
    <t>2023-03-12 - cyclone - red - (250 km/h)</t>
  </si>
  <si>
    <t>2023-01-19 - cyclone - green - (93 km/h); 2023-03-05 - cyclone - red - (250 km/h); 2023-03-03 - cyclone - red - (204 km/h)</t>
  </si>
  <si>
    <t>2023-04-20 â€“ Circulating vaccine-derived poliovirus type 2 (cVDPV2) - Burundi</t>
  </si>
  <si>
    <t>2023-04-06 â€“ Human infection caused by Avian Influenza A (H5) - Chile; 2023-04-21 â€“ Human Infection caused by Avian Influenza A (H5N1) - Chile</t>
  </si>
  <si>
    <t>Increased violence against civilians, es // Rationale: New increases in violence on the basis of gender, sex // Vulnerability: NA</t>
  </si>
  <si>
    <t>Escalation of conflict between Armenian  // Rationale: arabakh region escalated into armed conflict,//In September 2022, clashes between the // Vulnerability: Previous conflict between the two countries kil//The conflict escalation is expected to inc//landmines from the 1988â€“1994 conflict and the 2020 hostilities, rel//nd forced confinements during conflict disrupt income-generating act</t>
  </si>
  <si>
    <t>The expansion of armed groups from centr // Rationale: nd January 2023, more than 73 violent incidents involving mostly n//on-state armed groups have been reported in//These incidents included attacks on civilians and security fo//cording the highest number of attacks by armed groups, followed by//CÃ´te dâ€™Ivoire and Ghana, the attacks are on a smaller scale given//a still-low presence of armed groups, but these are becomin//The violence has started to trigger inte // Vulnerability: The violence would mainly affect rural p</t>
  </si>
  <si>
    <t>The resurgence of the 23 March Movement  // Rationale: had been displaced since the clashes intensified in March 2022//equires the withdrawal of M23 fighters from areas under their con//loyed a regional force to end armed group violence in eastern DRC//do not perceive this force as offensive enough//rture of this force or a more offensive attitude towards the M23//ed by some as support for the armed group, have reinforced doubts // Vulnerability: Kivu province where dozens of armed groups are active, the increa//se of M23 attacks will considerably worsen the | The expansion of the areas under the con // Rationale: ach other of supporting rival armed groups in North Kivu province//Congolese army, demand a more offensive attitude from the East Africa//emonstrations often turn into attacks against people and their pro//Since January 2022, riots or attacks by armed groups targeting pe//These attacks have intensified since June//curb the advances of the M23, violence against Rwandophone communi//beaten by Congolese troops or armed groups and militias fighting//upposed to have taken effect, clashes between the Congolese army//ccuse each other of launching attacks on their positions//se an increase in retaliatory attacks against Rwandophone communit//Incidents involving armed groups and militias fighting//, particularly in areas where armed groups fighting the M23 are a // Vulnerability: The violence would mainly affect Rwandan</t>
  </si>
  <si>
    <t>New administrative divisions in Papua an // Rationale: has long been suffering from armed activity, ethnic tensions, an//so touted not to mitigate the conflict situation in Papua and West P//This could increase the conflict with separatists in the Papua//ist activities and engaged in clashes with the Indonesian securit // Vulnerability: a provinces are vulnerable to conflict due to the creation of new pr//rable as further tensions and conflict would prevent their return to</t>
  </si>
  <si>
    <t xml:space="preserve">Involuntary returns of Syrian refugees a // Rationale: ed disappearances, and sexual violence according to HRW // Vulnerability: </t>
  </si>
  <si>
    <t xml:space="preserve">Flare up of tensions in Moldova contribu // Rationale: It is likely that attacks led by pro-Russian, includin//ria, will lead to flare up of clashes and increase humanitarian n//The armed conflict in 1992 had led to the deaths//eased tensions in Moldova and armed conflict will likely negative//und info on Transnistria: The conflict in Transnistria is a long-sta//a in 1990, leading to a brief armed conflict between the two side // Vulnerability: </t>
  </si>
  <si>
    <t>Escalation in conflict in Rakhine State  // Rationale: The military juntaâ€™s forces clashed with AA in Maungdaw Townshi//the most intense and extended clash, with the longest sustained a//ctive fighting between these two main gro//An escalation in conflict would exacerbate Rakhine popu//d thin by engagement in other conflicts, especially the anti-coup fo//Intense fighting between the AA and the Mya//As at 28 November 2022, the conflict resulted in around 20,000 new//itarian operations due to the conflict // Vulnerability:  | IDP camps' closures across Myanmar resul // Rationale: d by insecurity caused by the conflict between the Myanmar military//junta, along with armed groups supporting them, and a//nce; increased insecurity and armed conflict, and mine contaminat // Vulnerability:  | Increased airstrikes in Myanmar by the m // Rationale: hich are under the control of armed groups who are against the ju//he hardest hit by the renewed violence//to carry out more retaliatory attacks (including the increase use//roads, an intensification of clashes and airstrikes is likely to//rate in areas affected by the conflict // Vulnerability: - People living close to armed groups' bases | Poor socioeconomic conditions, access re // Rationale: ially sexual and gender based violence // Vulnerability: le to sexual and gender based violence during journeys and also at</t>
  </si>
  <si>
    <t>The expansion of the areas under the con // Rationale: ach other of supporting rival armed groups in North Kivu province//Congolese army, demand a more offensive attitude from the East Africa//emonstrations often turn into attacks against people and their pro//Since January 2022, riots or attacks by armed groups targeting pe//These attacks have intensified since June//curb the advances of the M23, violence against Rwandophone communi//beaten by Congolese troops or armed groups and militias fighting//upposed to have taken effect, clashes between the Congolese army//ccuse each other of launching attacks on their positions//se an increase in retaliatory attacks against Rwandophone communit//Incidents involving armed groups and militias fighting//, particularly in areas where armed groups fighting the M23 are a // Vulnerability: The violence would mainly affect Rwandan</t>
  </si>
  <si>
    <t>Human trafficking and protection concern // Rationale: seek safety from the ongoing conflict//and 1 in 500 suffered sexual violence//ce of sexual and gender-based violence creates a vulnerability to//h the risk of exploitation in armed conflict (UNODC) // Vulnerability: well as survivors of domestic violence | Extreme winter conditions and power supp // Rationale: The risk of active conflict and extreme constraints in ac//Ukraineâ€™s counteroffensive advancements in Kharkiv oblas//their savings because of the conflict, affecting their ability to a//Russian-controlled or active conflict areas lack financial resource//st recently, Ukraineâ€™s counteroffensive advancements in Kharkiv oblas//In October, Russia escalated attacks against the energy infrastru//Active ground conflict elsewhere has continued to re//cially materialised in active fighting hot spots, including front // Vulnerability:  | Russian territorial advancements in Done // Rationale: Russian forces are conducting offensive military operations on the fr//Group is leading the Russian offensive in Donetsk oblast, relying on//ave been widely implicated in violence against civilians in Ukrain//ther abuses, including sexual violence//hifts as Russia continues its offensive in Donetsk, new areas will co//Although Russian armed group Wagner and Russian arme // Vulnerability:  | Disruption in food availability and incr // Rationale: beginning of Russia military offensive on Ukraine, on 24 February, t//ficult and unclear because of conflict//ven by more than ten years of violence, hostilities and protracted//ad at bakeries are increasing violence against Syrian refugees//on of dry weather conditions, conflict damages to the irrigation sys // Vulnerability: Years of conflict, political tensions, and disp</t>
  </si>
  <si>
    <t>2023-05-04 â€“ Measles - Ethiopia</t>
  </si>
  <si>
    <t>2023-04-17 â€“ Circulating vaccine-derived poliovirus type 2 (cVDPV2) - Indonesia; 2023-04-28 â€“ Measles - Indonesia</t>
  </si>
  <si>
    <t>2023-04-27 â€“ Meningitis - Nigeria; 2023-04-27 â€“ Diphtheria - Nigeria; 2023-05-01 â€“ Lassa fever - Nigeria</t>
  </si>
  <si>
    <t xml:space="preserve">Disruption in food availability and incr // Rationale: , because of a combination of dry weather conditions, conflict // Vulnerability: </t>
  </si>
  <si>
    <t xml:space="preserve">Extreme winter conditions and power supp // Rationale: Freezing temperatures can reach âˆ’ 20Â° C//ating will be an issue as the weather gets colder//ating will be an issue as the weather gets colder // Vulnerability: </t>
  </si>
  <si>
    <t>A drastic decrease in purchasing power r // Rationale: with no increases in domestic prices since September//further increase in domestic prices // Vulnerability: tunities decrease and heating costs and health issues increase,</t>
  </si>
  <si>
    <t>Escalation of conflict between Armenian  // Rationale:  // Vulnerability: main priorities was restoring livelihood support so that people could</t>
  </si>
  <si>
    <t>Disruption in food availability and incr // Rationale: its toll on the economies and prices, resulting in higher costs o//Higher costs of fuel will likely push the//cost of basic goods even higher//Lebanon is experiencing a socioeconomic crisis in addition to the h//d to live in multidimensional poverty in 2021//Food prices are higher than a year ago://the cost of a WFP food basket is 86% h//In addition, higher costs of basic goods will reduce h//With increased prices and disruption of the supply//Bread prices have increased more than fou//pound, and in trun, increased prices of fuel and agricultural inp//eat and stabilise global food prices, there remains a risk that R // Vulnerability: years of war in Syria and the socioeconomic crisis in Lebanon since 201</t>
  </si>
  <si>
    <t>Flare up of tensions in Moldova contribu // Rationale: Energy costs are affecting poor household//The inflation rate in December 2022 reached//esses) and increase needs for livelihoods opportunities // Vulnerability: Owners of small business and unemployed youth will likely be affect</t>
  </si>
  <si>
    <t>IDP camps' closures across Myanmar resul // Rationale: k of shelter, food and water, livelihood opportunities, basic services//due to insecurity and lack of livelihood opportunities, although being // Vulnerability:  | Poor socioeconomic conditions, access re // Rationale: some cases, fleeing severely socioeconomic conditions, insecurity, and//Indonesia in search of better livelihood and living conditions // Vulnerability: The poorest, the ones without livelihood, and the ones who are unemplo</t>
  </si>
  <si>
    <t>The dzud natural phenomenon set to signi // Rationale: at high risk of losing their livelihoods in the coming winter season//act early and protect herder livelihoods // Vulnerability: e of reserve food and fodder, livelihood diversification, informal mut</t>
  </si>
  <si>
    <t>New proposed legislation and evictions p // Rationale: livelihood-related structures // Vulnerability: ing will significantly affect livelihoods and humanitar-</t>
  </si>
  <si>
    <t>People Below $2.05 Poverty Line, % Change</t>
  </si>
  <si>
    <t>2023-05-31 â€“ Enterovirus Infection - France</t>
  </si>
  <si>
    <t>2023-05-17 â€“ Myocarditis - United Kingdom of Great Britain and Northern Ireland; 2023-05-30 â€“ Avian Influenza A(H5N1) - United Kingdom of Great Britain and Northern Ireland</t>
  </si>
  <si>
    <t>2023-05-05 â€“ Acute hepatitis E â€“ South Sudan</t>
  </si>
  <si>
    <t>2019-12-18 - drought - orange - NA; 2020-10-21 - drought - green - NA</t>
  </si>
  <si>
    <t>2022-02-23 - drought - green - NA</t>
  </si>
  <si>
    <t>2019-12-18 - drought - orange - NA</t>
  </si>
  <si>
    <t>2019-12-18 - drought - orange - NA; 2022-01-19 - drought - green - NA</t>
  </si>
  <si>
    <t>2023-03-22 - drought - green - NA</t>
  </si>
  <si>
    <t>2019-12-18 - drought - orange - NA; 2023-05-30 - earthquake - green - (M 5.5); 2022-12-12 - volcano - green - NA; 2020-10-21 - drought - green - NA; 2022-05-18 - drought - green - NA</t>
  </si>
  <si>
    <t>2022-09-21 - drought - orange - NA</t>
  </si>
  <si>
    <t>2022-04-20 - drought - orange - NA</t>
  </si>
  <si>
    <t>2022-11-09 - drought - green - NA</t>
  </si>
  <si>
    <t>2023-05-31 - flood - green - NA</t>
  </si>
  <si>
    <t>2021-09-22 - drought - orange - NA</t>
  </si>
  <si>
    <t>2023-02-22 - drought - green - NA</t>
  </si>
  <si>
    <t>2023-01-29 - cyclone - green - (169 km/h); 2023-03-12 - cyclone - red - (250 km/h); 2020-10-21 - drought - green - NA</t>
  </si>
  <si>
    <t>2023-05-23 - volcano - green - NA; 2023-02-22 - drought - green - NA</t>
  </si>
  <si>
    <t>The dzud natural phenomenon set to signi // Rationale: The â€œdzudâ€ is a multiple natural disaster comprising summer dr//winds, and lower-than-normal temperatures//tality, especially in steppe (dry and grassy plain), vast grass // Vulnerability: r</t>
  </si>
  <si>
    <t>2022-04-20 - drought - green - NA</t>
  </si>
  <si>
    <t>2023-05-31 - earthquake - green - (M 5.5); 2023-04-12 - volcano - green - NA</t>
  </si>
  <si>
    <t>2023-03-22 â€“ Marburg virus disease - Equatorial Guinea; 2023-04-15 â€“ Marburg virus disease - Equatorial Guinea; 2023-06-09 â€“ Marburg virus disease - Equatorial Guinea</t>
  </si>
  <si>
    <t>Sri Lanka - Dengue Outbreak &amp; Floods</t>
  </si>
  <si>
    <t>SDN: Epidemic - 2023-02 - Dengue fever outbreak</t>
  </si>
  <si>
    <t>2023-03-24 â€“ Marburg virus disease - United Republic of Tanzania; 2023-06-02 â€“ Marburg virus disease - the United Republic of Tanzania</t>
  </si>
  <si>
    <t>2023-04-13 - cyclone - green - (241 km/h)</t>
  </si>
  <si>
    <t>2023-06-10 - cyclone - green - (74 km/h)</t>
  </si>
  <si>
    <t>2023-06-12 - flood - green - NA</t>
  </si>
  <si>
    <t>2023-03-14 - volcano - green - NA</t>
  </si>
  <si>
    <t>2023-06-13 - flood - green - NA; 2023-04-05 - volcano - green - NA</t>
  </si>
  <si>
    <t>2023-06-10 - flood - green - NA; 2022-01-19 - drought - green - NA</t>
  </si>
  <si>
    <t>2023-06-05 - flood - green - NA; 2022-01-19 - drought - green - NA</t>
  </si>
  <si>
    <t>2022-09-21 - drought - orange - NA; 2023-06-04 - flood - green - NA</t>
  </si>
  <si>
    <t>2023-06-06 - flood - green - NA; 2023-04-24 - volcano - green - NA; 2022-12-21 - volcano - green - NA; 2022-11-30 - volcano - green - NA</t>
  </si>
  <si>
    <t>2023-06-10 - earthquake - green - (M 5.8)</t>
  </si>
  <si>
    <t>2023-05-05 - volcano - green - NA; 2022-12-13 - volcano - green - NA</t>
  </si>
  <si>
    <t>2023-06-03 - cyclone - red - (296 km/h)</t>
  </si>
  <si>
    <t>2023-06-03 - flood - green - NA; 2022-01-19 - drought - green - NA</t>
  </si>
  <si>
    <t>2023-06-09 - flood - green - NA</t>
  </si>
  <si>
    <t>2023-06-07 - earthquake - green - (M 5.6); 2023-05-31 - flood - green - NA; 2023-04-19 - volcano - green - NA; 2023-03-31 - volcano - green - NA; 2023-03-12 - volcano - green - NA; 2022-12-07 - volcano - orange - NA</t>
  </si>
  <si>
    <t>2023-06-14 - cyclone - orange - (194 km/h); 2023-06-10 - cyclone - green - (74 km/h)</t>
  </si>
  <si>
    <t>2023-06-09 - flood - green - NA; 2023-05-29 - flood - green - NA</t>
  </si>
  <si>
    <t>2023-05-26 - flood - green - NA; 2023-05-21 - volcano - green - NA; 2022-12-04 - volcano - green - NA; 2022-02-23 - drought - green - NA</t>
  </si>
  <si>
    <t>2023-06-11 - earthquake - green - (M 6.2); 2023-05-30 - earthquake - green - (M 5.8)</t>
  </si>
  <si>
    <t>2022-03-23 - drought - green - NA</t>
  </si>
  <si>
    <t>2023-05-31 - earthquake - green - (M 5.8); 2023-06-10 - cyclone - green - (74 km/h); 2023-05-14 - cyclone - red - (259 km/h)</t>
  </si>
  <si>
    <t>2023-06-08 - earthquake - green - (M 5.7); 2023-02-10 - cyclone - green - (167 km/h); 2023-01-19 - cyclone - green - (93 km/h)</t>
  </si>
  <si>
    <t>2023-06-14 - cyclone - orange - (194 km/h); 2023-06-11 - flood - green - NA; 2023-06-01 - flood - green - NA</t>
  </si>
  <si>
    <t>2023-06-03 - earthquake - orange - (M 5.5); 2022-05-18 - drought - green - NA</t>
  </si>
  <si>
    <t>2023-06-13 - volcano - green - NA</t>
  </si>
  <si>
    <t>2023-05-28 - earthquake - green - (M 5.6)</t>
  </si>
  <si>
    <t>TÃ¼rkiye / Syria earthquake (3.4); Turkiye / Syria earthquake (regional crisis) (3.8)</t>
  </si>
  <si>
    <t>2023-06-13 - flood - green - NA; 2022-10-19 - drought - green - NA</t>
  </si>
  <si>
    <t>Turkiye / Syria earthquake (3.3); Turkiye / Syria earthquake (regional crisis) (3.8)</t>
  </si>
  <si>
    <t>2023-05-29 - flood - green - NA; 2022-03-23 - drought - green - NA</t>
  </si>
  <si>
    <t>2023-06-08 - earthquake - green - (M 5.7); 2023-01-06 - volcano - green - NA; 2022-12-04 - volcano - green - NA; 2022-06-22 - drought - green - NA</t>
  </si>
  <si>
    <t>2023-06-03 - earthquake - green - (M 5.5); 2023-06-03 - earthquake - green - (M 5.9)</t>
  </si>
  <si>
    <t>Drought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</si>
</sst>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8">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3">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color theme="1" tint="0.499984740745262"/>
      </font>
    </dxf>
    <dxf>
      <border>
        <left/>
        <vertical/>
        <horizontal/>
      </border>
    </dxf>
    <dxf>
      <border>
        <left style="thin">
          <color theme="0"/>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border>
        <left/>
        <vertical/>
        <horizontal/>
      </border>
    </dxf>
    <dxf>
      <font>
        <color theme="0"/>
      </font>
      <border>
        <vertical/>
        <horizontal/>
      </border>
    </dxf>
    <dxf>
      <border>
        <left style="thin">
          <color theme="0"/>
        </left>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theme="1"/>
        <name val="Arial (Body)"/>
      </font>
      <fill>
        <patternFill patternType="solid">
          <bgColor rgb="FFF2CAC4"/>
        </patternFill>
      </fill>
    </dxf>
    <dxf>
      <fill>
        <patternFill>
          <bgColor theme="4" tint="0.79998168889431442"/>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107</c:v>
                </c:pt>
                <c:pt idx="1">
                  <c:v>51</c:v>
                </c:pt>
                <c:pt idx="2">
                  <c:v>19</c:v>
                </c:pt>
                <c:pt idx="3">
                  <c:v>5</c:v>
                </c:pt>
                <c:pt idx="4">
                  <c:v>7</c:v>
                </c:pt>
                <c:pt idx="5">
                  <c:v>1</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7H1JcuNI1uZVaLHpTYKJeSirLDOBlKhZClGhyMwNDZKQJDgAJEhwWvU1+gR9gV7+u7rJf5L+HCBA
4NEVRPxCGrEoWZmi0l0uPX7P/fnzN/7zbf2Pt7HrhI31ZOzP//G2/u3LYLGY/uPXX+dvA3fizJsT
7y0M5sFfi+ZbMPk1+Osv78399T10Vp7f/1UWJfXXt4ETLtz1l3/9E7+t7wa3wZuz8AL/a+SGmyd3
Ho0X8x/Mcacab0HkL9jyPn7Tb1+6m9BzvjRcf+EtNs+bqfvbl8JPfGn8Sn/Pwd9sjEHWInrHWkVr
irKpS6IsW6olS6b5pTEO/H46bTY1SZFFWdcNWdEVGdPJn753Jlh+lJqYFuf9PXTn88bu32xZgfBs
1JsHreQztwJGYveP+DP9WsT0X/8kA/iUZCQHO4Xk2BRF/bs7XzRsxx+lH78C5KWmpSqSpMlKEXKt
KWu6YcqaIsZfcvo3E8hLkcKHPbeUQJ+bwfYhOB4M/K1Qdx3PXzRePP8NG63h+O+NxcBtdELXd949
352naHyeA5ICpCVVUxXVSr4KjBB0qSmZliRqlsXlxGco5TPo+G8kfDu+gJ6ml9bpT9NTNJ9XKcTA
KMgnUVEl1ZJ0y5JxZHJCzLKaomUakNCGIWqiYUrpHkpO1HFy+NxK1xGepMMU+advp0f+3uu7Yfrp
KzhBRhOYm5IomaKuq6JOgG+qomhoimWAL6qmieT2OEoNH/fdMgL7bpSifn9+etTPovkidMZVbnlB
1pqGDORxKRu6pSlSEXpJUZuqBb6YmmWye5vs+VIk8eHPLSUsyM1QNpzVYPN33Q1UufG4yjtEUJu6
YUg6UNYk0VBlySrIHk1rqrohGaaiqoasa+yEFBSoUjTxGZH/PIQT+SnKim4NbgA7jHzXS6H4vCBi
m12XZMsyLV1WRVlRC1yQJLBJxh2gSaaCC1010j+d3ADHyeFzIF1H0E+HKfL2/ellUTcKPR+6ewpA
FdhLiilqeB9IlqiIBrkEBBwBC2quZcqipsW3RPq3E/DLUMSHf7+SMGA/QVnQfTo9CzqRM0kh+Dz8
0GJVpr+q4k5LhaTPKT+SqjYNXZPwfsNljC9yERwjho98soqgngxSxDs1kPzPeEHYzsDBM7464GXI
FFPXDEgVEQ9oRSvewIJhNqFtipquapA77IpO/3ay70sSxWdAYTHhQ2GOssPunv4AXIXuGA+7FI7P
nwFNaUqGYeqwU2CHW4auF86AYDahpZqaLumKKEMtYk/u/C1cgiA+G7KFhAXZOIX/qgbq6KMz8uYL
x08x+Dz+stVULAt6jqapmo4HdQF+3WyaeJmZhmTKuoTv5BlQhh4+/PuVBP/9BGXA483p9/8lDGyN
G/ate/b0S6M1wI18jBnEJnPMgJVYG2PUqCGS2rZaW/dtUOXbRLWahmLJionvoqTg5ilsB0lrKgoe
jKKqi6YUb5b8WSxBDn8zZAvJXsjG6VZo/Xn6rZAYcG6jtyoZAJXAxKtPhQnRsgxTlKHu5lQCQReb
OKwqM5hIuMFibTnPgpJE8dlQWExYUZij7LhtnZ4d33xv4b43bmDSfw8qVNJwQVmKoUE3thRLPXit
CzLM7DgrsiXjXECLVsgzsTxdfKbQ9YQvdJqypmOfnjUXnl+t0qCrDHRTYecENkFZKxwSWW/KpmyC
F/gZOXnX589ICXL4rMgWEh5k4xT8i6vTg381H7uN4K/GXZVag6Y2ZRlGLEMu2kxgU4HgUk28JeMX
iyiS01CSGj7+hcWEB4U5yoeru9PzobvyFls3rPYgqHrThOzRRDxUDP3gvjabeNnjDtFxFFQL9l7y
jilJE58bhcWEG4U5yo3W5em50XI2E8dvYNfgNTM/psEV/Zc/cspKUKehK+NZD4tW/FUQTYIpNfGY
t2BzYc8dfMHalZdN5eniM4WuJ3yh05Q1N3/UgTWvQePFDd8rNHRBcRVhxzVhzYVJXZO1opFRkBUY
GVUVnNNMXWd+KMqWqXucpo9Ysl97wI79FGVF6+X0rOg4r0GFb01BbMKWqGD/m3g9WJJh6cXrQ5Ka
8J6LbFzXNU02yGP/KD18DuyWEfB3oxT3ztnpcW858JgffVeWl0o6lFQYeaHDapIMfMXiK1+w9Cbi
FuB/hdM8VnGhUBWl0jF6+MCnn4Mgnw5T6Fs1gP7Fcxcwsqef//MGFmbkRXCODvuWLCuKaRZfdJKI
SxqXtwUjryRLokUuhBL08LHPFhLws3GK/ksNXBxX89Bxx9WBr4hwtYp4mkkIkFJMas+ApxW2RXzJ
uqEoimUS8I+Tw8c+XUegT4cp8le3NRA5zJTUeHKn0evYe6uOA/+xKMXBg/E+OWbOs53w1XkPqlRH
mXVdUnXY81SDyRc8APLmJM1qwrGHSCrY+xAqdWBOKkMR/wjsV5JDsJ+gx8CuganCjsZ9p9IwTVVu
GpoJ94WqyXBlqApM6DkWIBhEVjQEqhlKrBMRA3sZej5gQPZJKAOyiQMGdE4vh5gHrONMXis2qqrQ
/SVEmCmIiZWYmM+xQMDrQIWdSDVZNI6haApRf8rRxGdDfi1hRH6KsqJTA4uF7Y77XlShKqSJTV2F
iiMqlpIEnRX4AKcsnLHwAeJOZlxS4ArMa6El6OHzIFtIGJCNU/Tt89MfhLOJG3pvsFF0nUlQ4VtA
QECNbBmSrFjkMpAMaEsAHp5v8vwtTwufAXQ94QOdpuw4656eHZVzgVkcRBZ8Q4WRISMqBPc1VNbY
QgQu5U/BUUL4LNgtI8jvRing32sA+M6xcRY6r43ziRc6iyqD/2DwYUY4WKqh+YuWVnyUwbyN14Al
IgITwYG4M4gk+lna+Czh/xbCIf4PUYad1UFghdFrhXJKgs2CuaCZWy09B/lLW7fgCcVVriWxUQfR
UWfHyOEzZbeMcGE3egD799MLpjtn/O4tqzwbMNPhHjZUA2ZQ/E8VJRKhbCiIymeR47qhwzMKB1xR
RJUhiY/+fiVhwH6C8uCuBnbS3SHtLqoVUgpeZwhOw/MMoa+ailu7oC8JLDsCapIow5SqmgjKgDU1
f1WUJovPDLKccITMUrZ8q8EV8uiMnSiF5POWPGRM4DhIOuzTBntMMG9aTiKxuH28pXFvxIksnFip
I9TwubD7EAT93ShF/bEGAqm1mYbRvDrYWZ4jbgLEvJjsQkYsRgF2BalgsK1qpoXLWhct9r7OH4Lj
5PBxT9cR4NNhinyrBp6z7jhYOqO/w4hnNg12IUDYJ3cxBH5+51tNGDaQRyQSPSkh6MdPeT76+5UE
//0E5UC3BuGBTwG8yj/+vD+X5KtqTRNJWAj50rDHYcgj1iO1CaM1pA7eC7xcoRL08PHPFhL4s3GK
/tPD6VWhOImpUvSNpobsQwNXKzLgDGSUFve9iuBk5sxkWagsS4481UrQw0c/W0jQz8Yp+mfPp0f/
PghXziYVvp+/buG0xBWr4JEG9xkR+lZTF2HMQ5gRPJacwJbjtPCBT9cR3NNhCvt9DTZ9e+i9BtHC
qw545oXHjoavEtGOcdhQYdfDoK0ZuIbxMEAMi4YrOf3TSXJEGYL46O9XEvz3E5QD7evTb/xuMA4m
wd8QTCRgm8NnbELAwD2MPCDyAIAq2kQcBaoN6Iql4wom7sufIIzPkINfQPhyME/Z062BS+cauUMw
pKab9POCSWJhdXH4Vpw7JGnQenLakGAYTaT2wnIE6RVrrEQjLUEQnx3ZQsKGbJzCf10DL8K9u2r8
6eIlVmXWkKDCfmdqiPIFzjr+JREtzJQNhRSnRkZqHXIZiGJakig+GwqLCSsKc5Qd9zXIWrh6qziB
C7HYiOmC00aGoxnuTXJTCzgtMBHBmGrBlmfAogQjRv59VoIgPhuyhYQF2TiF/6oGJolnbxKEwi1q
0rgpDJ8XSEiSMxDpjqhGFARCyZ+DigJwMiMoG7YLzOkoCkQEUkmi+GwoLCasKMxRdjzXIOrFdn2v
wgBH3NcIJdJhikBJpjiWrnAzyPAqMB5BYmXJdvmjcJQaPgd2ywj2u1GKul0DhWmXz/tLAx7w6k4B
knoNQ0EKIwuhK9zHyObFlwaXWmK9IBKI+eFLpBjzwS8sJiwozB0wogbS6NapNNjIhIFUhbvAUiSE
miKYosAH5FkjnR3PChn+/V25jfzuP0YMH/9kFQE+GaSI356d/q2Al+RigFycN/c9qNZQhEJK2OMQ
LBIzUtMHs4w3nSiJKm5iRDoiCJ6cgZ+gi8+Hg19AWHIwT7lzVwPznR3XNmm0HRiw51BZK4x9+U+Z
E5RQjLfOsSjI56AfVHcrQPvEfkcRHxmhRzAakcca0mkhqqAXycy2ilhhci6OEcM/DMkqcgKSQbrt
nzunF0pQR4PFoELQBVQV0ExFMUSEuCBbmRb1kfGCVnVkpSF3TTRZ/Z+U4YkJqQRBfOCzhQT7bJzC
f1uDW7gTbZDvkSLw+ecA9CBLRGWruICbAStE0WcgaCY2PerpIe4FYZEIfCTu++P08MFP1xHs02EK
facGHrOz8WvF/hoUnoRJQmV5TuyWJTXFZLEpwpVg6LBcIMrOUlKuJ/u+BDl86LOFBPtsnIJ/VoPH
1zPKaFS47QXoOJKBAmFwyMBTwxwEBf1TwGQTqfoytj7XU3yUHj72u2UE+d0oxf25Bh6DmyB0nV+Y
m7iZbr+PhM7fV7rk2pk6Fb68FR1PbxWpPogYQx25A0+dYrCLHpmdSdleaik/Sg2f9btlhPW7Ucr6
68fT3/Td6L1K1CUdJaiRWCujilYSClY4cdACLA1BG7BN4ZJPsk/yL76j1PBR3y0jqO9GKerd9ulR
f8T1PqlQ0rHK3ixfEJ5/3DGyIhYf2oKJW4a9sQ15VzSXXPDH6eEDn64jyKfDFPrHsxpAP/DG3nRa
cfVpZk5FOpUhayweDHpUYdtjo7OUTwRHIt2EY+h4LEfTBzzIL6aMyM8dcOPy9Nw4HyObYbxEjlt4
7OYpn9yMBFsDrzvIdp3Fqyr02jdRwwyJn6yEHCtkfFBDuiRRfHYUFhN2FOYoO7ovp2dHUu7ab1y4
7y7i69GkoDqu/Kewd1l7xwNCxqrDHbKHGbnjxhCxtVsqyCbNwLQCUwetKn2MCv72T1aRfZ8M0g3/
UANf9DMK6HrvznuD9SZ4Dl6dKi1NElzOsqQhUFuHmRXeUHIr40TAK4S5OJIDKbmYz2tDP0kcnyHc
X0L4w/0Zyq7nGkSUPUdLZxylKH30Ril/UwiI4MZFgPe5KGX5/jlPEarDoCQ4vKeIumFFMmhew3F6
PmDK7nNQPuyGD6CvwdXQQgpu8F5lLCXyeRA1D/cEnuEmbE5m8XjAN4Fa0wZK7qL+JHsykFimMgTx
0d+vJPjvJygHbmqgK905KPe98KqMpBdgfkKAAOoAwAuHCD9Ey9PLQUNAJZgE+yGC6pmtPC+hSpHE
Z0JuKeFCboay4e7b6XWk58j3Ku14giwR5FMhDAahk6yePSmBBMN57KBjJirEHaN6W5EHJejhcyBb
SPDPxin6z/enR59F+yNEo8K3MyrmIXdHRbE8ZE4dZpMgORqBNCjLxqq4KUgNJZd0GYL4+O9XEgbs
JygHulen58CNF3qveBuku/Dzt7DUhDEIm9ti5aYRC0NSGlCNAfGTmoroPlaQJ44nywuhMgTxObBf
STiwn6AcuKkBB56jcDTBIai27jdyC3EMZJTAR6wkxAx5NaMwDMqzoS47PBUSq6VKroKyRPE5UVxN
uFGcpBx5rsEzgp1YFGKvUiplCVaImoFnyCi67FBVMk6wYm1QUA3/oCVQGYL4nNivJFzYT1AO1CHP
qhPBoucItocwjQofCNBRRQQwIUoJTR/ijicF/YiVzkCHMpwHNA7CIxoGpVQsJv670mTxmUGWE46Q
WcqWzvfTXxbfwqgfVZkDJChyE3teQyIKXKW5p5qgxa4HCbkPrIMKvnBi8tdECVL4TMgWEvizcQr8
tz9OD3zHDWFF2qQQfP6S1mBGshCph1xnZKAk3UNz8MPWgWxcVvMc9QFYZiJRk0rQw0c/W0jQz8Yp
+u3zGqAfuu6bWx34uJuZe0GBqYKFb9C0HxkJWFBSWXc+tO2jyB+l5QPgd+so7rthCnvn6fSwtyqt
NwLDKUIGoBOhDhuqIMURkrkdz3oCIccTViE4mJH1eQD8MWr4sCerCOjJIIW89e30kHfdsNLKbOhw
Bfclq4yK5P2dFM+BDnsFMg0RTrPrj0U7YB0nh496uo7gng5T5J9qECR2GSFYJqxQwqtGE70PUcIf
tlBIEzjQChcsUznhyETnJaQz7Npe5O/XEvTwsc8WEvCzcYr+ZQ32/TlMcQiaqU7Es046iIxAezcY
ROM2oAX0FfgsoWiqKP7CincSGV+CGj722UKCfTZOsT+vgZh/dvxttUF6AhqEoJshCi4ngZJ4WxXR
hxEI2QoIX4VXGRV4WNp/fu+XoYjPgP1KwoH9BGXBcw2SBu1gDiNc7DW7dMOt2w+WJfpelXfM4BqQ
dBNl+dPXLwDPXQOSgbLwyG5ghRaSsMoiP36ePD53Pvo9hFcf/RjlnH12+gt7F+vXdifNxqMbTMfu
/5qfOPLv2fFWjn/y3ml3wfgdZpx0J33+yYQLFWkEMpRHxMTt4kxymxgx76yKCKSJjsY5cBMTi1oJ
evi7NltItmk2TvflXfv0+/J54HjVpoTjRkXtUryX4EAUUclXKsp0WDjjYmlwy7Ns8bhnVEGmlyCI
j//+oxAG7CcoB57r4F9E9HVQaWNz1owIXkVcraImI7+DeBdZ/p+IeoFouZr1/shz4K4EQXwO7FcS
DuwnKAfuauDcugqZGGQtiCbe24mFcscNwn6lFm1U70FFMDzfdv4D+DFz0hD1G1jrXZRfRf5JXEQy
FcQ7S+pxevh7IfsgZCtk43QndM5PLw0fndCp2HCKArfQb03WqBPJKAh7QWJbDn+WBIQq3Hha7BrC
0FiXMiTxObBfSViwn6A8eKyBCdV2/P7YeXfng3Qnfl4lYFWGWdahqku7ToUFJlgsHINVL0FYGBKy
FJqVUI4kPhfyawkf8lOUE3YNdIMnqIdVdj8SpCZMSzgI0L3Q7YUWe2ZZCmj7hdZIrI8naweTboBE
FB0nh8+BdB1BPx2myD/VwX+zfXWrbjCtwq4qwVoKV0FSGLV4EegKaykMpY35mjn9j76VIonPgfxa
woX8FOXEtxq8uG+9102FbxMZYb8wbIMHMHvEnY4Kggg1epAWBxaIO78C3t951ewoNXz8d8sI9LtR
ivptDe6AUu28y5s1kJQGcaMgCTROs40rAufu4LggBrLTUWoPERio2oCTkUf9KDV81HfLCOq7UYp6
qwZ68J33Fga+iyi7X1gqQrPRXcybKRQfXcJ/X2biHy6ibU6dHtmB363ipskG8sJZfWqENyRlcIoP
ZAGCGhohwh9kvke9FEn8LZlbSrZlboZuzU4NUpST4NRqrc8sCFdH8wk41VEqB2K5IIoF5lqXkcKM
QGhdxeuIBoCWI4nPh/xawoj8FOXEXQ28AC1WZLNS3yPrAAK1m7EC7bdM1O8tMoJ1OWDWZuRawkt2
2JmxDEV8NuxXEibsJygLWjXIG7/3+m6lrdFYkRBEmcPBy0JNUJiueBSglOBhhNKCSNlDuVlamqUE
OXz4s4UE/Wycgn9fgxotSFZww6DKDD2tyTLlWcYkYtBRZZZVBcxrJ8jXgAEBzQFZCjci1cmzqAxB
fPz3KwkD9hOUA60aRH3iqjrWBffnarsj2lBiFa5RpjTr/ZdjgMBSKBEDDesYOqbFZR1TpWhnIztO
EJ8B2Sch+GfjFP5ODawC9iBaVJooiWQwOB3RaxoCKG5HV9j+sM2o6JmJCr/oxcXi38iT6Dg5fOzT
dQT6dJgibz+f3jp5j0ykKN16H+nj5V9FrAs4HGB4GSF4EPEPrFBmAXpJ15sQSniLcvw0R4nhw75b
RlDfjVLQ72ug73Qi9BKaoAZddcDDQwb/OlK7ULWAWRtJJ1IBWx71CiDoERtxGN9WiiA++LmlhAG5
GcqETg12/qNb6caHf0yHIRJZLckDTCQvMNQnElHSAyVkd9FwmM8bBI6Rw0c/WUWATwYp5o/np5c2
6PTlrLz0g1cgblAfAr2/EeqDYinMQWxAkueuWeTjoQwdbMOYZgW7WDpSHvTj9PBhT9cR4NNhCv1d
Dcy/rX//v4XbeP/v//1/rpaBF7opEJ9ngoFGBqzoGQo0oZMTk/sFHggaDGW4FFgxITRcwbuXKps/
QRmfHYefjTDm8Acoi1pXpz8d3Q1eYH4j7opZfbN2nAWIfij90Enjr6LTEHHpyLZgGdwQY/FXukMS
hTQmLh3ibRo+a3bLCD92o5QJ3XqYiccVHg4BHc5Qz+mDjFTBQN0ICTpRVtY3L51g1v0xKXzId8sI
5LtRCnmrBoa4G2frjAbVpkCqJkIUWFVYeKcAv6YTzxRr48HStJEOjHSwg2oQ5Uji459fS5iQn6Kc
uKmBZ6qFXjdhlWXDBfQbAgvgBQHWhmohIqFwOSBUBOnAMA4hrAi+W7wJUhGTSJ0SBPGZkC0kHMjG
D+CvgRXifIaHQYBLYNxIEgJTMHjy9iftEWhfiWB/GJ8l9C+QoRAV+MDq26CiGbPEwSaHnAywKS+K
fooyPkc4v4LwhvMTlEudr6e/plsslu2XRhx2e9o6my+u724j9HyBR8tOGfbRXvn7nGo2EhRRe/IY
AeWtCEgMRdgMStqjAVaqi+S0egFtaZiqD7Vz1z8atuX8bi1BEH+PZgvJzszG6X60ayA1np2hV3Vg
B3JUELHPCsng0XpYQQBqC7ijIMKPL7bLkcTnQX4tYUN+inLiuQa9Ty6cMHDjoE//fZ5uyY/OY/nj
wJolwlzJKgcktoWiKwWVr/DuQogTsu2SLyK8S5PFZwhZTnhCZilbLmrg27oOwvcqrcsKlHY8lVCM
EhIKrXNZbEdOPCEyBPFOKBYH96IVN25Nt0Ki0xwnh8+HdB1hQDpMkb+uAfJ3zrvTd+ZvTphC8PnT
ICB7EdFMFkrJwKTDuFC0tCFSXWcxl6x2a9pSOn85lKOJz4L8WsKG/BRlxV0NfIzdYOJUmhGAIG8Y
fdCID32voE9qVtHsg+bGlo4Q8cMMxxKU8NHPFhLos3GKe7cGR6C7aDZuo7cqw+9h9EREq8hKRCfy
vmj0FNA51DKQ2qjrCDxjX7D05E9A1/H8xXGiPmBCfjFlRH6OMuO2dXrV/cIbVmp9NpAUgwhwCCG8
qg6cLhKahSImEyUPEQgU51kX+XCMGj4DklUE+WSQQn5RA53IRoUr5JM2Lpx5kH78z18CcK/DzYgM
XliTE5dX4QpGVDjiGyTEhcO9izAfeLzSv53cwWWp4rOguJqwojhJWWJfnP4UfOtXG4MPdQhXsQlh
gxReVbWoEwatEREKp8K8gzBYhFyR5Mjj5PC5kK4j+KfDFPlvNbiE//Qmr87rqkr7MrQhXAIaHFzc
ht5IgEDnKx0ngOf3LUMPH/z9SgL/foIy4M/vp9/6Z+OKw9yQ+QtFFP3HsLmRiBWXVc29BWRE+WjY
8Sz9REToJ+2nXoIePv7ZQgJ/Nk7Rb9fAvGy7Y29b4eZH7QAJgSaI4USwG64CtWjUFNAdwGB1OGDe
l3FCkCpHboGj9PDBTz8HwT4dptDbNYCeuaY31da6RUkl1AczEhWTfS9cwYh+A/i4DSB5iqiXIYWP
+34lQX4/QbG/q4FLsXJbPgtfQ+QsyscgFZ5V8Ckgz6LM0fwNkZ8oAYqy2+xU5NX/4+Tw0U/XEezT
YYp8pwbZJ23XnzjhKP38n9c7WWVCKDloRYUiA3G1zgL0sExA0MPtqMKThc5IKlE7S9DDxz5bSMDP
xin67Rp0XD1fDLxgWuXLFyX8WTA5RLqOYhBwaBXQRwgDpiGSUGQbdc4PutGXoYcP/34lwX8/QRlw
/lwDbSdktYUrdMyoSG+B4RPqDDIqYsd5gQEo9YO0c+COBhlxHRQi+c+O08PHP1tI4M/GKfpnNfDL
nP3VHyC7qNq4BgW2HwXGBAT3I6IqSSvP6ZuIrhXht0GxQ2aXTjpF52V/SZo+4EL+A1FO5OcOuFGD
R28rCp1//1+nWhsEq7INSz+5f3XWgxUhcaz4YfyF+TwTGClvP6aEz4BsIQE/G6fAt2rw5LKdQQi7
YArB5+9gGXscZWmh96DDsIrMfpg3c0dAQwg6tj5i+1OzXPqnd6af4/Tw0c8+CEE/G6fo25envwJu
naDx2H5KIfg8+kgnh+8L0KMZG7prI+i8gH6c94xOnLim0aQQfMCrIL/3Qc8PPaN86JNVBPdkkIJ+
e3Z60LueG4ZO49ZF5nP68T+PPFzycGwhIgKuRdzAQLiAPAu1QjKdxfIvUFUYFge4BfLQl6WKz4Li
asKK4iRlSbcGMYYXoeNXWcaZeRnRQwQx/2gohUPAAtdyQkhuoh0hTA4ogwSGoe0UsTwcJ4fPhXQd
wT8dpshf4OD/+q9/ktCfg4H5wcjXyA03T+78oz53P5hqENrawQSN2d4q1EKR64LXLVocIcELyr6u
FC8AllunQDvF+wx9azntpspQxId/v/LDD0lZ0K6BJpqS7bNCZNHr2HtLJcPnpRLuA9bQCzGDqATD
4pjx5M0dBMGAsQJBh6g1z8K5Dipr/xxpP+ZK/uN9wJ/8jxxwqgbe4hYEdojwz7O/QhyZPLWJJP88
v1C2BCWh8UyDPVpDrpJSNNuhgIHKYlaQC8BK/8cdrPKXyP+EQD7XPv5NhHcf/yDlYKsG74wXx0cQ
b1TdAUPPJFbtDa86JI/BvYZs7sIJYxmVzMUDHzPKfaNCKdG4ShDEZ1C2kPAjG6fwv3w7/W2Duouz
6rDHaxsFJBDmgmISaZmInHBD9DpuH5bVhMB2VMakns1jxPBxT1YR0JNBivjV19MjDq+HE1bZyVBD
ZBFKJrEehrzuVfC4sUQlyCgEq++KH+YlVAl6+LhnCwn02ThF366Bb+ExqLbSroZYUwR1oXsefMZo
2XnYrIpV9EAGGdNpWeuA9LAlj+vj5PCxT9cR6NNhivxjDV4UiPOI/Hcv/fyfv5kF5MKgZg2LWRQR
tYLkeXI1w5UPL7IGp04ckk2LTJcgiA9+tpCgn41T+O2r04ud1sB5rw573LFo1IBHA6oCKQbqMhVD
rKHkwtmAppHw6BwaVY+Rwkc9WUUgTwYp3s/t0+PdgS27wjdcHBlnGKjZCYcBqneKRaUGAVyosw7r
Krxt6KkNlsDMlJfyR8nhg75bRlDfjVLYOzWw3/2JXs1VenBYmztEpltIFig+1FBFEvYK1CbT8JrO
I32cAj7U6TqCdTpMwf6zBu/kjveKx9eiymh1JANI8JfBE79LzigKFiTHw50MI4W0C+WlFeFKkcRn
QG4p4UFuhrKhUwPRfueuvbcKHTWsUjPSBBCgiyg5/MP6/ua0eMRLoOkaKifiVZx0QyKy5jg9fAak
6wj66TCF/u7300v5zJOUSIDPKzWsDtZ/nGT/6LvBbfCGVsuBH5tWqZEU977vu+OyuWPEoFuhtfbK
f0/KtaaXwOe3AGpCITQYbzmk2iMlX4VvqKjYslAxkT0p4NZATTqc0/SPJ4+KUjTxj2BuKTmFuRl6
EK9qoG6dz1fYLb6XIlEBG+A3RYlYA54hNPdkz4jiVYSsNoRus54B7PEH7xHhQhmK+EzYryQ82E9Q
FnRrEDKJHVKl5oXOngrTvOCiw+MOBRGKt5CB2DFdRhEjpJIY6NhHX3dHqeFjv1tGgN+NUtSvahCy
d/4WOe9BWOG+x76GisWeEnhS4IFH8gVZ80+8/RJH0UFH+hLk8IHPFhLos3EK/nnr9Nd/N/Qat44/
qvShh8r/MFujQpQGMzY8RAXly0QXUDTWSoPnacfbUgTxGZBbSliQm6FMuK1B2OQ9PD9xy5jqzgC0
MNY7CzIfPcxYUmaRCYKJ4nQIWEU1ZBFhk4cpm6VI4rMht5SwITdD2XB/dfqzcAZNCFEc1TFBxStD
RfEVBAskYWGwneaeIRIccwhcQl/K9E8m2k8JOvjIZwsJ7tk4Rf2sBnrPGWtcViHoArY+qgsZhoxI
+dg/VjR7IIUEKhFr3qehRwZ6NRDrx3F6PgI/+RwH2CfDB9DXwPd8706dcbr3Pq9vwk8DpySSc9K8
vyLwJnuUI0MZ/QhgbYXvkjy6j1LDx323jMC+G6Wo3z+eXsw8ItJmETSeKrV4wF6NXpXoc4408fir
KGoEuIyhbLLKmXtRlLf5lSSKz4LCYsKIwhxlx+PT6dlxFvYZEFWaupMSgDA7QbbDWXxQL0TQUSIQ
0TOIqkTAGIq80HZtpWji8yK3lHAiN0P5cFYDPlwtnPGmOmHEWhIiBVBDw7w4BZm9rvJ3L6xUiNVG
8CpC+g6zNI8Swwd/t4wAvxuloF89n37z3wTzYFmh4ZVpPCarw4Lk2OSrgDpijUyUpMOJ4Euh4+Tw
cU/XEeDT4VMHRD4608hp3Luryov8ofc5cjLRCAh2HLgUWKeZAuDw2DdRDlNCLUZF5tgYfoYyPvSH
v4Ew4fAH6EF47Jz+IKCNWbXdUHRmg0A1CokBj8acVpExAkschHUCjzTEEsEXxKLy8hdyCYL4DMkW
Ej5k4xT+2xoI/7uNw/I2Uwgq0EWlJoqxaGiOBUVfh0u5GDFswTIKy4SpwEQUHws5/dPJE6wEPXz0
s4UE/Wycon9XAy9oN4gWg0YXFR0rTNpB/3T2AEPKLG5h9PAGwrn7V2F9sWCQRj0vhDAmHrr89i9J
Ep8JhcWEEYU5yoxu9/SS6A71eN+qdIbCzG8iMQqx2CgaiIoJrC9tjhO4Qlh8ERrXpoZoYo4oQRCf
DdlCwoJsnMJ/d3Z6+JP9kURjpzLh8+JIwNsYHjHIIRYXgMo5xCQtwxzH6psqUI5wWcNnkP7tRB6V
pYrPiOJqwo3iJGXJnzVgyXd3vmigzfGo4fjvjQ5qh6fgfJ4xOBysriMr5lU4FSjiLmsIAUYQdvKe
JhdERtOPSOFzI7eUsCI3c2qVtRUgi5nZKCrEGp2ZDfS+YtVb4B42WAe4vBwyVXiNkdyJ4uBxHiFt
3VGOJD7m+bUE9PwU3f2tp9MLpMcgXET9Ku10rGoCmnegSDui3HdVE/KMYJF60IwsKKYwYViIT003
eSKMylDEZ8N+JWHCfoKy4LEGr+Rb99Xxq2zWhyyDXdMm4hOG2IFRmhW6Q0ERhJEZROyUoISPfLaQ
AJ+NU9xv7dNv/fP+Zrr4JWuP0ky34Udi/+8Lkvk2Yhnt7jECyld4VlHETUKVSBXtAlmhMJa6mzuD
uJbQKhAKA5J6WTqKQnSyEvTw90G2kOyDbJzug281UABuXH9T4T2EcgHwULDy2kgqMWF+1Qn4KPIJ
xogIDkR7HNY8LeV7Iv+OksOHfreMAL8bpbDfnJ/++N0FWxaLPIsq3PcC3G8o3IZC8ojPFA+zESEA
NY3VutJwA3Es4+Vo4jMgv5ZwIT9FWXFXg8gkO3S2XoWuOlYxzNAQhYH4V1Sa12QJd3xO/ghIyYI9
EY3UEJqkQUbRkm7HCeLzIF1H8E+HKfZ2DRSwThyQ/0vjeVDhOUBFZyaA4JLbVYwpiiCWAopCehBS
NA0CVOAJdCxFgA9+fi1hQH6KMqFTAxOVHSwQH1mpkw7hebBPsYw3hIKzPB+I+dwRQAw5uojrSK+F
dZ0VdiO3QBmK+GzYryRM2E9QFtjfT38d2MHYW1YZHylI6JvAyorJ6DqC1B9UUCpwgHV9QfgqCxlQ
kDeEltY4JHkjYQmKPuLA7qMcMGA3foB/DaI1zuCl7sOPxIwgthO+VtqAB9eyiJAZGGpRXAPN2cWi
OYRV2AALWFHnuPzkQfu0nySOzxbuLyEs4v4MZddZ5/TH5TLw31H2a55u2Y8eLeXfDAiax7NdQUkN
GUop8kJpTB+cGrvXxGHD3zLk8LmyX0lYsZ+g+F/WIKwYFWK9CrFn7QPRtQ6h3HiXofhCMZwAmbzQ
plAlFDcF4v3Mg6iyY9TwoU9WEdiTQQr5XQ0SpHd90k7bIq3rRO9ebDOo8q6SYZyExQwPcRXnD5dR
UT7CzY7iQ+g8jzZBrD4dLclRlij+NiiuJtuhOEm3Rffs9JKwi4YoLx6KcaEHCbu8FkyFDV3feYdJ
pUr5iNbQGvQJlIriBZ+wO4zlwUJuQrNmX0SjS7qk/M8o/YhxrO/Kj37jATOPLaAMfmmdnsEtZ+o2
XtzwvcoHEvOIIVMWLb5RnQihXMRrCfUcBmxoI7JmoisIylClwj4x0pSjic+2/FrCoPwUZUXr5fSs
OJ8vgkoLAGsohACpB6xxsvBQYjp4/pWkoTotsvrhu1QtlutB2FCCHj4PsoWEAdk4Rf/8/PToXzre
okqlA05j1kIClTWzxmY57AUDzSYAPF5IfI/ZUXL40O+WEeB3oxT2yxr4Z1phgNRJJxUAn9e00coM
dl8odChrjYAJmrmHd6uKxyiuGYgfScadkv7pnew5Tg8f+eyDEOyz8QP0n06/6Z///V9o+LSpUPaj
Fyl7ayJjctdromgXgI2YpRQjt5JlGOMLuljeLFCGID7++5WEAfsJyoHnGnCgO6203DJqvqN9kyRD
4CNmBWwgoYt46zATPcvwxnMIMY5aEf+j5PDB3y0jyO9GKezn3dNv/LOtG7463rDKqDmGPUpwQbLI
EjsAgDYn8VUDBjFmo2HpTSpYA6Uov/PLUcSHP7+W8CA/RRlxVol35GPPLSrVJhaStrNwzmECW2xy
xQ9+PPvB0h1k3GsiQfPq/bcveMnFW2z/1wtQZ524Uw5ka1xnvvjti6CheJfIJBgCtFFSMFacVm48
ZaDuFwuBT30rLDfBR5jH4LcvsPsbEivnjJbtCL1AM7svjTkLz/zti4iKVHiCQt5BKkrwGiOmNf2E
KJu26Qd+Bsfuvxt+NHkM8KSY4/Pgj0yTH2Okauilh9QHWPoQocketczFPH1znjy/j5+WfhG9UbRS
N7Ntux/NzFvVuAnkcHI/WQT3k3Fv9BBF2/HDZDh98sXXBayGd71x0LMHo55vK0Nt9ajNel/7o6F5
G25EW1yo3u/eRr/QR73xs9zzxnZPWiqXXn/wblnj4EFZausnI7pbzQbJgyaBnfM5cBcUPoZp4UjA
Qsz+keE4hAKa/xi9Wb83G5j9bVsZRtvOUuhtzkeBrtkBSh3bw4ExsJfb+cbO8ZrzR2UctMJfjdvb
wXuGpyQKWFjxfA48U1rMEXosbtrblerdr3v69HKzHWztni7P7HA6kR9GG+/c073Jbc+zovOVqfwe
TqPo63y4ubaG015LHA7cWej1WmOA+G0gCyPbXAla21wvvwbqxjyX18v2FgbZ1nC+8p/WgZIYPT8E
DtGFhx8CZcU1OKIQkIhMebIDZv25H6qD2aqt6+35dnCnmvLwPv42m63CS11b+vbGU+VrNRAk29LD
6F4e+beBbk3uBGs7udua2+Ftf/qmy5Pgvj+xBpK9lEK339tarc1kObmWAm9yudp4o/bWn/kX2srs
3cTfhjNh0PIja3a9NJbre2vY70EJ2gSvg7W7EibDd8HvGba8VLYX1irUz/1pOLqNvy0myu1KVCe2
Nxhbtr/yhBdhOLDs/kae3W0Wo/etKW8vtht/01lujOkfvimfb2zBnHnfxJm6ejLGii1tn6JtsHxb
jvxxa4jt/uAb0eAGe+ehH0aKI62ROImuPy01lIVnb6n+NRtI2wdxLU/PvUgT7dVi1bufjYSFPR+M
+xe6Hv6x7PnG7+bC8trSdCXY/eWod+2NeqPzrbcx7/uiad73fF+y+70oapnmJrjsL7WBLcrTfjuK
fOXGDOZDW1S2m5vR2Fp3o6X55E/Um0WkjW616Uy9WJzPpUl462/80ffVYHqJ9Kb2YDu4WS6FzdQ2
lMX8Jv42DtYLe7JZLuz+ZDq/ib9p0838RhiO8IODEfuuzZT70Ww+sY31uL2ZGqMbJer1Wgaae97E
37yluPt/8X8KgvKkmd6m0xOGk1t/rY9vp/MgvNz2zTt/4q2u+lv9ajnRJWzesfxVWgSGrSzWwZWq
+9vuTJ3ewPXiLqJbT5yPnscRWDKR59gMW3s4H05b8kJfvczGg4ltRuLiSu2N5w/zTS+4HcjW5WQ0
7nVH49nibuj1v2uzsCUsjdVtX5oP79GWo3+/vFTXc+OP3mrYUoN1+H00CMbX/WVgr2ffxrNAeBor
wsYeaprv+i1jZY7cTVIX4MPTxOpgUomAIiqI2EJlL+ZShNKUl0ObAJJPEMOovZgKUWsoRJ1Vz1f+
mC/HtqKOe9eLYPzHyPL619rYuFDk8fxitN5MLozB8Hy8CHqX28WodykP+kt7O/UGrbVsLDqrUc+6
HSOrs9WD8G9Jq96kLYf+wrcH89X1bOP17Um02n4VBpHRGpjq5Klnqn07GIYPwWAkXU023vqI1DiU
fAhbgtYHDRx1/BCdRIRGiDY0o5kwnbVlf2mdq9uNfh1/m0WbC6sXrlrKaNF/nIyssb3Ebf408aPF
03rUCs0/xLWpfoUcD+4Mb2HYg/VcaSn+2vs2XswEe6T0FNucm2F7ICuXoTHedjbj6ablhapy5M5g
DUOKzGI2Wsg+1CdSWOw7uTTmQn8wG6jWqL1ehoOr7dZb2Ja2nVyut/7QXq7GrjIYSu0oHP8ezga6
rSnr88FSMG5X/ly47s97wUV/2V9fCMPpxBbG6vxWmq9niYHiwx11cMWARqRQsDKUKLt6cD/r4doY
9SR91O7rntBaGdPB+dKE1PzxTca2ZV4LQF8zJMHjT8AVDtOpQdg5Hy7WCFnHX1kNtd9nRuSdi4Nx
y4NQUvGh5d6ks7UCPL0RsPzxJyPwQyPCORFRmIKZNVBynJ2l3O2pB9Fq6subaXtpeuNrvz/oPwyj
lrYwxPve+sFTsaeiRThqrcYD4XylKa+yulFakrFdvfRnNi778Ys1X0ZP4VLtmMpk9SINhfDaGuDA
h8GydzMP/UFnHVqmHQ2CjrgeKE/qWvUeFlOr43vW6HI1W4od31D7d7ihfh/2Z4q9UbbzjjmYi5ee
2N/eKvNNdL0djf/CObpeqf78XhMH3UlkRVfxf+mGYM+j1eRBkHrq/TLYtBc9K/y63AaJweRDsCQi
WFh+H2xvsEUgVZh5wcUiWNjBfWEbzibthTKR2/7AU+9WW6+10Ieq7Q+1sL1F9aHWejBcXUwMYXkV
ahLkpxUdUXl4dEDPwmmBWRb+RxaYkmeab2wlD5fmpL0yxdl1FLTCqRU+9FVz+CLg/CzXovYV4cTf
F1v1Qd0a04dgNVi1f7xzYpUkt13x2BR1lkyEuBg0o8H/LxKxXAzXvhpMJ23RmK1b8lqaXq/GnteS
LX97P9j689u5ORHbyjRU7fkqfFrhtjtHKQgoG/LEvxS2g+nFMhg9a8tl2EHLleXlEQJVolQlFBoK
awXC9H6dsMsywvVsrYwmbX8YXo/Z5bSRRkPR9kC2PZKezaUyeBiFnn+Bq2F7PvPN1V38TfEn67v/
T9h3LTfINNs+EVXkcAvKcpSjdDMlCRuGMGSY4enPavx/X/27dtXZF7Zs4kxPh9WrG+TNrhkOuV9v
FeP94/Q5KdveTiVPt5Od9euxyOewDJR20Ipx3k2lpR3yxHgZ0n7elHmnDlWhy6h0pirqBnZxmCNe
4HHtNxfT992Gf5ul2g6D3my8qSg2reztrWiadN1PTb2ph0DtqqzXo1Gv/Y+gM/wQbzBOnxO8F33T
+m238b2qOWk276KSe8NBsaIJy87QXjynelLV3G/l1GYR3Ma8NYWI8kbC0KfJ25VjHkTJJIrHtEu1
sAgdN1FP6IHFr9SwNtxqorqy5hDIojng676bteoCc1fZ5g+rZz0yx1SLOtd6SWwu6ojlfhuqdjIO
ss0PU6tVp6RiF+772Y9gZlRl89PU9NNuYGPILWFGi7YmpTduEgbMMhV2Fqb6mReed1x+4SsIN2WR
BQe3AK6fRK7WDroyotlW78nAhy03rXab5+aLr6tQ+Hrowjxf2qTr1kExwTm1Y7KZPa2MlGzGzeIU
5tK0tqbD3NDStrrXQkz0q8x9d5/U/ZNV8eExaLmx09X0NgpzeBSidQ5uMpwUr4YQ+cBwVxqAel5u
pXIeMd78iXuJ8eEnKmo9P5Za3b14hWEecrs1wrzgL01jO9tUZMGzo+eXhAU2XMXwJcui/j/Mkl7a
9N9RhJQeNDUeLqPHyPA2cYpl/+XQ+64fbBH0xSqBTeE5f+d9VMEmcaGPYrDkSp/FtArU5O/9YEq2
AfOm0PXd/NnJWn2Xt9pvZnyktrX3WjF/JHBrG9VPURIM7Sobx+Yz6XIA4EbcEtl3e0+KuITZ/18u
7n9Pw6CnQun1VAhK+Cqf/zmNprPygY8pXJyzyVvJ3oNR1OusNtOoVSLY1cbcHufSsONEaWKfqdxc
5clcHZFYrPyp2wTCcY5YsP+/U0FB6395FTQpQ3R4XBLv1KJC9P8cWTnoqd5Y5hjZXXVzWHFjlrNx
VbDP5vJHcedaTHXYN8NbLYP3bHqjQyajugVN9WC63brmZqwP2Y17eth1wWviVTctLf9+AvVb+f2m
LH+hMVHZzrEzmlerKW/uXP+04/yraVM0GMVTUZuxP9crfDHCI53udtOvZveX0T2VrvNdsupGP7bm
bHjg7mfeJGHAQlbmtzlN4943Y7Ot1lYn9nXj3oZmvnrSjJWyQjNIT7Oaf3u7vNWJdfXNLbfm2BjM
mC7p1fNvkbJ3EeytvtwVQtvTAHMMluaJV45d3WGOtTI9zuk6qYNo9sYPOiQozJg+K65f875+0fJi
1VjZLSsexjz/NrCLayVQM/Z35VtXzV8DEtBUYLtIQqOp35Kk5KHskthyihsSvaM7Jxvfx95O5reK
sTswySljMsx4kYSZUle70eNApW9tQjmi/G2dPAm5550zl4VBqT3bAY8p4WVFdoPj2Nd83GipvNJs
SjO42aazVrP1QENPuhDh5lznSCZK7sS+qR3mWlv7ZX0L7CSmZZr9JN7UXv87693PrPEvZezz1voc
2h/e5yv1xHXtydXm2LeyeHJllOj1CwmcFsav5/fRT9Fwp8eIQLFpT7+euEym90GHsLa+pap4c4Yk
srHLmM2Y1g1vJXhGO1lIi1MryEl7s6ERpCWLgjE7Yk3zTJIl5dPhA/Ailj7B2VCwzCturjU/cCVW
XOhxWqWx7ajYYxBVA/lZbRo3nnOQXrf1cnFrjeF3rMRtMPObZ0a6J84k0WX1yjGLW8uMm9kKpT6/
khRIO/V5Nwftl6b8hyItVk7OPyb1LAIjDqrgw892Ns/iYapuZCFGUd6EkcSjYZ9aFo7OL0nXrqdL
JabfBqs1CiiB0W3GdtjVUAZ3mq9kkrKpI6fwn7uMn8ZR/LQwRc1/dA31RffyVBAyyz2RZEgfJ819
sJFu0/8jFE1v701tndms/dB6k05Oc3pSWhcJW4KYcSLmVjc6nMbJjeCeKf+Ui9+sbm+pkNfUcW8k
oybxVs1sP3E3vxVBGtMnN+Uv8NwtnV4b23pM52+ngZrKXtzoR/jDb2lNj0y4UTrJeCjlL0vsmz3y
Dd7vt7dmGWu2eyONtWRzlFxb/+M7is680t9luRqc7uAX/YrMkAZJm8mQFqFKBuCNSXhqBT4iXS1a
7f7H6szB/CgrmEtzTnWxL4J560pYBiwBL5LfGG66b6zqJgp5JWEO5NeKKhTCey30Ke68caen5ZZu
WGVZPLbznjXTRnP9H5Kk1kBqdgQ8dk57qFYOVenn8mZRfE6cR/rb1rvHsZhWTgcVCpxnP+mjCe6H
zhVwQd6cxEkAMtTPQtqWBuXKaZyHBnpBC0j3pqWQpbO37HZnvwI6fJN0zNq+FW0Sd1UKlOaG9HfK
sFiwAGOYYhNiK/uHohojshEX6iim/hLodRJqRvPUgSFZPDmpDWZugtZ0EvVGd5Rcj1o+vtJ2J4PO
kGT8Aq6u3TZyDo37WGSR2fJdkDvbum/ykNwaqTtPzINm9evFL+Wwvnoafq1GhHPpvyI+xqzU7vaU
4t5qD4Y3sT5MWfyoabxXhXtTgfNkgHR14FCmRMYMdmJqzlnCa3tTXMGIHOhBb2bbUh92mRvc+zE7
O+5xmKGsao6lP8c6XE/Q5Ssj659a5Z0DJm5zZxzzOd23pr6x0vnqiuLWaXosTOwrm7U+BscibaOx
rl5Ie5cJULjTrOS5T8qIBCOmJH6UGBd5yGSafi14LKdkkdtrT2TT/3GQBgUoKcSjM8tNgDVe9AWS
posEDpYAOXMIZibi0lpTHOKYiUZL0WZx7lS3wWEnWpKRh7Oa7kHuLTcnIyBR+4V9z6DR8q0ZrzQq
WqJ5YGcKXEyJMCmC13+sxdDSz8Zb2SqcLIS5jm+Tfv4yjJflxhSjaOhp2356/YF8AVkRuRNjNEJe
O6+8rX+qAE/1zGrnNHxLlmKw5jWftZBmRPtGt4WPkVc5929mdyNDGwL5YQ5Xsm8aWpuPIF31A6kJ
neXPc0x3E03yONjmilxt425sMX3nzV+gnKz82psrGgs5XXuYLnnV74Sb7QKKDYVaJ3w6FGRJsDCa
xmD5Z4NtuTH90iK5AtGU6e0lIEHOv9OE/9OsPVYq2RTCiczJeOlFc0bUAIzmp8H3voriWbbFLYCK
NL131gP3k+sHy4CRty1WljX6VejTvhD6rgzMD5Z85569hExyAlb9rJRx0Qf9mrS4nTL061TuOqAS
ZyhuYixuyCXA2olb0RsxDcvyT1wWXzqHM8YmxtODP6TbBspLcdWmWZjmENp18ZrQinlyeBqVvfZV
+m3WT4RTesd/mKW2ynKEyaS+kQ8ZhH9GSrXXBrml1WFQu1ppr0U6/5qIPwoWrdXzvqynjW+UB/I1
pPSA47Hd843oh11uV2FRmQjBQGDMO0vHwDoN+75ON+Q3KVZSzLKE9jzaAHSAJQQZFwvq9d9RsheT
pX+gZlTWi9OUUSdAMnpW8ONNCJl+ENmsPVKwochHV3TYZRLmhxT9hS6ejRVS3Cyk2N1TIJ8Mdm/y
Yav0bk+gqAmqH+XArjV/i28429aYRV7OMYEEzWMvRT+FvlI7CYabNI+MjAzHQHKVg4rzrWcyLrPn
K6+qHhwrckrvlsCjLFeABpLMSG+9MBfbomo/OAUasgU6YgT6wHv0juMQrGgcdORUBlGqJc+k8UU7
HDJv3pChlrAXkjDNs8tQDqia5y5FSGPFWfcjimzk/Dt3+PHufqFfFyiSlc4HL78IlJHh0nK2Sl3S
YkMrRkKa9L/7CtGtKttb80SCqcpikgV90pi0WYaNa7/QvdGXHPuS3St2NDvv0o7/kW3LzDeUj8PW
m387kZ7AzoQgr+JFG8wcOcy8YJsW11UDg7lGTe+vuDU+0tRNm8e0bsxoV61Qj7Q8eafHQ4cvvNsI
HQtTV8tgC288KdMOaS40uMVvVk73CNoKSeX822hWLJL+klVOqPXz82K+dZHGRmm823Ua9sgiKNCS
CyCvUeg2mMZHtPX4ThWaxiNF2yGtb1lV8xBv1TtrNT+McCBDAsVAyLX5/O65wKgJgkFZhzL3nntb
uxecnS0Rjnrz4vtNSNY7T8WthImijyHqi/SB/qZcQ2rzJy+PQ6bHmQ1jJkehmmNVaN9k3IR+dZYd
cksL6U7kumQH+E3hyjaveGBul1fjfpqBnlgCC5uBWnWxCczkobTFD8+6+wT055bdzhi7favYXehw
CUOqvep+EfZJdmvc9i54dhvHIexl8tqw6aolgFzOdKSak0z5KWtTHnLgYZXNoWt37ygCwQyzJhoq
/7kI/EM3V5vckDEu5FbZl/DGNORT5I163CMnGYHh3DF5q5oprIGT6QYOltdzhnCQ3QkeMe7omnM3
7rW82v1zUGCrj0zmIY2QRroc5Hqfwq4/3Ql6R/4gxbwDHOTz/J022kCIfYE68bDpAxU3rXMeOABB
2j2PkxbS/9yEn0aqU7IUlICDguh0NXL7RrNPZAsqxX6lMTRF+cOBZx2101n5RadUOdCT3tytwUH5
PvmsSufc1/5RDfW6gjUVPT8mTbZmbhtOs/hgjR+aVXBqMV/blnHby9+p2vhB/k0DJ/GUXc5DWwzr
2TCPJDNmyphkxksBfdYfknx+kCjeFY38pf1iUHuUxzd0gUriZEMbr/XU/DD/syDSExel4/xx+G3E
KQMn1mrZQ5VAU2aX3Uf42rq5Fcx/7fkcJxyJHlIJjb/iig+1jpokioHe0MBPjSc7TR5bPVll8IuW
kntVaSvUUX4DJD4AIGHVNG99b1y7j4ml9wrIqLL5jbfalvn61kUwMkogqya/SHe9xCTbnWOK21K2
n5V91ko/BIP2WkwAENDyFJhNFmXMrUNjse+5924aoaRJ/+CsXmCHx0NftheyX8rJCVRNXvk8V1k0
FE6cldkrKhkh7VOB9zn7dy3IQpY1p4FiK0XLymCXfK2G5NKFQV7E5B+Gvtj1hrlPo2pwlhBLcbQJ
U7ONFSCiq7I4y30wEiGZLFn3mBuxqXefRfLQAxjyPNt2c7NdrNI2j67LPmg7RdjR/CaAQOAAD9Rc
Wmstkd0acFhaj4RGORHqb48kQDNXsWWVR5lnGzb5d4u53/MR36lUhB4HuAQapk86NHvWcmsV1OWT
GvktR5L1zx5XyE9DPxVedyk8WLR8H0bj1FUKcFGeug4Gz7pL1c3XGhi6yfw3O89QskBEcMSt65H7
4h62KrZJO6LqGRqGuHQJjw0tvyUDdInuL3d6V11pRMX4ohL15eOIAkfQHBqO2Os1p6Jsblk/xmka
CuxyccicurfpA+zt6/TjgjxLNKTSHr/hK6+/m0NWAS1ATrSVRqLyI6pTn3OqrXw2PtCNy+ZvgEEz
b9OuXM3ldO1mKy6r/hkvfYmaTMVtpt3xWv44M6adrPOtTLV7B3bVTP1VMum/NE4SSDcah24Y1jQN
XYmb7w+wzgea/9zzV/LkA0FAiht4xzmS7nTlz1Hhtw9EThCeJwai8PvIsrMXUjsD2YSEG4dHZwJf
YUkIkDy/rWnrfJJ7No0XcvFMFr/GAymfGnjsSiductCMPHsipSCMiULU3dmZg3emuFaP03UoAfDG
YZ2Z0STqA6qDMaHOtERA78ZTq/Mwk9OVDic1dUWyD8AHEpdCwcj02ovdb4j/ckaVhhSBLOcjZfPn
iEvM0FG99s65piIbqBRkDzIHrBhm4wl964FsJOulGRNdY2vlgWvalmImbV84LASpAIAof3JGbUWI
aQQWInhCSTjRhGWbPbhAmoiJD6oIa8u8Lvnwv8A10cvQzoM3c9avdOtauGe3PCQ5QEwNBIH3BXRj
/YDa2crL01hHpsaQsXEXGiOJ+b7gUfLz3B+z3uGo72v3UUHdRwRDu9uTDuNlF7EnEMXy7kXXZDw5
KYhchXgehLafPFWgIqpKRqirPCeOukob9k16n4HGmPVw7IyrHKbIECVaUVRcYLMkS0Mwtsp6baru
gbSUZSiQ6eKZtJOsmayhlT8InO/kGkgJ+8xZqdxdNM5VxkdeX+lIJ28WO8IzQMApoUKGmYPOKzUD
AcOyXvJAhi4LNswz9zmRfTXYP/L+lZu9TqYViVH++rW4qXn4pe21UmHipm8UBTR1Mvr6TKdwxt49
RAn059zo/3RACo5PPU9WQW8/ucTQ4IWfX3n14PfWMtNKC1bOJB/IftBsE/PGurUmWxeiPzYGXrHo
A177Dz6rv8kEa5hiJeHaxkdvEN/IWr/rau/6KvL0/oncCp/FzarGWNTFRjnpMeXpl5ndtF6PJz0F
mardyWkYjXbH24JOqfplLgKbdF9JO/FU9eKvNN5s3IDvyUXUqRGTUZAdl7a3qWe2Q1AjgXvqb50y
sFG0rkwz7+W2Sg71lJ/pdlOqYrwzMyaZW/Yz1PKLdISO1bXdVAXftOR5Js88R29Pd8mw8iQLM1/b
RvdJF3ZwX5Ekb8OPw8/GqN1lf7Tzu6iGl9EJzjQT9LH9mCAWEv4r0uCd4sPI1XIhIx12U5dvglq9
GI2IyGtKq7ssOtNoDwoFWJoZU1ZMvt/oy5e66yM+inPvbj14BIKZixsxekg9j/AK0HvaN7flNqr5
VA1YZxCCuApdFWD2pe3SKLdTeAYIJbVCywrefFB588RC3W9fO9CehDsIx7DG+xqyLf2LVpEYZYEY
HUN7PjbbuigfzcRdkQcusexpB88L6SSWv5WluSVXSCOD1oED6160oT3bwfRLaa4xi23VdfvF5SoP
Sb0tvjxvicBEazQ1wHneXhyYKbJLyl+AsO7MLR6HbF4tWeOS3AFyoduN11qcsRR9g2lcASSh0Ik7
dm94DQVisfxNijH29XbrG1UkuAfUBsXFsAtgaGLTi1wddOwnfmehKonFnCX6QfQv1RpX9HY1zEE8
wkyh8zNcp1dteg1FDNtNtyhT1Yd85VjdPUcobrGKxF117nwcpRP1iG6Vk6+q3H/woMfItc+lQJFN
B7OMgUFPBiwRKMbHJrWi0fOXOxEJVcMjSH7prPrMrOu/LKoH1McrvrLt+WGRRTYGP7nSjoPhRB0Q
8ZiZV0r+3JpvrNrZkQAz3VjqCZnF4YsRQ4CELb8PPVBAbS03rdA/nWZPCZpy/xK1LG0PDHEkaNiS
yWcA1Z01rL3eOrp1sKzLkoSj1FwH5itl/azJbvSJmtq+s7z14DcXYgZwabrDPIj93NhrWfs/RMBL
4HJdX8u8u9GCEg/sjtrWq+SmpEwGXTD3ALl9NkWB0tfoPlpnSEMYXIYAg+itqNhhdQbAPsbYm9us
YltiGhaWIdPVm9DckJhqn7k/wMc/uvBOTKCQC6IgJY8qGitGf9ebVZYhisdAvXJJSzWevww5rFL/
6Ln9XTrsPsE3ILe6++PnoPxPC2jfn5LljMTiqDU3p0k0PznUZ3TYgelsjXe2x5K3kd3JJ1p9dB3G
YxCcguQNYI/KVUBFUIEJfkE66PrwvhJYUiHHJ2aAqoTnqMzgDLyW2t2HB13C6xyXo6Ffa1dOx1QC
JiEYygYIzsoQCSt7VRaODBkLzoUo120+PciBPYFsiZD03IhRJfUas/kqao7uMfWYA4/RGAoy22k9
2d23VWI3gL47NODLvq0x+yxVh3YB94VVxY9M2A/eAnrTIC+kdVu0FR8qNXxU0D0kaVSqstwKXZTF
dlnaIXgj3bS1MRKGgXIy6CFKtTzzvTWAvHw7yov5kYpUbWNeiUwgwrE02w0eGDtQgiBs6yhne90p
G8rX34kmnBU7z+2euBZCIXPHtq6pbSXSnQFq367ogsSqENtCpQtNq3aVVLsatDfVV4gOlal4tEYY
gc9Cx5ufiRlRICPQu8FD1EfRDGQ8kqtw63RfW3yfI8LMiBZssLfoN913iDbkNegYckEoya80Pz9W
9VpZOVJMHTo2fZhdilbN+Up6nlnusR6tlWb563xIDkSA+MZ8nfrg5iBFbQ32QkwMjdlKvZtELWQe
7DVZXGL+cWulA+tMzL3DtDsJlK7B040TgJNGkkxEuzN4m8By9vi26Y/FWVC9xWyPdW5/kz7/6/Rk
zZ54kkRe7281T9uh0+HP5bgIHgFCUDnNSIL2xNaX1EnaXQwESPKI9Ona41dS76gI1AT5Le+PPDPB
cyCBsIdfA0Y2afmP/xQob9OX7o7syUUI+mP8bHl083lTO7eiAueJcdNUTB3dVNYXR15KnBK5Mb9n
K8/TNrOVhsTXESalVJIyTtk7+7z3N5TI5bXzR48qLg4NU/DUYMBnvnPBuBAEdQd/o3XySH8TPl44
JtdEB0P7V+Izu+osJDj5UhYn6echuT8aWU9EhhtU6HeVDzPyZJoGxZm83AeyPVMtcSlvwKm01BgE
SygB0xx4Ib0Bn+Fauz5DC5NZPC/hJ2X5cpDJhmdo52oRid3kSzVt8fpp4GxLGynCuCat81x1RTtQ
jFbruO74LdWqhynJNv7kPs+ljCjAVQhwtL+YqqvaUYQxteSaP9NqLo4IrmQpeMjkOE7DOgGMon3o
c4g7H2Rm4D4PrN433rRdtmNhaZ1JX0hvhL/Wxvxds7+ybLzAq/78q0lkHAEqMWo4m6V7DBK2ovIO
neUL40ozGKuNkVrA8vkNTxqQOPnaD5zDMlv21Af1hdnND59QEqK7M7N/8lN0DSEx0nr4TVc/jYX2
TvvUZFxTGepFc2tmiNch6RiC40Rgzy5/oZsyYayqun8kkTiI0HVvLSd6DE0rnVj51geNMUhAF2Mu
6JFcZsk7d4MHKBal9+u1lzkXzVbXAqCfKkQECcZkLwPvaFhJtNgBRkQ2QaMiZy88sAvd9Go1xtHn
9nrEzZDLHV0bQzWn4Cx4fdAytf0HrUjmoc4lnjyget7iIII1JNtZS0O0TJ4KYpOmUI3532JgsYNV
Y9Z3Wnan+dNH3eCRHLoT6eYS5sau/g6ML+LHyXuQf0TLwomBwyUvSAz+ou3Et6pp+Mr0J6ooyWEL
qvdCrpW8LSV49MkGayPRFFFk/KCD+iVud+HfAyGj3tR3xvxN4fEf6llu8BV5dzV6kWfk6O6qbtQT
IUpQLIkT54natyPfLldGqEer2tO/ZXbUt1+oPkp10XYAgYRAgH4sCM9pN7b0D4GYPoDWycApjTQr
sRk7ZBdUfKUNS9tH+cFY/rnwxB0Iq2wIQLuLDeFkK2vOBcLfYFu7OQs2vQPIt7IR/RZkXaRrjY4W
LrwgIjMgnm6rR4+1qEGjAg418GgtBcJ0YaBAY6l1abWP6K5EGQ9cDPEKdTZu+6zYZ1bomegjGSyg
FHdLFEUHO6iK8i1wLoSfBVIaogAo3dnMRnBUwJC5CWMdgBBqgOkK2XQzq48uyD+E9+flKC3vrTwS
pfcS9KgTaHBcRCQveXy358z5DtruZ7TTh9EUa0rtAQM2LUpeyhZnShICIw9Bhrzr0/jU5s5KeI/T
T9XJTy7liTWYhYU6K/pY/NT41qEATqntBKKnQI050e1YG0Cjl92qqeZHquAXTXNuDfdmtqfZK78o
GhFMa3v/oS+yVZaeZOJ8EsKnioxVoMbLqqhmoF8QvBhxyNZq7EF0UzzAplQCAkoo5iSXbo1U8n0x
ZFHR+QtSXFwJtWvkcLdozu+4+zoizSO4WMBR28wOzSI/kDZTVYAERFjCL1dpUt6pMKjs4YvZ50WR
0r1dmZ98Mo51CcPV7HPaIHnBvSCtxJm/SGsmM/kqp7+CIl2gH/xH6bRrKuYk6XRx5Hi2yy3FMOoa
oO4BiuD0o1gT9nX/1nnT2kmrA0VwvQCvgppRZ/Unv/okKE6HklXS+iZl8GJwZyGKLJ1/SmWEbVKd
7NK5miokORJap2xpHhKwAB9UrPFT6CfFffRoIoy1rwrswNI7RO7BCUQ0l/lL1WRHUyFHBoZJ4Ep4
pj/i0TAjJMc96/qyY/bZp8F+6Dyybz0H0Vz3myEzVlnv49kDGRP6W1yOlGAy9JDwEF2TLqN5OEew
VwP3rDLjbWi+KAsza1wGeF5PN24hvhdPYhVw89TbNBvZSs/kE4XYf+7rMTzZ4+DBlmRNm5a50KQM
U3sx3WEB8stGUhvFy6cqqFcefCNJgdIjlzlhwLVnkjlpIAl5zi54CvuDCtPUE0GlsSSvPzr2Nnir
lHs3Vvrnv+oeOC4qGtW+C26+6CLv7jbO0fOLRaeWij0aaKjUWiXtdmqb3YIaSP0JBDvPjQq5YX5S
hYsalAiEFnX/PX5T8oQM4IK0bFn0tgDlnEfSal9MBzZIkqxJNHgYDz3R4xPJj7LZRV52lt/TbS+c
TcaD3RI+KM1Stn4tyz1NnmxpRLWksrqDKo21qrPbhD78sR+eKAhQMOiqT1PvT7ZAVwxlZK79yvRq
6Scj0zHJ+xLgRhvaoWyMrQPQ3QI+E1wlQVIjiltMlwk9q6iOEl/YTAmI41dNwCkDZZ+J0F9cvPLV
u8dPxuaf8PJPqKFPqvDL3A+1di879aCA+ZvevtF9BnzLaPbQoORF/9Eydl3+AQKOcH1icFBW4O4h
Wi7scPbTlWU9magykYZStViq9DiofpeYmAyhON7UX5a7ozaxgkouFHJJ5VpeHFnhrinXmQIbzCsR
dHn/abXrf6x1aXMhnQBOt60q7NPijZJNMgUCalqRXZH5EhIkXEvVUCoQW3A8Y4CmG2galZVrfw//
c5295kwz97pulbMUD04BrubjFT1iVOX9NwCWehZz1q1Nt3xYqh5ER1OlI8AjYnzxEVSocbh4H4tn
Cl4msjtyXJYjD+aM3vSG6izwWlSVmTXjYZ6zdV+P0TSkL1NnbLWJLY1OjlXElJEFTvPaFF1IfRyd
9I9NOq4aiXp3Qx0ARbeyvepI0icVo0WRiQht0iXYGE1dyPwCoo6MljzyXzNAP6yy2nlcsi3yV5J1
z4VmREb3B2aKwgKgt7etZqxIv8ivUuuVEK4MzTL5MlPzuJBGEKrbdo9GMq3s2r1Un0SD/HcWlRX+
XiTehkj+ua9WaiyORJlTPSLNQHjO6WGW4lAh9yAakZhNIj6J7TN6/auyQ+eWpeFcNR+d/UaMIVpo
z8qdIHlvaQibCFKV2mtQ+5Fedo+LfgJyBYkVBpp4wZOiH9PQhRSZCNsJPTgkfbUkdiSyPoP2lbCd
zJoW/EaYjQQW6McRNBf9ST+LF8h7M9RT87UFisgL+z0T2uIiHA1MJhgiPK+R1is05PjIUBdp06ki
S+7+hXAgDW5pEpqtZ9VuhrYPK/fb5un7/yPqu7Yj1aFtv4gxQCDCK6Fycrb7hbG7t1sgAUIiCX39
nXifc88LTZXd5apCYa2ZGMGODuPbj9Jvk8pRe2iaev/TYuJd1rjIG2jMAvnWCuwv246v2v5raY/b
n2i3xWrbj0YUfp9b871duQo9FGx7L0n1y3r/9bH11svCvlVXJBXucPoBpjCPoINGqxWm0MndSWyO
btAdNoHDJsfYisYftUY5ZL2wT0RCMRuMl7lM3jdd1fZ72+buN79aM3384Ah4qsFoFk1/3uibwR8y
Fc63dighAJggPkjU3WdunlgsUYT+R38gMTWtm+TFjPbvpg+2Cfmn5PylnsbUQ/U6Je6xZ+1ue0Ob
AIxP3T8+AfUE1Sr+yP+fqkr2Z24gjAnkXTdutr25MAGDgcZ9uww0LNCx/nS420zZZkw8tekGhGwb
QuXSLz+5l4H/4fct1nV12JaajWrZNonta65n52RsX2yyxU3wF/cxfArVbru4rs9OrV9C8Nv+Jn4A
QW/yZ/tXrP6x1KKQwv67rUkA6SxY8B7Iw+LP6TZ3ts1pe4lNR0gSeVPVkv2v2myJ4TR2CBSe/6mh
Z/DLiMCGTWj4TkbzT5sE/y72PqvuY/u82woXxtlaup/brrCpx/wxzng3wZECWRYELQMlbwQCja1q
pd7yKszbT6n/v9fzZ8co8YtihVBhEUXfucV2wTfFxraBbF/4LCp8x23288s/Gw6YpoLQ+rwtpNtY
6MbCCZbf2xXatMTbq9d4g4Gq0wosci3UZROKbUXyRq+BgKqT4HOjKrdFNNDLk6j/AtAflX7deLkN
WufE+wem1HeuThufuTGsAbC2YK1/T5IWHomOjamBvo9ZK+dfWDj/bgwGzPS7pYeUFQjexg9uxZ2/
jFkZi+tGYvtl/7W93ujUeaTDMzPRhyzfN+KDlWhE0ZV41hRLvZ4TwIhMzX8D03xyBUohQQuI/mZ7
34xgCQOn4o0asIm7a5bqCLHHDzEcol+GAO93P+82ggsmZUguYpLBNvDYRAYbT7T9K6P4sFbhgXX+
j9CBt+ixmYYmNJrufui/eiGElO7QpUa2+tDKoXn4AbznEhTD59q5T4Oql79VqLPRJxAvjspCDTnH
L3618h31l+5iYPo6J11kdpBcVC9BrKK0S8r5NwINip//Ptj1OkEx8GUmx2ZJK8rHWPvhPuhG59gR
n91gmWUFDJftuwA6m0aJVX/tYZzW+W/tBt+csPm9m904L+Opu5FZhEfRWWe/Ih3pYdvGh4coMF9Y
1m9qe8MxaBiqJAUchf5h9hr1Es2oeVUs6NnjVXWhntPtWnQZL+5CoI0cwvZPiKH+89/BgD9UN7Zf
gyeibDLO8Gh52x5gg1yPzCzLLWwcP5fmVVFEHoQLwBeIFmhatTxvpu6ZevCzepW0Wa3iAr7BHYDc
KW8AIY99SAvRLF3aLaREmeQ779omOyWaQ6TG9UIgcZycmafeOLp7DRkxpC1/9WREHg3hkvsNjEuw
j2WWiCWP1hroQncMVYKSVr96wDKM077VbIhSaacpHfpMdcnvTrvY1m3yp2rrOgfFq/mSy4H4eefj
C6De8FZ6zdvsLOcBKmA+Vl+tu76XvfMd0M6mNRtPs1kfZpB+qtsph8B3N1F8cgexCnhDHdyOLi0S
Sft0BceZ8q7eh1VPU+0mQ87jf5ig07HuV5STfHn20AeVFnWySqYubXwFOdVGwg7tw8TdXSjvc5xJ
W1SBzCMC35cP5UoLE3TqWHeGJkLcB4+/ddUIphpDQ3TxYSHYWpuuSj0FNUA0TA+FCQ1Pw5R+hzJp
s7IkS6Za9jTi5gvHcHmaSO9niVSpRQx6ypYkPnorsFIzxUO6BtG0Gcnhy1DVmM+xfSfIYbdBlHql
7tJlghDFXbwUnrgTchvuaKnR9yzuZlp+Gav4YpQ+6Di4WQ+wMQSCAtaDNJgd59BW1uY23nVt+2BV
dyjZfAYvuhxJfQUBt2TuoprUHVv44wAvcXihwPuZLhvQXS966rJ4NncQuu9lvTKY6Q4wKb/7gCb2
iUQyQhl5717YQGDY+tjD/iqvwyiPxdsExXDDwi9/Rh0aK73HV79jHvPytVy9rFEH1eIFYWbl+x5X
tZ3s78qHmh6C2KNx2O8RlD5+ZwYaUHLUKi2SH4zcah/Ea5Du4ZvPNtiTACjMaDtRhKTaxyWM6cu6
dNCUohRSy0to6zOg2j+MLcPJIzfOnPAwR+EOTTstsJNikCvkHcAsToogMQ+lbFKYEryDna66aaps
TEiVe/ADAGM6DDTwCoQK3MnsfJMugZVOk8LSZ9W5UL/WIct17fwNqvF3rJBF0cNa/3OgDT8MYt9Y
rE06iYbczXDLRp4Jvb0eplirXEyhHq5zVzIoAkyPIc9+Lf54ImQ5uaMwmR6tkwcdheSTrzvhJfge
HZatVeVlVfAnnwRWh8XYMFuGSmaGjgWYxBEfYYhyFrnAguEWbwP72rtRi+2YrIDUiDpM83KVybqJ
JdZT7U/vjHoPL3A+REmeXVpnCbOfQ2yhHq9EusIx4tRySIWUXVYTPUC+p8I0pKzJoRb080p0M+gm
26eT28b5LG2HhywjcqZYBEZeRHMD4qXjhbGU5bUb0XvPCYI0VCMzhmIzcuf3hcoqpXYIDiqEk1Mr
se8VcPCmu49tfIj9ac0mW9sCATbnoNNDoYNa7iRcLXCCslwh7eWOYT3brkj6Idlp6Ix2RvQv61Ld
OPF/NWIGLizkrnM0jGtw1ESkL48Oj7JOTXg3jpOtU2DxO6Wb8qneu3GbtZ19hesxvAxO9QnBjs1r
j56TuFxSE4Y2jZRSIPZiqEGHJcUNEKAKDYYsiJtfY+/NBxO3PEXczX2u/unIiBkguyA3JNkhzADM
vruL3aVwKRQ4HEaCuw0DsffmlG3VohqSh4H4BmEXcMdKcol779w0S9oApqa1zPsIYJNoeGrFAtwu
ZaOL1IuK70aLZbKfvWPVhks64OtMgwp6pY4fZ1XmFaZW6s83w+JfcDaabPV9XNlwTINo5Xu6bjt2
CXaF+2hPukOdEPj7KtCE0ZBxioWmDrBGQ8GbSrd8t0Es83gNb1FkFGD5+E4xYMU8h7uI9r+Bw38u
0+tsZyy8JfEOred+wfe4wN6AlAMvfons9A3soj/ULfUy3B+qQ9uwPI9tSw/oNNuocrPRcp6uLYJ9
kjlz4MqGUEsqmFHGMBPLoDI3iLOqwoxZ2CZsJCbaeV3oZAlHZYGEkGvUJXU+9GLXwAyckbAPcj0/
HF4vuSm3v1jFB1/qVxWKJh3giIYTqst6HiRFUuJaO6bBGG7rzNYOimy6BHvqYayg1sDWLfnJLttC
7+O6OPw5jFiVOR5WdV/icyerzF1shNgs2tM4DH+rSdgsUEu4H0M0v6OTRHk/BJcBYEQGPc4RqGeT
4hN0GKx2TsuO3pE9s+RDVEHfVv0JWie12v09DIObJXrch3zOWIitKdkUlKHH47xp3auP2o1CWCqM
rDLPWOjJfHc3jPWLa0uRa/Tz+JDLttGgKoPMKvOmOYv7suDh8upQIVK1YOIDdUEjVNs/zcILPvmP
TSgJNVzhefw6r9MvJD4hrsmDukI0XebWTZM2FEV60tR/2yg5drQfU967aSlaCJPLRWTtulU6gSpq
VTc7VPJONkI4OwzYJwOYGuzM/o2c8sk0q8iQdSLSLfeACNhKa6xxAKGbVn8A8zUHjmCJtH9o28wH
2/oJXNTPeC8PxWaV+StqlBi7vCTjHfUzwoKiGBbK8VmBzWxOAwQCvr6oaRoz2Sfdzk9+j7MC4+D1
fd6RfNDOtzRJixJIfs1+VEK5BK3rJCj4hapokqjNgBOc+ulT1AgZiXr0SohQSFerCkqH/pKoQ+T0
pHC6DnPE0EfcBu1RwiLPp/Y2zPFfNei/JZoAEFb8ukCwlsoOh6Ss/0GDBNJ4WHI+obaGRQ6QqjNo
YKhjwQ60g28OKl5U3ZUwO0Pc97inQHSr8dNKrN5Dr5I08i6r44J8jvkprPW9hHklE9P8Qib3u0H3
ua6Kp1ONAzDuU2+8Ie1pgFkAJ6PfdyhrYjGl3tCnjI9egevTp40ePsq+TOEqeRpm1FK0pXPuDfG/
6/PC3ZcWjAPyf+adDnuZE0bOdkenQe/pmLCiXOA0l/MCm4LBFYjIoR8xhSqy0nsUmiaD0xkahiWy
MPNg3aPr8tGv/qlpk0syYc53vkS9iaYgnfs+TvtAPdoFkhkxtW3GkKW517F3k5F7HOK2vbIpSYqY
nMYZRfg03NsgyKkHmqxiFsrhWWfTMpzbuX/0Xp1cB0fsoGjNGOFHPk8MAMq+9Do0JsyiS+zi/RT6
Y9b8Cyc1AnNGhvaaOrvSymDPibxPLWgaI/wpYyw64H0Befec64yni1pqc/WU2TXelgQwB/WexxoA
q+djNs+W510ijrBdYpmd6hP3o/4g4fpqeoCtHKCh8lxdUAKSipBTW2GzY+rW2vp7rRrstSNCFqIR
cxlT4deccD9fJse9hHpa9tVWG5uKDnmFQJGvyCDKYHSqb1HK17FRzQcftIbQXZtLux1+Hg5RLFAk
yNeqpSB2eeufYqdD625dgDzrvHedHqFb3Hf3QaLCp0SHbtYh7mBfGRI+/TzndsE3ogdA3YYigKSy
6qD0DqP+HA8WpypYsX3xrNQhmJChJkGxtNG980KWjQYCzdLtw7vvljnX/Ng5i3npt4NsZryMAk+2
iouEYQl8M/ufA7KZxDmEtNnznY8G9stSk09EsJITZU6FCBU8rJSoM4wdmQ5cDiDEJv+twzc29Wv5
CadBvXNq3mWlU6psETB6Q2U5n01E5vPPWaScuE/LifVFMi82X9cyPoqpg4Q+WY7ob8jFW0cCFSXO
xGSdXYzyLfcgprCS0Z1P1+kIQPM0lL59T9awOjizO+4h4PQ/mPF3bay8PIZWFw0ONQ8y+Xyne7sL
3LbMLXbm90lAhe2Wi/muITFzojVdo07eSw3S0W/3ipvw2SQKynlv8g50bu/1FPMC3xU/9g4dr7wP
xG6ZWJn2mn4lGmS7Rl7k0SKFbFBqzB1mvZvFfbawG6j2AJgu06QWKMgw0mo5+peIt9i54pXCr1u7
RWUi+TG05gllWcT0IVbTjO0UqfbZbNpzHBtE1s3ui3HMbZFx+aTr7rEgoO2l58hNcWL3NZj6f3QX
6CfX4wOcaV16D+VAvRQpaX+5wUxBsljZpknU8D0uwpqjYZ7yvpnjE5kRVhZo01zXAatnIJ8RQxHs
BLXeAdlvydsYqwuL/OUAEaW7H+rWzwOWBAcnHOQHfC/hKt076dGVJSZ5DMm9GRv6ouW/8VDFx8Ht
XNjES/vfodTBVVP2VQfI7OEIUrNcyyvbHrVtI49xZcEZeiC3PEJpgRnhXtHptWnItPdexzCKKls9
Gtbo93J6jsWyfvD218KAHHCi+kvgM0iu6HQFMPHkNmy5DqCK0W953WttmbeJCcffBD0W4ISNGnKW
3dAMX6HfJGeDL/su+WruMW1O7uBpuN3peqJa1bBfjN6+rcjwxJF0gdLKrQ9gR+bcToO9BoONC0xO
il6W2Kual+A81GjL8aaeqxoehYqJf1QMzDmqtH+DXJcfSq2c46o6EM31EqYBt85NY9ic6eqSIqrD
+CPk/UnGhZRh+13y8CK5P/47k/AOHZv7R8j2RZsqhickftchPEzYc39Fi9T/YNH5BiZsf4UyrtPE
+vGXWb6baAQkAEStQJOn6iwwBGksSFItgYyRMurfeu2Dxui9L45aeMkqWGGvbOXTE7Ho700w+L+Q
TCiyatTVrRJ0eRgl0NWMJfnFke+YLsi2RMGIdAUnMNVlnEeEXLTLuFtNGRQID55PvWvdJ7evxlSH
AOR5whEKZenD6bh4DyAl2EMzWYJKdoDVHunkVYeOcR2nzbDEF3Qs+3Ve6wfVZ9/T5NxBtrZQYV44
qsvnuEM10SzrJ7I6xh0ocr233brgU8bDwQSoL9EORDfEGLNTEzXDHrY297nkPuzE/cBeTJC8cC6w
BynqndbEyjeayAjF85wcfh4OiynRWcLZ4iNNqRhIxHJkw7g9NIX9eKbbgTjOcCaiijEt3H3SBu41
lLV3bRiMPxpA8mBHfaWRP5m0mtVysGv/CmlcKiydvyRAxLwyDtmiP0kGohzAQDT5WUwWdqyTOb6z
oZrRpD+tpA7fS23YI1b8DaDM+1rV6qaioHwSTVuYrqzeWIKQxXI51FNyDQNe/9mEtx4CIadab+41
HQHBmIbcx2vsWR/CRVNLGhRdBfe9NTbeixK2OyxBw9PcVOExKtEBLrhZ4Ae1C82YP7mnCBDbR6fR
0gvQFlh+UFSKHPbhr8YY+1cgL01J9rdGoCVQpFG8wx1TLGv8azQQwiyluOD7Ejdv0OKmGvdMlXKQ
wOcWcuzaSzP4XU6RjHQGMhnAIuM5Z7/rYRus/VfpOW8l79DcJWGYEot+xXXd+doZvjNTtzyEiufH
YtjJGVZ7aXqK6rGm/W6MBixPzHuWdRXeA6zpdzDS9E5FpYqJjdcKvICUECTozn/z7cOD6P2ZDnZG
fRSFBTH9VMDbbuE/Q66im7TeWbVNVOCqxEXvTNEzhS+hjm31JBGFVFtCkHXl2aKsjX1tGEVlx/ob
ixN79bB3XBpbaghpl+ZZgOzQa9We/QXM26rq+ljKMndkE6TlCm2oGyBqo7fd+f8OvY67M+G6zBHm
gAGtlbwmysCb2S1iP0hXoqwaMUE8CIAj9PFB6mDQRVajhZLNmzCOmzuqug9b3UdhJEUihy6WoUHv
3HUPirDElLms31GW7KIOxd6InvgmhZuiTg/vKxvcp3nlJwi65GmdLb0kppi3PxzVsgdxiTO3KeWV
QEB0HJpyz4KRneFEck4e5IL/nf08J9lKcyEcFNPbD+x2cJFrAFFk/0Uiv9tJV0EcOHX8WjsunU5k
CL3MLFjjpt6g29p+Yp0gXRBqfpJRNHjHDvlTkHHZugAvyS8lbk4CNbsGJqotvyUAluJaI8ZK3ZKB
6U9X8+YgYuoWro/sWlyY9ZDMPhBA1pucrAvg6L5e7yVwyTB1KPLMAjKeReC8TMbA4RQ245700Gw7
ngSqIccL4OfhIkKDM8QLZzOr3HwOo/j8c4j8AMpFIpqMUBU/IZAWJbMqnR1tnOjJ3Z4b3fklBBDR
YFs9qiCJ7zpsavDKzXz0ZUQfniNTBejwnrhZBD3lJdHJ3Re1tzMryjImXPHUVqq+hFX30IEUT6Oq
8wZd+n3m7b7j8SnUtrtwWi2FqdoVgwRmSBhnzU6NDlqALkGNPM/o3H3eFJ0r9bUlpcJmi6UI1K2D
fq8lfdYk6p9m9dmX6gDKR4yF55r60Ttoz7RB64shCbeqlWF0KpG2eyLB8N1KBzqlqlSgB/ykvJo1
Mx1VN+oQ9Au4z0M6DW4FSxiuYUf64+IK+i/tgQvwRI6PABFVjofUlCGs5iMXHnJBOnjmkW5an+vI
Pk1wEcPUzHp0uUjACAA5n1lM2HWpK4QTAVwt5kUnp5XGdt+4yM6iQ7ymkw8+irpLggyj2EdGgFci
GowWU0UhBvLm9WANEIbaHw8DwPS9xzoNfXUjLriP4d5Kv7qVft8fxFADQ/aio9VIBJiC9Tn2wRmE
A9LJoD17d2h0D0sBUXEwI2dWLM++612mpAlR0wDWnBFVug9H/+9EzBHJzs3ew7xOITRp7g2NPheM
gO4Aj6s5Raj9Un+t/IMq0a+hCDr7P/Gt44OVFZJPRWzPovK93JJ5VwUI9qqnev1sG2w1rZnjI8ZE
ChEgfQvd6FDGZM0HS9VOu+VE0MOWTs62xDAytuU5Eay7q1B1d2zj664R0A3x4TmJB+eiIRUHwtGN
bwkXA2LtenP+vwOqOIiaY4cVugOqX/NgurRSz5efs2CBsaIKEaOV4B0iyLi2+ubAt7LoEFcF+bsR
kP279ENolOr5ULV6QEAkmJDZRxzfUlJ9W4IqY9BTfqDOeSmrAGpkBzufVCXZeaVtsMSAFMtC1AO5
Jyvn9nPAlD/jhsQl0pLx1AzA62Rq8jzVpn1gubmUokrO7uC3eVl7474OzT9JVC8H5Lr0aQeWbh8x
2Vyqst47TqL3QA5cRE+L+B25ph8zR/ig2zdL0SeUP1MG3iGZuAYmF8EXGcISolpwhZO7ImV0qtYX
O40Xavpv4i/ePazycFn7IgAY89BRk5OmoZc2asubg5ah4gw7IUyYavEqjO/aTX+m6egFwAARG7CT
7YgoC86dg2P49+S6PXCS+MFYHCKY4Y92+uRMm34GHledSwCud1c6GEq444Rm0/tQRdObSfBJGa7f
ewe2Lp3DBvCRJ25N4ojbgh4Z9ew8X1V0dD32jURFhAojXz0NMGGw7SyxvqIv66FOq6Z9h7yM81j6
XhpXMGeIEPFCLaoPtOs4DBKShGotwlGRdBFV+AmgUcJJHJR7CkX31HfLocKNEbLYr5tMEqgwelL+
jWL/FPhgAVAof2wnzHXkbmraFZ2lFCvc5oh3bFeEU3pmwPbRosys2K1eK3D4DZH/nXmbJkH6XZli
MUCcNmd0LqjxbKa2gYeVEphEom8/j34OQz1Ee6iAV0BKDXv83w96VDapN9fjQcVjXYiyh/WBeuSl
0iYPjZ88fh75chxztx/F/udhYqL+0q/uv8hvLZ/c2t9s8si1QsSgKOv+swkZwUww5a7eHvYVTEvO
oh7eEMornBG3peXvPPGWP3qZvujkl6+DpGbvcOUfAKRUL9jWIcdRPduvDLAFaIU+WC16JDE9KruQ
X3OE/iZMSIH7EpHL3M/yVnkSQ8wR7SWxXbBD7CNfI7SJPY1uLZS1GasHduPGdY5GYOkOEAOWywYS
c8SVwEraotjSIfaVdUY9O3swxYSgLIGF0pT4lTmzrtpNY+BeHGDuQDoH7Ix0le8iHKEIqwxDdJR3
KA+r46x7qPO/GyEtAPIqzn76e6R9i1cG+ZFMppNXr6hWsbe1B7vA6bPY8kFBZQB8QkDkYr1ztaxJ
gYywCsseSi9jguYcbPXXz9nPc3buTyWDxo77ItxVCuRSyBFv7TGJNd2ea5A4JC1xyZMZNZCzanav
sDdgyMRmD9aNN3pdDo31k1sppP9CoSaybaUfoMHIy4J873xhXYSodMc8mKoJy/iIvM6mlfayhgYZ
uFFUF+3mza3mCDXj9oPAD5Ld7JGv0o3mUwIn08nZDj8Pf84auUBQj8Yv05b6N4MV5oIrnaFAPkat
DU+IIIGYfouM/zljKyC3fgpAA+OpmgHhBp3q7uja9Rdgx/6xRZcnl7MX34Rlwx0ij+H+c7ZWs3uY
pwCMlsrKlYfnLuDetU0EpLcU+a/A8xoBAricn2WPnFAOqCtFUvX8bHh7C8s4vCvKkXgDAk3CHAva
JCoaLu1dJet4XpSLFHFTXUGfzla1Z1z1dj9X8EcQiMfeYg9Qqp34M6shMXNiBC36Xl8/qtbnaey4
MFjWq8kTobp81gtJxwYc4Iz0UOwAKFkCYrJ4GubrKGpyiwMYsVxYJ0irXvh2QO2IpDHoGdCPCQRu
u0nuKTjgjb/CuzCRO0eq2EVBqocEBCyM4ahzGpPpl8b9BqD80wgoqw3ofz5XV1iZnD3SHUg+Byp+
w7Ud955smgLppDHUATqC+N6xxc9PhYeA2A6obh6uas88oj85gBzc1cGpb9HorW/ljNBhR+pPRNE3
pyWCdA8OQ4E07EekPf2UoD5G6QPQp0EtGE71LphceKcDGV1jOXdAqd5WNzb5om1/gTZf3IW3gcid
Dr4kkwUQPQBKDXbbblTPgvvVuQ/0X92IP4AZ9TMAc5NJY/p77/l+Jt0J1mTs+HfeQmcDFIMjLChJ
9v2yQl89zekSchiqVpYUE7w079ggET/OBg5VloreG/0Se83RX3X7h3A49/pJADxaxR+Y1GH+Mpq+
JK3PjtPayazFlcxmv9QFboTgjKkCEuuCiTMCya9WGPQBpTkNgv1PAdJspcig5IqEJ9wlw3lmiACB
wXsdb6U7r78gIAHjvV7EHAAl3zKBGyz/OSVRlCF3eb3ZxV9vPaGPpgYrDvXbtfZptZ8tfsFtpnAv
Yc1Jw75fP3ETRAvBa63zMIhoNpPFfefM2+m2SZ6pQXqf8HGLBA51xquP1oqMyuxbMoO4Zq2a4dRl
CbANGebIX4XFX6vyEHn8N+sCpBrbWHzZEpZyJM/f+6XqUK3G+tXpqo828laU/bM6sCVed2h2/dt/
Z8GMwrAkN7w/jPiBOh+6qU1ue7YccV8J5yPpYegI4/J5ZVCjQI3UnUYL8WQUIKUzVNWzUn34iL1P
sZDq+eeZLv4F5ax30T0se2XbP3BLAAl/fiQfc5yAzK4df/fzg2oMkJFUjs0xtJw9ladqZgKR+i5G
yNAqgPf63JQOMojGwDxxS3VKIeM9RiArn+AFwMSabQmkLJmyEXKnPys5L3WfQKhb1cfRndD0hwy3
aogsfCAxMjpdHdyRZ6+fZl3/AqjRpZED2FsZNCSDNsHRZZ16a50jraf13If1YejgQQP4XE7hbRwS
ddZQiBUCF+ndLG9QXT3VcWe/F7B9wkokKgyQ3tpqIFcpCLmWQUBSOYX1jofI8ChxXxYnofvZ78H0
aZnkNuTre1CXr3Jxo/tAiHmXIWJtuSdfEe4AVbwTHNVU/5W0Er+8ttuGFTjwuQXbTYDEtXCxHNrQ
rbCmfYHuvoaDok8QAKFwYuSbNWI8TGWz7ioXCW0uVDggaFBkQY8YpYOn3CBtAZP762f/7ocZR3o4
tqo+viyN+ExKyp4IZJjD5A0vo0SWuaqc6Egi+2pCz78hdmZMXQ6LO24/QHIo/AOEOYfAwDW2J1r5
elf6ePjz3M9hQlLRzrHRANftnPXEJkne0Xnam0g3u8SgsIV0pzv/YMSNF0MHwLnabTwOSB37BD5E
nCZ7mPn/I+q8muPUwm37i6gCFvGV0LnVyrL0QtnaFjkvWMCvv6N9zq3zsFXbtkqhGxZfGHNO+9e0
srGbQBwgdvzisCwOQ5j2qHdW8tbnnngqsMIYOvM12Uz1XFrpz+CZqCQ9IilaJ77/11uGe8VNKHvh
Jsl3njVp0b8/DotZRFOt0h11lnFroLKKlgXGlOBi+u+D97KIgTiLIiMco7StF1YwMu5tnZCdzYah
WTdkRhsLf535T1eyM8EgMbArRheVRUnUMkkPRK4CfUYd5nGG7zYQkgeV4vwjCvDIBZGp0q4+oS2Y
nG24kHi1OK+F9iK3MLHG5uYPFGwlDcVu41bA14StaokJk5ksSQzRz+vjau1LPk5uPPqUmjOmsS/4
DHkMrf3yZbat9sGf5Mdo/tF1RxGDIf2Lzr7qSA/VBk5dQUb7mX3Q8NENubGsK6ZWZwxAR1qV/18s
uNRSV4C2qqH11qq/czumTPcyeZxLAd9Hs/a1rtazJe/7QGGD5Q4k60yWxzyYgeitLcd4AgF7dPAe
x6TYJaBlZfuuZfpF1yUMQNM/m/cPXoE9EELnas9D5q5tldalmYrkgFBVC7WF5lNlmYvwKhGH0TtM
xQJD6OfqiUrLowEx3Od1NR/93vdPHSMcLAbaOmHCPy1Y5XQy/Pcv//5OqSHIbYzR6zVLHv59yC2W
4RwYGDAxK5rsh//7oIqCQ2KhRO2HqHKM9mirFXnfZkZ5Uss3dM7GlVOd3vn+90XPvqouOuN/Pq0v
x9Cx+uzdMtvq2pmF97+fJlMZGbaZnyrNXg6p7vUR3AETFOGq4wRN8zzNJDVMPYL++5+WRJrPJb5y
Ud+Zfjz++4z7hzbDKS7FiHdDCRX3ur6cVu/nf8rf//lYF2jxgHNTJjOfZVdZ/M7OJ0S0fm3s1rja
BXNcHWQBCWq253zy3mtnplvX+cWqpsUpEhNFMAB7L3DZCKR16xPH+9U0eXIU3bhF7f2Ps1tS7dP7
PmhZb75oW312LZSJht7Ne09HH1pbySGFw913mmc/ZrxfYdaxha3X7gbosv5sXh7pvVd9L5542+zm
pkk1nXFZEm/LBlM4ds1ENzmLt9pjDKKvNn+sTbwme/t//9UwDMr1pf2b6I15Sf22uXQi/veHpV/M
i6Yaawog+XiUVma2E0q/b7gsLABzIgTyNjlWWzbEFPc8R0i0OpJn9X9zm4SpaZn7tHNm18bDxEnW
TJNx2zb/veO5dEo727i5uE3e/v3fNp70Zkwe/v1Nn7AkxFD7YuJIde1sr9+tnJWBLWfnuhhudaTW
fyR1p7xyV5fX/t8Hy/PPmfHz76+HBLuhVk3mVTUxbDi5Rk7nxYhhvXMymjY7ThzLEASizpzL7Va5
xnRw0L/Fo2OdKZCyUM39tO843V+0Ku+5LsznoVnwrRMlFKKnxWly62Z/gGtoAInd9mFAWRsnNOyB
qCZkUVKPdFGiOkOOD8iWPLb3Dx+D/QvbaqrtUWhhMXf9TkdhdFnN5dDqCH6XF18NIqwkPgxUzOtt
STd1nsf64pLJcW5zWieDtlToTVQlNFiWcW+p6g1KlblHZpT501Ys02lgXdYV43RTlEhraXLuEl+i
2YYW+ZNmx1XNfFWrBn+vXFp438uM3TTeGyvpUDN25mWdjfoGZWJcdGnj4NxrOH0A4Xgvzj2JwL6K
So6PXLMvNo3FkZ0yeozqp8AnT1PVg0lSzzVPh4d1ZHmSZlgbrP4fncSF3T0xZAepnj9uUxVqKytm
3R4+XNquoxwQhM3AKTOrxHffk1Wc6fxEhTbs1IBVn0V8TLgl7QB710+ndnbtZxafx9wCd1Au26u2
fnZdV7359cvUGPdqMIcxNh6HzqtQIScZ5fD0rGOkinOWhZtUqj6FQW2jBn3l2WJUu6nGL16v/XaH
C3KCk4BrP8G20zjT8JZViihzqVni2PkQe6uRR2ZxH3BR7FSmemSr/lGb22O50fN3C0MP8NygWXMJ
+6yLEA+XIswtKw9VR67F0lDErnxWWtABW9bYB5gIyqgvatwLLZyOu9d+q4ZLvRhR72vq5GNwFFT0
7ruu8O+QGR59IzCED43jjhYqnEJ76CdXhp2r04am6tW2tP1Qy6dRlmdPWReML9RuxfhLl/MItpr+
alwukLWhWS07OK+tocSZ761DcWuW55nhEuBNZ0AsORtgSPpmVeqNxXx+xCD5i74qddpqV4+8wUPK
DJvkmhytVKPCMgchJCQME+sNh5HfRV+rTwsk1Z9zg/UJ79qwwvRlghmUTkZVNGg1zmaQRtbUlmHn
WIErkP8nFnSdoXXPYy04j5whruzyNxMfdhzypcMtIVRUk9GapV3k106HQZtxRYrthSOWR4GbKITa
wwt+TGbU6mBG0PCcBAuKB6sS+81MIdGz+2jP23KWdQXADX7eDSdTWHGvA/F4oZfLJipxgRNN/2H7
hs2QE2oXu/sdC/KrJNuDagUUjZyJXb/6Ejy9eDVs7iLER0ejFCWTlo0pzmCfO/WbeR/fy8qXG3HX
mLYRHpN19d6EtghJKTShz8zfChY3dlOPeWNv3V+kV5MdBUEgzIWVWALDY6u9JWyx5GR8EZejQhZw
RwFZG2qd6+5YDsaykYdc+51k8wVguTjZ1mnKGA/1u4WvFLi+6g7FlBHsIv66W1IBkbUZO+dgmCjY
pStERGaIG85DXQCqdTTuM2UXhNLDrMm3dWmceGTVEKydbMPCypFjJmisE6z2WIC/d2Y1Hk3ffnGr
7g1W9ImcIJrAbIomD9MjvztY92/h0PW2K8hwRdAG7/dYgPR9jqajzgVrHJp2PmmYzX2eBG4Nosiw
kM41zF3jY1TctA1SnBVkMHIF3aORmG/EOo17zXM9KrdPyh1j3z24eW/tR4dqq8h2cBLAL1onY7Iw
ZUTE2aGp1RAaGw/BpoLrJ9uPtQlnc5qnYV3Wdxdun5cbe2HFgDDipJiDn9SYzJ1fDRWpFd3eVvmf
PumPbL1Oa6cdpmFE+5j0D92I1MHVOeaQJQI5jxeo451YUnO/rP2tQDAZ6JadXapCnkTrAwnmkoUa
ADG0xL0GSJ8K0uj3MD+GM3Z7y8idYKxlcXQFl/1cWPtWDCys0GKDVcsuWc89dFdg6C5sq652ibUg
J5fiWuYC3NXT36zhl6x7rMtKmzXI3D8AnLFRXFhEFlsa6W56E2zMSegUp4YLYxbzikyi5Enmzi6L
MBDWAWlWA2qyG4ZQv/+4Tev7HEGQ9SrJCWLorqnwd8uWG+HUl7/KeUR7Z8HB5f18TLkKJ2hmoi0q
3P+3+nlYta/Ocq56uTpXb4T+a1k+BcpWr+gd5D6b/9CBjIex3togq5r8qWLXiSc4Q1CeOL2FSeOY
9DvfmM/k8RwbikVACH5wYVo6XAQnKX0ZKxYWfdZ/Q8P22J/RAK/IRjbT4eU1y/4wd92DBq0awrmn
EfDvb8NaY2Mrn023fUtJTzz1nnMZxuHKnu9qsdk6Govx6QyCaAZqadmwHFjr5jJy2hdJitsOe9RZ
guNW0sH9IV3s3QyxHPmFSiPyXUja+z34z2mfeBH9ACFLtaPtVl97TewO5tA/kPNVci+m47HK8R2v
FZ6tlNKJuzHbENPHrGA7XVbBnaias+XAvFYqD3seUdpWsm2X7d7FZataxxt17F6aLdjGXc6+9vwI
4FiBarFNcbyBCcJGWwOKqcsRcYAc//bW3Yx9ODX+cgatYoeFr0NH9+du/mu2ui996YzYl5THGTmf
Vm8v2eTZZJ8Oxyktoo6Td3OCfNge3QW90/asbZuJPsm/bo7zU5gJzJKJKEZq9hAOcMLunukEDEax
svzOKgsfJn2mTOrTQ1v6bWQ0jMhAaM/233Vjctm5PWMxwz4I3Xkmz++vct32BMz1iECqjqeEhEI+
OdfOha+yF974cpswTZHT52IJwDJMV1K/CWxRvBnDwjaakxCgv4sTwVKpsF/XBaM/350jLHkYBnCP
FB6P58XK8kiSmumpC4qlPXT1BhNIbehL/zWt5/8Ua5jAk/9po1hPGjEnqVnmh9bBqqnYCEbCPb+q
PnN/PJkFMzRzejchMYNlLd7GEUJ66qz3El/tMP3xzCxe8Z2hrrlkzA/nZr6WpjwIf/CiyUQ3UpfM
PHo6A/ws/2jDsJOqu03Vds/kOmyjHpWL9wtQewkWqmsW6eGITyoDp8a6VlTEbeab2IwwT9YRnBw6
n3OuKXv50NoHf0jy23BKe+1zpqMNjdadgnwjd6Sbvkotc1mBddqDnVXDUXXJR7+kbijnoYorc6Bl
FCnrkkWjzBkyGK/pkAshzs3/xP3KLSoK2UVWpjWoYnwRJIt22fS2DedtrHaE+pKnWfjuXuqJBNlO
L3p9Z4TXJewW/Ua2hNXz2HpbJ+NHJEwc3PLZtv2v3Mbxbazqh4qATI4psgt098S2vD3WUh/OfoEx
QqHJvZUrf79i+/XA1U6km2BQDDs/K8bCJGqxaV0TMkQ2+NDWy6z3mQedX6on368QcZEB0rSnpTFI
nG3Np2FIf83eQvjB0OURKDYaX71w4nzC2DE11KFbhj+TdXcwNlMuw6wKnHL5sw1w+Z4kSbigfzPQ
9q3l8EI7KnZp7pKuhgxF6401zthKS4aScTf5j/o9QE0racY95qnlaAfTilCZV+DqOywDG5MremsZ
S5fLFd63DzBHnveLpfwdbx1KES1QJtZKiN+6wEqb/aCDatcFapJGw/uBf7JAZC8DXwfAhZVt8Wt2
nGeXRMNekLrZJYwccgdoRW5nze35KTr1CAT5MVsn3eNyFtv2yxMeeLydnxoc8AavfVZeebIbC0cO
weTOtqadvZBflZTsqmFWeT571pEL9dnHCJw8BvJHs2pPBJJz0gngm63N2Hl0Ppyo/VnTadOl3geL
jUBIngBwnIhkqYJxTvnA+TBxlFlaONc5yDdOAZ5uH7pq2OesBVm5BXq91QApzrcNvUpihXHUm/kd
e/2dvyS/egrHxscPreUc8Yw3J+FSFIsbQhwje8/0eG3bX2vlXeGk49r2sJlIzeyUWjRbqRcurn5Q
bnEj+fNV2vWCptD+EN18WHvjIRPyI6d14ZmqH9ZC7qpqX2vVu2FYEi5yMwITGWMH5KoasYVGl1q0
hF4bFF5HhwB9xWBy2JHi9Hf26tOaMbTVljVeccGsh5/OT49OPpexGIrb4stPvdYruOI/LMWRMVDw
xfAyaO51FP2YRhTeneFuqttkYkpdBF2mDYci0WJEfIyzUjKuKj9500XmHzEzT8PWWGKxWmSEmpLa
cvRD3RPqTuvf26Di09eT34Ti3JbR9/bNkr2mDjrtFnGf3KrIMr+roWcBuOIqwsvRxIB6AQ+jBX1u
VelzrJJUHYpTs6z6uRHNxFs6gwxRrPiocUdP+7W6yNXABfcysfLYWNw5XJBC4sbSfDSm9TamCd7n
DIUyD/WOZbxuLq7J7kA0yFDit1K/aElK+Vo3xzRJL4a+Md9a2B1a3Y57tmFWveHcRYYvJ3MWo8Xo
5fRBA/ThKXOJ0s46Oq7xtBjiUZa2d1cR7X0NVUbbvALeeGio2rM+t6w61n1a9UxIV5o/t/Ge183f
Q9oe8oykoYHXLvXko1dpF83NbjkOu06afNBNoBSXd04f60an48AqUU7nZs8mqOouk8jaGMxqCFvU
mmq96wy8EcIxfTB6IvdEN3QxfXDoLwb8gsP4SXa7iknSQSZ3nZDgHCIKOfDMInvNUxxEtunmVqhX
x0TKo8EgMx7xS48gnfyTqde4MTX1zc3+GrYm4tzQx4NpL8uRfG4nwgDj1DMbfEl87x0++mSuvbpi
fmTdASkFLGecixlnnrRLGFWINfQW/Vhz6DObQPHzn6ssL6Cj+G56eTRbcSHGutuqLKgHXYKiHBiN
wjeXDFsNhUCX6PMwH5vyzLXOYPpN8l1Oy5ZedQM7E49qtl5/CUZ8ONXwoDDx1eKbzV/ccHd5mn9r
tOqFx8svs1uf6V9igQEZti6PKReXbMSTj9CFkqOmQWK/Zhgm8IbQv6vEvuIj+KDb18o75GRmkftS
Y4Of8Sgaf4xxxUCl/ODRyzkky0sOATBO2i6bLZzfsTcwZB/xFT+79DcK+9cu715JiHzVTBMvI68A
d5qIG6K45pluGmxDdRrfxT/6Of7zIFtdsiCy8hoZNG91lvl70/M4RgQp2ZoelDSzsBwGx5bx6vmC
tYjEQBN1GMXgECA9AH2wi4VO6KvK77KZFjNat1fkWyaUy6uGbEUUJISk5so3LuXOHEVH1aD2mj6P
KJG8EXaXrpaLi4I+6/56zANDrfX2JuwU5z3JGJXbc4yNrFsbBHCG6VgPevueVsWn1L3vDroQ+HaN
zQ3EHlbmsSmVh6JBphyk+mO9xn4fLdKeoiTxCiQx2J7Z/nbEBX9jHILYe12/u/nOFsnt11ShhMrt
U8rS4IxPQjcXM9CIqYJp+TJnOLRuMvO4H9imEjgeSVFkkW9iZUrFiuA8WH3TubBfqsOeKVhQO6mI
pF6GhZg50yS5qYsOD1YPC3qx6tkYBveAN3gAD5vFvSg/4LRf+cpNcJfYQZtszMhruUPb/NJP/kfW
o2CzJ32mJ0BeWOpWuivV39xl7QM0Qv9EASqVFRct0r5/3AZS8dYt8R1AcTVjxxkxhV7vvUZZZR/d
NthhUVhpWIo3Ki8z8DP3yc7qLPRtBv0jAC6hResBzhRqycRcyaVCUqvYIa03oqVK3r2K1g05Ue2m
T8CMv0jPZP7nMrdxOaYy03KCMvlCg3ZZUccHs5uvqOH1K4nfb65dxCpzD/cEUrho65T6wxyZbOAH
t8nDUgf12u6Tqw2CdhgYl2jCoVefX5qc9SbOSn1w2CnRoWlT/U7kaOCzjZSqlSV15dhHDVHOrugT
lDm5HOJs8GY6qe5LV+Yc16p+thIRZ625PPmb+WBRgAbJQ1qyMkT8xa2kfSbu6O7y0Xw3mb7FLsh6
olG90lUTYyzcAUWUE4083q15WyOZaWdfX9i0smAe80Xu08amSoRkBUdTYdXidNK1eewk5smSBuYv
MOwon5Bvi3Z7Mcf5lWKHs4ZUduY6jIAWJ9Ssij55GEaSg9FpFw5RP7L46TcAE3/tDl3SfRmmdKOq
BNszvf5Db4tzyUsS6lN67KR7ZrV1ayb0Wx7Dqwr/sn+nw7Q4zFndFjLcf67H6n35bOWPW1UOcHTz
jqvKwItMsJfj1B1gEj9lwuuSAoqwnjSW0MHNwldMNf27rndUMzKJR0wL8MTw+6/K7vZQEBeLXCRp
lP5Jy3i2q7qhjSL0hAfaTqMK3I0N4r08/5jYfEX3BsFpEduAwDy02j27JPlIWxHjSISzr9dh8rCJ
D12r1mDrwRms5wmdejDB74QsvK/ekDFbsnderRSm2YMO8j0G+IEck2VlzmUIfqq8Znyprjmc1bW0
aG0HA9WSd0+0N+2n3hqKWG8PRif+pH5x64jifhjN7ZxuCJzksEG8+AiJJKdLqS0sg7P8icuM/BnM
mjgt1hIzDsUU4imrazL8IMiunI0N7Cz2YjPdfr09WHB6L5u3fHtMA38bCZHLTv6AcyLOMVNm7pSf
0oUp/wBYeJ3LuYn0Va+feoXu2k+xk+CpfkpGoaJhHJtd72/b0Zyy/KwWLix9sl4biPRIcAlespw+
b0MTg5A+RJfBGlRrXyG5qCBq7T3rSTnUzHWKMqwTLsLW4oH+5wNLnH2p2Uksy9icPXPnefZ30Vr2
LfvqBYLKMacOcmcrEi7P5KIpuAEzyGPPd3Zbk/ydbF97EARFUHMb47OuERCEK93FbHLjzULCH9Ek
fhldIXaDXVDQDen7UJlhkzgjce6qfigZ3EQsX6pL2eGUVqFTijQdfRYO1IF+b+lVag6XLfcet6ZS
oWhr9+joBeUiU4IEVicShmO+Z8N6AkDK/2id0YdVCWcj3eHBrvp4Q74vQEKC1mjswAAeb1r1mubd
G0KM+shm7dTqW33URI0j2BovYn6rvM6gbIYZaNpPbBpwg3dzWl7V/LTw3VVmPSdr+bRg35WIKNGw
VSh4lSR9EjUt5l945+780fmxB2YUS1nHIJRUx9r7glb3AfbjvKX+QapqOfD2hmlhvyRm2oaWfjc1
sb7MAcKbuwGDkmYOgazSg0ZC0d52u32i+tva119LLg0ilxjKu/mE+C7/7eZdfkhdfCwWJqrxkm+P
SFBruuTifq6P+IBovOdT3iShbTIMVhLPoTw7GwqLgRzBpTOWJminp5OjzR3Huwos1WREcGJcqyfE
v6ZVjvw9xaN9elE+v7gnu6ssYKiW57x1rqkydtz2dErKfSkyPAPlnQmqEmKh9CLZCW0iDIQ54Va1
PpXTcdW7Yj9tuGWJptnr2fI4l1NkUFGpbnXYWCACHxD2dsurjzXXHeAg2bBw3sHBuCWZ6gK5NXtX
Q0SbrGseCWfh9u/0s/HtsNoI3YFYNuglelGSbWI9ETt9QbuSWrzWbDIeURdEroIENAw+s0t+tCHr
jgS2Po544kw+XXLRaoC6eITqOG2axRJpm/hylP8Nsq6xt3Oeu6T5KXv7pCpbhdbQcZuvaICtdn31
bDHvRI3mqcGVBrqfpUhyGtw8eWvGZT/7K6ILSS6Ftd1sapBzoRif8TiHw1vMsJrzo7kaY4j3lxEY
bs8TS6oLQcv31cNwgq9+aPLG3I3t9JkbeGnOnqXHiFvYc1qDHnR3ELFb8AZBUR+RKXcAzB5c6+Zw
a//TVd6nPYSmP67wJYEzYT7SETOxw/TsogxjvVBR1LgsnXtFaa/JqNCcJ4zp/xu9+YtnaI4xdZox
z+DkEQZVWJExlG5bDaCbkmh05XxEA3xtcedDicI6m4dmqKcozXDhxipFaxnvNVj6FD7LGCqrwGt5
Bf0FgMhhtgYrHGY9ImWAS4zZdbtmCF5Nt7L8qAFQr1NinLaEyEEItjRuCh0Guo9rr9W+THs9L843
AdEGVs9osTcsY+N6ZtntDzR+qttiXyXsGMeDf+dPnUb7rSfYn7iGZoaYofth5t3MXhH21C0qqDXz
J1PZN+OL6WDr9bdwe3CACq8jmNz7wKPn0pKP/YgjiCTMMXR9IEXGoTzGEJIPyB+jJheU7wpJ+cLm
NnIBtpeGtCK/5T5DX3QQiSgP2M1mUTrb3yxfJMygu7N84+D6E1McM5l3Xkx1h/h85YXmIbpFVlF/
aNoyR1bbrrsVpghnpFLjaLIdP8zrmhPRRUY/2c+GpdID2uh5X3cna0wP2C5hPeHWe8aIH75Zofhw
XVQJGEZVa/fgKIPj0bZ3tpN9sfzBDS+7gnQx6f6A3+P3bui1ill+dE361drab2QvAitamCJbx0sF
NysMw4ZHrce3RmqDinEemjCWyts+3fdmXYaTLMEZjSHqXe2J8/hSoCqGG/uqtwTb/WzCy3Xay2Hi
ztCS7iTubgSFeKzr2Q87ZRUP7n5aimeXvQl3vLntFa+AgwXqaDAUkJu6aBqXb4sXq7nq1tWSxWvd
MAcv++FdME499k31opzmCOjH8vyD0btxAh7D8GAazGhBysSBkKOet1ZoMBMnHcNCfx8s2/qZJ0V6
a1CVFoaoaY9ydlQI4aUj96ThsOHEBCfAVIkhxn1WvvhPCdLRMO3tMYyl1epx53X4oM7HusbHIm/L
r7W8O0Ft3lFL/CxSFeHVNQMKo2tW1nRj7JDnNI2mjn6zoz9d+Dnv+gzkpTi+2wcJTSIxJnWNo2b1
SI40RO3DPEAKMJCxRmpx4t0bfA3wDKqLW+2UZax5noMB9+s2aieBEiwQOAWGSBDGmFSYvcWo7uBy
+lAJ+TvBunMAVXgcLOC6WVWvK3PZozfDKQ2yFEEzsHWsO5KeCPbtlVqeFNO2cezNo8wK+rfc5eiR
GNnW2snX3dfOAPnhWbSdwJ4+Niy/8tqpwgQ8BykGVo+O5MzL6c/pawWnFcpLb/T53eq/Rld9jD5l
aAmtFlFBfWyW/VxorbmrjYaDsfDzg9GPT3Ox+BjQrSt2RNSpMvnLkS2OcPYUBANfuqCnI0xWQQK6
kZ7gA2B0FmPxcbpQpFQ3qFlQcrOPMCxAts3wdLW5CAer3/uGgcYhP/krE+mybJ7TFb8qPPY+wFkT
7srkfUqGi+BCp9gg+x0BHY83QA/LmCLE0mZQzDag93QS5ahhFaPMEESo2A9b+9ef8hdXMOtNKp+h
y5xe2jaLSlcbrg37EkdrvowV8V5fJCGqNfOCCQfFAzRZ283kgRcpjQyuWLsZK8XAUPZJbLoTzug3
o2qWPo4TxQtDUvtANVfShe6svMqibck7zsGZ2sq0A8HRysSZUYqj5IlB0pcv2/6YDwhVy9XzaLBO
KEVx2vdQ4ttWFTrL9Oh0jAlHL792M4VSnTPTahdCazz/sSiVOJY9PUyHDNqaXDxNnLvVBcY8ZtF/
6sJ7sJZ12pnwCka1HmadhBI3e8rVe7FNv1oXUW4iuf67EdBgNJDu3ONs52s7gQ+2BqU/l+zZZgfV
Zs1zsuR6tI3TkRm2n9BtSkkevaGmm4mjE4H1q7BwkVpnB6sbB8/5sRDhpq84IA9IeC1a2pHGM/KB
I6lbgkrja+BAiFjLI9gpNS5uOr8UiZccmYybVMXjgDuYeso0MqWW2Qsh94K8S57SqtsPPsLCpSWo
Ryw63gec78OAn7iL/8K6VmWEPRNjx2x4INk5roS4myRQZpbeV+3a5GmSbrZydebOQOR5nkExuew1
m/48V0w0MtDWtrKveA/exxaA4Vl/5biE48IovXcOEMBPXtEkt8UhSLeb5GtLi62bywXGzz6MaUpI
NdEHWz5H0GEc6hv0zuhQhbtsJixL/HSpy6RWs777m+9riCKSXa9jpiQF957GKo5go2lPOC2OXF3N
uiHH4jqbz+0oRbAYyx8mPopsHA4Rd8wuS2luxzLl8EEwUd1XiG+TlnyBde0zA52z52jJbkGnTx7I
m+9kZ1VY775YnIPTOafM1IZovDs2NY1OO8+qzCR7YDf6SbVzHBfVCJgqPVzcJ/K0TaYDIcDzEoMp
rMF8Gyu+cnkOq4ZWhSaIVf324Hu2dkVCQwB4w/rQu1f56LIJHMr1fV6KU8ZC+jj04yPRYY8ar2ZU
OPitDKKINP9eGvJrLLILOdpeh0UR8Z1/60yXab9HJDRT+T1rhN37Vs97ZHWHRqRaYPnjF4tnBd5L
61KZsFlMupQ34o2HTEZzGWsumyhusyJqwWrseOxnfadkzJYb4HCTE7W7G+CsS0FmN6/FwoN96nI/
crigi5qBfk2Ym8+2pqFGjuVcvDhtQiddU1277xtuNxNykGOfLn83JSVvPo/Zt9JFhebiJ5+2PhHT
tCXBhsCJog5ahw60OWzMQNyDYzc/gug51o81HkCOAj6rY832vykMnuZewwoo4/yDRfnL2IuBVdqY
T3a5MRfzHHFpeQbwAE+CsgaFrwnaGIg4sRxQa5NCIHDc4XnICYdi57adnaT6j3S5MzIFcG+cUT9I
nf9GIjQfpemIvejWwGvs99qrnBDHg6OLXbCbaw9F0x1Xk3FlSXr9Cn6naun8Ydn0Y6XikSyfFjuC
+t1w2jrSW296rDo17g2o7cA2earjg1VzW7HLkazAuUxvLgguoz2HyA9HBYVGX5Vi4BZ5/MCb61xL
RUPi6jbcP1xWPhjdviBNfAVwx9r0I9eMk5PJz2yFeGXSXsVe62gUWQkDTI5NM93pSozc3CXCNYjS
e209myYkYvO44pUDoZA/lzYBmITghqPCPoRVaWMUTDMTOoNOqleBRGpcj5UofoDyQldpZ9PkXvay
73UgWJbD1bCWP9k+mSdmYZ7zF+AqP+it9p9NekksJDJUBDxjOn04ZfZFpDsNCnqNgLQjIotqNBDq
vDXNs1+P/4E9MwVDiwGS2dSMO03W6PqGhN8iFoDlH5d00LgGXoS9c9R4UwqU/lviATA2X3ajf+nL
+9x0RZg1dNX/j7PzWm4lu7Ltr1Sc5051etPR0gO8IUCAnnzJoDvpvc+vv2Oz1H1ZEEF2KEKKU3QA
0m2z1pxjqq0sCGDjyiuKrW+yJ25E5YxMjgjlUdL1NC/ldu2To9PKNi4cmq0AIRgfoS56IebqvmXF
zDZ3MhJGnv3WtOgiAviHNTYK6VDPTUJpLaeF8kG5whTpx4qMJ4MFHhleSII0Ak+LCqq3S8MigISR
BAX7VaiXfsKbRdjBxwRYa5oX16acsS4cXUAKkjvHtH7JwqFdKOEe/s7GqcjWKUzWFGYysBiouFgY
JCC0ofyokmjtdfhgJU2el4NyFaPL5FwN8aKsKEiFNOODlOI6W1EixPwQRwSgosDAQ9mmot5BBA6C
y22S0iixcbGw/tUnTWqxfe6LZTAEJtw4iKh+5N3AhKMHWur1zLFJ/mwqicZ0BMQPIFQXGGSSFkg4
DIVFQAOGzjDzGMEIMg/K9uhERv0xV61N4nYhqWsqs2uOBco1UWfhMREO1Cv0tHhcKPDrqX6Hns+G
L3JAX48y2c+IQIictSGGV9OUmTN9A7RpVh9RbjqoqhLGfp1GHty0zkclpJXojoOQsjM1/r07jksG
KjiRRWxMZSAaJBaPC6L/0FqgkwY5+8rqVp/Z0ljCsXkKGvU9hO8xkyr1MWRdiyUcTezoATpys0mu
DO2F1y3YvOGOHTnRntqKRBfbnId+d2gC5zHINqMWb7RqQEgrwI5UJ6m4op5IGa95Gi6CLoHkk1Gn
DyhdxG0D2rYwjaUuzQpuU1up2FrG9UZBbowIP15aMYN8g+NyEuC4m9gY0wxW7PQFLHQPfnOXaCZN
MXHqmtDDSa2llyDpvEup196auN7m6EiXVqjFq8R66mX6p3pnaGsjz/YWZMo17yRyvh+HtsmvEXA7
Ue0vi0CDtAcTlVDaegeHlQVhFAXzSpPvw8a2UOFWr35JP4FxBs2cUd2FPZuHJDEcpl0eLDe9HCWH
enOeHD3CDYN4mHYsODdEiGPX0geL9igK087C76AWLxLKGJQOuI4DyA9B8JJkGshZx61mg4SRkIuc
wp6EC0UYDeLKet6lpDPKifUQMVUjrOxQxg1LWZeiqxB30IAyeqmYUH/aKJtWjNELSv2PQZ3bVDSs
fQRLsDQ6ZmKILhpbgNoy+nUhhwoQYVQSbsN/KcgQRsvPueDkDbsQXU3jaoR+tG58His18RejalEs
9419woy0HCrmPJ3tRRzFuOXiSy3Pim0Ye8dqANCo+qQa5gmrnyZ9s4ZiWbGw8huV7qvb61uk6Jdu
mlvTvqQHTKkAE5FRORPJov+al013CGhEyKwvlS73j6TGtmR7giUtK2leYJfgajLIFM1eVgKY/D0+
sG1fJfbCkQFNApdB9WL62Tr18w2Qdmue6XE+1XNFWnua8t7LUnfjq8DVSG3SYENsKNHkC6ljTBum
StAdYq0nNSr1yCpAheGW0kRKgIKVHYoOSXxov8NnFsnJEsVRODNtM8TaAR/OpAAxWpD3GSlbeqs0
oERdtvM3LR3ueS/1EwJG2hkAOmfvh/LaUNDN+kZ6oHzzjgJfnw4ZozVd+mYRaUj6FFc6uB4mLHcY
t2WqRRux/6ai3t4orAAuZE2DbSEhrYqGKJ+bKgteKXopSOhoSPzxnBuZJswsJNnUtkX0gNG8GQFy
ZZHCN7bPPiSHCWvlB1hdiom4rX+mRQWwP3ug70PMTjIOtJwwCNp/BnTo1M4lIBWBZT1qpCSIXIKR
q8dpP5jycF+TzMJIfgW8ZJI0JO+KUBYRGhI6pB8WCscmzUwUCeJrkVP2EU4mfkH8Xzb7g+NR+xIf
SyshgGX13lNJFkV2klRXcdZvPDKVBNq/0IQYL3kx8p0aRXeWrD6LvBgReDG2Ptezo2GmvuX61FH7
ZwG5F1/6WXepuO4HS59N+IsIdkEKMlHd+vIjW7MnETRrwks7AAVJKozVkaPi9U/AqUVyU6oMv/tY
uUeBpXvVLiFwVGmLR+6zjw/T99d67OGvkpaNA2yZW0z8SEQSRHL4IgIRNN1nI2MsELbMdMd5HQ2L
EwFMPqne7USGoSMMxn8GipnAhuMo3YlP3njyc5frq6oLViIHJSUJRs+7J4YcSJydCRiLd6L2u4zU
YSWyA+CHXUv9tfhF8UFi4gXErwGVm8hWfeWr2mWMeFJq3UdxIkV2SBXk720b7nW0rCpZCCL/oFVR
5lCVBwIHpdqkG6AdJeKU/icgrXXrneKQeEIGjRlwmnktkcNQD+oy06uPQqOnfny7IWJB/EhcrK51
ZzwwtInq16paiE8p0nNaUFXw/iA1NTNxc4lkDTvOXuzg6He4FgipKaEDTVJUYXEbrkQEogizFDka
peJsrCafjwoZwCLQEUfvJMaKgxtb5CCJGFI3puXndRORBiGiHMT9IsKhcAQh8NGuxe+pxJuI2zGr
jWvNY/IWkR41oSR+km1zFCbiF1yIwyxyozG+C4hB8QsNNNvwrCKswRJ/JYLwGrht1+I/ICR9vCBF
QKqZD+JLkT0o7n+RZerP3VpaSCFcEQJXKsLPRXxpZq47SpMDOSyurTzrgb6NB2We5UR+iRwGTgrr
84kUdNegoGYy2H6XoAdcs695QdkJZ6lZWa++xB5Tt41Hm0SI0snvaW0XKpRs378Eh/aMdf7F1Lq3
kgQRl/tq1Mn9o2Co8G9hKy8q8WZx1LwBcnrRck7omNCJVOK9lbqvSQuJaUBMTwoIIcxHE424Wqsv
rYh3i0eZNAf9oiDnVxyY7CJTINUZz9FHuO+wcluc3bbxYhMXwb73RcTItqZERdtZm0bMliU7iLBM
8Tsi4uljDKshSLa9RHOWD/Prj//8x3//52v/X957huEI7m1a/eO/+fo1ywdyAv365Mt/7IJXNN7Z
7/rjz/731/76R/+4yRL+d/or4o3+9y944X++8ey5fv7LF/O0Durh2LyXw9U7yTb1x6vzEcVv/l9/
+Mf7x6vcDPn733+9Zk2KUejq3Quy9Nc/f7R++/svy/k4BX+eAfHy//zZ/jnhzxbPzNHP6dsf4Lf4
pzr9y/fnqv77L5o6f7MU6PyyLiumomiq/euP7v3jR6byN90wLdtSZAdP0K8/yJyoffE38t8cx9RN
y2De1VRZU379QUfmz5+pf3MUXdUsx4ImhGDH+fU/Z+AvF+n/X7Q/CO46ZPTXq7//UtVff+R/Xktx
hJKqEDhjI0nU+P7r8xX8I35L+Q/TYGfagWRDKxjfRP6uDeEIa4uc+jD/oNydlVaEo6agCxS/yvZO
CapjYR4tbWEB3uwoVQTCY1NvbToF2sJPrj6dzH9+0s+fTDPPfDLxiT99sqxsPE+j/ITAdW9QPBOh
xkG/sD1lqQ/hVHxQvhzMdMnD41I/RfCRwOcYEX+aeKuz2F+E/cIkhacCpBvpIQseFod7LOMa38yH
nYWkM6O4ZTjvrLZYym165a1HNyIbyxHWzY8Ho587zVzIzweDYN/oyX2Ohfr+1lDom6vDVvMVDJ3y
olGZlumiqBhp+gBwduMQRUyXxjeaaVnZ/hQZ3ivt/AMcwRWdimVO/rbuslJhQyZI8FiZMxWRVhdn
+1DPjbkbNVPiPF/0BMWnP4SgcHqHwj7QaTc3Eaz5bGb0siPxBOpMg7GCg22eIUA9luS+JqHSTew+
AscCpuX7C8rD8+WdJv/1FJB0pgQawOVVGKWHGvrKEGnXMp62zFK1SdR0uzQY8TE4u+/f78z9Y4jP
8en+cW0W7Q4qU9Q23RK051ScXmPU5jxMi+/fwtK/PiaDZ/rze5RpEbRWq0Yrz9ZJtEPVIOvlIjJy
uPd4yiDgS49KkCdTPH+078l1y7wno6BQkPf6jgI6mhfm5jxAXKsekPtdijvXwQdHsvAysJ0nSUYx
hgf6IlWtS+JCH5FC35b8UKm9Z+qCC/Gq6ujQVGrWqAqewekcELoulC659opSu5Sbe5KPCHZty1Xm
2KtU3NlVXm5VYCbI3YKN54e3dpW/RqCBhtjaOepw5+MPUfJ+bYceveMR0262iGjhVbl1o4/UvcfE
nheVeek7bDM4vYeAoj1NUv/eUNN9y15aLWzwi/pC8VggBdleIgFeKfRD0edvP5z/M6ffOjn9lcE+
OS2iFUbxpaHjiUqSy1QUsor0GNfh7fdvw0j81Z1riDvs052EkjerKj2PVo0BxBQaj+2oqKqSHx4M
7cyTYYj3/fT6OIMb/EVhtMI4Qr+sWOed9NIE4SXdVGRg6XDEMAGPGMWz0sE4UFJrC2FqVwzJCosV
BBhLnGEsBsT7rMcxepQCfarhv7D6pJjHZrnPs2iHbmsuBMV4f2Os1zg7a5vaglKsfJugJpx9QrcQ
QebFF3kRq/alRFGrUbw7KcJLatCW//58njte8TR9Ot42010nJrZyJbnaFUO0TAmQfyS2C0kW7v3q
ioH9+7dSzo0CJ/MbzsBwVAyeUEc3zQeDFMGFOYoaAbE3MTvPYsC6FoYjPHkHTWGaDcUV1fhyCVhD
ZLdk4SRSjILsHrVC2u7p0+8/mHZmRjBOpjea5I2pe9y7eQFFpFJ8qvzGxpKaix7bf1gaEG27NdkM
rAxD7Vj7w642K2w13jojKCKmzYRn4IKhe1alaDmdCjkoQlDJp3za23S9Cgz84w1Sq33e25eDZW4y
w1vYg78iPZh6gI+ipzPVf/OinsxwdlUmOYWzaOXqLj6zHCZQh6vLqa7VosAQn1yqKSW/og8vvz+D
567syXwSI2e08AWFK4q4qOQV8AlxU73GRrpPciX84TopYiz5YoGkn0wjNm6hwu3UcMUmkrzQJl0m
RXxFyDSJAgnaaCqmYRw8iWfRbLKnoE5u01Z6YBpnYu762TCEs5rOeRkZV98fuJhcvvpEJ5OO7vUR
LCMtXDWWDduvzdaBL098C4diEiOKkZZqZf5w+OeO/mSEVQw7U0Kp46pa2V3QKLeOVaywAiyLspkG
XvHDY3rmWuri+59GBHTXAzkJHJIYCoyiPPQgMqZ4e6GnUTH6/rwZ4pn/6sSdjLNSqjp9bnbhirLD
1iqAuQzSfTCQXtHk0Yvixcl95SPe10hIn9Xd6MElIYkQciuaCHUY54ZQ9NF3qde205FQjVNax8vr
Svd1BjvabjGW6f0l+oiN0RvzzqaELRwjKU7TPnqDDbLREovSU7PtitqF++dU69BUj0NaHMGALT0L
zFuksHJQinHdjsk+dJJ7E7X3oPX6Qu9FqkpVLjKpAkMmWLCkIGk8Z7JfLe0ufjYp4g629sNlUc9d
/pOROg6NbqA2mq5kUr9FV5WBuSzoAy4M6lPunYWIx+zKWS8CBDEu5f69lewLbDU9VdEW9BoeuAyw
9J4/7KxyM5ryonUF0AmoWnIDz/rm+4srtkRfXlxx0T/dQlZHeqaSmTQRSYcyzH6Xk5RAh3vh0Zwl
Lvc+oe8JdXGiIVWJxsPQ3pTxdVVcAF+c5oNKJ8a8jiU4gc9RVMLCfDdUZTqIGGwp3uj5EZbLxKJR
E+AaGTEAEjjMKGz9cKrPrDE+Ng6fPr5roCiuaf2sQiNdhKp/pGZKvdx//P70nHv5k9G5L2H9tm6W
UXRHRtRYR7cIn0gvWX7/8op+7g1OR2OrD01TajOsmCQqebH6hNmvpD1zX/Y8BXmpHuBCXNQZDM4Q
0ovUcKOHqGTTGnV7EYCh74SLB5Eby5/2zitxUuulepNU9iZVKPuiozLm2CvnTjw+WHK/ULXInfqh
DjzF615aKEp4KHYFzbFJ35kbkFII4a1dajpk1bAe9a2YdDcfzwnAA438JzwysTtF07dR6KnUobct
Y/MACObZ7O14pjnDsUMxPa1NouDHgk8nEVk15O1N29OoY5i/L/IBtkh+rxjxnT6wGtdRdmiR8tsv
K5KzSsKqett4tkb6R45M7mrobGzclIYFnJt1+CC5awsmb1JAt7ViOsJuN0zjuKEohs6/7ubUwG9T
NHQhscWxhu0Wv5QVxQuZzgu5Q2urpf0YyO6qpZlUZIhMAtWc+cw8iRJCKSbpShp9st9oQE4QVDwh
OSO5Q32UIV6HPXodqW3Q60sXrQSOMooPLlvSwcnXTujB23PW0D1WTqXMk9LZOiUHQkeKNGMRVew9
BVG6zyXpWjYdwP/YJLKE1QwaFKvWBUAQ5yzpuVZ8ASV5XtverkmldaEOh8CALyuiO6LogJD2ncS9
he4Th9hRFkYVoFXOvOBGJTYLsSeoIoKMNdQfOCGP39+0Z5ahHyPJp0cOQUVOhN6YrZpMKqah2gBA
SZ7yuN+jnXxB2D/D1HiBJnzz/fudW+drJ89IU9LLBmGdrShNToscLWUGsKlS7tjGzCT02/BJ8d7L
avQb7V++77Ng04rOx0GLrENjZe+0L6+0cqSTbbQXlSY8EznqT6t0WsZha0luzkZ0c3uViSrPpHfT
GC6ots4cV/ptR/JdO9gIi8K5qwzrvO1WMkeZ+ziSkjI4gnMHhiavvz/cM3PHx1n4dHqHfrA0Bzzb
Co5HyI1PW6uvmhuye5c5eYt5g8b0+3c6t0bTTlZEMqnqmkcvHAGJ9xjn/tbibVWTInMSvPt58dLk
yk5P9K3P/U9qCY6eht5DvzQ6BTALc1iNlTYyV99/njOrGe1k0eTppN9Fec6Rg3qghTNsiClZpQxk
eY4s/fs3OXd6T5ZMbBbCYWw4zqK2l7mavPsUex10bsCvFRlj6k+37ZmRXRPf/3QdSchUmaaLbCWp
IztBDIAWrTtd+jdvk5Mlhh/WpKg1TByqLW2L2MeVVtUbu5G3mt5cu+5w+/35Qtr19QpBO1khNLHs
0/Tl8VN1giGQgx00kUGmE7hAVu+8psXquvIRbBm0i9ykmpYmh7jRdw6bSARn+bL15IWKUcwJmkVh
22/+aOgzcn0pi2B9xGkX7hw9mSMd4LKTrYCipJ+EjLeNY+8SkdIbtD03pHTraMEW7SHkCsd8bdzu
ApAC9kiznYeM3Eg0tgVcvkijvs8ZgFu7iySyOSXSPri0LWGciLNpvB+pNV8S9kPXs7d+j8xCY6lB
OyFywgvglRWdfGE1/spubI1JWN4knjmlZvpY620zNXR65wxyDygeg0ns+iY6GvUoDTCd6mi8A0MX
0L32t3btkJ2bXWuGjmSEnA9oZ56Gztgm8SSW6k0vuzsd0h9VVWYHv2l3fqA9Uss+OIGy7Xp/1kbp
bMi1TSNxgoijNId0Y2dGubSz4DKz+NPKGcksbYmLLBMkEfoNutYH8KpzKLq0XStpRxhWSx8G9KFd
ytUaWd5GyXSYfvFFbjeXqZ/cFrGoczKdyxa8GNvY08PYOLqxHZuFX2Ht7sbAuK2z/KpDvhRHHhyT
epaoJBXbZvzi1MW8DVhtNDWAIwmwURbswTetMD+sEa2ivNa2VmCugyYC7lbOnBTXT+Nci6mL6eMG
5RwYdPNQuxlho3k1z0TpRg+bfOrkY00R3T4SXPIxxXvya5jbM1upGZQRewNyKqZQgPBEq1vZRdoE
F3Vm1y6apxz9u3mkCuXMsIM2P+yhzzzb8smM5NRKgS+vyla2D/Qhk65Z5FxYbf3DQKiI1/nXHRet
2L+OHS57JUr4KgMzZaQp1Ph1W6ERLBoy5wqIv4laY9ELN5nmLHUEMt8/6mcnWvWvbwtTvSfap89W
ekhoDVXWxgiu3b78LUJYuxFbi1ZYyyiI1qhYHnK7fA8LMmlsiBBYnDLfXShJvrTU4mFsaMcnc9vh
QVAwU+EcedOU5Arr6hMQ7VuN1Y2dOne1gu9qqIyLPqsuxKSqshgsbGmlBfYmFl5xWLtl96IP3ksl
a3ffH6gqBsl/Pb+GenJ+u0Iz6wGtzipQtSUhFXtY3St87ogj8UDyMLW3HBEZxZlHwKMrr6LKL6ZV
Gl9g3ZSQvCdTsTqo/Zbdqkn4Kmicfp6HvUKL0trHhn2v+wm1sZjiglm9f/+xz3VDRCvs85SiDTVd
F5r3Kw9g1UDijG5J+PGBe4/wueTqzsBUN8KNdmKkdeA2ZBKlO23f9NamlOzfKCmWpgsa3TlQ4loM
4ZPRjPOkj66GjOjxhE0yjKL6NpTo8/s3zbANooMvq3Ay6TS4zVQhPS6PnZUVE5EnOUezC3Z98dCA
ufZdZ+ab0g9Lk7OHerIWiN1QzT3FjlcpoTl9RZovDArV39VRtVSdm550trYhEAjtKaLzygJxQzut
wjUvuUuUP9NoQMirz83g90A+TeZv7CgivtYitwGBElZd2Fur0cjJhus2PEuMJIxewIEyWCklurtq
uEdNGRpvkXI1VIcww27PvUqbwd9+fz1Ncbt9dRuerEWM0vccqaFKlHbaZYNrY2rY2rtL4WxGCDpD
rotHwZqMPepOOImUVtZR4GE+0+ghULPy0VfCqLGmCntGXFtMqHk07Po8XTYh6dFRKbkTxUcGVpBH
EGoXo6isZFVC86hu0S8Uqx5RVZm11FlcXP5/Js06YXkTyoK5r2uTRmayxTIbKHeenJDVYEwTT4c+
Xq564Tg1O8rt/ToMUNNnSvvCGm5epTlr1WplJ80OkvSDsGZOLdNYWLl71bak5krttg3a60TDgJS7
RGz5IMw6Mmf5Iyee1qU3FyUt9AiL78+1IsawL861fLJeCrNcSfoBsTSQm73fJncwo+8MRZllJnk0
RatNxJZMtPxsJuqgR6eeNL+/f/Nz08XJCsopWHCWUpKuzMy8Qp64Vkd9Z6ndTw/LmUM7GbZJAJKl
TBtSmqQ+W2b7oHTDDy8t7sSvztpJ/SMOOxfEfMlAOcDvCjAxEWNyoYXlrAyZ+r8/PefKZao4b5+W
yg3geE1pnGhVGA3MYwv8Xo6XESLa0Awe2r0O6laq3uRGflt65Y1KfScScbJDQpSdZj3EkXwkHGcG
VmaK2XWa5cmF2zoM0OFtgrkz6w1yLG0Mrc2idWxiMrvyh0nzzLX9mGI+ffYWpQdzFp/d8G8LmYzP
Yl04P+7Qzpx/9eTOIavGBoNRhRD1n7Qqk+ZdZeYT2UGJnlnOLK7GdeyjAjJdCh/qgoT3ZVJlF8TA
vzkAXmCOLF3WUd9fp3OHenKfZb0WUDstoxXCo51iNVehrlzGpLf88PrKmVqkenK3wf9jK5DQMAxt
NVu6tYKnsllWQ7Y0R+l3SKfGqvEH1pF7idzmqfWGt++PTBGjwL/e57pzMt3o1GasMeM+B4rKKley
J1DVl3FOQyBU/EUEaQg8+xxJv/CHRbdm196YYQB10L+mBpn/cAa+vty6I77/6WZqZNg6mU7Gu0xV
c5oZ2brUmnUeazfIlH5Yu57ZAKsna9eoDXoSGJgMCR5EU+7fjl5rzuUGr2MhS88AV9ofjuZc4wCp
zV8OZzDqBpBejxSFkpqtD1eJwImLnYCEX8yyiZw2F7jINo0uFTPDbl6IIF8SM75JaNe1fWvgAMEH
VUe/yUGFydji6sCoiu1MDjWidJiyUcUW6AgLUf/BauQZ2cyENSBmPeTp+yJIUIC7jARALWhgmpD0
ggpZmiONa9ZyKVs9NlQxwnP73uYXnCAKJqpHLIqSbyK6hQVFRC1g3SDV9+TSTvCnzeGGU2BL1nHz
00D7IX341zvQUE7WdvWI09r/gIJ1xFDjo5Wt7gKDWY63Wo5nlVa/VArbQtU8Yum7s92GHRCCh9aw
0Pzat70lqZOhR1TQpOj0SxNAtQY6y+kpIA3kGucw37H2VBcw92d1D53HR72SdnD3hIK9IMTPz6+C
wWV9YdMgqW65OQ45FCGMsStNd+/UOHj2QP6VvXUnfn/Q3d+RHV63BvyC3OkFAn/Zlf5crhIEKemi
DrPtGKibwuD6O+Rf+gXCceZ1SY73jtVtg9Rff/8Ef4yIX52/0yfYJZA96+poZVYEhwtnmStF97GC
VsPIqptWMReu1c8jsADe0GwbB4EP6UD4V3EWB3Z7WWbeTYgFBekOvPXhEMrUNszyaPfOth1MgAft
vzVl6I4YXz895XJZNGkqlgNwYVbsjJYGiTKpa/wg4Pl6LDM+WvqfXn7wmxqCG2eizh9yY5cPP83T
Z0YO5eRzg/nsJez20aoq7iy7hPIsjKA7r1g56v33l/HcW4hj+vTZXb106OA10QpruRsfW//Jay6z
5LLrktn373Du7JzMqFFk64qciXcw9H0paI5quf/+pb8evVGj/fXDq1gVNNfl/Oh9PNXYUtjOOu8f
7Kb8YUD9GDi/uslPJkgDA4NsBl5G+Lw5U6ApE9Jg0TepfxeZOzcwocQURoww2Em5+mRJziG14qea
fQTRms8RJkIob6gyAlMZIW02K4h7/U8f7uuihfFRzPh07XJ85nFVsMLGwuZjWdKvBlff9l23pU24
NWOQpo1U3NpxjZGlQyj3/Vk/V8WWT2YZPUIHWmtSKrpWS6OK39IsPKZackvy58Gmrtg6+F60oLxU
++Ey8KSt6J/A+3sKpOg6zodFO/b6pKCW8sMnOnMm5JOx3HXSrqRjnq6AuR6giBwwSW9TxOpLtYlp
PkdkGahpeTna1QvM3x/6JGeeHVl8/9P5j5s80T0rgLZEmnAVmksQ6q+jDsSu7ZcjuO6flutnlmny
ySoFMIAaUnBIVwUnfpJQbJWydIuz71FO2alLqTTXO5DyDr3KRCJ2hHsiLpR1G1blzO2To55Eh0DB
SkhPCnTPbrTpfWKbvemr7Kel1Jm9tXwyWHnQ2tANk1HqaM0SlNiCYIwDcZwXxoDvPIqDjTlIBDRq
v7+/6Lr99chCIO5fz79Wt3VGcFKGwMHdVhTjc+gbBQT4EE/FtFDIe6e2GfkxKrKcoVOUlKUxPrqh
tAyRWS2l2JNXOIdNWlBEzJTpeE2CF1Ca0juItUskw2yTIp8maaavRjMgdKGd9xgQa2QfyGqctwzN
4xQk/u+osvwJ+AjgdkqHICvycIpWxH5GYdlOYPbu7FBS57VLAEVWACrNA7gotv6olvEyqNtHxokb
VdTE21BhphwAHaqgpgLDoz4G6bR2YW6bOmFJeT4t4sKd1LDyatdhhu/KddDC9xnKHPqNChoHJ4Oc
W7OIlNOA9ZNYS9tGu9JzeV0qyqOv4YyrOEO9QblHPKKYjXdSOMxUj0ezJBl1VUk4c+G+bRSl34hh
DgQX5M3BA7FhFG9dkBykSCYoN9UWLoWo3kyuaFOib46ju7Lydpo5Qv2IZ/jDKfoUkNEDTOSaDXLf
2A2+BUzAJPFylKG7kqgnGd5Syqi++4m3dpPhgit+YbssFitslt0ADAlLYzMdjQZreuZe2aZ/9GHX
ORJYbnAym8iMV51vzARwwko7B7aefAWW7UGoaXuUHEYZU3AfqvWYV495nd85qnaft2mKIIRcAg/K
Cly1y8av7o1SIoi9IEtPVErd0Xlqyn5BUNZdzpNOntlCqrK7UrDdnaG8KcIBd5+nv8pGj5stkcE1
tj5uZXUfmTr0QFo0UaLONYOaFuHRIpJBqTBuJkg7RLQ9JjTEflSLzIw6Y0UDeuzdK7KKnYVCh7lq
Y4Az5rh0FXK+oZFt9MQ5jDQVkCSRseAuocyQr9wXYDZA3g4BcqTUAihfVOk8c+WbPtFeUw/0lgZ/
ZDIq1r5JoqUdN4Ti6jT8I3fuR/I4K9Bza3370GrOq0WXQVfVtUfWBzICc1pbbbEU6lKQKfNCRLGH
qFLoo6/yhPSlMXwHYTXJASNgGOzm4QilhTOJ/AHa08SUYXWWsHMjhh8iIFeVWu1QikrwpMYXW9Km
adYeHMHj9JSctDrwlwlBZbHtaUJ0wEmzFG9G3R/TZyMRxOhtjWrIwQRUq6SjNIy6SaztbADvVauv
UgMSCzKkpm2x4zUNbpfB3qa2fD+A/+Z6tQK5hZ8OPHJcL2D9TCHZz0zXk6ex7j2HqkKIy71WWjea
Q5CweLYyL/7tVpja+jqZ6Z3z3Bnom+wkuB61pptZoKyDmJp2UwP0dFQu5qgNt6mrxWyiMMnplj8z
KhKi6FXeR4O6zmFFMDsl1VRYY3FWz/wIbF7SE/pgkkjvEOAoBm0tafCO9h0EPDm8q3NKhYjTFXZJ
jaNiXAcBWaf5TaQ2z0hJ33Q3fiTm+spW0otM17W5DdMCdsAM1PNvNl3PGUHWZRQ0Uy2oFriBt6YZ
ChfSI82zZe3BdEB29gRmdZGp6TX+zAL9tntABTLNCjQPSqHO1c5BXtgb73k79B8yAUeIUB0ssa2V
aKDKnN/y0N+kTriGl0JlMzGXVhLfi2mKvdZGCq2dRGuKXtZzwav22MP8Ji6mgYRpviZgDdAkOMSG
cUG8szcWR1/tLoKimStlQCaOfCCJZC21waEvtVvDMG58UaQvIz+kTAtlQzWKd7U3HoPW3gsjs4a6
RvTTjaq+polFgFu0E1ODYVU8/uTGNm50qai5PKs4v1nuBavELtmjFhRK1Tx4gCA993pvbatgICDz
RAqjPhERDJYM9WYtH5kHX8Cp9XilEguOsuFOiDO/sDM+UkKPMUG7gY+WNFkdSlGccQvqyVXT4I33
VPupChQd7ALhHpIbHUVPSEuinQr9ekrnddJwvLnvgznJnQu2gAsCdQNG53Iis0Kt22ROUaWZAqh5
L/T2koDPpakHu4TOYy13iDytLQW+dUBzAhEJ7lZt+HjNoJcoDJh7WOfbIRnn4hc8QfGQbXOrjXRe
xf3fEkfYiLsDhiDrSroy4jEqGuB7ZqrvG4URObTvi0K+yxXhumldbQIelIJZn18X9JQcb9jXH+M8
GLRGI+Sof0K5eo2Ke587uMyT8Y4S+VSptGvxkt0AtXxwkikvB+wRbdDEk/Kl41FDHsQI2NzrLg1f
H0ueaBnlXr1MY+2a9vZ9XTlXlmHeUPB8dkncI9TpJyHx17sP3TnZOnUeZY4iTClwt+EiYFqLjO5x
8PuNQ7Pm+zXOubc42Tuhh9I5fW26YpuWT4zBXCMWe7SKZo2u4Yf92ZkioO6c7KICTNRl2LCMHevs
EiPdW+oNl1psHhO5WLuRu4R8NXXVCgpMfOF40uL7Yzu3ejvZWtkxxuPOQXzSxRDFhKLJjH48pnMn
7qTmFvpJDqkI0QlrGOKOCsq3JQkfuMvuGysEVMOaSEfhKnhtRsOUjIVvHiHHprEIT4uMnhl1rk1G
sNr3R2t/vTzWP77/abMgZgOdpkG6apIW0EZ3E2TA7NXC3XdV+FC30W2Cvr5FHcj97xw1v7sTC01m
gUcrVm/lEfxQom9GoWWw47082tc48p60vLuRy3JtBfFNr3kXLvo3qerehv/H2XnsNq4tUfSLCDCH
qSIlWZJzmhB2t82cM7/+LXrky2daQE8ucLvRkhhOnTpVtdeO4m3bmCg4k8GiRD/Ok7Jj+mh0scw8
D3Ky8620W6psqIjmGrvReqBabrYTG2RATc2JaUiFeyurNmrSXMd5dYS3eQgc7ZSE4EI6LbxxNVDb
hfLHTRz2c4kAJKnxrhuzXvxjFhEBB6jMIdULjRZuDdjDi3G+HKgGFqK2DHVCoGwW2xCkIBbUADzY
jDtoigtqgx1zEXhnXIVYGrm6e6UkLruEt0dsCLI9kyCFgfxwIQFRcbsp6+xDkpvT19+GZLu5YNBW
TKq7FnOxRSCrr78/SGlce/9fElDNyakjr/xIFyo5sn2CYVZ0dt8IONN568rCAIxDA16UcV3bDVPI
kXuHJw1DitWFI+fcoII5OXOy7ZSlmfLtMWZoJeP6CvmUaTpLFbI1T08wnuLuNJb9fr/cn8+4jDb8
94yVRdQgvQjrhE78kJlrtXRpM+4ChuiuYSlcikEz69WcHB67BqvkEO9hu2+dDZ38VduSJ8gBDE3i
T7QlW81h6I+90a8EsjsR9A2LaUjlUFP4+f1i50Lh10nz2yLFoTiXMsAKtmoVB0/842j+1oXLlHYn
Qv1GzrWFUTwYwqeOBOj37/waT/vpfZrE+Mp0UqgcQ2RrTv6YWf5TPOAHGSZytuwHWV1wHrN1sTxF
kmprhrg32xZUiyMutQTzHrnd1gL3IWvrhyR2Oo44zNC2GIHCLa0YUyqC+7psjoisYv6kBOw4CEuq
/0evpDJStBlZSf3gej2S+CjcuLq1oXz1nA7pHQyWC9Fvrt1jTvYY8pKmcuU6thPxM8jvUXaicwXU
wdSZ4QEQ3lg92sdBg/r11HNQKxmqli+N3M9++2SrAcFhxKiNYztzoz1vM2/ubSx+5ojjHYch141G
1jewjNEFYzGHMejChwX/+wOeKZSr5nQvUsOuNLUcA6QYWZQGyLBJsHgT/OCdo+h7lVsJ5oLuS2op
z2Ya7YMeeCJnc0p6Uvgui8MGzdJjgpinGeAxKoGBCo22jeZZOb2bfNuW9Qd0Kv/CKvhqTP3wRo6q
8u91Lcfz0oZunGvLIEoNCWSnk+0lur1g8B9DVbKHGLVB2kKo42i+cHhdq9q8K7Rqm6ag/9qh5Khu
yIfM6jn8RyNRPz59kVx/v6UzqYMxCcFxyc4ediHGWLF1FGPTFqT4z+8fPRPvjEl8bbWmw/pSAyMs
hucWAhTz1iOUzrfBqMBWviREUH8uWarGJLDiGOplTFK7NoZcmK0mAaDS8lS6IbMKyrpumSmycB3o
lfYB80hQnEqA8FB9jKg1huCA8V8hF0+sd+Tj2RLKwV1kaBusyluoZdI99ep1hlADrlW3Dcxyi3vl
Vez59/qo19Hik4FHdqQU6PEE5Rr21HNQMsxoZHutSh7xG3qILG9fyQY15KK7EAaUuQc3CfOGo3rp
4DFQnipHt0R8+6CC2DHl7F5k0jU0Nq18qs10gz05hw68MxDzRvotfyoIyqHoV4V30oedMKQADK1t
Rq9W0q/567wx1xEzSSZilKJQ1uIoZZZPpbjRdPxXwkcRC8Pf35DxJftpdYzX9m2PQD/gsFJ5+fi5
jXwajD+cdk+jNW5kbPBAudBUmtuLjMm+oA6JJLVWGNjofj7ygKlOTTsCGcRA1ksrYKh9d9AGxuQb
hYDfJc2VpyrChW+Xv3beny5zErETn7a4lau+3XthtmpyH8RbHj/IOXYvZmP9cSVKI7QeXVKNOAV2
2QI2HbBzxDHxJqTamsvdQ+iOUC+lAGjn7gMpuMEIHKdo+VlsAPcxHGW3RXkKUQX6pGyYOmA4VUV0
EmVgjGnrZlu81jiUwkmLqxK0XVU+ohH9LGyj2UbqsHHcbO9elYMOqI1h8iQIj8XAo7DCARfFVhvN
lqM7/unKUDlBuYa5TZVnkIMPUSPmKylMN40iXeN1Rhndp4wAuBaued4v1Kp8D7XqvRMQBfQVHq1N
59xjtbamzolErLFxqT2levdXEYHZji53ki9XttVYB9qv+yg0QDfIwSsDZPshdI+Goj6yz5zxWboN
QJ+tzThkeQ4Uj2hi4YhmNNR4naUgmC9xyXAANL2NW1aPg1XtdAhImJr1nwptgJXSFbcG/pZxD8nK
cgKM6hpGgSUNY76yYvLaSRincvu+2hIfYcgeGt6hDOjtUsvMTWBab3oiuXeDRLEpy8Rj0EFnyPux
da+W8tqPSvGE2TQpPF7rnP+qGqcQTLYscycJwzaVdAyrmmp0VsHypvzTkpeFfrRDmP8u9MYjZFSM
uqIIkwnZ+9OG9YaZHVwnCvWjaBgFhOm0gYdlS0S2EczXRv4uU9uAcnF3j/I2uVMlmueYaXlLhqbr
U+OF0krJrV0id38GpjFXQo27W1fVz6Uireoqvre68lE3cttJBdaD7r6Vai5sI91/69UA2mjn3wW+
fFQ8QG/h2wiYMHP2KcllE5Wld5MSz8bXhaUf4ArqN/FqsMSxepHdSrmwK0L3T8XTh6cY3lBSvYd/
i++aEdTL0uS1xZqTQgsHSavG/c/tjG1h5rBHKaZmrvdkgldb0wO0W5HzXELO7pHBVaZ022bPaj9O
t5fFsUtYKj7HLZi77oeeG2tOjIjEhuFA+WgbwemNKxdUW/WAxzcjmiWF0LEK0sTNO72HbBlT4myK
/Ji31i0v1TVqQzJmDCgx1zl6QfumySAHs2SHAncTO1gLeyVs6rBpmUxQgqtYyleko3vPEqGtWsB5
m+vxnzgtOh2GQdZG35eLVjC0ZdoUG0xugXJG+a4VQCkGIym6ZykGKqXaIfY6fO2kk8mcFIYy/nIc
MAwzphXp2tqQe7G5VK1jlOQIsvpblD7ZCtTYtaJKO3gY50RkVSSp1m7KQvqoWcNlFx1AHIb4eYfP
bt5+9BaZEr1Vmw72ohTyLXKwDXQ+bgr7YYShZhOdOR6u9YF/5Vv1DtM/+/d9YOZAb0ySSnPgl7XN
QGIQCzf0Sm4hV17hKrAPE29d8wwUOCd4H1/4urmtc5JFOnFpBFaW+DZ2yIxPai/go29+v5KZj/6a
lv22oznwpbtOQNQMh/ZGZJaX10+58NkzBzt9kqopuoPJydj9j3E+hyJ142OJ7uSrpKgu5ddzXzFJ
2VBzMD7eMSWH7SkuZ/Eq1N2lL8lXrW40GJNyivQRLQiVciumZbasoa0OgX/t6PU1rkxHluS74QfD
QpTSmCahs3dCdByBLK9EgOFbZM7UcKWBpe2n7Cx/gB46F27PzEv0JQH6duslVNw9ZmkMJFeZvlCV
4V0cN59GbO+0ZiiXpYqWP2eacmFFanUhwZ+7YZMszM09rxBlIbCxM3vMZfdW7OoD6RZVMKl+/Ld3
apoliWrNHgn0oEvKswssIxYvESnGn/lDZjIlQTm6G7u0WH275JmghyCGJ9W9k4QXaixzt2eS+Vhq
2auqFPm2l5snN5MetKixxw2BwcQLI4FzlzCJHQ4FNFCqMFn1BoMKjH3p+d0X4Ct/v/lftaifbtEk
WCgeygq1KjzK5hp+Wn5EWa2UYRkH5zClai/7gGHELo2WvueqCxKDG5yMDqrK5B2mixyuoBv0AC0d
HWcDxQ23ni/d9IF7HWTJUWmsx756bSzEwlkWMPaBtxguG2ZX7nB1sX2jvgKqTNZYpt4mG7cSmhLI
moezmlY7bRD2ukw3ZHDu2poTFlKoWwlzcxWSSwezlL302tG0Jx3hQ1b3426Y4sVm1jstNe6byLnp
Vf1x/FVmGJFr6gM82uLVxc0AtHywiHvrUeS3siO+6oKb0RW1joksgfqI0SvFcAFU5ajFGa2PQV5L
KJk3wBItBKjaK/ospMkmlE3BStciTt0HNUDZWwKxCssA+qh0sAYjPQuVBSQ87+4sy3mk13snyCkw
o3pn4WXy+3OceU2mZCgBOw3TREdsA7m8gq+7M+htcmrc/dvHT2IzLctKyQvRYwo821eDj6g9Ep7K
XIj+LdBok8jsa2LQ4Pjs2ZZY3/SmuEpwgi0rYSXE1fb3a5g7Jk2ZR4hyXLkKW+6RKr9FXbF2cnMT
JzL2DtJwDAblQRRrTu7Ql6WSSTHLu1AInns4459/C92OnOSBkFHWkUz5RmYNJ4X+XAXZhSg0M3oG
k+q/nw9PLxJiiFt21VEQ74zUofWMZNDoP42a7cHp0pWXex+KJO5If/AtZqgAuNIxEYdTkWm4DSaw
0y2ZCLxwzfohqiq6xe2Fl2d8hj+EmK8R5G+XL1iZ0wc5IcYItcemw2rbDVd17K21BuPLSvrHr5kE
45pBF6nGIprCsLVTBXADlGQTSk89ZR9AtBci5sw+rE0CsuUpNdOsiQeh2/sI1fp9/Cqjl3ZZoukj
7X2PUG/rmvGF75ur42uTCN0Xqp40meXajQRUTs1xXEDewWzxCkfWraQI9ybsdCFT1JWr8HB/Xy0z
md6UEVR3GHtA0vRsuegh75bZrSaY1//22ZNoApvAadF6E01K9Y9WY4vASNyl2zUWPX5429RJJHGh
gwMS4/mUCD9aoTxhtIND96A9dyLY+xBo28h8bZP7NAU4kKa31Nc4frT+pZbieBk//YIxW/j2vltD
ZOm6zovI6fMQhtnZAXoPJZhaAxaGg9+3CzEILw3TzayuL3rJt2+rG6y5CiPyUFUnwyJt4lemKPSF
bI16OQxVGnRb//bYJmEmkHjnyibzbK/SGpiLsbqqGWv9/cPnSsnqpIgFeR/QPnsYTTIHTw7kA6Fj
3LiMKBDellmDRBL9yZif63ZWyrdGZyHYDhlb6rweaXq7Ec3hA0T9Y58N+BkZ55D6p2I4F7aPuQUx
CS+K0ZeWFKiuHQviloTozOzJhcg1V+FVJzFFUFoJywYc6fwSSwcrhDztJcY29opt09SfOXmR5ahP
oS7dh47vbzNBPCdZ96qD38YdfuGq5q4O4mdI4Ljy6FeQEhZOhjlI0qQH2XHWQ+TYWl29ab2/q6vy
JA/SA9ZImMUCozeE8s00olWWDrdlYpwslPFJke4i3cW9Sd9bVO0LUV/nmLRdiC7jzvfTEpnEtLTr
5VoxiS5plKXrXEsfpV4J9rqYXahKzqyK/yN1lJIOapK3SdavxREOrejotEAw+3iWGHe/v7NzDd4p
pCOmp2Yy4OLabqwfHTkvl05akgQnx68EuOHeGowzsyeElfw0FI28FApjzeL/t9PBFMvhFIGherKO
BsQK922Acx7Df0yE6sm/Pagvku236FI1Suj1lhbaYkLvFC3vXcqpt0MB+/stnDlBTUkcrYPLgaXX
dHO7ct9Vw0PsF+8aM3nMEl5Ij+a+YhK2FBcfGGVIQhuXh3UZtFdxTlEBXW3W+Zc2nZngMOVwGJrp
A2TgcN7I9SlK1GHl1LGG/4vyjjJ6bYT6q5OP6qdypPxjGFzeJmb9WefMbXRdEF24m3Nv/SRGIQOX
tFotAsb8qdJ1DHkzFYKdOnOfSnpbMUv7+1ObS6WnnKFRd6oWDLPZgV5uKk/ZdibcKwhSPZOh4BzS
6sqhDdPr4r0eMsehe8GFg87M5joFDslxZwX1qEOse3whVHWtGKcxnQ2cJ0fZpbV8YT+aESWr/8ch
aHqL+lYX2PS31yKNNpxHxOIklCtCSqdihVXFO9c7m8pDgUHZ7zd25uqmFIFSkVXc7HmAUP3WlXdy
uxLtuATmZJP68bKK+wv69rkvGt+gb+taqd0eTxFO4lnmndMoQeZ+yoYauKW7H1uYCkMbv1/SzNKQ
J9lQa0gSDnOya9dK/SYXyb3QXxJXz+UMU3Gy5AKGCiTJtYewcl8zOLNrMymA9WfyPvO9DR30VZF5
H4wnhgwJqMdMjaC/VAN4P0/8wAQ+Xkem5q0VRfsojB5HaSlEKq/iPWhcquDMzRRMZchZpVt6Di/f
DrwSfKhgriu3+SPG1lUjMt+UNwcnyIArmx8Md2yDAmgX9tK4XL6MO+/vT0GaK/RM5coYG2hphtc1
0E/xFpOPzZhWaV0KOi6X7KTGUsxhHWHDg1mIEq4MM1lj2rUUw/ChdfG8bgxBgZpRPak+OOKhj/Lr
uIIHYMo71cQ8QqYJsuwN9ZrLXGV+1q2ThPFvQcg9TJRoyQWmvtUVc1hhXksn0MSpWKC+iCEpUC/D
aFeOqQA2L/VdPlT9MjXlI8NTV5Kf3rtVftCQajAUDKdRNNdlGKzY4lW8w9J7o9Wp06j3Tqz5a6Hp
9kkgLRLrTdDBx5ntLu+TB0GBx9Dn+QHHbFuN409fxp7E8x5Mv3/OhvTJpT7IZAepJg+ElwfH2K6h
V5XVG7MybC8zb0xcCnBiCQCM5JtWdO7jvtuAy0O96m47WaWggE+llizNpEWjqq/gF+vAhhi2z3iS
UT28wxuwsXQE1xlvGipai9YVV60s0E9kFM4QTeYb8SWkjdivm6C/bWs6bX2W3A5u9ui71SH2ra3I
YzF0004LnJ8M8eDqxhonhRUbG9tJTAqpNepGF7215BqYwetXZQ20MO+OY50MP/GtWMSHEXyU4C8G
VfycefGnq3uPYlWv20bDsUsHwyoxkT5muQ5YSMXMNylDGmPdBPHCBgL5ocYHOZPNv+NraiXOy8At
roLkeZz3GLCSaQL56wwUMdncBNgCOtpnjk+g2QxrIaz2rdYf6lr4GzAFWxtOi2N2uRPz2lqEcHDB
v8qHQWvhWmC6lDzUzDGJt6XT7cfrx6eXmejR8sFgCxAP411Wm/BFNw5piDIY9psZajvtwTf9TWgx
Bh35eLbTiQ+C8kXP1Vch0yHjVW+/L7CZssDX4v8WUJ0ibJmMciltMppkBdXGTBpuMQaLonJdJuKp
dPqbQvS9Cwv6K8X7IYX+ykm/faFfp2LYJTkZbtLiaKDhmq4Ou6AZUUtCbWu4pKVt8QnLfEn/evTP
Lsorw3RHR0DB9gREKLFbCIyJayuJGQjDTPesZX/VuO6yMIgCTlb9Gf8HSxO0SZG6UZxEYXw71541
xjOfZBWGVErVqYZtIofPVpxktlzpfw2nOdQdeoKuviDfnEs4vrwevl2t01e+KTacvky/xStOMzCY
ruh3FvVjmZfrscyjYbZE4zG9zhDzOQJKmd+f7NwGNjmcNYizA1drOJyxzBLOoW0rXHhp5j56cgzi
+bVdHmBMG2rqdcuoDeSiC6ngzEdP9f1OLYhBxinExj0VrsxY5UR+dWFP134+vk0F8cMgwmNA7Gqb
jruNhHAbK/mff//4SXKS63ruh05EcoI4RBXU7QgYSHXnQvY6k/tMRdgBsgMd61MqDXSCFm7mXqfa
AIvJv4EYckw1fZ0yI/X7y6OPb8lPy3S8hd9eXKVqO9FqmQEy0uKBovazCMOR/f2+TNyHoTbuUg73
cWTupWq4D5lUCnD/lZT6xTOaO6FIt7mrfcD6vVZhma0NET/G0r21MD5foTt86PknC1PQ3tGdXDGf
BfqyijZKGb9U0Pv6gFG/XK1fw9oBChdABSnvB6v9Q7PZx2tL2w8y+2+THXuZgX4nfUCLkW4bCc7C
oHCIrEW1e1KIKxW+yBqmxQCs1fNYWK1wsGudDn1+ZD25SnUtskH1+Csu8HM/eVLOeIJOPRQ7J5C4
/1Q4VKbq/FZJE4MdwbeTnmZnkCPZlGL/woqZyyanGnFR9EMrclmNdS1ikIemxq/UlSoa+14a/uQd
I0Ji4wmoI8Ud82lPgaRgO45Ti8KmvKhjM1+ON93D9FcUw30ZJCtHQmKYNBdOsnNrehKJ4rIpCr/h
xe3y4tGs279pn1w4Vs2t6EkkwuFH1gUDmEQdIlJPvD0GWit8Qt9/XwZfxeofloE4bpvflkHgBz2J
GaeA0GlsdmB8yoxq6bfyoZEZUu2d6LlWxB12dXav9w8plS/sQyBA5PHaw1Z2MQ6IpsWw6Ez/ytfU
v2NaOi6XLKhfEjN+YxNcIl2VFyj+xgYLGYnlXGEztE9VquSAkVUsmxnJM6B3iA/jxq834dXYisgK
4wifcZtYVbtILbrEwIr/YsqW4oeM1YyQbENH46/QfNBmYdIE2DnlxzfBcu5/vz8zB/epKr3sMBJp
ROo4jFJ52DWzHXfSM9S+fWxpj62mXprYnesmTJXoptGHapgqHAOKHANH9WW8ctXrrk1sJBeFiyPm
WDdVybHFi4OQXxiKnx7/5BDYKWZMh6pz7QRf+yUjNzdKibalT++Mul6KmfCZ+MgXRdlWa3cZMXvt
Y73qif5Giwa8y6p/q5eJk2jsiUNiAjdxbTHGwzzTtzCcvtLH3x/jDO9AnZLMGiEV0pb5dTtvGSYF
sn8FZeeMX8WDq2A1muh3Ese8AlpqGYktp5ie1kQ+cpMa9dBxdurJd6kGw5JSt7//pq+D9k/3Xvnv
0uPU5DmJm7BZx9nbIJZnJmCC9ZCme2p7G39w7i05eqz79kV3MZeu0r1Ffu5oxSbzg5eczcFo020g
Ftaubxrs4gPmC8vcLmE0qkIvLmqrCpjIRSrsFqWz1aTuz4WfPhs25P/+dhXPhE7sC2GLSwEK6XKn
9O6nYmGzV+bdFfzYPU61L6WSr0x8pNOc98Uwm7XJgcX3dDsy6oraiYHnU+IzM4MQM3FXeIfalVW9
1kN+5eL4vKpltq1kMPFKNnPML7VbyfpMK6rdeRzfVDm2nUGxk7hjle4cKs9FGZ7QtfLr8ugHzkeN
P0eLW2tUjgr00h7vnUpaDeTgvVZ9WPBW+maU1kljGshy078ByBQpSc5+Jl5Lo0N4pd+HihysiG62
4lY71+nOMlg3tHXAjczrNI3hsKunmCPGquAwh488wxOUbhgdHfBQSYIAF9JeLVD6Vv2i1bWXRE5P
kVgOD2VlPeYVW8XQYAzGBrcbOiD1XXw15v1uBWrS7XEGRv/GWHd7qnXz5KBEX1qajN1B5JdXg9Dm
C1V2egJg8jG+RGLd9MsgjF5CrTt7nM/Rccl3qSMdUTa9Q+9GQ9J0T6np7/Kk+IzGbN2tjKtElUki
yNSHwX2LsQFdRr78MUaBhsdBh34jj8ke18tUynuYG90KhDzX3B7Tyn9SCOLg+uii6agZpPS5ADuw
VFQViTYJVCMLCL7Kh0iNxU3HcbSOk60+Hi/b59z1jnniXdHD4gDfnUqlBmLDwN/oY8qxfCx5OX76
VEZQikX1rvGDV6oYH55s6XRVIBcZ4JKN4Slx/FNe5GxQ9bHlvNEDGl80jPqajryphJARVCgBZv4K
SFleDq9h5l1FQfagdvgQYU5NjYPCyGL8vhBm2jofGy6ur5wTbEPDSjxHqv/HY7LFa7ONTsfGys13
XWCqSJPXqdUeRw3DGKAzwc0XhoqCPNDl/K2QjQ1ZyFPgVdz3xl1XyCyoB5sLvBFfKr9R1k6m+TDa
1J0eoF+Us6cKFYHnRcNCSaWzbLb4h4SgeaV1wN7qBzjC5K28QzXmorMiy8lRVnOtSYgbRotxrmAt
RYUqGi4DzOGj7IWIyVW6vuCsOnzmdxjE8SbWV2VS4EINoNJSEc5HhzHGRLLxpJsdpKKM/2RZ8hIr
7Z1Jd9gD4RxeSTXABzlO9hC2bkRTPEkkmUt/sHYGZH3Eh+V+nEPyNdndUToYLiSCM2nWlCAcWPTV
Ywatt3QkQ5AR5ropsfT8PabNVAOx9P1vSPPK2hKsiDiZFDH2B1T7tAaBvmc6h6JplqnCrL5p+Ks8
dz4bLX1QeSWdIHnCSEOAFXIJX/jzRSpTIkphWX1WZEjm4iB71HgbDC+5kKbOlM6RTP33EotASMjq
YmHbJM62d/VdIGDdoHRPLK8tWeAZa5wbrahs6GkPodSRebnmhYc3e38nqUaZp3UcQ1fduiEq90Ld
VZJ6zAVrp8WtwTh5sZEHnC78SH0OMuNBLBHrgW3OBn0bi82Fju5cvUKcpOqJ2voyk9l05UP5dgyz
YRWlq0hD4G4Kar3wZPM6jBT+L0nPRmNuilC4UK+YSUKUqdrc8QmtSSWMs1RVseZV8/A69mg9Vl6x
7zO3wE66tuNOFXcl1iwLow3MpV94+TbOi33jtleR1y47pUBISGGVYPD7q/81j/T/mYhiTTKRKs5L
sRANz+4MKFxqYORrIeuwLQ5vI0G8T3vIA6OaOA6CDQ3/Y9GYb60c3zsisBNT6u/ROm3bmgsgJr+4
EW3CvNawXBe6h7HwJXTZ3kqztWRhr4navoq9Q6sZBlxADTCqIG2bWNLsUELoHRvNC2NOj4Ln/CHF
OARVeGrBO4w1TrcGIOP4wYHGJJ4oRR6tZAtChdqvqva5C8vXWG22lslPzbMmXTeidRPrCbVN7zGn
N7bEKtC89DTHm/PTTZukQD483tjkRGY3QrvUO81Yyo2vsRdwf6r2b+Zo71EuPGeN8Mrp9IWVx+RE
UeOn0cRPFx7czE+YvMxshJgtokuAa2ScZSk5umG0laXywmKZC0WTsyd8HqkrO+ZKmiK5ZvTzrlON
C22ucdH/cPOmUvokjv0aC3bmDATUEaWqnutMuG4j82jgdPX73ZmLOFOZN8LGUh7EGvZHABukrb3b
QhZuYJYu6wJXeOAqmlk9SSRTyxBCC5b2/ZNOEhJHJeKsobvQsZy71knU7T2hGKqxHlsE6q0MyTgL
87MGMIWuyqXgOj6Sn+7nJLhyiAGN0o7SAqzMTbKArGQAx+y1faIgfmpHZl/OoEAzyLhzDtrV77d4
BgqvTEXffhqlHtwWH3tFqV62iUDvoPrTqzFGtxVE2MpV8k2p65sAF2pXTTjw02bqWbOWdB1Fxk7r
rI0v9a+9SwSuxWGrVdG9GQdrF2OIleznO91BHYMF99vvP/nngooy1YdDLzVjJ2l8wJsVUJ0WcTYz
1FHJRNbvXzD3uCfBtHOCvGmkCq2wb3UM/ldXOMAwSceWq3fiw+9fMlMTU6Zq7FDPWlNS+ZY4Dii3
x+26qpwQTk1tpymKz5KULg+qlQuDnRT/wdHjlZKY7+Mt1gvj3BbJCe3SvdaXV6XY4CsdLoM2vf39
583tKOYkMtGtzqMAujx4NMynRFhRckcLzbckYcX0lL/kiMZ0tnYSFOkglNanG8q7AMmEgfqzaZkI
yuvu3QiF1z7Rr0y3POu1cOhT5d7Vs/gUNdCpNEFaJ/iU+q365rnKKhTia82TAePwQClWYVGqQMZI
y88sj1/bJHs2zf4BBs469YtgoTuRBCeoOI8tGisT9hF7R5eiWvdy3Vi4bnQEef5RuuqdB1FpFJ6l
WXv22/KuypqdKfk3UZteiORzqdlUYe7LpZSBg/Vt+nHyivySyzG0BSRga6n7gGODIXwMPDVdcvRB
Y1ys49Y7uKJy4a2dGZliNJnI8q0QGPUqVTMA+PbgNXg3dCXT14540BXx3koQ8ummvhEqjbpX/cfN
Ac55xns7ovRZzL+/NLM/YewLfPsJihRF4TD6KKBswwrPawMASNFVWouPjeA+CRzvTFg2QMqDVSb4
j77o7zOh/Gz7S+rmmeAwlY5rjSL2acBrq+Xa/ZgdRuLQshVcav7Mff4kTHe1wGyrRfApw/BxnB9x
ETMlRf944Q6OuccP28Do7/79DhopRUMzo5orVM8+enSs4jjcr9i2qZZv0gpixKnUP8casqdHl44V
M3mCMf75t+eW96081Cw1DkztmE8v28ilffNueC+ed6azC2VrF8cO9OQzcu6QM2sfXWIQzb41k3gb
on6Qg1gTQLb5iD0MSO/KspNwVPfOdPEWfGmAh3UZCMjxQWqIm/QSgPqrr/bT/R6fw7crz/rMsGB1
C1u0iUu+z4jl7XgTuM1qGC3THt2MOCriB/YwWX8s6domTo6EF8k8jO/Y2EjZxV8zXvFPv2YSdHGd
x9u3Z+I4k57i8nMgr6lgdgrRTRCbG36ICpJ5LDHxS3PpqTI/fn/tZvAYdPX/extM1St7lOtUV91n
X+CWG9gGtCl7OLIe5Z0n4LWUJj89f5uOhCF2Ai1ZZcqx8K2D1uyGQgIgpC4L5EpFhrvnuQ0voW5n
IOHKVBrpcYpx9UrCvKw/Krg9AQP0uzP/TcPPEcpRRTs3QZlcqGs43nqqoCba6MGdy8yKjwu50zr3
ubThH5T9cE6EezCVi1YrV4UJ3xEb6eBviRwp3CfAnwoCqMZxpKjV1UgFB2tgHlulRN57Aq2LAB3V
urBV5GOtvY8YHKbPt5J6YwmffeYtM0QKfr2XVXHkmPAzw/JJsW6Bq6jdLRi7CxnpTLNBmUo6h0pF
12PhtVpb/l0tFbuqpkqsWNIupNntVNQYxcG/95T0nltwqX4z+7WTTNinrBGoIpiyLLZOpiFuUQQI
mMqUlKS6x2ysQsGk5PzGoElnvP7+ds4c+ZWpQFOMo6ExRA+fgrh6zsN2r5ioMeJAP6VIreEb29rQ
7BWHgpWpo4wmC7nwzTPhWJ+E4wx9eeEbKgdej+1ExWoOzJUJulajTb9UhmpPynVsM/8Gd6QRRgv+
ujCKC/vpeFd/CAf6JCy3Ab6mVWPGVHNSGK253STGR6Zbx8akPmdgOfz7Zc59zxiOvgVBF/CCpHpS
YvdFfo7EwlmNUDGlyk9xDBdWuITtUs25rFefxFuvU5yw6rmhslLedIkI4zJismowGJ5i5srxu1tX
BhzLBB1uNNeBrgAsFTdWpR7gWayxoLuOm+xFB8tB0ydc+SUbRDggOqyzY+E6G6FVbcPRHsU8PkqJ
cahGZr/nOVtTwXDZbbVzD39OkbQXUNUD61XYMm76Lgky7RZRZyknpNrtKodYKgiFCsaJPjvgxUWQ
GNeomV8qECNdW3zAwTVhfuhXnSRXizYT3hwxXuduui56773A4w6GkL4IRsRcBTB0IB1a4cu3Byh/
rmGGeFwome6ppaCSkfPSqxWPmB8sGQdcpk55MgZs3H3Oe3IJdIHJpzJo4Epw8kbJENyrPQNIgbjS
u9HUNWnB0g53jqRssiLcpmbM9Fd8U7d6c2Wp3s5ylYNVio9eJm5bPXvG4fjmf0Sdx3LrSLOEnwgR
8A1sARrRU5ShpA1CFt57PP3/9ZkbcRdzNBJJEGhTXSYrc5pLGnhdx9dgssucedPCCKkIE5spyufc
GRDzCozXXIGaKdKCI4DLXePO32qQ/EK4S79UNcZQGbj1Km9MivlYPWH/lfn4ZpIhWJVlfZrS8WWw
kkusVtu40s8dffMbBFV8YUzodSkmyiP5GlKaXSll6jVFkDLLUXSwiu6zQPfTV2bkchPAI1lvHRFl
pGtWNFd7ZrRDvYHw2dXWrWv+SL4wUaXJOhqFuiEFUHoBwAt0dj4gLj4I4VyKuQ4pUaCxo7g0wUPR
vM4KAV+oAf1JD+3pAIef39cqZULKiqYNnzSCp7s4Mfa5WXTAGKNkBebwji7As8XB0nV6QI9MThq2
kTQPutP6SgGbT61u4jTvVlWII94k0BCX47upZ78dSTnVphaOdO6d5fITDe4aflW4AgvrqmX1Sxf1
W5vKO203f+p/Pa/xpW+VX3NIEEK2kt9EmQFHd+P31GvHqux3qipWls3QWLaKkkPtflK+31X0Kqrp
8gDTbeKZrvGdieKkZeHd0GNA0OEJjOCnqxDcy6l2VWNVhLTY9vrHaI1r1wpCf5lHvJ28/p1n842m
r8FL2uJazeYOYY7fOGiusVqXkDMJEIpl9TCxuxqlblAX1d6iIPnQSqtd59yQ0mp/Ik+/LaQ71XFY
m9n0MMHDakbAUp1w3iyzuovDeB2FqHhMZXgrG5jC1PjJdlyGUMda1FmwcUZBdGhVW61TbnrSTju5
mQwFUIjOCQsSIVw8Z3HuYlHrDSVgwkhCIqg0GISgyWcvDqYb3wq97Vz4uakdsqy51u10cK0Eypal
vk7kMhBzBAmLvyGrd4HojiNge79xezAoLvpMdBy0w7hxLHMf6sljCwzQjyo2RZGHT2adN34GL2sD
ylQRWePb+sQOcdFsyvthnSrpY0umunf7W6TjZ0zZo1lNQFzMgzLCSdO3eN1mf0wSZ13U7QikkJx2
3GqvEYwupqse5FMnmuLNdMlIypHeTB7BmlyrrkF9HUabZNDR8yrio0GwgjsHjQshH53RkScZwd0I
SZTakbLVIVnbzgo9grRLU7dXeqyRr1e3FnqhvVnBnG3q36gyHvvcXaPx+pgNC45hFt+jKXlanOI1
kHySyjT4STiv5hkphNC56yJ+MJGkSSxWyZC+yiFT6+pZo+aj2zV8t+ZKuO6mUqqnkirrglyfh2nY
awVs6XpwHULIIKKAxMJovWaV5ZmDutKiHINagRYBZJytOqywiLLvRJ8ejIo+tt7Jn9IgONHaH/iJ
VjbwNVMzheo0e6Tc5mzzRv/nNE4lOOU82fUWKFqYiR7ayPkKIuNRs6CPzDKCxupGNfbWESNsEJLJ
Dpod9qupHD+SDoNCiz7Vjn49FLzVoSfRU2MaIDO0R2tjAx82jJtVtjW7DPSBGx6THpr4tIAASNJj
a3BMzJnhAClmWGaKGElpXBH/RrwuOTd58AxvKmJgRZV7QoseM61+dbIGBp7yaHejD2fhT92ZO/jE
J083NCijs7U1w0GkFHPqDxoVaPRVZCKdvd58d0u2cbLh4rT2ypyIuMPF2nM6ruzB3TKXuxa2wzaa
9HUS/0kecEnSJMiXuOlnjiws+jzQP7tQy9Thx+jQIxgtzsFc8HkgFNSj6gP8s+J1kFjnk76pDKWn
V2c8BEoEVx7g5hF0SF0v+9JOEEY36GoxB+RRDXL9k15tcLATk667adyl5FuhRujw5xZSRR31da4c
6eqhCMX3FFWPZipgJdcg1LZG0wv6Bo02p9uO9fyWctCYChVnNG29FlCFZzIwqHzShlHCvh6VJxjM
5508chQ7QQvJim91Wk2rBijnqDqbNBN+Co/Qi1zMsLoddRZxaqmf1uKuUgpqpqps1Sw81EBxldBd
p0MCXbxdPQfhcGnLAZIDUz9nbQk51hBQkHZt3+C0tti2dZXuUmh71PYndpxubRfdChHODXTeD6ou
1lrLOe/klyCa37PceIttuMXN5twFI5XcrvATlLgbrS2RwLVfonTazphKo+L8ojAtiv6tDyDZGpTZ
R+hvHeu6P/UqdOCFex5FeussZzMWGSqQ3bE1MyKannUB2y0uCIddsPwlhfLlDPlOT4mWVP0pLtG6
b6JHmoFGb4pjPC8IoidD/XNhj5hYOUPOKBcFyMShgu5qcZ+oku1rV1lp5vTiKPY6IpaqkvQrDpuL
Su0AnSLDN9E5hT6qhDeMi6RVfY3NcZe1MniK9U+tyHauvHLr4iABe/bg7q58Wzib2ZpO6Dw9GBbC
nursoM7YbiTXjz7o5NwI0uHQzv2+KzW/1mbgJwatmiQx5BqOK4SPg+wInZ3Puzx3LJ/nSBKbRp96
xiFOIwliuhD6Uc1wY/MOKmBFUQ8kvQA8ISpOWWd6scf04AbhAZT/oS+TtZrap1KpflLgJJC4aGiU
Tm21buwE1vvIA1PefCDxPJuQoWeQioeHysEWxBYEAYZab4t8fo1FvrVhH24YE3M0dq45SVzotUcQ
LBDxGtY7v1SHB8bhEbk7TjbIuyrkMzXduclmqbCNbgJ2c6kQtk6zfA84ZlOU6qUc7N4HKgjBfc5p
lIaNS+ZvOjiBeY2cArkFM7sYUWy/GSiKoafqHunbVleVSy9JnberpVCp+grlV5ZfYBDUf5YyvLR1
VW85NROaf8I429j1jzW4JXmRaliV/Xxr0R3y1Gj8UrBqmzhufsLCRlXjBMOqskqW5TqQ+m7N7qEE
DtE3ITIhEJ3Xs41wgThM4ZD4hejJNaAHhpLmViaelGjYDo31gMOknQxq3BCnUVk9yGxZNRlgdgyf
Cu2GExWefDxjEz6wIPpTh26boQyoEwZE6fAQ0ddwbc3ohtx36xdQD63AKb0otn7RTfOxQxnOGubv
tBzrTVgjqlUu7neJrdLTGTb5fn4eW/uCkrW+sqvOly3SZWVcFcidRTchiehsw94JNm7OPLZgRjKz
PxXV/ELmJq6QnKvy2pbdGJdmLBCHST8NhjO3rQfLQqStoo0eWaEHR4MTwYJ9RAxv4JaONR6bhiSs
0DFYeX1DNflZmcxtgXYGsgsJrO1TeXN7dKRILwfALI8wFm/rMtsadnPMQ/VzgfHVBUwVZcnVrJd7
HzX4k6lPKwD7LaCyW0/9JdVQpSyHs24hY1Q7TQttmAXZ5/gV5KWJsEI9H0ZhlpyaWobfg/AaDSuL
We+RW3u1cuctHgYK9RhZ7L2vOy79zvanpQS/QWW8ljnnrCxNDk4xew723lTaU5JkT9GSHCKl3ZSD
+TOmwy7Lh3JjQhzTu+1772h/MejVvtBv6LpksLUtezvt3kHKPVqGedJRYJDFdVoVLkPrBOtCdU5V
Z6je4irI3oEKBB92S+LomlYEc8myQ9M3+/eqVrDGEpQHdlVdoVESafA/dQ8RINvv1BhqQoVq8e0o
PM5OpHhqoEHqnYpvbZmeeKWiNUSontso6aGzl9swip+ah8gcg7LEnPlLQ1zQ2vdIMhK2DrPg9r8l
7ZxrBK9PoomeQaEr1ykjlxQYVxiEyj1Ex1KtzTC3SUEbUa8bClw4drcC0PNLG9W9r6u7aGhlpzVM
B1grE4eD2dxDQrqkKGs/AP67XcwuWinYN1AacAaZbN6uPelmHx2NOgDWoQ0q1rXwhdZuge9u4ZK4
pZT9Zr0CzmnCJbR0tlfLMyhRj2Bq1nEIoXsC8oNq6E4Nw5M5RmI3BxO2JrdVSCFsxVu6HmHl4FUt
6RficA5dfV0hjOVDtry1Kqv3NKV4N8ce5NE/sxmMB9n5otNiNZN2pQdspRTENm4doL8GLF2U4RY9
zK1jVV/LHO31gplCmR3a8v3M7yqYe7kokDx7DqIYNTh1nbQuLHr1oz0vYIIQVPVsMpUIS+yWYbmW
9C961OQQVBTTj2TTVZf5lzLWMaox96RdYZVZS4BboMwvau3s0inYxXP5UvQtTkj1pbcCgz/sU9Kn
ArY9FtT7hD6tV8futab6Icww8un8CvwCHcN1nwL3V+pbnUTgyuJ1XoD9z7ORE9EFUpLHM4cYD7tq
bPEzUICNRPg05uNEBxsfR2zrBe6Bw9CNq1ESLs1MGMVhT1fnjbvYVwlybAgHorHc00krOpeTktRx
NlvbFlqAaSiLPe6P33TLLpyshjxo9Zq7zDdn7n4h3+TNJMUtUT2bWqntMt2CU4ZmZIdRiEva2cxm
rZgMRdZA7a8PSMig/EEdMzobfUohvn0wYwACRbUPKnE2ynqTwasSKorlGZFy0ZPRl8tM3nUZLEcL
ioS1ZtpvcrjVJFrFcfuhiuqumYB5M1umvrHBPXjQGVxzFKuEp2WzLe36y5ItqCpHWfDdghnt6IVD
cJDOn2xljbcpGzjp++9RZwXyXF04PS9j9dAU5bVpxaczV39NVb4pSdCs+hbVEfjNVvIddVC+9tlw
cGiKG8CsEQ1d3bw8EkVtK6bAqnQoMpCK9uxIrfxU15iB1vnJVHpPFYXMnXEtm+LeBvpTZ1s+2C3S
5xxTpdVvMxevVdi/QwuxKAw7NEbm4mJMf73ePASFe4vryvHsKb3obo7zlzPMckn2PcJRUeHu28Zd
OYuNULtpeLlK/19j/sH092ZTu2A4N0aZn+wmeTWXnpJG+jL34sko3UtdpOtqYj516pFauJzUOr2q
C8RNhvOpJvpJ1edzNE0rlwZNyM5bJAyKiwLpuezD0Dvy3ayc1HTXwRQ9WKqykvjSKbeQyFYfQsP2
0P64abn2VPfZerCdgyDxJV8b2u8eqG+jhbtC0//G2FgvE9zbCXDbQq47RVvRLHINh+AyxTawS87j
8ssqlLcE0KaSzycRGbs8jEOUodxdBHJTDoOZ01UxK1+dM6p+hbydXgYvoNXGjRztbhE47OJjnvWj
K6dAXkti83rQkJ7ZTsNKGmd0xG4ZDwX052+oRIrvJT4KqH7pb21J9es61Z8ieW9t1spA6tDo+g29
mdmqzou7a8YMwbwvJxhTldkeIAbHubcqw76ZH3pN3Bfqz6wsSQU1RBw3CK7jtB+lsSspeWuVtc66
5MUU+Nhmj8xzXnYXhJW32mKtBbhOWfuhhetOALKSCOaxQr9qLtey8MADAcMuytlFNKJO1g7qXwJJ
aPDb4E2nQ9G5rJok/UzL5lWhA9FeuqdZ3jsqpxL/NUfVcYa9J5HdGgtMonjhBlY36h6UYnxQXPSv
ETr19bL4weZfJonULixoyJU6dRnS/E/VQuIQk5R1b7cfdpdoa7z4D/mJf9cCy3swmo6tQxrGciy/
wK0WrDHZ2IpVerEM9z7Vo4bVhA6tryFtdQbPNEkF0/uMPhbiGtMFiV3w0t0YQFDdzn5djG+KDfpX
ejhpRUDpIv0uez0qqOWLICPNCusesk0VdEXjuNWX6lwwtDC8HGhG+Z7b6IzHXm7GWiV9UTs5BK7i
sQGEv4XEW/Hquf6WsO5CNQAm6B7bZBfF1jmH/GGZksept+/xnF2Faz4EUTBs1EQdvCJeMCQawkbZ
vjSaa9JVzwXNousi0nadYqi+gg+yaVpkA3PXXbaaouTgE+oOdhMolYq+IzmoU+7QX0laPsGFuFeJ
fqi5YH1bF0LBIfuzlvbYO9MhmNoYwFCpeG1HIlunrTjMuj1tCPc+VfYSvwPN+dqkTNa5zrXiqL3U
c7CeO25B6X9msOdxC6k5ICFAspyrhJt64WXTVHhDiNMu8h4aoAKMJYGBVQS7diqOKrXKIpXJUlWK
CSjJ1bLmY9+4pEWdnK6hPr/KDdopxPRR3j+3hAeUMqOgOehpfOys2HeM8uoalj90H0l0KXrjPY8T
X9Y7e3J+MJXS2lHbn0r32tOdJtR+ZwKshv6wMpVXMX1jVGrjrpATiPlcM76R1vn7x3EXbf81/wcr
6TZ0CiE4gMeko/MpOMzZspV2PZNIlmjbGHeuyFB5KrgFa4SuQPa+ssMHvtSMzkKQ9vgNq60BfZcn
ycZngTE7CutvVEn0Q4HIZSwLnU1dGeA4tdH8LA0yhHPmNTLLWtKAHSbLyeKxKKUSCW3ZhDcOzJly
6eD88kfy0giqfPPwvULDg/EiHQoZ0da6taE8y7v4Frv9xR1eMVooMvspT02VXt4zJ77AriVkDzU6
EfMl9SV3UWQnR+oWfUzi0lLOst+rwOeW94y3BjlRfowdqh4RBXZaUL2kecntikjgGXVmKBs2mSqu
uBG6fK1zjpnVreWdcisAci/cl8bJ58KaXOhIw/AcDKccVKoXvCh722VMO8AlnwfzzqTphBnjIbXF
2NrzXbS/xfwSmhc+KRusFVcjVUbeqOto4j9HM9AjDIBa76F772Cn54dT1s8SrEBEIaewcSJfS8HQ
6+dSBoyx/sUr/FZz7kaC6iGpwXY99OE5H5NdW0quxTy+xJ1KPKpOEDsmr3KqBwNkCitcBwEPRc/e
retbNf9aAvMEZD4aFbKJVLE8ZAA/IPHZQ7rwKFH3kpiAuuAu1YcnGZgPBqsrGueLI0zf6NszZXJg
ybDu257KpJQuzXocP3SBltpdYejr9hkgm68QvDBbNd1w9UCPTbRVISSSyIcWC8d/UNs0D2CIfe6n
1DT6cz6T9sz75EKMoTZJwxvV+cC9yY0iW80N6DlofrC6TUJMONOcypCjAIA0MDl7/QDDf+u2Euth
LOUZMG4z3hGre5BfluACszVCtLYD5KFESR6wdFd99uLo6nPNFMtvZthp9pUMAkl9m+A/1MsD32HF
b/30GKYkbpV5BUenp+Hz4Tp1nLydSoungk/drdBK6PNLYZymjJZPKknyumnz4hCQYJ7FkjyxsfVk
In7hFNRooRsHCoT2iu3D7qTeUkb6qhiG08inB+0PThlmnycKCuy+OFRwigewXBTWsurYCOqY7834
TRKacf9D1L6OcGa47o1xHrTsa0ZtQwIhmqR6aqew9xrXWU8wRrBGneout5W8Ob5Ajsy/CdfPXFDu
BK3ey+1RDemlEA5e0bRLVHoNubR8rmXCGYfyRkOsW2yU9K0d3xgryZESRekr7wogCamDgeNeY1NZ
UOGSm2sOvJIa4SXMH42m/8X+1K2x51BfGfZVTqWpRe6KdLrkvEhpCJH2kpmRPS78qGDOdyBANzGC
/7fi0qZcmQihRHJZbSX3g4S+ADdKh5P09WQbM6MoemvHD9YF/zqafTIJygY7pCKBKNBbV4RAs18k
VxbDIYFL/DFuqjcpy8i1JblI734BW+EBUE3cVCbCGdkde8ozcGeS/bTEhfn/T2PhRpnD5FYZb2nT
eE0u75zyjrRjQ96t+dN/UyznE+Tfeh4WGK4nuq4bAICWBx21V2DIsEa1/RckzzbrKGVYzd7iKBx9
wvEM66mLN4cDSJpVSz9RJvy21RN3Jyc5TZQHdpKof3oXSpJl+RMUd4OooiQdr+QKJOsl116gZRsZ
3rMadH2bhFCfa0hFoN6Exs8bhFwANTeQ4WCHVB1xxBnm33/oqvQN4LKMekjVyCGoLKojXEkP3A3F
bDmCQfitwkJoBYMfusU6yY4D+8Ri80RW+LrQqCZHqf2VBxrjOce3f7OjvmU8/dg8Vt0pDjT/X7L1
nyaHPOhYKCnFEkRHwDExkNgDzAgXkodx137LUUftw4nCG7cgBz0UXxmi29L7T6DHS+1bp7zztfU0
okB6ZqPKnSFPDk746KK5vWep1C+6YsNXyI+x7Hl/qJ+briQr/w1QkXb3R2n9jPgf+EjOnVwLUj+E
5cWVJNebXIh8Q8053oNO435izJK+oLFL/leyEXJlsBeeE8R+3d9ob/UqXAcei8GYtBpHWXzz1TyX
3K8jnaN6s+ZEackONMp7BaoNeyO5dDB22tJsw3irE9ZUABOqynqS6y8qJQyLrN+/VRXhU2EnuSKn
8sCptLQIvhonqPFX0hAG3ashDlanbVD3IyvwNdEUzQ+HkBhipH0bkWwhTBvLac1NWnj0VJkukpSB
QBr5CzTa6pBwNd21xUec9CsZKjhmvZI3gbtQiQOGLqTyyJzztwQUrRCJL+1q48jjUp6cvCbI9bHY
VDJxOa1kkkRVUlhSHfO4e97Aw808HDf/T2enB2nPbjQCYIDWNhu+KyAATUgFs2qO9FR7pvbK8EjH
g68NeN7/7qhmHFEplm4Hf5AWiCXB5VkVjMSS/fFXZoQ/Ss8gzk9os26Rj2nHu9UPW9SUvJ42xj5A
mm/y6H5cSSNU6g5FqfEobzfSobLj8oneXe3SuklvUBPXaEJtVt0UtaAZYbwtwaZOqTsLd1WjOjAF
ZDp/AXohK8LIvDWhsoqc34WKVALUxQFXbYrzCHIqSK9OvHfy8zT/pEoFnuNRmZutK7pVGpsPfWlu
UXkb1A79QElmZf+26Z+W8KwT3Sn6WVrQlNTNSHTNgoymgWOjvVQkJAaEmp2ZvtQy3sZMWcQksODk
Q8nB08/Qy6wWHBGkwzfyEeUWzauzPEjkMRwE5pGBk6sEWyuCD9ueV0Y0R6sMqRcNYYcQhgHi7THb
luqtUv/aiGYgcebptQAhlCR+NfEbUhIzLnwVtF6+K+mvZaqrCdZwPiVqeGmybSbJJtI6OlLDPzRI
yVhhe6A85+DZZgmBAh6KSVtpTmI4QbF52hSyLSj2XdvadHN7y2gyjZZPCq1eSTU6WaqjptEOblA6
/+XfCc7IwkR3sAPDxO+CC6M5VxEOqAEJZOB2/JU77/MP7rCHviW5c0EoFDydJzHTF6YzVL+ltISG
JJHVGfcRNHmpZQ/UJzbzhNtpIzc8nc35MFX0KiPry6KYKoOa71nKxzAqHSKO/GazydWo+MqRiGVy
lW488aJAx4TfUsKkOdvKD/JbNiUXfgAmeuQtdcwaKoqfsfuD/XnjiM9e7KPyjx69bRtX28ki9PqT
0nnqr3CiJzAC2yl1Hzt9eozIpzqQ4FXm+1zmz1FKYJ1Ga5FM6xQJIQuplIoCPQ8Jnu06w3UIXoaw
g3u0UbVXA534jDdMBS12hXPp3GXHoPHEfVgfwiWl2afcanA+bWiOk+O5dKRIqOx35KS4+Zb2aCIi
W75UZeZ+LOBuU61tkOYkNyPkSzpQsc7Dv5noLsyPPijeZE+HhH3BozUqdH2Kck2yYNvNBqQvOl53
fLEhiRZnCn4z6osxtsIdKFS11bbClpnQkcnlnsuMPz5zg4kGLkoIUC3hzYlMz3HvrHJ5Es7zUbKR
BRG4jwmKqn6HyTHYLglef5C0xxo9X65lgsZqqvRrcoz5QbMs12OZ38oSoqJsPuFVygpko0OGkX5m
6CbK8WOcwtJdL/OFVdE78WfboqBStHs0RTZuRbtoV+2a8NGo7lP1lmS05QZycDstR/bJPtQIjkSW
Awo7gLXL3Tfp38ysZ9G9ns7sDKnGY49nIVGjxWPFWNaB8+8C1uCr431Rf2ckezU9P3JVqZ/DD4Za
t6anUGmg2HXlCpW32/AJufX4tQMlwZtiMA9gu5rQXqMUtu/anmSlsS9GpBEpaBJqn6L+kAAU41FI
kESdc80Uk0oPZz5amHpkPgbkOyutvyn0n5E4UbtdriZ/IzzBlDgoVgCLMggsw72l1p8q1YI4KkHB
snGsgPxMVPVCKja7vrSzDTUBzVUJy1L1G/GecGVHUio8hWz00Sobij9dU+ypEjxETk90lYeXQZv+
BqN8AHG0L8AZWqhLeZaJtXaq5Qz04cMah+cmVU+uqhzMsBhRA6JHulE12qFQDqdc95whWaXOEUHF
NHy6dIuRFFx2ql2RUEX9lBojSJ9sfjDN5l13i53TGru+AKlc0zbT0FUGAo2+7ERFmCoPVM90Fj+f
nRbwDCLP0GHl/gyNXQt+T96FW7aFb+d1AFVe1QAId61/UCQXWyEyl00v6wptk/hBNq0E59MZAnN3
FehqfsqB3+2hAtolU3Fpde1Ht7rAb/X6vOTabxDQsgI5OLTSPYVe26bdyhjw7UMB6Wj6nWk6gn5h
djG74YVCaOt3I/k3pRu+yMqRVCaEr4T6Ey4gGYsFanGrrvbFrG/p0vqHOBEdSpZRau3h3QJ7k33W
5rzrgnwlRs1ngC4jk5sp0ZtOWDK36WsTlp+kMZ/JyRI79h8FHTTScpYIKhVQvdIxsIoidd3H2KIx
IWsSO9He0fJ33ObHfCAdQ6VpQCtHMWH/w1hVQ6V5eZN8UIXIV+E0Y2l0utXLZ7sLcCXzm75McO1q
uKSlHp0To6CUXeMSIVMG268fDBWZJkQy/bltSJVb6wCSJZgd2kMXLr4eKxfK+XdzdP4cFyNhVo8V
O1bRsgNFNK/RYLujCEH8PH8AQgPtZU/vU5Pce2ga9TR910V2lzDeulKh/SM11jbh2i0scOUapXkM
NjioAuaE3qZQo6CQaesnN3E09L6CeRVZ2jk2ch37CNeLFlK2H+1NPLRAK2bj2qnWCT6QxAtVmD00
e7w1s/0Hhz/MhuHw6hpJsY6n/MuJ2rUQ8U5ojXEYUwPJKh1O1uBl7K2zRnDAFmR5pDU2FE+8nxGU
x2HW630MVScpnXI/mrgnDfi1Wy8WhBko0jUyGy5gsshqch/KCLqFEaw3ceMeSqqtxaju+sW5dWpi
eEoo8rUyl3gWTv1kSP2pXP2uowZtVNsvXOR+Z44jlkHotq2XGgSe/Qwfexk6jW8t/Trpks63pK7W
NJPu7cL83Z6p85vurwPra92AmEb2YwdEZTVl9qpOyIyXZhKS2yRCF0G4w5f00ZfKvbBcnuEaJmne
28B4Ofn7dDXFFLDt5XG04+AQuM7BsqFCJFK1lGhvKwoOoZ6jCKcNQDqWnR4M74ZZP2rqR9BRCNYa
+8GaxNlxHFmubPZOv6zCWv2BM2Ntsv2teqJUqITDU1X3w2qE19XrWc0h+BwIKMZjQAltGZytm3ef
nTFBwKp9JClHTqM82eOyHh3llHbjTRC5GSYUf21Rf40CxhTNsqcTzVrxq2YpDwopd88ucdUzAH1O
pk9+b9ToK5gGTJKi2zqm9jM1xk1R085XGudui55kHgpJqbEsJD2yQ6tb17yxtTV4r2e9y++ZO4Tb
OoTACSGpMp3JmAsLC4g3m4HoGfVu08zJqiAeWNmu8poutB9qRrmTuR0xDDM5FvucQaZqKWKiWhqv
GxmUDOO+7/I/RQH1KWzgF+TeIhEdID5Y9dFbt5T7SvRvcV1DN7SmZL5p8xGWa/vkhMmpzp8590DF
vmdNtU7EeBK0+IERexAIu1WKzeIF59ytoUvBi8DXIq1MhmR8lErDmsSN/nPU84pcjHXPSaRw2vK3
jDHI2Hg6tSmuiILoCs+8aBJi1mGPl9fklxmSyIxu2sxKQT/YO3nkAhqaDSot03ms3kAoevIsLohh
EsJTh/h3scGH8v8JIKpRIOSdt/l1Es7a6JtHAxxR2Di7IFm2ShhAbJYW29IJT5o1Hce+2wVIZUqk
5gxIRzpHaZiekEb4bqz+o82iNwOivMklKDH6L4Lou9no1Pb79xGmZ38qo2OT6+9mWpBCGoTv4rF6
Wa7t5ONL0JTSQi1cRuETSgUwizng39V9N4bu2gzHc47zPZBdRB7kqMdgY7Mi+WwD89ZAYQPEuFK2
PbQoq9boKhhrq2eopFxYLOOnWE3udbakp8QsH11jIB2wRIHXBTPdx6GxgzgVNHd3mZLyp0uH54Rz
eHGtaRMHYu+62Se0tFgOd+zI26rgtBk8oVUBQNpqQAxppqQvbTLx3piItW3ah7lv44cMiGS8oD5Z
Nw4xQWIup8wCBORNhVXSsqmReALyvaTAxfPBQlWValIRGqfMzlO+DyR8XztH4khjhfZesXUy40GQ
D2wSbSvQ8INlDEuzaPV7XYF15x7caAIDFjt7BNg+jCilV3laJOPrKuDUSrX00kX2Zi6h2YHWeBUV
uAhdlFCUSJt4pQib9lxIF6o8+V1Am9yWmav0vUcsflJb7RDDM5NOQC+SsT5qyZL4OJRhm70Pc/43
msPFSPvnxEr+cs7qpgkv8axuS/Ledku1W/ThX6n1EN22xegFE7Wh0A32mNa1rcQcZJTYLOTb5Yrt
YsrwTpLBO2FvaN84IgPa+r3V3qWKt+XYv3VsRiRHgv1Cj6paaMeYzYMQ2cYOg/fKVXamWp/Cst3Z
2ADHVR0eK3ppRswt8EhQf+k4PRvoZWlxcuqq9k1ZnCtieM8NMYou8UFD/pLS1anE6hm4zC0d4teJ
6Gfq4egAjbLE6oe0L6blHvQMeBHt5CfpX7Si9zMn26p1vDfyZifg8BlYZELXYFLF0dBb1OGKDNwm
Bky6anrcbuRJraO4Ps/1UX5iKYAocgCdo6qYoF0OHlySJ6sqmylNOTbJXfXwP87OZDdyJNu2//LG
jwBJYzt4E+8budwlVz8hJIVk7Pv+6++yHN0nZEQAOagqJLLgctJJMzvn7L12yHZDKifl4OgCOqfX
k7j6FdQ6ps4goT/CumSGhGMarmSdtT/yyamXjDV0JehD+FgPe6YDlYmtygmU8GQ+T3byHBf2yWmm
Vywe7MARp46Zm1Rm7oPorGShy8hlhjM8ZoFxzfMgXwSVhfFCJ6W+9fbmGNxH9vAaDNqFaeuKEOH7
kMS8ZvggS+hi8a/nSA0is8MwD29JP77hFLVoD9Mp5HdHGLtEqc2m7G+xy92rf+6b5jCo3bPpPb68
oT2YQPqMMi+XA03tjR7V53q07/2sLOFugTxijsmsjy4xrcyjEhmPjf2QtWQ7WgyT/Ei/qLuclp61
64vU5xezg1VRDZjYh1uTPTWuvC+AWdVSOXiQ6zyB6HwMOnES9nfgDS+ydeKN6Lg5PQ4Lvn1or8zM
Y7Zoy4TyZr6Lp+6Gkmk3sG552XhsguKqIk71qtpWeXzocuPQJBazlKJfDlX3jevsmurWR8sjqNo0
Zlm8Zj6yLH76U2Xbm4JYUDeurxWlNSjtS5jl1NoGU2gSEQxDX5PAvDfCibZrkm2rxNmk83jsc3Hn
tCjV4T016651iCEyz0NC3drZRrzkRDQupCkOvaA1Jv2IbEsyMHzX466NoNJMYYq1hpZwn9kI8bOx
8FZN3WibuqJpSS9qMJCihJYY9li5RvrB7U2N/m/hzxOR3YYFhTrZtmSNxBSBQTqtWetVvG7N9glc
fqVr1a+2aSb6Z7T9RjZYW/qbYKRH5lRiWRXe1qjnaV9H1YfvlI+uyHczsmsys278Etta3l5lLFhV
rUfZN+84sm+UPlbPMQCZEzO/aLiPev+9Hrpntbf4SfdKYihazJTjqW9tgrm5w15/awxmR/oqoMfR
/uqLiNdZyJNXuo8cOx5s9O3qNBZ19OVDcSOd5rsIENlEWNIXWu9xsvWgyPMXkYbPLyiOOIpb30GH
gLtLcIZUNKpjw8W/ND1Iz9OWnmO95kHzzMqx7uR0NkrvbVSJNa7sd0NPOUJ65NGYQrlUp2VmzHdd
J/LFMDlcdn1upnzHOrAs/BzjgLnSCtguehG2aMWZd/4jalcidnYzzBTZnC3hN8N3pt+ASYmedqKz
nnGvxp4qV1U4NnG8TJJnCrEm2wZj/9LXSI4nheyw0MXqzrvgUM8VHzkt3oeBuzet+EUbEIeVDsgS
v35TIRY6xC31v9KYCTItrn1n36nqSbhQFMj6U4YCjQe7jOCNpalNFMY8XZNZfo6MCFfuZG3msfzS
EdLmRrUrC//O1wGnh7p/bu3mzjM7Vk2abNKSby1iNMumodYXLJLSRixK73KllPfkTN+UvG4kl/Hi
u+le0xjdsU+vPTEfTdyHHGazXSqrgzVD/QFgTQBzPCPGYTtlpvbhcV7r8Yt0FWw8D5ZtOeYgkbrs
zoyyq6aZmEbqo4PQ3Kj7XyYHJ3j51tKKjKOyy9nRvCzijKcmJTedE2mOyDOYbpTSvR6LjyLsjzZX
WzT9e97wnobMRhZuXVIjpZuqHh4qtz7Q6d+FdflcmMODPWYHM5PPFgxDN+vXUsczhg1ItDzqU0tf
B6ehZLf2WOMMN7uIru2WNQeohd1R9upSQ02YMTqw21cnam/G2X5AFrxGPL5VT5PHCyYF+gx6QtDx
nyZ+y56+YenUT4EzouIyBnRGdAJabxuDszO74quPsguJv7ss4nBqBYRPl7a8q4AztXCSdLKgSUNu
8CTS8SjnaeeYHT5nyiX8hFtuc9egBRnw29ZGuy44Fla9/OXCxljWgXb08HeQjfDA0H2X+GMHjwLe
Ij6yJUL3Q5w0cF978wmaF+MR30hBvOCXGqkNENa8St1/T9rsZBEnp0J71bk8dyyCj/pmq25dm6GQ
N6hU1PudlTbT98YijUs9cdJH0hTO6VNR0w8vW15xNtIXV58fu4HCYyYESR331DkMn/LWLVxkZ3I/
saylbDmTWx6HCPhkPnXvTjatiIC9aOW8yfRZZ/7TcMjne7r0szLmIFZdvOW2vy+mGZlTO54yUo4z
ZWWxmq3fGO/N7NIhJyqTx69a5nO4l4D8qQyli92Rmx/qOXueu9FnMggy171mecWknZOS5Yhmx9Fw
6eNEXsbB/Dwilijr9EQC9E6yTUcOfWXF/ABwC+UqXM0p6tfJPOt+dJor7dYqNazn86mP7Tt4l8yk
kpcsMi/p0D/GMTjnMru6ebtJk4mWCbcglslXZOq3ukejgX/GXnhQ9Y3jtN9qMZjof4qsiA+j0RzY
qs0VB+3FWNmnPO+YvZuPyrfmJdmlGonMRY93VXcbAfHeQ1Mc2eC1dMO6ASDc89XNXU81jcr5bE8t
5nbOpWoy0sbWNRjqQzBHd3qOnsWG2zjpmBtKrziibbg3GvWK0/pJ3bushDHrWB1VBRMrOkv2LO8Y
3FxJfkTOEhxy28MuFmPqoksa18MN0ZFPriTqjzc8H42ryNxbzWXRpHG4x2+y1PviEgSUM/wwuZUi
cQZCPFFzWxVzPm4Q9Mx8fNVShFcDFhE6fo91MHfkEMmjQxeixt2wGHTjHv/gjKjAvsdps2bC+sjk
8cGIMEJ56fyKuJItLBsfWtTJNZ9ND5mVzyFzQAczuagRK3PADmilaQatAqP9aIfkhBDtzTa0C/3I
p6S1P0BrctBCahuPKboF1fKd0cY1mEB3QdxepqA7V2OzYaXbO52fcsdhKWTjeKcuUr3WHe4mtYu1
0fBpmveWbiM0iZt3YQnVuEHB4hKqvUoKIHxyRkMWWMWtHYCidy2LFRozF+auUxdMrzm2Ried8ZkM
SApU0vu8QawYrkwJYdJKCUpvg5e2jDnSNDlj535QlcH8S73zVWU/hmP9IFPjkPfhvCSaCtNZYtxa
vVSZtTRv4nwb8pA4PT+FNynvAdKKpCMqs4zGdceMcOiaeqlF1pMqHkrcm7RMn2ibradifBfTiOdw
LLZdqG2bKbaZLpQXtaDFvnEox/bQ8q1pusF7mJYNx5Uo1h+CQvALR2cCR5FkJDOydzST9dwwCpRr
ex51hDUo/eQUfFLBLIx2HBZMnjdeRf8mwOmwjHDvJZwpex5TfNWAXMwHLS7aleaZzwkvXVjJZll0
8X2k7H2y+W6leZ9Rk0W8gXqg+qrhIZgwEBKPQ6i6i+PGbJJiQdzA0ixZjgtWRvBu57mcngfyGxbk
gH4aXc/rMO/8iVXCoj1Mx9dtFzHwr6WyuitPVpVxcDZDdOOIEDwtvss5XvetOj7MT0Eyc/CNNgjJ
Vt0wP034VH3RvkKN2sexfUV2yLh3KnbK/eKrLUMjyGeRhfgGm1rccQnQ6Zv+OlCH5XAs7Ck4YiVh
oibXTSqWDREmqNM3ZVldyiT4pc/xTd1y3yQrqggzJpHW9G1x9lMWWTGU33ourhOWxEIy4ih12uPs
KbMW76uxRuhiBViYuwcTCNSMD8Us5o/ctaflyMx/SPRny+rKTe+j/e+i5LnkWuM0FzjAi/e4wCzN
UCqau4NscgdPHkn14AmQLoMlZDEzaHjW+A1Dmw7kVE/L1A5pDw/WTRaQCYbILMysfehSbtD6we2J
lz9Pxi/TZdLmD/ILof9L5jA6rrOOw3KEkqfcmlVwm3XN0UIlb3jRP0+nqTH86JrppmzwxtTDAFiI
RS/nCBgWNke6CN1YY9/3dZ2sOS9/s57fqNpWL8ktHmyWoRwxQ7oZK4uQygpdrYogUJyFOW8Qeoza
kupyGxFoQqwq/e1QdnhZw9HB0u0+JSX+ohwnQZMw/o6dDx2/wd4QiCJMICSywblQBULb50PWKbvu
OmLSJ5yEYLYgPeGdlSt1t5rRvB189+qA7RRm8gqc8pQ43R0utCVbj7kcioCxZPpgFvHWd8ZnG4tf
6rbrZtIenMl45Ux6C+ZrB1nrybLtdcaEqIMawAODUsa0qcsn/Ysl2cejK9D12yfLiSZUyzMCHoGf
QFjXXKDIynRQir2PSKTAE2oOJyfTzoFJp7wpqy997l4d4Ac0gngEgqy1FurP0jC8i4uMPTjM6IbF
F4pP3kZ99o/ROBM7HzsnbYheqk5CkY6NvelaPf7g4aylyGRlzcQiizfqCjnUvLi4jBeGut0axana
kEoWcM/tPGpm5CUayYyM882tYcev8VQiNpH9O7R98Dh8RK2NHFpDyiWOVCWKygYiBMtXZQ/YKWSy
lJ6G2hfB+rKiRk+FeYwscQ6p53w6MrLWx0Pp6NfRw5chq2/SkmHts3EV2cQvHV9wgO2MiSa2MMt7
mgcnNjJoNPJmgFygh8121BkSYCml/hDvs2we/HF4g7D7kFRo2slduJdI7Fcdh0y9nS4B5yBYT+d2
rLFeDLeFU2+TMbpF4gSWn6xAetQ4ldQnXBvHfBgQmS4ZeVbUPxrKI6gEC9M1D0ZZ8ZhCD8CEZazH
Xse9OD4xaTuMTvwBcPs4O4i3QoNGSTDmd+oC6xmjY0I3FXnQQ8ahFN+WvZujJgIyoF+akJ84aY0b
FFob2yuYf4znUHhb+m0LH8+CVjaQp6KHzKQb1jMTHWtCmUJoCHPhpYe6rw6mPx0aYjQyHSEfXf11
anRPeZYECwK16V7GHBzrsnzMaE5Qv9JHjLpDJ+ShncrzDPtQIUV0babBIHdDB4kDUwUyz+qRSNbD
kIS7GFYDdQyd/DR6Gkrxndb4CQ38wF7iY6cYTv6cn0aPLScYqnhBUFbNtogQz27Aag3pMsvmR5HX
NbhPDL3TjFJh7nh4ZJk/jPz7ljOD0ZarOWL0UjFpK9tWWzqiRpWE+cYEzhCJeF33rYlMUkPc5dlP
fVQhBg9pibOjpWa71Kd+Q+FyDHOdOT3JvBoHspAumEJ4wMYmDAU/XizZs634MrAyl8m0diRyVN6P
RcTd2bZ9Pd3A9t4m7rgrONvHnaNvReyOm3gCV2Lo5UM813Qc/MPAbuDYJUrXhgl+D8/aLFgGJgp8
z8rWzegdjd44Zw0PHm5hmsw1h1ImvnesyaijY+3TLuIj58Nnp0r3bdTBpSX4qm+tfRq0iAjnZBPR
+JzUSbLGp8/Zw+tYJlVXqwspGd2DVC2k0NpH6fSZ5/MOLfydNWRMZquXIrdx05LVSr+M6Iurbs13
0khXET3OSlTuehwy7OIIZiaGR1gLlNwWQWDm7JpMfua1e++7820+aPeAT46mKy92k1/pySHKxtjp
DMNCQ4BzHnxareRZOGJiMYVV0oEK16OL7QSvjhPvDW1kzjGiSyyljibdjU86oZ+y4lAlNPrXuL+Y
7Zb40QsB4V5z7d0omn3mOHQHevODmfTtqCQBVnPhUaSXV1j7wqaRFrrxnVGa6X6SI7a8RhvXYdg9
ORCxCAonWIYFuU+0e5fRTQiAZx2OKeSYSP8K9PIubDF5KsiC4Nq6BHIIA3RN5pcxbvCs+XbJQcV/
ZQ09pPr4pn6IeIDxbyAtZ9fbOhllUI9SN9BODSf3FEuhxXPITL3eWqJ/n2xsWL3lHCgV9sLD0TSb
trnUAVUtauaOa1enQTCM702cnWSmI4/E5+dK2SPBo2GTBFW5KDswPuZg+IsIE6+FgMsyh0vFw4uL
YuuSa186LnPJYT6nk3tpRnyJefecl/G40sHoTAYNrNCzaffo5lEPMUQ7mdylfvGszwMu19z4LqjL
BCEz1Jfk981OCeoCCXbPpt0a4hmO8zVy7W7ZdYogUGOTQE3thR9qYqtVNBJKPzx6bbbWc7xH+H0h
wvg37dCWm1JLj+Ho8QPLs9+/NcL6xrX0HVbWSyb5UkXGOaFExLywB/0MWyzcdan3WpqoGPXUW7me
vddCTBFJdXHq8r5tW3fpedkm7hl0SfHZazO9CwS4Wieu1VCz+Y3GuzX1T3rq3Ca4UnoB1A0EHB78
GD1mkWhXBRyyregkq+AGgwojyC55ytJ2aza2gCThX6OuBbNJhIKgZ1m4/lsYlCwq9ccwzGQSTuSh
2kiXQHD34RLI+j7FYbTyqcp85tpUkM+Nh8eqRYhEQVzYpMextMdZEtI5MbxF4BNLjY7xLcm870QR
FMrB+xCxdT/wqKeufXQimDJ5vp1s8yjcYR/g+UwC4pT8kRNV4fm/GHB88PMRy0fYIY7Wk10MLGni
rJnOawJbyPXtGwc45EJmuc6gMERP2RqfNECAhrHap03ND6vf9uP4RMDlQ+URReATfWkza1oI6bwq
whJMEo5Jc3prc84ky2Lv++ZihNC/pKH3LMz8Tj3wphHXNFOsZ0NnitOgb2ZUC5ysmUQEWUF773Qe
J3tG9TezUtQT+lfigKnVpjv0fyw69mrCULxo6+IunLzHScNihL1B0937SX3jOqXUiJqDjnpkhXh4
b0iNnqt/r+QZJvCuhI5Zz3FOsE4rGZ4oko+2s19kbi8Tj/MHlN+9quMS+mrI5bqLJqJjWGNmLEDU
1M5wrNLupPgbYe+9JfV0yRvjQ9Tm8zhwrOnch7A00WOb23ByXtWPRRQfGYTMgWbGr0bpnlPTuGrJ
dFu1xkPhivXkjKuQZ0mM2hET3CulMvtyBuU4nB5c9RBEVmczq8reDc8grZVdlRlfAfAqPGs9dZIR
2M4qbXvSzLPPSkFiS1oZC7w6akQASXvUyDTqMHRWebcyU9w2IjklocfsKT7VBUyKCU4K/SqnsX5h
pd95U3ps/fFUgS9fToZ91hsLL8VsL4wBq3jJ+GA2BBpyo7yZI4GrVz70MLvUzcloKOKBnG4SfEJF
ChXdrb8HMB4qrFJiIKjCdj/TnZyycFWHfbdsOjYKazh3FI92b35pJlu80JhdY0NR8ySrhbg0wavQ
h4CQiDRYJhQzigtWtNNX6yJWiArntp2cd8+nuGsc/1aM/p2kVZ142sEEWaTaUV6afVFxnwoY/NnA
qNQMSkQ1sIVIn/plBPrSncsdUZ+bKC0QMKNujuBVWAbaEAC6mDAGvBaRL45aL+8jNj4MBsgUBu9B
II7QvfKJkvNsGRxzIn3eh1btqAH+Tmtg48zTCVJKBJLJ+nQNZzOwoTg8c3WD27xAwwfsp138mV/3
Gyir8wObaWPGNVOkzbtWix78yduHnf2Vtd1fGNm/oaM6P+CY0g8T+Bsk+QZpumMfPDSu9bf0xd9g
v+0f0N6gza1cakHGw7Ri2k3IhzGcQpP+XE3zzsmfE1AWToJRlU76n++WqW7Lv2AF/+Fsfr7fR7ls
/t//Mf6vTmu7igeux4/iC3MooB8PLXM+IhJRImdvaswwuvVlnPIHCpA7zitegxI51c51Kh7A2B07
O14nOQpzxcAjMGhriDn5y68pfndPfkAmW6TchOv42U4NwduxenVqubEJuw4QLfS8HFifT1bmficU
6YFoN4q3Fsw4nmlmMEtFdUhGinoNytiiJ4CNZhn641M9ljy26a/ISq6zNGn8cyLtYa4NVfUoR0CC
YMg+DEJO/3Il/x6HKOwfsGAnbJNkpNDb+UZ98QLBQKWpEUM1a8qgHo1NQvYg04U//67G7+7bD1gl
ugiPzlqW7FytexJ9e1XxPlod3qOwQDbasfpC5mhy7zHr/ef/+Ed/MCrLtIJYNZHPrgn5UZrRwbKp
kgc//NRb5MLSDumbDBbimPLUxMlfXsnfvPH2D2Jl42i6kxFGshMI6JvK9RZRjdtrFu1fkJi/+wPm
/4/EpKfjTvnsxjujFxBdR+ya5VfHROLPt0293v/2Cv5YseqmxTWsUu11L70nl3ej3M3qJNW1/CdK
Tv+Af4bxLwTV313NjxWsxbai01OMdzSMn3FLcxKigWbnqz9fjVB35V8ux/qxitUz1EWR9fEO5+wh
dLGFmRPToaZw3mKdnoSWrcnXYDOzLaoyXw0Go/GjlEyg6ukcu/oF+BFhbiECahkddawHhi9ukwjF
GxAFfdCflPuzrQw8ppDz/KE+5R1uDl3/RO+K1oYsaTfpDpNb/+WafnPLrB8o87JLOiScEw9ALj8T
ANGYIdfaaP/lATB+swhbPxY5xumjEzBm2AmkAk4UQw3g4kgE+2ozZeBR3X1HfyJUhqO8Z6598kX/
/Gv9Jt7A+rEqMe6ioA1EvHPSYavHwSqU5aWHw0CP7b+9PZa6qf9rh6klFJFG6DGADe3s+v27TmhE
nSebP1/Bb2/ej0VHYH4oEMnFu8QpniST19IRa0UNV1MihCyfyiY1NMMhoQNu1sFfqMu/4eRaP1ad
LM6I552DeDdN2lvZhsR309gPjPou9cJwSVPN+NsVur97Pn4sQBbN+yyUdYLyhlkpenl2J6cAgSKd
Z+V0LqT1pVA/UIhAwgpmXKKXJeVr9dHp5iEdM+qRpsLxJ5RePqW8UNQspy9OoY/7260wEFc0Yvp2
upEThmUTH1dBp1zSs3Ni7a2rMybhOUcSNWUwkwkxkj6dkN7dh2F5srpu1aOC0Fo8fkMwgJgql/AL
8oWezTgzPCQs1LpagnwUkUbuPlpadzVj79URJv6BPEGf4S37wIJg2TzmRf9cxe7en9P30ccO7Lsr
X8A98mZU6wMjeZieyX5wo61CoDS2uS8084Uh1s4LUaCmiXuMy/xQm9ZKA+w0kRrEG/YpLbhMNhqo
yne/Bzv/0hKSeyfRHbsMYjA9CchsMayCmpFbHY5cbQMFcK4fyV1Dt2Abn605f0Cy3Wrh8I+oXCTx
TZLIa6d1D647fYeF+05q7YWynoouy7auPR6zoT0JDE0APjgZ0b0f4VvQ3Oo9VTFR8daN+1h3+put
1Ae9fcsU4kYa9Xmm4bFAK3SxyKEzLLIj4cxFzbTLegbDDpG5dnsNUG7147CyaamDiyyo5ex87SqD
U2UxvUqwHo1fKgAZoOO+j9xz7UBRzIjlTDxAfghiQ+iYacheXQ7Oo7CLg+EVDzbsua6DHIymzR/T
vRlXpyKQV2xeIPl7ylMsJ45Vt/w9h26y/z2G07AwM/E1johJiejAA7aAo/PYR/k5lL6tFLEnj0DY
uCgw1Eiye/jJ/7wQ/G6R/rGNOl6K8w6P9c4V4btCyeDG53Gb/vK+/ybgU1g/9k2TLVP4HftaZSEL
dYiOBMl703hVvogndyUCiBuDkb0Ilhi6dheVDiBzKupQD7e4S2+ZRu5QCMHlMXZjnoAOgstiEenY
F0ysZqPjdSN+joFlXC4wBW/7tPxvRyTxY08eozhM5rBmz7flg1W2FzmH70Ud/mUD+82tFz/2R+aI
wLbagi2f6jlnLTQyl8Fu8R+//Y/tUchyjq1eJwcD4GrQIHqExSjd6G9112+WV/FjE9T9PBjpzvD5
cYJLHMJPpOcnK07v61A8aJ35JLXpzQcKC4H9OciS1//0xIofO2MhJ1boGKGzhb7KxofmGMF1KIu/
nFp+s0OJHxvjZLZ6U4V8/Fhl5JQ1/e2MfMTvyfacDd7awmov/+1CfuyFYmra3vaqiPZkeAl97X7Q
/YdEVnd//nj1GP3LifKfk+b/OkGgXp21Bns9Dsy4XAnhPaKuH1YOkDu1jlSi2xnl33I3fvfHfiwj
TYNhgOMEwQ/oJdkbIsH2aL/kgbsxzXmFeW+jTeVfFpXfvTg/1hQ9qOa6G5N4R1fyqt5Ji6cAo8pf
slzUA/wvN8788dq3cBC7uY3jXTOk9547rpV7PQ+g1Gvh+s+/jWv+EzPxb3/lx9ufll2YypGCQm80
A0g23cXEKD9srI4N7XgrDda2CL9tWQEuAEzv0x82Aagw0yG9KkRwokArqOgfBte+r8LpTGz4xsmY
3vt8Z+GH6Bor646QT9Tsuf8qkulYw3CqIqiCfhl99owxF1ZmHRuPwadj7RNtfI1ke+gGCsE6vRdi
Xs5UVrIadyZ7rDDydilTlayFNnxRqOGSr42YUplY1aBoEYG5wEj96Mbvxl0aGHfQLio3aJQx8AaP
J1+6iW6Sfjo6qeuuxjgGNyexHnrFo6SV1g7+wemCd88q5uXUjc8uG8bcod8ZJd1AreD/0/XGs0iC
l0AHVOzL02z1ByscKM+hozpVDAIwpNMnGngTGFXiNlec0bIgD8CB0NOd/Kq+HRz8mcqq66SKY4WG
xcVDqOd3qQZZPJqf2oZjWJuTWoOdckNfnuF+VOGjzB5IiV37Y6ktCsdjUOZsCxs7G21ZbA9Ry1yz
rvdapr3UrnMenHFv8n0WesE5YSrVyJqqcZl1yYdXBu9OOBUH8kCeSibSdsc0NnENEp66Q6TZ3xJH
mSFBaxNkd1RcwEqv2SmsZQBMLHDljtjyYQGIce00wLynEcJ0YRzCyN01GgyhwY5Pckx/+QFsmsTG
hhHV35M+P6PcabZZYa/V+TGxo6MqXOBlrdHhnjlkKggIQfXW8KhwQJUcz1KbUVFyCBQzBFJhdR9j
nB7EIG9NCLGc4ItbM4KPW/QYcF19bXn9xcN2NWoBM7IWH+B8Q8hEBteJgVlnuhdFowjK9DM3tUPk
+L+0af41qxvk6N6bDCCTtP6DTncPUzs6+dZwjgHDZ+QAFyTRE1L67NU2mMEoUbC0kUT4jAYBXjiO
8dB7ybnG88k8uUH60yMNgSSmbp3mSSwLXQJhtNA4VtrVqz43h5kNpGnikLaxdzVHgccydm8SW78z
XahWU3df+YiaxEaWnr+oLHA7CMjPVVh0cLzqhhiNamsZ2ZUU0Uqh0F+mBqGZkSafCoSkzfqtIgpW
DlJQGvKzF5wMygAioNO1DIGZdyama31InhASALGyb0si7JaCD5K6ba3axv2lE/nLMJN5XVXejiaZ
wpmO76ObwnNUaXfeUIJeIffQKxiVRfIWZRRS9bjcZSY2l9pjeu4UN2nZnswyvrED6L4e3kXOYHi6
zOCWtIKQIBFzWKNjvUWAv/HdPOCtg7ppY1h00mst87t8sh7VXbIYhjShPFfsiBqHeJwP6Apl+uZn
5iNSgJM+QUAP40NuVvFKPQSwLxndUZlk85cPVTlpEJmNbnyN+3lT95qGO0eeO0G4ORDhQySCUxgx
ldM1uD89QgM357641Y1TRPCVw4PB9lxj1cEngTUVJveLH/qPiIZWkd8dOaxjmUKGNU3+rvKlsXB8
E51KOrqroJXfKkh7HPtNAzk4S9KPbqxuAxYud6oSssTrG810j5WJFzObUFIjUnJ0S8fOFlz1XD/N
E1EHWCy7oyILd7SeYtfYIER4bVCrrWJTI23Mwl/MiGXL4HULL28V2R1SQVbuGn1EyxOC3v9Sstvg
yMy+8FEhvgrnu4xZro1tYllXzUcekRvrWCFtZdJZ/BSpgHVHu/4lVDYIfZTVxk/tB9MckNJoDekT
NkIy20cPHBc84c4TA+qTOWMcZrGMWEv1PfHkN6ZlqHHmh4Xqmldarkbm4SqdQcWW64guV47o153t
/JoZkJQ6zgib7JWmY5Lnlm+ajhDY0m/S0b7rZxiDJTgUt7GBWCHWNupb3xLpYgrje4qaYtGHLPSz
+6ng3LPXbCyqNX/qnu0QkVvb41J2igCHN30H7PHPpS1QaVFzu1iYIJ18Z5l18f3srrECpdE/CDJf
1YLQZfGHzuECZv9MQ1iuPZzxieeGK1m69wF2lirFFioHeE7+YO6qJj210ApsLbqTtcE4sO6I+s2/
mzIkoqPHFRcc/CYBOgrRtU1Ru7rmkzGVL2TGH2fdvIW9UayNplkT7/ikBe5asKahNsGMWzTyxjEQ
uGeeDr+lJw/MbcQ5bqhoutHfzqO37ckEadxtow2/DKfb52mx1OxwHQmBon3AZF1u6hj5e52DseuJ
hjU1rL6+eLUm/xXEO2E/E6rqNup3XW3umTafJhFvFRy8atsbowmxJJjW2SwFhH7rTXOIhCfT25ZZ
toBwCOjOoKlTwKup+gI0zIzQOURbHg3dRjPsFR9f0IM0ULoOFzE49wEvlXBiXgoSIpRo3WUvGshw
mjV4KSEvb5vFx5InbvA96FfhtEBPhochQUs5AnLFE+JAuMvfaiu4avqIhJC3sp1wo8t4WzrVMYqj
TTuh4tAjex9W5SUH745CGplszfQ39YoLmArU/wDAIeIkREOT2sF/ed6tmTG3mwYMwDZgdUJEDoTR
nDPC2Bbc2FUR+IvZy8qlRNy0sEjaAo/4KNHE9oN3MwZ8VOu1x8Dq3wa3a5em0J6I+6A7UDLTRUe7
HN3pxihh+wtDPLpa+AaJ82xXeMrUrl4nCQPSCcMM3AGoDrlGhzVbBbn73NfjS9+YV2TXFKYIz5pk
2PusubmWfgawCztjWs9t+0sbIKqGGBya1GmWfuIcYpMJvl62M0qiHsfiYN0NrIDFoCHWo1cHK3Op
XqVpLtOl2l4UZjqLkuOgpVJ18QAw5P5WDMF9wh3YJ+z2vlG8Fc24Vx9UGu6byufzOsjHeHDfQY4i
sZV9vgma9GpExa8Ed6xangyJxzQz81uncy9j0d/3qB6g5Uheezz1vZFveqEj6BlB7goUMPxfW80+
GPQz1JEBhvJjL2rIL9HVBbhTYysgL0YsXdzuHGEtBeCsl4gItyjMl33VFpCUR6yUbXztSssA9cs3
ZTAKqYaUAF3cEXGxqxL5wTwBqKT9rDX6ox3yJjlOwmER/AvSQGwken7AZb2dzXDf4UzrOvQpaGC3
bYomM9ZdRFH6/7B0XtupI90WfiKNIZVS6RZENGCMbRxuNJy2cs56+v+rPuequ717GxAV1pprhksg
xbu7iEesU77GMHktHaAyTw/8NHK/u7w+5ZN2Nib3pGdWt4Yz8gjB7or28k2r23dnjH7c3t1BPjlM
OWCSbQQY97O79M5j+FH66quKAOLduv2nMdFaWZo81OD4oYMFglqvqsKf0tqfDIbMmX1gtvUUV1W5
KQTK+9k2dy1cRlhhmD410U+OZe+6CePvCohu0FRnF6F+IaFqik82/VaraZsZa1BsscjTYu/LCqPc
xKpvSe58z5z/hYWJzNhpl3iS385iXIRET/nfZ+ALJr9x7xBVrAwkyUHNtlETwQ7CwLRghXGOZCub
e9XNps8cFzypTc/jmFJRRxgatfaHdAjXgET3HS7uGRIduuJwOAJ2baXWbMLS2+LozNHOpFF3Yk4p
6A1eTJqFXa5oZd7dSDzAP6W8QNKUjAX0pagzt3kWY90DGU4t4CBgy3ncIHD49H3d4Za6YLY9lKhe
GdJsTb4wp5PPUDQK35DzSf0pOaPrKlaQtmlhNB9kN9vrTqrDT4m/UNW9FejQ5VAvp7h8SEazFhEF
mcnex1JMsuFq8+xIG8biiMeRVTy4brZVz9uuo2ld9fVrJXm8FVL+BQNal8ENSo39DLu5WqYNDhB3
9ZGFPdxHu7kKuDQW39jiGIdSH19jXK0I8N13kDV6ztGAiN2h/SHAd8zFQb2HxZ7fjKxF0J+d7WW+
qGfh2YBrYxgfnazBYTz6jgJ9u+B/YkzzU0elUWbWRgzJ2c6XY21w3Lr1Vge4bTAN1BZEa8H8uYS6
n6TLVtX/AT+jbMacMBYpMTfpO1oB7MaJthqCZfDxD/k1PXgXdcS1OmfFO17PB42+Ja/lPV8M8lt0
gNcmdfeFHoArW9sCL7Z6yL7sFKKfzKZ/Zq8/LyJ/IixkMyCFXi2jomrAAE0XZeFl722NjyU6f+BJ
DWm9CbL8hetzD5Bxqav4WrAxwZQfu9zrUJQTZhjcPAf5dkgamJ8pqxlDeJfUIqyCFRxJvKS5ItQB
xAl/xpH6VSE8AMh4I2mEyMi7OhNjLXxQy0cVko5TbjXXO5L1tbe4iEt6PctzXxEt0AKR88dbieMJ
l+3+nFTtPRrlJ8YVHb5E0QENlA4fAGdBBz2TslFbHBydRC6uXjof0W1tem/4c4Yo2k7KOtCKzhyy
uwh7KNHP+yFELyRt+DEFNyMsFBCDlpXX7SdEOkOPffYA44AAnAdpEBoq9DdYgfssy5+dKaZcRYUH
xtNTU6mSGWeTbVzONDzTd8TODPT63a5BsQvA6lyLp1WnQUR3WSTqBVtU7hMq9EiG+8VDBVfssriB
j2O+uDK4N455NTPsuBHHwXghP97d2S6EF00Qj0KA2qdhaeeqrh8kK0qzuwfPLHYLxr/Eo9zaLtx0
sedjlbsbeyomFDX73FKCUk5x0zqrd9FDtV/EU2EF9trQYRIZVnZyA9M3q6nx2czvENWOaRJRaUOT
bFP3rrthxyFgYHfgse/HJsMUrDmJqn9WrK1oxH0p8y5BPVEXJnhkmAdLeA+q8FP++EMO5Xmi/jct
7jgZ6YgCyubRdtF75nQeWh69LALT9tDwZZPe65rwpJHJgG3Mf2Iixy2ouqOpN+dWhZLLdHwmUfoT
D/bTf3HfS3G0Zuu3KeMvT7pw/Mrj4A4YHLrrXrpnh6tClWC6qJ6aTmADzPudLblaBrJOAuZC0Lj0
HjzF2cxoRyick1fS++CU2+FX4ZU7Yk/8wqgei0l/SgbzYtpcDYtqMoefLrS3OT3spIlrUTWEfZXV
usaVxCrmbZ6EnZ81joI/eFzRzTMqDOWrZGNAhickCpOh6cuN0q0VapesxIoo84KNtQzHOEYIRR3w
gRrwb7GTmRo8JQgDbzkypcSnB+YY5faLLfETK4EhoZAvH02ZPoa4ksQtwpARFVpVoAKeDJwopnhj
5s5xnEqck+LzMpZftUsTL5yAdLXiLtRa0OxghxCtPs7BgKH0cNcSw17hCJ+vgjCDrEcMI0qe+hZl
cuWYxi4v0v8WzxJYW6O1aIlZf2qRt4M4u4m7KznztcA8q0u7Gcst8RnZhvL5KXZIwOB1QTH2ujoY
GvERTvGtcIYb7de5DunDgwK/jmWgQyKJGQZndRSJ85kpscqkr0O9p4SZ+3mbVSEGOENydRVpnYnn
NWaDaan+bIbln9tgNWiKbYa9vsDEuFRlt8wwXmi9yzRYh0ZMW4khD8z6zM/m6A5N599SDru8i68u
ySe+7CwkdE0OJYDqy6mKx7Tv3wzZ/CyobUi8GzdYGB0hwq7duKRBDSd/jMsHowozporRS0kMUo5B
nK3uZ957nC/vVVedMiEP6p+M1H/LaYEaPG1bU2wMlk/j5I9tRUAlppeTKT/j2T7OebyPZYZbC8zC
of4yRPriNOK3yOR1SHDOyvt/kxdtq048FLxmYnTv0pI4QCvrRq6m0EQkodtKTldjX10uZEQmy98s
IZt3UJnhTK2bUT43hEtm9NsZ54eZL48uhDa1En5QNSGsHvp/5Py8hCl5jrP3GubDM2HNtINGTRc/
QG9WBc0wPPctckFMZB0vxz/F7H4yiSgxrl/T3MZ/AkUl/EB5MDrnJ+u5Pj0b4jV2+j8UgTi8EYUR
IEOm8cnrfaxEvahoEY5eS2szYGJgzWc7Kj5NHQeEvP6qgK5DWAqWid5b6vqvqVrkvi9Y+NrRFONj
nvVK/rptsUPiplnOxPBAfwrN52aC5N0a/yaikTWTehXLEKId5CMq+0exKPcPeTcK0o1IXoORGN2r
EaIZKsR93gCJTcNLCot6JSp5jcLSHxvaoMiFvCiSN1Q2j8z997oZ3km+erUSlfiUdxBXeeCu3XgY
QQ47u3T2JL8gd5BvNoWHaGal9ARL0Nwdck4mJ+CFdn/CF+PKHG1rNBPulPUmxy7W9HCoc/sHnezF
ojJ2ospeo0glyLVHdUYJCgNaW9Zh9F7QRi/afM+09jPhHl+6u3Tl0eixLZvYa2nRvsSa+Zdkrodz
S3LsykmFVkdX9bZcTihPZVOzQFLPWMWdTbCX4nBx09RhfNBd+d4SiQfFjSDL2blTK1xQ6yQrsiW3
WV1yyAEfl6VkYeDuSjlnofldESyer8feuWtu/MZ+UMZLMJ0juLStK76DEsFSRxA2pIML+n9fTEQw
ZljQtSPu7BCckexpLmp1ZBMG33JOnGfnJSec9Vd9JfdN80+MwSOX4X4OQ0KtvM85H7ZFEn+SbXOp
qWCKvH1CoouiNnnptcaPHHvHnYwqJzurp28TsK5+jsWbn+UFQ61/Ii1O6E+fIzj4o7gkrr3p5d/i
4L8dO75HLdYn2C2rOkldo+qfQfHG0P0FN4QvgyI6jB7ntvimEM5blT6HzwsHZsEl03Zf6lF5FZJf
FFszRmqCFTNSKkccRanJ6dcIKPCK2dSS5mC+qQ+O1+5U4f6RCEIj0eNgI7HxaK1G7quqHi8J0wZU
Jjh6Vhc96b5FZG+b3muwxlS5ITF5tNgiVPg4OXL4swRuXLH0a04U3e79esIx3y1eVZ0bUQLIgF2s
HMerjS4nP3O8cwwCasfOWmb6lVSSnXqDAo9g9Wl15ZlXvBltfOZ9Rki64kySPUkGBulV5RS8TIAA
/FFAdcM3aqEfn1P9PkoGVFPmL0PyGJo6ux/nSN4C8Ks9p4/41GFi/Setl576sJ6bf3V31kxsQ8j0
sdmq+Hvg41Qe+hxvZgpP9XuV9gv/eXVn8QkgfjwAkuMSh6LCjnaLoXF8WNVei6oPD5uSyAWGWOQx
Eo0P8uYibJ61ahu79wpjU9XMjNFwRk6wMobIj7Llpv59wfsrBP1Rf1vPtBOuFgfbeE/LyVdLStVo
HXMF6W0c8vQk4DnvPED2unLBSvAsXKXYmCJR2ztz4fN2C4dkwSp+B03eSodwDbZ4ZJlr9QZ6llhX
TfqqI3QOA7JTQ0pMiYFdg3wYTec6NsBdcHG/xVp1Uo9YvUVW4ASGqoqRsQkOrOrWdn31uxJPu4Zg
PZK3ktS3Snh/BRG+Hi+VGrVfBdreCLzPEO2cpCJWf4USGis668VwBrDngM6vu9tWdkgXJk5iPpo1
JaT5nQkdfy7TWzldtA6VzhGltpO+SzBIfLn4XgYyuUhd7btPb+iB+fqtsp7RKvnI6uD/VIaW1uAc
gs42iFzWfvrxq+VCxnrJ2jgLWlWs7XsPAJHZDTAbAK221XXdpgvMHkMLIQGTKliVvlrOtp2c1EFJ
EJ6CyeqU4FAOG92xT7xcaol3tX0dzzpMXX5js6aj8+Hhi9SJS05RYhbBXnd/0PY/8/+rJUXbRi/R
tTpqkfrEibUVi3fDMO05rbN7Td0BH53+3ERQaO0XfuviLD9qcqUeZ1+QQ4SNyWJhkTjXDPWS+Kaq
F9PunlRqlcGubo1P2/xW8MIk4ps1YcLP+aDeCu/hv0+E932gfU9EFKZLvTMS+53IFRoDXBXczyHF
l4qlacjpnkfRZSKIke+PUALU7mrjxCL3+U2xelYcJHWAnRq5fVmYneMYbB1F5kmfGXzgosjI76TV
4YZvxhzivV7PQKAO1TEry2vUJ8JsV2rzswkoReDe1QUm0UFalXm6ehdpNwB4fqtNXTDgNl15Xep4
w/3woM85psNYHOF2fJJ8Y3y1sFl8Dzo67yVq823n/FOPCiMm7ILkN//Zj8GXOm2c2V4zqQYIe/Ss
YlcTdUPAxSWJcpIjGh4onvKAoUsRHSfGVi5nvEegGJtCoW2sB57AYlNWhThQJf1KyT2qeTl0AEFV
aj2oRLiKuy+eg2NjOkd1yjXAL0KaV94G8T8nWqq3EnH7oEUQ1C+1C2GK3zLOD3MI9IHhulvMj2Qi
bFQViQ3agX0+d81JlbuJhqGW8aY+HUkZHJfFYUFEv1J73+rp2vGeSvhyQ4Svel4TAkMRkbcoCbVL
yhWgZfZWIR0F96ENwSS2vH0Sxi2wf7eno8LHW6pYq/DZyup169R/xWjuVAs1Wdqe94orNgCe9aLO
PRdD4mop9pb5HTBgoKbd5rV54flVLI6BCqRpmAH9d5QkxkNVdxv1VeC6amElUHbBY20AtlAiD0Z5
073kR+2WJn/hF2Gis/W89L2QxbXoMTWaI5xYKn6amu4pLJHWO7yh/jbzKCp3/ouy6UfdsFK3Gl9v
AI7alyWQezH9U6tDnZWmdYfFvJrs4pwn/dUy0bvEgMScvNDYcFQoVmnkvRMFYDbp90AXbbmfwYD4
mN3uUTzz9tSq1nsS0ZjlJSRqg9rMk3mGNnW0KRbwyvLnKIfFaD6pFmj+L1ws2TEDPTQBAwEezMzr
4d0I240OV0lmicAljT6C+Nyl4J/9Wtr2TbBaKyn2aFnvfdld5tAg9wMRjgLaDfGDtovB5kWdOmpx
qIVdN8pBhfs677tNmNGacXvMmX1Rr6jeOCIcGop4OSOTNfA4o4jqSxzgOPZNK3jQe6/0pxZa4KAB
g6OH31VGf2wml5DKSr9hhIADjEnsbbdvjOHkOH8JYBhIvK+RPaaDoiHZvLSu/Vsj5G3J3YRxaBuq
cj2WWQqU4USrjggXPmF7yZbmj4hoSJHT1kBL2WgYF8dljJKIG6W0bPSGzQ6yO6YS2dZigNZWKaI/
lY2knRaw7Szs94nnISiKz146/aSF8aSzg20PW9fCARsd5uBOcXfG/x0XMbwZ0UGg851XZQwp1UuX
mzUgB6egGqxcA+jN62MZovubEV6vxAQ8EdjtWv1PEQ9PA1fIqbRyJhrKCH5jcUA0NjYgwC6q7VGV
jRe5kBnD+cHDmSuhqJld48nMcb/nI1Rx95COzclDXVtib/ncm/httdw99gixx+F6qni04aAdESSk
H1ja0rOPybbXHeF3A4EgRvad6JyfRCMrewBxSJn41LP47U0ovmnIPGxWqirh+i1IeECbFkb2A8ep
zmUA4+SriocXDyMKRsrm89A1DQdhSEOvnGxSVL9e815ifaD1mOT0WdIehAI0zajmAwacg710vqIZ
uy8PpLk0ad3GBO9WJX2ripvRLfO6aPPBz/XEXsNwhutCLAR6QCSmlLJejFkRMsZt5uChsdjNnrMQ
bCxsssdmQfIlW0yQcxCWvnW2HR2uJuuLDX0vQleBK0NwJdTxZvedH2jLTyuGY4bRXDxAZqHo/xYB
wi+n01dGNj2AC3DzxtWLG8RXDYKFZo9ESoPP+PMo9wMjkdVUj0cnzE69noH/hB4MU5hcE1OEJTww
BD8uc7/HDfCjT+JNAYJptMySWROGAyWXE1ut2HbRbg4e57CdN0iy5ucCs0BSxMdtqQSargeXHSOz
UmXB6PYtTiSEIx6Z26d7UlDPU/uTOyVePom3dVSHlHWCWiMwiBCJP1NuX4sLSkemOACMrhrH8BfD
VTo/AsMc854V4i0E0ho5t+IJpQaCozfdivyO9RnqIfZLbJswV6Nh0Lt6+McUlIE2YP1Uuce8z1BS
6R7a+CWHN2l+6uayCSvttWUyIxLvoWvQxyrYpHCOWZ6yw2xkiVV2W0iDb2xsUBtNOxD6hxS+wvOR
P42S8gtJz3cvh4vMyZp2TaYXM6QJCDvzV5oQfwATf730lgO32fwk4LYh3Ye2w2xz3yFkUJYN9C0u
ahye8w0Dj70T9d9hh42AIanJbQ2xvxTTWxt7u6hnKOGQAIGZ+XueDb42eW+kCOzUU69yzzdp3jxw
1B6Ovl8mxIEuxr3V86epxbOcyMZo24nxRHoPv9qrX+3eemaa/ofhyLt6jnFqMw+xLkUhXq0SLfJi
ivV/QY5dkH3Kun+atJYmpIIXOmBqwJpwqS9Sc8SWDD5IHZH+MPvqmLDpM2XXkBmD/SIFwWpC4zUU
08QKmvxe6/oVlsT1WptMTpHly02GPVfKrrfN3z4x3ioSTwf2h1p7dY6lsT4x5aJyjE2BhZWGB3c0
qRbZfLUZ/Op5RW2N+Xil9OQGkzK10+VfiudOnTEhEJNKgcaSqC4wqDNKhm1gzR3wtZkAAlKCCzWx
arOHoKkfF7IX1N8wrS8cV1dabhBR05KcyYVeY09gOveRFOcEQBCiivVaiwLHjVDfTa7Ywcp/C6xu
h/3mSsFmi8XiDgryOBRIjwxbmInvLPmptrULjG8fQ1IfZP+QD7iYS7x2MdW4F8Xw2IRV48+yBi+L
LyMlslqwY6+t9SnF02O+9picEh9BJDAxw3F4iPDl1BgghUr+ydSmqqt6nUj95rA/HYQbhKj2h67A
P35Cb+jiQtJVO08Ow47J12XQqoMMnf1Q4OIjBpwI6o3qGoT1RW+3NaaB8Wt/tNKWq6xv1pZmPcWB
sweeOacSPWN4zYzlJZzHj6AkNNiKlZ8F8atG18APF35GB0lIMPYwGlaCLq5TRTcRycnGziTj5VLF
GPLNxVg8q5MdYRuYPscOHpHPlkEnpDnFBvX2OkDGhRsrGHxC6n1oI6tmbk8AUAGLnxAN7J96SlDH
IAxQBu6P2aAJXoYtnJYqsl+6cUIB3z6axk8ymwzUiOLA5cf2MAMVqClWA4CpNXYsHggjrI6YyBCX
ztjQhk9Aez2+RVV8a5Q2gMNaFVkxwStquTVsoJomSgN4VH/ujeZ2JIHQIkjJjO27XUP+6yWoCaYm
K2ncMoApViVmBw81ZVIfBqcZKoNuXDpCWdSnB5x5hTnZYn/B4V4SYMgP1Dqw3VqwPez3erIw2a6w
UMdig2glHFz3jBEebSCdAASez6mgDs0hETY5L2HEbe86q0EluWVMe2ljbMbB6vAohpC5JnA7O3Dk
z23ry6VVWyeYAFhj8S+URxIiQ5+3rOfNc5lNm4w7xaW4ahzf9hRnk9TrEYd6zbK4ITP5pLfZKeZK
7QjOzuovMJD3UrcAEiyFfyg3jRg4Agz0SUd2b6psku6MvS66M5Cy1rXUq81Wv1Elglq6ocU+UmeE
0aXnlstCC+xPres++O2Vl/9OBM+b6LnKibgVQtxiu9xb0jtjCeZb86QMkcdHLkXJtR28OwE5qy7f
Ksq3dZ219Va9nDqjcLy8pzCRqCC//m9nlP/CFAfeybqZxM6tc8fdCPXNJnInjWIf60AUZut7ze9c
jy9F82fa06/wAu+/A9214h0mK+uWo82Zh7+K6F0LWKBBDEZurcAnjtm0GSDvHkkG0tfICMKnvvh2
eiipmlY9cSU853Ps20iUtrrrvEYCOIpt3gXpKeIpckSvq4qUYtb/JQjnp4UDxMQrIYBrhNU5D280
Nnk64MMT5qOPLR8+VRUaGUcnB5ezYbah04Bmv/OhPeEoF6bqze1GEogNQbrjBBESB5DzHIroAUCP
jJjZS7dmAmwm83kDOrtsogCqk9Ed5QgNVre1jrETvlSgK5iKXxsDUslU7N2aYMz/+EsESUnrME5u
+5709j2RDk0pnnLcfSB9gT9aVf1dY/3QsX1H7AUaVkWQOFcZWsE5keIrhzoFrIbvbLLgSoEfUc18
X9rJkQN/XOFgg0WAWTxpDZbm9FEb5LIY7YtouwwdGGOMcXhNfV02yevAw6zyUQLMjISj6fIUO8tf
VsQv1D6BKl4kl3N7MEjy4rTqrsgUu/ViZ9veCrFgzA8T1YuMETVJrOakS+62J8xzU+h30d2XtNyk
qJVGJxw+7Aw2IWeWsIKrbEe0+ou++x68sfKbqUXkNZ5jj7a1Lc6ZYVwNKznENTpPU893U74OZ5r6
j4Zs2l6ah7bDSojSkcCGP5BU4LFw2YOb4SvR9rvZIggvD+GOixpPhgG3B4eQtGKZECoM849pqNJa
wjT0xgwn1Lrt11aj1/91jxr67/euH7+T3Jh3uR2HX3nCUpa6s4EjSe7jED8xIb8NFtGRqfFkERJT
Mutcox5jciS6zZiTpdyIZ3xDIOSyw1aOsVw5a09uXVzFSGFRMgoSrbs1OszLUQOgbh182t43DXvm
1hjOSwNAR+5m2hRknNCnL/rjwAQlmGEh4I9b6ONvH3d/spue5tohV2aIfSnFDVHOY9/DhrFwGeyX
6SQTZJ/GQH5i2A4He1h8tuKFFoA5fws2gacCZiz7otWW1UioSzmWZyNgH8IsesBMAXuleOeZkI8s
iSnUyPghPAUkPVVu+VfT9A+hl65qysa2K2+j0Z1IcjkWsQZpJM0Q8ofA5UMCYosNxtotkaPLYvrp
Wu9Hswl7HurqxzTdjWPQyoaMrDZdjQNnEnf7qgWsMPQB8RtxSbZ7FSzAFSAWmIg3ID2bjKOR4DCK
WfxaC8VToPenhmRMiUEMXy6cHqM6ROYALIL7ig0tw48LfHqY/AC6OTGugyQCa6IiPXjGAKttrauY
888xZIFwy6m9yVyAHPfIo4EQXBXRRvJ7HdxKW6/YWXH6UoQVTqPhpsa2rFmqB6FZ6ygi4pSta/Tf
2pw9TnTdCitqdPnlKcstWKkweyNs+72riQUP9tA+X3vzOBAlW+CCN0kSDpP4hHIEaMHZsVBmDkru
IHV2tvDinJZ7GoalFURX9TMBn8OvzHqjKm6Hk9CJqKOR5VRMKGdxUXdND58xHfLNLGcmpjauJzV5
C3siC7aMnHctgV2apuIeupOelFy84esQad+ish6Msr+3swlI3xvv2O4sUJNsgGH4Skuw7tTXLYKC
9PWgXmGJA5On2IKJ/GVGY24bDNFJmIMJ34/GBB2ZGJiyO+N++9vzgdUnI7biAGpTa8MDB/IUYUgi
3PtYoqmYABGxgVHmeBCrvzynY6LRPqoRYYTjpPerLnKMRlcD3r0OzwS0LLrmUnvrHXThgdgRWHuy
sSJqmJDaInnKjYUkUucsqJdacLyUVBOZVh9UDRl/LRpx3CzMPd8e6Crf3LAKW/AiTRRnilKi6ctj
xbcftOI+cdYWCI8lBz3cKa3cmgbgeJCUu9F+atxwU5rtm2o6+wXOda2Bad963f5X4Vlgu+6t0aez
NWsfZi7ebS59tfYMzm1Zdj/YGT80df1HPRe2OU09sWyyPKoyLwNFVM8tIge3MYPDf18J1OwX9Xdr
+EJryne4TMeSXLx+HJmc1KR3R9q5x5uhz/SfuYWyJKtX1ZKWhn5spIlNMlj07wTfRh/D4yjSby+C
9mFMxiXDEaupGA1CFNRc7bsqGsb4nQ0/La32tgi0dWb170RFlTvYQC9q5dqTRtlUNJgaQozhq824
8DEjJlyR83xBneBNSEeMBO8aGcnmTbTVR+HU11QnJ0HqCTANCD95uy5iBqU3ky+1w0kH7cvis9qC
2LaakUrQYLeVdnsmC58pxUnNudUaZLijfLvq7J+w15+qBsIFUEXJgIbh1ZikL0sSvc6wpLwofBVD
B5TXmg+1mf2IUHsyjdZ9SiIecugs0bZOsC/LTcwC0QuR50J5Msz9DwnwOILb4ZEB929mlM9lgkl5
OY9PBZsDm4Vnt0wvUIjM9ZJMV9j19aYLyZuYRPOgh5SjKJOxac2qrRmmbPusWTYDGCxep5gilkxL
O+1ULkSmV1WO09NMVD0wcq4P722vzz6c0Xxn0G0FFLnEdZl7KYd/0yw+jUzpbWw0J+rYl2l6BfXc
OCX0aOjAh2HWvkZvwOhpsQ5BU5DZxR9HS2VhKNhfcGeFnizhGWuyf82Xyldrr4iyqzC5TSws+tA1
5vsomC6MrP/0EfSldNfEcK+nSW5Kotp5nfAlm4LHvOo+ZITjcg+PchDl36TpV+x6nkZaadrni1MM
+3owmSkl5S3hVG50B9gZGKoxsUmWxryuaZ4sGytms31MOm/cYGTHMcRBlS31CYe2cyGgtWeSOVW5
McV0ReLJ5GjBPWto9knSbqGHbiGNbkwbhyYzeKZjiMW47eLvurfOkNVPvUd4BxUfhN7bmLd0wOWH
N2rRLS3gwHPddZnENXg6Z5330Ovc9lRpbS1OLJR1O8/bwBm2i569hVp/UTuj7UZfN21/EfOts7RX
9cvVhu1p9rSmOFbD8L6E8NhNbWgYDQkU1UZDsmu0t6v24hZyiwKNl+i+angfki2ljv8myH6d2vgp
0enDukC3YHX6PUlZFCAzdhq/pJAiJk5E+te1avvwvGcCPfrqEKxLxqRpdR49sqVoh1oRdKu8wBaC
VFqdbGHK3ycte1oKa5314UGdsM1i/zV9dhGcjCj5fG3A/Ss5d4nt9+NbDB8xp2AhCWSdVBCV5vRP
vZL6hUZ8Gxd3N/PL1AvncXlCCfbfsa/+XaEpLH1YTnZ6UrO3jtQ1D6JRCEAUpbCETbyxWFUmTXNa
lth0KWpYvVpAWzg/fJNdU7fW49xbFMD8N5+2xgcMDxS/5SviAqkcZobWl447F2DUgaQaA34JufMV
vOM+AsxXsr2ES5hhAp7QnhseHeVD2cJCD6bvWSJV4QpVH54PXUiD2T0g25y6vz3fflsgUppc0ppn
3KrAaGKzOCscNMqcMw3XTj0tmky6vjW/JrYJhqp0lN7iKYZ04QTwn4MeTISpfWWfvNj7+P93rR5I
gKMQfEMN9l97/q81JgTeKeyV1SYWRDL91mEiF/AdehkU56z6HptpN2F72/TKe9m5T5r8Kr0FvKza
BCQkmG3/JZz5MxdocwqFVUn698hvFQRh1xu4JKDgVeqnWvM3urRMenKkjMafPTd3Q6f9lpinNQJT
5wAOc0QC95K/w455zzgX1WUu4fKZ8XRoNNxW9ZRTePoeACoFhwhO3wp+2ZYoE0oifGP66ri1P4Ic
VFRG059de9k6owKDjbAbyYmUzsIt0tc/w8I9PKh8E7BxjBhfoYyvM5DVkaMHuvojYzP42MGabAUk
Lim+DEPnWxZkMB7kFLTbulwepjLfteRkT07zrun1v5wDpKNYiHO2HnYUP5OevXRdgbVQCoajZcVH
VzGvK4a3wQkQ+njkG9ThzvJQ5+AE+h4VE46Xxvm/dYM1NiJcoJ9M3npHOxaGdy1VYqwV9nh7iaNa
OWgbaHV5sJxfAfBT3C1nN5TnZvT8qp0iQJlpo7v2axh3uOlNH4rNFbYXy9M2I+9hsjOfK94pm9Nk
9Hx5kILqjgkSRhMrq84PeG4c0zHA8Wfe1AaQs5rx8IIu9avFkHdoOZ+Vox3X+gTauMxfdZv/DG1+
ArvGHjyLvpmHIaXA8TCWm8KLH9VZkPTGbRj1U+FOD4LlnDNJtsjplkW4xVaYttP7jifzQETWheIs
4RgK4gy+tQ1YV/tORe86MHijr1jphprnlOm9XKxN1bubqBk/656sUmQMTEmVrA6jVjtvHrygOA+h
8VpjhMH9+ao6rVY5qhLZApDRGsRvqcqw9bT/dnNaE0qrqtD/fpIAU3sBFhthcEg0c6++gdyY9m2c
b4O53epV/ieH9hk57GbpzQO3DxK1fmNSNHXC3gZhem14X244/evkdOsB1OPB+GZrDU3yb6BxCr3k
GhiwawnoCGLBdsuflhpyRWC9QM86BZxomcOIzhxeeoxDFMpTOyn5klCCjJsqcS32liaTqw4hRnIs
G2MOSmtjHg4uVwWvJWEJ/+FAUcAzFV/ABZtADC52ipxOJFPnS4PqhtlXz5LQR69UJE4yZwRDHtvg
DMmqXSpMe0dpOxo9FG8WWl8yljK17ldMc7Nm9E1LZ9/6JduWtaut7MR47OkMEi8+JmX7ay/NR01d
myMxZ6HS4sbtu5dAD1AfoTFHxropNvmc4VFyTvrxLONpH7Etc8A1VjB09A2ua8emSh4IyzvksnwP
7Fo/xFSHYxEcYnVz/Y+l81qKXFmi6BcpQt680t4A3Xh4UQAD8q7k9fV3Jec+nCDOzNBGKlVl7txG
2YfBwVCg8LeFlcw3Un8uvfZZ9qxvpyRNbW5Bv6bfkP4Uf+FrZmoMlljkE80mqHg9Nus+qZGp4C6T
QFVNiuHYpOpQdtU+V/GTXeORDKKlU5Sjq7tnX4dyVCXuix69WPgdB2YIUXX+wCZuZWr9PUmpgHMp
PlM9s67KBAiAIGTo8zFzgovHt8x67V7a9n4IDzFNV6lNbzyQkHoywt8ZYKeyKkfSvDkLpLFWWgvl
ynhglHKwRh8fngy7GXjhvfEuDxYi45XR5vAUFxg8kfmYBcjwmHXqdnnwfOttqMO7NFpODbnhyCKJ
+RDHUpacVTu7Kg/vJ8wyU8JNslQBpPhMOrAXqmCH8tCMzBbCGOqdh6SIx3nm/8nQe5h8U+JRyZkm
8b1DphgzsCc0aAeOGQ3Ta1RXd56f/4r8mFL9ULfdGgCe1G7W8phTcwCQYhQB03N6UoXHRUs20iu6
RfvgQYViFeTMU9SC2WtWQ2+Jhw0UwZ10cXaN6zjwXtMY69pP9lJF6KDR9LOBnf1U7BKBKE7o/wqn
vBP4PjOjqwwhysRZyf0j5IqaMHohoGQnd3wo0XNYKZ+b1AC2QkaVF5QKyDCzNzl+41S7CiNM0OKM
p57HkR1wxSRnXQzqgO/dVhZV1tAczMVLO2VH1+9u+RaVYChpvpW5xQTxRZ7aQWeQCVM8rhdJWBeH
1RBfcsyTFPsVxPmV9EZwP0DKl1dnCI9G8a0oHQMyDPzS/EwmbW/XaEsT2KKJlb+C904Z7p0g7fgZ
IJtBuZxwxvHnsV+9WK50qBKd4Fb70HQ3zvTt25ADQdXwN1y20sDryn9ERHkWPKC27G0bqiPmomC4
47c07CYpxZMJ31ZbjK+QzVbQAKnnS+jX0nHKC0NdezS8/Ath907mRCiOsR6q9mz58rp6NN6WOc2R
MMMpc7pg/qqNYFcaiC5DxuU+QI5qrU8EuVs51zpeQ26OsUCDLNAoyTjfdxMcQcuND0+yNsyTzE1b
LqGwVRHC7jU7fRQ6gTVDuOTa47y982nJlaq3Mq+XEhl2BLlY2LFyWVGZb6Q0NZT+g17xBvfufVSS
EwvrS5hvbdQ/dNF851pA5wUR9u0Pn13u0+CpPS0uil/U2BJJxzsBim76efqFsfELmLxy6+lB4JbU
soFXof3JXqAK7VJPSQ8pGmhmHBbGkZj4o2GAkFXmx5wCKefB6VHv/LfghAzLQS0XRaB3vfh2JuJI
q+h9AoGZ2BXbUDuHYIcmYwZf0m8nnpto2tcOw+NpOmlJcZeUEGllp5woB4I4P8R29eUv8Yuirp2L
aptjiuxOC6ZQMVIMk6gOChmujVl8l156bpNwa5vJRicGu05jKCPhHt9wMIPxKIetUfnPVkVkQdjZ
P3nk7GWrNzpyqdHw3hgsgSpv/lkZWpVxeHEzlLmm+51VPSFO03Og3wvY0Bkx7qyMt2RnkBtmLBH+
vcwSqXCkQmk5IFRq3rgc+1U6ncrF/tT64hYWwtmdIEyUw7rUcX5m6FTmcNMy9x4p1R/aogCAC3Hp
77gS5Ce/ODwXQcUDWLiPfgOUIBE+72xkdW09x1zuOUIRiwMxlf4C2rPENbNLb8NmLRcGWt3fD3kA
+n4VEy0nxuZjkwFkDFgf2DcTLwlJGhyV3UsGrY5ZPXaavTZlVwi7aSc1qq/yjWQENIOzDrLuztGL
B1nVjM2xFG6oaaY9C5I9ZfKCldKW3eIN8FLHV3Mef2N3uYO+9oVi57GDI2Rb/oEjpBlwOmQTDrkS
0qMNNsCtw3PBsXCeOSBNCGUyHrPIHmjtnwaRErjjRh+6U5yOdzwhLutcup+SpZlRUzvz8mnZwtUj
AB1Ez7fjo/wdPCT5kcCxVMNwkksVAdjLULEykiMa79XiZXjJNs4xHNu/slC6Ka/JHzhGRiyGpw6Q
ECnUH0KQIbBkd5Gznk9hgudBqDUxD/ECF8NmNhaKN1hl5UFvWXiZmAGQ/DUjYGQcLsgsAHpMYLm9
sxhN8cTKDvTH661wgafSHABgrYpDxG2u2YxpAv2NgU95q5pHOSG0VlxIyKegSDaD39QALIe5ZQOs
RqBqE5QIWUm4rB7/lkCMMI+TIST7JPUJjEFTjEczPOTaepXXGBtG4FznePQOsv3qg7WXO4x35T6K
vPOYD5+jAvTi+JRrd40wvjWHcYXc4FH3RuJLmJ8E053slNBQ5QfvkpQ8OWxvIU/KkmdHqWlGuiD5
bL7frmVrY/36kbaX5ggCMv85Z6QP8tuyUPkhi4QfOh2yk3d/e7EBpz0z9IMVEiggnx8oHQmEQWdE
zxwH83yDksBkg4UkZnnt1fazHdPLj1D37mNekuIO44yMc4ipDQk18Ycc+077I2tC5dVeZ+/jH2rl
q6M3bN02TjEIuiCg9qTQp8ZTvBQPrlF/SuE+WObRJfOlSbOtM6VkvXDLpLGTW2lSP+dB9wpC3EnW
ddARpyYdELMb4ufucPo+8MOgWs95KiezusW2Yie7TRuoJ7lE9qgxkQbsykrm+tqnqgOUmRGZOzaM
HH1DStUpog+VMkXIghru4279alodaQfeqhoQODKyheZyE9Aw8C3oD1+0zr5ozQhjGpt+kDVwYHUe
GXMGjP2lAuKhJa8LXATmYMAGIneReyv8pimYNoP0FEhq5Aq0Nb51roGJylisZJDuVfXWrmDVcNep
dgLqRZm9t26+dkLvq6TBqKK/u6yY5JEHQa/Yv6rAe0gt61ZbILrxzjHjI9z44THytE60BoynfcuC
gTfw9IX8B/SBSUg9TBtPprS26JCdPcXuWcrmxjzY0XCXjzG3j92bkpBsOr/ky7HsMP2+sG01wDN/
zSaAksVwo2aGN0uQgiwfZs4jPoX8VZamW+mR5HPwQqXq9wp4nB4G7+uraZRPyp92Os84moISkF+h
6KjQ61lQVqFJ3KcL0kfZ3xieeAluIzZ9YqlCyLHa1umefXvay2Sky4lnHuNbhlYX2cnD/oghPbR4
edMa7A+3atSeTriHRX9ZYJHFshGpattYr1aHZQhFBKtNPrTM9KcyXk+9zrj7Vxpa4fmUZXwpmbcY
Zb41qMjrqr+TPwdA96znAjzRom9wKWZ0vT5KN4Ix7X5qFd1DdezpAXSvO81VeitsVRpp8DbMp46k
NCC5RV8ANMeCYXx323JRZHvHsgyDiWwjDIpyCi96kL2acFb451PYvAw8dy0TKFlMfAp3IggbmKxg
m5K3njvjKAAYjzNKruym4iMpx77UHKUIKP/FhnHQICuYIzhSmsIcTeKLm73QxPfViAtkfSCxTB63
UO/QZU53omzrWsT5jXqUBx5as8LDvuWW4mT1mUJCvkEUsJt51wWeHb/as6v24HxyIBUIl/icZfOZ
kifRxPp+5Ogb+SZyEPmlvhaGYaMRsjSkGyjKJnseZfZraXI+dS9p0tybVFPy24H17DrGU+FnFxPc
Gwog1omuVZ8pTTOneasa/2gK0qcNmnwF3+ruYRCeM5osOXqdTv3TCw36DOb+nHMjAFC7xCJqAewh
ZZ4chBAMoLuVSyq0Efl8rUmZKculYpDHO9mJ+SCPaAqsqVNuNnQOLUcM0OJJ2jm2YNFYyeqVfYdC
/0FWaTmXdzXIXM99lrNXmKU1Kjg3qj7LMbjPw+EuJUxj7TIrhCeZrEpQEHMEPIHisZanl8XDKiD9
+58WWN8Cm6kCrrYNbNYT3Ms+ifPZ/JqW7FMGk/4crQJbMKzn5XFsv7UJY+N2KiDlUDaxitux/9Rj
MbZIaOWYlU8kn8ACO7fcYHl0GRXJCWL65bPCG0SXHoZ3nFHvF0n5VZGwrGyEbpyoqqYOSpG0lAu2
h6jB5TiNOCVtUlwSkwEAxCAHMIaXZi8hq4c5YvfREmZqsMswHSI7Kdzl7MwduzoXcXaGCQ9VeIjs
4KqcAaf+9Yu7k23o//8k6BjQ0dXLe3BlWoomz6t+RwP+Jqu408M3jG9FWJFgjd+3T6i9BBZkbZRE
/IyRukh9yXEGVkJLIE16Sr6BjlORnx4tN7mPtfmP3Fta4zOU9v1EMbhM3bc7Tnd6jO0L7VdOzygr
YKD+Yez61CAQzWKCmTT67pwIGtl39DSSRk29un3+CWJ+58TBv79FEA/geBoM3bhbVrUiLCodm70Z
uY+JCbRlYUmFJzuegozsjOBXnqhFIb6ThWYEJwFfvbT8nF0yNxRILWs0xG5oY3YYjMi6TzkBuPyC
XcoClWuvTHWFJ+RZy9WldERNvJUlHvtYWDQYkMoJKRWjNHNh7N/Jr4N9ZUtx7wJ9Yo30TA21tUHt
S1B4wWdk8yppouTIEryLFKddT3kmcLSgLNIyC5gscmzoJKuAAjLX4HnKiclZxbgQ6Sy5LgrvPuYZ
HmS3RBx7e+9CXicECtCEKNdva43M2ql+HbT8sckUFoCJ8eXM7lfm4Q7Wufo/ueayWZZOemqHGg+p
rljTJp6cIrnQwBJ7u2x9+qwkNm6R0n7jdgn2ZT4Ubvdc1st+tNOjYXuP2IHfBXlYbKMOP7QB36/1
UNZkRjGLrEzgX22Mj11T/iwD5AMUYJ1Qxc5To5sbLUkSEcyDUKkA6BtVgQpw0wD7NbkEcFxY+fY3
tsKbBryDW7ii/p7w6BLCoNTPLEqpf2YR2Dic13cVAiNB7hM1BzQ8xgm8GI+NLb41mEu227Eh9LTW
/e+iD3EI8WnyVI7VWb5b0uWajNm8ikLj1oY9oPHYyBmicpT/WYX9EXwubd6Yhr+uh/E5MuAGU3Js
ptI5CY4txT2U7Dvkfhc98ZEOu/VaJPQ190u+QLMUWEQkO6mIeOJwN9n7Y3cbDDOsPB9zBcaebOKV
Y24xeVlRMci3qhcbpFH6g2ZNuh7/hSuZWEkjxohF1jgFqODZrvESFubRJ/msA/qRGYzZmFuvfhVm
oQyf6ONk0oAn89rI3T+dS/CvdvMX/xMF3G/jmxd5MWHy2m27l75Avi687cOf6j+dIStzhGGrci+L
37G46QmHxUQpkzUDGtJgPSzj31KXIVSNpxHnDRUw9ZW8dcs3kbNB7l4YxCt9HFal92+uwh3S+K3c
XE4XfXIvKPF9FPHdj9xhuhgIemQzovpzXeKrUSEMDNUqL9/LKKiZeQ5kV8s7m0o/OUaDnYBc4FKt
jdeawYaUR5yWQcLgkqkrO1rC503wUYsgvtjxdJ+iPs7rmQGKCOC4OYO7IOzGMy5jJB5X25KAYV31
p6l1u7/Lyev17C3yfey2e5Tv2NXOT2hVxJsSshU1yTnCPe3GH8tnvKkvdRz+TD7Xi5AYOOBqaPcg
VjEig6whjcc6xX79HeUmnU9aHCdf08miraD42A/SoXpNdK4Tk5zGZF5HJWLmfj7VQHmuPXwWIUB3
hVtItmASotIHnM1/8lgj1GfAOakNiD1pC328carsNEOQI6f6NlnAOj2oMrgTBn68QWh+Hd3l0Ur+
JREOjcPJdF8czlsRQeJzClcLZiESHbZZG2mrHy571XRXufSa3q6hPJCgzEXvP/yxODmYNMiYSzAN
jpQoLDF4Gv9mdIUzPDn4pviNAxqrPclSl3VHKVSrAZNS6mc1+ZeOlqHwScIRJXZaR89yQeRtQ2DK
gDOG17VHNHJOzbiYKdJi4xPPDcy7q+ZMD1Oz3MoR9jf79D4o49hDiqA8y/negeDLXZP9hwHAYSCK
ajCxFgQvZPJBj8SakzUJyqCgTHIuyy40mckDjmUHsCVoloFoWw2y/RQyvXmMDhbdrGGoYwJbJWxw
DZeBZjlPZ8uaSDvj5dhwHptcI3IeNS6/bQJyVFTnFIEszM7A4h1z08FJ5RFNkxCvVCRZkI8UDVgV
LwcCl274MHCTZfVGpo/TDlKEghzI4TxEEaQErK2YGd5bMM+N5NPy8ltVuZ+dbl+I/abw8t6zlLvF
leDw3bY6fT4VgdG1d+nMOKIcjgZngEwjqklBigbnymQ23s2nPtXSNSnGxaafOrQQA2oUXCivKBh2
1dh/zH5+Pzo0YdTUcdL/ayhrgjC11i7jT7GbWvqYJn/Mn6UeljsUhh4MyOxVlJ7MQQHvMT9tsK8i
8HjEYCIfr8Dk95hVUj9l9nPcAIxp6TvhU7/2IGD/vOwIZ7ufyDGm4yf7Iinyj74uaa+XpwT6MovH
eRwG/84dw1cXUs3EsMwOp+ug2PW5M2wgEeTylpkBiOCccJeMFsh6fDH65A0yRrdEDRfH+nT69t2T
IpQde6kpvmZQ4njClc2LEHn6kTGumhSTjdl6tlT8UfQeRFIPVa9dP/c5i9MXqlN9cbXo4lssRF3k
V6z0iTMk8rR/GqSQIDHQ8Wn5Hf5qJ+yV2A+i4CZVbKuZFm0tRBV7uQ5BBr26Sk1CzUZOdYygQlxP
Ww467M63cQYwh+lJADEsQWsFEhIIio6k6S3N6i8KLrCYsN7DEDnOmBVZDGG8YF4ROUp2FRskEF+Y
buql/iyNFCm0W+2msji3tIl2qyWwPJPHKhwemJZTszd7LKt+xfM7LcxlJ3orqJHTjfjO6Hr1rBxW
zEIpXeThVZXkRuq+QcpAXGRUwfHrVGL7HhdiOTKU39Fgficpj5CTKYvHtbu49QzpFsnRkIIAYCPH
k40EHF/Jfy7kXgxasf5hMldulE9TC4NiuiE+Z5dxrIu9aZmm797sQzj81QcmaoHCPsnVy4Q7Vqzl
4SSj9piM+CMnWvEKERTN6rzJ8able6wXrlDLbiEC3nlS+5YHso2yNzzNt+2i7g3Pvuhgi5Hlnx2O
UERDLC6/+ypmZycHSWA5P3VfYE2meg4InJCQjVapuxnb/Jhwl5k0rmbIYTUD1sYF3NOMnhM/6Z57
4XYBsveBATWlOBMB/jotCG5ChTzdEpBET6GO4fsThrCQ3Tk4mYsP6SB56NvhscjI917Khmtf6K9j
tzwNWU8Lz448thgNMtXJV8ql1fGpMSCYPgFcKJKm5xCPXAo6W2wpwakjgaTOTBSOQQr5PrPQRxVH
J8+SdVSND3Kd/Kg5We3wDtX7MVPNVa8zTI1Aw3qIJ22OfRWeEsMy/4S598bQ8ICnzMWBamer6q3v
yVDkegV1e8Hi8nUaiXa2qnhn6ahzCX5fq44t1aiZ20Im3M86z5dH4YbDCZnCAUb2WjLf20MJXgYJ
tgXlcr1m3xivdgmPirt7CJvg3eegD4co3uRAcPjfnPIRJBBzrw4yNOSFw8ydFBuEyEm2k6nfKt25
+HhO5ciVez87+QhI44asLIeAMaLQ+7s2ZJ6T4Wbut9hCo+F3wECnpnnyEIuKBaCB9SXdyrzqyg6e
vvagSpRkUzdqmDvNHA9tcYcrP2S18kx7uS/gjuldsF+QABLx/eY69KNz1AKVa792Ut3VpQ+MpxC+
xdXVRjIA7ys7m3Xznjk+UiDes4rNa0VV7eZEuYZYa9ap/tEoJsVyHznaK+QexU/Ul85a/rrC4fAm
bJLsv1WqHCxIxR0uCdIYigk1esYTykx8+HSS7DXwbMyTMCnOnQ7+tVdAI+3eo4zSQlmPI6zhjN5Y
BWPARa13QO5PeEt/aTZsN6M2MFItjj2CiNifT1o0H6e+3aGC/qzJQalBYQdz0phqehgF4cYYMDb0
MYuaLGQHeuMf/N6+V6W5cgYjAWRB7Gx02DKVH0YQPk4hWiPLwS0HYl/WUwFrZ9m2Z2ZJ2cLBWviX
tictvcp3PhUF4d9vKtBRgHinuIYrODTBw9RHPy6tAGaicDFgAMQVUy0kdRjvFB4TmognL8OLppSh
bQyPf/5xFJYeOWJ6lSEx4hDG6YXeqxj7G40kyAfC9DhcjIwHvqo+bT8647P3kdIesmRRaDBDpfKY
Xyv8dYYgOaQteCjd7FEXvxGnhtKNFL0Ei+wZIKlZrY1qejbZPKRUq1ANyaGZoIOSM5WRvjY6jylF
aaEeuiH+LgfoYQtmDmHavc3oaKImP9Z2t0+s+TBp5WkK1DHOk83AiBQvD58TiihPRloNOqIBqnJ/
GIEnELKLl4aTw3Jn1N98hlinxKZz8jTrdZjSe7K/N3Me/n3UWIOAAPQhLmuFglFffcmzr8fRlwj/
qWgCflt8CPw82mshREMiCMRVwMH6opu1terTbTKTEoKsachcLgKWZ0uxEQ9f1YxPhl5d/NzfmfOy
7xGQOpQQRkdMCLg4EpAKPWxmo4zKjXvZ7331kAX1YeFfTCNUzhaLkAQFlEOJK+Bzw3GuqvEMWB0Y
BjUXvyPTUpTXFzfoUBS250LmyKLnt23xV3DAeuL43qp63GuzU5kkb37Xk03yYBj5pmjUios0uPFR
Jo/ROHzz0SRygx+WuPHyp1SEMXPRmVEKakwxrljJsvIB7bxlucNq8FHzQem6li5U/yOQmZR/hQKf
wOKpG5xtgPtBbOuQkGVf+akcvOC69McIHLQjP/nYr3v3VwAGl33pz/YfX7R61H+rkQYobx6xUIPL
jB5kLrwHWWbMd6hNay4AP2aiPHy7OKXYW8RcL7GKsL2T2A+KowhWZ2+Yz7hsBcj+/40lFHreVXee
bBvrWmY6N16CTeRUY1LhbkrGR3AHP0ZkXw0dXoLSCtbcnrNy5UZidhL9iAcGo66DCYFHltiCbrfr
8KzhIADJ2AzAy3+XHuYCPUuMTRM0xatGnzlrIcnyEOLxRNB0fSuWQ1xieRVZjJNHRCjTB5zDoHkt
HCsz4yQaAvPOAARelu45pU3islktw0K6UWina26i5vqXalTPgcfQNFs2ATYS1TA+LYZx8vBYx9Rh
CNwfhPxnbs9WhiYRn65NIbE01ngjGc/4SOidvpoK48dxm1vx2xebJXkMxKw3YT+YnPnE6fslr1Ow
wxjMaeSbYuVzWiiklsn5bQO0uGF6sJl0ysabJvGTp3pAiztUL5SyPeYDlX47QVHL6ulJ3PaMYr6a
yJHlvSxG4jL4vPOC9xK4FngCVRCcOP9N74dDZYx7cb+I8oeyLNfyrHbGdBQXoBS/SBc/SW63OL/U
0IpCW13buNtwAUEwW0q/4JLisNLgwOFl82PbImKWpzGbkqtDGGppp1vx9/h7WPl2+LBfQYOvJKjt
Em8+8GjMMZXQGLfwIEZCsZLvlCmWHMNNxXaFsREERoh35R4Dg7UJx1qUFXZ9beLsFRTzb2mMaHd8
0zxILBUAIn42xmbkvMBZQ8NUKc3nO3HrqK1bB+k70mnegDhMGoOe8gZM6NKAMeMEvJFLZHMgiMuK
bK/NZHxRS4EPEYXewddCTiG/oyOdgsrj3qJh/EiwUBMrN6Nudu44nuBOC6IOZBHTbmHDzJblRPEL
KqJNi5jC66OVrO6U40o4omJFKc4qcpnL0t383TvclTAbJMY6vl3YLuSyZ6j1xT5WHnJt6u8aQF/x
Ksk6chtd/dPMPmzU73FZ3Ik3uhQm4k8knsA6rpUNS6k3s7uCRxtP/S0b2Y3ns18b0W3SeKA2woXX
6E7bR9DiVJvWbhjemdw3OYnk08r1p3GVq6WY9CR4UC5Vu2n0l1zi/QaUbAGyiaxnbASJx9XN1xp4
3kIZJ9aqNpLsnIjjcvawTXN3DFQKINTSdmnxQiR/4VkjYNnlJsm+ZpD0aQfIrxKAt7rIX5bIvpUF
jj7rkPDx8lFtq6jd6ySwaj53JYpuvcy9jZx2TcDd6+iTNDAgizOJv35z2/GpzbSb3mw/wRjYQe/i
QslELOHg8GHEC2Igy28sskfP9XeKdHl6E5zRQhahYxPHmKTPfKxzEHq/eRZv5XZiVH0Q6yHP7J/j
sQCgHSV4bBtSC8oTk9rkGNvYtzQZGmnxvcK0hZDWK6AbuB6cVut16jWuhkOAoXkfMHkxs1pYVwPD
NJY2x17sFWdo9M91+wsr8VOFZrov2vQol6QzWESO8l96WARqhPYcDvBmgGVjOs4xVsxquxEcKMGh
tA8ivMGMepsNHd+2zfczssPAJBxIK9mt++HeNNq/YjlJmxBsb7qWY30YAlrjLrmXCi0dCD1OyB8P
7ZyMlfhI+vGmZwDLVB7mGj7NNqj6hJUSoV1Q6STfAL4rTVrK2lys7Kcjgo/ZFpYL1s51o6uP55nl
Bf/GSd9rnXfl3kwphGAr21iheWuNsGo7BjCc09nZMLWPsSKI2TbwmSdnDc46eTLK2VuD/YC33H3f
RzgolcmXWRIRNgX2Wec6jbV2cQazZNNE8m/dDmZ2mPz5o8yMI4HbWxeTzRTzKPm3lt8fG5GmCzZJ
eog5VfdVZcZMwdPDOOPO3yc8wh0NSFO2e8sb9g5WV3JY9TbZUXZqxhzBGjR7hFNdCYlgbCUqe0WA
ADuRd2YiDNkKz7SpTzdVErc37GxsuJelSnAC8rFZaX/ldLO0Vjz+DxWS7DTiZG00faMyHA7YH1Sa
X7QUWhsWp04ZHxZjrDZL36PKbCDyc6iDrj6L7707NM+F6t5MzJVmaNUwGp7Yq79I1Dq6ChVTEsGl
sMkeSDL8DKinKrybvZYIFtSv4k0rvynDQ4VRJv7gTOtJvQkXd98sNmqoFj4L8Qs3IVtBnUVnM26u
JVW+jp/e1Hn4nPhojnWCZsohP8dN/DGN2V6q0Ahr5g6zJUtjHJ2O+5xdWOcqMIK5TSJBkhRxjNoE
ZSLtupc4Ct4XVd4tQ3x23HE/WtlWshwXH6VoYfGWIoGNPP8miqw1ulUAe+kzyMRY0F9mNrYC0zOx
f8j3NfTOvFOLXWDpOvukoKnDCruNYHjzLDM1uRVjtZRdqyPkcyVe9A0iX3MM7+B0bMDuLklLsEWc
0V5ZKrqtnKUlcjxa2zpVrWU2oKAz1EDYU/T0a31hblojpKH262tj43C4hwh9GtJcY2sKd11t1JfE
i5I11r+I8BNj62PrSyP04CfjU+OP6NusNQl4kJ7xVs7z6jXm7swUJ5w2WKUQ4JFiuWEt0W2InTBy
XkyVMGh+8vN075CHAugCDQ0eeImFfIHbP6N3KimyHWY957MG1UYSQEGlrvKT3iX47+br3XXBn6pm
0WVmiCdPEm0hstxWGbrIQuUI9nJk7Ujb9lrjb3M3OtnN8CWO1hF1Ai73HIDhDtoB1pLx1SUF3uNN
SkK6CRHCLioMdAJV8nVM+FHLhiLBPU7tM/ohWUwbp18mhW+t0+0cI7oqmpolEv/gHA70hI97ZaU/
ZuB/ZQsxCNwSpEL+QoQMCuYbPVnYX/v52XA8WjU+nm6Pb0AJJfqD4WV2Y3RjBpYTNeB85qYfrl1d
9Li+QdK6qeExzFilBJn17bb5I3bZPA+pHgOdUIUZMAjJHKh3On4yK70V5Elrsq3R/ExQ6gNTuE4c
EZJVFhRAMy67aOSoIzLtWyfosVEdlnczMB51I8URVztV9fJicsAQAXIblAHBT/CEQ2wYaiIITXe4
Wh5O6RlrmIF4TGeV/vhYIDBXcbybunT2UjQYvqOvTN04Yq31CVOaEYHVA70NewC1I1Yve1dNZ4fY
FMX6n1rtmuacrGH8PpIRylMJIAHewpQRb51MO3qcXVr1hQUe4PbosrMyXo8CcxON6FgU1KwgmYiy
mJ0HV28/ZwzCAq4z09lzXRNuZBcN+8V8P2XEOGV8nKEe9lwbPAUgbaaJeZvP3XlsaKWR9X0ktTJx
O6wu6GTPdmth4DhccreaboLaQuQyrrrC6IGxJtTfsXU0PEa4PXGjN4bP/Nd3O9TREc02FygkDDqO
o1NJUziLwyiF0UzrBU9mZ+geYiwxkooOWmsgTDBUtNai6GRF3aEkQ8lDJ7SxLBsOodP2TD7MXxuP
9V2hl7dVm+Jd5lFM2kF26ITnIC5Vmgc1ooQiZGFltAxv4zj/aGaPHRbld8GCH0NGX5rXPEJ5JmG2
QI7YLYjb3DkmQNYtz3S/P6qeMdcqf/O5f5sYhGfsjENI4JSpdzce5VXEurEk34CzwMXOXDZb04CF
Lxih3htvU/Qq17709Q9NQeYjAKetsIQbqeHkuTNqzHEkxrixwtOC571FvECNF34Z4/4hwcBuE3z6
6FBW/hhdZKHheTKzEcOTVTNPQOk3tAK8VAvHviG8hnX7YOr4N6r46KNl1aHWW4H+Ziv9pbIZiOUG
boJRXt7kbrMLbEAmvtOvP4YhrN5fqVshMV5UDk9VBTbQuDU+hKa9ciDu32CJuWuy9Nga/kp8C+cG
BAa3fa5OiUbEcNUbelxCkfq1B5aAt/FNwVQmKeIjUUp7rEsfZZUN+CzZkj2QZddM6dFaacGXMbN/
Bv5tReUuq1dS0UYzeHRi602lBOlWvfkscdKD3u1cDjyeo107ECdsd39bZT9Zd4RvHvtJu3JcbFot
upefWGIgSwrNJ6PCDyE37dcw8W8xTMiw7cOjhJHANve6+8LXHgdP27W2tk5L4971UdS4/U5T2Sm3
+m01AJQBNf1WOKZ6A/2cZr67k/4cTd5lavwFOJ8JH3guXabaeiNVSN4MD8kQfUPLoYEnZbhlfZr4
SHmkylZtvtPnsV4pcb6ru+QnxSnZ4SvgLgb3bGhg/0791nTaT5z1RhppX7tRSp+BWhixEP0jgVaB
F2wKNM7UBtE5h79lGg0bNvo9qpjwk7hf5mrtE1ZZDGPi+kU+Uz0kPGBzfuMrF4y1Ai0talK1XB7u
sguvoYvn4AA+Q+grWsN/MOgZnS3TvI/04YzVcLQyKzxYrMmH0FOaT4szPjoRawyarZ28tY3+HJKG
1k/1fcOY7FBEEWJSIC8dKyZEdqShQQcrcNGwCuArjE6sHObJCFGXlmnmpXlWv0kQJ72IdrwHqHAV
s5PBcF/aDinSYETQ8ZGvzJJs1RBUQtrUqc+GHRw4LBAsmioxdJut6tQ4mGtxWecohnSSDK9x1B3n
wX2UV0oljBhH36eE8w2tWr2H9XGJAgaWSO726O5fyNSJbozZfUe63qNWDe6NmtZwKL4zMl7AFUJ9
ZSGyazJpYIz0oSrtnyEbMQmHGjQEYIxT/U/FTL6CesJuJGAPHrnxuqmeYCxEN0EUwUbD3s9iYbNl
HQPPe4zn+Rd3pO98wq3Ey9WhpnYZh/qd5K1TojAtqJIFoVR/nEktBg+NKNsaGyfHeTxGUfGRLOWp
472szl/FGqpWO4TewRF+kKewps4iSQ2StYPTrUVsRWq5H7bjf4SedWzDrIWR2RR4If9dF2r3mYF0
mNnIPn2YKosePYQJ/XkanwNbvYc1UmNoYgiSmZx4SttA4Q9ogwGixgnxozidG7ZFbEnQP0ydyYSc
CjJ1YQPYVf88V7DPnMJ6n32AO/KwpYDqNJTJsspr1QkdvDwHVfsVDt0/fQAlRr2q36jBexwyJsfR
uFMW+5Blxm/hVB5U4I60CP2xdzx/lSAduXEC89vUQOJNN243S+EfILO+SQ47MXBHlWRPpEQ+NaF5
yicYqwJfWZ23jZnlMI2NadTq3YBjauym5rYgoCelg8DIMEFORphbKIw8dLERNdQyRu+YOPKYE/o0
qFtzcJ4ys/4fZ2fW3LaSZtu/UnGeG9WYEkNHn3rgTIqaZ78gZFvCPM/49XelT1VfmS2SHRXhF1k2
AQKJROb37b32VusMZH5e+R11fywzlNHzAEH0KypNXIY8Tt/CNLwzi9xbuoI4KXTuW6J80C8QG2RU
zBqymmqXAX43LmaPP8DX65eciW+mDMFT7nePajrdVqqy1FPv5j9itWiqsbe8tdnhZRIBNVkdaDdY
JSKWppdwqu9CojvHNAPq0G8MDJAdu0HfsNj0FUvZLyiNcc/cB03mXI6xKnNdv0piPQhK1lsGiybM
eKPY6WVqjNZaNw3MjM6VV6CLZYVgF8MuY/WZ6GRLKEaPqwUsLyUJCOfFQk5O7OZelVCL5lWL4oxQ
x1mIaAzIX7zocGLOersDUuL439iAJoy+YedmmUFD7k0k4kWmjWNzYliUPXNVGBIXRTKUNuDpdnIL
MaTo3LkikFRNAxMb5ZiI1AP8ZBHtxekl03DiG95uKokXjyIg6oHzCjo5uSgzHahFFnMDorsAUJzh
EKMZhZs+7+ikphvLK57VUXwkhdxtoj5jNsu2GiWmLHYpDjX+i9sUz2WW3XZdTbl9Y4nprcqxoMq4
dEOHJsyqmR8cGhP5gvjSy7Ajub5yfpgBfykfGs8Pr8yq3ic5RUhr3DgllfdJbRedEC9GD8TX1Jtv
tlC+sXmGbzzSj8zC6L4S/TW7J0ZI4j/KJNE0ocEsqvbBVcH5iuICPRayktD9Gefdkl7Fymf9N2pv
ipKdieo9EjasHoyOuLAHkyaashaUX3Esj4sADhKYS+Pxj7/95z/++8fwX/57fvPXQPsbtYYbhKFN
/ecfxw5wkKPt6/TAnYIDWHnHBtZTMJBN4ffcSqxzkdYyu/qrEX5wCPYM4aQqQ7zRwkbW1ZpXm5SO
qbLmprQ8G8l3tULAYMfFvDXDe0Rr+0Y4+ZYB/V2N2Usp2WXQqTEQLOVDmBOahlAhx4DH3xXZjwld
FRDS723usmNyK2ArDourepeJ6jnQ8utAJFTltfJJbXmFxElznalUGtlmFbO0EY9hOhKuPPG2TOdK
SxmlsZ1FlJSLpu8eJ79+9kVwY6S0PzLhog4U+a1dG5gyQcCbDlnChDzYUBQayseYnMZefDMH581J
6HpVxVNAxdaO+12n+w95TsSvfe9N0XVF2sbcsYyHILW2RYK2Q8GsKcccuwg6VcGIe5ycz9O32TwW
Ky3v/483VPg+g0H7jx7jkiDDNNzQOVGXqWc8e0b/bTKby4gnQU0oNydpTkSZjVslokc6i8pc8O5z
UC9QkmkIgC6NgdJ7GV4puYFZE6Ss0+yrpH83WgsfLM6x0u65uXD9/Lr10czn8E7Qp85su3kyK/fR
DsV9a6e3Stv+0Mn1meDHaT0uTMtyP/DJPOmp0bBwrPcxBQUone80dEjXqe8yzflZsbckQ4Sn//RF
ORIbrh5cE3aFpC/0qUILL5plahqhvSjZRgNXh7F8lRGqO3c6d336aEfugHoQ7V6loqpylPpry05I
0KgWvaCUFYzthduUy3/vGIeh7oOVuZXNN5KpDh3KUdnlgReM1cA/8zhrR2YM/eB7mBaey4iS1abR
usfQcu5rQMu2+yyLgOP4ghJCr64JjYuzgNIMnCn641p1DfL89HfUZdD6V/PJwZfMDE/tharGG6+o
L2mrzR1j/Dm4SLtUT4fDzJOfN/PIaOH05gmweU8uGHi4LPbQecfWsScV1hzShziZkLl7CKkRdS8G
xz6T4a4dGVm6/vvTJmjYpiPi5nVBB1d6FxJRrKMQv5Z0DNECywEVYMFBYeg17W6Ki51dQUFGxtpQ
X5WaffgpMwmYP33RNHlxvrpo2u9nFKfeYGrwL9aj31+ZMpULUaBc2oxae+kY9HlQNmACQoZPT4wf
pFHo9LH1YyNG3shPc8/UDW0fK729DoHOuUA7iDWj04sK2fbNBynwJYqJagLidukM46KQVyAvDVrs
HM+DtDPIC1lhNefMbPeuFtR9sdJIBxzZn6fP89hd0+QS7dN5EmsPvNxt7LVX3elYb8zuVcfzOIwX
GrpLzphFFYXrX7Lk3GBVQiUkl+YKD4uyweSWnJmYjt2tX2f46UzKuvGJQSXi1oALP5MNsDCL8awn
lHhg9lDAkd3mIvNvOhoUqVlsQ3eXK83+9JU4sibVDlYduVb2uaGFyhqx3aJ3FQBENJhJzubu8PoM
IZ6yLT59rKPf9WB5EBUu+TKoidcqUgl+2omO9Wh9VVsfUeqtqs7aMyLZNdISTOyVNMmePvKRCfnX
BPfpIhcxMh8rjMkRJhxAakcDTJoqSWQVMR2nDyEv2BdPnXYwVyoE0tZpyHxcqWR6EhCrps11B31E
JujxQJ55ux95wH5d2k/fRCOcRavKQiGLoF5hNe9rcdfH5plPP/YlDiazYpjU3iobrhOZB3Q02DcW
E3tRlaJJNVpXjvDOvFuOjbuDSSrMClGhF1foz0aXNtkxfRPvfL37SINxY9YeIkDL3fX05E/fnmPH
O5iYUL9msI7kKxmpUOiMqxg0aETlZ9RpTcoEmbEPnluaP//ekPu1Cfx0owJSegLf4YAlQ6z1IWTJ
3s7AfifGonPmIEdGgypfSp8OYugKEV4To4FGDNvDIVql0DJSieg9fdmOPDjqwYDILK+yfDk9QG1F
6lauW6h+hRjXuZa8nT6EfEC+eHDUg5FgKwQ3TBaTQkMtgb6mNA264szL8NiHH9z2OOkj0AGet5ah
Gxa97SZlRv13Tlx3D94hbTBpZV3aeE4q9cKpyNJtU6GcGa9f31n6SL/fWZpsim6Rsbh2fPRbpBGB
1tnoBMWcPvev76vuygng08BRCqONq5HrkoGgIPfFkk238UpMtBY0Bd/46cN8PZ/orjz8p8PYde/w
dpm89VjB7WisFy/vt1TWLwf6bZhbzq159K9XYborL+OnA3nZSHJISJuwT/ud1qPnJgbD9O0S0Uv3
ovvJk6olazvSvuWheiuz1aRaZbA855etPJQxIdME61cD56WRNZsM/ioLc3jI2JzoIfbzXjQYr0GT
5m75AHnkR9G4+67uzoymYzf84P2BTDzQ/Ujz1rWFFzBWwdUE460l2uvTt0KXz9P/fs5093AtPaAT
bs2Re6GgUk21R2mb7fsyWCST4RGRYLzL8ASHYJE+QLie59jskIR+APaaD4W9UyFUR1qF1sK1Z9GE
H0vmCRoDmyqD4sjp0zw2Yg4mnKRIlLFUaE2LFNMRSh0qPH2xarLyvXfgB6SufeYN9PXUQL/z9yFT
qoZjBknnrUONpqARRN+70Pw3n96DaQcFTzUZADoxskT7rrDu9EBB3BydWb4eGe3OwczjIADGvk3I
FuQySA8qq7UiWXpEY/DCeYx5BYyq8XT6hhwZl87BRORZiVDrlhtS5tCHq3pe9+FtKvozKw796xez
7hzMRKEW0NToLXcNHgqbto4DtR1t7MpTP5cpUy2ORTtMKTETv8A+/slJhrtKIgcKXblsgH2n0iNY
Vykss6Sp51kqXqRVOof77uj2paG46Uqg+x+kDq6PDfgC0u0mU7z67kpx6jNP2JEB5RxMdoGqdjlI
M3c9uf7KI8ItJ1jo37sJB9Nb1hK8KkbFXVtAy/283dqy+BoT4XTmPXnksXPkd/o0f1qtVdFe85k/
aZyiqhkRhNC0JZQjnCfU8uGIfpz+Kke2XkS9/X6oMRrDoBi44aaTvZrxeJ3FNW6zYA9ysp/bWvIc
hrWxsn9l4GJcgBQe0pmvb2SSVoQsJ41s4HdBsBQkBTSNcX/6xI5dgoOZp/HBBwUl13gcaA2jFpc0
V4v8Uuk7lCGzpw9zbJQcTDu+3QiRpLa7Zkr4phnajUsgz+mPlgPtixneOZh1htJUcoK7WOxM9a0d
Rlelar9EXfATg+2Zu3dkNrAPZp5YUdMesgTZQk761Mca7VnARPWA7O70dzCPzAf2wXyjhVpehANP
kR4AfDTsbU/mn6lJ/hYsVglRo2fsIGiaBmcZVZjxnVJ9npTy2lbph4/NRq2UjwwySVTEOZkxYzWz
qccqlXVb+O01wGlMxKzYoFOxu8FaTDmJ1Ducojhxwx5bQJJh/5j0C1HTEbPilPSW+C3H5J7GxAIT
JBeH+nKq/XWXRCETlJD+VoXVAnkABasG+vtko0oaoEy/On1djl2Wg2myH83Ka0ODGYB5yyiH+wzz
PMij4lpP7duRV7PSaWjdvW+nj3fsRh9MZt4Q+S1rfnctA1VU3bxGsv7c2Ip/ZsI5MlbtgxkNJ16h
weEEx4+uusAzWgr3vdCaR79szjxpR8oNun0wqdlAHnRfD2xSdpttkdnX0tqr46fLiQWRtm7pPqcH
Qc0neZDLuxGvqmLWZ9bYxy7hwUSn+vWAJUSzcRrikoGRGOXGdkq0M5XHYx9/MF+1g1+RlTLa68hJ
fjQwRiQHTkL2Tw+Ao1fvYKJqXBfsbKHj9w/0K5hxLuGwPDHS0CJDuAYUJPhKJbyHRy7SQMMVyYUb
kBBB2/vMOcjv8sWMZh/MaGHl2AUMHQxvEZSdjCo+CnP1VXL06gFyQU86TR0U4CA6DSe8c613qRQJ
6dvTJ3BkoWUdTHcJqrBBKWnUyiir2sJErJvuJkMLaOli4AVskuNkD+eWpEcecutg7kOvVFVNNFjr
mk2HRMBSPpbZF/a0DfBYVXeDVryc/mZHXkPWwXwSt3pgtiSxICt7AaxCa9xcnP7kI0V73TqYOvQi
Q4Fb8FYLoniDzGwnGaeEGGW4FRH4aswpcZJdD6gfEjq+4UgmVVXYzxIAmnJpE/j4ul3bWzbY2ixr
W246AfBAt/QzY/vIo2MdTD6tHehmbYZiTSA9Tgj1IyJexXenM2vaY9f2YN4heb1OlFwT0BO5beXg
3Ssu3vzTl/fYc2kdTCtozXidYy1bV4Cex0DbyS+BtnODGg0MKrFCAdrMaDC2LtrqsSd1gB7ywgTb
cOaxPLJSsg5mninQcxV0jFhbbZXgWTAXBbeuIKttwkAeGcOZbc6x23QwA2WxUNKm0MU67Ai7zbOW
wYCZvbabM1/k2I06mF50dFQRdVtgapCkXBYJMkDz9G06cu7iYObIKt1sNOhQa2hMlzLKzohIhIvi
dDgzDo7cBHEwV4R5hFq2Vuz11Prfsb3BjSBOg3RFn7sfDMrN6e+hHXlRi4OJopiUKYrxyq9NzYo3
okI2QQ/pykwBISM6pcOGANIgKs3zSMIJBNgHdai/dX4Pd5Aqu2QQaeV46U6Ayk+f05HbJg4mGKcv
IscXDaekxs9uQbs67aYzY+7YZx9MDcD2Oo9wcWetkvMGiPmtwGl9+rSPXUl5yE97LLdBxRvmHukN
rBjLpkLloOcPneHeBW5yf/oYx4bdweSQKKnfuhndyAxrWpoAcZT7ZyO3zqypjl2eg0c/tWN7VC3W
NA71Et0hBQbd1Jnb+qtl+sXbXhw87wUB6j4MZWz9iLnQFsrYQgAqI0Zm6EuxZQHvFR2javwgFGhA
kY0toYBAMLIVSBzxHNvltk/wQ9rqRTC4V+6k3XWWtXNkrqBC1vyZO3nsKhzMGwKra98kPNwNG6wO
QLnqVs+nb+CRQfJrW/RpkFSZ7UxpxEezH3+UrK9RXgN8qCaGltOHONLWh9v4+0AM/DiDbM8xpljF
bp9vUurYyyAKP6aqHOZ91rwOWtXNsb+CRCEDFMCigcRRh9wLvaNbIAgpF6dP5siANQ+mF6/DhUF3
hGeZ7TBzxSIJ7CsBbvH0x2vylnwxpn6JZD5dz8EpGhDtA5+foY2U+zNCyHlVDjOthMxuC/VmghWb
qV08j83xzNL/2F08mEVKZNj91NXO2i+Npe8YeLkRzPXmOkuyn6e/mXlkEP76+0/fLFQVPS/10V0L
8AV07tbY9JEZRQ3tOkDNQmZRkXthhngfijpbZlO1MxQcLDJBy3CTG88Fa99WL0TLvsF6RiqlkFEW
/yhlCqKC4wKmF7qn0SEgOAt2UUtaZVzepIb+EdTaHe+FHmKY8zokIPAhYCA1GlZ6q79gp7/KOhwp
7H5xrb/bhVpiAyTyWitu+wiya5euT18FOWS/ur0H852dGAWWC/Ap0UCvEgACZsJs75QIuMuYrKLs
1UC6ePpYx16F5sHkZ7WtQ44GUBouMHY8Ud20bX2l435up3pBd+zaVYHUTENNI59+EyiMbk6ewjPl
gUxanLMs2Vhhfm75cmyUHcyXRmQFqWa7/ga7+8rqw1eNi+0mwwLw0Nvp73zsEAczXd4qbutrAeYd
1yXxSwkvyYZY+bkkT0XL08c4MpCNg6XSmKaiQBnrb8g1rsnvKW+Kotmc/uwj48M4mOpK8MW8sAh5
JgahmunoBzVKJVpEBF2MS94yOhw0enzmDXbkahkHk9kgphH9euRvvEpblp7CjQEgh0zzIjTI9T79
lY4dRP79p+fedR0+zK5BeGkEWKbdU+JKXgYYpzg3z7wi5Al/8VgZB/NXhjax6ZOYy6ahkHUNGIqe
7c9V0M2z0cPGhYX29Lf5pbj56lByVHz6OqRvDmjfaSLptv9QdMHKh6njh2AHlV7feLBlO8j+9IXu
8IBc0SMjkiiCSqVo46ILC1xkRCrj0whyMCRsSuBUamJ75uQs+Sh9dXYH80sN2Tkv0zjYeN5wXYz9
k1ow4eaYu1NjOdrRk4wdIP07w1fKA0K77FaCZ6K8XBel/0O327kw/O2oj7scdjmhfItx6K8SLGhK
Cv3GVKhGlpP+6BXedrDtF1UQaVrKPCr5G53VtD74+97ibwi5fq6YdFA8PwKr+K6O7buWtJt4EDeF
GkN5V9KXwYQj2OtslbvSv/QHPcHtibHXQ3zOzJ+3C0C6UCWpTc1EHz6MrvOsGVjeRqBV0sAejcpN
TZd/pqvdfQDMvVZykFajfgudgtRJ/F11TgqMEj6Vtng39RHZKxlKjvahBQL6rXbt6O1VG4q9HyXX
vlFc5qOx64HzksfFKwM6Qgnot30XurlTuuinyPKNBM8Fib3NbfO1cuIXDVVhq4jXJMpBn/razagO
9y4pFk4/7Zzce+b9tCmYaOci7y4soSyJ7TMR72ONJ75aam7MJPjhjsVGTlgGuRXkOTSzTssvMhzr
NYg9qE8DttwyXQ04qaJweupGyGXcslZ2lbCosVA3cG92W7X3gHfBtfLG10jF0in9QjgJvnXENuEv
8MllzeN15JPj0bo7H+VUgQNdFKy9E1zWVXLXOt6lGXprGqfmUohyo2ioisFT0vCt157XXWKwbWYO
NjHL1r9L3j/qCyh/CV4lLXPIYFOUC5kZ4OKVal3SQnUzJy1BTWaKoCvrib0J/OP0yMdw8PXI/6Xw
+/RcRmGn6p6DgRa/2rXu17eBwDcgB3BOmsXUBz/0sFgVgfbI5tMV5XPakXFclIQSkH9j4AiBeNKZ
l46Nj04bG1Khg+lZbw0EX+M2zZWNYYqL1DfftGHc53LJIqNRAMfhZ2/WeUXOqT1mLwN2lrz2ICGw
dEnCCV8iyM0Yy3gDjWFgmLWlRyaGSH51C6ZOu55MG8uyAz7TXmgovfPEv/br6ikISemwWrAvabjx
YiecEUG5j/i4uqRQIyOJ4PBdG6ynag3IUW5i7O0gZU1Jm+9sFa02uUDrhl1HDmS8lD1pGhL4rpcw
VD2jvcwJAWHkVFTuWpzudCFl48jqSd8C9/mOjfXSJnUHxK0Jz0tcBeG0z4VHBDpYtblSKWJtxgUb
58a5a311a+sNVwG0CrhPFFENZEQqICET/uT5G8LGvmFIWllTsa+IozCgE2SJvs9hPUR22lMqMbaa
dDNk9VLPvOu4999aglgiiCRZEHpzrdLmxGu8xQYYdV29VuG0xhO58uOoL9CgPMl708h+vwitj7oa
73uuq8ZNrKr4SrZRhcQKAWs20dZAZXt0tHYdVeRK2Vpz5cHlneuTvsrhn8ABAizIl5ZjIA3rH1Hi
RisDv3GNanmojHSls8ngX26SJl76yXhbu6yzxGQ9EPnG038fKtRbExtna0vTfgEx476p2ndZxtcd
52ryxU3I3WzJZiolrS1Tblv4VoFMZsEBUMJl6sduGwXGSrW1nzJe1sJ9F7fZHkc2flpeLjYA1LT1
KXCod4IEAbx/c6wvUAmCAuZfSvxGTOYAOhnR149tpwswtJjuvcDeBZoyzkpLPMBrfNFb7DimB/l1
wtCAy4mwD+d7I8NBEewBhiibRysFIOwOT3ppXgZoiWa1Ag8YJxqiVO9aJQClUjBF8hzct1l4l5nO
eyryi75pvgd9snbLEI+qQhRxVToXRau9pz2O5LpuXtHvw1ZLx+eMN2fCwtxyI/bRWXQlkd1xi+2+
Et1GE+W1iEyCYDrl1ewVemWDfkMBc23Xw4/OG5aK45+ZU46txQ6Wz6nRN7gMUbiMkcHmwgnWtmZs
42CwZr07PZceQQmpeebVfexgB2vjMhF+SpwqslpfrIfBpnTQXCqDNc6CC/A/3pm167HF2MH6uBnT
rhXBiHgtDJ982951SJ0Tv/3hTeeUi8axmfhgfew3latlfoIUDATlPCyCqzCy7jxYGry8yst+TO+t
2CeCo7faWRNVlMQqnEyYtIckvdQj45Kshu9tad7a6CkQvewy19oYFtfCjKgfCpLyAn9juyAMkEVf
TWq9CSvxbonmqsa7j8tlG6nqS2wU97WNRur0K0auJb9YWv2Scn16wThD0GmahibXj6P71uxfNc25
8AflzM7l2McfrMWbzMnoJPco3FrlWTe17xUMfJNhf/rsj2xa9INVuNPWNV3RgF57bm9CN+uAspvt
uUXxsZM/WBSTiTCQou7KhILoatLBPZGvxz4z6IvLOpBL42bRB94Fe0vPuK7Agk92uDOMOzTzp7+f
HFxf3Z2DhW87jFouUjsAjB3PJpXEIVQY4NQ+BhY8DuvEsAsvAVNtTh/umAzo0EaRNJlhkc8abAKl
A4f83fOvlZ6UPP0KIpyVBDPQYPyQKPE6z2/ktZBmZ8/HwRyuI9ZAGFVmLUve3greosTYBx49fwne
qPCrUu7Jcbmj3HdDFth1X/1Vf/jP30x19S+T3Y+8GCsEgc3Bj/94yFP+/Lf8P//zb37/H/9Yv+dX
b+l7ffiPfvs/fO4/j7t4a95++2GZNWEz3rbv1Xj3XrdJ8y/bn/yX/9df/u3916c8jMX7n3/8YMGA
F/bu3Q/z7I9//mr7888/bEb0/7gK5cf/83fy/P/8Y1W9Zz+Cv63b8C3jgfzrE//1397f6ubPPxSh
/Z2cN5e8LsNyNVOVfaL+/a9fmX8Xpi54ydqaZaiObI9kedUEuBX/biMAtV1HVU1NqIbU5dV5K3+l
/13D/+C4eMF1yzRV1qr/+v43f43Zv27J1zbIX4r8/z+0BfE/HJt4HmFYusOO6KA24Nm5ETvOBLQD
0TE2a5NKVj5KZO6N3wZk5VARrOq3oA/I4zSUmzQ1963S6rAxAziJ+qT9NYh+G0OfjZmacH5/4Dkn
2+BKmYYO0dVwdFP+/tOkGEFUsa1kELNSqS7MJPnItCxeZI0RrLHsrFBjWUHGSi9iiZkHjrvu1EJm
kL1VbXs1wa6YFT5wxNSLylkOw04pVSiO0Gt1N3kBPUWjJFsrecPO3kjh0o+vlj9S3YGCogFTp0uY
U0qq858Zr515WU7Nyu2nBlS+cQUqWgGLQYOdJNJryzAXbkDquU8EgKVTCoyIRwUfui2LhqJnuTOj
+qUMxsfR8DoM/x1ZJxomD8Oh7BhoZGit6qQiXm5U92Fq9buAheKoTKCRLYXowREzYcH2Kx+ahRo4
D1gllZne9FcQWnrCgAoXGvwONuJtUpJHnE7etPT6cpel3nu0lD76u56cwQiPsGMBZRsMAdqqdlk+
96tQSy/qXtGu63JA6DVIllPlzjuzuzEhirB6GDdhJ/2CVXlnJHJ/b0/hnDVMyMqUxAeKrSlBV/pS
VSUiIRmhANjEcA5eOKco0y4mY7pm3TbeJn34nMdALFunv0mLdG8n0N+VBG9vrLo47qFP8uaAMQg1
rWrjtVxkWr6DQ5/8CZizT4VOIjaWsoF1Wws3q5gudAMWjUaOVCTamyAh/wD/f7yaoqRe+r7SLprx
KrX1ejmO448wg4oBnXHCeT4QHBg4HM5We/Yat4CyqBUrbrXwx/h73gxLUcOlcgx2KYYZ3425+ZQR
f33TFxXqaIP4ITced5h24ZRrcbRMQ7zzFuFp+cQeXvfTm8iYvsWF5c7yvNTmMWzJUAX74vqTxG3I
UGPtHoBaNA9wXM5U+A2OFGVasbXLUz2DsojI0X0N3LxYW4H10y+CuTsgCRVAX4AS9qsy0aNlMmgg
64zyrirBVjpkOfWWAT2p5w6Eas8LOXTe9drdei3jr05LizhIYOjCAtGTN/W96bgZy92RYq2vQeSx
V52V3SBve3JE/mOw4mCB04Ek8UXvvNit8e6PNENM2yLhdYI0Fr+FYTutUPR9T2NQKW1T3addQDhG
v1ctkUGFni6nAA05+ZO3HD0r7oixeDAbcIWia140QmOK3L4mYrpddk0H6KZvNxo5tVz9N0tPIeEZ
8V6hItoTNUYryP/WWOrD5FTv5tSq14RFXfRilTo9qSkaRv5JHffaUO1GoxNwbqZNrALoGifIOWVL
/zlk9kp1tSFmgfQYt4bcRsV/1njNBYggG0vUxusg7Kg4DiCuh9zjDCCAMSXvo2F+hwkLMn3kbRqR
V6gYzk+lYJeUDe91MrIAtWFmdJZxp6hvwxisk9z4aPXpclQnY5V0dCfUgBuOLXlZFiRKMy/Ah1HZ
5MR7swomMqyT8qF3DXAm7nBZqwjaGnZKLRl8pXrRuc0OPThOVyjPTf1MILTn5Sn28tFfqCX4Kc0M
YSiXBd+25gvYmvlQDOWTO8Y/6yL7iSk9mveGAo617IDYtwtDYjBbK76JjWxc97m5mKBX1wHwJcVI
3+FTj3RTaFzDq1x0cfDuCOsShIx6O9nVPpoaYxXaerxQSXshE3ufVum30eKcdP/F9jJ9nQFZ5jlK
DYIEtXRVdDumMhIxEDTkwm6WuTH9dNOQ7WPjhiBn8xgA2y/gvqCcFHs70ZQIOkaneQb79VFO+Toy
ghB1tP8ewu+i4igeDSMhk2C4hBKPZ92BrEi6VDgb7GiD4P8S6v9NmNR7R9euwqTbhGa+FZHbz5TU
apeCDCAw6gD6PWXVDVxAw2xJr6eMeZ1qHuUW4ZRLRZlWaWxvSnKyBpi3c3SSUCphHIVKSVim7oTg
DaNvTd0DIhoVY64DEdVSn4Wi34dbp1tqmgkOXnkge+5bVU3lvBTVvU+gc6jm20JhEh3KX/WSRT2C
eiw797po3YfCJtyrC27SVv0we2Sc5j50CgkTRlvQZjYhyV2L8TcelyWAuRrMTjkCHBCD2NumtwUJ
QXQ33v4Zg7+gBBrwlIQEFsORnBVxyXmUQXENaujCzKJt5d9lcQjmCFamqrNnj+0O8mIx650Rwp5M
plH0eG9rGa3ZoR23rhZAlUD95sX5UjGJX4ixEUSZfQMB6taVwWqQZqsF/JEHX4ehpwofC5h7azdN
exVUDizGnIwb3ff3Whm4zx4S5yROX0ljpltG02hA4B8QorYuBK/2uv0+OZAv2fZlW8+TUROiQAMP
ltYNHx2dhANNT9/NHtq6T+3CcsULW4b8MXE69SaEO2+piToLhuZFsWsCU6fmJRfQpgAgPo9MAOYw
xmuUG8OsECAyAivYZ8ZiCAx9rQOwmldqaOxCF+WPqjoXk94ZM8cBQVioVjIr9IiKN9ailasoe5GM
98LdUB8FAzjBQ+xJRKqGYjmSmyXifml7/QOpl1Q87GwRVpB4k7yFG1rBCAFmVi11IDFp2ob3wDvp
0hJ4vR4nkwKGvUgV97IflG9u1LRLCBHtCqvXQ8eKg1QIeIwird0NEJIC3+cKUcwVSgGqOAokKE3L
iDke4T2zCJsZYNgt26y2XaheN619q4OGUavOwD7Atyyd+DZP4IynqffTLhpZ0Z+LyKeJGgEWKd1y
1WZAfsxkcjagsoAbNSpKzGp8YjEH753wEy/pHBwtj05R8c7RtDFeBJ4OmXegek0u737KVN4FxL2o
jlPtqkR5rRPAlfx/bRFGqc0/z6+TAF4cwdfU5gVoBquA7t4F5oonvsFm2MG/GgwLh2N4H41A+iPV
YsFmW1DSxsElMnkoVqk2lrgmAgBwxAFrMHohgXQ+UMpF4+esOcRdOuQvpgs42QzUtS0uTafPLxWR
vDlVyARoKLMobdMt8VGzyiq3GDhWiKKVC83kFaUW+X2tkL9Fn3QuFCdZ9p1H2mrnkLlUhNVlXY7u
PGqVdMn73Scta9pLkCFtjuaNitR40ZEgMau1KUaUbY97mtCbijUqoYWEgCGimYVajWBQ04eFYlFZ
a30ADnafBDtAivU1AP9pUXodMe3yR7LKVh3S4GxBVA6SOGcKF0kbhqwHp73X9uOV6pgvup6sB96i
S68aozmpVt7N5Kr7bY227iIbBoVltyCVoEyDywyQCihIVZkFwHKpJcfbidFw1bKHobAbrwWDmWDe
IrhLFWULH27u2UV4lfbmRVn7DqlsxH871CVxvHj3WVmRQhI8Cq9RLhXsTl6L3HMYugcMH+UyD3aW
WYObUSD2d56trPLRvxnSwqEn43/4FvQ1tYvc69LVNxp534twMsLlKBBVsnPZ5apaL90SULch1C0o
oYwu/IhCrIoaQNJJvMpNwEf96CzCOMi2QVqs9cGasNGw+M5HkNIJ2ZtqsMlacvPyOp1WkQnKKrfF
Pk51lmiOs1FYi0RQAssp+FCm7mIMDIj5+jDP5aeIMlkpVdvPIows8zRRi4tgklFq5kMf2upd46rf
c2+ADB6QWBYi7gLdMk08ME3/quYIUCoPeBpDfes7inxvTY8dmoLHWHEXuelMiyHJaDX1+RucCHgz
9q3alupMr+z6UrPQhwVpqoNkUy7gSUBZGnXjgm0hm6LoI9RJaXKKWF2VZibZiJ0phyeXVykQ80+L
wK4mVsp1sOYlCoRpCInIM/XbMnoSWQemLU6ptvlpugjVzt3E9JxY6o01caMs6FQnu99yOfAv2YG7
mrxIXysAbekpNBdVmqFHce17rYEhF6k/ciPZFm1f3ihDplykkEDhnk+7BhfrQ2/AKKExylIiJiS4
NrtVkpBT9P/YO7NmVbFtz3+Vinr3BI2AvE5AEFAEe1+M5Vo2qNiBoH76+k0z77mZ++Q9Gbdeqiqi
dr8VZjvm6Of4GwWVbU8Wd3+fef1NyVR1UJTgtxNru/r6+wXO2tUEBBy4FOpF3btn9U7cxaIE2mUH
9oX2BM+2QS9UKfvk7tTTolEKiTN/fIFb/6Ym9Qo4sPOd8i0UjWpRd0p5R53FrdnXbPezjgFXBLMW
pFVLvxFVV9QpOJvUru/gIj+ROx3dm9bPQetsV6B/+EfVsEFKoNba8/zGa3N6UICnqpX16moN78/D
t3omR+fwvDXBuWjdQL05U8b/qbaT2gLX5KQ12f14cRVjP4J2VF87IVGvq11Y3xrn/noCjqfWX+YZ
3JXT7b2jTohiRI9XfQ1OihUfa6N/UCsyxFDjPd0yjW59PX4jtctefadq583cj7mF9LavYL0fzN77
RU1eoiLDN+nLNgvjwRvIlbrf9gio+yq0Hm2wkBQO2FO5UgJXP+Gz6uT+pbAsrwUAonsgnn27Xowp
dW+/DzkYh28LtMPHlbTQzvcpB/il0zmc3fJad6snBr6iaREcS/OvdW1SP9oGP894UUno8gielFVs
NfpVcEdVCaunmRztVoHkwg5BAfVVUA8Gj1Z7e7QyXckbFKx8CiTXIylWAN1S8gseY/aLN6ty1G0y
uXZgk4F3+NKGFIgjEKudv++vQvPuO+okGQbYNS3i886qeP7cbljgxQVfhIVyy/Wrc9Bciz1ltFR9
ZCoULF1ZBWBfpd7nVIFndaZ6WEE+UKvgBhfo3cprN6D8kAku5tMp62erS2H6537V7RTN29FbO1L6
TcJ8xTX/Iu9kBtY85dxvvdb1xal9XG/c2q9GL/NKCB4NPrcoG3d7oDBw025o388GBYnbRYAzwVlp
+vKYq8/eztSXlQoWZ3Ebvx7U7tVW99kOiHDuQN9S5AFMLX+3nDbaMGVX1RpWxaEhIgasU6Wggpj3
PVjDObPeni+3FeFZiwuxmA/+8ayNTGtFbUNur3HJ2FW4mEg5eqMUq45p+rV9kpF3hxuOx96uJkMp
f1IJ7Wwh1B/GwyO1Bq2F+mxdADYX5HN9Hy/Ku0+OgSxu2Ls93z3z9NKppF+oVGA9cT/y/QRGmoKt
TZE/vaYoFoDIUCpuTyabfQprQkYy0woMxQIIuAeKXq4eCYC9w5pcnh6FmSkx8mq846pA+1COtfNq
CAaewDmLrtRkvDwpgQK8JVpBpZduvSMr4aWgAyjFVZRgIlLIk9KkmtIZAskyY74Z1domBlCBQQln
fD/tvrHSJvnxPJFlYvWiY/cerwfutX3/0K6RdU8tWx2O8/LeCjg2nZBu8SscCDyqWtUlz4LsAIXI
2qM6B/Wr/4azotlSIudUPlUq6KsWR+TkGVemWlb3deu1s0g7K59iJy9/7PdWGd6ot+A9d2+FQLGa
By2KF5MEb09LBWvqaKwuoqnsq/euFRAybNAqrPvJMVsPPDBHBQuI8oK4UeJbhbZwOFK7Qd/v5kQF
8Ua9VfeR3yiD2FqF1X2XmvppkwNyL1RsSJEbhgnexhNrpnl47+pSJHdl5UxM6ppGDxhcs/cIC4cX
CxX+QN1k/1GdpPnSbJFBpWsVT4fyQIa3t88DtU25pRzf1bMNVN7ucNwD7XaQfiFtCQvFjD0aCrsC
4BMqNxr1e2kpVyvt2JPDQZ+ol1KLrw1VkSis4qKYn3slbgGzZY+5/jEilE7p1OcqLc5Ivdfw0UY4
KFR5xlHVcdWivQGWlQqPGtfe3+WNSjlHlNpHrL+uB9BgbLLyj0ZYkoZIcHhnhsUZ7aF1Dbjab3uX
m0HpTOW8BD+y6J2eNfSEIpLrnbH9fty7j7p1pGo6bi3vkYPeZFqtdpe6xvOyTW7J9fJO9ILUXYDD
rg1JzNhcpcBn5CmlttntHkZwqCp39awBqd+9LSA2YBXl7urdShXcoRZAVbrmkh8Mw6RY/bFTBqud
jRlfW71zu500Zaskqns79xBaStI61lt4U2AV9al/yTW/OgAr2NiA6EBc2KN4W+95022pGqH/W2FF
lak7r/1Np3z8bpwrp7vLgadOaGnorqE004eiDqlWp1D/+PDTMcHOKCn6cW+3UId36MvkKHW5YNc9
Wm+PO4zPANqf5fbbQxxcu5Ylrdg79/rapke9TKon76S11KYQ5PFxWDn3vZWp1WFPVXT0oWZFosNl
9T4LxXgWPoWuNwX5IVTuAD3QasviC42HYkDsEy3GBJoBvM8L3F27UiPbfroqaaRCocBtoOepyjVs
g6KSlN6jIBuKoaNfAJW+F1cKlCr7/iNvvPY1Jxp0tW3vlee9yyFvhMn17Gv7Pi/s9pRaScPVo6yS
QyO9iKQIkIWa4+zAVtLqp4+fohKr1deuuqndQum03F2N67rTbr6NCzW883O/WrVflBNvpaapDsgw
fZKUA1znvZVUFfgt7xIT7clxfzSN6qKrGxR95+iZl/v6sK9xFXYW5fkGgszdO+0o9Idq2JAZVbQf
3CqtJ42BE7A6P4nAl9120R6/AMo7PFZ3p6I8XbVThueqIT/kZc9bpFMI5XJdBZdVSto7xcv12909
3Nvu3SjQEO1EUeyOp+nHJG/uYVPVsflGcoHzK9qq0nHPB6T2Eaxot8b09ijfE791/HnnVXF2lRWC
5mwd3DN1qNwTYI6kiNqL+wP41Vf40ozR0Xr27dvBt5v20CLZRbxLi3KGR9DfQU+8raj+a+xJL2wp
8nSP3vlxyr1w7d1KLkC3A2s+uz7gsU07xkMblfq+igGn7R+uda841sDIKq2fklOiGpe4vHSYLMUE
ToZ02yrc7sDAQI5+KffAAk4OK7IS+qqTgoc00l7GFKaMwf0ygFs4Zg+FfTmr7/hFIqx7tl4sj5ZR
hpar9yuK1u83O82eHE/2UiurXlN2EuXeZMRosnfn/XS4L9Z+09Wl0z+fRte9dYqsVk6R3XLnnV6r
H1PTfLxrK1HduOtkrO6c6ApT1DBIjOGWYqmfXl5e4NPrnHJctdplrlKBlpLjJHhduf3rGh3ndVI4
EbuEcoPsdv+QX6f11ZrcX6RTtmxcaqvd5R5RnXWpdmyytC7rps3lx925jptKf4KY1E4J/oCmWSGr
Te2QmU9Cix1jsTLa96hU7BYpO0MTn+rldgnfBc7Ed7FC8W6wu1barU8NRZZMNdVevkcvzfO2MKzF
81JRfQuAEtHeFaSrNe1Z3dbM8HF9bRCNllfVVKN8GVpcXUCkWiGJze0ttzePqq7ds4mj96Kb3qXz
8JXT8QE7tIgK5HX33rpE2gnQxULfv6jDeqE6MaEKvM5U8StAn3st886hdBXzvDzY56Dz0L6vwFq6
T3yXe7PA2YNwf+XbVnUj06sDsGlVD7CBKI+mUkT0QSzleJ81gdY69WSNEUEt+hbo23fQnEtyf6qV
T4rkMdGH56I6+tfiYpNbvl9X2MY+FiRpPXrQoSTkoaQKGJs83jVUIWu1ynN4VXeYb2Yev1tT7oD2
KXJhB/pRujMsg+QipJN2B+DlVNVW0HRwGpwoP6xX5ykFzcBVepqgqQdtRTWGD3WPHsP9m2alpDrZ
MoTSG59LpVmHs+7dlQaRSXrX6pCea+6KXHO1kc5eqiAQ+mi17+3ujbs1uEaVgUyHddWcxBnu1REf
oJzeJ5z6e2D3T+HKfwaL/zcCyv38+06x8m31a0SZoOM/2/1/KeyM+qb828jzqPof/a97lf8pWP37
W78Hnk3tH7alWLrVNizNMj4h5N8Dz6b+D9XQiUdTt9cghmyQ1/B74FntEF4mo8vWdLNtKIDY/TPw
zFeKoQHCbOAP1HX8mv+dwPMvMV6jY1J9u42/xeiopm3+WotURUhbx5ulu3ATcQKAhBRHof9dnZ9P
2vwfwtu/ddPBWtSxZTvcwPtzKDm/6uW9URVStyvS3riodwSlfFV1VRXR+T7K2x3dGoTc6oIzNLed
6/7hHIvgXfVuZLq2dSrZnbHtHqP9kzKx594F58IhNsG/OVaNS8br+QIYqYFbjzxmzrTzuqV7XPEl
11J36j3Q9FaXq9FOg8dTu3Gl5BPsM/8mReYvFrNDxFzrGAY4T+bnEvIfAuatuwUeLf4ct1MeRQOy
tt4Wq+fmD7kNv5/FPwbmtU/m/i+L2SEbwbD1NvzH+jUbdqeu9mCHoNypWl64dUV+9pvA1fUOLjn3
+BAixIANHAO1Or09jfWNMrk5DiXuSipkDWePV4aPfNIpLAe8lqe5eVy2hw5qyM7Va3KWO09nX2us
+uy2Yytq7Ji8q12M7oliPnZDyZr7KnpU6/dtXFtHyq4jbtvrd5NWZrv7sPXek9XlNrxbYZ0V947T
eZyooAdyrFSUjpoLOAQCmmqxeUGpe22gKI37BqSmuH7XNXDY7bdjvh6Ofe1rxcPRV5bzejT49Efo
tkKF3XbMAkDLp6jwr19sUMruqo/r8/imcrCGRYaPEId2O9+SVCCs3UlYWLF68QhKitG1ivT2qhzc
ME6tlb2GS8plfQIBzxYtonWmsgG/wzlT2mKnn6iRWlB3nlzotrd6vZzzVXMJVza4qktwCfYFliLv
Ews+tvh2f3Prx+RNLFNpnf3S3pT3Y3DHoXXS9O5B4gygFuHBPpG0cbu1MPr67fdGyuz8chGnQ5Xq
+2tkVIWnAvRXenpJGXru9DUMFvRq9wqnr9ibWipxeO/0x8lpbqw2YcznwUqBO/UpV91t7FMXxJfo
om2OBEE6lUpC/hrHd1Tv3o7VLr2a1ClKmBM3peDgnXqnZ898TTvrC1BNl5v3OtwDnYIiT24JAWvU
4y68Yz5v/X0+f5Mdbd2XFhusvk33XOoekcASuJF92QI53nJxZYrzm+gruk9nF73zM4ZahuOsawCC
cnjXvXYLYJM9/vWXBhaKrJpLcRPyPorHdw6hULWffVgWJEIfVaiL9OlHaqj4F+n+BYYKU3yfqeHc
vncNenm89fAJWPlbmRhPCka/NSrvnudkwcWHi9nFze+03mqi6zsXfRnQIGqxnIG3zFdedSF8dWh5
h6IEAIhb3ZR3uPfIGQf7p1+X3PkHMANEqE6JY4IUe1KxO0/14dnqM3pITOp/f7r/koV02raha4pi
kn3zZ0b5Lu7Xq0o884PJWubbK8zxQuDm3/ei/vkuDczehN9bHQUgcoNKeNYvGamHnUadsQucSkGb
1fKRUnYPQPSdcui8LcoGtnCY5ySTVFVNrn90JwpVoim17fGh8fbm828G9OfMvn8dD9lZf0w1qm/A
lmpn5AOO3mfTcZrLtgB6CZuqhf/3yt3P3eM3Pvr/lZq/yaXTFfb7D+TyL+l0Iyr1o9ag12z+rNf8
9uJ/6DX6PxRVwZjEL019kX9m00mlBlVHpsWBUKSpskbbfyo13ABBzQDYqGNo6EJ/UmoUQ7Vtss10
S1e4evvfyKb7axFJwpphkqGnk50nj9kfJPFqD8pQ+1Xr3KBZ5+0CqUcax+oo5kZnQuRQaOpC2T+6
1F71yrtJHRml+wKBx4YjPswVpE4l/HqorUYF8b/VaVPsuKhB3cULdZcMEuLy7UXjTjJ+RQSgghG4
B2m7btrevQ0WOmdqZxzce/n01WJyRz4eCnLxX9xxMAz3BKe/Kbcgp/Wvu/Xu1srm9ezZxKQugoDt
KT3uEuTdWX+7OJTEC1xg7cr9FcrLIK+1M5UN8HrlVe4A0RGULdu5oQNI/PjXjQJUeGDrBjxzEwt/
k5NDsSdnjXwe6iWJu6WKwlo5HUwkZXbabzTzLGyq1XUAaqvIRH/XdmSjHNSvrFxlHYCHXrlCBBEV
4o4qkaNSlFK3KG38lt/qu6yDCzzCP8A29qp9AswHnriCOdqSSzaSX+6VhaLo+LgkJ2XzMWq11CaV
FgNIXK+bWzExH0MD2/q4MwKynEg9Wzn57Ri+kQWHynB0dVpzswR3NwUELuaaVHcHZDynaTTRNsc2
3lcDqBF8j9fdrDSzBsws+aGlbEwiNVh/zhvsYYUwEVCCzvltCosiiAg5kR82V6Q/zk+7tQru6rt7
qzYvSgvb1YugundW98FBP8XPZ69ThfcnkDwlxHHKnVazBgsWMJSbaB8LpzZn59Ps2hkCMRtyPcpd
6S/xbFEMvticDZPUFXQW+xi+KtJS96K8gPz8xnKsVac+3p0C92VTeFrNP28v4irU6F8h/rQnIAi1
dzulgNq5SlVh5/bLxy0gj8ppF6eufZm83uuclbhd3dN9KOve58+hvmfXLJw+pya4lzMlD9tn8pNJ
bQHU2XmSLbAH8vZ8ySkKYnZf+7JbAUipNe/o8dy8QU3Cp+R4vTN+ZmqA7oAi2unZ+TI73DbokjGw
Dqx+OcvPm2r3f5Iz/5dGqRQU/7RK/+9IczZkpYD/Os959CU5s4Ax7zewnNcfU50/r/4Ha9b+YXVI
dVZUCqvamJVI9/8wObFGNdMwJAvW2n/mzhaGapuUDpMguabz7X9yZ+sfHWxYsnMULFm+0f473Fn9
pUrAb9LeVuXI0HGkKftn7twAB7YH6Exz5xeR9JfL8TgTw9hPetnYEtw7EicXXU70diK5iHXWWyZv
kb1FPxc9b+GPxwm+U9+Ph9nwwmPj7CmyoR/yFzEf/rvhu8Vm5VreNajCpnsYPD185j530LpXv9UD
winZewCAiSB3G2G4P6NwmsazOBxNp8FoRFVHkQbTg5OOHsKdg8kolvKzn0JMwToV2/5PMEqDYDSN
0r+5coDEY+6/Gnd/WJv2L5d49KICJ7ze626ElBDRvHZfDpfA+GmwNEo4n0c//fmPO+8vk2ipOaXo
DbPlPOnuxLqbnUQ8cMLBgiJkDvAn4nvTq9x+Nsx6uUjm/TR15z3/KZJsvBmexWJwFjPLyXrjmxgL
//smlvOoEGuRKc58qovoLXbeZggynSCvVvjDIYk5YjgcbrLeOsn8k3g6fjxRRMiPUSqHGKWeKWY3
93vnbLdRNN9exWDREV+qg8vVmYTRXoxGP0cRTVna9GcwwLgUjUg7Hsq/mO66IkiBKBE/Ufp3VTcs
qUT+y9JqXL7ryIT+j2vnj0oBRvKzpZ5tze1fhC2Wy+WPyyjSkbP9iQ7OtBB9fkdsK9nAqAj+fDl9
OIrTX77dHMGczd35nBQfce01niG2kj6CbQGFHAVzhzqWfUCRWYTAtQUkKzcA89iZptuTE/UTssrE
eCcEwWIBEbfEeLPvtpyhGPbGWZb5GyjYdnwkjMiy3BmEpsi+n2Joum2R9wDlcrgG6iAAHALW7m5c
e0/n1b17RU9xT9nTQ5iKu5hMwjTd7tzgh82MGsEexzEfr8TX3xGrYUg96l+XFB1QsTXLav9a98Nq
vUlXlkuq+SB9iV2XdEEnkpR6EXq3FppD5rWYW/FNAGjhWmKa9HrIS0j67dbucj32h0n33rM59KxZ
FC3R0UBNEkcOdtJ2/B3/Zq9uond0snWSjIsQXpChyQQs5dIQsJA+XCKdNGKUpgmETDu5WNvOM90J
CJvdm0aDifMSPxc2XXPmkbtcwniyt/N24h5tbTLO9zTiCPV1MV/uRNn9JhroUj6DnzcnKcXLWyem
c5OTAecXIgBa3FG89U54eNSdYcuxnI4YxLAprq5/Jptt2Cj+p0FDZ45hxXuG86PztdpVuzZ/k+4v
3t3G49Kvd6RJzcnycH1hJecFpGO7L0HOr3MQbOaFJVKZEG1+Rvx0p1fnJ13CH+fTOVC83bncgmXj
mT7ny9UFF02d0tsSl2IRE9Qfh1gUvfxwvBZ3Mdqm04b2pdp5EVHHo8S1ows6il4ifQiWKhc/FOF2
pmUoz/Z08rPrKs7PdK45yfInDe9iTnjSxaR3D+6b85u7rwB4O1qqXNudEKoWN6/qKuGShaK8JWTf
EqVDShUbm+iQicEkKZ1KvxRCFd3K5ZqqgxdSDDenrh4cw0RxWkx4UTL9t5tQoIBV0rtUcI/fLvgk
Ayt5douv/ZBrV9fxZcDZGZNNxEN7ZwN4h0+80pWbSYXUoNN7OQYNgTfjrmKl12bke7nalpwwDNfp
reVOKP5P+mRGm966BQXsPFxN7LLqfPnj9U0+/vDIPHTHLa/jzu79qzM7dMcnd+yfI2XYDK9iQcle
J67Ed+54+y5QcV2lWzszM6nEDFbCfmz8FdOcZfIkwBoYiEs4wqu9tti0nLFc0BkDrYNv27k43XUW
+znHf+UONyibImuLuHB6UjL6pDq64YBkC06c3EvovJvFMcy55XzdxVf4XThfHj639ORuSkcPVm4d
Hf3vo7MBvZrHE0lT85Wz8rZRCi3tk5ZTB3t3eA5WPTn8ydn5WTmPYOWESBZe/X50S/fKtCx2crah
fgEtZIDo+OmBM//yyINjzR5df9040x+LYyieYo/4uPEaKzus4WYP/h2kI+8s2mJYiYbWyIp2/b2b
kUcDpffiBeBoNH1xsqHkC8nYFIskucElhxkuGWbccroJXPUe1WLl7oSe7V1klc18xxdn3+24GGp8
cuSVwr+wJDMyZph2x2kPOjByrDOngW3duy3YF+Q/T/xsOPxe9sdcFfJMN67FrIIzM0vDpaIAZMuN
R+chGR1CI8vK7gbu9ISx+zd3DF9iKTLfHw7CQRgPvAXwgi77Qfp5/Oq2+pJTAB/pvbrhatCIL1OU
7nfZ5TJO/7TtJKZ7ZHwXTsmyD0vyxxB95a6HbbfyADkUg8mraya1Y7Bs3om+5HSSmqkzKyjj9Pl5
Fskyew+sPgg6va8985NjjtKr48xI7XD8+vNetl52OBqr4OoteGqFGPZwC4sdtKv1ym7O0DGaXH/Y
EbDQPeJytHPJK0eMhwt/9vZnpviOzwJtAve9qJ14exQ/o+0P9+L5+XN1dK9xbZ+qG92VmL2dwSxc
CU1MrqKnIgilyBpcRSyF16aDjrBzhns3JtmdL0a0cnDgV6BYhV+2T41kZzSgx330dfIoruo8xPRn
BO9PD0KqGVtny1mVK1GLzcwfyX1FBrokw7LojUutOEHE1uEam7OT0h+OxSMkcIspv14iQly8nDv8
mMgirE8qJ5abuz8vpz+GofqcAO6ouMurOy89uKMkgca5BcQrxKEnKePaOw6qXhUjyhpGuHNiLjVB
12/vIPZeB/pBxkVTeC+lMzxw31hOKWfkniNrfnYuJ1Hy23n/5HByEBgoRFMNmal2k2h6ZEA/DZy9
ds1QcsdjAKt+eXPu7XRrl1B3j8TNuAmtURNeggucncs0CLUg3YvAEnM2ES3v5MzXGZrQdJrSIj9f
dBCNUGtQ/B5iRDKSO9pWbtRhkfvzXZd9Z53lUh1Yu5+p5w1CDk4jIubT6kbXedU9OzGFVIXlxYNw
5yLh09FsEp54PoJwUgaw9zsOSM70J/VbDptcX7lOcBgIzJnAihdeHP5EJ4dNOvuhP9uL6IekvaQd
mZHzGD56LT8fvlylC9WRFCRUODM6PskIcFjhwZGGA8p/iC9JXOh34WIRww1QlziJfL6ovYXubJlN
itYQ4vuB8Uj99NW7fohcEXeHl8PRQXwV7mgvBqPt2d91G6GIiYdc5xR+HUQUTQOoDjm3pfaLQ8Px
9wlLBsJN6XawEt6RR78le2M0NBMP/cFA63IjpculAnp8uIxkJQZNzMlQaaLs0TCU7aFWn7zRZDLo
0C0EjMnBGjZ8J0f+OVupk7NE1BrppdE8Cic/W4S0MxhBNunZWXyx6hA1h7DDqZlcnS3J9317BOGi
ep38IDg4aAdfKIt/e1n8Uxr9XzRDUhRt0yae3VF/8TATj1MbEkuw8aJ5f46WtuxlyZJ/Rqj2afoT
BT9TqG/OR0tL9GG7qHkfTY6v3Ska3xqu3ttkWQ++m417mHjxTHxJxupnm4xDPhR+DHuNs4/2LD/H
8JNGYw+TsjveSBY8G8Rx5s9iaTXSDC84bCekOBptFZQfVPjRFlYmGRt/BOGXNO226EbbNF05aYAu
nf7P/zTa/yKAh7Pzr7TmP6zNL97u47510kvugbrT+bKfsjbjPuNIp9F8mYvufJT+ML4U62k+Xyb8
gYBGy8XykyQQIax767Fcqr5cyTQaRTwazdNwMMF4ocnlmFXoLXl/CQH0C9hNhOhMtmnUZ2HlcmUs
xhLDLxkv6WAud6K/nLMLS16X6jHHEG0cXXicDREvETsW0RjmLxY7I5ZdsDd+Np8n4/EYicnOsBO/
mTI92cVT+B/t2o/9zB/LHofZeN1jWxCGQ37HG/rlV9Lz4w0t8MVgMPBm42Q5TtbLfvSzXMrGZV/j
DPMz2Sxoi/l/xk9/vIPlH8cQAc3G3mLgfXmDQTihHWcijzdnZZRi4DHJdDQJvcHXwBksBiH/moSQ
QsoWw8LSaBotoKbBKJ3gTshiefpHfMwaB7wDKQ0ho5hnFrw9Gs2jbfpFNwexhWmORqPgIOg0nGzZ
u+0UaQJ3YMGk7Q5/nC7ksHhgEPv+wvMgVegZhjFYxB4vT5dpOIpQnv89rZGw/pdWb5sLFXh88P1r
vxzES2ObFNLUNDeS9iCG6pKNxLnQT9hqqIv5S0KBZn5QxdJ0Kunht23pQwtMIWK/JWFIEmJD+Gu5
5u9ojvUxTiCvaDRi3WhznkI8kN6YpiXVfaQqzcmvMJccSVjSIOTLJRYO48F2ZlBROk1/oH+IlSf5
S75Du3Lh8CmwmHxEZV351xSKn/KiXNgljy+XHJ1lkoYOLohoacNS0NxY3yxbLtm8VLaVMPKL+Am+
RuxwwEFL5KsJT/MsRMyPHvQ2lSxpCfuYb1kV5sKr0XSJvinWYw6LHB1kxFfyTHJW+YpzyLmVBzly
5YM8I0/ukkVKZL8ZhiwznnNKWeQEW3LZ56k+D/WRh6iIE4dlp2VeYbhQfJd+GW73ImCEHOjxEjtW
LiKzoEVGwkLRfn/M6U37nGHM3HHC8x9Oy+Tp58boxmuOD/Nn5+UWppzeJQdLDiBJ5CZjK9M6zTIY
Xlj311iQyZpuaJL5r5dJn5ayz8R4j1ckleDtCQP+DEeQtSc9Px+SkIeVtuiOtmm1t8ZXJUfMFxz3
8ZLWObQ+3bEkDEt68sZJ5KZy3Xv8J/n8liTCNH/7BTmx5XAnSXnwAh7Cg5BIdrKJ/YWI/RlnKcEQ
WuPhgmjYXcTMTsD34QjS0JwzmR5cQzIYCOM768kxwfuS/iabZIOXCOIQpjSEM35YFo/NOOex56GZ
xvTi0YvHn3E2+57FHeEh9mEF3mzxFeM4jBcDusnGctdgzxuO9gJtgLcZn2Qqsb9eS97I4UjW/Gb6
TBg2Q4uo+Bmy6clP5iSlFAxPLtginDDiwfgz7Gw48BPY3QwOSJM0GnozeGI8OAr0m8UwjsWMJxeS
vAcxJxK5KB9cDL48WFYsSU3+gaIejpCaM8lDWbsTfj14ErMcysWZ+YjUs/CXPZ8JwuhghKF0jcKY
aSAM5VShMP5gpBlT3TCHjCnCznkZK0ByOcnnGKN8jvOYZCzejP5+d7yxFLxMb8hoOabQ+1pkPWiG
cQwQBcN44aU/iOHwC91ogH3AsLFYspihsS0h2zKQH7FGCx+mfxVQ4XYw9Bgw7Un5HoZyoHSDt0Rk
8GwpDdJtMFjMGJSP5zOWr8UbBBzjhhcvFnQ8Y6tZM1aDPvBeyqVZDCYIGPKjBPx/MApxPcfsg/fF
JnA0ONLsmlwRntyOGBDbAfXITYLnj1J5eEd4Or/CxRcfTzjyYfj1NQm3iH0IaLD4CtMAdwrO5zRg
2WfxhA2k88kW7oAF/yVFFQYPR26LmjL4IuPUwZ1Ko0gxOOIEP2s8YAn4MfGyeNzbsJQsBJrfNkDw
xD50lUDfMJwwnvARK0Z/oynLTkOB1Ip4HlmEmiDPdsieQX4BGpLsQf7YIqrgn3JS7M2IpmC6o9SN
5sEctYVT35W8jgPHhLfufBotR6EHI01HgxAuKYXtaLCgOfRA+CQvB1IghUiQCGYNE5fMdRr+JpER
P5LbMhw5snSepCN6gvlK0cqHeG75cNynuylSDZ17MJDP/50MJfr8F27Ojkq4wtBlvsQvAQtuNdlN
qanIUJyTqFEIBqkMSenO6n346BynkOQzifbxEn50KGQRkg0J++HcrN9H0ZJSQJ5wKXLhhcwG9scZ
kb+XY6lcdZfRMok9KUV/+/w3xUwybNimZMKyz0/PS9ktv39nuvB6xZGfIF1/e1RqcrBDVGzpf5u/
nOVHFEjx3Od/rhTDSLk5MjjYstNs2TLqpwGDZYXZ9vAlRgG6idwfnuJj9AU51Hm6lduFjrl1RiHv
RlKWwqFh70v2kwEiquZsXwq3RSkds38j9u8jRqTth34h/2DntrzcRZ7KRZHPInk4VwlS+LNYkl8y
XDnOKZYkIpl/o6pItSHYQllytrQFIfA31IGyCqlxXpBSwRbhLFeNSbLYBG0+ohd960dqFrQZSUJi
WWha6gsM+CPi0Pw/xwFBtUwkwyLM8tGdkUxSrPX6LmQpdT8pECeQIhKYXYH8pUKMzstgClYPvhNI
leCjjfAdjchf/WkaIPTlf5nfh9g/souJj7NkzVc9+XlC7GZMXAtfEGqK/40pi4RmmVDfsJ6kBYBq
x5Ixdzr8LOzYX0gFCEkyHsOd2DOCMYwZHjWeyuYl8403UhdHaZbKM4zch8MO/d7MQ6GSa+ANZRPI
BzmXeICCjg7rYYX9rr3j9UHQDfzFDEaKyMRLy2IHMDDYXujBbqSwRv2Ro5CDhxyQ70g9lm0kw3TD
OBxgFsrNWfanKDLZUD4pzwd8VZ6mXm8Wjn+behhibtCJlFsfUYnrcwE3hkhG8m9YGvJh4cSeHC3S
aiTpeTuaOAydd7AhUaR6PV6SgnAULPxego8uYKopEgXjgQVL6N+HN0I4MFepQzCe/pzlhnkiitkR
VBiUic9ubKTM/2hXfM8nyBof4ThYhOkAmQJrZxiDwcKHFX+IFUpHii6kbrNBTkgREvizEHY/QtLB
5nAv9MYoG58ZTJABaAHSSJByyH8HG4QfFs5igzKEFSYViAUCYTsZsFvoEXwiNVzkHPs3Q4Z5GDq8
LoNAMHypmMlfuMuwcKSwkN96vXFviGCJN9lsJtVmLCAmM+MlVB254dvoB79ulCK6GBKvSe1ItvAS
A8jBk9oOmy5XLcRaQiZ9hQSeFkPccP+LuTNbctxI1vSrHJt7tAEkCIIXcy4Q2AEC3JPkDY25YSEW
7iT49PNFanpaXeqWrC/G7EilqlJmEkuEh/vv2++B3NH39x9kJPcWrCqd+1zIBQNb4sgTqgTnSkwv
v8ZrvLeCBZabfbJkOFVGAqTXj60P2SMJJHgLdkGiJlDR3mFzyA+DRSZv5IUnnnOV5louj/M9/5wS
KH1D3qyf8A/rgaw6S+QPyZ0vMU6YYhRKSBwJ888uyF+8BKsBUuAaDkGezUaep5kMICEagEZeecMJ
4f1wyFPOqBQK8M9mjtJE/BCyfbIP/eWGpdoDDfbJfC4x2jeO0afPJX8Q1R7zzpV4aA/YwEXZP4Ka
SOWcUNicxNU0Uok8cTkEBfCwlC7okt1E93ATuaHrPv76BniyEfuwlPH67+95QzDrE+GQGuqbeMYn
h+GbuMv6Lyxk35BZ6T9Ee0x92DcG6ohq8l8iGmRcH+pRVTGQ6KTx9j0ARyYy5sYpxlQSI0DPST3A
LkkTgvKSfgGngK9KZSgBIbYDiLxABaOLsQFoJ/wbGd6QL4g6ZKm5IAEk7Ci1AAgKCFKeC7SSR+AB
8ym1ufQn0YmgCv5nvXZ/7oBTh/7D7kpdFktoSLkByJ7gvrwGBwlYJ5+a+A+mYZqgZ/jRmedIuIJd
QKvwBb7zuQLWemg6eXukN4hBWOBF4gpsKGeT6KU8VAk6RcIobrJ3OJ8Ack8qSNAZx0ZqAXlp6ZHj
fGFNAYWI4lSKIsBM3hO/Z8rbgnWkQVthS7YgKSE/EUXUIIThNPJX/l/sJh0Af7Gb9CX8PlGeF4/8
h1LSXuPTsFIs6XwlbTX5fFwxLBhnk9UArEg3SqICwmTAAwCf3GyOsTTh7Pk7hjpNvwA78jOIhlSv
RPRYank2f/wTYqKzn5iSNOB81uZVueQ6ArNgAViDLYr7/xovPr34MSmID7KAQHwRI5RhplrMvlAH
C55lDXxaBJjM7ZoANMcG5B8mhLm3QBZADbGGn3/G6/cAE7UItu8uRVP8RWp63g2X+Ad//GgjmcEh
KOXxXRxQXvs3MMArSBPmyE0HSbBl4HK2Xypu6i28CRK9CGKHPwhP4d5IKf+RKCnpP+oczwLVyYVQ
sYBtNCp/lQJKkBibJU2P/IU6mxAv+xHXnygSKhkLB+qI5+hlosISthAXDkmERMQuMYQ8GkbKScT3
hsMPYiKO9QmSk+ifPSTnJjUXji0ngcX77V8ZoyOMhwOLUgXC8KNciXMCmMAoUVqSzL0EUCWm0TeP
LO3H/Bu1bwuJzMcrAP03ymu9XoY8CZ6FlBlSNEA3gisS/gCsiBjgE/nEwi2Q2/gmHUQsAjDwE6Fm
HTkaCYlI/pFPjghs3fV3Mh9Rn4Er8/MPjqE8GfwHAqRah+ikXAN+XHoEaWpLUMCT/Lguf1H2QG/M
H86HoWraAL7IkUp1k6yv+v356BikcNMpoZI1OsRq5GGNOCtId7AAGyOq2NDZAjSL6tmyghyaNWEm
RKEnxmDQNVEZvs6JQLD5DvJKEAqMMcPfTGYeBwhUISN0XCKdyRg3GjKO5f8S25GHwOPrs9kb9Qtf
Exkc5wZSuDB/Hs+AQuF4EmJEUoicyjhBPEVJcepY+u8QgUzAbhgcvGDcPCRvQnQD2eVeUgql04vU
bxwJTdCHICIcQ94UaQNUy3jVb+c+CuVNgAUoI8w/UFduHLZUOpRxEs3Rg9FUfP6g6uibdZJnHNS6
nib4GfPwZ7+mLIPU21HkR99UFsQcUd5ijY+JwZMS/P3nTh0NWP9qEwcjk0Yqyb45otHr95s4uJ+P
Jpw7JChQOZgUvEjOvITR/KYAu4mT4Vf89i+4nOCgVHOoJhlPlkdIOkbSy+HXb27ESipCmRHDc/j+
caN/dDgKSYbU+PvnXAonV+H1+Rz/rcGT45QM72qN84CrhtbjZ2zp4fH+Up9KYxhJvRX6P/FRGUQd
dxQUyZ+Q6jYi8g/sSvyII/JjWBdcaz0GipMP5R3Waxn4G295JqmkeQMZsSTS8Numfa+mlDbxfcKJ
Py7nu1St0jJLCZay4yA+EgdJAfrxWOXesGMYojE5ycD7WowX7/JD0khixtGlfBy1LY/lD/rgQH7y
JphtafbTd9Za/gTqzQGgg7USPsdNET2CUFK/ocXekX7pe+FG4DfI60uPWYZyf3MRcRl/0CXAgmsS
6eQ1iXzwaY4LmHZGBFQ+kvzCj63GXPwocynk6D6E/Ocfri8dLa5O0EbaKhZCenxSw4PTQWysb+wA
nngbIMGM6MkkY7MkopA/BnD40d/S+nsU2PFZTif3BHTLj8qbbSS+Axr8xIUIHxFEkkkQsDTPx7Ej
lOfImA8/uf+J531YRJmIisv4B/oaXCHRIVqXV3jDb5GxOEzVT2Byw/47hLgQBbAGP8TJcd6I2HGC
P3kCCVVLjCArTbCH3/kJX+JRQIcMR/GUJI84sqj4EFv+56dNH/5rnSk7/7T+kNaT4S868zWo8kNT
cdwonPLgDiLbTTLZmvZENAoGljJX1rNzOvRhEbXrRGbStUXnlJv72yG5zy/jm3OZ6uIE0ZtzopQh
I0uP6c69Zv2yNeuJmaCox6pDheIjNVGI/5a25nZeKfyt6xbj7WAyHW0grXHhGGUHb0tDaJRfQadL
2QjdYZZG6vziHXxoFCnuqZ0v5vM6Z/vFE5dhRFhnbHDNl3tcdElTiwvVVFS0vWluGWuLy7gNafeu
SGRXjuGoUbUseebKVmQxKxnzcwClopM5TCRwi2jo8tSQZcHIQuOWCacOHB1vFTy631p6ghVwA+8B
RQrLO5XAFBYIbZLcxdVpnN1sYD/e2uhpPzxZvrDpkT8/+aqlj3sh7HeUo+luTZnDyzmkDVWuuYfn
wH8GafL5KaJJgIy+TyHJ7LmtqYSYt241pSbCUylnuVGhQPXjV+tXsTG08vAYGu+VOHqjzdCDltQq
HdhLuGjCk1yt81JRuGU2U60nN6aG5mQNAyraiEFRfm7v2CmVVXzSA2YVFCCF/Fn7A6vzh2z6NYB4
y4oasc18Jh6/61QKtCk0WlZFB5+YVmHhkj3zL9urf0oGrFrfrsODSClReqxgcF3RLRQznsHvkmdw
5GptQSnFwRmmbeecPx406OlWNb35V0o8WsTDVq2jPWcGjq36B3cUmOJbn1IdT9XZtvUf4cgvw3JM
4ca4PlkXLl77I9oIaItaQfCqjvv+dWW4cPvaj1m3oryMHnBbXeVH6wkpnCgn8JBRqdHbu7VTA0D7
3owelBiqvDsVxxQjny2VKRJXb1iJp+5AlXY+B81xjOC0nXUbWAdWmwV1T1G1fVBo5kKIkSoLBkaY
LOn0BaHYF2wf0dO5eoXLKnGM8i9m4ni6z1SLPRUM055qZendpV6LesMRuX11lkWAztOLGicqEVn5
3Oun5ozNOH0/bT3sB9rRUj6bJ3UHEMMFBkVYZzYWjqDNcVmQA2gn+vqZGC5UDKe08dq5Yl+9ej4Q
Z2+X6FtExK6W92Xm3uAam15vNmRzUTbv0YwSKIs7Ils6+psaq3Ejapueu7EpqrChfOahOL3QYH9G
/lEes2OsCz08rzXXRII4KCj5s/uoqF7qOQZZqYKanGk/7Si/HI6sq6twJqG4sW/Jzt6aHOordXIR
xO0c3PTgrDObQsafQimOLIXM/UjK3YtalYGdnsYXrr4tHD2so9QIDuGJQzCwtHneo9zm9n1aGeFF
wF8IFA/v0UnI++Y2Z93KvAe1ZTuOuEK5keIYggqcBSOYAjBcY2uL2hn41GNR6vkMaFjh7H9AEz/1
K9TKg+q12lPDg3MT1JlRtgn9l/Xej/quyfqPPI9jQ00ONxIXrxUv1xC8a4C6WzxFCnNq0Nhl0DnR
50kc4sw5zwdWhQ5IKTZEfxGHKEQKrZO387TFaXt0T0m5yRy+1FH6do5rt32j7rBevlPbRAc2iH1o
V5TxXqxjfIP0jiLWi/dCUWUO5LahLAO8h5VrMundK7aXEO3rpkMbUm5OHOM87Nq5WPgY2uY2OwYw
/Tp1WIvjW70cX6KoSs8RreU0wXQr7YPy17d+Yd1qO+uFPXqT0uwk8kWZ2+b0eXH0dpJ37m6Kumds
DaN+jlSyvgL4J5n1eKodY9thHSgt45u9sKudHZV9Tl8Wxdw9H4nx0VRsX+FcfCpsKTRi/p4sSKRP
yD+YNqPV6eNVqN6yn+nr47RXx/BZO+vDarC4OFphjV4TjY5xiETtYWOVu7CPWF29/tkZLgaSf8Fu
GDOjWqOHQByLg6gpXbNzB8bFJwQaK/hjrJ6rqjzF1dvN0TrW/Op2Vs8+r0rZRUBdtubI+EzuHFah
ac3v9qoJOv/IJxBmvCLw1vwhjgGq/cEh1+w14Hr3/k3d8NtK2pWb85xoAj0sOrtwO4eLnYPaVaO1
rJRFuSxL6gUZRICaplM4dzT4kq2XZ6z74zEMgU+qpCtr9nAeFP3Bn3F0kYJYWkMw6MtSMspmibS6
i4wD0MRd0iYncfP6bwO/plDtKa0OlZW6LR8GPakgo+lQpPpTHELFauxL5TwDTqz5pS6vk5cP/Zw7
Oohn3GMygWZ9qe5M4c0+y0nhq+MH8e11ExS+5pv2+Gr39ury44QKYLhSCnUsxVJMZBJNOnTpX7JO
nmIdU9qUQK6lq66quzCm1O9B7iyMMbxYiG9aeDe37+2mO1nMV7g3HwPpzXS6qSilnq6NUKKEnVgv
Bq5/sN6jbWUfVgqapqQmHUq7eDdu3d5bRGc3ZYRMjXI0+0F9MHJoz57CbRZdmPmH2Yuy9KeDQRJ1
As05L7ULX4vSHUTwwoudZ1I/rVCqdQpCzTl6EZNOLTOEgtijVHbcE5/fEftFgTAjBy1qw6npczK7
tpEj1NfOW72jCa1caGwRyXH+XLTUFZQLCPhEm6zAIBRmV/YupCzO9Btrcf0sXQZxuC/K8Bk65dHH
LItyrY9s/CCCvS2SnccYKWpmr9Qn2j2KazN/ceC8X8QrQHnMqkkdnjzVdfOJQhdKj94TsteNO3mJ
mpJqNH4MBZhPjS987lhsykQ1/hzF61a8o81imJlIhX2zgUgLBdnOw396UY3Xew3WR+RnO0yDr6N/
jmcHse1bj/CdMISn2bKLoEiPwUVo6/QVF04/DOigJ7POwXRn5kdutwlj+CYBJbUPu3NTJgD2Vn27
F8hyyJfbhldrcUhK9wQmm76Q7EkCCPK/FCqLGUc8ua1UZwYcEJrfrdjIVlBG6OpMm6VqeMRYQWfh
nSjbZPxaN54UyyqFOz7oUexN/X0Wbx7MCLP2xWQkhlNaJIuJpzm96EWB4UHo1v7qlRduVwQ0cXr3
1ejs3vd5clhcAjrwEGQ5UMAt98YN3j9RQxv2ffto9n1qZI+rmqOeUAb+dsWefCgULdMiDzPGaMIc
gX1lhaOHA3ZwC/s2N+C9sF77xnlEYQ9W48o+0Uix6VS32Ql90wcxFO7l8HGmL3IxoqBztluVk90Y
QYp3HuyDYFrFol70AMt6qFPYan6bXjur/Xxz3hir3oruhWXhw7RUHq3h22Ha2IqGYscQm07fbqcF
JLhWdEGv1H5LN4ZifZUpqulrt2lWJWflYh3GvU/6Yb+eQk0h6sh6sEhCn0ZVctGjIvcalomeNjPV
8PqUMqJM054PlVFUpPqsRFiY8+Y2zi3WGXi2UH1+aF+uDpPGY+rpCkws7isNNdp49cK5ftN8+hKZ
U2955O3D1jVmF3q3Z9g3wicT64BPFFmePQaHlyny7w9dRroNCnhJRQ9jE6hHF42l9j3QG0TaZ3sk
odHD3++cZ9qudtv2DV6LWENP0so5HrxfTlBn2buFQn+kaOMhJ3tn6+l+lxzWu/cmoTOUgXg7mAi3
/eQZMZ3sHg2cOr593E9ClLMeA9979u7jLp7RbMc2P1fwWC1gOESGdDc5eCPv4T8WWLYZQx0b57So
7evevFksprI6v92ZwGU/Nr1JvT7RXgv1VilOnVflVjvuIEV5N746R8OP6Yt+AHm67vQ/qBym62HI
MX6iyXpfuxDbANeHZFEauFd+ODa92m8udjEbYbjOraV81MkZRb++UUN/cI4qhfYLkHKqJCP67Kix
nxfOwctd+spg+4gKZ5TkNBFQBa04V2cZA/BhoJsNIGqebHdMLbCkE2TANgDiGsNEFvecUpo1P6ox
u+oUWQJdoUUNUc57E2X6CvtC9XUXujaLpbpZVTzfwzlo5y7FtH47aefDSfbR34+Qh6QHxKcn4h6p
m743RLuauZWVNmyC2JLchuHAGWIfW/f1sIudZbrVnolj2WeZaBDuL404lzfGhMQnkSqgsMIx4jLZ
zdsYcy9uuJmTIQpxfoi6FYvo3NFUNDXhOZ6+dgGA3qPO3ss4xEnz3oOaBTUJBJnDJTi/rXLxGA+w
2o19SGqnJB12h+/fugcat+2EjjE9cayAPiQpoewI35Tc7gMnjfUFx7ZyywmHEXNxnB2tQUwnjIVl
39Dpshm673XA1D/nHi0K/7mAqFJ8QS0urAJ9r1PNT99LUvW8u3PeM+XWe9HckPRimj3SHi5BUHLq
aGrI7Y9zMvRk00L3cVz1gqGnBqo7+H74nf1FNzklTDDaJa09mZ1iuoh1uJ6x76CtPtNP3AdUGao9
XN2C+/gqrrPHjlEXDvSgLzpvPpTleX9O6kAD+DFp27QZWZfoN9H0p/SjG6/kuVK+q9kQipgFbKjd
LTQ/+mWgTPW0qwTN8IezzalnMMaARuizP6ASf63sM0+d3ErnfnOHF+tazo8owffdkxHm7uURtALy
3bLEKPa8oW121sWpgnNMP7th7caPkDHvtoa/XqUjsThMkXWmZQOkDRYtxmYB2U/eDN5JOnVe1tW/
r57QLTszA/9nRFPqrMUCXDvrC2Ryhl1lamrWXmYf3kYCqiOtsni3zGPq06Rnv77huUFsO1f/bMea
T1tUbFhwntnMNTsmO6CL6qq2Sa0bWTzVh4kTW2BEyvT4XfcsKFN2ABEL9nObLu7ViNqoq9iwdtge
KOexa4yx+Dga1nkGg1hFK91BqFdrkIWjz9FGp1ljfJ4Z9EUxM6APe5L1OAedZve1UP24ZbZ6tIzJ
g2L3xqrHB+fgX6W/UVnXlEddjoQVyJ6sj314sV+zh5v7DPbAyYVnmeWqvvWb00RHtIBGj79TA5ef
Hoy3aumZWJ6nN2h8K6P9CNsLZegFGhsIy63sKEYXcXtasKddttkZLhcIIK0dzpGt0ddQTdZXMKGy
PqO/wERH8XBMoODdjjpaNm7j5vMeX5wjjV43bwa1W3BwZsd5Pj+JyRp/ZUZ3UUqXJmZae7uIHZT6
YUXA4fxzmk5CYeycfUnwui2+LZtoOexs9YWzBmTFBaKTBLVS2VfWuKYBqUDzXZ0BjWc3toFhN1a4
AxUh665O95e6vrkNF8kW5k28kub7OS1pU3r4Bfyo1oPWi/ehDruueL4N9ABhJ+5wsLvlAMpwmGrc
cuc+xscj6Az+XeiBLWBosefsbkZB5qKpXDx5MR1X9ppABUrxhW9RJzouHbAwc4pZ4YPjg6F7XhzG
tDHJTiw6EKPBmDAcUTZOMZwAeKnoIqq3QIUoO6cNMR1Wu2WCkiWxpTTtswtWYOjSoAQzjrVjZekP
Iqx18QiLRCTc5UfS3mchwOI4QHeL2hN6QN2D/b0DhWYtyXo8ELGprH0L6HJCZOcWjETLqnM0cht2
BxGXYAPmg/Kq0K9+GTSiMUNF3CMXoxNo1gdbh1/yPhy5tV9MpdsCOnRlZ2AOVn7QLgCaxKhsoRZH
YfZAS8Axe7boAKKHZSvwWg9O0EfBaXTdSTBviCzE9U2Bh+4FUH4AQfK5d118i8/3VR5WHqMxRJ+e
ck4p/95mclU0H2B9Dk70YtHmA3i3F5lPPEulh+YoF+riKU4npusnDWQZzTqld2EpwX0cKSlUZpA5
O7/k/aYV18MFt5gzA9akKcspQqf1eCkgeU684uLn085bF07hadH5vZ+EAGpHcXKxzdMOZnvc9LNn
+jAl86gf9TjzcH/zkzUHU97xQCEAk7o+C272voizScEWXJBjstENamfAzBlrMOWrMfzGVlh4uGf0
LfW9SoQj6XKRt4UKyT6Krwc7lct2c+lVZ3Fnf2iioBmZMMg4E8/wGj3Dl/D6FEkwTHQkBl95RO8o
7X49v/RhgnUHK+374o68OnhNNW55RelA1jh9TGiOW8EujZpPKwmHGajTfuxU+3azzDrO9a1G99CM
LmmWpmHhWmItRohVsQ/kqH3EO0UMZ0M/m2Yd+5OnsAc5MaCHLTxYuqO9AZH6b5EMkAVdCVQxOO5P
9GYtRksmqwjjI/zSWMwmuYrXaiCyzQP+gNGmJiqWU6dpWErIkDKiQLJJ9xhiumbV6gg4rYPC+6ho
lv/IGP4MF7B1A5jLZePdWDOAidyKHegC7tfZBSlYu1sa56SykcEncOVW+iXS0SNgas3IL3+0XzTN
gqUra3EP8nRNjfE4ZROuEc6K9LxKk7ZZON7xkmhS9LEmkRmcQs7xlPHXsqoGp9XCkyK0tajHY32z
5gxYC2NCvON9Qkb94KiyC42o4fbld06V3sQ1unGgj+/wworAINDFIrl3WrkpgnxaADte3yNwxYgL
Fp84mgMxGqEp7oSRQ5SxDuHbK6QjjaD+zU0lTvMGroLGiHMbqn//KDaKsy1tPlSiGEp3DKKSOoKt
MOKjywjs2upPl2CwDxi2rZmYxx+Zcxcaa3H3e6iDHDzINwrn6H4seqyigZijUogztfsqVvm8leJI
wyLuk2xQ3BQnH3UKkTcnTqrAvss5YLlzB0+Gtn0++yR+gMNKisGJerOX7KO6eJydtUn7+chayM7w
J92hXInon7NtcdZOHp3LVp++3dYrPB0lehBNVIQNqQo6iFkEwgJiDGoTKSEXiu3YRUJ6CCeEbla6
s+NymuhceSSjdwsGbvnDMdPZiOYd6KI2hLJM9Sm621IDHA4elHAICw1uF0dC0niWkUE3dk4neELw
TkCwi52bUTV240gfiO/fUddrlDcmMIU81IZbl/Jib7FbsIFePwGxkmeAUM1Kzt7bHSjyCg9eb6F5
Nwpl7o5s2L2LEwHh3uKJCjQJ58a6TSl2J+EiWiu4bG6EVBrru7M2/e0zhJWDt9N5a4AICzTHQ7oS
vbav4ihgECSuY9ptsLzZGfQSt/gSz19hNiGKQ8AReQEe8he6QR3d7nuXnvXds24x3xT5lNM4BaLF
jZd/NfGBQ8Pr7QjAMJdjjkBy3iIcW+gXcJGs/ZBIcI96eQiJPZ2UjKdMCL1NTw5rmo5iJkuI8ZDw
i3+2k5yzsrOmhJBfPuHtPCw9BiMhSyFkC6A9PbyF9Rs5jE0zlqtIY7n9wATikH9dgg60rcBewEoQ
x3b6tHUnICpC6hrt/j0IkKODS4AuzEQ9f369vg6bLmZ+xo2ZHX2bAQzwCzEA+szNjDX0Ui8CHLTV
s1cMYB4foxcFfTeux8gr4oS5nZFVahDEiz3bnqVZ9vB2zm9Jhp7RAP2dBK5iJN6gEyBDww7X4iuM
0eksUQyJFLK4adinzsZxER/z2MRDymxsDf9i4Dp6lWmwnBpOj5pAskkuaEcMO8xCEQxmOnu4c0f2
vho72razg7s0bMEFW1EiwjNMusdMcfvJJjL8Cm+qo0ucyAfCXzAGDRW53Iw4Jh2C3tL9OuQbO5dO
SJqeCSJT+1aDrHewbLC26E/Lb52newyiuVpYKvFPiOnQHOEVfhc6Mjkl05FfEaCvxBg2JZRNEcAI
GexAjeSbTHqSeRqb3KM+qzCPpAyI3N3kfcMPVWT+vApocxXf+znJM7fPeSAro3qaG+ji+TGyT7QV
X0UFWsMSEMhwmyQnepYH82NCmLFPayYuO629NOr5mrsiNHngIDMBZTpCmZ5aG7+pWeJBE0T15Ppm
7jEe2WQGrjCD+63bTO8kr5yn89xzUHwk9UOjS5WsDyHEgYhUEQH/7M4b2B1icQWCtEFpXTgFupS8
t8Y6J3lo+hXJi6e4O1ehBLh8dDX3LI6ZSdaEiQIYNFpXWdp7onjgBSuuxFLGQJnNicATKPnWBLke
ckmHuZZWIhl4w8l6P4cEPCjHPQ9oOJF5prC2ldJCQW3wAEdzzR0G9VsxV/yLf3dN77lpvE5Er0YY
HBdwxTdZwsU383UaYFEOvXjhGkQTg68ruAKYzoRhK3liQoAnW2IMvPmIA9xFV3DSdmqytIWL02Lt
ttITYBfEDm8gGsEZhma+2ZV/H2e59amQ7iuJ4ZycsJ6T2xMHt8LzL8SJI088ySHjGBFNFsvzOF9y
yr2bnzsdLd0ACZIlXj6le5tJENz34Uwb9mzqn4F4tE9drGnjlWNY1ZbocoqUsJXYjBTqWf8TD9Pa
RXdnb6I/jKQJQIZ+3+k4msxbIdJRoDcJEa45mpaR3NFp5zFKiKQp6lNMn67qf6oQDcBXBOa4BPpb
5529Ne2/7Mj9S7VbHpagiHWi5xf6kHEbkLJY8ob2qvPX5BdExAgNoofUhKpirhCH7pzH9OVOh3EG
mCFHxwNn/m6iRdCfztM80AG3byp1Z8zVix6hSe82hG6ggwd400R7yrghYG6skKwbQopSwd4SlfGl
o2FcFb5MczxdHrEjVV+zuVdbAytNLtbqFJXwgUjmBMm6NNjUd7flpWHXtjPOOGLTkRu73AmlkbN4
zHtMQsVkQl5AGJ75mna7oKCVMGVhR4SsgtKfJI1HBi862EbSoY2hFkpKqT6O1hiI0vo9Up1IZc2h
p83cf4q5ZBcqvQe5G2oMivnJ2SWvoaMPrYNpNeMl/PpPyIgGwejoVqH5dHVFPK5OLyVIC0VLdLLv
EGhI90i3No42ikm22vKlSqc9e1eO/XnLIbUZJOlVY8PLM8HJ5neONRlev1pCR2+ZPRAKkYIvXPJm
tYj7zymaEiX0eIgzmQoISo84XqdV6cLRrs3OFV5YuyKExITOXhRfjfFhz6yZAcnkljTMqiAfWh3Q
61SWgqPsq9SsBu7zwWE+uwGudA44Wxp6WhcNXek2ESnyos2MUDFt8mwWrLHrfEbchBRvoML/oISk
l3gYQqnJOdG+bnOa0Dr/erArmEp+XIoiLUP9IgxPfzuDQ8LbW+UcbPNHn5yn12mdfpLic9kOBr2H
1P8MSccfUHIIxvLqUUWm4rXvkGCVw00PP6UHZI50uLpqFxb3ARHLsF1cBaRQlFsVcMbsxnAQgN0h
omEcUFD5qIU4vLzloa9kYZFWnh4VbibU9wS0Ml6tmBHG5qDXCOFU4QMop7lNTK4zGJKlrAI4Pd6f
FEqcIM6B6clpgrOLZPssuGVMs5VBsQDUKEfnFF00gUIxZ482yNHQ/f2OUbEfT2c0YVgG2R2yTQ71
BYxItLL1g45gkoOXNGusy7tiLzU4Px6kxc9M/KWkAkW21ByGIaXDh0XW8BZdnLJ1idBUmXh91RDS
kOm2S4+ai/QR8fvcnNVolhdar1xelxLIYIBo+IkzF5221Meqv7MaCEDCHLYCg/z9w18e3CH6kFCh
cyQR/YCkSYmr5U21mjAP9QhiwSlhJbS7yiltyMvnMcfd0r5fZ2KkN5JfV3zPEjxUjWV2DONxXsFF
6RNk9sy34lOP6/QkqT9ejlX5Uun0XamZJVHFgUNXTDRHozR1kJrhbTaSlQxE74DOT4evqqgVwxts
zl85+/V1nj5IPwLJNl302t7J5C5exNjsU/xatdjs83Q0wV22LxBNSJOnTNAS5C+9Jcozntb2J9UN
INUmUrD+RjQkEtQhA81S1uC8MEoqPx/syBbefHYG2zcjjdqzmwS6DOVT8Rmu+gEeUEA80guxwqN9
iXJp/aktMAAFn6R1w6s93wnFN6c7R7FJyt++olu0RKED8DG4Dkn1G86GkrYY6opoDGjOPql/0d9t
/rG7m1JUE1K+IUX3FKP+QnSaaZczs6mvUAlotEav7y4hL6xHA6Y42lS0sBk4jl4/aohIVhGgCv+E
IV+wExG4GT/9UaJD83IjUn0kNFyIwYwAvsQRtYvTVLikpocw5gGEya5y3FCjsmZxhFxW4q2y4JQY
2fiPsKl9+pTJgbX/vHZMM/7YXPDP7/hLpWbHuAZdr3hHSivwUhgWRYmYUBLtfTc5m5hgWWSkOiQu
327jB1UwMrCDX3aa6UvZH/LyC9wtDYol1Dehe1J4fPVAAktmQQi5eRLEelTLUqHnUYdLhTusR1ei
eEPW7IuQCS29pjXpmMcR39yXUDwlJNRuTh72BQ109S7z2gbOs81SYdZUAnBc3Wb88HfJDosev1Hs
BVR5UJgACRoK+zt3oCP3e7N8DKWMwnKOKGpbwhfDhzk9QQ0g0d2eq7uqRZ6TgLOBNugI3aBfZZ1W
bQ/EEuNsE+LpWrtl4Hlav5uzn+X/j2iS/y2H5u8pNP970db8+nX2w/9Amk3m1f1OBP/If7x/3/+e
WvPnx/9Ordn/W0/TeyPIMzHRGmTG/6DW5FtyiMKwB4EmDMgqXRN/Jz4e/o2+mL5pDjXYkrW+QS3y
pWUE5//+Xxrf4oKMeDD7DFvQjdF/Qq2p/7GomYpmtaepklVzNNJ/qbK8ZpdWr3P4+IZMcTg/3l9m
b3Lu32c7/RIqTWWP7usBo8MEExVDc8AIdqbXNEz/hUY3Vxiu2Uv7eZb0lYd3rQ5+XrzrzdsZUl7z
jPSq59nIAEwOFKoKXmWoaFlcdddQMw9+cSzCTDXOTM89uwcmRZW9taoQ3uuugVGqad4/+Orz/D7a
GYmam96xCorDwNf7t9nTOMppVA/zN934/0Fy/618/08U3gEm4N9zxC7n/7UqzlnR/FdwqfbN5+Wf
JFl+9u+SrP+NmSOD/hBeEGQFWvd/SPLgb6o50OHw7hv9nqSI/4ckm39jWIjkJ/0jhTeSzCBIdQS5
LGcAUvD/SJKpvv+nhjIo6tURrRc640J4GinovyPwVsxe75Ex1Y8ZeHe3V3ReZ+6c3y3Mv+Dh+cNZ
+eUWkqXnd7eA1Fwb9R/c4pnrY7Ml3ZvZxVFx7sRwivzxFyXQf+D8+bmbnPXC0ox6v9KwXJX7gRlN
6s4+dzASNinnNG7bziZ/mbXlQmlvwZ+/nvav7gjZuqYbmjrUIWP/5/cbDdrzSX11O9u8U3JgtWoV
tSapKMZInHadd8ILKPpMfO4yT88PYVF3ybXT/S7r+3KxuzsVvEfCE4ox//Mn+5cPBmWoZqqDAU+I
ovz9wmulrlXt67mjDFSZHfuVnz8yhzkPUSb3+mwus+qZ/PktNQT9D/KE8v1/9/xlroLeyzqDMSM7
1vvuvAYG2dn9MGOKd2cfm5d3hEydyTcMJZX1E4TQn6P4z59A3uBXgf79A/wC1K7mwRjAw7OzjxXu
iJqHuX7w//wWmly4X+9hYJs4OkOzb/wqY+Wwu7dmdmXHmXn3kgMPTZ1xyHl4KJPRvQuMWh/fDfyM
KxyN13bCTKrXsPH+4inkm/z6FEzshfRL7RlMNvrl6J71AYO8GaRuG/ft9UFW5tnZr2ttd5fKPzSj
+HjKA4oHuqwIy8EIAbjZt/9D3Zk0x41sWfqvPOs9ngFwdwC+6E3MDEZwFlPkBkZKSczzjF/fH1Sv
yiRSRdlrszLrXqQpk0wFED7ee+6550yPVeZ9CZv2+vOXEcuF9+FlpEPfgWvZpusu6+KnTa79yQsw
taGOMFzmPgA9nqeafCgpKGY6oGEV4oLQOLDG+5KX86aApW52QLSTPGqXgnqFDmgwXnl2dPTCdNNZ
hHMV1rCKWWTPmnF66sr2MtFAOf28oAV9SaoTR1AQps3n38b63SJiK3s2piaKnf3ueq/qMndkWPib
Vs4bTu9126BJaARbaaNLWeEBFBabJAGD9nEokepss7sm/RQ2av35q3yQqeY480xCGeQwsCH6EbP/
NK6Z77KBB5hPbrUxx2kXDdNe19lNWfSo5mcbYUcwAj5/pvzdJsazxBauLS2uoXcrSwSe5dct5fPE
fIgd4l+PvTxExwpLhGoedtksaE/4alXx2ozVMe4l5qvkbYlxWk60uAi3ejJOGEyesB7C9hbIlc2/
WA8ZEYKlLg6qWFv6+rqYr+oOkFo492Ka9uY07j3weKNID7qsrssA5tI8AdVmG7uirILxgZq7Le81
qfAPG0p4v9tRCLCbNFi7pk149+sinkPPS4zW1RvHTw6WhB6lj3OaHTzxbI/9ZZq1F/184zT+JvWd
TafI2Ft/G0zGNp8wuRgh4ICzTVZ2akGNGvjcGW0OAtytiJ5GIIFU+ttSgauO1xULezQoKE39Tvpq
PVf65GJE7OP74tZwwlwQu1pwZjsHHLnvpjo59PDD5sTY4tG6TssAtwhEet30MNpIVONiETTBPs+Q
Hma+lgE3o3jdYEs0Ye3A72gBoGiFkUZjxke3GbZjpQ51i61VsSs84xDq4UqExhX+01S2q+s+GK5M
bzw4T8FDjV3SZBs7x4Wa1EJvCI2tjJ3VOImj0hw+sX12RHeZ9CRnQXbSbr/12Q2YNO9SMe1HL9gu
r+aM+MgOMPo1+3lClzE/cYkf4xaOK9vNSZ/wjLoUuK/Hi2cUdmIN7h5VBFcrjI/zaB8NHw4pfpTD
dGMK+7CMfDsNK1zUN1Mw7GxcIcYa60g1bWzR4zIhjxjJXnAorbRdb/rkrCz77FGy7h1EMluYuZrC
WEMRIwseprp44QLbjhTATIOGlLIer+yBLya9x8yK7tykvXab4M6/Cgr5UJXoyTruKpvD4+LlPccU
y/L0JkjclduEay2DrRGQggbttecZhOgUwcfkULk33oIfFfO+CGiaKHvWNHrBeNtr+4sS8kDy8xgv
N6TivSe9dYifsIKGcqX2SpwTEvKeM3I5LwvnLWR2l0tomfEqvSYp2ghaTKpnHDYe0rA+lABTUQ6o
whIJk/A4BvIgHF6u7nZWynk8j8BomUMXFmZNsflgRmxFDuKVpjK8BA3GMFymkbGrc+O0PA6XkX0w
N9eaT3NDkKw63UhNqca7TwJjm7n5zfIwV037Oe2xUG93ESPRB4wUl0HiI3nrwVzGoTjCvMOlEUq1
+PjOF2F/turuosUZ3Cjw54yjdanHfW7rU5w7h3KEi+qO++VMNiJzn/gKu/m1l4Z7m29UxeoQJBhq
dnAFGvgEeXYwjWA/DwCQb1kDX85IbsN4a8ft1rcIxDJjF3v9Lun3uXG//ET1zDdTMjbdhdA4lXsM
i3K+NGm4Hdsaco3hXmYDPRopOqGEsjH0CdtFjZtXKjsIcu6wzazmoqmctcltmLM4xxkrk5YF2s+H
Jlk7mOhV2dEKoLfxt0RBrb0BAWUuZiYx7dUqmqaNW+ot98JaDdi6Cb5/vJ4CJFgpq5a4vS0j6rHG
CjltxAQftAKBH4i1gn7rpVyXAhY5/5QOp4wz7fMCgeYE7BsLmgH7WMvudoVJFdfg5fina7iO+byQ
LxYByMZc3ama90aPc6sctlZFehlQOIiN3dgT0OJr3Icu4JAOtpbN2jL3o+ke6+CNbOiYTLCksFYb
xnC/LObWiY6Kw2jIspvatHcdXDneJA25Ze3g3glp7oI/Z0rWv/3gWbSdWPFRWcM2YHaXGCIJkrVV
R08NMYPMeEk7XUn/0udQ6LPsMNCK1ibT3uaTDYOuKfX0+d34uytCOzgPOqYjXP0+6Jrrykm91tYb
4dFF6bXrIB/3nbL/cAWLD1gc9z4903JpfXdAO96FsbEv07LyNPVPDGsyTJ9DviHmzqsgLW6Ws62w
uXx7tY4muFf2tLFqf1v4yaZiVRTtxiP09Nl+czPv9ehve5OJU/5fok+eA+sBK+qVX9bXPgeL1/7l
junJN9U6JoT8fLys3wUwmu9CpOyRkol3SUgr4jDPfA/QLYqf/OFaVeG2UWqNveADccQ5kXScKXmI
bXEc+dNIgl2QP1lO9zoL+ywVGz+WB89qL8nf/hBd/TbQ09q1fwTRlvMjEvopvLJVOqQidfRmGjgt
jPaiKdq1zOfXsZ33Lc07s+62wlZrF1+6fKheIjziKlcecmlsPx+p366sn17l3UCNfWZkDd4wGyXG
K7cKKBgX5UvcuA+fP8dePuhdqO6CYC/9+K7FCnsX3fVpFRl2K/RmHtKn0pRnfNipqcmDb+W42iaM
NQla729dd9p0nE0ZvWGJ3V9O9bXU8CA5ZLVfX2A9vau1PgXFdVH1u6zjiAi7P6Tz1m+GhVjMsh3X
YSvYP3Kxn2bICaY6dWuLOnPBlp76bVgDThtcMF+YudUk4d8rWghZ/n2KqWbHWpmT2+VQzIg3Ph+7
ZWg+DJ2wFG3XeJ1hQPtrgGjErgir0dSbzHoem3BbmN3lksVERLxp/idk4Tf5u2sCV6KAIQnHxfun
ldItkrSiGB9fZJ3AlMvexD68QHvai5Kwpn3+/OsJ8zeRP4/UmiiYs0257xZh6mC81UY8spREJFyK
HVvVq4NdRLOvttdxKs+DTwSKp+byvyygRjTTjWpnp6BUR39IDsuSaZJ0nR1lpY6TGLaTZHnMNpZj
KXFNehp0uIkTesHD9iLJCQ5NDNEiaCaFue8yTLiGfjtU9GKK9chfz8Z+S8i1r4Pg7DnZqXf0fn4N
Kq65zLgfE4oAVXNtTfG69/QpSsTZC9WxrfEBCNQxaaJjkxGt1vFtFsP87NXBLsyt6ScXWMZddjRH
em14x/ljptWppjVad5uk2nosr3Ykno/DbVtCveVu9Aq1Eh5q8jx0wS+WC33ZE0sE3vGzvOkulxOu
TEkV8uBsCMiq5drq2ms5sULJAaZZHi1z3ntkcsvO6zTXcFNfG8RU+KKuHVr3dCoPS8zLvdfQkkfM
bM7pKZDGBg/wbd7CZwqTt569KoBxZDfeGa9g5NcVYVLPAKpo3icxVm4lSUPUXFhWDxsiPlrVsPbN
Hd7h27xPDz5BfGgad14S7JUV7NshOBoDXp2ufZR2e+n4B1XGl8t1M9Xy6NvPUeXfpZIiHbxx47LR
lKhNhrvQp6blCum9k4iDi3Q8j026Sed+18b0WXUYHxBcpEBCJYiYiXt21DxMbnwATltP3GJLpOjP
GLwSQ4f9i5HcO2m/C8hRKtIlt6C21urT5ELUqcPjINr1MhN9W12bWXCnp3EdpLuyJFvgA6IZKnh2
ueBMQt+rDohgFOeheRYKk1USz8wN9jojlUjC/ch0hP1rPJS7zHuoe27WSK2lJqvAqi8i7rETyFou
1izON8zSF790Ai01012Ql6sWxkDdTvsuTaFfpFvDvWiIqWR7adEcFHFeIW3zre5CAnhxbgycaAL3
i0927GsSiZyGel5Tc/fKhCAoZhkxfwHN8HomAK3jtXLGK5VdN86D6IpTXJPiNc+OpdbVkN0sOKrn
E/iqYW+VeD9k/UU5hUcxwZgDuwij5HaeIijhwDJALoWitwwYZkF7VXsksTxjgoUNujoYNdPAR3XV
DPPd8KOVnJIn4n4JrduYNgtYuKxbZ5z2AWdwP/S7Zc8tAUimoeK5yWki2pBmdqicAViEigQ3SOuz
fTy5ssnpIo8Ygxbz2uhwkAafDdxLs6F+XTDMBtMVMUGkRxgDb8fhYQqvZrO9+fyQ+4je4b7tAMWj
j6EXT9Yl9PrpRqHaFHeMD5lWYNwvWUsmx40tu8uZRGBZaku8ESXBvevyxnLaN7S11kLfff4eSzX1
l7uE1wDzdwDdsXrzzAWD+uk1CrMya1OMmvZdVje5jh/gYs0KnVCL+PxRVKk/Psz1HMrXi+8c9bF3
3xnrKCPPjQBSiqKeNGsat6aWJrQmvMMxMwUq7+zqZUHUGpncGircVlwyoZiuQuP7QOLZqfa6qsK7
qfAekp6TS9hHUz+MHQdMOOwq9AqMcXh1JGCO7i5CJ8NB2hsux7laxzwu676IIn6e+p4WN8c4xUl0
HKbmQsGsKSZKwB4aHUsm5gIclCWbK1IHi6LWGBWweIb9QBfnghbPjtevBm/au9O8HwZJ/0eWHHy/
u9QkHIUrzkUCJAEU0bjRHTnKXcP2zOrhSjvz3s5B2oth3ITtsLIb81kn0JWSeyM0DkUa4BxG32iT
ufO6C4O/Ym+GD0aLVG5NV0PLAR1l/WXpnMYkucI3/N6eAV9yzvY5O8kartCQPjRql4vo1kiKm7bO
Fhdjf6ta65sjoEDE7Bcj2TXZsW1Y8jmwhu3fjTZSDWRwY/lsJnQmDXTywXr2CuM4B5sF3UjJTCPL
u2/74tnOQk5siG7xfHA40CczPUjZvhp1+Pc0OgKCFbDRdN8a+ug5YFIcIAYQXRMYd6ptXjJCuXLI
DkZPj51DJC4qmhwr45QlwV+t6LeRBkhIDnHYwIup/O9+hVlSMh+Hx6Eke47io+/lN63y4Spywy9w
gp0XNwPYl+A9FuCuCYK7qjV33EEiIUxovZNh6/uE1wCzvrWwpF9utMokR6yr3TTRiARalBp6u+zC
RhhbkcvDaJEBs9ImQC/hEJlG9mYMnjrFxVIimhIPu6QO7pYbxC3dL9aQr9y2o/0rP4V6XLeJtZYl
pNTlUTo+BBnqMDnqJ0CObgu2UqWH5S7Ri724Gjc+JEmnSSHmkaAvQcBEYxkYiOPqR38gKU/4+k16
cofvZmheJHEUr2LuS2O+ywbv1WDzpnn/2gXG40pXA6OHaWphpKccDlrgvfk0fuR62GtfHpqStSV9
sBMXtkH0pRUBXVLxTnjTZkmRa/WQevI+Nk9WG1xHdXcl0vT2B3aks2NInxSpf8z1tCR8qq6vS7N9
lQAX4dB9kQ70uTz66kTEPWGDbpbOXiKIR45d7sspvW1b97ESydoYo0Nje3dS0XrRxtto8J8m28Yx
rHUfHC+7kW26yZ1h13tXC760YAMDi9hvvO+jC2awwEdc5/YIQ8ihXdWHDZd2dG0qYD5axkqO1wJ8
tORedNx9YYmj7p6dSG+X7GoqrmujfY3K+FYmiD/QbbeE0sv/RcXwuGT14J6nprFp6HDqc/BtCVOi
qn7xrPq67oxHj243ZVnHMLsRXgwsAOvZtvfGZEEfBB8P8vxltmtctwWCSIroVcKQI3mL5+EPCdxv
zlgP207quSQG5oc6YAuAnU2NCRmV1vFiUuslPFow0UbCmQdO+vxQtz5ABI5NyZGMUAhpUYt6V3c0
IyccRZvrTR+zf+1kuwScIRNkOktgZeyWfesUh8mw/3CfLOyLd3eXpB7heRaZPWUS5x1QPmH86Dhy
cDclrZ3zVK1TgB7Qh8OC4iSzuQclXUdW8izMl1DFJ7LKUxTSRdZ0jApd6qzdH6PxP0BC+D195heG
zf9XPAWbef/veQoPXZ00/4Cg8I/1S/StaH5LV1g+4l90BdeCk2B5ZLdknRBoFjznX562rv1PyDgY
2gsPM1lzodD8J/HGtv6pSc9Zii4if9QiySv/RbzhV5YHa07bCj0yKA7/ht/4BzBAaVdJrSD9SJd3
eF9lHM06TvtmguiqbPqMOryiUiIOW1T3nUM1YlLJMwWzR0eOFzOk8SC4FCpAXMH2r0df3CYcQz+N
5s1/xGv/yLvspojytvnf/+v9TljeSJm2lLj1wtcwlxz+pyjO9cyptd0+2OlI7Z229zae0T+6E/Bk
JYbz5w/7UJj7j6cpj6ozxu+Mwa9Pq7TR1+1g8f0Dq93GXQ3/FaEHM9coYTSbvCkFKSsljdCb72QR
bcJA3kY9AgveMD7KIcNgVskvVRg+TIa+iKhkzbV8o3A3bvsGqvw4ZW9zQ2d2Ne3wUT+St5SG+KtR
MTG9QW+dWSOnRLVy5VL59PL6m9HBMleCWtnkjfuU8NLuh28KWagxug7CGsxAFH8I4X8/6ByzUrgg
dwul5udBt/u0j/oK2KGgFruKA9dYCTN+q9trH/ju8zF/f6r/GHLLduGVSYWT84KY/DTBVei3VT+y
5Px82zY13TGToKs0pIG6beCZDuO3zx+4sH5+OVx5IhUmF9Nm5YKpvF9SdZJ2uAzxRDMqz7qhLhfn
N00/wTxu/AczC9eQDzZx6dFsa0DtkvN0GYXpdZnJaEW0dQ7t5pyZ1U2sossuGe4q2i2CYjcG48GD
9n+IDFmtl73x+Yt/AFPfvzjnw89DNTR66pMFDVKdugq94TEzou/x3KEu4edYrbXRJY70F8UgDnFF
zSDsS/o1sxEBhUrtLIKj/5sXWg4lzzJ/8DV+fSG/ygqzr9Ng1wfFAwfFsJrxBK6MY5tn3/NcHVJA
azj546M9Ym7a0RrW6X1aGXeEFn+AXX8g9j/ne8vo4AvlUT3gyFA/zMp+WkjFNEaB7BTyZVX5xbWN
a2MOTzq3zlOVorAm+7/GSOLV51N5LMNI77t2lyS6Q1yh/Vo4w7lz/Tu/PUlr13ZVve6z9NU05dfW
4wAEn1r5KR6w6TBQssruCxeqquvEOd00lo7f4mp6FEGBSJRvNasuZxvPaYN6Qf19bJwroq5Xa/Ae
TKP9atkUifwseQYA2wadd9W5yVvq4+udt3dFZz8bOZI11BMN8yptrXzt64w51/gVTnQ0BtQCRTzQ
gTLlf5UwaFADCd86t390arVvQ/XV65ytok67tvw03Hw+5+8x0x+jbAkhbFtiyq7en5B+F81mSvoA
LPHcGQ1mnvH8aNuKop3NcoODdtuaxvSHU+JDMPbjubZwpLnEfub7iMjtOtHEnAzbuNnEc/2l67xx
Ba/jVkTuAWuwYy+ndZjRo8rIfP6VxW+OQ3Q+oaUD2UqW+rtorI/mssplFO6mUaWXTdJuutijH77C
hrimnypPurNKu/TCUt3BbR5cxytO/vgydUhA+NJKdnZBF8wcF6eyAc8q64S+SlleZQvgjJSoGK9T
GtDnmXahmDskjeG3GU0Gvz0xr6MILYXQonmnmy/joEm2QAsFFNjpUVk9PwWv/MNXtsTHQxJrcXup
CWjHYWctv/9pN4VNPdhTroIdNEq0JRoki+S5kz2anPSllcK9cNr6q2txF4qyQevN9F97Y1953BX2
rC6klT8bTgc7v67vyYDvhfta+rXedWNJF21CfVKqfWWmz1NCFmJEqFHyX4huxJvcrQ9CBK9V4l5l
QzteCM/dty0aXaGOgRhAJuUQHcLCudJtMm7cwt5NtXE0pPloNDnKIBMpJVo8sw06DEJnmNWxGqLv
tau3Ser7IIr12nLp7/2ma7fdJm3jbYTheGDJ7sbS0ZMKacnt3RR1D/ctlcpH4WKk1UolgCNOSH7P
hPZxAEHDdOkTS8Vd34qrNOC7RD1UiLSUD808UUhW4wVhG1UtklQkUudjbBovYowdIKBdrycf7ppD
C8zEX81scbCN2UPMKTyaFs0pijadrL9xm/S5y/yjGfg3NolvkKhz3Nm08Bt+SQNPiy13j4JXfhc2
IgHoSPVuHLkUQr2JvFyv6pH9UjvuQ132m3QSGHqHXHBGhGZPz5VWkWwqQx5cOVLw7TuoX4LuBM7w
Lo5IsyKUNh3nW5ugEqQCbrnEfE3gTCSlF64DM7vL2uSVcwP8V14mQKyEarSPOOL288243HG/nvIE
uRSr2Ii4N3xQu5am9NPUEoD0DiKLTQCc41QhCopF8soR8TX13/x4hNdNvPLvPpljh5K0Cfkdmvt7
GirEPCZtotiuGuRv6vxWdN2prlgHjTtuqGdddK7cWwM3xecPtt8nokrrhSWm1MIjpknmXZ2Knw4t
FBu9NQaVr2zDNDd9578lcXnl1oXcKRR5hgG5msbsKOhWt12LakiWga2FY7+WszetjeaLXcht2c60
HVc3QxJ8t+358fM3lb95UyEg9EHDhpHtvMdcfTFaPdvG3TYFB5NOilNT+unacmqUFmA1+IqGnswR
W7fcBKHZr93AgG3UGVepUg9Ea2gWeIT2vukc3N65SJv8frljXYtVaWacek4OC8Qz/raH6rYV/toO
x7Opi3uIYWdiETQ96QqAokpVZF57TeJvDL56M4wrd6rQ5sv00YgxaYdosNJZ+ocC38dgFrDAsR1B
vuJyZdm/npoNK6AyfeVulSzv5xKr+5h7wl75RA2GTP9Axf24F1gX4OuQGCTxjv0uTC+jgMJQP+tt
PdqvHGSXbqH2aZTf10ayrZW8dQhCRtSqPp/lj1fDr499dzUA9uUMNJSpUPuoQjdIKYkwvQEx6v/0
JPM3A2pZJLeUppfF/z7csKx2bGqq09sgHLdD3T4Z6k5NCMrl067uvIvIQMEMHawxnJEF6eMnnXQb
NYy72UZ4KbQ44vwKgbkKSbmRmgt0EuspSrMdVL+/wpC+wqm+n1MUVNM+0ABY3L5OzWpR6am3F3jM
aaK9CKzHoEuyVSjU02w0KEiUY7kOtEsNNTZR4Kjna7uKUOxz+3PsFNO6r637SnsjEaNClAA2WLIv
hpaeNTt8C0p5G4TdeQ68nduJizEs0ouuhdCFhJUzVbd22kGZM3oIbpG7d7u3BJY/Lee8kJb7WDUd
QZB+Mittgh6iyuylOy5XQsbkxp8SZNGa3thqlztRDchmhtBRepl9b+NXmi6g29ougq9QRNbKWgu1
NUO5LwMNCimRUgBehzZG6KiG/NqcKm/thRSRTFUba39unE0eVRepOVxGbZpvk24yV0tWEslV2PQP
Y84urOv8OZPEuRPquH6Q/5Um02M+MgtVUAL0BtNtxxZJfBPBkiF+7cPkO802RuvQSQpQuorOqdTl
PrRJpWYJP8Lg9tNku0U80cGaIpqbBcifVrXMtgCCd33o30w+V2Zflno3qyVxbSSfPpeXNXp13ZDf
OIOP/nQGCGwcynkcN5kKXpsA/D+RMe1nxmU/pQxMF70l3taM0q9R51QMCKJOTky9QRtHRYGE/Ywa
UMtXq1PugmacDn5qQkHzzKNuxE2a5CevHM6DnT1n4Nxe1NxXnQM4PdvXiIjp4s7wH6OG2kyg/Jt4
kBuv1A9hxsiVjs8UNGYCSRcRLxirHYyIlTu0dECn1U2uS3khs9dmKGAqhx3z5z3bBlpC0chENHZ5
E8kMuGTc63aESaLs+6Qw7oKyvPH42M2gu9cOiombJPuW6uy6D9tm7aJHkXJQmqj2jEWzkSMjI66S
VjtXjTYE1SdFZCc7etJ1dTAMKKC51SENMWfXbcgtqAf3qvKQRSKcgNtMFyv8eTiR5nVjQJqz3KO0
AoSA2RSrzkW2vuHPmnM9aqkJhSGnh1ehKpeVyUWZhOdytG6blFppaGXPsSEfU6WPfkLI1TvVV8Cb
B+Lis01pjf177A1NSNN6D4Ei6hlzikFNnnwPnOitdGO9LzMUbgeE3jyEHUIrIIZ2OEZiQlen/zu3
xm9BiBRr7B0iK0UgTwFC1CF97fZCNG3po26INyBcXNgTV1YfOjuv9LbT4JkI3NN1m8lwXc/IyGcB
lLkUKpPTnsOh+hov4Xs3ExcbA/SEYjLu7BbGj5IMRAgPfK26J6rmq6G3rVUyG+gRxf4ZnvLZN+Lv
jXhoLK+kzSB+LfKAJ0+0uQ4pqtSpeekm1fU4eps4UN/bxm8PZGxXfQoZYITzyhN59tA5Iyv2e5yi
hS1LEyhvYUYgKSL6x1KWXxuqxCQ5yHHSV8K+WDUN9ERpOjuzatDiIj+25/bc6RtHzPdZh+aApW5c
pw/WjuEgCH4d58ANUiEIYIka4NCuy13oBohfSwJwDEfrB1povlI3Cldu2B4jP78wVH5vwL4KCvXY
usVZ2NgGmO55RkOrMZut4TBBQYX6jeEgEazFbV7M0T6ZFSXzBaSp5Jp0Ea3hGpV7mgC5hZCU7fNy
ncbDpuzym8yAI+Als9hHQUCZ87qNhzeynWZlRfZja/svvpufRIqIffQCYsJLm22wBaG9Eel0ZBwP
VeI9FVSIyDW/OFGmdwPdTxujje5VhVhSx9ZRc3zlloIRq3R17Cr8DoacboJSP5ZZcO7d4a+sRQao
ZU94LSBglnFlNorDnEP2Vc7p1pr9YBP4ARGtDSFI99Qa5O00U2TpnNRZJS7qumF9rQLkqOoy2ORq
43oSbW6Pg8KZovtR+wcn5FOGMb2aCl5hSi/HwkWcd2a6ovDSM6pq1RbpbQMpg14LvgRJFIiKWmdo
Xk4CpVUoci9NivAV8qsOHUybrmZbSotdCNmT5I4GR0EZfUSzJ7l3scLYafnNMcR8gKLsrZLW2jel
XlflfCiK4t4sEPBWS5YUAQmw2Z/D0d2VFNjKrLwyy9GgCRNVv0Eku0BVX0crv28CJ8dQonuiveG+
G+SbLo2/o7RhP8Uhl1Wzt5Pi2ClsJ6wxes3r4TXobGTVu0M/zt91Gn2nGZBUTtlkgkZ9QdGYbwZ3
RNsOKbf/oELWCIxnDnWNuEH7pepRKFhwbR3Hdzq0XzpqLCuvTV9V2Qvo/HlCkA3VKPdAQSerWvm0
jn4eVTniQ2ajqTKRypp0xQCwLL//KePOfTErw6r1doB/HJTebszNuzQxHwv6S7s5fWmHtfqW2lFL
V5+7d6yXZPLR43fdv4CcMzt9I/eeFuwyWs1U2n8E3bHHbKah9wIW+hhWIe3my7YaRkCqoffWSdLz
L034mmaISJjhRe/dzD0bsxD7wiBHUPXXzmy+zpXzd2q5jBpBdO+w282cYy4r+7Mj+ZESDFgq5pPM
+6coDDUFziXwj/P7XDt8MspLvbFxo/ZqnFDuccdnlSMDOhscTZ4kNCruQy9Hkd6/c6fyD2G5/RHB
0VQPhEPdDG6K9b7hRhYiK7q80NtsIsBr3oqRHCoXLJC0Relm4O6wR8AGYgdkX1OoIvWNG8tkI2MO
u75ECdl0v8YBt4ophscxj8H2p3I1WPKqnsVNPOe3vhfe2tGMLnIXuTApze3nC+QDZZk00OYxUtDr
ai6ozK8LJJ5jmiloit5WpgOHvzjVGYdahqVGP8c3TVx/LevqJm0Rs4Ibf2nXN3bg7NOAGJisiXAo
iSFTDC++yckzt+nNAsskw3xhh8huUURwK6asg2Flm8W9Kqr7hlpulFHqFgjulIS9n3+jD9xlvhHr
HPsx0wG6dd6DelWoReQD527nSU9bJzfvK9FcFapu6HcxjUNn7ZMm/Dp7CW1Ro71d1vbGtMPHSVX2
urY4WJKsEOs6eIjjxNo7InoTUW3+AfP8TZ4lhAcLGUAM5NFbst6fdqY78BBd8JpRUN5UMyt9BtFz
wrVpZy8cW+56qjW62+yVzwfodw9mxqGRmh4BzXsyvGztOoo0qj4tAfNK54ncyCx+jPvkKEfaS3NE
+rLc3NBinP0BcP1N4iUUlcbFLJrK4vsdM6vYiPu4dbf9qDnXHXVbd87FTIOjGpt14Vr5H5a3taCo
vyI7bNCFsbW4KtF1/W6UizCuZCoahMcrzutc8299HxyitDCA+8KnWaIwaHF4/Th+ulQ/OHF282PA
/weq3HusHV6yv5v3MhG/1Ll/Xwr/f7AZ31psrv77Ive5oDb7d12/tD934f/4S//ZhW//EwNBy6Qv
eamogf/8V1nbsf9JlyPVAtr+5I+G+v8qa1vOP5cmSJpsqXe7zDwb4F9lbX5FFz6kC3AkoViKzr9V
2P5wuy59s1qAzCxqAFQQ7F/3cOOkYTnngMW9X1/bIX0cY7Uti2hvhMhPlu3Cd9qNdAdUs7nxu8fW
MtYGFxN354rgLS+vc5hwqbWzJzyfFhOk6S+p9aEe/g9759IcN5Jl6b8y1nukAXA8F92LCMQ7gm+K
FDcwSaTwBhyON379fGBWVklUVatrZjOLMSvLSqUkEkQA7tfvPec7zXVRDVcWYuUml6ehbk4ywiw0
Oyvb/DrntALc5lCl1aXnddXy+mpxGWq5d3AtUJCItxJvwL5NSNHWK6fX3Fa7JhVboxmfpsY+5gC/
cR3vE+dzu7AQvYa8AXWI5/K8iPIWV3QzawgIjXi/bDwomzO7XukjptliuIkjc5NrLhK/E+qruzKN
7rEJf5fuJdZok5pT9Cy1NZPMIOVPabDQbIwItAgWR1KLH8aO8CWsjYqAD5S8jpyvFkGUSK8nC9oT
7dDYnDGcVQf05/qgTjF+B3j7JspVotKOuhYfjIEwEziDKXo2c7jqDSJumKwjVTxl82uhQapz+pWS
cKUxFC4CJUMHkNsMV2PjPmaF9pQMOqE7EM1KJFq+c++P2sNg+o+xF+3kDOrUcq8TbmeTSQwumF4Y
kXNsuW0VKyabpDv4Z8v97hXDxon4Ker0NsmzF7ugPWQC+xDms7A4pXGYH5HALR5EbfTvlJbe1q22
9Qr1xSyL26kaUWklR6fh0CbhHvv+zulRQSoVrWSRfMYSFRh188mNtQerrsdVMZ1Nb7j/91epf760
/LT6/EuVzU9/6l8tZP9PrlLsCf96ldqqt/JbrF2+qDahA9W9/bxY8Xf/Wqz0P9ylpY4mmPGWaSyj
4r9pcBzjD5PDARwRECAOOy6/9Rf8xvoDhxWqU9Ni9omomCXzr8XK+gMoDvNBYZkcsG1L/FuL1bLT
/bgT+qCjWPl8m7UUkcLHvde321zr8rAMTI7OL+4+CVHYoJrsx5dqwvoN+Kvqp98UY79M/JbvynAD
ARBKWdOxlhr6hyonk2lhaJoHg9p/6iYm6HdGWTOp4+CZvcT9fkCJGOVrUT7K/IxYcF1pr5e0kDsd
pBr0QbSarKu8im9N8WiAfU7u/f6LFe6BotfufmoeOoBpdv1YI3ee1ZsXf3aM5Ddly7s05eO946Ol
X8xPw6j2wylKCX2KB4AHQckyUsrnyceC4ZFEpJ+zias0dJLdAPQ2nAAHb2PPnxoH+KtcY+TldJwE
NU1hSUogvRTGuFutTCjo/bVpyU2MLjSDfkxH0Plqpl/sBBB1BlnetU+5SDY1/gitjYOYBd4mwi5G
JxTeZV/Tit5D+FR5LeUbsSUYmn54zm/+/PF+FEl9rBPfPzrk5zyCjF8Mffn9Hz66pMntqKidMuha
SPNJicMmvY0iWkTu9wF9N5SDtRbZ2//+u/4ieufbcocxTuH01zlcfXhiYntMwqQTZWBPcPcT1GE6
B8S9FVYHfwQz2yZbrTsWhbtva7C+dXTwa2Oj4fajoxhITvOe/zp0D2WX7K2zG8frgnAp58p04bY3
X+wZ/rUs/w+ec66at3uBX5mUHj/fLDX008zPBb6angMMgdaogjA/jF64Gp3vLOmrFvK8G98247Eo
i5WDv1hLnkT1bFGJKv1LTyVgOPdJT6N1r8CD+s1jGwVCMG/I1rPRrpFNsZVCM4Pt0KgHVzwkqOU0
qTDeh7954n85RL1/CiagLmaitms4i2Ljhw+/b+NxdHOshXFibiNHbaeaWNHSogM0r5ZZOQ0NmmDE
XpjOIUn7cwe6WHsdyyeDtIbW3Cpb38+S8Khx2P/3T4jxT1YyEF7/uLYPD+aArIbuwcyDaT7MMVA/
pW1m3UBX5jFJAP2mLi0xdnof/+ZT/uU08eGufDRkNFwW3TA+ZcFngM4tUIREtrraYVznOKm4N6LA
1B6Jdeg6vzkwvovWPqxCP/7c7gfFiJ6iiqKJSSaOJD+o8Vd1cWOWmGEEQ9EvWd8zGLRWChKAWyc4
2X+n0vml4fH+46PfsxbNqPA+oonapokLnYI3EPgwhgacvNfTYKwZloOs9AkmRJGv2lWJjUyGYE40
spti7pD7gp4eLirzomuDt4PrW7o2gUieidSRkbZGMMGoZ14Onb/70NhBP258HDkXIpfjuEz5l8fp
x0e503xds3vyIHPIr6m/rdNqd0G9gfKy36btvC8KcxO7077wwBc2Ly4YiCkEd8l68ptHd9koPn6E
dFqAZyE6QoW9XOsP19L1vpl7U4tjpRZEaSVBNzyWJJMAkJsd2uvNNk+ftbINkPQE4XU4xr97sT8e
wZfPELaNxcQfNxVK15+vQPhtOURTyUPEGxtmzq6vloQnWNh9fJDzmYbQjYqzewBZlzIszlp8nJW2
KIXgvMY7o1BbxBnffnNfluXx431hZmSywS62+ffl6If7UmtlJgeRE7hpN5s2Hg6qjQ+mVFsUlxfm
/FtpVCemMquQF44++C0Uk98JIT+2Ct7vzD+u4WOrIOqHRrk9d8Y0o6PEoWxyV7Ise2qict9P3TUW
6nVR1KgzH7Sy/92qhgzq15tAhWRSO1IL0mf/8HCEtTthIaTJKvGXlaHaKLKPClhQPR/DKE5ObDBh
ZvBqARxfsBEZjkxGpNEozvBXMOGKi+/mn5PBYG57n4yM9JajignXHwlldRuNIJoiSJgUT47/Fna0
x9x2Z9bRVuCnXX7LTtWOiUTQYkXMZuNcpv2OYVzgTVbgs+wbDDlRKY/YAe0sOkhD22t1se8iTNyU
eWsGp4Hu1puuxw/owRgHxlIOwG1q71AyVlSeOFpzfONP7qFyrWDMze3yvepeBUon4oZQo6QKz2NX
7GUfwvvXt4lkxYHBs+AvdBz2VaOD6zHXLZ7FZtGjePfhDJJtMNZuCDs40fYGfJwCY3ltWIGuQwMn
tgYUfo8M0/fru8SxAsksG8vsyU7UBoZqMGlvvaXW/I2jYRRoXQmNNg6Gh14Z6jXCX9Rf7S6OcfY8
6dmrdPJ9MaS3Dk0yiy+vzc4hGkikkuY684q1iYYgHKgNzZexBaM+MXWd+VzMF0NXjLerTaGdOQkb
OJRMbn4f412OShS+T9N4UfHLjDKgyMiuxKnpmo9dpNa67wZh+lIbRMJY5Ljq+Olz2Pa+D+LDgKFN
jM7E0ELQkI/ZtjO1Scdy0+jFKcKS5mH5i73+4NikTLGV071e4X6B73DxdQqJIhh7d+2nT9NwMKL6
KqvQYQ7l2meNDkskDBLwMFu7wx0zp241hMR4LdfC2s5Ee7Pc1d7jAyCSqmC4OeLwX/KY+mLdZ8R7
8u1Q8CIwIvvR/QQQZhWb1SVD/TBUzYPBTHQ0o+2YjaeLrGzQFqgwjAZb9bwedXkMqUTmnKTqiXvn
PI96xADUoZcLbP6bfdfl7iYGb4VxOB3vwiTBm4sWT9TrUldrMDQIIBfXETh3oz8WHfFPGMp6SkHO
0hvPI9gOUezE422c3N7dV8QFumLrFnCXkcsqbdzW1Y2f3TjOg2fWDFPu/YhUzaZYFyVbYQLUPsuC
og+SlHgk41TRQ9XEIa7E+2aIzpgx7U1JY2GQDTfuoa6L9cijoqixY8YdBuNyz4z3Uf0gC3+tdXRS
RtT7zp0anm2XPEqfJkZOYg4SjkxxZsjhWcthEzdpMOLzt8xh05ZyI6gSW1g5GBi3LY2K1EUh0TJf
FsQKls/1dIvT3NfA5KJ6yJZhrG2SPPfF1cv1iAJZCm/teo8NJAGvFcd8DLdzBYu6/6KQbTpMV9aV
NPHme+sWTpay+GBj3LZAAy3CWpKBVi5lOGKJbLqx883ySUY8LGF+lLyFiUTbQ2+o5vMxG7Rb2CHt
AgT9XG301OQxPxdy5M6Tet1ZMMvENhyirQFYAEsHA1H4M9qhyV4XtMzMX8hNwuO8V2mTLDG/Ui5P
3FUGQKtWvPA8BLmBUQ/H6gzduLdWJQkjAk3HqNygixWYp2u9xerMvQ53bZ/BGOq3ZUstIKugC78Z
Gl+C+jI2xM6mXPA7F6mctRmd4VjEJLJG/DqrdmMKQ7mptjXxen6fblLPDVTvBonD/RuPg+Uukq01
pJDA7oxAj+a1mLBxEEbYkd5hElXEiqa1My27bG+TZ6o3R0YIAJvMDaXdxiMXgykODxjpQHYXxKwf
DbPidiY6Bm145ZHgTB06AVaPZX/yjAE3Zby2oTaoBjREQfiFDcjfu8SVeyh92NvdIpO96js9MNyH
JiLiR90l1ic7vHdNOnQxqTw2wlOkw/FIXGEodgY28LwqDpXyH2fTJZ/kq28HESrcpCBd13DPVboE
CmoquRlnbWuP9i4bi/U8EEPdoXSNq13HW+Op6pKAXCpHkgeVPMgOGY+/LiZjP86QnaPyYEkjkHRV
PbjzjbemvxI4UtG4TziHdCcGW3u7lhtrTlBoF+eBQ6pf57sWklWa6/s8F2upq30H2l3nJ4mRVhOy
JzpvXY+PUfi0xZ06SH76Td2RDVKD6pofpwicgygO7VAFfQtNmgAyv2jWtfmgkyyXFNvJ7ILJyjZl
IjeNSna1T95mbm+rhmiHTl/72a2QiEGGEE3Srq1FUGrGU9HUJGCTOK6FoNU1cBY50CiFisA7qJSg
7zDcG0y2GwBOvUkE97lmKWo0NmialEOq30uDi+QhduYR7zPAt/lG9k4gckAcmGG93DjFenhIxMlW
DF7ZJv1MnDQ73PeDOCplXRpG2Eyud8vKNde4O0nDXbZhmk/HvBeBpT2hjtkINrRlV24062SUHWsd
9X1mnzzfPpYVkTm0WcoQMpeyDsoAjJZYx8ElMcjgohZRAQ5hxJA7kbQowOoNb11QmFw4lYWx4Nn4
bxGyrWXH0LnyZY2sPBFkPPcWulJuA7UnsgXn8P7XuwguvTg3fKvUNABkcCd18+R0+lZNmJjYcBge
nXRWiTzX1953k9N37W2WaokiCuNFIOLAK3d1/VQItR6WXUrO9z38PIvQ9d7U9kt1M2AJw1LdeuJS
5sa5fmmlhrOfpPuKFV6oHRyxDUxo3Ncw1XFKe1AEJVp7p2cLRL3v+RcaNNtK2ofYx0ht+9fMgq+7
3r3uWu164d1EyYsuKYgotKI+gcIfM3iFiHteWtYVznxPctPx808pp+sBuWoW3zqDOC2/TgwRDLSt
B8t/MI34nPiHxQ6dThi6FQ4Rk8gS8CBqEhfwO2teq2M2YjnTNjYgE3orL9nQbAzNuioixvI6Brvx
dREO1iXy2mjvNTwnsTiJlAzkvt29t324pqVIMjwCrzvrFObTU9szzx1xCDf3mjlvZgqPrPpk5Vbg
aPYhj4tbwydJ1kYwYDQ7MFA7h+c2npkX+HJTDfZV33gPlVehrMrPUysuKvQekMaj9I62Zm0dl0eC
Ke869kmVn8L92FAK8bpOdNShqp7pqK452J17q7+PlPFEEyNeGdqiJSkVZeF8ZdGdqKlP9TB8qKts
vxR+dCzyld0J9AWsomzDFTaYZQN26HBhOSzahnteP5k4b1ZI4Vd5/5ZQ+Rppd6yteWfQKj0ImewR
4aHlF3m/o392aYdU248F1trcdqidnkOnR8zgiZPnqTunNy5lxDffWnN1TPTwu5DUoJr+xGnwkEji
WwHzhH547aX5G+fvU+fo31rSU0xAbSltxAycYZOMLwwq75psvM+pzMwihCs5Ws9ahRUkvk5nUm4n
/VupzS9DrO4sS3vGBrkaWA7MpVNWkMstAQyUBdsvdTlbxjoCqhJoM7EAzWSd6QR+E2FJ4CMYQ9wg
J3a7s3SJ0DHHl4lvjqCuf6l14z7kXo7ATafueyqiG7cJr4CnuN78Yqb6U24gF0vknV7X0Ip58aQ4
V555dNOvKYaaOZzuhc7ZBWANx+57uAKsa7H1yUIKKgowf2H5Sdf5JN3uGajkvaMKRNYlKWD6Z0sO
xor1BpcB8tMGslFlc9zg/YyHdG/09+i40eQQ9s1JMVacPpS+dQCoLAjO0tDY3DlJ8UC1oIPawsX8
QAKwSkgxw0b2kPLpGJ5xtqvkIHlMQeQyHlNs/tH8NOrWafLo+To8x0KcCk2/eIlAIa9faqjwVThS
y7er5YerUsFhNrz2e7WpeufQ88Z2S+2HcceiBWLzsPhcEg0dxLnBAtEbkM+MxRhMzqPLjayPDSYx
1wAqoz05IZ2WbGvULxYK0xwYdyzUKUzz3b7Li1unLT6PSj9o425Oyr3R0KTDL6KIStbaACXOghy0
2u89xJJh1GiZJQGmf/pU3CK2GkaLsdxOdnI7AB9alpBwSpCTlQ1bNq8/IBkvDvrRpBnMrS1e5tGB
KKojJ+12y3dyEBCZnA2XRSqev4H332YCRJIeDDLats+dy2YH6gPs9kaE4rgs3UVBLjavTGyevMI+
yJQzQmofejLelmPFcoJaNqGlkzThv3k/pPH/JA+sM0mBl0Ip8Jmdso8qzbzMRbfrUMYv22FaEwbb
kezBCuTXamfO1iUzwodWoyiE/dAb0UHL1M4O9bXZyw2d1C0mv0TMxKj612NF/BE1fqNxymJ7RibI
qPmqMu0rAarfoWj1LMy1bbPLnHIbM+m1G9YrWexRYm1LV9uHunUlGjM49rV5HDq5yWdKY1vfRvT8
PRFB5yGpFTCjNl8N1ffl4LrsoFHLGblod1VpQMziSEhKH1LqweWX/GXF6ZSZ+Hk54s8Vp06OeUki
gnzUt4CUHsxE3anxthuqfeyGDz4KonxiqlMV7V7z7hzAHwvP16raXdnzL3VJFrbbo7MNK8wTMuEh
C88OKcsWunT5uFySzQPlwrFdUFjYzj4XWLaLhK4v1dZoAskW/D/H+E6y4ruIn2hNzFW9yWM2IE7J
s8tdsrZRnWxxfAV8DJskJCGYj3ZpSOi8/NIlOkhxgsQMuZwwbZ6m5UhfSdLPlrVOhUAs/vwzUeJA
N/UOpoe30cQxBjxGy7QVeqt1ybR2qT2ilkY1HYJlOBOxkRgcEqqo2S132ciM01Rygu3a3VScLAle
ZzKPuKqvs1ycpcnW7aASKrR1Wz7SXyHiXpwUtiovpMqB4lrb9DJhgLW+eVVGzmH4yhNGibSJTLyY
jrgUklJGUSnwrghToKf1DmLiU1p6OnwhJzTAFq073Qt43d1Uu5my/Da1p5flKTL6gg/PBrJjBssV
uVq4GWP24jowoY+03yXhbqXeBYN10OjDxE2ynCbDWQR+EW6y7LplirzcwoTj3fI2pXxSHRV4paF7
LRUoWcLoNH150FYtTZ9lO9FxKyxvYGHzNtTQxqhaXT/isE8/lxccDONKhTSFePOiWBwn4M5IlN+/
xnslS9+j54yXh1dy4erExALyIqoqBgGLB623Sc+eXpb/xuuxweN5xOh6K9ybNFGsUGBkTDJ6i45j
GVfGd1qucLkPTaTAvpkAc+m40EKawV+2/DSWIz+VCDezpSWnBTWFYAvY7r0zucyhozcy7/Mpqsrm
nW7wjd1PsQ62H375X/+zkff/zex8uZwfv/3fLm8JX/mvdy0Q17r8Akhc0mJieFPT3VvT5e1fWIZ/
5zf/19v7V3mY5Nt//gcrcdkuXy1KqvLH0bZPd/K3U/Fd9+X1La86+fbxr/41FAdMAZkb9bNNc+o9
9uKHoTjgFd3Ez4SQh/Ei4p6/huLOH9BfEO7YvgM2AlzKP4bi9h9o5tDbQE/B4EhX/98Zir+Pn3/u
O9OGZcgFGMVgMv6xH5/NQ+/oSdgECrBp39YXfI9snckCeCtvdJ36AcdbvNZ0Hnb1VesYxGZm4a5d
U1yb1qztbUFCX0h5lFpr28dq4RhxvoEhhXtwwophs/yA0fuequLgRx3mcOaPLVCqmkV4U0aMjDPf
Y34ps6OsP8WzR4yqaV/3kqUUKcllXNp0MinPA4hojGAnbIyvKpeI98m4twoElMtxo4vt36RCWO8T
3g935x0QAjnE0xkWLNOMH7ryszD6XPh6G2id3m60CvbYGNIOYkWLen8ddv2f1mxgmF+zRmxwcJOO
VVC1lCbdOV8mT3SXRhqF7Z03Y2IY7dtK2bddYvbr4otjEhCX8LNi0xhOTVrsJtwLu2JItkMOrijy
5JNX0vf0S+u6MooDjsVnM3RQJ2O9kbh3tcRf58NzmS+ND7M8K4FHQcABE4lzb/TiNpZ8IongcN/a
qAywxaeUxSNRVXFv3vYZe08ocIc4DJrTaXFSw7wsvkXDdEn0+LqPr20BgC9VHgKJRA8K6MtW05Hw
FVKSvquezdY+uoo2eArbN9KwUPuxtX43cdF2wLIBPZ2Zc4yKdLSsK9qdt6FNRJ1ufa7m/HsoMwkS
uPrc5GrX9z4ILBcEmf+gyQ4v3PDZbatzFjfPfrO0CIECLGaTpaciuhpNWXy3iLbSGJNHgra2H247
uzn3M2pcb+TzMSqEEZnrPyU+9XtDNxDSpVzbrqDVMw0wdPsbP2f4lvZP4Ce4HxK/ZIz1YAWcoFIV
KrXl35t+Z0QWlURDqZ2U2ksSt/t8Qp6v99H3zkleGfR1VcM1Tg5tUEcYtA+cx6LFSDcbxePi4YcC
f24Na2PHBV31nIao3ptrYzD3Tpo9arVc5bPiwuEiBYWli3Vdi43hxp8qhMirzpkz0PNXeLXQhk8Y
LkqdSUZiJN/evyfqltdKhuc0nzLqa+t7m6wyzanWht3niOt5jxDg3U9T+DWMBf1wJ4UJZxHgPWZc
oxVvbVM+08kughCVgdPat4BC+9HV927JUzLWAoImatVtNRufHARrZdH1OJwqemg42OByQbvNqj7Z
YCDv944kpcx9MZaZiV2CZ8WOpR1c9qBVH6l90eq0LGx1E9cWu10taa85rCxjoV1Fvrc3zaqB5loa
gRIY6MxJhdsSKAyDWYwRfYnZj0zLUeAytxhUoS5fR7xN67IuNyDs5NYxyc90EnojLUD2pMmuGicj
IJcWpuan1/3IEQXf6UlX3nUZzcUqL/rr3tNvUSEHo4ZFJSe0odbwQcbfnay+01R21ArtOR6Q6pcM
JVxuEZ08y8PUAbSSUGB8Jipn8C446oSLU38uF1xIaVA9uNPJjjA3VmSYlvHUX6LGvLXtK1mQlKEy
2QVOfp0XxXjUSx2Hy/iUVMrANw5rpIS7b3TMlh1/AdrE0fcwEl+sOr52xhGeae9eWTM50LXmrzvr
W94ipA457a/qIn5L7fSTSL+L2i+3Tu90wWx4J0PXVm4afde8wdzotp4EpTVeWx7NbJWHdAlM4Fw+
fc4G48wQZ1d22Z6qDjJqZHfPCYiCQcTYT4pkLxV2sb6/W8AugiZUUPPy7rgf+D/nk4zrx8mIvyPa
9DqT92XCeTeVHX4PC1sTUJGRPAlbWzfFFy8DLjgX7ts80u+PHj3V6yc7NG6dScFkKARWt4oGvY13
KFb4nWe4oTsZnsaB21wkyXdegGWxaY7SoWBMu+JQN8tp0BF1IJoWvyWW6au45qDEsuu/s1vz3H6t
+xaMQuTtco9GUurxxODXYWZEYE4omVbnMNyIU4D/PzuvjGEV/fphK0xmVn2Du9Aq6e9Nr37mHPzC
/TzGSIRiLfkaczErZ29j6NyEoFHfK8nUGHlascFyI1ipYFvTX555qmyXVa6M2DTEDJYpVyzdRnI/
i/BN4T3mJH47jvVzTLIsSVvrmLNGo5UKuIp3q+UGbr0M205iNPaKJ3DMEwm+v2EBBYVcTzmZvrlG
qKxfIrqhG7mC2kPQct8+NCh7eFhMVkXq0QR6H7pxYoP1+Ddz5l9wUBhylnLIBCAKg+0XGH0rx76y
SWwMsurVdKqrnOMXESlbU07XUyEeDNHtkxiXWoRIL5+v26LczXq61Vi22HTqut+3YXlfy0eJgKAB
1FrB+Ug5DTfpsJ7jQBsYfI7OZ43ubIL7T2d9im3rIJsbvTQeqlBcN/abnpaXxNIfIjYmW2dWA4b0
utD1VyvUroRn/m7EvyiGPhYTzLjgttM/gcn0QbVjjF2dATxC2kAMaAp1snEeoB0HA/GxLlRZV0zb
NG22ZuMGtXQ3LmZlj0GXBxJSQqLP1DL0onvAhP6H0vVvJf6PQrf3OuaXS/Msh64tsiLU3D/XOZCa
VZQD7GHwTsqL7+y9btjaw3NX32Tq1ZtzoFFlADoTMRoZOv7ARedrbCZblxZtrWCKjNdgEK8KwSSM
NJRCkW0+W5s0HU/8z8zlBYX4Jkz1PR7nvt33WBEtZMl5rF+PVImqro6mTklnkU6NPEVEnzyz2TVi
Oqd6fqMSeYhTcew9B/ZHg6M03RpxeYyYpaI2r3VSXKFQuuMQWNLamIN+V4NvsAmkZothctmeGt4N
twOLu61C51bRiC/n/C52vV1N+oOnJZuBCq7EPeoxdLEm7bVr+t/d6F8lFhhydOwYKEIR+nsfnoG8
D/0mKjAC16mTcxqf16qZhj2zVeJ8S/SOdUc+KL0uBOf950a3GZSPycZYlA6hET+3HfKCtHix9Alh
JBtJ+c2VXRuEBaNDoyZgKmraTWE9ja3ZcofIrrfsfu2UbMmzIUBA9LeoOAog1zlrDXrzqskudUj5
WPYsbcjdv1YY39M+qZchhb8e8Zk1GQCvGspuhVQnkpRQnTBYPzTri2g+WYXxWUtxjCZ2QeTJah7C
Z7eSb4OOyS8S03PtLv7wlvIgtC/DEGvbngk6yzdxL6bszjrfOM/DbaZhEc6x3K0sU1HtgPIpBwW4
hsdmkxnyN+vQu57ll6ce4CUKYwug08e4rBRIKKONiOq+t88wrpnwAA2A99yT1lXTv9bAWBX2VQmg
VyXHOC52rW0FZUTdN6qrAv1QXzh7ES5xIPm6MdrfSWKWx+HnKxTAMi1UWxwBFzzLz++lSevKsHGd
BXgwbouCTUGK8numEyLCPmKaJSHJefhU66TYZggtW/MxnpYQv9Dmp5nH13yYVtMYb/M+Z6swz0JW
X/5/f+B/1B9gIvXDKrv0H/7WV1gMTP/5H/fD2+vbTw2F97/wZ1vAtP54l4XrhCRgOXz3gf0plTfo
F3iAR+gZMNxZYKV/bwo4/h86PIq/dwJs+w9kyYuOjS/DnuL+W5DKD9pGpuY8ZczSHYA4Niq0jyrB
VOocecqmDexxyILUXhpvIu+2k7cYTNKwPgyRfEx4vl4g8xyy3vMeazaUvZ8ld/lAqlw2m+25jNv2
3OBxO6tE4QR9//X7PxLdYWxUOt5T7Rtv1L/GHQwuE74UE2xTFtlvlH7vV/yPt+f9J6JHwk7Lhob9
7Rfrr/LGESGgCkBO7IXb+ldTm5iHtOLkPNFjWQ6PxISUebi2rGLaj5V7jXuGcRDRPP/4h+y9l1Ti
4am9ytpJC+y0Ta/QaxIdgG1sn4x0ii/x2PR3HvUIAs7oRs1GBMCuR2HSWNOlapP5YqvkSrmz2udz
d2fFcMBzWrwnjoQldhf5nGEnv5SuFV388tga3qJYawdxJcm/rZ3UewE8QnZj0tr7oapg5UfhpYCc
FfiTUR5KTVWfGrQxZcv8qqtqCH2JnZy9oeMQNdbak0wYEZDs8Cr88ckIx98sVii9f1qtlvuNvWOJ
FsYTthQ5SwH0Q7dEk2PulmAlqP47HNO5W2z0cWglR4MBngCGrINeVuNdMnqn2u3FU15V2oGSMwu6
TjAdIvhzg5W+2mUmsQxVqES3Hkd9PERF9zTNPVBpK0rupd9Yh3bOQdNYenzvaeaDZQ+P0svck5Og
1VKjsu+HyEagE8Hh8sWN68cIdpUz7A0Q+djj4+SYGZwGLCWnvalK8ehnJiokaah14XkUpMZo3xtx
OhwaHUo0fgWs2aYDio1wA8I7ECAnrrql8iTgxAFKaudkx/tNsi8mDxJU2q0dfYmyglRzXw7NCLzp
NZ2b7BD5lnn0wCUd4N59A40yH4CyRBfDBvrgiX5vilRbO3jDrt//0c+zf81DDPxhssrupYI/yJyc
IVA/RNC7C/++HvyabvrEkT6TPDe6C7BF19A6FLn1LJriUiepeBzCikl9Kv0d4t9u0yTOvG3nvt61
hptt9OUuFMKsd5FvZPTujRDfAaAYIUf1XWua+7hgT6cDVsvPiY0WNlX2Y5e6BOj4o3UF5eO1aWPt
YGmquPKXbB0nfg4lZjYzBVGixeV0FG3Bl5Bl3l+A0quzDBt8YPdNJ+UTZsfqyoyYznZdP4HIAUWz
Ioz1cxZ61VqOJhPpypZQTAcGW5ZYvBDSuXHNRb7Ii8ccEBmK7zfHPJtv8y70MfSQgTYlvrqrHPlc
ITZ7SWfUlJHsG/JkHetByeFUL/+9dFyGBc40QByFEruLVUYCro47XzlTd/TEID9ZVuTWC7GHwVGE
fWjwxunZsZ/IqB5oizndXhN1c5fFwAfZeZMprq5wkPjrv73OBoI7WzansA71lzmhFZBA5Ltj0Ky3
s41Wqp6f7Di+NXK+t4PCkj2dkVRaykiAbAcpT21sqe2Q9TcmmpLHuY9nphJF+sCByd1Y/ry1MyEP
ie9FV7XPnMa0w+ELqNGVrxMcV6RdcsyhF+zmDOS22Tvm4/svUdKEET5ONIDisfz7H+hK0V1DdX2Y
XWYWUZMjZ1ne3K40DwqdjDdN5QsnCvpMM8Wf01u8smSdZKesjPNjm3r3qcrqA1Rk2mdCvwYoMlwh
BOOTciNIQLmVc5pPKERbS9tVGaPJCvvL2dObdou2FZmRm52kO7mroRIpUtrMIpvYGy6GmO5VJ2eD
yMCyOfqTSa6IZupB01sQfkY9/VY5bXTRZhFdnC1vZxu77v79VRv9CAikziTqfQUZ6QcSZDDeeDFH
YMjh1wyq/evZGBSyR8GJoaC/8/4nYpmbI/zITr1pUxfCKFwSY/hxrop2DK/e/61LPIhqSWsytjMO
PxQR/+So5vyskWaRxTxnc4YgEB5H2i8Jaw46znFsiZ1t/jdh57HcuBJE2S9CBLzZ0nuJlO8Noi08
Cr4K+Po5gN7YzWwYpLpbLZFAVVbmveeW7BcrVtDqACAlWsmoH2927Gvv00hwhcrtdWebJe+61j4q
r613cxpKQQ8tS1v3PjZFs1YQbPeRovEngABQ2k/qR5qRvqtaHUcAhGxEjEV8DaVL29djVmfYotmn
U9gxOS70VTeWIxbQDgZTa1gXy+mstylW/71MnYLRmfeh9+4Z1713NecHEqbrbdzT9TUMzZ9WXNIP
EdT1q4OraIar0BfqzOm1qcPmHnN3L6/CYdBftcLbmmRL3YMw0V+HVjQIVhrkqvNLUI/WJp7w0Qcz
opFqxPqQJqCVeLKm6/Ky/cjt+v9XpYMY/78NOdRfpJA7MyscKBgYQ/v/8RT0Ydd7TKKRXy83QJy5
1sWUTbDXYT9w1puG13xy6+sMsBjegOSNz3giMTxF7Cuhcjgad93n3HzmU8z+kV2JyLfeIlofrlPG
IKbKq5coUQhddNkxW50LBzXW4bnDPXmmJTcljn3Tksy+GU44sKw6WLKD5m5IvbjOqVtj5lgHYSeg
0jrNOVd2+dYQ5pHs4CqtOwcI9SQ/vn+UDDl8W/TaelK+95Ljv1vLIaOvaQQ1Ok62RPJeup1ZDu4n
YWxbOZnDrxjjVh10f8qwsy+jk1XgmLQf4Lp2ykuzm5HK8tUOaYVHWZ8xyrd32oS9y0SI92ZazIhq
w6Q9a9nbqJHjZztVqzYMcGcENEe5IOg1S/6+a/XxS5FOF6WiepcGQXcUeklG+LI1danusxJo4tgl
+BemcaopRlCHV7XoHkVduLsmBYVqgyOjA5A8Mn80j4lf9FvQOE9uMvSX5f0OOb+DFYPZNLT5n5Hy
4fq9c3ljucaSXKxTPZt+OEORroKmircoZe2dThdji8IzviNsC1eFUblrkI2K/CKCVHHxeycrTd8R
NRVPvhb+tryo+mA+iXSq9O/VWPn20ffFvW5rdVgqpLQoP7IRV5Gs+AzRa4UoMk3zRkPcPZRu0zD9
H0mq0ZNDbdrpCzDz3zFxhs+tO/2xasM/Fn0LioYFnSm3FljkGc5XkRFZn8vSN+RthdMOOZoVvwC+
kcywuWy65cG0wtX3r41sM1nrpkSyMOrZR2x29aGYS9WoNRBqp0I3NpObETY8VzJKMpqoIz/YArLl
P26a8UfepPaxlLjb6wiQX1ymwVOVIA9MXYS6pWHcynKg2+XmU8oIH8F2bsU/hZMr1BqMn9D0wlXK
+OZzYdZM0XRImsFdeXVl39DAQoypjWqrlq1lpDG4g+lzWm6U5cFlIdp9/6kATHQsU5fZPdUi/oK2
xaWQGow9e8Tn+vChpbSBStGVn2WRjitt0P015rP6UE9solT+1OhML0AmjQS4+RbChw7frdXs4nQq
fhcU5Y30LwMF4OP7wRyRO4hq1yf9vFUgyscbGN+wRKOjrKa1awv7X+RYN1ha1TvM3pWF5ESuXLH3
vP7mudI/Lxex4hRy6cB8CdrLYK0fsWN6b1nsGFsOlAQExd1Rb73uue3oMDv2X93oyp91/aeFh3ut
DPKZo+5X7vjtjygGvhwC0dp6qi5jTi40vj3NTADMDu0vuF90Uu3kAJO62GYon2+BQAJjRoLLX8J1
jDO0qKy4Kysc7St9ofHmh3mwEV3LhaIQhoVuUX/5+BPZkJdPRkbt0XS435piVIesRSOLnnbcUXyD
iZIDSqvqNS/JICg8V2w1qz+K4pAFFWetwECvXoIR22g0+jeq7rxDLSvrrSGIJh2bP0ORgK+yw4kg
wByRTqv69qmIO3lAGI22QqHowEf0oFJW27GFmlr6gUBBbWoAjLP6iynKncj7B2FmKFDE+D5kwWnA
kPxL0/rfVBhskj0ATNeXv7QBx47w2l+NzipTlT9U0ZrHrAYorsdJ81Q6jnYsug7KYmnQXlzZrUYM
eymr8S6MhmS7qrsTaVF9fd9iTtriFZgLzzLPf5Y1XsG0/Vz2jqn1QGK0tkIeNm8lkrc99SKcQPxA
/lrq/cuyjhYZR7+CsMedDKkf56XSGN4nXamjIoHx3iYc5YWMLWATXIEqa92TRAaIeBoX9lzb97oX
XTRhxnvNjfiQSPrWVVJ/EVt+1SpNf5lo+h7Syn6FR2hsWdHsd+DMHJ68fV6xgst54eiHVzwqP210
An/mWY9t2PmuGIPp3EYhMUVcMk+tVcsHDuhnzxbBZyA6B0pcku/r0PU/x4hYbnxBTeEyQRR+crRU
7e1IuCTeW1j8FOwaYeTo5zH27GscEOiMvKPgRGKnr8wrZwlDjn7cIWtH0/UDaXHNfnLJd4gY6EaT
23wFgSCGKRjdXRZa24Z+Palp3EFApTkG1UOwHyegFU3jPHhb+0tn/sXiHj2PtrUHJvk76yIJWdO2
PkRMdZSzXKzjSvPWbl+6j++3U3rzuFGZ8lF01ZNhT6/UwS+tKqsPLUNDlzF4PnvxpF17o6fY7Qqt
3vvTPCIsLMG8wgm3BQuAH/72c+gYGSRrLuh8OpT0qyOf3bKxB+2HLi4uM+M7xyjqYS9137EBl3jM
GoeI++Q1AJnf0f9n7MromClCUq2ETaWUWBrOGSspz0HjFu8WhNupd/QvNQkgk/Xghmc6pM/L6dGK
rKdR9J/gS0XMNHVqt0Hc+avUBNZiB2FwiNIO3I33ozVqpmQqTZ6jifvufz+TpeNuA9f7y2lMXU0b
5Wlj5MM5jpN/so7LV83l9owcY6XbKWK+zuqvRqyxys8Xiel3ySazBvdkGonxmb15Ueu80MB+nlpZ
bSOnDU9lnoQ3ZxyBk2AoOzs9Ki2m1ry3WlqTt6q59lNsifnkgp+i0pzU45hWlNspKn5TaTEWjZjF
FDonzrLvaQbMZb34X7W9UaQAoeM+3n3vhtG7sFHxcTwRfpx9LM8mghxVI5yDj7kqBOI6EuqURWc8
IOX2e0ebF826GrPkXuVYpGQNVjma7DIgthNfs8qZcxCW1rz5TvxHCaYqy0pRhd6969Iq3jQh+WyV
1FxAgEAdA2cAlTKjWmoywEhAtW/pxM2bFjXo21BWmyB5h+nfvcIOFPsYx9xhnA/teqj99ZHIHjrN
v9g+3XrbRUpSux/CjND1xG5+0pPx3EPRW/eJAbvc989x2CMb7qYbuQjtC5KQRpuaTaU7l9wyLNiY
KcaN5UEk98YZnHMWxWiKvdjafq92bVli26qD7OJ6UwZEojJXllLo04udSzDNqvC0kmVKFzeOCu6p
CLVHEQ0abjkaTEkV9D9FFOH4y8IHhhny0vHIkJWQkK1F2viGEYr97KZGtieYRK4LK/VuQ51JGO5j
c7LrpnkYbvhMqBMOkPxNtG58CzkagNDvKIf96IghrUAu20XYMItfoe5n69pO45PENvKZ1WuzxSIw
AlFbg8NpzrBH2jXi9/K9ap+WA2qmZbQWXGenhFPcpzxFYTMXjYOJyyzR6Tt1zHj8JEuvHf1VAhWx
V1Y5Z0d2Cu9QOU2xagpbO2VD9tRSWl7rYFLHQY5n1UfiujxU/s1ifFp1EjrBULjcPCh/Dc6sjePU
h6XG80Kzu7m2duZdLlj9+oJPApWXJsrq2ARw6LvlyAyBvtq61TjeUsf91SjJT0iu201MQUGiZUtj
iB7mVYhyQsmpUggeg7/Tx/H3JO3mMjWp2ObQ/ADGzlVf4WUcgyVpXp0kGbeTTkCFTHuhRqLSGPJK
0fvmhtSBNW7Hd8a5ksv4zS+r/NEHs6ALGHWTRbfIjdo7bOCVPUWXWmOrqecGH72P6NwPGrB+odkv
thnX1+9bvcqM/hHmbvna9OvK641Xu/WMV5lUz3qnnXzRaM9JBuCfQsU825oL+QVJJxLvRh44mCUX
gcdrEzYO/CM9wKaPJ+EGXAqXQB3TBPQ9F7Zu0NnXsbFRd7Hn+a7z1mXTcF5e2SpQlyzC7FAxnsNv
Nur7pqljrgA9uVau8bn0KKOKH5xM1kstVPwUJZ67spisMvyb+4EiIPrF4Zt89wiD+t328vQla+ez
BWKmRytd5LBt7q5dKMu75eqK20PvV5fRxJGgW/H0UkX0Wko1gUoPuulFdjll8URkHRFBE0YK/GD9
1MU7VDp6uUvz4hDhy3W/oqrVdgzr4nNKZSdwrfE0X54q6Ey8LsQBBu5RqwPrg8F2eYw1WFKqHtfL
x2xTW+2DHN+MMN25qRbDyM9jwIpaUbp7hiLxmpQ1av4xg7McVN7PzsMBGsbFUYoRYTuyYdzbS9nU
9E7J+DiNTqYbEWZMSPx1aUQOrf3uOt2Qrq3O+ZCG0s+BzHcB7FMQyMJb6zUnlExM6mJodXtoU4Ur
U/EZxmHw8IVfIIzKxC000pauCS2OuMlHNGVYBieu0IM9OOqheyq6ZwnjNk4vhClVRb+2kSRndVzf
0GYl2zEo+7fOs6qVI63kD7bKddlK8GVx2V/q2i6e0S388IMsP3eovGftjPNCgbSGOI2XYXkfKlyF
a7JpjmVJOUTEhv0hVPimtzLHixG86JqFGZCglDppnWvOwrlXXtas6twUt87J/tpDOj5/FwFWbavn
rAiIYnJn+Oz4wxSClaGlS2HYMDitqvdfAr26JhJ4excWAVHQpjqwRWYIobDS+xFeITAm3PJZzfkq
1n5FQUxIpla9MnIoiEVST6NLn36bF70H58vlwwwSjndMCF4oNKtNAmP31WWgegKqTkUrCeX2/Szd
0pxMH7Zg2Nv4NTki88sae7fh4uXsNJ0awEl8j4W/JIaBOeanp1gam8kSpynBgdaaISDRaDC36Ezc
XUdJ41lo3kbaXXxH/SlLLW+dxgW1VUg7JrKnbaXCceNPobxZtFe82u4RSbHbbPpR2RzZ8FUvh9Dl
r8wvs3z2xZYQRcJ5KOT6eXi2qFCPMebMrtWGY+KF0U42mvjpsyD63fRTG4tXIuF/RjRd/SoPiRXh
GUV6+e7h7zsWI78+noB2rXrE9KZKiYBpBuualJ6xN8rqZ21IB9GT45yXZ/0YkGg06TVspbG5L28w
LKuQmNIO1hKumXWIlfWyPAjPP4RJPZ2COj4ZMs8J4pZCcRLcl24M22FegRtfKzCSkVnilLr15pqG
+O9AgQRMbDqM6ITpXEnUA61vwNiGN0ocdWvSqyEVnWq3ZahsdM86E8NnFbbYfhTSPpvoWewqvboF
ySQeRdu+YZJKv5biZZw89Vm3ySZxrPg9o/F+KdpRQC3StU/OYFuX+M/Y9MJVVvrNAcEbZXVYJpfJ
rIur0oSHLbiJr14X//eQGQ5mPEHOaDb80FIn/MuWC2Y7nND5zMOaUEXJWhLoia9R/63ynMwL32re
mdVBW3DmmywY2amiSZzpcHEJLU9N2T3UIbVGA/h1mP7yvO7QU2zSF1XDpgtwuU96CAi6TYnsnsgB
riZwV99N/iiKMnqqd+GPKNJ4giyWxp7C3yAF5D7iSPDoxgEOczp452B+GL/LwKxemV5JJOkU5c+m
mZKK5DQ42tPePwH/RpSgZaTYtg5msHn5cJo9g4JsKznnAN7RLO8avZcf4eSo537CmOm30zV28KDr
Mv7zfSSJDOs9WK4Wv6AiM/Eju5KRSYc9ox4kJxSTDUIYxrtXymm3rBye+TMQkfbpZhNOmPnLWdgQ
WxgOMtxZoxOcLRrgiUr7v7ZRnGPDk1+5hBDUuEId7Vx56xrQtc5Od7NsHJRoXgYcNsl0LCIDGq1M
6kfesPuhw4r+GNoj8f2d0cf1/9HAUbGvb4saczvqS+9KWjpXS6sTMDC/NNAupyj9yRLSqLmHPJ5w
Yo4QE3FFMmhozhL1Ujbvq6JyX767inJiYLDS0/wgamcdz+eYkQtGScYLpRliThn8ZgcUILwiwyRX
O2O8PaabDHnTOpmLVz/ysBng1tVSTV8tDRqmcDkhQt2LI0Myfb1YMGOb/pvlFUOaYbmcB5sWusCV
S2rbtcgwmC/9B5TNWD847Mr2HjXgMH0nGr6fAXRy1hbTVPKOD9T9sKnzwnr4JAiZqlS4FUv91oXu
bxXSBKYHaByWWfLy4E7gyF2kJBsE4xZ+FJGtlvaAVZcDXXvjM4C//4i2ud4U18HkcDkOcfVRFfVb
On+sKZ9HIt3usOy5VWfQlZ93zbG+VF2TveD2/KKCokRVTf+Ia5xKlYnSzhb/1zOlfLDfTbYJW926
QguLaP8XVnQeeJeWrxH+nKj5UFn28plkIBqchASjuc6fzOGmNX5/7y2tP363MdFAn6eOzS8xZ7ZE
ivAXNWW7zcfFbRdWB2+W9S6HD4wv0Fw0/bcXtPjn5n2pLjH/T400cY2n3s72sAnbZFIfm4gxY4OZ
6l7oyKe/J4u+xMo/FjahSCo+1pHdUjyX2l2iCscR5FZ7C+nTHa1Dev3uzlQm+bHzoc+gtN60ddM+
LQ/67OclvZzKlYBkzw3KZ2OexNmFvMG4CZ8KObVvaWLeMz/Un5bezvxqBKB++b50yVh23f6cpTG9
hrgiq43/ZlnMmQ5hTHKT+/IlzzKCk5NlPQIh5ghBbj/CsclPXgdk0MHCq5RbsrKnkhDNMDkWjoYk
29p3SJ6fl1ZrFoTTJrKzYBeFgfMSjAwngBOdE4B0t7oJ/+dwc6k9xiZu6Cc0xsVsFbGOPQ7JCOW4
k7UnKl73r529qjZmJeWTePJznH3DZNBtmicXuN1j3L5lti769K+hRcPNdaV2LBUJ8NUQGV+iEl+V
X1pnOi6fUInCSxn07loaAZBdG4dgVoI1yC00hkz4d0J6ayLdcYRCV6jzIPug6NsgawaDUSBF9Ioq
1/dhoHaN2SBJpFurZ7G4TuFA7gzMhUF25dF3J2cbWml7wY3i7r7f/6Rtxs3k0ztGEI929fsD/14R
Sa0f92MeZtgx9OwSdb5ac/aktTJ/BF5sl9t+RNQFE9cn30G7fG9WhHFw4VZ8aUKPXrha++JL+qPc
88VhCGkqjP6UrtPMiS8i0ZxV6Enn3XHdGG2xEW/NwspejMmn15EEZKbR4fcT7Vz0ivxDfaCcJp0d
+ahwWmojEd6reeTpquhn0il/78ztQtrUGKlN+s5osq2xhLFEz2VwNLqvKd3L0UQiHmrkTyyzi5Zs
B7MQ08uEi/30fYr8fidMfywPy4VL5U7MgeyIry7StU6ZfYfdZO2cGG93Qh45I+nxU4/a9uBD6t3G
ip1V86pq4/VtcqT3xnQyCNSzZifdrhR9fuW8p++11HUuWF5XmVMbq3QWz6ATH45eMk7r3J8TzLSO
Elsb1Z4IReqYsfurOaX7BwbtNrfVa4sY9+wis0DcbjOiLhjW2zFLcSbqPfZH9VzL9K8ekb7b9A1J
ek0cHCUaKtjDYrw4uqo2VcBuyJLzxWDbW2duZ+J/4lsuoo1CNbsS6e4lrcyfoTRZw0ouycao5TnT
/PDOeBJLPHCr0o7+zk9U2xkfhGq8hG0ursuDVw3/PVNfRn1K0jQ5NaJt76OfPWKcuNmOYTnXhQjN
o4sdo2hc51gYw2G5+oo6/YuJddotr4IKFPPSDkORoXamZhkU96fl0o9DEDehJo0j3TQHP29fbjzZ
hOdwqH7bovx0xgjtUCdfgNHAP9QFU78SAlNUX/67/OPY/NayhFaLnTxyKxhNnH8jjXyKog7r7fI5
9UOCD2yE/5+VRni1ZZnu//cz0mNoUWaWPNXV+3J6Xx6SAnEZGoinwiDSKPNjyKFtaiJidfMXS3Jn
duHw5ojJBXXe2I906v6VlIKvBeg7Llcq5U5X32tagPM1CPK13SfaqZ7bsdiUrjSTjCdNs68R0Tlr
WxlYVG3N/3AqRi6ur+OYlnzpe+Sg++ZbUpBiFblGtHEaAiVK8iOWhsuYm+mTBGNZ0oWlj5i2HE5n
3cs0FKyAwFJFbY4/WMy8xo2/IrMCMOPY/1LT79n0CubIhd+89CnorXAi64TZ89o0IAa5QjtJUzSn
1CrwpxqQ0YDjzPr5SAkyExxrl4ZS2/QG+Dw07fG9itGLJGATr97YelQOPbhV23LPfRL1m6Y390t1
slyvMXbhTVejBQqYqG8MpurXKri7AqlerUsXvbH3UvpaD6KDi1Kbr1E/n+y9bWDHVqaRn3DJWNtW
hvCwh/rNme9A+tv1k1DGSerB1sVydQ1nrQay1vLZDEEhpaEZHrAKAhBiwZt9FOpakdmxrX1cDHzJ
ODsqo61YB+1fomfnoWoA2boY1KNsMYCHKIvOSRpxHlyaBSSC/RWJmZ8jhW58eTYZ9fysSw4qtj4J
usmY6iVeS8bAipiwlrFtaMz8smaTIhg+dY28RIQznDsx1MWuR+mH8u9LjPbfbuDeMN0/bk6jRtP8
02BabPFLz+u7LdbK2TJcqMtUN+ZWpbV1z02K26Cunsx9UHrMNAd8K+ewGPVNpuNz4ABa0kT3YW35
dboPVEDr2UibK7SWbi975281dc0VIjj5TvUUc1CcR0d5SPbuIoor/apee7K09ssAlz4TYuF5gZfx
rBSb9zZ7mkm6ctTWWe98Li3PPmdbs13VruaKYelFg2Mar+i5GbLK4OY6E1XqokRaOgqdWzSbmkP/
2ilbC0c4M+0g9Wu8zSTkaF4kV5iyxs9BgVQeGZGtot4/N7qdgCOhWTgv/0bshKeIIepqmeMI+Uf6
ffFqzEMdXgQQhl7NeQrDC5vh/EF2HNKWLqBimcB8hlyHS+BUSqYUyyYjrUmdl5dVSTO4Hya5Wk66
Gb+2nu4jEHx//C68ZJxvL45fiHMdFdtJdtPbhDCeMg2TAwGe0ZdpmWi5rKlfsX1auyZW5tnDYrNL
JqrRLscu18RDdNXJUd1/39b10Ponm9zrEPCrCcxpENtk0WwxWmlP36KQpT7Km+kzDf9Vc7fDnfLs
0Uy2OnZlTHRxDxQnSkDY6WGlXbsCg2kcFSj6g+zNkVxSHkEA2zTuyGwcIufQGUz2lWdZz3aS2s92
Q6xchLH2YlZmzim5za/LM4B8//NZQIhHnMPnydpIMciBTGKn+s++16dN6CkIOISQ7u1sdm/QTF4P
dIYKz4hO4XxYLFwoVN5Yn77Pj+OkXzzEY3yKqvqSLrYxM7QtQLAp+N+GrtaihhJDdZU1DpxUi/7F
GYd0oe4F6dWoIUG5a9NovCDjULtMoVKxxs33NYLYA+3RBM5g9NKnpVtqOoCRxNx+qz11ihEErCLb
Gn+UrTqEbtx/5O6cuwY0EbPTeDJq0kMCYClRluazZd98Ef1TNDrpZbk0HL3891+dDs7pTjP8Fwdn
8tENxoMrS2/uJCpZe/4d3LCpuLflZL+gzMCDyoU6pNQBomCknFnvY5iXn72lG/uwUu4GI2pxqUYE
qqOtpQ/VU/sZKHu2y8vKd2HI6UFz5WQOR6sM+6MN1GSfGTheBUOSFYPulo7H5MMc4i4Pzsth0+1q
Ssq8LB9OFRPgNpXuiUJEXUuNA1ufjXQ8NbfCrBw8aidNz0mmdc8Js1X0yCXGolSN6++XdK0r3Uvf
eocU7rZr3nJTk7jCKLNUMmp7Y76i5Hxtxclo4H8bC6Ld6DZ5SYDgDor7i4rVEW4KlNgiu3a5OeMS
NBgegssGe+RnNVAQNaUan5NkoRNAG3HzsXwukzbaaxXvzn9tbj7pZYejOi7Wep/zXzHHAZ2n4yMN
m+nsEG2yjXjLVsTyMN+MMYcZeSdYdFhOcOjVwLPIUxR6naDIHuofkZS4Pkcij5Zny9e+/1RSZ4oK
C1HamyGRrowPoswwjn6SaPfWqcO76/sblW5Lc1Ur0X9IB7C4RtLErexJt2f8YzwxpIsIEzaMJwTz
INk8rfr6nuDiYocowV5cVCA20JyojRb12l2ZOL3baHhNGIe9ahPMp/C/oiA3//ROAChj2UFkitEX
cYp7c5zuJSYn8pXFu1/liFC71eQVxka4dnDI7LdFkPjd7W0qYDadIC2NDzM/uI0xnQ03/Zep5DlR
PUCXoi1P7cCZLCoI6gNX41fXKHtZ6ga3NcftBE1dOck+dxhHlzbSUS1359g+iKGof7YCFc6rnQzQ
+LQ0wI8ado+qp6gZNRB/YU8TpJa/wP6qTdIHrFHCOlb8onhjBqxI4O87ObM5XXfC884HaiP01blw
WKgHlCChselQgjBOVsxX0LbopEblbnWvGF1tiLBELy/A60D4YJlhnl2IF3sK6IcnZU1PuX4JppmP
j8EKvxORfhb859LC+hkWxrTCfPArBgXSScBJHu7RFpX11WGKRUs/3GpJemhBem/D2nhobWCe+H3i
sp5WouEoweYf76KGz9qIWmyzGF83cQBuWyXd0SHHnHFwhVxbYZ2z6mEddKuqDRjwt8DN8Sj8NvPC
3w2xs6k6n3hdXPmbQG8mRFMT7XVtVc1egSgKrJ1o6oH3/2qlPb9b2/8zwNBDOGBE5s8MMzMad7HG
6TOfryQ1u3twlN26IZKYHEindz1jS578hdzp9mwg0toxqqcJPA1Pbp+AGkXUUJXybMU1LCG0M1uZ
OD/9qfppxzSiIk+Dj5L/CYfpNpWJvoV5RNNXO+NkWWV6Gu1th3ek0b0jwfGQhtyuv+rR39YRu3hQ
nFI1GI9RSdqBUcCwFHLb12jgenuYtfH0QRJsDIj+51RNa08cqdoVNmpD29L/WlPzPoQzQsd3T8ox
/zJlKp7p/jub5UHrGB9ZSssP5hQcJ2XFF6VnT5bSp20YTb+YFyY3f3SegN61Awe3qRimjWcSgFn2
w4WmtDz1tkbxSGrlzob5tEqan0anbvUMuSUD9+8Q0vvprO6fLD2w//4g18qmk0dqtgImIx+Ee26z
MeDELAEewNNu1pPDepAMzg9FigEJoC4YT8ZJWvuhyAtgPmn+tBo2lUgPDogaiy2UzHrTah+9Mg5D
2Sbb2Ib1bBv6c9zp40G3oBTwHV5HF9mlLvAlhP7O6ZRxVpm+HgX54jk91FsVf8kScZoKjfwhgAlh
VPGYyGH3ynX/HT6otq6xBgPGIULN1fw/UTF5N2Vs0ZO0e9lG9nmXwU2KFR9pHgUbQx9+B3IXjgWO
AK/cBx7dsjA3DGiO2WuAomF/9GipA6huXxAwePeUk5hMN31VmjuFLxuIJz6+sWLyR8i5sxZdt+Pf
6mQ82t0Ws/eqbrJnTPjvXCHjIUHctDYtVL9l5IdPfaDxN3sIpaigp302GN0xFJq1ZUeDUql7LxEH
f87IiXXolPYzpI/KQp2qrV5OYEyKVjKkhcLQdL6zrzzwpm0Ke1hCEzhKLHZb2W+SYai4Fj25Ly2X
8y5c3bg3N2nmie0QZmCR9J80An9LW+zpMeb0DZvXSGeIq2rrh25kd6m6dDOFsVybtR5txFQH+7aM
H2MJnlRkDchbjPiJUxNSFKkfpkfyYN3k/woJgqiT6jQUIlvLAsSmwkGx5n74ZyQRG57X70HZkk/f
8TsZFfUGg4iC0I2M0eJowUig+8wtn/zxe66FHO4ffFe0sJE/AwYNb2MOYC+smNJNI92tjWoE2Lq9
EQCWLcKPV30Ym4ckyrNTEHtXElGgFNtMFR3uHhjUfN5JYVVXb/iNNNw8MxrnV3UAkiE4No9QRlBb
nuh+hERKjOiKmuwW1eE+H9Aq+q5/KovyBPuUdFE4eGurMcGLmNNNADnZ9kHfrweEPYswdhvL6tra
LfKzgOFH4850VVQDBrLBQyv0G/pACIg2t5gLE2ZtuQLjVcoPrEUFSjzzrFmW+0wOUz5LzM1X9oJw
g8Ft2BphBvs00Ymx5cTETmYMHsKhMPxhdL1xoFQ1d4OJ7ELa/d9Rw+4KUyHZ+CbLQDp+5Gmfbqsk
RcjTp3vkgztfYw5p1OU5lF+C4TqtFwU916hvo3dJil962GpHC67rZnDbbJeMpr6up+iZSZG9TcRg
rhphXhQ/Kf+J+J0J49lvEWB0NYYyvw+SQ5URMI8CTO36UIF7jg59Gj56EwwANkLCNuNP0TeAEO10
P3mGeM6r8kPLYWHZVfzWpdZfUYd/Io4zGwXO2a+DAPCauRFVUzyJWPdW9Rh0B19TX7qT+xuXemDV
dadAxOUWgVp3LGS2y230/y08hoPe9jhxp35vOlW2dtIcwVQ7Hp00Sq6AI5KrnbRvk5786Jxx+Mpp
hfZ6tG+cVn9ken5BJ1Yc+zwPzqJhhuu0qVj7KJFXZmu5j1lPY80nk//B13ntNg5s2/aLCDCHV+Vs
Obv9QtgdmHORxeLX30H2Puh9D3AvGiBESnbLEsmqWmvOMZ1uJgcn5kfsRV9+nBRXBidnnZWCdOvA
vyZMpDdO8IKJ+OjWCDBLQ5ePzWstJrl1muCHqrqfZRs+msAf4RY4a24Z2CEKNAXR5DvbkapPKklp
JVLAAA/tyYtwg2tu9O25IkRrM3YFmM40vkfI9SHQwmnFnPg8xH5470xR7SeffjO8aY1ggI5YHubE
xGtGR1/mANo9EL8C9yLOa3XzBJ8ShcJ6H2Ul2hK8wVUfQQfOA7mPGme6TOQVA+PxmpOfDbeRTjGM
/YbgWZf06AQI0TWhC49vqzjnYx5vNXtf2TASh45JPgnC1Vqo7Lsk1vHuleT6ijsWLms/Qvhj8sxk
XbTNa+Vk6F1jJrNmCeWgA/Sge7GPrD+srvox7/Pm1AqMRIMOCzHsKYXJ/OJafnMYPNLS+56VCDO8
deYlnDa2x62I1s88Itw0WZ6YO2NFSBBzutABLdWjN8vJCjaoO+za2mSwspAR6GiQ74Od2UQagPNw
3Mq5+SkzdcPw4+3gGemWrk2y0fTOe3AVd/JJSzCogHTGG2mwpjbvmGSZDPks4sU23Bhlbm+NBkZ3
weCFmlPW1MEzBehUvrY5sHxiqWF9yuGj7/P24ibTcOit8DzlUXHKtP2Q6F62kqjPImdU+1JaV2sE
FxeP5JVIL9gZ1lyvTnGtCaIFJt4eik4dLudk9pRHfWeTRT1GLOvJk6KZEeQoWi0mtY6Z/QxsbVpr
KrNXtBaCDUkpFaW55psFxzEye+c1rnwPLrzT7GXxBFwIEbVERzJhqEJX7vh79DMn3/DXrPozGjem
fgN7iFW/NbSNLYf8XEbDrHQwhm3hCv/MtGWdWaV9KrHSrXsmYJue4s069QM+KGaYqNreLXosm1wb
Ozx/7R+PpV44J3Sn21wazluBvaNE+DSQ+W6mBeraVD/VtQ9juuuo4HY+2QFFvh6AU4w9yJ0Cv+DR
M+mKWlZ1jutnjdXsqfXSY62QjfvqUEVkUnESnim6m5fcpEOSuXG7CkALsXYaXuiH/JLxGCOtCo0n
f1Zno0naTCZYIkNN3IFM9eVBBTkkFM1i6eoHObz7TVdf9IyY5sQrgf6xTgCPjUg2zwAsO8kDAzj0
zkb8lmH+gPbIXlcWE9YYOkLoyB/CdJNTECKZoYkdrR1htnuy2aHcmk101mxJbEHRlzjYWCnXLtid
XjMcOkYtBbxgPLWpxmzJyA+NXj6yegecFeX+iX7Wwe3y7BqM3HmGhiXT2Nn7sMx8vsv4YRKq3nlO
yqnqInwpXZA4EEcjnQB4/BPFjtY2Ec7imzB7QhG9Wt8TxiDTe5c03tUC279KZCYuUQj830fcwD1D
luqtzst0jZ6xBKRscoVPUDvCuqS4iBwLsoQ7YoMjaLbCfLNt25hsRAKWk8HMDxFf+bbOfJfAAtYS
Xo5N0jAFazuBazdwLkVPRJmfDthYk8xEsVClV9txXgUkzQeq+X3lrKPG049dPI7rjoEPCUhbn5aN
YYndNNXNMcsLmocC1VLYs1TzDGQ3tmYFxD+N1a4Y+mdwx1zVxfBOs4eEYNIENr7j16dEq7mmlodW
rtendL5l/dtdHhUo7PLV8vC/9qvlKCtvMKOh/P13l/JGdhKJr79QZNdeMoSfTcagEc97RVN+cC2m
t+U5At3dlaZX9slv6uiVmJiOoTIK9suzNacabeBhBPamhqc8bJBTmf3O7Wit1Q2knxFgUJ/6RGdH
1a4XAzRzP74ZSF2uwmj2lZVNR7/KxGnCQZqAKClB3vjAkMe4w7hXVfZb7zKvjLoXF4vqrTIQLg9x
0axBWj7a+KqvQ+qh/MbhECdJDniFhok+QKiu/MohGYzFcS020m8T4hTCegsdJN2ghcEbRXH1o3XP
qNWLnQV4fu8A5uAqNXIGj+ohADhxhxwfHYw4/qx78bPNu6vjpQgikrqfRRpvDdMFyOx6/6SxmnNQ
TnRN31wsv7xNWhg/LhtgR+ZDHv5GoqO2NCqp3EEH2Q86YdQqNPjLLWLGT5Qhbk0/DDfoTSFtCgcL
gp0QxiFA/pqa+x2E98iOzFf6ZsYLZRVoZm99pFhxpvrwXE41i/2eQIgapj5LYP0xjFV2wjdA1q1O
FLmicHoEwYXwV9I2ssciPZQm5esJhTKXZXF7F7UpCU7XbjE1lj20XvtqkIO76+yApZ9WzI6l0kT2
qq6KKsTRsCZHrbzAN67LE13Y62cL+Oqy92/jJaN5XV6mjfS7UF/K1XLs30uWR8uxcMBrlave2P57
dnlCVxrQORPRh6DOefpfv2DZNVqD+7Vt7P/+uvmN/dePisK2tmOOqvzfz/5788uxUrPw8BhTu1t+
A1On8WCq5rGPdNJBWj9yT3FNCA3l1to9LfvgGoTNDZinQouDdtxTzAgVQuz52PLC5YlRT0h1FUG6
pnddxSRkUaGFsZLP8JsIMhP7uv/HyCQo2llqiQciptQ2ncsRn2IQFM9ATVven7vhduNfdHOuwdbO
0Fz/Pixs20SqmXlbNxCEH6Sa2g6O/AyZ1tFC/Z/NUMvyWsggPDh2d/X7CUIuiYYkPNQKUUADZHUE
74IesJpCSpyOf6xC7AVtb9xMcapLhPUoyJpvVXcIppEwMHzEr5rT/659I79VafuTuEJnEyZV+tiq
wET20TUP0nStnT4OxjWLS3/f9mV6cYYsOzaVp5+k7yKlN/v6mIkkOEcI3A42zuJralj+rpdANUtK
B0cxVyZrwS1wRPoZzMVKtzQs3HP92qSicFKt9kcU/vDQzptpGHB1VSzLl2Munf+HhFP5gQZ3Svpk
9c6dHbIykgAuKTYQyMfbshuP2pPrj8YmpQS/MlE43Ea77Iji/Z9HMv4picU52hR+h7yJb0ne5VRz
Oj2+uW3/kZPwdYgtyAFo40aE39UeC374MpfAUpN6Dswa0nYibxdLpBUQKrw7l+0tn2qEPbWBtWvE
htT54XOSVSfWBAFFXjZOwKJbmYbc/TvWdfYfCcvylJoiQCGTfkJuLs9N8KCR+vGUOTJ40uL6iK8a
7DI2O3wXiUJyzmbSPJoWKG72bkV6h1EA3S1Go3pYNriq6wcHyI/riecEjsEP20T66ETouzTRFC/M
f0/LcbTN047an9oXfi5+2FO+dfUsfM2TwT1jNoQjqbDJqir4qXkQPBzK5EMKATIVu14lxStX8D7y
kM41qmv3Bc6U2EexlwQdLEgVhK+ZmVO1o3q2MooGS1zoFeDQMlqp9UvtVdFFejZMS2p4hhWkzz46
+inW64OVMlnM5RBs49CrV6Wt0nKXu6bAM6zZ9cyn+5FjWtmpUBPnZaOVNHBZGb8GdZ6vvXSqHovY
EgdX9tahDIR715OpWSczaaBh+a/K6Kew4oOGSPyjb1W505DunPow9x+TFsCdJNTop4cSeaSp+4bm
J9qPLvnFMRSTZ8R18d/f4RfTq54m+etItZ9eiCS8YPDMF+HVH8t/QrrsL91u/HMak5OVSA+yYOdr
TFDnh5llxrsiKI55PfbrziustZEkxs7Oh/Kx0/LqMelEsSJz5cG282kHFbd7auK+ezJCQqvwQj4s
hygV1me9l7+WPa3vCKVPB51FPa56jc72iSCH4SXD+rk1Ui/HUDwNjN/EUPlOHq0ZzSoWP57zWZs/
IFwkKJdK5wGc4FMYR8Zz2I5fk0bHvswi5+4GlnYZooqlW2JXX0Xf36KRxXyLZX6DdRjFqVnqVAeN
7CuQpGY2efGjBrIwd/2nvWYGwUdiQH/q0h908gZgDi3iUDNInszObQ4Zi+RDoonq0AIzBCOHFisM
neRn1ennRHm/epVpFxqjIEBA/EIsdw6JI8694/XPLOvhG7Dk2wHDeqIk0zwnetWfKh9a2bJbN2bz
HLo53FCb+X5u3YosD5/tMHRBViHyoXYfPIchUSX0Xel6Gca3PTnNukUKdUh99UXr1LppjvVL4DvZ
aLUOlYeP9tbWhB1VAoMHQL3X+Vu2esj1mdd89OPwKyerYh1GwyuWGNrIhSPJ3LC2qmpxFyBivINp
WecU1aHQDc+ymap7M69PxtRIV/28uxzzqqq6x2712nAFnlCLVPflkEsqxIGvnWF+fsW/HxjhGrlj
ERJIzu9YjqPF54SOGN16QXdstTwTEXvutbRYlp+nSQoxviJYaRBSPy0bvXD0k5o3/3aXR/VCIv1/
Ph3UIeZCc9wtL26XFy+/ZvmJ5eCysQvvaxpEeS5QmOp5MkelZGbIVzCmmyENna3WdsZ92QQq744d
s/SV62ZatwW7T055fp8M2rbUp+xTpI/qZHsMvCUytUePS0yao/UAIoJOTRYaP9oWdKujayaXJ0RM
O0v9nbLsACKw279aQcMkbSTyvXEaj0VugcYsMvXsRIN/bjjn12UzRsZ/Hi27pLUP5wp5F+bY5Ixu
/j+bduBrWS37Y+7GZ682miPG9k9RpeVKH4vqpbCwidMwXna8UHFkDpPvE6e/yI9mnMbD1FXWEz4s
6yH0WsQKvvm0bPweEr/G7Hg7ubAXG89WOyvl3itCiVra79q7Z6n8SqSdRS2+Fl9TnWNMi/rXvtGa
4yg87IHzcePkTF35lU1VuWuRah8z2duvXuWcURIFb6ldHtw5WcltM/0hjKoQXaaFUKk1zPeoUxcK
Ie7PIOO/9gtLg3RkeXvdTzBOI7d/CmwE68tL5l/UJzL4aH065i03aZqfVIJVNrRXDS7S7JvoPlRe
3piNRL+9SD1orUw+Ig+xUAwH8Jq4EK483Ta2hKQNb8QUvi8vbfnVQgbRZ0DjeYMuaLz1HsMtw4fa
NTrDUp8Kn/Up84BShEgWuFi3hY+5J028DHe319xd5FX30Tfjc0XdRAWU7bD18kRhUo4QSCCWVyyv
jXp5gAjmMYf8bIg+u+C+d68Iclsca/NDiEP1Vo20gKgdAM4JwF2UxBElEdLsKs2jnroTB+PKJfN0
ecjnLy7Dfnns4JXalH6mrSmEbkBw15tUDe2tC/JfLYvM75hWCot585dT1EcfQA0eHhz6dZzYOPhK
gMA69fVSfvVxRxzBMOAeHtz8bRDFmVqjdqm88j+bad5djrFs25N8kkGsTAMgir3336/7+2Om8xrh
xDpIRYZeRUdz3WdDhDRHIMpdNpGbRBdu39FlUpZzqCyH7gKtviqbPqIpSfckLSYXTady+bg8IaUP
y7IYNAxuvK506teSO/0evw7FrNbNdmgUPXUrcd2ryK+4+Yc1PN1tZQ7Wg+u9Su7l96wztHudNNq9
aMZ96mjj9d/xopoZGHxIuprEvlXpCTdG92gSa/XoP6NRAUrp6LTMzNa6Tg36R8urjG90NSxIWvHp
OS79dV86J4RXzaMvAQsvr/Dymuss8V8LJe19Go/3UtnORuKsfR1cA5F0J77TQUNlISt5j+KK2CaX
c315Qu3QQgTvZl4hMq2wnw+Gv9ctgMxlk7QHg5CplUSq+cYIRceoMGYzVNNvAlzlj3aLbbbR3B0E
d+MFt0SxC6GEbqvZSzjakOo1vlksazxrJbhGze6Ttf1zKerqoxyUs5c5gkP0OuUHpn/cXnHQ34Tb
mg9GTahS1YzJY8w6ZkdJj+5BrUvYGJxuLL+ZU3fZzPMdjT1Lk5gOo9FvRrSnzz0an3Wcju1b4WKz
xIDosOgU6lIoclnMUvvjC0DaXtr8iuKiXumNgPzb+ojoK/C/SZ/Ku8ckZccaB4WwVmgUhAtxTUab
4U6jYUWH2mIew9jJmXfKfGwaHd/bbUqqjPKGL160kQDBAlbUVzzBiI+tAOJ3sEPukxDUikRA1smE
Lg0qdu1RKon1tsOiAU0prYsXLanycxj2cpYu6p9mZly7bjBeDJm4fKa0zZbjfTpCyq7KtQh1CcEp
3/uda90hYogX5IHEFDZ5edJdKV68SdQ7vB1ia7NyoEg4jBsGqmCrMVHe94M9vftU7FZJnQw3xwxz
OHjkZuX6u9nVzrWKBhDMWjjtcZGQ5BM4+9CMvE+sxhPVVL27ByadxrwBImBYmXbtCuopKHrWpZ5W
37pWnwsZTm/ZIOz9JAQzV7vo35g/XJYXjCkKmx5h84OTd8mVxlbM29PL74zGFhq54kKhk0hE3WvJ
d8zFMU/S6oDugNmP2f8IK4rV0F+rs8efYEXToygM9Zilnntr9GDz7xDuH84Dt4KWzAuW42nkyBMi
GtaFHFo2XjcaKx/FzFqM9GtAVGfIrLQsuyDpe5Aqjx/7eQN7w3kojc9/R9LKjR5LPdx4SG1uy3HX
S+JzZxbpJidhYBdN9fBuoGhdKc8dLgjQh/e2m6tDwn6hEe3d845LZD4scGEfLb8lcWf+oTQoJLKA
ujwuP0TT9K3op+4uW7d+tTqbmLzK36DBUTgPKiyW47xaARTTr1uLHHkowFgh5lUNcsXfjsdktMXI
umNYJZeivzej63whu+cUzijXYpxRT4UT/VmOyxj8sD/p8WOSFcmcI0xe1PwDDWFcqKEtopuiZB+m
Rgs1fmjeOIlOjt86X5rn4qvrCHXKYiY1LAWdVxBJBU6sJLqKOLBfhwDikTlUzdUB7flKZeGP0RbG
3yfroV0PZLm2CmOc19vmjqZ7shfzLjquF9dIuivTumQHSwRmXRCPpJ6LQ1RBP3H1Hv+4OmiaCjBi
t5/Sm+m7hkDYWsUs3I38Zw7jY/afe2mxHaHsxEX6XUjrM656WlyCkrGJhXS+7W6Eob7tUBCPY006
eDzCOx2dWHV0aFMRl2cqvhGLs3MfsfDHTkJNj2hB3BLeurfFVXXCPBAjSx8pJMRcx0Ucco4SfeQM
x2Ggum83ASYq7Tw6U3xa9gariTa6lcpNiH79FhlsdAaCtRWodDtD7U7DVPpPM4bHzJhTmEm/yW1D
I7PWAC9TlD8YaVlPoym/hcFLXcYBl2ZaXfxi/CgUFMwahb4IbTpKZMZFQmwBQH8zFXZMRYfJDG/Y
PutVE6bmJrfkNnAsyDhasXOq5pNwhGk3UOxZJ5p3ablFvhtZROaAlu5iwn9wZJbOp+MOmEcwjRl+
WJ7KrDgNbuRuPDPVXiFXnBOZm19mjyXWlbZ1dMLo6vRRTjOoePISdImdHe+tPCn3eWe+eOX4BERz
bYv41U3Hq60RXKyrS6K6Fy3WZkry9+Tqf3B14uPXp3M46d8YM65el9XXAPlX7vLR+0bWHeZutoOQ
59yaOmyWpDpqOiwaFdoH0riQ5g0INAqdr1xUyLV8UN2bXlKZ4M8Fv1Ecmoo2p0xpLelO7a0636rW
6DDJy4gc7KRhvq40FJQVsPRZEKZwd9D4I+nIK6KNYIXQ9hmykA7btxkoqBnYaNdFGp99Zw7N0CjF
QAOFca4F8doaM2rfzARhD1l7vcVrgiRkYrCOxEohlTpVrrPBEujSfiWMsy+cTUyM97rrRbr2wQxs
MiV/t4FUVxbLP4sQzpBwhr2Eo1Mz/K2T2CYf0JEvKQDI12xKX8qnkD7AKdQYMjwd+MIoqhI9ij/s
Ke+908Uzr5FH0SDljwEPme/RPEz71qTamW9UhPHGSy2QaJn1UqF5XKVckOswJlaMOBnafNaUHhsQ
HKv4q6/c8GQoJj2mHhpbp/kpy15bRVZCVrAqUbcUryL0XRRvXBVg8ratjb3OLWs0lKa/tgZ5YdHk
r/WKzIXRGo9BDoyC+ilQhqe4tBBRRU5Kg5a1uSGJWTRl+mQFOA/0UB1HoNWbOqKPBJZrw1jTDzH9
BF2/6LEcLiheYWQg/kMNcxoD8eKbeQwk1Zz2FMCfM2Bd+8giemrMiCvxAvcPk60S0vvwu5j/ZJTq
5Odl7YaZQzzSKnTj4KNr0j+2Q/xknL7hOs2Yb9JpI5x8R7fTRXZHPmmeP3sGtPNCL198vYkPcYPt
zLTzbe3V6C3qYuc36bvVZN/UdZAaDynlsW2WRDf6f6xWf0Z1c+6QgZVGRiCzPsYkqMjLIDe5gv9q
QSDGHVNitARZkATFG2OdWHWeW641TR71OjzqjFhxrO2FSH7rk0QxMshXXRLXQ5VRbaHlEiPrme1p
CMdzwep/PWWklGQq2fl1F67LTNzo3GxGLX4OjAjzaWNdAy2iyyz0Hwzs3MHMu1LSh/KFHKN2UQoW
pIiZaU+yzkRyJGVzm0iQihQ2Cr3ckHScffpGJPa3YKkCFF28JgnpOmSDozzI43VHkY0b/XnqyUEy
I6LeTBX91LL6cf4jVZ58ueEV/iirIEXuumyZbJvloerVp2HaUPCb9lL30PNNPyUrpiwxCJqwbG0n
MWGAXdKuQO3WAnN3KfOTOAeuqFjRFxHrUHM5wdMwXMU9d6uT7sv3Vk6/wn5iTkuIeo8lz5XBHyj4
4aoiQH4dmSHh4DYXqcfZnU3GFzdWlICmHR+1aCz3Q2MQEpC3m1zAHEgw+F89+yadQq0OVsX7UHHw
Iip5cTGEoz0sn8UttwEJVnTZTZ9Yi/lcaCyKQRkBJ/TcXSL4UOojEgYEdbBQ22KQ2uYwt6I5ZsRD
TDwKG95UmWMbiYuvGgHVS2KJm+Ob72GlHjuvvk55Tw+o0eLVWHp8xGhLUfRzUdnZoTYq2v9D/GZL
7izU9lOCpL0nV29+jVpwkbGOACp/dwPzMIhOX5UNjg601HGIN6EuM4AvWogZOFzV1g8LqCDAQeBh
heqQQdgIXSx3WE+N+1ubGgK4EtpHOIXXmQzPjSDwAsPZDw2RhCmyY5wpkFv9xcUGPQ78qlr6G4wr
R4qGl3wqHibaxUQC7G3Rk7UnaL1wqVJdIZs7iyH9a5jYwLTGGLfz6DJ61TXOxkfXFsMT19xAP04/
VnHxC9JluucEilCXrItEPacINRDXkmquDS6H4jLa2K518kgfoXId4FkPx91E6F5ZJ/mua+DiGkAJ
uoDcDrPTUbC1v1BhUA8N0F2qrt4nsr/Jwnnz5ngtFMFcpBIR3Cx7EOEX0+2z7+4RQ/LFPEHQIsFT
nUJzMmBVELw4DoCv0Xv2yZhTklNrs0xf+t5GblSxVrG15luaHb5TN36J24EIUegvQXYcdZZbwHai
7N7MbaFa/vYK7dpqzZcxPUWN/eBghHASeSgSc6850b1tvyazu4Ic++3UxYM+xF85Kt58COJdl8Gh
jn4jgid5eyCm3bbDN40SGWLmI29NIu1tgR1X59bg3gscItojzU+qja4A6GgWcuROsdbme0AjMmB0
URpZoSOxFqxRETpbYV6sJgv9ei6JMJ0KQhbQZRiUf5AgOWOJUZxKR6KPJIF2/XZqM8abXjdXHaPg
qsW2pRO4gaf/N9gK0CwugbN5kNqgCmAca+2PIWNqH2j1n9rON94wjWvd1wkj0/dVQxD7zNve1gUV
EGpqR4i5pIcU5aHz6Cbl3OVtX/vupgE1W1BesiJCK03ZJyfxpKQWfIb4xkR+KEhohbT04OpluwnK
PngP7eIt7truTyYbooqr/vOvsbT31J1WTYynOF+rsQ3XfIUHPgvyJKaxOE4+YhutgGpmzQ4yuyjq
jYvFF8cry8wBmlHk+/SPZrdKKVmUJzaKNM32vddoflSamn5avCyFZn0mhrl3Xdv6M5XiYCKA+mKO
tYq7imajHqKvVdpZSwmZkSZ6ISqwim8z/23OviWrwcpZFpx7mvS/y8Rq4flRMvdpRziavKra1I9d
B7fCzMr7spHRsDaNp/8gJGqnfxBuqE61mrRNO3rdwUCx8hb5AJtAWn9VwwCR8jXoIuIvleN9j3/S
KC1+hhpJ7DlYvs/aDj+U4ZN9ablYyWaa1hAVT3/Nn2ZSozTMQH1nxUBKEdoEeHCYxf7ah2E3lJdA
K9/SSarP1HGuf5nK7aDai2OUw94eKRbb7jRewUtWu66tfE4brbhr0Juvxcz6LPRxi8JFffjco1c5
jgQwpDINNiWIv73bepDEO6rHhtG7v2qbRV4wvPmNx2QGJNS/TTs8ThboGDf3qnPpwo0b1I+YbtPc
28dIV486X6XKJH0thUXCR8qpaSWJmCa9w4UGUQuwPoqStQidXdJ36kfJ5JO0+OkrEsBbBzqTm7qf
okdBGxsTTa9dAb19BfNidkxr6x3bE4MHgDJsoclDUbfZhYWUuevq4OdirLWLXyPeRa1jvQd4VF1o
CbsvYz+RZtUQklDJznlBkNTtvHJwGBUR1qdeYvN2vfbRMVFeOYQmE96RQEVimnu3HJA08N67HfM6
uDpd5V1bMb5AgC5eW2f6kFGp7mMz4RLp+mNiqe4NJwSUTJ/CrEymkx629dlypLbK8ayIyAVqOUMQ
cj24OiW1AeGDXxU5nQ9Uacc+LZ8y/pjL8qIWPekKX9SmmpkzdkF6da0PO92rb+1ME2I6oSOMd7u9
UkQVlpynjeN59y5O9cfehhu+Hixkhwt3eWzQEQ12QDcC0MCEMmY3Qn846G2mcIvgGbSqlqFbR7BH
tsBnV2Ls/WubAz20IgUJN8/8PoZkdPaUHaDqyVZewRa/dXqln4hBhRXtY7xeOLOhND+x2PZ3I6hb
6LBgJ9wrKE79An6T7lPa8986rDITZT/BaXYwMBC6Skxj/D11xt6jsemETwtXrIsT6xljH5N5LnwK
S3QCqMdZZreJUvLrE5t3yGKm5KYSz6fen2qivtPylu1Km35F+pNK7beyF/Kbdv6bNtgfePPaJ3AL
LohuMg/+Xl1lVo+Qjnz9IJpaPpqUr9JuIICuKpBaLedAFtnIKzUkN2U+ioeQ5v9iRgvC36VV5y9/
/ZTDb+oX6ABYuzczKK1vuLtFZXwkFE67Ru6sTix6H3IrCG7dT5+WDW3g+Ngb3u8cTL8uNfmsOtcE
rFwTlQxz6FYhmWN2Ik6D8uofUxy4aC3zBiOqBnR1Md4WWaBd7cj5QiwXkqFG8dkVf8xK+UgonBoR
hZ5te6ldvMZzLr0XlrijioZv5SBJbnj5+0FEsrBxOpXOc5Ezm6Dnmey1YlorAqhOC7IeJf4PLxfj
3bYpyP+FZ7XIq+EVFjRHlAdwMZUwV7GhRqcanhGNDfU8GTRHLVbH55SQUe5A1jtREsVBTMFWl6MC
qAP5ImxofZjuV1HbaOpmenrTTpTbqgmC6ABLLUzrRyVkzLfef5SuOz4hh4hXTF3UmxVjcapnOKdb
EueVQRkBEkTQepPdoE/5L2OdSAi8fnZ0UUFtwyQKKKzq8I5mKsZCvh0qLDF9D8tVJJh6enfQDrGq
DJIjfcIdFIbEsCrtVZdZYtuIEd52R3WTIL3SvujLw9H1JFX0ptksFysES6pcn0ajDXuy2dZlNEaH
MurTs6YdALwE95pkkjVem2JX5j+nrPFZZKbuuI96zoEJSCacaPer7vpwHTiteet89DoS4ua2kdJ9
03rnaahgtcacYb1IxJPPbRO37C0Ygtlchw5g+Sgh5/V47xmCdSPJaRJX7bOcpW0+OnMttv1TX3XG
QTErXfeYzG9NE77/RQdHRZE94bFNUaTCsFR5Zm/4w/W1NyPqxZS4B9MoIW3JqQaiKiEl6ZXYFdZB
x4lUrQefVMwKpu5f064PD8wam/hR65QLJsKn5N57GEwLyBE6REfKYfTS4JqZuu19TAbKPXLkJfXI
te8PWKxydaSpHr0N+ojkm/ToKdTeQa7ZuFExWVNVghoLheWlNpgMxsWAwjrOGPQZXiIKL7CAberr
g82J6tL72s/+/RvqCiT+HzgpXlPf2PvwMU/O6I67mr7GAZAhHXzV9y9wF42tlqb1LqLzmeH7By8d
JQiQWoNgXS6ajlgbq9r20Yi/2+/A9RPA9TaYDCbQH7ADLIOsH9kv1tHnPDosRO9/G3A2zl5P3a84
RdleWqTtsmxJduADoHX6VOhW//9wA9skIeb/SuwxXRKNkYY7/pxEFMzhB/+VIGOMTWW7tAm3AuX0
ZUFwBGPeX8rGv6J37+O4/FnUjrnGTiluHDGCJNj0jRU/R3lUPk3qPM1OCbrS5p6EM/3ipy2hdQZ/
MgWr7mHoVHjUqvypnLkKcedMOyr9VFMjzThEgq+OPkG4howpN8j3cbJZczx8vbddpuGKwStNBbEL
ERIVS9Hz5+uo3yoyBrIU4n5UOIc4bobn///nYhr/O/XB8GiVe6ZF+ib/jP8dZRRwRWbK9LS1Ewb1
SWmUohQelMXWr2OHPSME+MXQiVdhVBpelWbComFQwIwJdISS1R4CnQpVEZBxhLDHgKaP7ggGEbwF
GbZfftbudftl+SiXjeVQt2tNVzumbZo8K3jFl06pH/9eoVeEXg5GG50kiTJMS4ZLNgTmxfO4eXSh
XX+OISHIrlk/qTE1/g9j57UjN5Nt6Xfpe/ahiyA5OKcv0ntTVtINoZKh90H79PMxpZ7fDNAzgBDI
UtnMJMPsvda3Lp7tr6cs0S9aziym0okUAvHjwb3yE9Pe1X45rQEYVp8NJ3urjRF7rmXlV7PxKnZh
/L/rO/lqAuN8qLTmYMWzNPspi9KUYpBeXZhGN25ndBupDybtLSxtjk9VrjTh0s9DYg8aHsl2EyWq
m3uFq0BEx7LoiCZgytugVCoPfTJLaukKLqsmC756Wrcu0FB8d4fpO+Tj+lV4JdQb0UZHGev5xcAA
tdIhyHxOzGAPitD/nvXtuxjC/i2IoGEkk9NjVUs3firMW0lLsMWmccDUFF0CPcD6NFSX1o3A4Y9E
9wXFD0z9X1pgjcqW3g5oLxrwme0WkivUBmxQu4Yw2HGU2Q98McIWBVYdnUhcB22+NWN1Oq7wZt7u
FLbTH/XhHR2a0rvsq88CtnYDIOyehAMI44sn4WdfW9ePoKE851GWAuPSk6ONI+vX8Pg/6YUACDCr
Xui1P/2S8Ft1jDrL4DeTBGOSIP1GcjWhPLaMzh350EeH5gRTEkEtXZiyo2oD9X2wXpSg8ot2+Hs/
cKoilfytHXS5KhszpY7fhByyY2NLUEN7n2CdLKmK0M/IMee2ALm7bqTO0A3gYbxJvA9OhvrcHz8S
LyaaIW2zu0YI4s6dXLnzjKg4RsVwTFpNo4uSit1g693LZDpvcSLbj4HblwpFJu9jVOmHodXQKzLb
zBv7mgzniMs5EcYp8qmtT6G6JBNEqKGwjB0xshHWL9ZwSBriySostZRTYcO3JjEYGQIRF61DXbFJ
W+C0VOhAeawoW3RX/FTmrmx+9PCEj1iUw2M5DxpEEV6Z+aFuWzx8fB7Gfni0vP7nf55T7L9PKbog
RwbsjW5L5GiONc/Ff5prwyHGPZEKMofrjVlO3zvTYKXtJPpDqFWbrIi1d6FoxmceBpywlvF7G+81
swrfUmSvxjgebYvqK+WNcjw2c2GYsy9RlKeHp6ltK/OXu6mbLU5WoTggBPmsktZcHPgNukTk6oiA
fP8clkq9B9PFgPv0lujSvPoWPsvRlG9BuArhLZz1ybqOVhE+t2b6ORyajyljgi6lMyw8OjuviSOC
c1tt//Or9HgV/rIiSYlh2kLsZ+ieQ3TnX1+lpiHHmpZTs9LrWRwe6TGxODmw46axzqr22GDBc9lY
IbnnKg4dItp9Z0kUlngLnLJChIC4MpJudptc36eElnL/UhUKdqJ0MH5FKISU+WrWdXoPEm3vIwCl
KaiAmJuoUYGzNc+4UPONkTAL5ljDDmx5tUNbN9Oqywbv/xGa91hJ/vqE0eqZtmFawuYp238LcRsC
M3YSjyu1dslSMGYsnTLHbq8kO9sH11d6+PB/1RFC0khbUHt8MmrW7Aiw8CME7kvrtfUcMrs53OY4
B3v7SvyMgeeJDC+za/GUwbRv6TrOG9rQq1lqnPRYDiiPRJsGO1+3e9aj72yQjLNOGM1uGlMbN7ca
zuiftF+5rP/1bfhfwY/id6xS86//5uNvBYYYWH/qbx/+66XI+Pff8/f8n6/563f8a/ujmMMdm//4
RefoG/it4qf6+1f95Sfz23//dXNy5F8+WOfsj8d7+6Men340VNQffwXPY/7K/99P/s6ifBlLsii/
kSGj5p8WEILwj9+f2n//n3+Ycybqf/355/81w7L7mn58rb//X9/yK8XS0v/JzEEOlet6wpSWJJ70
d4ql/k+bvSU2Ap0bxxWC24alUYX/8w93/pTuCpStFqhT5488S8f+Jx9aUppcd/Mn/v13/eX9++P9
/HOisfvXoF1+OF4kwV9mubZn6Jb9t0Qm3RdG4Rdk0EH4mfWhVPbmwRADPEg9AJY4umF7iIydgVIl
5iTheeKS4ce+Jlli7OUsWBwL296mWJsutGzfZw9GKQrj3PrupzAsi11m+TrVqHEunLZA1zC93KfG
gvaXc+lbFR0/fQJ11IWQkpBUrAbZvyQsydB1vOhGZQYQHZvsRea6uCtkVBOHqH1xTHgORg7bUqux
DuD9vXPYWGttHK6NDNl8l4A2zxNxUMUtd1xFrpM6B21O6RyZ0yEMsD7XWkPeuR8nN2vOMuIew2Qe
Dt7eZ9FZJhHcmskw92GBo7nIHILOTDGh/0msg3Sa30MRGCstb8O94Xvx0fT1+Mj0i0iArhVPkK7w
jNLYVI6qjzGKzaPTJelKjy1/5Zlu8PSni+/3m/znN5W8bWbbPyYn6dnk9LoEetoQZgxDPj7/pzXL
rTMxdULRx3WpL6BlKfZ0cujqu8brsAiUfSDb2f00SWg6wqPhwlJUQAEuaJR3UAK68LUpp/7cuOyK
n+Ii0++FGHSsfDPxVGGJc0ODdD47eI487GcyH8JDZ+FiH0PadLM9xY2xeU/5wNvVeBhBqNtGujvc
OANmltV9+MiRIDaMqGIxkJVhby+FhRWegss+oOxA3aHtnY3SrbeE2Ihm4TfS35eOtdZyTKYIRk5o
aODHOKgmEs2nKpW31t1vrjFNjFvSj2ssiv6tG3CMetmorXtc5AtqbflNGO2rK2v76g0ZzQwH56GX
UFkY0wBilomeskmv+E9oJbfEHQUdSCTibAzDL7e5WxCCZY/ZlubIXK+lEGiQN0ljLRDNpnfS9ljp
2bCR/Stm3vbgKyvflQSmDEhX0GUo525UgB88KfJnQkc+yhSfup5BgKUrBSrddqxDO1FRlBYtHLNe
NJqKLsrg2Br1dKMQASXUdAf9YOU0pxtP0PAvLXv5eKHR/Oe3pnLQwKMtXv9aOSyE5uduGMJbXRwM
JI6n1u17fkH5ycpcyopD8tly+2AV+W286nXUdDHUq8t5Qcc6WlXZWEBlkO0CAnKPp57XnYOGg6DI
A3LqVJ/BDdFpbwjMVgLGVwhYSnAqyjxM407L+WUx4nu/OG2s4YRmhzo4LzibCNjRTAWEH/0xYIOj
siNng7nta93idRtsWHaNppVU9rtzlDrOEZUXrGH9yCnl55Rp7rbVB4Vzwu82kD0S0HGzLXp+d3Tl
/pgSlPYG8hqjDJ8eRN7Jo4kOrLS467mL1RVjdTlD4RFTVhh/iWoh6Wy80qJfmH5BhFBNdzgJ27WV
edOp1NbQJrJVopkBna4W91dvwSuawZwOfYFFFPv3KoHO/vihpg5xvMN1hEtDtXsd1AEAEjjF9OxP
gJf8m28Zn0gFeJOkl+8eFUrHhAfm+8tRYuCw9dQ/D0ZGFh3HkW4o9OtjkC0G3MKYwJpNfrGuWhF/
idhOeSq5OFPZvIC9Qomphe0ORHi4DOrU2HalF13AF2obLC4ouQB+5FwFnxulLaPSY1NRqyeRDfFW
wngC26BvRWD55PP1P+BNyAV0TJAbSKhPIu8JQewqAhLAwZHaAGiEqsdzDAHCmsJ7rWkGE7yvb3/V
pmFx0g/WwvTolggKkqJ9xYi4LkqInqE9nLx5SAqQz3hMBN0tIO2ycwKYrDR9tX1ni/b+KIvVHa+m
SWEjmyAG/MH9HHzREMPnsOucs0QRE2CB9NrDgMSmh+J4rSs7e/K0/mlKu12fmO0zT8nYmZHQVuiV
CYrlsL+hV9hc8xIXv+dEaP+io9BqcQaiKc7O/Ajbf9D1x4EoAGqmPfUwjwvdwn511tVe4S2j+chC
VTQYiO2Bl53XeqLRa2Kda6f41hUTobaZusCpno71PPi1Pm7sJv0aVnDaXarQrJJJAHsO+nRbEUj5
eEEG2phtZvVHZfXd5j+vGDbVsL8vGYLjje3p7EWE8ExrPgb9acmwyKsJxqn01zZNZPqqmGdDLLGB
FuGXQsO27wftNUbEeLcaL77H0n9nqczoKAXNKqUpc8YGNp5DIDEF0y9VC6heLHKRlfys8tjdlSY6
MsEed9XBA14RPTmcfWXDcwDaGRcIeEaQmec6HLWzLE047a3U171U7aZswCK3QnyiL0DRpo27A3XI
YTsnZ69FaAxbqiikcJsmPq85tqODS1oSmrUc2/qTCxRCJYW478MsJVU64I6orSh85n5KwONORBbb
9UEjPfcAbcQ9oCzbm75m0vMJdVTiEeY3AmE3bBLkFnZ2vbK+aWWSn0HSefTYZ2T4yFvooh1Cejp7
CZEYBsoJMCbL5inCkJSKby0iGOY7K7qx7LzWljD2fWx99pQXfRr0gtq7F0MxCiwdQTLKHhaVZENR
LX0xx2uThPHVx92xaMbQpiUh41uALAK3PsYAQP9GM6gVFDx9D7c7X8BJKA/K7ZMl1258Fln/hhcv
PlY+3TiQjM0iz9J21/jy1XQbdbEryAtiFlrEMvjgb6AGNdtIgLJdEjOMj7mWD5RJanRWcKdoX5pH
Kd3bgxAYwZHkv6ibdWMSbmjsR7dOWhnRgkAmZYRjSXjtmxmX+9apxMnHcLYwTTyPhmE3sNLRnWvs
6XJ8nIco4/ae8AHQterw/ZOjtNKdKNnqB11X1kvg9jS3baTRWSL9U9f13zu/C6ljddcsR9bZ26V9
o6vtrvwxRlkIO/QQcDKePIDfQVPkr1JL7pWLjSOpog9O0HtgUdTfBnHOvcB9MhxyLEAOjkTfOmuy
KLQ9pDp/G8bJC8lf4AuQ0oXjiDmQoM+EtMd9lcGT5NvMPRV5tgeYpp2Zx6pl7pbrrdpNSvcOY2BC
RVQ5z1YY0TUwSIO0AaWt8PTp28ojdc6yp+Qs5mGq9jENl20AKmSrREg9qN3aldQWLQERh6gtURSI
Hog7W/frWCK2Z65BoJg+11Qcn1EYgSm28W5ktUJJ1yDsSgGPLstMEwg6Cf1IhBxuqFGRL4XjcAgm
v95oo/Ee0oneO1PMZJDl9K/TnjyxOZ9bn8qnsI6bQ5x6F89yp5caZg0GljqYs96QgFKDuGaRp9jr
YqS2y2KfTrX7gq05a0HyOEZ8pHBeXCS4kG7q3uVo9l9aD4pomtNvs9l53So4eFElNk4d3wYx1N9T
Ui5rrJsU+GSseWeiwPtFiap9LymqbPzOb9eawYElR1h6pFpjbQuRu5eRNj1cGFyQcgCHhvIIAH7O
8h7l8MX8AeGcXZkrAThgrayURmUyFHCk2upzBuB9W3ZZc07wuKAtLCi8zZTyRxc7YwaBgXO0cn5B
IwFW0CSKTsGUkMJR0Vwu7UFCTTXDky4gGmAEKMe1NNzsOOkT9hcP9kEvR9qt8xnG9LslOrUSK698
HXyoKZkZBPe0q/be6Ggr5C41XDUYjrRQvJujHSaFnqS0aucjke67VjjWUSSGvejqkr+zmKbzHLhO
kBoGkzg6VyPioyZotZcuY4crPWYmNc4mTALotClsrlpWvxF2Ni5F76rlqNfDhnAupFYmXVu/0ptX
P5ouoOJ+wgjHJel5+jIbxnozaHDofc/Ol62f/GyzVF/Sl0yP6ZjdC78NMWP7W2FACA6mfV3DsJRI
PcFRp5GHqiLtOT2a9olYavgB0/gtVtCU8vKLtCXE3NEjW8alw45AwlvWBLOvZsz8Tk7TL27T477q
8zeziIyTGXILmyDxloaCwsxhhXkrbT7CSCfT1IK23zLznGadVpdgs6QH2K6q2YevByEhhzFZn2Z5
H8ZW2z2iyWI1cKG5EUC1xlHHx9BwKmAhufk+uGzFAX1r9GQuQY5RJCdlb0bQuwuQBtYZ84dEje/r
H8whi6S3w6vyPvDGzNsfnY6ksRVpl5FLJAacIfPVpTZwqAXH7949jD1uyF8vVjnrxK1gjmyypuOY
yXOMWvuAOanDNy2uQ9k6J1jPzyo3vGPTDNq+5Dl6KcoYEZiHeh4631L8Kjpd9piXJxlgyAFGcYI4
Yh+8SbcPWV3NgGfb7ThVFOhjJxpJi4xontWv1mIccs9R3/AAvQG5SToO/1Xdmdc2ww8n6x9WmCka
pSMi5aCoBy486QKiirB+hSh4NfJcwN615ZHj50rOBIYJueOihd8H4pFA2zl/KpqH2qjABQXlJa9s
e5PFjrny4v5L1LMwlBwszl3mfQLDNyGz6kMit1o4Cx0HLw4KqFtIvy43RMb4x0Y3brUG+y/tQ+OM
gONJI/SEJCbV3ODj25tkKNWSeKVSMoWbI5nqQ55voCmB3NR6QF5hahHlNw8jVC5yBPprPkTHrq+S
c5y7h7Knib2wCVrBsB1wck0C8O5jqlBdJ9mOPPmcK0Vi8ZBuOyzL2DVPj6HPPXdjywp3qbns2xkv
bWQlpV9iH5fpAP17oUd1zry+TesRk+4QpRdy5Q2EBqMGpsV5G6k77YJaUF1Ou7PeGdk1H8et32HW
aCYRLTzEeiur9tAVjrI5m+2bVH1zLlnLMCMMO4Lat5pLoLKlgRPB7q/WXU5xMg9tDazewu/IxhE2
ohrN1d7LJiTMzLLhYJC9q5Yl4rslyJ11VfTDGVl3szJoIqK1+vcu3B9DvI00afSpkDv6M9lzXjYn
xBmbWKn8Ujhxs1P0NJ6CgSU2rOJXUJhXEHvasYJaBfaPE8comC8TVuqpG13c/+Vlat0QFNM3Pcna
S7h1i0h+rkIMVTP6sw8Q5QZx8CrHi8jTi0M36d6DKT1bRfE5hZyYzssZLreZmrEmW4cwoRlo9BCG
hAnd+3gcvyamWy453WzyeIaQy4TLwJTrwrBd6u3qJt3RusE6nLeyRmGQ1AnFnkxbcZDl1J4w4eeY
kgamS8PAx2YcUZH1JCP0MbrTLn8uNKPa6dTXlgX0UR0E5t6xVHOk6WvvbCfZ2fWQQnBJs7M+qo+k
rMYtdXbUfiZsTRLi9KNV5/a6qj3qaAUgUxRMOAgosEcbz6zf3UT5m8cEV5dVtO+YPj36HSdRaHJH
8sdpCmBhEgQlF3THnINy0NTGMJQWNcdCKGXErqRxRSRzDidDxo59QpxIgtlQjL8mzscPL3Iwmhbq
uAXn8gkiY9gsvJ5dOkzkh3CVnJuJtBTIMYCgwuCqmfJEacjOkAvpC1TqkJG9MoGTFX23GuhMSHA7
9p4K+YnJxgkkT7vzqo9mTncc5lDHnB3d6tePbyQMgyiTxsx7MilPEbxSqhQzGq4F8Lg5C0pM+MaJ
sPLmmCL6lXXY7cmuPpRzdzuvIN2JeCc6toWPwS5ZsgJ3Og9QtFfk1NYkqKMR4QvUKSt7pAM5gi67
jJ46gleOtoqbVTQk4teUZpooVZVK6rUveYoWkwBOGKAfDTr21rD1Z3quFPUJgdlmMRrvYWqYVQW+
u3nQkG5TWWk25CVx1PCdkayMGXAGiL/ARUwmHaVOfJQxHouZsF6PDQGSmm8s68JiapmHx6PO65Bu
FeSS2cK3N9Dskl8BILkT0CRs+IRwZXLV9MTZu8iyKPdEMOS4R10QyFcgoMnQcLMWpILSWB8uuYyu
+qcUOdMnNen6Meg8ktDNl6Di5VcPrpBmop9Qo7caI/n+6ET5pQlxrBO7yZ6zZPWq27fZBNBy1stb
XnEhsye/6k2dX9mWHpt6ONS2BUlpFqtZnd+vyJnYwBfVb55Lx7MZs482zLsfJifUgyurb3DEEein
3lZrwpcc/OstMPybltlAvk0tWWEU8M424EbJCfbwEA/VqQIyk5qv2UypqzDkH/JqMPeB+Bg7nxNU
IZi/rZS7NINBW88iqBT0Ot1ZC3YZsOilmLcbRpnKM4CUfgNljLz2kUCEMXa2fTEhw6uN5Jb11aFM
B+PeatG440qEQ+pm2nUgUBKj5pmGARWugqAz2Id05iGxLSr+FNpICQAm6QgddlOVFUQTJeGxCsGp
BbymK1qHLM+lHhEgNHXVxtTHYBvY3U+7t5yT1ctmRfkOYPCMHTTnQWJKJFAEBofveOsIceiBDQ8H
MpPWZFmgM45jSWmPIfXjbjc44c+q0ADUVJSLUJQT8s7SLgvumHBsEFTNezfE/5coy4zdBINDO6Qp
Wjx/8o+pCdvYYp0acVzrffGW+mVxfAyaQF3VRREEwRoFyiMWdR58P7mBoq15I3EC4clpT0maN3so
EvY57n3rzD2x06GkkpSjbyKyMc4hJgBKmOa0wTs5scUjlSY2AnCMhaVtnJBDpKt32kgoCKmGuGWT
ciUAFYKk/jQoLyPYyMxO84Yf34YegnmM4hvaxGyT0MVYOOhecqS/Cn3MnIZo1H181Xv3Z++Dk2qx
/SJ4ncZ164zuU1M7e5Ac5TGf4uHgT+axLZ0nhbruTtGso/KTCraEYfTZtQCV6BjuMvfN09svkntq
5QR+vXLpERuLDKUHqEKOE4Z1zi3xw5xbjGNeW2dzugH4G8TSqHEyBpzepU7LPa3caUkx392URQ31
A2LImTesXmGf67aPdyqU5qd584etG6wc3eQJh4WZnv2OMrfpzfSzVODV1CZzP2jjC3AyQpA5QM2K
vxOugmnf9tUF8pg57/JQSmbjZ5xUyZdWHdCIEFyRtjZekSo5FuW7n1bZubLPhd8gdxw8D1H68F6a
hnXI5yFua2NDlxXOO6GR2ui66zymk84RGTKuoWGb1rqLTgX5bFhPQ80JicNUdYrcAi2kWSdHPYE2
UcTyOCUS647VdWvpC3FEPb8Ia5YVqyRRw88vCZSjG0BDbgkNrvTjQ9Uo5xJ57xzGuhNUif5Epigc
Kaquiw7DWKna5DVKw+A+bMQUn0NV9981YtfY1w0KFR7BCoWRVC/w8vons4aLzfTlAIbdR9FImpHf
UrUNCY5FxSYv0TxobATQYxA5WVebseAlfJyWhg4ViT7UNWc98nYp6GL6KGJI3LV392K3PyIq7Y+u
VuxxNIVXM/aWPZf2IR8k1OV5IE4xO1WDxU62JyXu8aR6AvBw5Lc/Es/7aiRWskUkQSKTj6uqGWi7
121h3U27RzwykTFBnOlh9ML65hJCRHk1n15F0F+dIH1WFHhvlpk0Gywk/QrWsbfrzOqbrYL4WjkF
CPFYf+0zkt9FHUzbQipIvpre0P9iWqLs0p6LnHdS5EN7noxT5eeCQHNt/Yh6S8KQ7kPdO1vOH+aG
opuLJktZKCb7BWkbhyqRw3cMoF8TSXozWYLrMKCr7kppvVkzD3i2CihteCKdkiKfwbXMinXVoyp+
ctj6Q0OPPLoMRFLERh7vsSN/nVBrv+pd7i+NxObSHk3k8xzRnCirzg3KfVTQsl9oVuWhjZy5ZuXV
NRpv646znUrYPyC95CcdH4uA6bF1yiD8RO/yOYGBnEgDeaXwknVc0bdH99LsY6EgAHRQVotoWlek
pPLcYuMGs9u4pc54gDfxXoDH2XMRF8+TbcCNHwlRLPLY2o6iuoFv/Z12mrccrRDeyFVoTzVsBBsd
OpXFdYWwZjFJ2lQNrsvjo7Hya+i3XeZnvxa7x7KXS5NzISk+OcbwfFbrDzlOn6mFIuprH1pTWJs+
64KlmQ3guucax2AnPdP74CwKKbPr0KX5ta/i4GR7qGCNfI7jc77CKQnKk0uxZUvi38ouWu2T7Uzs
+S1v2riS8/UM6jcSPDCNTO6jJD+LpKmfnS66k93uSlBpK4tLfOmFHoqHNDJxInR6tC1q5xnoB3Qa
knlPwg7hvZqcWDWI4ZcowhwjI97GNml3TLmKHbgffMqCPiQOtwifUKvSXSG5ZCNUHFyF6zQrYaba
qqOasnSzcjqPmkXoJj7sx5B29iaKnPAIF6c+d36gSMoZS9zXYb+qS+YJDX7Ahfg4MmMyIk+NMnGO
leZxTbjuPfZd2uIKPfHUu3cvUyhcVUu2pGMH52bevjl+ijsYUXYgSOR8vKBh2uOTUlZ7pGFzqGI2
m3Uh2d07qUHmLM38JaiRcmWGNpBgl8tnpspN6yDnaG1w9D02zJFHB0RZOl93WdmpehEFzEzQmubW
YzlDCdW7GDNMmwFTizMPfqGCamEMsN9ZM2v7GDo6U+M8Pz4eefMkmUTtsOpLVC/6XNTs8AUc3Hai
iCjCft1pbQ0kYaCdNla0v+YPTVl/DXAdbR+nXl164ORER5nGr+gu4qDwToHBscRO1e9HYSSrfSUT
0qpWYK0f6V6p7UELaK0vyhL+Ma/ddN9qKfpru9yi+9R29HfJfkUMhhOZMtLJjPN+6UaNd8aa8ENv
KIVS//GeNch1gdYlXwioPAL4xWAzSP3aDiSCKBIhkN97KWEx6liP1lOoOSdyJIajogbMRoxjQz1S
m4oSHaSpKJ+N2k/3ae69QHaWnKjYebCAE72Wp8GTpDMIP4MSX3IsSUl+rm3cDL3dym1Av/hZJ0/S
DYEOT4X46M2N24zU+W1XrcwE8xs8blpac0s3l5q5LtJcw8VaUJcvPGefhhjZ597UlAMxTl1KrtRk
o7Mw9+z59CNPSD8+HoXS4pFR/GxMC43U5IvjNA/R3HKqu/hqhEW2jcrBOiBntw6Ys8fD8FS4SrOW
SsYE+QbUeggJpOtrmeBZ7cHROczU9i0m40NMHiUVA6owBW22FkPoaLvWZk/o9bhgOWp6d/bI467y
/AbuA+2lohM/0lCJ7eMjh5orlhgHVoxSWFHBnhG1Ot1kPp08p4r3iWtnNOIYPBzPOzsKP7FaN2cw
Pc1ZNdVCQpkBKQ3zSBejeFFJa25iuynWrM7xuayFfqLc/SxCwFai45UaVPLZnHYy4TBTJDhK0yx9
C4RMLuAp0YdisvGRM18e/8WG/AUdhSDbDSEevgLdP2UO/CIsHxtHNvUhjHz/ZNtlvNMD+8l6SP6a
MkDyNw+irYEitYa3YaIgUSKPo5vU2nJX7oJ4KE92nFSnxyMV1tcynKId/b/w5KZOeHo8Sqcw3Y7S
/Bg0We9b23ihFw2Vcp58qEMDKSERckNQuHcGWUXoR2yfHh8Z1CKWjiIVD6CheVC6KTM2R6weRTCH
dNGbPuqxCeBBzQ/tJHQX1Tzfj3P5DNvq70GWnn/MjPY8WzT70Qo3vUFMwhqDESu38WpiVzoadeY9
m0OHSppzwypzIOK3Ed45p1U4bCvPRskhMrnHI7xOZzB3Pg9iEgN1gPgjzrS5eRXZxIfb1rH3uiV1
Nmsfag1/oIN0iuD3FlydCqhczht3LfVgiZY0Nh5t0sfgj2RuJePHWFO0e8wbj6H0+naftPUzlCH2
evl4R/GfvhnUUsauOowxpHfPSWQ/q5wuXOULlQPdf7wEnitxSNLdXk7ScOWC/DRyqsKZfWKAXtCl
dAAf981VlKVzSoJgMDaRHuhrtwu8X9XDRwmRGdNpOvPIAo8FnHkyIDuFTQJAjpVjlOXxMbDbYw4n
FH0ddsnPgmyK4x8DcQRAqWT3VMFfXBVZ0j89BgtEc+taDknkvXEX2rojg/yeNkQ8KdrIZHx55Ufu
D7uoigxc1SXhotyTLw74t5Q64JNrR0tXyxZ2KPscwWKMe0NToJpz5RysOnEOjqdZm2woP+n8xotr
D/GvoR6ybWtoX/Q6/GJr6OQVwT00QIdXxMT9+pHRDSvBxpAASjvRpm6tytG+Vw4HHhl22r1jOQtg
Qi+mVuifMbTDT2iC8JQSaYK3Al5/gMB6gSREHDiaklBeO9m6bEuxxzZGhXAeUIYVJ40WWTMTvzyo
2z1N3qtK63lDY2D9gRm2jvClbnDogPLy7Qaynn2PlLOh6W0cYKsSaTQ/egx9VS5tjcOJP+ctM9ME
M30F6gaJaahPN41Gz3saw0sY9j1ZDTph8y5d3NJR5rYADLv0Kie6p4YdbYeiBjmpxt/F39wHzRhm
bobeQc/3Y5mSSvrvxaVCYbdL++kYvT42SkGay1uVFDcR4FVsW4EJZW4R2dmP3K3kVjMscxuMfUiT
SQEVjV18OWG7pxaC+wEVKcAsFFJurV+i2Taa1Fq8x3hDSkQZmKQPyXz7aDAVosh2YKzpRneVdjXY
WTyiOrMIfoUb5jTFyJDYVfAQN1OcrlD11d+j9kOJ1D94KQ3/nHrcMkMzdbQK7uCiSt6jCsXY2I3R
7dEaLoFJBPlXK/Dz5wxQdEgp1nGhUfI7qe6arftdVJN7SXDfLSaOUnfwnc2q1b172/TTIRbBrCpj
1zRY50465CbClawXMFX1Zcy2fPWryyfjZ0N2zYGaMQcBn3yVQp9IW4za6jDUVnzA79a4Iylfrj+f
ILhRF45DzRYeRHF5qJyIKKKDrsqSQD/2a48B0AWnbgIcJ/7IlQuhXjGJ+lRrR0C8mZ5EK78PM9ge
MwltDJx9Z6oPcvCym93NbWtPiw4aHU+B+2QuCFb7rGnSe535H7JRlDh6elFF67H6c54sq7noRCf7
a9xVVLlyeW0V323OdYikDeTZNd7/uHJ44bElFmjrFqKPs09UHdiRDiR3T+zs0rF7bzOPAr3kwkjp
521Rzjw5FNIIiPUzFkJprvPvj86h7Uf+gpoPLzYsiGOeYUQn9rnZD3N0tprVzkCBzaWtmubsVFSN
U0fzZ74TTbu66V/0siDaRZJqUfJSDMYgnnFQf4Da0nYuLTfys7Ti127AxMayM2i6rDK9+Fz3Q7cW
WklrOXSak5VmDeyFYrgO4XBB35fcDbv9NkRJe6C2lNy9tqI8lRO+lLQliFjNfRoslYPmRaxkIuwh
I29aIIcIrh7uoEumg2ga0LM1ylujo/dKjBK5WtiZ/tMwVLMqqzwgu9nGqZJ73Y++Nd8h7AXHdi7k
i5QQhEzSAacgdUDrTftsfoR0J116AXg4z9z7s4jpf3N1XktyG1uU/SJEwJvXsihfbSnyBSGRIrxJ
eODrZ2W25jJmXjKqmhLZ3QUg85yz99pqiTkHXQh42hlxULx0ekOWNfOub7Q69uuaTxebY/2u1Xy4
JU4/XWq4kReSk4c9UZgTLmsTvoYfi5shF2+oiEGoqpPI4/liRCa+lTX6DMbJJVCQZz2GO3Zatbht
W+1sjVPZHgVwdKz9tn3qo97vU7sR0Ebs197GPQ+MYsCPJTV7AvnvOaLZeM1wio89hk5XBl53A/xh
HffPsW/15qUhHnUPnqILRT5y05HiijgpLYjCcKkgIgI5iAvUSPah6UzeSDJeVh59G4LfNyMihpM6
QqurtgGV4gcYrPZ45rRwHRDzbmM/J4cpC84QHE6OgyOgmKhqejFtv9SgnOO7XZczb0G8RVJTs15c
WT20kRlcA8E9QgfmCH7KYgJcOChRESpKkYZr6EwnCI+DErLU3pFCjeeLhvTLyHeF0FLsbVb3WX2O
PB2qFCBcZ8xMtRoMfUoetkYdLLCloXtrUoelMu2xiMblieTJOMQCpZzZ1qHVLAOnyYS+mGfNkC8Z
JSWeDCwpmYXrrbk0RIWjvatzYkYaoVvX3hw1uFMNFV2et2ezoVAimqFez305QZeSFxpQJn3fRUQP
ZSaPWBkkesHETjKHSF4HD5uKQhKjhWxehxXMwOKeFf+V1N8FCYDv3ywe0w8LUVRRaqBHsJhmta9d
hbECo26bN3zz6w70eLktMGO/RmSYBCbGzL61kxumaP3YLg3nS6Qq94WrkEign8FgB5iMTfc4ckQ4
6SuH735le8FbJ06wUJxjMfjDa+ukFn+RG+pa3fMcwwA7+ZjfK5LqEKkSvaZX/VszdqiILBPH99oa
SJto95qt/qhqJzugM5LJWMBBQVYzPC9hRD6cSHsjPsh/FKR3bQyT3VONIL2esAz2JutLFxgM79My
GX9FNu0Lk6ej31sjoJ7gG7O6/llmWr7NUdq+EVhUg7PaFmMb/4rYE7etq+vPtbSnfSPDvRLd/Ijb
OIRRaLxM2PZfmUcenbTdgt2Y3pPVP7pma4TD2Pt0syL32Q5luXNmzmFNhaWWbATnPWdsYFMMf/0k
lODiruLlUUW+OMnYg0fyrK0lMG8PvUkmDFT8fx2z/0V7ZKPGI13q+c8O8cXg5NcmnvJrCRzv61XX
aaQ2MtuBsmn9soa6YieKjIdactw827KCNyD05NeKbfo9bcibaoxeftLlpl875801bWK+5sb/SF1O
ajr057YXZojAvPtmgDkeUKGSdcJDyFudu2Y1F03UHTK3wXstejrTYp53uSBZj4JKJoHPRAEO3Y/F
1UuIRUnzoRvBKyk06z9ToD1r3f81wzE9qO+xtUjS4OO46hFInnzlmo35YF5pjIbwNDMMYgz8KDHE
3gXAdhvz9qHsq4NO7LaIzW2jMZNZy4loxhYfH9KlirHD0iKuMD/GChR6Duzt7jl9OC+oATMp5Y2M
4Q2ZqL2zZhTtNT0GKtiq4DwdWoZdEy4F10FjxuMldooumv2/aUv0Ohra9QBJlTsj9lnK/pvVONXJ
CJJxJ6zMpaVe1zwgOZk3sxnsegJU8B873g7/rAcJFqTTmImD7qPWE351KyZzeu2ZoZ1B8GJZHA4r
t82zkv9YPe4psDxybPz+PPcAcEScJOhUZvHSmM2vkeZ0a7vJm+VpBcQGvHZ4mcpLUPUcWpCknQSd
2NPglt8NlL1bp9Qikk7oWNFtIFKr1/5uUpvUCryKDHOr6l0ry99mZ5EKBo7qTCB9vnU13BLp6Npn
d+qCT3oEn4WdR4+sRW9P7o+2h8zwDXMpkyKjqt8iSpBt5iHdTXWYkCNJVu+zIdIXzY8Aj3j1owqM
cAYgAso6au1jM0GLyj3cn55J+BZ5Dky/a99EDqVqAq5KBO1DQVciMaa/kgqnA4Lr4emIjpmQWJsQ
1smbbvXaUT0rHRdthg9V385RA+iGyQklcYofVgQOJc3JLXJijw0asfTrkqwvtEqat04bDn9GzwGn
6E1VED/rIDz8ug1r03GxGiOxQ0QHIs53vi1I18aNWSf+tVpyuoRm+qtKl3JXRS55c3mRSYzlCapH
t1O3ct1oj2x2vFMihW5JMnyTN09Ilil5oObyu+r16AFsM3owliJlaoAbr77WMCBEuGHeTCKTH40N
Twt1AeOEInj3mD1xqK3LDwZA63aCDvM9E/BjiIB4simtfyfWAP05bZprM+evxqL9CIbARWtVmp9o
kXdpvxbnYsTqGmfaA0JrDvF9Wq66XMakK0Pw3m/8Y4u+WXKC2fOS2i/O1vJIa40nujw+uDlG8IG9
dzvPnvN0Akyb0kKjFkf6aISz2Ee7ba8VXRUO2ixMOrVbkeSfAdt8PS/NMZO/mbkknh3pUbzxCjTi
gVz0YD4H6J7OBG1ZB4DpzoYukQ7Owcrfy1iG+DAS2HMKbMJpJebV1g3niS38O4Mj/YwHyHmqJVvs
W1XoQ+i2V6MfRzg5tCCCvki/DRb22oWI34s7NOYRj21yCbylAp0PZ6XiMcDxWJp7hnI+dnnanlRT
J6u8sgcB54Vw21wMU7M4JX5/taWStGcEL/AyEhXKAVKooVguqtDmryAREEi8XNQrbdIBrhZ007Ly
6LR6OzA715erWtg14UYVyGVU2crA5L8q1prpj8c+UcsfnU9Dd+TQcpvHar3RztPXGB1VZL9YtFiO
qk+1SpMqbeA3EhDNU4eT4kryxqn3TBeIfbGxBMcuTtQ3KQUHVGT9LIJ+vqglz6z/XpXyVSU8+qLW
uPfIdbUhUe3tAcUUxPDD0JTBs+dGe/aGhYRtBSqdc7P0TI9GlBwvHv52MA/0mItW7DQRO1f+MHuo
aRPNLpvzlf7ddhcGObV2Ht15BZ2FxkMt6q1e/+ympbuQbekTlFu349Wylxd9pjynbf7LbZfpMs7e
dDGGZA4xOIeiiFeuBQqopSNga6PeN8YbEoPu3Ph6woA8HuFlYHpI6opYecQmKUEHBDgy8GAL8Vai
6WcoE1UcGHj3e+8yygWVk3fJVMQnjMFDYwntbJnrI8hyPLwoPh8xzeOd6yJIXGPDPBYBICw1GdOt
3Lpbbthb/sKYvTMRaDxcUiDukHNmUdmfa9YHDJXNPnSc8ROjoRO6pufg76bLE/CYctNd3/T5X6Wn
R2Ah67+hTGVb24ubb1XA5LdvfPtagbw7pVOMtNlZ6qPdMRxWcwg15+ns9oX60zq6g2DkkEwzv8R8
OgOmAx1prZhUCduldBaMNeUkX5eL6v6nUeUdlznFnFdlKEb+79KOESI6EIwYJXSKGjlqmBxEkJHJ
SZk35huaEO2yKGEc4I+/8iqJjpVSIfRm3ECyjkHXVfMZMBqzZU5oZ7XUiAKJXqyOKKWZKvbVvogn
hjAY/dUy24N+7aUU1Jxp5ljtTfSkctmGkWxNN/ORZvK2kLAtgDXTIbB6aGbwevB8cbkCN/ZP4CDR
SNAbVW1R9QrLCPKI3iYu8P+9dQdUm1tmtKio5QxDqY7Uki3575ggLcTWRU5OgbeGpsUNtk4Btbo/
/D0VKAVoKr+hv/qMNRrFKXjJJm/dV63TxrAZ5ecrwAFuEp0qyQysnToA/jkPJtkaUrUbJ7UVFRZ2
xyiFING29j9R4qR3JSyQGWJY4G/jFOTnofLWHX5tczdJiwT5uflOnUtHqrCNRWon9m2g1KlRlvu+
dJLjrANZjafACvPIs5BHkWBhub19AIOMgs0HPg2RSt/ZrbmeaIm8oCno79rgZgdECPE2Ghbv7jpe
vCGFoQ2PKLuGXwW9Y4JM+1cNqDbezxbzF7/AZ0dQO7Hwv2swphukN8mHGTsz9wgdfnZgteGkDWYk
9B7xLvEswlcH8x/1Ik9Jb6kicsh9cpo2zFpJPBtje2uCQaPKI2RvVri0Yr7ScnZnZnR2sFGnSpuR
pG4FgKNzIkhFtcR4d7w2nN3lzLQ43/eLg3fV5zlNshMAJ6kI8eM2Ab8TFcfVL/3XviRYOcATu3gL
OJW8iY9fpbtl6P1GNfpBrlTnGtUXCqNhumZSNqAWvJB0s/HJW0xTDKCypzKa+JB6jrf4VqUuJ6D4
LdihtIZ7SMI7sFFRU8p/ppiFzrQoA9lWadO7lbSHBRKxdH0pa5XdY5RsaAX3+I4JFNQYRnal5V1e
smzNT+rGUfdMRWTx3m3TjtCXJr44clGvJhHHl7gQ0CtXCVib2nirl14ariLQ8W9lzY0kINx4VrKc
6/qnEjDOPJwzg9/YGCw/choF2wVd+Saw6wk3Afmzaplj8i7JEwh29Vx1h9ofa8pXcFmTASvKn/OP
20kETvaqFnztaI29nLq8HXdmzcyZnvYqztYKPkUqudUSkwl6yb3g3kRUGmTQ29Vl0vXxvvxvKYzi
MoEx0/rkJ/qKkrKR7+cRkdYA3GjWeAS1zsOuS+1MYqAW5nRSr5Dt9RPmnDAB0rrNUGKgNaJLpRaT
iPLtYKBOLoqeloouw1YSoncHYQQ3Uee/6F+7YSdzzPDhaS94q8MXIQj66PHD3KbBsW7wzcpTiQbt
pPrR6TUyguhmCpnW6OeI3jHRbGaIaxt37XwatQLjW2SbRwuUiJTR0/9WzQs5sJAQqzDWRXVwMIow
20qq4EwweMGRCS0Aze+U5EbpROO3rwfG3sMA/NV+wGhAFcPPbUvBulp0epTzLw5q+lu7imaPDNK+
L81YhHVESNfke1e+rt9aSKlXrfoQXOOniFxEhgkJOF1mXmqJ5NuUSgh7YToiIXb0zVRrANAqYsM4
18nHgPPTip1nYweUKF0h3hsNEJY1Na+el5EwhHwB+a4FFTpxJe/TPGnu4p1rqqFNprp+mp2wLSdW
SKDS35PQnBcf4fkNRspVvcv5zi66Ef+ujNbdDQUBwopcKfKSt15gHT0Luwyjh1L2hyGsJ7c+Xzdt
MhwWZJn8Epf5n7m5L/wTTStrQf+NcY9x8gaeFXGdHOylpgOdTmxnenucGQ69Ex9wrjLbIz+Ud0J0
0isDn89xvb36LHuUac9+Hel2G8tR5lPyadcdsHLips/4iZFQybPrtHbLiUdoCPo1OEZt/c+aAyfa
zPhdD36DatiaiHDeLG7Boxn9UCS/tizkEqsThjpz1GnLqBC9eZw588VnnwkLL+Bps/AYXlvNO2g2
KOF1JrGXP6CtPpFcVQJsJKuWdqxNJ2MzFDYhy/CgF3chF5U4aQhilo+9aySgPb7NkbwPyjENnYK0
FTLXrK0W4z+hZgCZy6tlSNDjG7Hzpjn1qzdE0XcL9QW/6h78Rjw+1UJbFsZSFH8ACgpb1dzXgleh
+fbNa+z2nsmmh/gNsbAMlbqs136UZq+9oihJNh2srjcrMP+qPCRU84gxwG6xXOORn/arvzIZbEDO
bupxtna6L+Iz7bPkBkF52Cf1vwQtuPBarfh1kpFkNqlCf4OjfBmL/NNJChvi3jq/VpSzFElym5RS
INMyyZduOOUWXLMOdf8LtbQTGlr66AFOh0kWBTunsZa/dLfc1dZv/BPu9xHv4wFatxFmVnm2O4PI
i6r+acdwd6hk1os26PlTly68snSXbY14+am+5vn5ZebQEdak1MFcd6ziPHdo/7VY3w05kdFF00Zv
RR211zr1YH33zENpEw4MvZkqFSMdNSpysxXuzWTecuvnOUf1TdiWJ4OHqb2b67ouqCYDsLZWwrSg
BqZEhd92t9J/ywXei0GqheFI/2pIluJ0HVd7JyKH/o95TpgECdU1W+ue61ecVrHcIjuHbluZHENG
Lkskr/lZeKaPmnrVQnJSmP39b+juJ74NO2WctoHR4XsHN6oetYYb5VfseVdE58Mu7eDXqa/nwxZb
jX4bcksaUUvYdAvnA47HAPlTUHUuiq0LsuwCW7sJH1N+fkaJ/9BxmKbJoWSVG+wMw/Ivel6i06Ug
gsACpggV8AK6r/2OmK8CCzQt/5qhQu4i58YLZew7mtsbNWDK5VNEvdJtgASBV6Blk6WhKhJLfXpl
hm0ctCl4Mn6sj+5Yg4Q24H5uvxAG/tI2BzUaSOVAgfglKBRaKa31UX5MuILxiHVw/Gkvhktto3Sl
EDqsaVWERKNMMpwP3aUFaNVe2nmn3g5jSxj30LYbhblbjHTBGVowwoWRUWW0XXumbQkSO74PUzBZ
SkRRHsukxdbnj/6V8se9ksLpmfS/5aK8DnXPlGc1s5e45D+kD0yzzZLc5wLTOebe/t3QhERVr8bB
67NsBw1EeGRN5AWk7J4AFDovgYbmR1EBx0l3OLDyeKomJwdWzNN1p2WmfcJZcypremSbLviIu7Sk
dW/VG9dzi48cyTzDnxrVKl2uPUIHst/8HHJTOiwXL+kJ27DglSxSG5NIlUwRpfa57YrvQU4soqrx
oqhAZFXbkt97nNA5zLNRvaVjU72hGde2ZkkIWN+b5tuSWyNxHDo59YP4VxtG+3UkpzecU7qjMODs
10VnxmUqunJ6SsboXFt9eoyD4RfmKDc9GmwtosH1JPReXLMl+Ncgme/gSBWJWkr3pYCncvZ1E/Uy
tiBjN3kaODl5RiuGQTubpczakR30aijjY1ZUh7ld9M8WyiXKluJUS5CsZwf/tuiYD7oktPjcZKcq
SnA4aUybSvbErza7QU2PTk5b0u5uqi0FoQCCrIktqilwLax4wUkSuLajYe4szAUHoRXFZ9lFCFWg
/MBsDJ7xPJ5I4P0cfKa21uQjOJWLXdjjWeCaa0xO1ZFhYoRCUfuEA44HxxR/8+DKZCrhh2bjIl6k
JJHKlcUzT/1YLJcpWj7QLI/HICPeJYq04cJxu9pWGa4O5dUZpZiwjLKfbjK8kQmH8q7yrg7H661p
NfdGni0RNvHgbjT7gML2Z7mkDMl60V4MXNO43ey/GHijayQlw6rwm02dEV0SITMQuq4+Givyxzpx
EZ5jeTqZ8DRuLR6dXgwu4SxYQE2T/FGQGsj5S6A8ADwG8MxTTSxxv/wGtU8YoZ2W0ZYNn/J7TTPA
EMQZu7ZHIILUgRV5JmO2yQYvXaQ+rY6roZFLJRoqKJrQED46C32cND1gIy4YTFHQ9Iljnx2iy1FL
6iOC48A5YPtxzrS6nTN1lrUvG/j3hiqavMxB9uf/i5zXPBcIGs7qlUGBfCIhEerN7L6OndUeGHaS
ztDm446Zr063BcX9Grgv9OL/NVosrEDvlxORHzBVezg4DaoAp7OeJoiQTQST5qAkPmphNgr+NNOT
Pa22bVYs65UopNFE8Kf5Ww+Wxw4boHmDZLp6/dVy/lE2ak6s+W3Em3c2NftJpYOOFaUf13MX3yM3
o96xhiKk0gszu/deomlxTnSRW04Zh7ERFog79yMYcIhZIhVEYLQ6+bOoK1simzrnH9OIm+MEnXfc
6N7yoZcDc22pw8RQ1ly+XkWH3hLWVZcD3EUuQZBhMUMSuoX80ZDVUszHhkzHULoIOSaj4NkEDGYO
KfoMVCM1jxNt9D/pE4RGz8gJLIrxQnMv37uu85spq9iMcngX2FP+EL5z8pv4KbRpuJdyM9cTHHh2
q3OHlsGeKRyPv8Hvjh6ZSv+10q2mnU80SEswR/PRK2r7I/BIH9wAEs2u2lD/5Xne9BrIpcucc7rC
dYnJ7TW99DFOq433hTlkSXl1/bMk7oAbth2RaHmlffmzFCimNiJGjqMFa3lTy4hp/5qkYn7AxXqP
Jy3GGZhZL7bPJaHhw+tmZGmt7EWONMPPaKCec4JAPDB17RXlIF2QiFkdLpSbolgru28nGz1aV/zS
ELWf0B9Vr63kE4/EUu1jXFgXi6M5E3d7IXEg2KpvvonygWEyS7Yu60EvjX+TNcCcxKD2Us+Js4mk
Jc7AvnEViBloWuDIf+3HHGE+Wdpc9VjVAkxV+0l0LaNqr3sZeouoSicHVwew8uvoTVQOtl+hb9mz
1ouigiQJ46ilSACTM93nzXRxKpw/telys6S9dqpLUr5rZqWUo7zFcdyfVwMEr1V2xB2a6fpQVADD
Hl8x4GhT1t0yy/50F3Iw/ix95xvnMpOjRK+6acj/0TwY0we4snifjeOnQhbWQv8LKe6E4N0vrilY
gHtrdCOz0eZfRkG4YiO7ZZbnR4eR4d/3hWJRDwbvjN+y2HH50Z/NUZLkaHo/jB+RtDCrxR0W/4Sl
ezsn6Vohv0SigCx/oxc23bdxFJ9CVNcE5d2hSGum7PaQ7l1E7W8TNSqHlGz5ix4k4Vxwh4oeJbzT
Bbm/0bImvU/E4tAJPSap515yaDsP3SoQzMhXMouPcWbk8Tgl5DGXZtpCI9TCKGeCmWCHllsjYy6j
VINGHTBLy5cqudnurkz9DqUg5wAou68WCsNDE2NY0g3/6YCf5MBZY0Dk8u44PK0LwRA6mI7RSe6+
XNQro37vuhgzQRDceH5SNCxO/6z5PkIOi7B1SH+7DeaIaI0eq3pX5aZ5Y4aEqynRzq7yKcsFNz4q
Jg72W5FHv0gXrYDTskA8cmOUQ1qSWGdL66v3kZyFxR+czyJtn6IZuLMrGZ2Uxli/nHWX6kbzMI+q
6RynQ3uvq6eQJ1w6UScmIHnoki+0H6oJ62PNTFNJLT0F68lpT9iMZVpmQZuUqfIL5u50R8sHcpuL
wDMfsyakDrr70n2sljkXbzmRAszI9GnvCXtAWzmhkeNDWHDercSBA0cCPQ48009X7fbfoMxN2oQn
lT1s6H63L10ygcixyOFZ+uCDvNX6VbfL5i5SsgA17J6BrtPLiqM4HDuuwzZG4+90lTj3EiITmYRp
tZWzhGVW/a0or3Z7WqYmP05mRm6CJLYQdRiErUsGGQ3zHPEVn3TY2mSxL5oTDoN1r/PO2ww0Mw54
LHhkk/tchLNZl5S4nh9smFT+My64pTk7ICmTnZ1sMMFFMSfjhkfxFSMGQ26AhH3RPAIOyYpSTVdh
gOdb3P7pi+bnV0nLJGY8rYb5VILo0U4r8ERDCWhzJv+ERtUm05wV12hcPXy51LpuEcn4a+3Rn1Z1
iVavwfoOcql8aT2jvoAikCOFMnEgFRCWfKQOXe5MAuf73HYxxxJ8xYgX2IfgcCU74eFk97uZ7sOS
f6vAYS67PE1I8rBbe9eUK1Bz+pCrrPjAc0PX8efTlIv/ut9ObNiXJfhlyDrAkosvjc9zICQDpIn3
vTY14MZ4Elz/r7ph+t5o9Nv/iByUvuGrUdq56K77eulmjECRuGlQX3Chru9Qv7gHese+aHL/UQvD
KrLScAO2ez/taRPTmifMgfZHqq0f5TAOR0IC9G3tMLB5AOQfpUCpextWM73wmK7Yb0joc+bmvfqf
l19ZG9YRAyJgQaRcthGn72tKdzIb/4ZSMG/qig+48MroXkpVZr9ymB0zF7luSTyu0SfGP0Nf/fi9
uuu1lEAltWQlTjIvuMQRu+Sfpe3MdedSG+VI15Q0JJkopPwEbwbZW/2VPGJwD35gvNEYQHXDFV26
EI1mF40MdhFjbs/pWL0OcgqnFq7T4tq12Z1jivt05IBUS9z8OdsHqyCQzY3s4FDAiiQFt40MmtUe
u1whTmo4PNvap8U5EaaY8Rg4rd9HhOy+Ujl7GYx/K65/ffkHMJgbp5jq3ZZIsFaz84sL67qGVVB8
ujGnj0SaUmtNs69u5iJn9dwD3WlOu2irdzrjZwzf9fRtqjL9q87l8xmOXHTP1CT+PFjqGaP7/CFA
sByIji0umWSSoFNJ8S5VLZPTKK03Y+Hv49n1Q0Bx//lmJjoKJ0BUkB9xD9oSxBO36YQBlWM/JjHa
xEUbv1FNnxbfRldnzRjNx3G5SfZ1nGfV2XChWjScvNy4QoOQWM0ZMOBoj3iNQUkFSXmvNZmmihqd
s5Exxc/82HsGNLiC3jMSNISTM3bVMehgNUJ/G5igvjnO3EM7jG92KvYY5bJbrpXTg29geqwYtA+9
hv9DfW1GB/Ml56MRhNb/f/wKpUVHQSM2sfRZcvW3G1Wz5XS075QG3b1dbwX93bNmFRxE83r8bnTO
AIuHaanA+36ZUAHMo/HIDdhDCfbIO3l1zVEvySIjxuVR20H+zq5PT3NNGWlkHPPXoCnvg0UUESeR
+KBlUBs26VD2e84A/bYVpngby/WXrQ/Fhm4SUjs5nPTn9I5zkZwUqrN9VRIBsnq43k1nqjd5MGtX
o8EgqmSNVkO2YutPe7+x+MzSMb8YcXEwUzSZ5K0wX0C/zbmkhPwzBd8mc173A2Xp5k/5B7YI606G
QW0MMM41bPDbAi0ZVQfQoUA6wiCkHEQtCE3T+/GOY93a8Yzyt2sKX3ujaiExYlor/Sze5x6AQ7ss
Dm2Cu82iL7gdzFIA/savp5YCevbV1aOfsKeso+jT7O4U0rAqUqShMWBLB0gRaPX0RS1F5pyycZgv
uzIHJsajarx5JKChcEYEzdTxQi3pX2qOZvvMxHtJZkV6EROh8OqVWnxJoVqtad0ZUkxvySXgOgnz
PPcQplXFEXs5e66DCP309cXRmr8OQ+oYlMbFfJFhXbBsR5Q9CR4xSExfrxj4JHuNj9/1sPpkcuD5
x4GxkiOy8TOvWD/9ilG2+jH0jrjN0YmuChGHA4sYd5QHodq5Cp+ULRNY9LHO54wPxbr0VTTd1WI3
o35CQfCaBlW7XYzYZvw2kcsmF32m+T0SwVrJSR16kfjiylmVLZfWb4dzboaxHBoHcaeffQ9k0cZD
OrKjf4T/bYzXy9w7HjPtdtlZTFn5RkZi1la0mm7jE73jtjzYePLhPgLMhIGGRtwpE94uWObk4skF
NBnO/U7rPLiL6bvVQ680hw4xtiNfouQx5EDZ3BIwRtaqrMuRYJsQyxg8163/lrq6uQOZhYbhf3+o
Xnm9S3SvOsYmsxnyf/VIdDByqtTfoMsfed/2RzoetLmm2S7ItdU8GWNQ7izpNHDkMtU5bC5BS9pu
UEv05EZxQa6nEW7JPbdwupRtAg4nJmTUtcjq0wRGWJf+2QdjB3LakBS9aW1s7taW2f/qBcP+a+xf
RtrFoLqUQoDEsv9GjgRBHWszPz+LMaTY+8Y4P7hV8jObjDnChIwcOgNzh4GA5DQ1sXahJF978mpG
Rgz5t2lMqZKlh7jiQOxkwAF65S3O4uTytanPafJcpFlcLQWGmiuRR+Iq4J0d6yV9IaCmGLGMaWRZ
XeqsWKFVxS+e1qRH5Wb0RPCfr1E5HLXJzUNMSyGDIvfsgzD+Wmwsy1imIrQA/KiWpf+3oE0Aprsa
79Jk+LW/qU1ObXfa2m6x1rtng1Sr65y13bnmblXviK+FphCbZNZxAMxlZ0UpeaoVU4qLsshpxBQq
dbbuuPLu0tzfM8CNcNRM52CY9KQXzudPUAAjXfJ+ecTBA6GY2JrQa/a2kSXXEXB4t3HgZZ0hemz+
P0GEWCwuEQZbuz9zUhJ9tEOQuD9GoIenwFm+Jaor0dJ3POA2to9EpeR74YKHnjzLelppZj8hASeM
UGo6mh70aCaApx5pAj134jbIIP5pS7dTPVv11zJKyxNagObCBcsTlLPsDr7xclVL265rOPftnedW
Rk+rZwusvUtZp8xM6M7s1NtJDNpep/LekFoDyeSUG2wS9VC2qL1FUZ81lGAS/Nls7KzpL6hD+0sA
aOlsZiC1YoBLyMtZ4dr+w3lesxyUMNOU09RkIfMmv9dGIruVXfzapZ2EpE23GNQ6HKylOawLAkcR
CGJmGAW/jzbBaHmXlOfRoeGPiN7aLCqTmzKloZHO3cqzetj5K8eWPz1+9UpvEZStC56i72XhMgqz
8vnC5jZfJqlacp3KOGGOxn6hF+z73SMDdoDMosTmjxnxpcMgcgShMjNJE5IdBV6ohSOIWwb7Gb+v
UL2LPetljhuLsW1m3wY5Y06IWbhAKNwpG1ptL/+50rKqevC07dFIWz/i+DVOG8DMAf3AMBdEy3pw
y3Zt7pvkAo+4j/0z2nv3Vch+IJENP9myxU402Y+85he/qwUzMMvn4cpBbngVNaKM5Q1mwHgjKH1+
q8dM31a0jEJ9oHeqGcjbsPKLp2F4PZOWlfDmJipvJf1TNehQI49VNk2CDKMErhczjWpwk+hmFu+z
GhiA2CvRov0WCeu0mUpjqo/gCu0T8KdTLXv6qyztZRFzxrqjb4OBJ2hJwkApydaF3HUjL15wcKTi
oDQ8vZ2QYkech0fFtZqCHLrO7O9dDw8K9iBxGqSYXNHBJOHybehnwrUpeh+BXAw6dZi2ySPuvOjJ
fpl9q1oxhzXp3mOTJockcNbHFJF1UA4M3yAHJw86NCwNKLLGLHXImt2jlsLvFh42mxuICI8t6h4w
2N2tZffROJrB3z040WYt5m0NBbRwG0z0EIz3TWOv19TunYthfptyZsGGvAyUykDpDeZu+J2kqSAV
2zVQ7K6AAXt4zjAh3Vs+IczxjINKOgvy/r1bvOo1SFJAn4mON6Prz11mwI/nLAiwz0+ZZmkEAMnZ
ytdSE4pWuYzJmALAPZRPOkWrU8eqkqqfahg3XqKA7XLpLWsIZ59e+urCAyH5mBO9zQGdd8LovFOl
BVhhjIhCiwLbeDhEThR69kE8rv0dLb23magW7+ha+7An+GxDMM7InNFyfw3pd+Do76shfejooJ+e
AYktr5H7LNIuzeVGqnqH6DkRGKezxfyJ9lM/NiKu4dOt+iMgjhoSItG3qtOE7C/96jkVTtwQ8+D4
h3huj1liF+d1DVIUMS4PJxs/K9hniYhTYi5PdyqUeuu7Ln949QtppKazAih0XpZTt/rwguwcWltt
GpjeFXcOXKm4DHlzyL3+8XVwA2CRHeCi0J32YiRKzOSQxko0qVrsYaHgJlmYgZYQoYOM+cDo4QX8
xnzChQCMLy6aE3LCHwlz8weNXLHn5KaHhk1bq81XzokQTki8ZvK+VXO+uBYobYR/NHrtd5qiXh+j
oH1xFmJZR9IuSVvXr7FrDN8ijiOKZFfIDpx6Vco2nPBAXDbMRKlWx1BBKswk0DZTRDa0MjFzcxwE
mfEXVbioEobRp3NqzfylmDw6kYlmcMj1NWuTaDSIc52Sk25TtQEeYGybnjHKkvYIg8gtmZA8eqji
DRrSXfxSwlZ4ei4Hf/qsRMkyWTn/H8LOY8lxpMvS7zLrhhmEQy1mQ63JECmiNrAUVdBa4+nnc4+a
iqrs7vo3bgQYwcwgCYf7ved8J1oW0pTA+0hpGkyzJcDTDGvFItD0lbnt7IFAWbNf9l7mSCRPWjtu
gBh4LyHlA7yPrru2pX9agZHUELtvcRjT2UuHL3CAvQOU65EOKF/Gm5Mfy1IW8lPxVnu4ClTjPmSH
TxxDm61CJwF820TbXlvibQyY7nPlOG921i6kZRr8HUU6vtPE6Fx5F9lNshqkYq23IGajenyYWK87
YtDuahBV66/8pk52uDfdzWgJvuICmh/cRaT1owkVg57bVT0q0xrm32ivdc3gbrK4yxHrE/S3Xi9G
iuktnmh4fPuewFevpc2ld3l113X/0SUlJk8ay+/3zaYqMMiGy7JzhGdudRcLlk9l7fF5HAM0OuVY
nSZBxWRVWc2bbHncltEwbkM3+JtqXNnQydauLEDiw26ZVxGvKjyTGrypH0kfouGr9dHPSg+d3fv9
PnLy07/zsx2Z9lKyKMQyQzwIgQuQ2ciDwf5hE0qm6+Kf9OzEQu87zoa/nQs2xHERZndc+q95sMw9
tmakfQpJrpqlpGqgP0FfwqbFO7Gctre+Wf/MYeGcfD3ruNtFzyZikNtkwMwcSYleIYSjPMIUfm1b
8zb3no0arKhOfY8BLwOp7o+GTJ0Rp1kOdEdoGrkQoRFikgYrByLwwo1bNtFahV8sbW7AWmZCNW5j
EQxXFdJBd6hlDUfChWIRtCxbaEbN2qYoQRdYpf61le3EBWzQyYU9uZ8WVP9Z4z50QfSNpp+gOuO0
nGKN9j9TpDnW30x2vVTUHOdS47898VF1a3heGz70bFvoQ35UF4Rh/Ic4OPu/Mc3RdrkWu3th2MLl
8/nnp7J4g9BMINFbq0KsnrnDFsV/R6+doahHexcGdEQBMvx5zoAMyqUzBif1I0Rs9Xf5W1kGqC5P
w3jdtZr9mnUtPNOBpLJBHnZMM4dk0Iz3Zy139C5hnoUrXVq8xKzpV9j2z7FF/3WjlMUhWdqbHr0S
dHR5UgWZqJNI5v86iTVtZdqgGa2g4YJjr40ou2qfVF/+45yaXDs5w6pzVjM0OM9p3asf/vg5dU79
sDoX6U71H2IJTS7IX64D27d9wzKoTvqG7pnmL6lIwox71odWuNcA9u5TG6SRGryaRXVka6S4ya9c
Mk0IZgBmRR6eYAurjrJn6cGXuB3HZ3kiskL4Cp5J1kdgNuCvYgR3cZtuUAstDwPJEExhIJa9jkjb
zeqrM2MoLvLoxyKvgAaVwnH0CJxUlRnWqb8vC4uGD37YSJ1i1TgUCFu2lVMDYMmxl/xYiOwHtej5
2dRJhvRwG174vCNoBsOzHwYdkEqhPUe4Q6BJqj1zqAH8r0lRVmuEQjY2rTgH3hLpkIuaFEE1LCmT
9v20qiolV7G+lrlgG9b2wD9726QpLRlpMC78jT5TUCJid7rl5YkSDLCamQYXQhmPTIf5SxxG2b3p
XYih4Da3rBIWqqFlDXKLRmcKXFux/vSwwH6OV2qly6uVJW1xjB1zrZZiwG3crTcShmrF5nIy5BDi
goeOZjNDEB9SHLyx7PeNDw/CyRfnlDiwUkLC4DbYUiuYbtth0V3st7jvDM0Rd8Mz0tvAYmaK2uFO
0SFGs52ZB/7R4b5gNzx6uvHHgkNzj+dNQ7Icz3eTe6vyP8QQZKBW6dM+r6lPUU4c9xWGLBqtcQUO
D61ZZXNx+Dmc21qCxNyC8HR4VkS8SyJxv2TQ8nrdP4I/3iPFC89dF20SWdS0pNo8TkkJBeGyn+pg
2i3F0FwNv9mahjHfarfO90X0vdBqQkRKu72DH0lWAaWEextdSdkhKLftf4di+MMqqngVQy89Wnbc
30GI0vJF79kKAxKtZdSPwAnwK1lf5kpP9p6sGwLRogRZGbW/HlLzW1mWHVQXOuVVDdm2IvV90ze0
Hi1BSHNZdfZzWC6qTxxAVdSuEZ8XmvC6vIMmu9tQoY+O1WqXHkXXJfHHjA0+y91oQsie5CORH2ME
3ntEFD53LVVYBPb0QQK2KKNeLPvRaICTpdTgW6JQH6bdH7uwG1/6SCoSAvcz/f9d7RbhhULMAuCd
C8BnA6EiGjRfzBvWSMZGl0zypg36fV+VP5ecGqL3/zE96R/vt26QhuCko5ngiGJqELLFtKRoh8BT
8c/0wKfDPLWnRvKq1KBkE7jQ3/xFODtnypJLbflc0aazCqQFzrobfDaPkWmdYKPPTR38Qbv04TTO
Qr+hohrh8DZEU/zq+LhttcKTiXuhtff401fM+zmE7OwtlfqWHEHQfjH8+gelnXGtYEqdQ4BHjMdy
iyixJIMEGjTy5mRF/03cHDbuOzKkNLR6tIpbq76oO6caXGeYjiX9DFBYweljqMGLRGU5H1TlK3PT
YW8gCjal7oCIEixjCQVnzXmTJLuebXuXmfUd4MK0CeNm3hsUTNcBkvs1ivxoN8gib9DDWXYjaXC1
W4JmzDyGQy9wupyi8eeYluazGF7LAcExYDHzakTGiyC0Z4VmqebbgysPFCTRwiPpJ53Qb24ZDM+D
Ab0GKd6VuxhDiT9tzIlPNoxEEICh/dE15Pt8DHVkfCp1a945g4Ex7q8B2bcF/s8jh5RisrVdPO8t
0TF2H3yh+RvPBPiBv4qIlrQZrYNOl3WhyYkIffIylMvwWz8nUdvvTNRkJzUsNjeDMWEfMFX4jGOp
sYk9N2KHqdPUbTEbN0wr7GFhm8nDYSH8SmC33ODKL0psRhMO1HJGUBd797m2Dngl6kvZlv6qZY9N
gnTgPYMSI8A29+FdJGdmJerNUvNB09k6S65fAc322ML/OA2VNZx6+aj2EA7hXz/oiCWYgmFi41e/
RUn0JRd+vx8k0EhIr35PF5L9mPk29v5nkYNaqiLKsygR80tC2XEPpkN/7ePqyUrmrT1r3yEH19tg
fg39sN+HRFjRQI/Ptj1bR5P5m9xq+6RJhLsTrUa+52ffIGYgiSqywc0l2Bi41cAFTV3MjY6wTJIi
YuqhS7xrZMCM4RrkP6AlcbDnZeCWq2a+uMwRMELb6wckLNMFmhSj2C/RvgrG1yYWuFRabuuDrjVH
rzGNCxkhCAlT/DzFaHzNjODHTCcLaTx5Q1phJcjTqQRpmXf10nxeB90IbaER3bks4fHpTODbQmu9
VQc3c1lG1v1MvASBNaBKC/feNUn3cPqeTrhzyOII1jYM4l1Mt+YBERltPIqrDSjDkbZc5mEbjO2n
XuAhdYRxFjVo+s7A5hsWb4jC5nRNrMhn1SluxJjsVOPY7usvVYQOZklJr+x4szYUG/9swZhdzCRM
47Aq72LsjbewNH6rC2j4FOQvXU6BzU+XPW7fDcT+6Kh2jlPVwcEOuWD10H8EC3VACFJQ3QieRzKb
Y8MZmUSIm1qr+UYNQ9p9Diy/CjZl+ar8dJrruLuyNH6gxHKPTt7usfzO97rIrUucCdanRgobbsRa
4MU49Odggvg3kn1RR4iaMM5OG5dy+5qGmHNiTRVvbIJU92NrziA57OwsILj7ZPrdx1iAa6dztgsl
7Wg0ZElYx2jQtWDGEtNK3umFlYyQCpPsaEuh4kJPfz3KW7TiK1PvmmiDel/iAum28k9lrtmTbk61
Da+ht1+YTtZDWDfQlMvsGNC8scM2f8wz5jPdBFI2Ltn3usOPp9hTPpXiekKBZ82R/fBG92fb0YKq
zfk3X7duCcZksDXDiTwOLoQhfcDVDg7FEIJSzZYdJZrqUFIBXyeQs5/KPFpOaVfc82mZjotphudJ
DhH7TlNfiovyGuu19+z4jrE3CEQ84nfbfHAz26H+AREae66LfaBJ0WxPMm2vJzyDtX+wcjWTa1Qm
ApYQC3bl6P3mOOl0CWRdpTYLuu3GxsVO6nfGlRpWc1tQzW/KDL28EjPngOgO1PMluH0vfEAgVZ8m
wA3RKPcF60orGclEn+BmqC2hl0G8SpNypXoalh7/bKiC7sKOrnlf4xZs7ISUP9t+GnqWRjaQ6R3q
1mitadjyvKUML54+73Nw/F80y0VDHZfppzYqfsKoJBSIkI+mcAPMMm2xxX9GzV+KYyoHxyRyqS85
9dGV14cnzZ7Ho0mLHwMBjneW7e7GmSz9aQ4MbUMZeR+3kaR0kWe18jAm5G5HHnEGJCgPJ5REZXpQ
nCpECLARTXOFGTFGWj7qN6G/YTygEWCWNgq5WwJSQYp3W7QsWB0mSK8L7RVtsMCx0yxdV4FBD48y
+CGljrGz4X4SshcPlKXof7Q20UIwHiQUgV5yVoU/NGQ764aVOSsktDOpA0Fc1DoWGWI/VGRtbATP
UR4cW9lyjYtlaei0Wle/CNODHxZf0dRau4RAyH1lLS8QQeDeJ5G9nmjfZDV16VbCewrH2s0+mxWF
6dNLT5eYngXyQZ5CduF7I8Al45e3d5Ws29O0A+JeaN8s+DaIHeeD7qT2JXeah53b5kGX9cQRbfXJ
xXQnTGOYVpP21eKK3fmN/V0lGuodSsIY5qUm80RSmSGAojVk19EmK90YMohWzdNCdenSJXmC3o8k
s6me7P0w63vfnrxrUlogYKk7bNFrq9S6Fo7JaKag0Ag32mTEy/RD8Qf4sxQ27FPkDvHXtu5PNMzi
rZaK4dC32rQu8gXWyOTo3NKKGMC7uSnd3mDLjJ7QbvttUBnGPu/zMzOYexVl/TsNBrYsCA7WeYPz
Ix/EH0lhiUs9pGzTzeEFnzKFKKrN21qm63rosWZ2hxeR+/o2sfof8aSFawPsGncrOJlmSdUQn9iu
LfXyGtrcME0N3Eoc+odSsotKPUToPgEn9YExIYCL1zmtqnMxj8nGyvriYsGNRwwJIEENGPA2fWQI
LgIanFlKeJDEhcLmweYz9O0KI94C+qa8Ww4io8AmjJCe2r6jX/EMC343WE2/qxGtbDWvrbd9xT/k
L8a8zuH00JvOh0sl+beJhVJbD8Ij8UkxKItPOHZBdVEx5h/DebrA4jKSYTk0eqGfKIouJ/KysuGb
hZTwMDqgyOpySl6Qcg2/07sjlIJcogP2DfKKpC3f9qdPAzLXl3xEx49vLS/sr5F4xRf4AMGxUfoG
Yv6w7FgJugu6cENRfbNRQKBGjperRil0IwYP1HgwLGfT7dF5h9ZrDGrlSvbQDCwnHQ5d7vQ0gYNs
SwETkQkGhdwZXuyZWlQJRA3Ic/+9Aemy9hpgDWMcZS9JjTNKn4thvaarllx7OaQtYXlJ0rao4fVw
xc1LO2T+AIZoqu3vySL4f1Gkvwyt2e9VWdkdQG47GjhQIa0TnUzsiBIr3gXegpJTLxdi6YV9GyQS
350cYjXIutqxf9g0ldNeWpsZV35NVF+KpLUEP7h3t9y3ejAjvk/wQ21pJMKAgWEixE3YySHEc7a3
dPs7LW3q8xPW22VI23U4x6m7mgkgREFi0jBIw5S7FMX7lFb3xkNLD7Uzp+mS2MVJb0mrsvO6fhFu
/MMk++6QD4N1sfvhU6qRHsT/seOXfJ8utPN9LH3zKQ6LXZOh5tVBzj4FOA/IrH3Ytp/sRotmrW4T
JsEMXb5aS+ht4sp81iS2KulIQGs7ccWEYpy7KHFlbtu+j6B45LJ1w9r9M2+wv2tlY5bGQrJZumVa
v1tiXemLjVDSTVndbXp+4UKdo7kQNkW8drwpjZrp0TxoDgthzcvby4CgULpB1UD0yLyroxApkVQU
qiG0iNcKrTVfYW3o6CAt5vgIOwzGau3B3Sqk9YfKa6lzOMoMFaV/7p5kU3j+Cco7Au24rK61h4Bj
cGN/S1mJ3Jw4NYNjLhMC5D4DLzzLYkc03yank8RDzSBCFwDCSZdbE/Uo8x/8gdVDK3KMzlgJQi0d
1wULAxq2mO9yFvQrfCnWrjfp0RMURznSi9G4FdmTDiX/wOYO9kBDphvYgZ+1LLKqlYYm+bv1spyF
iOpTn+tnG8rAPet9wPy++bq4mLJkO1g1hg1B6ldSWXAYpGp8iPGYa5b3qnuISWukNJvBIfPHTRP9
CCAbpSne5MWRhmo3fUvd6reonNJLaTXxF+HFp98RYHe3yqvZLDTgrj3BQsvS4t2SB1AX7PaLuqcU
GnRhVlbes6AxuHjtGZpleoKnUD0jaXLxtxLoWJyHJu2unvsZe4l9jJqlybkcpwcJ0+Q0ZLicuMEF
J8McivVoYPL6QJ6aZdqh73MekbDZHNrL+C5mSBM0ZZrMBlOLTmiStNXUdl4kwaqXzewgEdMRquNd
bdC6snpLlwhYZDP1e0KTrh0Li1zqsHS5+/RI/53BTiqYnN3DkpxbvAKpMQwsWMNPisXcpIgBB7jP
xHOR8jK27BAoSxXbhqTendGn3qMsSXB0yPHcIFHINiibKJX5GPtjbgiBjJq0DacH6MwWYw99st0u
sp4Ivcznz2uno+99IvqSfkxGeV8tBsAzoiZpqmuPwAf3gFdCZm70jemHqHKR8WNcaws73lZIgUkF
5OsfW46UfoC5GyzRXAONclpXjbzZ3fTwQDZuI/5jfFq/xeP0vTa6mU0h9njcNN+6loQdvsIJqXr8
buuY+m3yMPiFXqpto67FWwcJudKmr06cH6toco/xHxRtgrMNrxM6JpxMKFo/Ep8QHc+jsNWPOn8Q
sBIkFsvV9YcftdUfI6l6KQxnhbW/OiWple1C8QfUg+YylUWhbetci546Pf3ejEyiI3ek1eIa4c3G
2FMDj0o9Jz6LJWFuswbQ//O9sOgD4/UxAPYUM9daA3pDt6OntpAePBrBuzRLj06gkRsCMrauyOzt
8qHcdA5vW00uY1MszZ6d/7BZtOTUzzYBlPH0nf+KuWNvuvXFRAbKGLVXvSk9ApvzPQmiJbiuDpOz
3pFLEXdiFR0deb0K3W/35FiwxFLFWKqDpxTYF9KjluzHc1JTpYjTGe60DjAjae8eODRWR312mVjz
XPSGskQc5DFbYX53jCAHjoKuIrvt4VyUgi3dQdk4BNvhI4vnZV3bEOywVgxb712LSJvqClv5k92G
89Uyx6+BH1GlqRdz68l027LvXzSzyw7m0sfHOgzOahNEKvNPvxy1o9Ho+oaeB6nlBHdnc6q9RUjA
QMrzTgmUkTovt0QIyuKWelnb4c4qvGpBmtp6e5K5HnUwBPs6RS8Km+xTa1Ibwc35x+xp7Re77L9Q
UaUYYtvLbpGlxcBa7iWikaOZshawJLwXo9Vy8ksDv3JE756WqL+P0Q7c1FDwCS7QPUiNyNdRUlv3
qdVNcDkgqTKdjvJozL/DuElOWlZbN/bla5xB5RWMjbEtJy61HPHAKqzGgdI3Swq91nezJNeOGp4Y
n67wuomkttyBw2hLeVJqhldP06cDgO7ykkXC2o6zQJ8qUVANKoC9p/ufU6sbr9pSHGKTlRUBMITR
N0MOX8FIn/NcsFEMIyJrdDzOGQ6aHZVWh530s9sCK9OsmQyIqbFfDiT8PYcBZknefuKYcircM/hk
PC/EXzqGtMonaIV4VJjnye3Hm8odptN9xPtvIJYb9D0bBXoPJh90OuSvWP7o5GOTTJLCWbtRJR3J
KCBqozoSbfwK5S3cNjvKaRHSPanaK26Bn6M/K/LqkTnl1SOPRkqKiB81XfhOumFtgtRkh1cm41Po
5Z88DPG7YuGDnaS0s+n6b0p5hg5qH+g0ZmToDtB0koQ0eMWUPLqTiXJy7SdQEaSwf+uZ/qs+RGIf
Q6nAJIJon+YOjqQA81wJ7pwgcYSbJwUR7lSJlHisvT6zA7HR88xgVpGglWvXF0KsQ81FLeoAmECN
zB1rRD2jBhQxzSEFefJRjlGPdKchgilA4964xCaONLEOWbOQdJg8Z75uf5355iRsLzfD+KceDaA2
Mdc5jTwkpcA7PY/GA2E/OmEZJ5rKxx6XxXosWcb6HUwuNdQJcaTVgPhY6RpMPyNvJnTpmeoJa/RG
S/EBNeMum06qkmEvxnTAqN6t8EdP4HwGNrlOgcuALo3iiiKGJgKiTfZzQQuKifU6xXl7pypp74Uw
HjgB4QN73q2yJv/merHGJ/qme+CNbUpIyPGFuNqa+V1LMaoUeR6Am9LEC/Fi6wLA8wbZBV6DWgIq
5cY2lVvcYQperUGf7bXIvGo362N484kZ2BUFhOk+fEFszMLK1p5SG2lNHi6fJUlwb4Upf4gUCibJ
JywH0Cp8Lb20rP93/hwUFy8YgTGI4SlNwFQOOZfG4hMez6dY77K8/K2S/haQmsFJPZqGs67kCbJF
Av1rYm7HNgR78tiyIrkTnpqByVzqMwk2wwtFed7lgjYdUqCRnFcSq6cgRmve4+1rM1gAVmeOl5Fr
71Ql7tZGADsIX9/3rhk05F4GLp05/WszR/m5+2tY8HhyDWcVLqwUb9S7ZdQqkEBos+ZTsLM+kzJl
PQhfdZ6bJFu1aBsXq2xuXhvUN/WoM+xVX+KO9uEv1oiwRLRCDGHvAkdUkDum1N02PgVwAdaKnXzQ
7omaCbioaKD8ZWlcsI8T4Zo/fDDAB5MAs8kU0Fmgp/fH0iJ70jMchEQztbk4GtP9FI+vI/a/kxra
kcSPVEyfC0Alu1C6C9QQOdRt6yxDnyLP+RJ8n7A0jZKEuracONTsYUj1r2/nN6+gpoymwkb/JMJk
JwKI+7jU2QiwwFsrabQSSc/wmdjRYsrFL26j+Bg81D/iRYMqyDus95QQ+zzdpGzHibcJkvigfJq1
LNwjSSPn10rLDczePw25XZd5e5aoNxacgn89qvNrlHXfmmxsMR3VNojdwr/NPnq43h5PnW7ZfKGx
EqFWidZ8Eca1wkyGojR2zggnRB32fAObdhlOReURwKq2PsMal719So2LGNL8FFeBJdDH0GvtYpQd
plz2fQzGlMIkmjPwMfSoJvmeD8odaeA2HG3T3WvCnXs+dCrvwmcVaWeH0e+iZ4ElhCbe4rG9674J
Mhb2U0viJ8BBd0N7BQKfNMZTospvTf/GR701iH6+J0VXP9M8/6NoU7FvuI+caBhsy7DDhjTx12Yk
2GwSPyvAu3QeYSlscjY4NeaT34LK6+sRon+s0URQIT2NEeMsz/BtpdG0mahobrl7DScjarO9spFE
ONpZbKfHiRURVQY6xmWsE/Ew+KdJNc6yROMSNFoinLz4UsrB6autA8nxaEvhbijRTb1BzC3Le/w6
1Jr1RKDrsiASRdJCGYTo8kriDyu0LS20/ytV6rWe9OP53SGWWwYV8JT7qozxYJPPv932x0lHMdwX
no+lUDQkwk3Lwx1j6xyb+r31Ym8DvpQYOR2IciM1WgtMjA1iWW+tWEkKEULONp2UDE1SZOa2R+CO
W50BUGrHyRyH/CDbOGpH2svpgc0t9+2Il6HeN57UkOTOeHKW8bkG8/S3JhgLR3+NJQwVj1xfaFLx
l1hU5owy+jrmTUe2hWmvUYEsWHk1cRv8fNoFyL23lQ3IDNYh3RS+ebuwwozUSlw2UguayHLITHfY
CGwhXPbV3pVrwqWAMO9Y1OoQYY2fMd0GOwiaJ8fIwocnBzh1wDfCRT8UCyW8DP/rhhQd756kTrum
t407c7Lcew/N13IpF4BPj7Zxh/JB2Z09ELN0PZX9OXTHferMz45ZiEuSL/aO/1G0cifMm7lmPofs
yM5+OjK4k0tP+IuK+lBOVBsgNUmftb+1EbIe2DusIjdMLoRPWfsssl5m+PLDapYf8CiHYEJcA4sh
35LMQMWYjply5RiyytKM5ki7CNw7IoFTuiTaMcjAHEsm7kDj4d7WgU9H3S12hcW1SPejeEbsFx2K
fCzWQeR8GczmCZp9Q0bBxaRfdlbOchLc4Wf0pFp6ZfA11jxjt9QIId0QVzpWxcAD8Akqz5a9VDUY
gv9rUXq0Vxb0o6a0SyqASmwhIXm/pTQmGSJVjeuPGdTrtnNYEx48xHjdxiUw9oExPhRv7SNGWnjz
z0x2VyiY9QDfwGrbIZeBGhDMMH9NI87cnjvFltYCzpmMKPTURXOOp4IkZM2yMC5Y/nmkm3m2SJmi
h71VqcsfYsfQSyixBUu8DpTwnjWWswlK6rgRFwg3cGcBcyCyr0CE6MjYSIbYA0mdZQc9O0BWlQbN
bwH3hl0l/WeAhEaKMuVhai0i35g1qI55OB4JCtH6zNmaJjJKt666a4jthnQOEnKdQRBN4THVQKah
Cuh6RDNSVf5EYqS7yyuoG2vRI8Tv4BUVJCtm0Y8MGQvojdi5jWVsvsvZohpNW9piWq5HKzwY0uig
afvYip8zdxnuo7ApSI3mJ5Mt5WVw+GKUgRne+dp+6oL6axMK49mxzQJiju6AHsYr36GNWHthbO3t
pfg5z3xbB5J2UWLXaInnWnq5mnBvaMwNyjid9TopfDpXqVqIxFE4XcLIwzg9mmKz+D3WblrT26XC
jbTYoCe4ECoM4sMECUkvKA+JslkOgRvvKoG4Xw2OnKPspvhs9Cgc8jaSf2TOjy1xu6UL519aADbH
II6O6ogP6SkR4MYUFT82JUmOSkm3YHnoMi76TOurh6H1wd0j8gmVIpJqyuUVSYxrFlATZV0sKWZC
XUAWb8Gh5geSNJ8UaaYzZzK19XLrgq641T1C2bBKgItDGW+G/sWAphgBY6Fzscj1hEA1cXZr6xxS
/z8oBI4lK7qTMZ3/Xesp7P+mcbNMR1gWpAgdnqbh/FNViASM/25TZ/sKM+BIL+DgEkG07sla6Oeq
fWRC/1mEzSvr7IGc55C/YwGUtIm8jMTquj6jfppPbQl5px+oKNcDwLNMT7mwcVNEqViPE/V2djDB
jh0mb6lgWxZE2FX4qjvGdLRG1l0ul+jKQcOMGR0UOYKkjebBYKZ2gz89HLJTmhxKaRdJfZ2+a+SQ
7E2+7mly2QNInw0Yi3br0/MB1ci0/B/eJv+Xt8mBeEAF2/YBmHmG/6v4Mul0UNU2WzOdBKIVLNDN
IGV6asjt4c9H6pBl5kwu34lplSxC2a1Qg1OaHVPS8JR0sl7dRtXdHoQ4UNhhdtdjvE70BLhBVLLb
V2TwuEXF1xHRCX178hkSRDV1DuW8BfMTFgjHcm1sIEtxs6aR2V9nHZGaTyLHVu0QW2kAuSSGlrx1
rJkG7dS2yZlelf0K5xn3LWVuvr4+BTwWKJ0qfWtusP73d87Uf1VROrpl6LZ880yH2fxXNbFgf2na
ST7sBXpUJIbzzZFDxWbxtjhMGdgK9J16onTdN79luehobntSQ2ek3fsjdSj+eiLzFuob1Kg3Blbv
91xxVKVYKkhnUafEX3njH4fqEWIzezOVebtWh2pY5Iu0yUGnNX6yyUtx1nE4xWc1ZIL+CZBXbqnS
Ez9JQPPH8HHOuLcm9lH1lJFkGAMMpCeW3j5zVWh3SBbuxpDUF3UYw6B0EUNnp9wC0ajOqcHvcu84
GdVv0HdWTkK9PGs1vvV06YxL36KGoW6F84G0gnqr+XFIW+EStEAR7AbzkIXzUUUMq1MqZ1gNTQMJ
3E2NL7+cj6B1v8cRmwYhh5A80XP8dU79qvqNJWlYR1JB3iokcYRy/CT8DBFej7Z+khJsdU49+3GI
HQvbtjp+f/jL8+pQDfkC6Vg9en+deiyPmZ6t2QcmV48MUFndaJaNjh9gTYORRpkcZpMC1EY9DE2p
DsronQ/ydz5+xpR88o9DXJnHwaasGjYyrUbyEXpaXBfAXvR0Ax1AqDx0me5alr4Z6sMAK21WLtOF
Wsx0MZDBr+HZAcST5z6e+DhM5BORbQ4wI83slGhedDOz5maWBTfdJroXiIK4t2csbo2OfaktBtkl
0Ov3bNJQLve0eDkQnxkfF8nmfs8slY/UIZuHAnChR+qe85NJvn7MFMzQMbJ7LHyoAYiHW9SmcwL+
RA5zl7EVCbpoB6jyDFJeHEIAGGfV5LJ9Fu2SUCiiTXBwbjVqwm0QJtYmI//wkcucBlIiIcxIGbc6
Ry1suP/7fOH8ekNyDJ9Mdtu1DZclvO2a/7whGUQhGHbO5s3ImkcOuOkP7b4AFnxhgRu+awSwNgfs
+LnopWJADbA5AUfm2M3JPjKDDaFyfz5TDTWGKDISkx29cGpaqVMc2NCiTJh14zG2lfEAyb/cdfNF
HZj4869jGW0NWdxWQys7WKEsVf+vhyPO4VVscYHX6evkOdnvkYUoEGe+FODRZY0637kR0PXnUEUo
fTtYgOoUzPM/z1vI2qj60tPJK+fuSGKfspZRHjIxf1B0C9lT2OcMKkte2mg+Frkv9uuMh0FGaMC/
fx7W//B5CIFAyXOF5bFE+OXzmEWX0J2x7X3MYvOWe575FI4YB1M4Khmamyd1KgIOdC7s5svHqaQM
jEM8oZxM5S+1ugt4gpU/d3falINUKKiuZcA37jgt7cks8nQiq5on6lxM/SaBe71qBcvFvz3FHbrd
EcUw7e18TLY1uCZ698ApV5HMgvMbf/vv74CQxoq/22H4RjqgW0zD8h3L94xf3gE/5cale43YF8A6
m+ynPpAqoIZaZKmMTJz/PFYn3TQiLAJt1spjd7GjBxAhitOzT4gc3T26dPhx6jAutSM4dGLBWE/r
Ac12mUxYhjGtzFyNnjrhTCNm7XAnd4SIqhuSC9UTf/sZdfJvzwe5HwC/K7xtZxXxvkaxthd5N75l
eYrxJbI+ZcK0z+7jP7xV8q345a2CV2YIA/2ebgrlLPrx7RmLUPt//4/xX4E9p4Y/OPaeO2RyZOeX
vYCSICFaz36GUWOUILR5Y3obC2tSNEgkCtqT8FVY8wMA4Bbnaix4XTiv+Gm+sQ5kUVfQovUzC+Ov
UxGjPIWbaSIcgWvDvnlysObEZlGR3MyJ/WY7IeTv7FKKoOSzxlMUe8vfflK+gk+its2S/V5kyaco
SpxjlI8ZAcqcUoOBbGH17++OJ9fSf393XNPQqTeYrq+TKku86j+ntqpDpzyEATrwrki2HzdmdbOd
OV5HGgV3PrdwIa+c+7n6mSiKcroNw5ue2MjOXQy/4fwb4XGoXZJleCWUFrJsnLQXdWgjDNuIqMr3
6rAyGg8YBipedWhU83KTL4RJcXhVp7rwm3ox/CL/84tlyfj3FwMh9+eLEQu23OiqPqnXmcgIlu3a
oDua9HBjL25fY2D5+9FnNzHVQ/uq6z3iwNr4ktbOiFhivpW207yoH+1bL12lTU0qt/zRMMFIPJsh
klj5QjmWLUR9Ui8tnxUDkPF6NPfvL1SY/sEx/eKhftarUOdG2WQc1eEyzeTG632wUYeGNoBwwP/0
/kqW5povdMDVczo95/2/f+r+r9MHM4frGpbQXQsrnW798qnLf879f8yd2W7kSJZtf6WQz828nGl2
0dUPTnf6JNc8RbwQCqWC82Ccya+/i4rsrowsoLK7ny6QEEKpkMJFJ83snLP32tMUKeKYSrjIAsHJ
54d0FU+3WvKlozSgR4XmGLFmhriXdPj7GhnsddVim+Bmgq/kdtXTEIeU1k36KggXO2F+df1SWw4S
LrBrAnZHvEze+KeI4fNPg9sy1SWhwkxR42Vh/oBeYrj5/ADzZ7xhnGn7pZFDwF+/wLFzuGnWD11b
vyee2ia4Uo9qjb9quK2uR2WfJO0/ENT8r9qsEg7fdrr31v9HTFJ5STQJ0cQbrzKdibK9CkT/8alC
Nrjt07r21Wr//eHX07AEf35qrH/S2y/dovZcsZQaVNXP8+AgjzbaetvVywOBLdXVUCn7Gt0R1UQX
Ni8UhA3iKXqC+UTkl7KHF0TF+xXF/oVmjwh6xkP7tiHNbCiRLXpr2rFcP4gypkklFJDjZCQnMUHD
s0lMUucXWXY0DMDqnEj3+f1DmSBw/7w5/s/79H+jj+r2x8Pf/se/8/l7Vc+g+pES/Pzpf1yS9wZV
/vfu39dv+6+/9r/6W49VwX9//kE//Vz++d9f3vate/vpk13JFH++6z+a+f6j7fPu8zXwi6x/87/7
xb99fP6Ux7n++Psv71VfdutPi5Kq/OX3L60mUzaIPzxG68///YvXbwXfd/3RxR9N/lb+1v7Td328
td3ff/F+5bHCPuvqjmeYQur8vPFj/Yr1q+WajqPrpm4awOgcTjQUfl38918c61dn/QrfaKNlw9r3
y9/aCnUwX9J/9SAamhj+BKW+w2P8n7/9T2/jP97Wv0ESvq2SsmNr+5NZ08P+a7P7eVKYPzoHaz/h
DxuhIRZoclkjqSOsKVh3YiJQ9HsNxfNOcXIlb1keSrxxdFOgRboV8ZkVvcMjohKHVMWPoegrPxpa
ccWyyCg9UZYPlQjPRCv3Ud7HQRXV4W72wMWqBkBHO9zk9adGsjmOjZL7Fg7Ctm3yW0OZR8MIL9nQ
456NOZD25NUHKeA0zYAYqaXah6u1yS2y+OkS4ZVCY6NoVCYz3kbCnRoLHQ/inDOeBo5vUYI6rTOb
R9chmMIlsyV1cu80pQAax4SeMUncJJ8zh08dZn45ko0/3Au/X+0/Xl3jZyvs59V1eI9wQQiX1pWp
/3x1dXsWCtSGgA7IyL4wtF3JUZiSXhn3de9PtoTbqNSuExqg2C59xRLWo33qQnCcVXOAuvkmjfxi
VuPz5JXTX7y+P9Uwv78+Dsurjdoy/8lAPduKftg4iw1sLkc18Sl2opuwgRLYT9GJXCiguJKgCSdF
VNPRgNwgIrH3ixs99KK+kgJaZxsx8qWfX52dVy1p7mo7Mq8QvSHXI+8nk+p1hmawxcjJ+530cl/X
2Ve3pjoPM/fm8w5A2ntFrG8ZAOpA8GXWX/RYP04e+LG5U0zG+tsoSpid5NBoxngJNE9RbhD02Flr
vmZhDtdmCsO0KoYgGpgMO25MzDOOwdqZu7vFxi+t18l3e+g0dvIG9ECKRs3zzJtiJAF5RfNEcjiA
Msm28UIU3exlzPPH7hPZOKyi6eEvGk6fBeI/TlmfF9+VpqBP6Nhk2n52PP/w6JWRpw9epoDEp/hr
nfChzgRp1JFxWxHGch4M5FxWC7LW0JfAC1HrRWp+LFLv2XLYkYG71bsWU4I/uGlCUd6U6F2Rg1lp
+SK9xd220IaCmaRnCvzrUUiKSktEQ1B6nrVb3b7kUTdYqhFxr0yBrbt0v0WeseyrfjF8aCjMx5LE
8xcvw53AoW9lc+iOQFw1N0eZwDHtUAoccZKi+OoJ4Jjzqt0nNmX9PBIX38IEugCpUnvZ9B94A9ML
mWTJBfXUF1LJCNCuuvdIli3epoWc5/UDoccpMMop2X9qC5sIiVq9REeJhvPQtAYy4KIwMId7T7G7
cJqSk0maMm1zYNEdfGA6lP/6Kf5T69nTDZ33yLVsahxaqrb7p6e4dtdwMQfREicZhkON8BF74Qrx
iJvuWymPZScfYeWgO8gqTHEziL7Mkxet9EjwqV3uaAicKoT9RAV7l5c1wg9supIW3NwlwHaWPSvT
cM56pGpGWJsQnDJCh6zoK5wZspdZ9bZsBsbFSguUX5EEXLYOjbp1xg0G5Yhx0rwnmR2WXh5ADkeq
sfR0ntf1tZvUQXK9sH1fTX33wWi9D/71JeJ6/FQyrDezK1xpuHAtTDa6P5cMoCuG3OgALSEeHoMo
RjqACinA9XHbxxbCT9xi9jC8yKi61meKYIhScN9STGkmHrIZX9Cmb4k318d5DuzumynVvq7c+jqc
JmKozaGhm9e4PpKreBdpVnfmSUg3zOtzlu4WKSQLuI9xujkOFDVBZuDNbqWuvea6Ap84WWdpuc3G
c8L6KJJ03CeZ7M9hpj0Kuy35A41cpFS+Uk230WQOWtrodmmPmNpayiyY9NHcZRlmWlE9Jrp5oLi0
jnG4+5Hg54ygEuFR4wKvzn26o1iHJVNBrvKyV5y30KZQTBwYDB06W3wHgjZuYI8bRyOZaIgUjCSq
0sC614it7Q3fKgePERkA40YXsIbL8LotahIkavvdwn4PdoJphZPS3JBQ1MLKJOpBn8+FR3h4jtqm
l4K7sHVAJDGr3MqhN3YG8uRNPM4SowUyx8LNp0PbkkxaE2vmt2Yrd0OfFv6nUBUGJ+vARDxRdBAa
YQm08u7h9XyLYu0xi/lK5Govno1Bjn8hJr+myA9Qt1Ia0LbaybSkdakreFtT9iXBy392ajeQLfjO
TEvWGA9kpUnEv1ma4Nic0PyCAjz0VTJ9qIbUIxJUWdvCneuky/bzZUqlCbIGvyxmOJIyLT70GiND
Dx6mr0NQ82qhTTnAgBiMV8OLjE1jKphmMVYlh6AMZ9Qvc9x4J6t3/EXrOYePD26r3cSr4WsQ5UPk
RkG+x9CBUiMBp2RhOM5zjK4WHFPQuBFrqqz3Rer6+pqg0clOQmzB/ol2/LHqwElW9NeCfHAtPMSD
fg2DJvMRRRxHj/LBcOadrdCUpnmcbD2BYBGd0G9YGa4GxgF7oaoDlK8rt4O6T+ftlTnRtU3fNUSU
NOhV66fDkXOh+dA7qvdpy4PbFuVbOlu3gqBL1IXIk2et8WPX7M9leKDA9W7q4REFQhe0cfi6uMO7
jQ8RNj6akgG5yuRETF2ORP66O4zQAwZ0BpmixxJtYX5YsjP23RilVHfbyxKZpm1AwJn1I7TK8px8
p+Ktj4PEWOs5Aaqz7DCV+Xtvy5dsDneRxOLiWKdyfksTr/JDKR61trkmoin+i76F8fPw63Ohxqpj
o+EmP4QKdl2k/rijisEidBWxdBiznKwxO1YNa9UweJBjnPa+07Ar9ak5HSQ+xxhLlEl8ZRBxrwZt
cpVO/bfOdN6WBJoDYiHUHo629Qrz8q+XS+PnUdOPF8pMWjjs4S7kmj8hUiYLEs3imcS23JFlp3aZ
WWqPhsnySVseXmmZUpNKMlO0EjAMMIpdNfzFxVqriz80edbXwKnU89hx1jYYXcOfL5ZuuJGJYBct
dkNW+JQN55oWCDT09lzg/8OYfhdm2RPAhnJ//nF6UDw9ZCLhLysFNLYq0ZydGzrOWaPFtunSEsZY
AyD881DHJBk3sxXdlGEEUbega5RlldxXJS2/esXulOuHzz+x77Z7UnIuOhqM07x+GNapZD0tlBQD
ThV9sDAJpdMNDidSVOLUV7YHL4IT5cYUapVe/Ih5dGsPn0aZQv9lQgLFfqNPidyPEf0EBQVrdeAv
Xe33syb+ooNiCP2fLqrBaZ/jPmICHUTuWjz+8Q5sUIGUiLK4GIv7reiwAi5NESyMlontK+/RHSK9
oBrpLC3o+oEAPreAzmBkL0h8Ju5bD8FAAQYATBkTbFWwNxJCfWVktQCjEd9NIXzzdHj2kD76Xh2/
qanEniMeV4WegbTCjh2x8QokdBNcBb/z7oGWgSqakX60Yz7unG2MEckXWu0dEUrf4LSCGts7b25j
cugaIpzgifleewYh5R6FEUBAgrvXfJQ8wi/O4RliGvGl5ClXWoLfYp9Og7WBc7Z1IR/7tPk0pOjZ
odPtdot6DALjQIJ8Gj/bkXszFclpKKxX0MF+Tdi8qcG8sNM3KJf22esxg4TIpEN38jaR1rzHA8oM
O1NA5RvDp/XfbFwTk3UqGfDzDuxcLESbSrIoWa35YJvWfo6cU5SNxDSM7AHC1rnmKzSg0OjXgAsV
sv3euv2wIXccrkrbXhVSOXhSY7klohWnSD7y9jhOsm1t2PHME+J9r8ev0ygpIaBZ1BPZ5KLX8Sxr
6ZYHLSdUktoOqXKL0py2DEmFWTj0u6YswZylm6KAxYxCljEq04bMWQi/yl67RfxGz+jddshum5SH
KbUbIck+u6kGtcYezG0U3pq27hNF7e4bbHV7st8ZqFRfeJHQzWxTu5HvrVMe3NLRb2ngoWUAYbxI
3j4QjEQ3KDY3z8tO7qVok9SXrePsPMfcDK13p7kOEonEuoMJYaC/SeXJijWE/617mzxrs/W1j0hQ
0+zpElvT1xHmBRtFd81ZFrXY9I2zcY7DRu6wV6a3HrpsxrJlsZtW7QSaeDhvyvBhmOMlLqqaTJH8
W0UuQFCThrzBzzRCSpBv6Ln2nGf3kSs3bP3tsVx4Q4jIqi9y7i45LoCNWdQaZ2v9nBTGchiK6AYJ
ytFr85byucKwsbgPuqgfq9xuXvpmecnC2l8cx90Iwl/oILfHKicxjm6e8oEnQO80l5Q8S3EB5DCz
DIIE48Qh5FKdqv6+SHM3yGg++RLKnm9d4XwIL0V+rTSyRJ2PQXoRezH+NbyWXzv6DxuwfMRqpsiH
i/mYT+SqzlCrtlH9jF6DxypPX7puIl/L4ckseTz8pdG8LTfveQ3LXJy5vUQa/EnFVh72Nj8MDMCZ
PKdma7q39aLj9QphIyJf2I2lJu4jYSJRhnpHzLmlwvxckrCwi5Bi+px+IDdszJnaN57dYQseDZk3
qlIxqCnQk/HKKaHZG4D6LMO4NT+RiDLL6QAN+C/60Rv8OvFuxrEyNqQbPpZIEbElkfyHqeeQ8RT6
yCLIaiDwOCVgCnlGuCswlI5F/V3X6BbIBZPLIrv6jgT0XZ459VG1Kg4IhXqs2f/zwnud5vERXYk8
twKTXmFSlypYZ0pTAeQqstBwxC1j+4D3cQ8q46yNSx2Aq/uG2peIK5tlslm+DYvQNvqayNZn+V1c
fI3naU9sWuQ3S2H5aeRtzCl3t3WJuoulmCym9g3VdLSvqbWLaHw1tJk4zKbOTnFPnqwyNnpmOZts
pHqhi58gKO5WBDw0m6wlF7WvAN4Wq+YeBgzDkNIsQVs4U4AJ0d5GDSEfZpts8onMrpHqJzZ7UP3m
jiQ5gLV5eOk750JUbsfBklETnb7IzwrinkI3IXLDBv/gQfDIm5Rg8msEcn2sfDv1M9Mi08tU6WFu
oPe7PY98OwRZ0Uqfgj6hBhQ3mreKwijYAynmeqshCl/fVZ8+JTFQZbZtp+WNqfaZjYJvw++7HZuS
rE+Oz75uZDBAiibZ6VHMQ0M890A2/ZRQM4D5bLd6lS2+1nAsdu2OM788C72+AAT+CgKc37aVD+4y
gR6L5LMxxx0W3OYKLjN+IXYqr41vBvagDYQ6Z5dUaK2SKbpb4JL4zsRp3XOiA5j5i7vUTpCZ5AvT
FSKbCul0RfZZmwoO2EIjPtF5BL/zDhedZZ6pZdBE2k54wEbSTlhHMVU7/HQIgfOo2ha1HhOflH13
R48cdg2CVTRUxX48jVJF98LAIGMxLyAPM9lQL5p7xkxMt7vC2Pct5qOhqY5igKnX9eeoxWkwekTf
pMjKjenBUO7DYBjkJCw1xYEW7R2nn+iAjGBkEFTk5DFSotYPmTnYHIrZV1NCF+CHV8+6oswBiGQa
LzjhieRRlJHN8NYNJ5RIsqHxU3LgSVRlUNEb13pEHluqFQE+ogODjyroNcI7wm7QOPDq7xpTpqDo
3UfDAkhIZSjIfA4sRtpQLpwetwhNsxGHHpg29cUgdm4vR5NcK/k07tySzYr18BgD2PVqnpsKff5m
jGCZjk218F6Z6ZYMK6LVwxLrXGMv3nFB+AYV6eZT+1QrhuRDQ8KDclrCb7z53Jmo5kB933nx9Bt8
RXalMTzG0zD5soR7ksbzrm/jxS9j1ES6a0M9b3F/5em+F+aXhj5BlOXXIZpJnzBZQRTeTBr8Ai3Z
asRlEK4iiAQr16yHr/J9IieNBaBHTjF/eOK7uZji0EsavZ0kJhESFrGL7sQUq6SttUi4D8W7l7MJ
50kwxSkR3PNILOzQNLvcKmAMNu63EMaDzw1A6qUr7E24WOUhbaq1vMveyJh4H0KF0RawArGxt9Kt
8p2uSrbxojzS0rWuwND2fuPsqXw/oD7pO83tioMWd4T6OJAj0yTiJpjtHSvuWRYJ3Uu8AgAzeoBB
TXMTV0zCu3wzc1yigjQ0YnPnKzXZoN+Hz47QArYvfRb689TnFhZJ1joLX8IO8bOfLso4V3SkUb5P
XLvpCtd7QGZ4d0DLUeUb5A1cFn18mGjvsWUkAMOrhK48C3RJFmMsIizLUI6hpXonGCH1VWGXAG2w
d/qDsPBae/r4pBEue1Dz3B7cYQbHMj+oBoMO1dgRWLAX9C7dVkFd7MfmdDHa4pJS4d7FlnrpNYQR
Jfi/vr1dluIb5gVMkW27S7DjUdQXeOCq2x7KLfbzuuJJPAljtBH656BDlP4czwEnUxnppt+CswXf
GMPuAocQm4Ykb8sNEgPAuRkxWxBex4E1X1xfkKJTFblB2yl6tjDpbrzSXYjoqL6nZtqcbGvPuq7z
HcvLUiFMchdg8QAHlMfUP1thf8VU0eggIzLIxY1cs7Z6xZNjxNq2agkSRlhzG49jfRoS90CKnrM1
lTFgSJHPkP9QNC9Q9Aq49RPCtmX9TPdEeDVp8cpGzzlfTdVwbu0p2ZZrynigh43AOllwTfF6Rc40
3rOVfDNcIiCqaJEc8uvkUNXWTH+q+TphUzlX/bAcx7adTxajEQ7v9VXatlwTkhxPTgFSVBmAOBg9
PUqr1Q49OmTawHh4Ye0R2hfRZvHsSzLtas/T9sKRr3GXO5dMBZNTyGM653hOp68o0oZHN0KFNd1F
nvVgtNqRbkoSIC3LNjHo1VvbQ94BtDDrHc8fNMJnzE445I/bX9xsPiLxqYMkaXPfMOxHPSt/A2G6
sPjlb5Ybd+Cr6NDTkP10nyJE8XvPmu77kgiTIaucuxJrupNwIoNoW+4ZNlDYTEoDs+B0x3HHN5gP
MKC2SUyHdiqvVU32lcGMBJJUPe0wMOyGUjLZdehkJe2QHkO9q4AwjVC/J1p47KMfdnrdCM29RDon
qC6fCNmN5mDpnBddpkyNdXFHUl+J47sPfTOvT58vwZmd54557hFqZ8BMRgAo3NkGcPGs5JaZrKTC
XGUfOkkfvLcr2zf656ifmYRUyRmPazAZxndNVk+ydIaNUa5pql0aXTkZeJtNYebfCi/OUFqidE5C
YH4OGMzJgN/AvkzAnAN8NYX/cqPFdEhRMjPZae/t2jWvYbDeuzZOGTNehsOPHwgqAJDHahnq1x5B
6RVB3yt5oIfUQJ7Tzb2y1F0nzOZYwd7NlkFHFKS8c0RyjO9x1fefc4O5v9SY1K5xOm3bOB6OUT7X
e5VrZCSl1UuY645f65Bi9PjNyT9UO38tw7Y/SAlgqgmjU7gShzuNhTdib5+N6KZdpY9ATVwf4CbM
+kJzwcfxAd03YjYdlNanR8nptKe8Blcfl/mjimeNmN9SIzqo4FCEDTX4TN2KV30jla0iQbaOUEDj
LIn7GqtLUZ4NpJ0bfm1tn2vzN6caSzIiUuNWj7Ud+xHWmxquyqcbLexaeo04J/afcKleHxCWYDbY
YA7H58tRa08zjumYpWeHNs/irT11R45x6tHsSGAzjBsbiyekDN7dprSeproOKg2wh00cyS5Bqbkx
tMI4x6io8wgKqiiYmJnuPWmFj5mj2zuC6MW2cWhmzwzAernDw00jc9HaPSvld32ZrzrT6Le92U03
I+QBTCh9a7LLty5nywUIaJtVVx3Y0ccmwovvwr7TCK87IxteQ1eRUyRxcsAFhtk6cmcUgtAGS/gb
exRxxjOKut7HOjmhhscXnSVtv0pKn6U1wnJqVfs84XAYrOJl/SVKU5tuB4PMUhQoj8uwJMcZKo9a
m9+5U+POd+DmQWSaaToI84rscdBDNE/S1XJGwGuxQbDR71qcJ4dILz5063mMPaRaPm/BTAwu7qTP
BrIJBoET5yjhYBr1Fj8/Kyvcr2nprkHxVORPxfSou7jxkduEe1ws1C953+4ETizLQJ3mDYu3XQxw
XBkeRmE7Nc1Qb+eJGmxL7+q71tw2Y3/Pc4b+ntRAfJkzeXwZ7HMOXcalpSO4zRbFg29BtRUTSmJu
mFp3r3C2nSj2ygvlbJ1g7Z+kib+oK6fHuUWH4OryCn4txHO0L8fIyjL8enI89p66eI4mb0tbb30p
CL5KOaF0ctaJgct1dkTRB52n+gs+NerpfuCY23WcEkftRcFYOqZhznCOrukMf+rGsu38Jlw9FAQE
BdRB9okQZwGxbhhhNs1tsNBWtwY/6pPrKF2+j3Gc+5AzxJaQyO+xGbuHITSvjVyyhEeg3yOvw+hU
Koq0hqjeobDrq9Eaoy1PxnFJgEZZHfGxM2E2auHnV3i7X/HUsV4ZPfVXUpGBCnfHs0zaaKZRBFrs
HWw7CTGEFNHDnLL45U610W17fsOuTw0YcVe7enFtxfSCsi4unxmF9dswFa+A3jiOx6qHpOXKfZ4q
fatsAFj6kgY1AJ2XnPw9CFkuKJe5Lg4lvtVbORDYDuorGHFCfm1rcQEeMeG3phZxenunVCrwRprt
VWuaNVvRCUOw9qiTAEwDTv8Ce8faJU12gjbRHIZap/KOxjs0E8+MZ8AkcHlZzL1vWgLd0gXmHtb0
9QqPw0fdEEUth+5LFIUjjkue8Fov+CmeYi+UI1lnLPJgEipm2XP55BFucNR1/gkvYtSkm023Y9hy
FVZDhczxqe4TkCfjTDFnvBSRfp/xC8jYsGgKotBKHLgiaQWNZ5IYzwDT4lAkaroqyfOeGtQIRbVb
MsZigBmIPxnlruIovSIhGjntyyl2/Q52jt71p887vpNhzlRirv3SJM2AMugF8/NwlamiXXUetEwB
EG0Mj/FhU3hp0EA0J/4dmfxcUt4No7PraAEA9k/2I3qQYNSrOoAsY9M0R/Hb5QrsmSAvzVbvhAq0
cSaPuJtA33tNc/h8CBHY4TtuzHivLbysaQlQYLibOfNex/X3INtVPy4nfWnuW5fPWdqGW8OrvvUz
6eU1E70xNvP1J1wRBqnRgF2bn2rEHJPA2mQKQ8W46CF5ulhnPLIes97SN1NfvWO5GTdgQOKzgdo6
G5N9tfZtROps7UK7qrOFk75j6D4rDZ6avrszYYdv6pnLpjml4JHpol3FbMgdFublUlwJMGfQMKA3
RF2Y/JilTYIZZNSgNwzr6mxNVYzceJqDsJhOpZkzda7b+mC3dGVpUed7sn+5YuF4NjES7sKh4a+G
Qm3p+diBIAoYTNRI45FAltn9XlaxfSQBp9iEZtxc2R7vTl2+1r2Oo0TGd0NloyF226OG0+0YTZrY
ktIZbdU0D5vCuWhG7V0gmX+hExeytSPo8FWtZ37Vx9GFsB984HWvfJf4uHS9+xbvFV5fc9N5kdpZ
5RM8Qov8s/DanXmCugrRLU2nM7pjoyDQxqFSmtfh4Dh+1dYbvdHK66Qom2Cx3MlXHmnnlok/2mLo
mUBau+dsmQW4+meQyxd2ZOrbBciaU5rTsdCXS7pMA0PgfDjoiqh1glc4V9l3mpVdMcpuDsLqiVyY
jH7nENO+R1yJUZ3ORyPvwRpU58QC6ulWpD6pjGiMBhToYCbpSfTJpRttc+/F1m+0GLxj2HXECFAH
L0lJSwbNJDNNQSOI5oKlXWg8VTyrTsWhVfuq1oHtZJfPSRz2G0ORil0TaRz0de5sO4wP26UFoFyt
A7+O8NF+hQcMDpzpUFIhwVL5DaDBTV40EcgUQi0p4Ht8tSweIXZz3gX5bnfkdFn1pRO1ecSW9d6V
LiPy7mmuIveeuLInJErqGlQIWle9S7AP2BRHpJMEpnIC/JHkYuUpTRcgancdmU2bVKDWaVhwNcTF
A/lpaFHiJwLFS1pYzP3J7CFbeNlLgU89zMAZ1BXZqrFUTxw33GimKUwrZudMX6x2rgAROUGbAWfI
9Gpf6eK2qDljjWucrTPbY2CtbprPD5GuF1t6iwYD4jWzNHXPjL9fWwZxl+ZIy40AtOzGwJ4RNCa6
oXEOX40x631XiJa2m/O+0L7YVGMBHcjkEMHIDl5K7hykBscMEiK0SyIUIe+YFJnmV6yRp5nEuYuG
BzoJXdiwCetwwm+K27qkXl18x7KwAmqVSx94TY7gXuHBQHpjVnOgT96FHfIhY53gniGOxBit+drR
1ZvdpjMGTEPQqzDOQMFGP63aQ6hTjjq12W0++Rfh4OE96Mxr3EH8C0ti+3mMZapc9MJnFfCdsFle
Acbckcl8qcuiOevIdwktaj7gOcZfGh31gGU18oAy6N2JLAiFU/rN1KtjihhgFy+dvM7QAMCdoE2l
vkC/e6YmFZswkzY1mS+NojzVAlpn5jYwr+2QEG5UECqVbTDCYQaP1rSvlsXablvaS+Esj3Oe2RvA
r/OVMdAQKfnXUNEZjw9jHdXbcGqPVkPiSDpp2HmX9UAMVLShe3opIK73pMoX1YDTEFHxfgq/h01a
PIFk/i2vEuTHBm0KIZixRiJY2pHMQ9M+GBkBgywleEfZKEHNzGMMTaJU0Ep77CpwCaytIX+bpUDF
wEkIjS9+rsg26wPItEe1dJwQbXiKjTO+GFWBuRn8Wb4gIx4Q9W41LXyYkSJeLIOm+idSyHa0MYhR
JW4VLLkxcx+WOHkFmB4FkcBVmXDdt2cuGYr0qYbIzUk3FMdsjrODyNgDm6k9NJY+nbAePBG8MOzj
SiznxXpoXM4LLlGLezUTujhWFdrpkGfNZGi7jst2KrFMcMqeulWdmKk1pxfiEG7yYX6OYP4YgqNv
3D33ZkJgLplI2P533pjdJ0T1bhobYNNCO25DAIdnZ0gESSAexrey5qigDPYRd0SW2ZX3NZ2s7TBK
4kUTWfj2hI+QntvXLjGYsrUUbTYRlyaggV0l1DuNP5yOzk1Yc5rB7kV2w7eSm8NfX0zK4U7mNruv
VfAqa7GxLPkAAP6h6UBh0LKyJiC8orcmKJclWFzvZlqw3yAvnfw+lvUBJlPhE042b1SlP8120jyY
Vn/dozl01lNue+mrnuQpt8a/n3jED2pZtLNZHdENoQpKe/U9V0MeFPFE6nbYH/spvqKGC6+jptM2
UFlZfGBHGt3yXhcjdw6BmWD4o+shod0T4+OCkf61GmkU1i7sHO+tS5zXEnP3mIl9PKH/wms1X5Sr
X2dNz+DCJOennd8jl2lDWlRP9kBBpUogpGMUHXNBLnDHdIgzR5CUlthKCEZLPW87cy1PhueGa9I7
HPlGFCfN5D0UTfjqtqbgZUnm6mPyrnXRg0dzaAP3owy6ZOGYvdxWOiw9s1/TliqLMxZto6lNiXXV
2ZfpIMdB21bVlnOv2EQj62IVlt4d/Vu/EdatptgLOE16nDB4thZR+3VUCZ8ZLWcQit7ZpBPDLxiS
TtZr4hEAufJ6IjWAQSPp+jf+UI1UMc6G+vsLIsFbGyQyGUyMMCtjPzrTceDRle11WySX9n4vrBEh
z3xbltMJZGW4yU/4HbUo3WBxuVmG+c3EUppU9jM2qW0NyrUrzKO+fLfjdp9pKeTN7FFF+uj/m27T
IVWFS2kdeQzy6BnXtfsACvs05uljyqDQzJ3rPsTZ+6kM+R/p7BHG89+ftfE/Se7/e1L8/Ue1qtTb
P/+o/x9l9q71BwnNP8nsL2/Ac34S2K9//4fA3rB/dTxXADC3sXIZqDT/U2DPVxBF2utsFSc8enn0
QL8L7C33Vx3lLZN52pm6bknUL78L7C3nV6EjzJcGomjPQlHwPxHYsxr9rLNB9A0+mkEYai7P0dGG
/CwJ0SFOaVHG6CyuIp+H2zeLbe0yGnLRYizq2iZmcBLvRJofa1jyc/wCBcO07hy93Rg0DnSc43qf
EsuSb42W2nNJNwDrQGQ95xWZF4IRHc10+zSFT5Vtb1gCjbsFD7/o3wB31Jlf9m9eAdrxFN6W2q0z
+7I65Y+RQyttTRPrNlLbYS0pvCup31P9L+HNTK5IDS2nDFJ2ilySDMPOAvhA8Zo4xhEKYjyxAbny
1na3ExHYhpyIxY3AHWmsU5bfQNawRbRzk6MoIJSxf2lE8lopUASG7hE9OzJfrFvURJwJmAiohnZu
th0pVtbLE2ugKiqT4IQChitLMfpMBJb7RONXENTK0aFxrEumF/Svm81UvIrsm6/0NaM84tQWsh6R
f+A2foaILwIQ0sysNmgIGLFsKEN0N92GpsFZJd0KVJMJshyGHyJfDXfRbgpXuLZ3xoR4hMDhDzIK
BqDlRh0FRRWfIxXvLFCIbfhhYOCSnDbBrRzLOdsO4HHrKA76ON2PFUBd9E8zw9csee/Vygyh97If
nI1LnpqBCpZYbdfyCefZ9ExF+7nxVQu7g2btFGVE2qIF4HVqzvPEWN9M7sb0BZhHjbTR2c34poX4
f+yd13LkSJZt/2XekRfCoV4hQlMEGZQvMDKYhNYaXz8LWV02VXWnu6bfu63arEQGiYgA3I+fs/fa
T/38rO6AJYfx+xpl036s0Eth1W6sKI5mqm5GZEvFVkuwSDd6ufoM9Jn5xDPXVGiNG5RrXCkmJl6x
Bs5ITOKZ85dg2VnH6QQ7QUkEpRK6K/yGHF+/iWCoxIDCp8RTk3fuKmofsoMTj8aVq3KjpsT30JNq
qsEnA4S+hhvyVqb6uv4bW5coJiUwbozLCCc31OtQw+GIOAFKqltLn/miOCO0MzztEjoG4hH49g7k
Lm31GBIkl5XxtbR94kUojwj/cQRzxcnmlGVLXp0Qh2GOHq0bUVpIId7L9rntroyUXNqoTmNyQ3B7
jSTUICNySA5zZVISDS1yCsZHJK/5InqghpRKmfn529RhvU+kTcVGpcpvXXtQGLVI2DPXOxdaC2Ud
YZItd23IvjEuPOtrA+G5SlRXxg5Iy8LhlOsW0Izl6tp38FVCNlpaU9bebp5TAhSYt/pgotFFSI45
jX5txJyFwchOXq3i0600Om4TfVLeJL7sOVARJ1H1YnRp0PyCJPRKRG7rZ0Z14K7/HHf8s3atuFiD
mANVlk81mqWpmOFccju1PGI0p2tG6AZ0GLHeK+a90TTsymCbSceODpj1HWm4iZLrHxbx/8UfY/7Z
csjau66NuqyqCMqxHJrr2vkHwaYGccMGi4WEL/tuy8Zb7uyKnm+mkePJLUe7lbs+z2sUkes7s44k
9PCoSYjh98LkFIMKeeYbH8iZHOdt4nHGnAw6b5qy6TH3VB3JGTJgTRKJoipFQXffyLuKZkTXrLd/
Dd0R4yL9pWy+rg/ZNP16BlqyOOX7AH25LRiL0U0SY+qQcpbxADFeFZQ1qubafPN1zIfYPwdzy9ye
7Cr5KpI34o75bYZxqHNyEpprU5/bSXWk5BpAaC35rNcRq4U2yTBIunoA5Y304e/kiP/rzvOHT/cv
YsTenPO0FHy6S/aUTpc6Nd1cC7n9E/IvWkdGYN7V35q4lZLbWWLrWQOmmpMe1/6//p7ZMv+kNf31
PQv4PZZuYnRhw/3z91wMkmSNbcr3XLLZbSrlpHG3z5ErZEbjjm5v6trFa1Nat3bnBbNXt/ct2uFa
xbJFnJpvGltDeGm/beUj5z7kUWp1TktiRADpXiv9WEt7KeavF00DOxA7skFeBh2N/m+wD+tu/QfT
zvpO7NWwx5rJu7H+GrWnJbAHZIteCQ6cxv7su8zrObUs5qmk+/qvP7a/yJn/8buIUdNUPjUa0X/+
1Bq651E0YTYfxYYsCzPwsoHh21YnxuuT7vTf/LZfBt8/vTeFQkjGmKAisNAV9S+q5NECz6YGEfZc
1pslUfdmwGMVpdu0UkDo8QQq8yadrqpUv0oSNGLNHSUbfSrBobTaQ9qTE6BeS7lFakRTldRtKToy
aLpZV/lirfyX9DlMKqLYq89QvMj5zo6jp2SNtuEhH+Pui9TkfRCRc9TtF1wuSqvCZWowGqrOehWI
8e9ba7xBskMc/dWcdI8UrAbUVTCdRe8v8ke9hH7dX0dmOKbYEx3nrGWEZHJOTRDI11uws/zF9gqI
KIAafEKNug/nYDdREQilJVo58RrkQU0Py8C414aHQIOUIL0x2iKeV9p1PPNzfUVRcVhpvlwjd4qT
BJOXm/dqTyEzjN6688Zc9ro9qCZ7GRKNMUCdwM63vttwvKhp7ATPcs9Gy4w2FQ2zt8RjyVurBmIg
kSDwcKBhy1CQrgs9QopD/2kmXsqcLokMb5hfEErDTV9nFSoZgFuVzU9IHCP7yRHS1zbrXtr6vkPk
PlSkNFiQCwaQdUScUffMpBIMq4kGqyXy6oFWmr38FOm9BEczKGJHJbUFpLmjpO/r+1o3lLx8WXDN
M3JaOIhaVJCIcBAguZPyhgwHrGrr1Ox5qEt4n+l2qGNP3PUzXd3I9EVK7oh1gFeLlYIfltDd02mk
r0lVv7bJfpKcukNZGecvOkIoRRtvyhFtweDRZN9HrXU7C2lnYPwcWgQeCPH6dw3NP20XL6PH2q3w
35BiEf0HINap3IlVh6qkThvPxAFl26QcfC2s+YS3st4j8zotxDqGbCsDmyaK2h3JVUwIadEPlKoH
tktSt3/tyz7OfrdNP9pIpw2dotV7VgIi60pcVRIaCRSRjB3hvK7btTYipaI8qtJ0KxXNbuShWXck
Pb+mwxq89bxwnlYSWut55QbihEC25nTfUwhBovJEEl7SQqNUBK3C0J7zfleFl0xRXXIpHFV6nnui
i9uHQZkYINBr0oebLqQ2AAY0tNfR+lSprhWiV1r9ZFqnmbN2TFlrfWojCAvlUhCMsv4Gi5qaG7/k
4qbhYOebsp3Xe7kZqWZldqwQRx8autHkxe1hXQcGmAZhNPkSPew+6XYIujba/LKWIlQ3NrDO9alE
Bu4s9LwrtjytfuQOoO20k+gnVChoIgdMId4uao1I5UCg7iMiHXQeJ9YLs8ba1DyX5vRrt+p1wKEs
grK9Q1O3y3NGtB0KEJ6yhttlXqvq6ZJ3n+shwsSEvJ4xGlj7pnpNM/XXVRQJkQjDNZAlP01CX8vP
fXtdi6iRcCx1Y7EpCqrwyI68NQcyMiM/kga/Xd7TePpVFBvGGnUn+5juRX8xptIr8tCJqmvRvlQp
HSbY/hrqPUR0iT1BK1D2RhXfk5K0NXg/g+QteuysPitlhdBm24jw5ZbZadMGqOUeAfY7cf+c17eb
JKZPv0Yzc7IAwuZJdN2a2dOGAdPA4KwL1VT942DB3bAeHWx2UZsbTcBLLyyKuVZyhHrWyb0wDQm/
xpcUDL7yajMS7rpzPLkKfefZ/Fw/cw0ocZBem4J1nzrTHgd/wB2SMU9aT1S9kt2Z6GKMmtY0LC1B
ckhGHnSWMv6o3TrMOWdyYmESIgdACYHhEL3ITfAe9O8lMbJR6hrrsbd5zxhWIaZ0kijf8bU60/jc
J09K8R0XOnV+6ehG5o397FVcgzwMThZ4MHRYN2KX/AqvW7lIpKx4puImaGbW/090HaVObCfthi47
aaeHbOldDcVeXRX3FS5LIu/9AI2DDOlYReRPj86zJ7yE8q5VznV6CKJdlV3wBGbRp1h8U9sGwXus
X+MYnNqloyJev2syk7bGY8bcpBffv19smRYI3B4IME/HzMMn7camtLFKnXMFewkamSyhM6hT5M1b
UQOHYdAbtF6jzV5Q4GXRpU29brrAc5VvOV15bMyuG6cG2JeNG6oMFSOfrjuq+VL0Di4FxGqpI7fG
DfmpAx9t/GT1F1bWsOTK1HRD8b01WIR/RnoO4Ocoh5dRMEtujxLrZoAKJ+ieSu0yJR8SyzM7QMDj
w2G1O6VE2+tl6TT64tUmMXuXevLD7s5IvXjYkfCbKgd7uSVLaWYFbL21CFq/sqV/Nv2u7FyCMz0o
UKQRAQC0Tjah7zIfBS7m8cPGcFDGPTLmjR5VbHqDm6IsKHvdSSQF+YNnm81e0XpfTQGFhvXdMuEU
WFTCsKn6FNKwZLQMNd7BefYAYrFNR/7a76iRwqS469MaiJVmX1LE40B+iDPmjoolXxQ8SCx/Stbe
2bgcleydiNusg/jeRocRHABCkkSiHWmdGjYEs8k2Co5TwTdSefQOw2BL8Boi6/UGkvwWMAzJWayo
UMzy4ySRzZGMLLeDEy6dmym7YHnR1UuhEhTH++c5EMObqT7NjLuyPnYZBRoIIOLBnwSh0+hxU9Du
0OIxTPSuzYBJJVSxp4GrgtLRdUJjIP0SFexZKckltgCyIzbqRF+GRZLUsC5/aWAzTpbtqAaCYMRS
Rc/dBYJvLIeNSTxGRN0olA4aP1BLykkT95CSPa6/uOEoWsMdifJ2j4zM1zDASeOln757eiAywzIt
BxftFGvSRMh62KbfyvKalztNu0jy4PQ9an3pMjaJq6rfmjqQZBeSCyf52dzxhQPU17/XG0VlbVKC
72m8jBoZLjk9XijRZruVa5q7xvcCun/9SCrWuWYCTM7fG3Pk7wwDPbPxbZD8gvGXZOr3Ajm+YNhE
To6rwOHMlPcCQWQA63hpsL1SHOV4SJkWIbLjj2nrxUDmWwK/icGUofWegOTCOyIAjgsOQEMEJFQj
kFFVBhlR9OvP47PmBMzUCQCv4GkzO9i8I8qenLgqQWnKbRfFPgRxHgBGqknvMsbajQMXCgKXEHjY
zmh9WR2ikTSY+n3uMbVSPa6LhGQS4KOcavQ2+iScZl3e7X4jOBJO5nTOObuvfwznjhsjIe6Q7MkF
0YaktPQ6jxnSOVlE26UJH0SbbQyjeJ+BWTDV3jTdRq+/Z328IVjGjWkeJPm8sYTKEsBmQSCU3dxl
q3ue0z5ipA01yhTkPBKpn9FXW6B+Fu3ojwulrx4d81Rjvt34ynBjR8nzgOIxTjZLOh/7JkTII5Np
E7Cqj36CYm3td3R6fwN269AuD0aK8IrtDDuAG9Dfi8Vzm+MMo+hd24athrOEOq8rz2HFnxC0+atg
pwEnWwtPyCF+O02bte1TpPEmZzfXiJ7NpMWHNO8smLlG5aPReeR7ynG52kUUlWzZzgj5n1vZWI7c
DrK500fyDdce5NQdSBx1WwwY5KNsY03ZFpjyAvI7DR5H0ow6xRvro8Y9PY/XZN1P94zK0bZ8we/a
m2ARbIIRUvo+rSGfjOGZWMJbO482a80eoSf4WsxrG5IHTpdwLbIyKdh1S7qFH3oHF/V21FqgifU2
CpNnDZl8j2Y4L+KHX6e7/wwW/o7fo9OL+H+/E3L+/8FCWXxcyz9NFtYX/I7u4RSsWdhkoRooqm3x
X35D95g/hCx0/DH4R22Nxv7/TBaE9gNWBG4d2QCqI9CV/9fvk4X1P6mwfGzsWVAkeOG/M1lQdfUv
vQgmGNDV+fcaMwz6A3+ZLKCumZNkbWYRW40BvaC/hHKjCzwGwN7wmD1KM3GPla/V23z02+yWmCgn
hXCAB9rcGuGLKn+rdK/qkiguX+vPQ/URZjdm88qqKdrH1Dgrxr6M9zJnN853ePkTi7HpVr8WNH+t
vZrss6s9HenRUFC1+BrxGkWPmGfOYiSjPkJOB5SE7UCBDfxkmoeE3Bb4k9qyT5pNZ92WJNfJlt9D
Y19zD/xmDlnmjr0gSeSw5lpYJNb2TrrcGGzBvLL2MRtDiPsZD96UDazErhJnLItu/i6xIieXUHuj
YmKoKh1iWBtE17ny7Ogvq0ocYUHp1Dz3NPPwQFha7S9g9TimVdvszcLIzNP+UW7jE4nL38Ejp6SB
MpNDcwTCZC/t1GQn3vv5RKnBouTKHqVGib4Ll4FXbh+GHWY0l9U8KE/GNzF/Cmlnxa0yQt93KpdC
hIXA9FtP7EAFPjaai2H0g57JHmtFclcd5V0M6EvaETIybKuTZqMEczgKmqOjyxV6uI0gJ5BAA/tm
4HpYVZon89PIIAq+6SQeZ49BcD92D7F6EfqxDGDEbox832FzTV3xif6L7kPm4+XhTEyuH64Is6dt
wDh2S34ypUu+YuY9NFsKbNkPbBfUeDoG5PqmWG7VwO+NjZa7DGnmQ9bsiS5r1YNFjBceCAC7DHiR
eT5WX4I9x1Gu+c18m90T+nIaxB0hkICjRfjTatvCC8wcbAXxMkkrdM7IGqdZrHeeviTfdsWWI+v5
bxDx/yyCf7cICpaGf74InvrpZ/5ZskH/aSFcX/TbQmj80FXkK7IM2sUyNX2dcf62EOo/mJCyEPK/
tYVvrIb43xlmMtNXSq+Vqaez5q3L0z9GrML+AXWMn2WbtmAyy8L6+wr9j6nBb+y5f8Iw0/lJf2zK
AjDgGnTN0FTLlC3lr+3ludLJN137/ei7O2dKMbuqXeMSDV4wb6oJEUnLXVKO/oDdjpRVnovSfpmq
McfAFbR+XsXgtyLmVM3CfDAQBcMr+yoB7YuUPHGHdMnJpmlozbQZkzE7uA3GZjOtqOWSFON1DKRS
sGefvdmex7QjvQ4a06KMI8ABMr+C6a1RcTtU8ldY0Q9sogDG8bEZO7y+mrmx9Pi7kJuj0S+Ie7rS
V6KqczgR8thYn0qguLGqkAIwBucqQ8UUjTWp3SPqrLh9ak16TcOwJjIWE6Iu7CScnZssuDf7/DYY
OIH2pXpniPnNNuPbOLP32Oy3iabv8mK4mVD1SXAE77rA4IjJ0qAWg+zS1nrr27VHmCMaLHB0I/8S
C9PiHBOWHxeMVErpwe4ZYhBT51mSzaQZ9b0z5Dg1q4IMDOKxSPNsq1Vq9KVMcB+sEJm/uaAXCjrx
GQa0TeWAlk4qobEdIdJbGm1juxkJZdXLhzClvNW+s7jflHJzQc/+GWkCPWo37lM1PWuTFLhYDUZU
R5vexjZIoCiGzKgkEa9lZIP9E7rK1Pp9RCNYHifDXT3BIp+fBMzJLLmt05B4hkK8Zobtxnl0CzNp
4Tpb+m/Rt2nKn2FoO5Ek3dGyOKVxfTF1cs0LZby0k/Es57TGqoUeEpbb0A+xwycqbxQnxbIZ+/Uw
vXw1QXEXC+RazE5R16iOSh9Fo4NZQrpgBGR9NIoffNl9ObptRa/HNOktaV9SOTF0lMcaMB+R7oSh
zrbEx2NW931YCc+q6MnqEvd8ri7jTUFQk4OxQDxYMt7xpu/EJteRfNl6fwpWCyZudCeMmaiHo/lU
rA4TC5FLPVlwWS2B5hpqApAUjZ6cjDu0alA21kO+Bj/6BpNmk89clt6V9FXNmwKv0/KMAkPaRZQ9
XhBEm0bsQ6TgIBwOHM9Hr9WrB9SxyDYnLJtdif/a4KyxDPSpB2bc8khSFsebcOjoaoinempzV6+a
Z21WTW7qCA72tajms0kuTIwMVMNkRuAW1vE2BJ/S689GX17kIaAA0IJDPdona0ofsmh4VrXSt0YB
yrS5jNXJ4nwm0qs+too7DCLcLNMpVgRtuADDsFCNm4EmHggZx8zrZ2wS4MRnWvhwfuMAn4kI1k6f
MrzoEl+TLAlfqPVjqwBwAzV/0wna+FHan4qpJnaqxZ6OjJTs5U1VaBt9vWysGB9KM9yDeM1xYtdv
baDRsDrVNf5gudkE9YBENkuvGpmrfg+xwFGs7j1UEmgo/do5/EiZPzKMj6YKOA2kQHkH2vzQdxyY
w3DGnm0rnw2yydUTBI5e+FJYPOk0pBmmjl44YPjqk4+SEFo3myjjsoiMdBu5YKbGDZBGooMwD94R
cvTaqHhfWvSzejmoR2Vs990SQ+AYas/o5tdw1DM3BE1SIuo0WqL9pin7SHAyOsgeXyJOaoTtJuhb
m/4NLNohZvzD3K5K8uGewB/M/fWwGzh1GgOxCr0ksY7My4kUxkO01BzJyQvwIcxUzF7FjSTC6E6R
mhTJIbOJmvuP/KpjZ/eGhyoQv+qEfgPMGbd7hM5tPy6EMTI9e5VuiKUWjoVtjsECPf5o/O5GJePc
RpffNupH7B6zJwLGawwYmio8hAHusI6clm5CBT4k91PTSwy2cMK1Iz65Ju92yoL/FG5V0ZTn3lD2
QuL7KEfskl31PRP3a9dEd1nLjKoeuGMMI6KV9bc0DD/Zd06kwJw5fTKnGZcL53qsjjQTErcNKgPt
J8YBcrN9Tc4JHQuqnSTD704bWg+LIKu+bM2jVGHG1msjcJO0SE748Tf8LqMZrH3Ud5WDhPCxwNyC
ArWi4VfKLzR7t5IU3nbEZGFqhqpJtJ7Smu3eIgpxsOV7I0kYk9VIyiM5eMC/ATxp+ZiT6aIoHKnR
e5Cz03N4RsTwimAm8wLG6k46LxtWoAB0y7A10nr215ULoSbGNd1a4JAE81ZSUuAacdnfsiiDlISf
LNIebayC/hpqWDXXtHYXC52QBlU/JVJCj/t4U1d0Jyo06aoZEnQ5FYeoGcdbLTetg6YxYMtla2fl
FkWpxXTZMlSmDgVizZWTLWWKTkK1rXqKMh91DFx0S9BjaMkNIRMj5nTinTVO6WoVFV5IE3s4o0i8
j+0xOURR9Qb37oVBW+zVRRtu6zDbq5X9zVZwC42LfO7yEuQLzZ2CHv4EAc9VgLZgBPyAfwoVP0rv
tL5JnsssOPZSf68HwdeSWOcuVX205ts4tis2sOQ1rMeIbSHoaP8v5JoHhLNU+1FMfkbRwpyEndTk
oKJX2jVuhUJsbQEGr8OPpPcPi2wgOeiWY2HRPFCmO9LntjWrlt+0xXeZpQxBs0Zy7Nhu4egQQKma
wTUxJZ0UADqG5vxR0uAn3mEKd0n0rYfhawU1LhmMZ1h7zJu14YbwUV+1u1M5w6aZ7Bw1vN2+2UE/
o5gxez8xxoesV0//aVz8n8DDglL6X9Ts8c9r1P0s2u5n/Gdg8fq638p2+wcVsUKRrcuGSSPDoG7+
rWyn/jZNRJFCqCsoStUY9f+jbBfmD1SPOv0NiI7qmifwP2W7+UMGTQNWXkEhIOscEP6Nsn2VWP65
al/JZzJHBIvfQwWPovOP4h/qGqDJTQ3ek8Xc642Zc7+pbfBFI1AszgMFCb3YjkzGCpuEIHMq13nc
yQxiTRSMJKAWKHhAWWR9UJy2izzfTUaO/HJl2nuNMirVOi9OwJUzipI3C4SDLQZlV+3CzzgrdnZP
SHNOMxIo6SnUkLKj+b2zDXKPsE8BEUlPwxI5EirkXWgvmjfFBiLE/GXS1dRJ1nF5s0yHtGJBXWix
SnUhH+G7mLtQR4TVtjhBoLiFa6lKIAYNd47WTKksYk0G4D15+Q12fqMoC6TXob0XBW2CKc+QjC/s
GV0g8HYO0medyRfd7OKHVDX3VcJ6yJHLYNhRrD0FIprTcWtZmbiba0zjEYccTymne/sgYYJCr8Qc
OlXGAcE8oNhS0kfH7iEqBQtIZCkJMBeyHkvlKS6m6WbOJTcLJ+U3Mct/zt5/e/ZG7PQvnuOPboj/
LG0WvOC3B1i1ftBB5PFVyOoRnAN+f35V+QenakJOVtSqBiWAZ+f3Y7f1T5XNuv6Dn4EGCxUWI2CL
J/LfeH41kgH+8gSzfKBnhmOINknjUv4iUJJT7J6KYSNDEcs2KvoKv11GEoqaoQtgOn+U9TQ8SjJN
pLw6LPZ51tZAtoWk263SrGfAfdPvg7l6wC/vBI3u6wUwiaK1JNcYuHNL1IlJi6ivRYuS2mRShktv
+EpPD7DP6t5VbMk4yNEFuto9dAHlOTfUOxHOnL3TVyxwBEwMOGpScurYWE+zROQYzrqgl8me7rWX
LF5QI4fRrq3CzpOI+Jh17MBFcR8hKJgzMLM1pGgzlR6VyXjJ1AVAZoOLTU11Bf3QeBpSelnCDo6G
VCMFi5h1sNkatadMJZDmRntl9N5u9FmFaSMzHgIf3MLVzEv7s4jLjyX/WBLtKxTdRrQrroV6V6Py
lIYno6n2YgSxo0aajtQq3chhdo6FdsuEx6uC7GeuvE0Z5uLKXugCM7ubgfU5bRZ8hFF1NKrPqGAs
JwW3o5qdSyR+WrTsOyZnbfViMlZR0ZhLIeQuk2hfMCdFg3xVmbdGt0JvpZtSlMAyLNItc+3UKtOa
OKrDuUNiVGINzYOtbTwRJT/59YwmvKFdkLdYYnWD1WVAo7Yh4sodDbCB0ItwyXVMb/PnusDOc7IS
+SdE0Pv1Q25gtBj2/NnZ2Bcj4m2DiiM2EGzOIFSXqy2YstD4HORoV5vZLhmP5iBuRCyhSQk5eE3m
SybZe12Tt1087QZSWDpGNch8z8Q6kvPK6m2JgBM3Wb7cdWJ1U+2COMwdDZzLIeMPWX2X+lbRuZ0y
nOrZACa76A/pi108QWhkvM3vSe6J5MQ8lh/DGNqlyg/KDPAmabG3c3yfBaHo4jVMxOQoIyG8w2y4
CdozKS4+yKrcmBE63WS2L0bWqMcKDGSumnhRu4FyqlGOgxBPwwDxLGCoeJunNGFRLSOjpScwO3Pz
kcryPp2Gr+aJSf+xa6dLJSerNhZIY1R6UoXafdCIqjSW5E6X++9AKjn3MrctAwbJRjnBxMIi2GTx
Vousc9ChqhEhfLMoXBhkRzajazl9jQgGdRtFvMN61H1CgsFlLfKJOOZoy2YuoxOPKze3zNWDXRzb
SnWKcTsAxZ2Kwivzg4yTamwGREnMtIYPTYfn4Q3BZ9yOW2g7wIEjulE0eU85wfX70WaryvthPhc1
rXa56KCb90glgiyw90qRb+RJvZFb9GOZAaixVfrm1sziJ1nk4pKHnXjs4ZGbfXeEq33uJBD6SDaG
GLe17FbKgw3uF7h7zevT90U5tUZ5jCSIOwjl9Ci99L3mREN0HcqHSL7pktotZnoRdnpMhbETpisz
D1+Kha10egrbbn0R2hlsr913bcKXR6IJWcmJYLUYw5MOnxJwscNJ89SijmtG9bbju8eBiD7LDdXX
UbHJjTkoaCbCeZub8uMwTMwea0fXPwL6AT2DTjW9FgXcMXpSFScwWS39QASehVVeIv0tyaFfG8H9
0DIgGf0GZIBVMy9hgjw1EpNawGTLdoKwPphEMJqJ36rnqXglPJs74F0rdypHCHOpvWC4cH6o0sDN
uGES+TYI5fulOLdnYtC3chYddM5gQnmSdLqrnEiaW01XsETkbqBI2JjlLfkGx3hs3FK7szVUFYDz
tPYtQvq1BPOZr8mNQS7VXF8cat220HYL45i4OpNahd2MGgpmf0yo74JlLArxTcJseCnq6VISYqeb
02YCONB0micBIq0UydXpKWgrGqWzxfOcZBvyK8h3yGCteHGG3iecn3NlNyB3XIzvVgwHCdLj0rZM
kKr91EUIA6DnFa9lk/pz84LMj4BTCr/InzaFREOMXtkcZ7eWFft0ybbjHD6HY3yfTvYe8GSvHeL0
WpNehTJqSfRtriOxgbVSLChLRuBTsY3UqXXZF5lR1Y7ZCh+AmkMsptsRGsj4OYDwgb6qzl+YUj92
aPENYksXNXzL+48c7mmETc0Ao4qvZ3FI7vI0cQrt1zost0M8bPLc9GXlPYy+a9qty/zddsm1TlF1
TsZ2jM+xYl4a5uAdTbPBxuyLeWDCiTOo4HnYznQOh6wn7QhpyhROz2oiciQYsMQWHd0iwk2lAd/S
thgAVop5AsOxPCcjQoHIC2eD2wqb8VxirLG/4di//fp3NtOxGgFCn9T3xgBb67ZZIJphFl+H/KA5
60ClFy8s9ClarW7SMnPVceKTip6HRTs0dgPgkOTjJrV2HfoRqHePeoYEJ09vxzFD5/8eKG+Bcjch
DVOLT5DZXswezPzd6bQS+9NnGz8XneUu2Hx1lZWUwpe1A1XNKsBheFbTOR2JMkweh6L3bDL6GvWB
CHAvzyCwvvIE0fVEIdktNzI8qmmvIH4KoTL0SvmZktWtF90mtxmuMSIc4uegy08leKwxRoo7FtsZ
hNegv5n55Oa0oPq4cWQA1JZfDDYPEE1henmLAvIR47iUwxxTsnQ3m/mhmbRDhWUqpPEYpDsQn1t6
Opvc6O6AiHjmPPmWcWylL5vVNarZsvSfBUteGesbq9WgcnSUEvNr3jGQVAFYYji3eaaVcWORVRcy
ahVh45VyvWN7R8BZbuep2mXQwPBlUbLpHCwgfajDjRLwtclN+kmzcqgHxow2vuu1eY3/KxzsB+wM
SFfYgxBUhJyuAJudEuQqXW5/h0AVg+AxKVBUkq5tkFJwIxET6VbCeGwhv0bA5UAOfo79r+5qvTGn
2Y0YeN/kKdRmU4J5WTySoVoDvUV0tCApRjEkv1PHrJ2lhC7w1AIf0Ib+Xlu1VCVtMQic6IkkPXfL
MDyYuPOdgr7L9JXZNH71QX+qQ3Ef2LU3cQdY8rzLF8ASJOcesmEimQp3QqEMDyFzIcjU0WyzRYan
zISJmVXWq1Qh07UsY9dYixfi+4lRSvZKTCpKUTNXnb8yTE2u3a/V3Mo1s5/UpL6jeiSEfn4gXRmO
j/1IS9IdMO839rhJYzJvWR2X4baWj52mfoea9dUVg2+2hIg286EZpa8mZJXE0leBievKmuWgP5bV
ZDmx9SqYNlnUNdahW25h7SNegnM6kITTJledeEy7yDbmDD3Kql+M9KsftJ2Gjq4LJmxA2D8sUCQD
P6CfkBUxJM+OYibOvAc/wJC7V8gOyO+mGToNqL/ovPK7gqJiWA+tCCgOGvA7xoFQyzHgO4EGvcqB
6iR7Vq6/BfZ3aZenCmrHSHRpJwMy6PY5eawJ7NESrXtYNEdpAWihHqEJsV6zZFXVjkWap6B1cqty
bBp1JhmwYBHcnDdgpe60jtUSOALlI6nRuxIzArAaQrYD7ND0x2Fhl4o7jQn8YsPtn+toTe/4irNy
m4yj087jbqnlQyi/14nhC7pxpnQBELmb6mwfoHMuu3mX8TWuDcZ5GNiJswt4fnb9GMvgR1mIx6jc
4zNnmB4AJ80C8IgZgCeosuZjVu5M67IgD50BVyPpc6NBuDqMR7S1eCRJkhDJgRdustI4Gzz+DjmR
m9Gc3aoXbiV3YImq1xEMfRBeeUwPUkFSA9zifpR3EmV8pHVnu6d+CNAwK5W+r/PqTpWR/SVq+hN6
rZdY00Ou6cx82Exi+C+Ix9ZQ0cnTEqThkgR7p2/N9NzH87CJDUwJ5cJySdqjOBiZ9DpU4s2iw+Kz
wd/Xs/aYIMYI1sBrSZm4FbMni7ZD0FKKXDsM+vlyt9IBqoHSy1ARqtLQwQAXke4cB89aTylKbV1G
X4QvOiWnOIocGw0xQG13/exYOt0ZAyz0ynBUyRr8KtKnzuywnuJtr1e5GXpEHGDcvCDlHVUXkSOH
H11nrsNb9iT6+kDs6od0OnSkydOEQu5m+qmYb3RxSnqFDeNo4zYyICDI6V6aUYjolRsv5cNIj3iN
l047ShfogKPtpHJ/w93ul8xXOa67LUOzEkioPTMaXY5qx2QU6nePA7eehs1i0z9KaP5zxFWxTEZL
cWe2CEUHelBxd5P/N3tnstw4s23nV3F4Dge6RAIDT9iTIqmeUmmCUJUk9F2iS+Dp74c6Dvv+N9zO
PVHEf+pUiUSTuXPvtb518bt7Nks2FvahMCEsNrrT5lvnLcXvYZy7z4xxUQtfIJn0UySss6h/8M0w
xDkNVBsVm1rHYjGUP/nnzLuZ8AXn9GUJnnVEvI9TOubYIVTpX9s6vETBJsM1xWpOQh2jC4T5RSru
2qhaW7DaS4qUYj7J0bnL7VviJYdMvlkclvLwN7PudQdm1qrEq2nyqI4zJs8fplS7pMqvcRltZflk
+Z8EBTM5qNb0p1UJ5SH4LC0ADv6+WGFcHsLdzEz9xTfFQ1pghEyPJmbaUj30w62mBhMCElS2SqBU
heJ9WOSbNPJ7xhFzx1VFkbhwBgLsArC4/aUB3b0gPtybDMkilorWeBZTjsaaczD5OdaUrQeDq9ti
Xc7f5iZjU/Y3Fj6ZSP8yGNmHw/3E/UkR+s4YQdww2HWQeyuEJ24W7VSM/sYs9sBlCzMAL03pkksM
M/M2A/tKeWVPlzrDaWy9gO2GY3Hpy99ehmLS+nIAjRplBuzgkMyKHFmAdoiPZ5lvF06JssHvd8TN
Vk/JiNzc24qqP80CcSRTRzghe16MtTd/Skp4O7fWrS72HgWWLItDjGo/gaaACPSlAF3vBRSGLDsT
KYFPyJwPmUNMW828EustKduN7VwtJODCQP8VB796k4zrMGNL9lc5ZccE1cbT9tWe1C7jHvZVf5x7
cMH5zXZ/VD7TEHRXTqb2deyg2KwotpLz0BPnMPbwCEHpHG00pGkVYyZqQqTtxm+RJo+5UcNfYZUc
mTKEwu1oRCDBB034PEEQtmNjT0LmG41Ml64Lcd6SJQNL1Xqsx0f015iJU+Y2Y2fcTz12GRM+iHxN
CF49dD60Mat4zKLwzjca6kPzNcynDTFne4vTi+6LU+j8KEb+FKY74JWPadA9KArOAHj0jBvDUNNh
1OCn2upee2Q/emyc3a5m8XP9dh8lnO/GgK0FLZbXL22Dx4ndR43uvsuov6fykX7ZavrTYlSj7+Jw
umo7RNgV1mRW58r644ueXSo/OeSrDWDTIq7QKtC/RtZWO/KxmCxmsDsLP/88/3FyfzuL4sSYmb3z
U/NsoC6BrnXXcayP8JbVsISV41xNo3hjTYCFf7Rj/5sg7P0y5Qa/je9q2FlI++ehX9dtcRdHTEkB
7xl1tu1srPf2fJry+BpO795ArN4w06cu382O4TQjQ1RXqwEZQCTFFtrPy0y8O3aWLam8G1+85H6/
lwGe6fFX4H5P+ddkpvtwgmIpxGMLekub6U4w0iuxy0fAlgmjkWPzIOkGRTDHrQpgngGMIPC2Nk2u
1TB1W2ZGprzvmeyNiHJ81PSfI6dXZT35lmxORicOWQ1Tv8PoP47gBOtqmNdRyVR1hEcmow1Ydm9T
mh5xSFZ/mlzLvLvAGEl/Boh3hnl88ZrXVH6ZU7OtRspOZXNVDC/c5hUH1xhEHLYjC7qUMa0quF6x
33w77reTIi92M3xTvDCd3lWgdJMo5PTAud+byZfJ8EkvZn1q9CIdP5LKuIkUKwNi74zXG7A9kAZi
1eCHj2DU25Nu6GY19c4b4WldqTC2pq4pihmO9uZpxrWXeMNPzJgTdPOxt0+VQmHoUIPRDB2Lh6Rx
nxsn4+I9z2V1sLyvNAMnLQ4iIEvNDzc0Zrb+8MtzG2a7RD0Ej3mbPHm8B9plkwcAEEVo6Sevuvbg
wTyOUVitXkJghXlESZsH/sfUkDocnkzGmK6sTl06f3FcRyVfAosJXhQJTS3RI/bG689G81az7YfG
D/nz5yJ8t0kv4Ij9d6dEzP9mtOk+YcyuzfwgSocdmApC/LaTPsVyjR/kO9EpFaOkSkQcmLTzDluN
Hi6ewUzFGplzIsmmtr/CGaQhyxFNwqxagNOU+RYojbKtjhyHGIk/2fmEBGxLTtKap+Ghw5BFlaE/
g6x5jYxBs3Dxu3xDvqoMhUnafqJ3+W5UR1Y1J7M5X9PBdkp/LYoPG025sac9uLGBWkCr3KFCW7E1
NrwrYUsrwyi2yMJOoyBPHPeATeFBG3ZdC/UGCOniTvUdf/3OTDPssROdm4OtIWkFBEp3ZznRou4u
uhD7ybIpaBkwK5wbc/Lohs+FIGaOGjju3rIt3GrKaZJYCAnLwcDdFmlt+9WoFqnSC/AvbmHMQZpy
Wc7rTLvPxXixOWw5cXhnJ+i5AAvXa88e1vCU1Dqo44MdDfHBt7LXFo90VAjiwos7O+OO5xgiSvE7
mII7A3tX0FQvg86/ajo+hl0hKOjALETb9tKkf/oxAmWrV0Esd1ZFG4kOQIlD09wOg9wHBX6YOtj0
9nTnCp8iD/ftBKzOpoD1HM6yNYy/Rze7tWaF3DXe2M0NhPshLBsCIdB/6j+F+CDR6lrnv7gcd523
n8qbcF9x+fCWuTQePouq2U6EJvSEG9pxs2pNcwt++hIJmtaBPnJKDsf+ecxYJyoXPKmPMYOZYw4i
P52Dq49IVwQfqfdYkJPhK0y9Yp/O2LVgdEir+RaFtUGLPIX6MJJ14bXBrlX+WVjJ2uIW2cFTqwgV
McZXZ9ijgduYOXgwihOGg+Cft7nkZJXUmyn9iLLbzJkjFh8BJsABTEtoDOs2/S4ZKKSIynJBBGbE
RMSPn8kl/UrG5Oh1vTr2gdLb0sL5k3n+Gls/KSly3+LT8vvsFuf6NNX2hRr9obUV+IhIjmsZ8to7
tXdqS/be0Z4NnBM4OkKHS2W14M7LzLdPE5HOmBHhxBrXJvJf4pkpRGyh9bYK917l1GoGQNqh7Wnm
+fLcG1F9TL3gDd9qdU1SVoakfC9kcgMXiMQoAtQEFXRC/D0hK4A6BfWwPLFpTjAQWOD9NHmTneVu
Z5lSjgYOeBXpsJvpvWNTNcMdsbYdv8Bv/paTwERYpthQHwxySEjB2CUTrvQW+XG1KlWyLxOkYzRE
TFVtS4+9RkfDnrkVEfbTya0kApHoVNBxMkqCSqTDAVS+0W1t1eytyJrf6T5EFfeQyfR9so2j29k1
duScdoWa32rGoTrGx/73B91UwFKpeU7D4DFxTKoF+ywUsqTIgeKPZdigGI0IYbTC+WKH/SEbYqx9
f0Z2fMY0cYRvcQ8YRuzIAmHUXL/AgEgUYZKYfqvS/+0pTFu1BoMC+NOZop8U61GY3dVF+a4S40/W
Tds6ovahgws4bReRkQKZAjVGnepXrf03n/yStT1QAk5YyKK63pQBTaeuPfQ+mLMtASwkvx1F01OR
srE68abVJ9Wzzan0Dq3Lo1trhEjjmQt/njII6AlqegSuKeawihCR2N4mfbltaD7bPC2N2YMb1ath
AEPS73QemxthQISx84pideKFoMVzUTJJjySKY2JsNm7NYRmAcXRAzHcnvDLa22J4tBrjK1xwLzUB
xOg4w/Asw2rbmB3kWtfMUQiM952h5kNoAWS3sgsBJtbLtLzF2isPtPvRkotL7vqwyFGRxk5GV9gi
ianDfCSMCAL+YNCj1gEtLg+9DZlY3sEonCcSYaqdXXiHaqJhOMvF5rYkqERnLUK9FVkPTpFAkHTy
nuao38HT+ONYDMc0E6Zrduwaws79sDxPhCZa8XRGQFM0TXhfzeEv3ZJt2Sh280Zydlck7C4/zIrX
3Wg49Jl592QmxOB4c/HqZtBmZf5symNTzTVaX/HoxG66t4IN6oyLMw7DIfaHnw5KBcGG/bGwcmfT
9lJc/AZz9diPh87g/jQBHSNCntgog0Gd5jawIbwxqpgYbAy4XkdCGratX25JmQ1PWVUP0H4LWD2d
M50yZIcD5I5LY8egGEN2AfIz9dp1uYRgNrCn1a8ils0xGJpz5kThGbMKb69094ZuBLTe/tZ3vb0l
LXpLqKCzSqV1DgwcyTzQvNY5p9reWxFi6NEsmP1tlKlmoyYYuGOC9WD6Kz8dMtILiv6YS53vAufH
BzSx7SvidZDL0XXU1adkupkWZb0ZZlzqPjA4UWCHDXOwIF2Y/gkCHkjk2/g0Bs2/y2N/59fuexG4
5TlYmlA5BV83Ek/J8WymiXmJPGqljGqzGvr5Ya6M6hjTPA99LaEhLvgtJyAwzDYBYDGaLtGDoi60
D5WMuXN2sA9qpnpyzOujt7ylajt6bn+qyclb5Y6s6DgHxLNCgjVi4mDKeb57cOYwvqYFgbDLuCuJ
kt+eDhykoc7XYH9yK4Jb5utlKI3uJSrLs4vAOTKCZ4E1uSsovwu1K8P8fXBsmODsAFl98wfD3WPX
+5UMFlaV3ms32DDo96dDx+XkgwKEfEgU66ybuvD2kS3SzcDpnF1ijp4FTYwglbekwKVndHeDZM7l
OdawmNhuqJYpiQhBWLeLxrbN1B0gxpmEADjnZfwFsfWZSj9Ysy7rVSTDhyiIPw2LkWSga7TWBCT1
DU9h44YTB+n4PgeVT1VhPwTFPOKZRhwAyPh1wKW59npxYdISPnSBzboPmvfg9BQApLiw2EWYUFpZ
PhA5WO+CoPlMpN9/tIpES0GwQyOj+tDZxrsjUYJWgpLSs7OzTvs3snp3dj9Qurcxb93sPWe+eMhj
UurGct7pyO6PaQmVCJpqCR4EwGAde8VW9BhoDGSCzH2mn9Cady5P/jGvMZlOrCxx7/y4jMipREfg
w4TdIYhn7aw6jjO0I/7+cMj944I39HDdh9HSLsJWTpt9Uv4xovZHr0YgslPLaAre70mphrL0yNkh
Pjix5ugennr2bboTHTEwQ4cEV2piFirncTToVYU57VvddJfB2xAx7G99362xLJUPqJJasGuyOhdM
X62QyJR85BjbT+sCLCT6xgiwTqbIWEOOGno4Tk1sBznfJ9NpcucUxqnSTXgwvOq7nbWkKVc2Tz5J
LljzjdNsRjxrcWjsTA+haJx1N0eFDT2j7KTMnPesb+4MZq2ZLzmUCYwEcMI0EOjNPJk99GNoZHlS
RHs/jShUemS7RM7wrVKETPNrJYZ7pwoD9hNYQYVhkgp+lxtZuWNti7bA5LZ0vAowrg1WD0LzTCBl
oR/9ZrJEzTHzMBTFNppcCTMq+izqJtyFfvMQ4vvYmn3MQG1W9eJFoFziIG079NDzjHBUjxkVKSCS
7ADShNhDun3YtgonHSI0wpc2PfFkyC9HTOm5KHBUJe9GV2+KjIRipfw3Tatpldl+dejZyYqwD+8t
VCo2bQhM+PI5GtunyEXWVtTjMSLme5YEDnlBhiRj9EgpqByTSYitdkSEcVrUWbxWjNIP0t5xnZMr
RpKjGU/YXxKAlZ7yl3fXsV48B+9zONpHFz34znDlM8aRb2PI+qdK4p+XU8YlqSKb6yKDXeEb5TPQ
VOtJcIBZNx3jgdHuvUNT2UTlCnFXN8GRK2jsp7BAOxMM19hvXzEjdgcsCROZccI55IFdHDSrLXKd
Qpzk7OGgX1SzRSmDxxTvRCPoodNysF4UqijOgdl9Y5NmYbQzbj6xSytsNDYm6EPhoNQZ6upPOOBS
mVOsf9WXHEA5TzMR6XlDaF/WcwezRNy6gVAJZ2LNDocYYc3yn/UUoE6fSMg23OQ5wTkQsq9TGiXA
0QdLGLTEGM/VbfzO26T2aqr9XWp65UvShNDQ0U5HVlufvAzG/JRhNLHMpnmodU2EhAjELnKs5oEK
eZNI9tm/oed/489FAdwqNDCre1PZ0HuhoREYMTyF5YdcfiReYRxJDBOiImWJfKZyZZF1MYWxs7MK
83dhVzGw6JKZS8sIYPL7qztrzMpueGJTSR5kah80fedTVLASKCZb26SxxF0aR0SMww6i/pDlBaV1
c7GWH0U7DWsnNZdAD8wefToZV69NupcxDnexG0wvo4u8RnifDiGeL6HrMtgOCb0gtqHaQlfHBWVl
tOcXzjmKBMiDE9b1USgEyVVDtIchr4Kxie52YW7bp1rRFpgUR8dkzrNHKwaQ0ZVfBjy1S5alpzri
qInXhKAtIz0nHRhl/BMH1Q/DFa7EsHea7NdMey2c7OKhsFrkWks2/Vzrn2Lxz0Q5LLcwKcvbHMGo
xeIjeS0E5pTY77eFvXOGmU6fjNytXWv1Ujbur9FZuM6lKI8d28hNeGm89tIF4AIIEXp49aSMNL0j
x+obqW355GdD+cRQdp2PJAUp11SHVGj54rMv7RwSDbakzNB8DMccDy3Jg8pG257GDTaDtN/liXIO
Hl3YXVXX7dbxPPKhnfxndtP4Lu0PiemW9y2R1ptimMlcgo7uBW5zolx7LMbR3umW3ac2MUPgooyv
/vLDG5yPWdvTNmYs1SojvJ/rxri3lh+ZrsQ6s9zXlKPBopXXD21s6iX3kd4TkyTXCcaHv/87iW0c
XgeBzWnqjW3dAjdXQtLzMjMXL1oW+BzxRQEBu7vjXuhHQgn0o/AjcgQM9za3KZkzJptIVgfdxS01
4T/wxjQxqMk+XUwmAbYa25N0Q+oqOJsYARgB9AjMCS+BerxghwcK7Z2ahXMNvMmhRwzC2itN5vbd
ZN+UEwb0x5ZkjlQ+OJPxLRmYsmvl9r3QgYdMD26RM1QfEy3oplecDdPpHGsU7FZDDmhH15MhG/gK
qP+k2Jptf7US/oAA8TcmDADK7cn41XGahYJ4rV1K2XHESUPnhck9+gAE9hjdpFEsYOTopVcCERHw
CUH1eiFYIFihPKCpNmHgNRxUOX5rHy3MYiePvHLEd857p3sSpXz6XFFBjpGOyvFckupOAHdEEiIC
SAnnq5mvjdMfetcFMt+m431bJ/Ya3VuCuyDcoD9uN/FczJ/xTFJ0ZIdvM7z7Peoxl3TygMT2jjJt
rO6z0BtvICcP8B2Bdzvof1mM5cMUdPIhCGlUR8QpII5ZXDco9TBTa/Fs5ximIReEljvfiYAA7zJ1
yf9cPAjmRbQdVRkCsbXXDpx9+5xigpw5Gno64tDtNz5atCHbxSlYotTumodpGJsjKCI0TcRobFjH
qpMzqvpdLYeygHG3Rkg5k/7xIDO6GPyT4177k3MpEr1v2zYiXUtZe+Wojzh0nIvBhG6bSYThNmSX
1zCR6pGS/CVKjPquQ7e2I0sB5E+p8r1GQwaLhbb1FIb3CZDuKKdnopsywZSXFoex1M8k0T9Gvkr3
oscbl7iZ+54k9j4FLr2aBIY1F/DRxrRDxUB0+JJNLt+jAMhG6N37nsYdPjDjiHRCCrKeiL/JBNFw
TcrBcevZ83TxB3CG2hx2MTH2KnefCtGlRN/kHnrEYVOwpeOZEw9jML8VNUdXL5L1dsTntnEM5PIK
hB7uxjAgdrtilR6nd1OPySt/caUq876GWnRP7vebHVafZWj+SkDEcoGIoiONnna8Aw0MYUhUMRqr
8vFamnXw6hXdJg5G92MarGXLYdPUJd3yiETIR4+wZXAgEjcpFF23rfn+JL/b/nymHol3g4/1UgzD
L7vq55MKXRuJmXiJJbwhoxiJAba8S8pnNNIZ8E9cCsK0Igav1tnPMgqphlyCEIMV5yKaFwWrgdmH
oDpHjh/1khLZKRNdmw2LWIg835eL8iv7G/XeL5AspyrO7hB0+5p61mWEFkYG8xURbzi7g/DOHJKe
snrc4244Ymu9tv5AlE7mZ8csfAuCTjzG0SdS2lsrwQHWcIAmsxqegx6aYczOqSLSuS0Qw3q8U2na
ntIMjQ4BrPGDtp8BlgObHREeyE5ekCCNq2muumPt4+uq+8TZarimAU1Eh3ocLd5KKVrlUUCXEOoS
RgQ0JeGb5Hi6NrEu7Cbbju5a5vHb3KTDXQyDc85qDo+DXxJiV4EPsEN6vgKLs1Ol86aG6Em48tFH
YnZBNPwUN61FN5PDel8S/Z3GEtOQ7y5SEEexsDAy8IEtqrC6aOQCzI8K0OYYGLZm3GPgitBw1hK2
ish5nCcruS+mKL3v/WtHdu7epTUM/IC0kdGoA+xAc3lMmFeSlBuchTtd69n3t2S43zGn2Ak+MI7L
z6lyymtWG5+AM9tdN0kcX6PEyzxPBLvGyW+dd+YJJOoxJ0mozmkAd+VZjhCLogUeMZlRTdhHWRyD
aDg5w+OgF26VAYjaao6Vrj9nDxWorz+wvNPDaKxvO7UFuiN6mGmKBrJLOpv/472ZLXnCIVME3yH5
2WYmdpYN7t08JSfDyLU6BVqdzSG4LyrzuzMNzHwTg/yOhqWegmvuouUTMRsj8jixUZBT6WC7e49G
Dh6Vnm5R7L+mPusgbEA6D7REsq4rGf8SA+3jDgFCOxnPtJ7gxU1yJUo3RyNQLZoDIJX0z6D71nRz
RwNCN1HaTUdnxJUJk7XZAqEM3+nQltSjnNmvbTs3THu8DZZqiBocow+Gdrxd47WvSk8/Td/rcxC7
+mwsPwIbnHHtAZ6LSFrLKO93dTpF29h1srVveYckB+BVeM7L4FRnymW1dyfOM2NRs332DdHTlj1f
2uzdxRqWuGG602b2xMxAI5WZpns1dvQJ4DvsqzbotqkDdLmiSZeW9iWy6rswCtuDdsEg43VVm9qd
ftzckI+zaPxHXLZiZ40avY6hr32bRMdRgmxixuVurdz09zQyjkU2WvDqTGyJvjg5L5E5kxcMhqly
+1/2QOOp9MEY198s5CVBf5jRC6E/U5/Relo7X8J7jQPNMMrv5/vZP6bdezz2HtMKv9gkLQWJSqyF
X4UsE/w38sggpboDxZdxPNYmsgpZBnTE2cKbur2ynIOzLfVxYoZO6ElxmMM/fl5Vxxr/qWeRezEX
pDyZdtPS1ue8XYfxzXHfTIFowh6YpEHYsDvsBi4tvITkFlInroWHAmLONGdWhSDKoM2hBAEP5WiQ
3eZY5G+kiwofmgFSDrEjUNsF8cESaDTF3ei2DToiK4OBlob0NzngWHmzRFvmybaxKxepQHpl7QJb
WjDuDo1zQObKySq8Z7vU/r6rO+5t7u+CMcab4dTFmdyuZ8af4XZyUxDhEcc/JyE00A9fas9skMLz
RXw0WB51pBHHIAUIAnro/vQuuSexfcmRu9C0XfuSnBrDmPWxIQzZp6W0H20Umg4QRxfxN1dj2aQp
3MsZJWUVJrxbudDn0i5eh859stOku3fHgbir6MLa/2G38+/EJEaQLHJP5+m5XdwJVkszN1tm3Fll
WLwwa67qLo18oCrlF8ussW0i3Bb54NUHDvU4m2vqbQoWZM8M3Wxnpp20wTMAj9YeECSiiEaLk94h
1i4ORBZuW2WhPjCzYTMl3sr0yy+FvA+b1cYpkLK4Cdu7NYwSOuu+r73hKPLoKR8Vm5eFd78iKnYb
UCmGHHVW1lQxwU+qfTQTbh/rHzn8KnuLk3FadJcg+o4qTGpSTVR6MRl/M9S/MceEkNAAWQfUn8sh
c+KWoeuXjBCmQDSb1icZj5Rjr4xfVR9ytiViCVhmgYwKeX3VnoPFcJo74XdiF2LjwQvlbIIyh2C8
0SOPYAZU2IXt1xhhHq+J4ltJ1zDBxyXGvi1Ijev3fpegVLJmRU4k9NSyg6Y+SmaNMXOn9eQCIh/a
5qKoqYAHoX/oXOKrWxrL6QtpeOU6kBGWOM7OS0wCYp9JkkxopOBH2+HFahZHrJzivZjrD9XheECJ
IjZmoJ98ZmabsVYZnhZi3NM5+h5wOuQ0RE6uaW1xIiJGCGp1adXz6PPA09SOScsW96bnEV1vog3y
OA+SVYf+wu9eSfJsUERwziLPa581oI+KkW3D/xocCTDUjRNWuz91ZrTbtEF4waSDs3cSWGdzjsaV
tpJFVPrWFEQ4LYuAX6YmJ4DlPEuzOE63tR9XO6j9hNWiQJtekmqBzPq0lBFfACwD71Fk6OLbGsgh
S/FKOzT7CmzWjjW/hYPHPaZLwPntF2FT9b6LvlsvUmfDsBA+5/64cc3haCfD787y6mXKYx6mJ7si
9qv3YBnEHe1eP2e6KDiAR8ye5DhUp34kRilvK0rC2Pww7QLm3ZJFFYaPTdcICrGopxHB7Q6G0GCu
t9BG/O4MMbo9+KL5NO0WW1FtBGuCd3jzp+oFMrGB4t/hAg2tdZWI9VzxBx3CLQly9atykotbSPEt
Q+MYOM9BWrUPug3lC4273yMLFTbNw6zH/FEakXvIo+JkZ9jVNRDG57gZH3pcABvZx95et1oe6IpF
uHTK33lmv/Q6mR47QQ1Uvvoqm168kKlDwOx2rVLxJBMAH2Xfb2inVL/dslxLnP+pNR9ExN1vlwm6
341IHzkK4sMHSEuRGXNLaNsFBWYIxzPAeWjPOtgqv2Eh9e8szxB7N5Dx2lYzykuLS/L/DdL/VwZp
G9Pj/9pYefpW7ff0D6DR8hf+Zaw07P9iWtJxAhzQPskxckke+Jc1mj+iEQTPyJeeSS4B/Lf/7q2E
W4QjGt1RgK8a/6SJ4fF/II0sz7aFTwANM2tHBP8v3kqMnf/OGo2xGlO06fuByxJn8/H+g7Gy7+NO
QCAYmQh/w91NSMCi5dxiEwnJYnGH5P/Afv+f/T5QJwGfXLpLWM0/rdiZBoDYaM5acXqe7a/RJC/p
NtlfurgbME38u/vw3/hN/6nsi4cqKbv2v/5n65+4pn99O4toBxlYlk3uw3/4bdJTjWGZEh0SmIZ8
vkUHlONkW7HtoVf3vpsWraB9bGlh0ZYtCasprZ1nPjlmtJcccf73H0csRL5/Xm1hmgLAlS9sS5qS
W/cPIzpysJK9hVlf5M3PyjxHFHsTu2es4l3NMDAs/9CU2jQhKu72bAWMEPFkhOb4wN5zK2R4yag3
DMZRtedjVUMJM2EMSsUJTOVjI7zr0q9WgXefK+/3FJVnKgImQPZdo4PHGPQGcqRsmA7W8NL2Pxgu
Vs3cbBtGfFXZE2NS7xxUJOa302YIr9SqGn47Dl4pIlxpTbKl5DDPo/bWY+0Iu/sJ5NQi+LZcIpJD
uv4goyML+MbA5Yba1/d4/ZD1jhgDAMIt5iNOMGM/ozRCMdWB1OM7MLThqNVvcpg0cM0hu4BVVkyp
OKR7RL4igQ1ZzF3nywOmWwuSMwGuFhNUGtbQlP7Bku1sEJHjW8YWyM5f8n2tv3BxqKpkT+hWkgjf
cTPAGhYxDOJ7L51pl7FDQAEKknu/R/Oq0L/ifpusm0DZyq1iBkb7XWBwocalQhCczvkvBeUvBnye
oe4Hv9sAzULnLZobAXaUEmQAVfdd95GgtaG4Wxf8KmfODx2g3B6QSS/R4CSYRCdrK7jifnZLZgfz
/A7dJF2sj9pvVyVvXlfd+M5h9jA2q2QoUF3B6Y2+yfvT0y2PECXw1Y0xYSPo1gH2IdGCOBho6cHn
SaIF70opjzJDqXPCaSoH/VKE7JEcLtFTjV/2QI+x/pjEV+3DSvadjQtxPOJWLB/BZWI6wk/2MVjU
Ix1ZyMfFwKQMY5EFwRdnA6EluzpyNk4bkUoItNBPH5evO/O8zNDqM7eHimCvC0SuMcmH+Ery+Vy1
H2NC8feUNY+cXpVkp2cGqRfVL+fasLmve5TFbbkuy69hpt0PjHiZus9IIILx3jGudkUOEOY37tMU
Yphtb8b8YQEdHICqplaztaJvi9vOiK9Ln9uRx4T70hK068EBdjjPGglmmSlY51iaUijxy5+NqkCm
bayW+5B0dD8a3D79E01YgzfSC594JELqkZ6Du4a1zHFoayAg9woiY2d2ZR4TafGicJaWAp8eXr0S
2lEIFbvS+7mZDwGYWYFgS4/FpimIeOFCm8HT8g2t9DvmLrculzkO1+HABBQSTI2g0e0W0cq6yw2o
jKh7eGeJe161ETjsfIkJwDHCIbFmDBSn3wtWrCBOaDSYTAgenW+r2ovmS3NjTTi5CQ9fyGPDpWwQ
Ci+BRAOVbWkyvwXk3EIsrmR97cj8NUO1SXHdNMK/saJtvXp+rQ39B5/equqLS6f0q1O5zBpd8gDc
PRpwylyb4KRik3IOC8wNyZWzQOjJ513+1LRqcsblWslfY033ksezFg6xo9/kEhNG+5FEUCrRjzoQ
y4fmZi3Gj57RY/VV0fkhqqrsTj4R1svepPWjdJ8tblcVmrs44kON33YHdHosGFEO6wStCrrObdzS
5Gz2JP1CUlb7ljOTxhIleC4DUDx8vt7L6Mn5R5PWx7IuDgVRTTxeAxEvS8pRif+6AZVnyWRV4zD3
mu9McZvdp9D+SLNP/AkIhptdjrKqVO5JDN517kmpZcGjPFuX7UfOyTZ+z6uFGMQKyD++vKi8B6YT
EAmFU5qPtOxOVrXQfyF3Wc5GwGe3veygeIaN9AZ4ugUrNtPbE7yLefMldYmr79boG3m4q4S11C6+
J15AKY8pH9YlMaWFRLSs4wxEN3pgBdMeLLZjTBomjdFthR4Ticc69VgBcezIRUI/dhgPZhg+HXld
9w0JJQHmyZF+Oa2mEiI8LC0f4Bjtkp3K9R/VGiSA2/Yu9/LT6AI+9fP2PSDGgLyWtURBQ5L3WjEK
SSYsMzQXTT5rUnybg9qPNB2Wgyw8slUhnyDosy8/KeRZPKSVNwF+Qm0FRnqMtssaRGtrPXYM1SPv
iHbsQOAoyxsmO0EHnA2oXLJluHMZa5h3Qr/DQ8YDj4WnCiJ8++qoXX0wDTqlBuo1FfyqRbsxO/fc
o98DvP1v7J1X8+JKsuC/yol9ZwJvXjbiVqlkkISEMEK8EHjzx3vY2O++v4Q+Z+bMztyYuU83Yrfp
poVUKpuVlT4FtJfO/6ef/xX6mQRGjXypRhjOAiJrSOAadNo/p6f/V2I6Jukb63//ls6JOnTe/9Z5
nf8cuuQfVvmluMmq2CjRTo1oQ3UJWEI0oC/BzRPig5aq6EVr+XyhUflrLJNS6S/lIrENoMYlRlFJ
qPRf9Hap+JdauVwqNEjTWKt9sj7+G7FMMBv4Ew34Dzv+t8GIztdb6Uw2bOB0NyKqT4WAP4XqSgwI
8u1HvZQeGyStaCBwqmxzbWjF/khMPJYF71LBgS9fwifgTFDN7Zm0oHibIjO3buQm/TldtsN6/TlC
iEk4o92LNHVI9YvOnWgiyyIpPrC4A+GSn/dJxo/34vXEL+K0vp877wvKjtx2hJAPl9j8dpc8jjWk
lz+rUft2xb8Jg4ey91M4t57Pa6tU3bovkvy9Hnvr0WhgnXRurAmhdidFd0LC+yohMgpE/b2hQHs9
8JgmFBHpP/Yb+4CS57y/hZddvWw37vv0Z7M6xuV1iZRkyHFIoXVHroXkcXVet06nly6Q9D6PVoeI
xORgOdVXxElftQ6lWut9wAq4sW6TyCEo5fPhCpXZGW2o2f1cbkHlXiceQ6UkSe+PaC04z61zrUGW
jerOWsHcYK1MmsrRZqRJ8EykwWcx2N2ICPgmL1+pTMu7O1zQI5+fkzFlTJAYzCnrxKsvlZF31Z/n
Cr7wnBHVGvbw22PlZgq11zLYHytkNL7jVXz58R+FE1E+z49O7lid3IrLt7O7Hp6wksTIh1qsn0fo
iV6AwWm595+PV1I/1qY/mP/jCtIwj1Et2q+3C1I0vqGPEZCfMWSs7jkcVoXHyH+eSFL+PtjoQKE5
NuIwVlrlOfQuyys5FX6qSPmreQz211jM7s/QB4cnEUVuz/obCXmh1nkUJhgwj7rv0bYM3bzHqrdU
+7ma/PaJlxA4nRm84blyLFVwPrqeH4/4cqjgitHYFRxyhhzCHSkt6rXt9Fpc1uzlDzk3fgj0kp1P
z71fej/ezUJ5L2FNUNdVKqsyXo6oYErtw4YgUMWt26jtonrlnFzqS1KzPwzGubjHYc67Rjm9O6Ny
W5VVftVIEGf6eUmFWFzkHlh1EtGmDmq+vt+tbbHqbe6X8NhAylhCGrYisBf2mmUCyD6Kpxb6sOhZ
R3132/pI2oj0hycacim8iQD9EuQ82YU7N0xZsNJ/2SNi1BBt5r8QCvqfZtGVoFbTA+u8RjNOKOJf
Qa4kevyffkDUrK+v9m1+fiXzy217/R0FScl/9eFv838FWxfy6AYQBvxnKPo/Jrffwtvlz9Gk/njv
i4crFWK4VasN4kkRMrneqIMIv3hYnqAWwsCilq9QpAyG/hVTqkhK3AaBnpBFFBGKVEpwyL/wsDyq
VMrVOrj599H/kgH8ZzGc2S1/F0wK5E5AqzyAS8Ro0tDV/k4qgNQvB6UF24L5oeoPu9FFRWvVfaru
ZDgZAhkqmkR8cf+ihgSmVZOyuahJQXVha9RkLc+5T3R4KStfwyGOSmoAE6l2KnxpzOzU1arxc/DS
7cHROqjhQa4JAc1NKbVTg4bq9+mB/PpRg1m/D1WlG2oyiaJJl2aWam91yZNqSGSih8OGtEU1GOOR
Q573f71bUX5FDbD+kztQOFJmSMvSBpbI5kfNHmpWU6E8O1B9t0zPqUt+0eed8gl6Ih2S8jIpmMLy
U/rWf7R/lF9Ssx+uZ31+kH9P+TP5Jrib1e7PbgqfcGrC8JSZkA/z+ZmUAZ0gti4Vyqfflw73ScHi
lNSNeohtO8QNRvsP3Zex46eq+gzFp0VKoguG7JP/kZranxJSisw5vHlT/RzlSNKCD6Yh3EWuEpzw
I8g3f8r2BSekHiiQ26N5HSy4wobYOR2dd0a7tIJTP90lPfFn6QgNU3XeuA0PBjfti/MQi4f+Cye5
n5Do2pigwh4tD03S8ZRmxdYDxcfkhl1qes3K4TMqhu9oRF/IsFMiKr1a9/E5bo7aV/KkIcJvnVr7
bITzxZKsOxQB1am9fYE9WAYkKiCZzwYlXKM9ejX3pPlbEnw7bBCgNAfOVniYkQl518SXxLno4SRq
fCFy2O0u1Zx/Xad08G5H+1Em846+CIgCy3/8favu9w4QxcNJhE6CAokAVxdY38D9FJ2Rs2yXCGnq
nZRMyQTPFuUkqMLU/K0SvtkbG+sDi2pyUtJ0Mp8v5RFfq5Vatt/+idgs6qdNCrmVaqR378oHudIH
2GuADPBV1MDDbLZo99szX6CPurqAIqJthUaY3Ds4PDo/pmoViRq4zKnJQRpjEEtl436tulxOIn59
BoGuSJ7JiHnEl9nCnBCZPK9gPyru1pbByw7iuUCkgCmb46mSOQ8mbOu1wjOdOld6UtUTnn12xKfU
hH0eTdjn/JKXIzrD7pG2pfUhhZnINGZmuhc9oV+8QF3RSUuz8jp/+c8+aL7lLe/NV3dpSilrtRte
dHcyObGfQ8IvfTopEz+kNUFGny36bY1aP2PusvpcUDsYiAajCX8+v2mPH93IXm8NwZzQDRf82tvK
va1KClcoE8d++O5LKnmxLiAaaSkS3DfZ2wBdumsWjlZxjlL+RCbGbtEg8DIMXxqMJuEOZ/8sunsY
nJubqTqjdi6qDM4BJd4q+swdW1zqpWL5K42wzoLwBM3IFXYIn4/c+d6nOxPwhcDAZ/JrDK7rjKyu
TCyGm0yJzMJbZk8+v+CBXn/nBGfOD8DTSRAPWJJaHmZA+5PoC70AK4IwXhRwkeFCU1kCwfN54tWz
alz3amgl78gU3HMeh32X4FqWTFtCKaAluU+qiIzEqFKth0d2JtzoSlV8HKKdnUvIfmVPJnJcALKM
RQDpAzcyyuGE2aNzfE/sFXj8gxu73XmcpUny6Q1mih/QliKfKxuTLvr7a2lXmpHyDFBinSfUxd+l
ANtgKIXYqV+o6H5gQNqnt9/FloOKaFD0Q1ZgKKdIOJRFlU+DW/KZddqyPRvS/YaKPr0GOQBkF/Xd
5l88wsLK8EjNbssAZaTRvHVU4yyI5+AXsMtngj+9lVNxQolPX5N5uldZlgbTeTyypM4C1UtDAha8
lwDvdFXGAXZptcatLOnK8ljOfMoA74o1nN9ZkXlOo6flQy1zpoLVlK3JwHifMTwthkBlVS0TRc1z
grdQTPbnWsUmC6ZOHMvKUm2cxM5W/egk+cLHhPblIasugwANzpOp7EopnCQf2LtoAFTAdamcNIvn
TsyzOWJh9RPmkrtP5jpvZygbzzFyrs6OvgDTnc9mMr0qgI4GYlqYT+M0dejDFxY/g4wBNkry8Kk8
QjJZDDwh+pVKPuAvnfr90wUtsEArDSDIvS+m/wAHcGAT6EZ15wfNsJlXAKegeIFVlZkvsC4fUkbG
+HlZAEn2huwRucFRY0/kQppkH8WxE7NhZHXi+RSxvEDs3GFy53Gctlp6o5q9leocVbO5UouHavN3
0emMx60VT3hU0b3meExsEYV/tVXQ2VG1soJu1RXf+q1b5mGZ7K3jrawrm4+hz2XJ74o1qmm+toqH
QcafVq83xqZULaTNTi9IM1pptrK9SntZK9grw1UQBym9U6j7lTNNp2m800k6pk2AMc1agNneNDdq
XFS98bjXylrjXnulek3A76w2XORVK02DjPrSLN1SY5WLOAWA5HaaToO6IrSD9ZRe0yvGtFfUfmSM
dYY3zsbNomqNM6lCOk5HqSemYySWNFmVfgVZHAMB8XSeUq3A4zxARaRGdkDJNA7kbrynYsZ0s1In
TekFPclIF6RedottRc3UH6RBGjOuIJOpCgLMLZQ0zGh5+u3Tw6J7jJQbVRW0sszwX0wP2KAyZVkG
86SYhVY2dZDy6zjLei2Kp0RTVSkzc1R3kzIMGVEvY8RM15nizGjGQ9AB160xC89/Rdn1lA3ogSzd
p8Cnt4buc1PGUOcBldWl+U9f6ZJML/e+M88FlXw6KNUwQz+gTJD4Uk3nW3VlmpxpkuOeoBbZjrJf
5ZptxB6PqZupSGVBgE6AdJ6kvc6Y/Zu1mkflUDgZN2mcmQ4AGVlbmc0kFmTBxKYpWEDTm4wSjmPG
zZEaM1nc+IxGrmUu5C9j/Fyb211lI5UhhwBI8HPWAvp1Zkiu5Z/cJfuowjjkc3dMcFq11A9uFbQU
lG4vFVovdfEeVo1GjwqnGLVN1ne9bxUR8y4Ip37olhY0KtV//33XWuqQz5uGEGVTj2CWqVwIAgWh
fnDqnDv0g2U/ysNk6W1Vr67GuE7q3vhlsWdZVNm4336zb/Et4QdUhs7bBc2Okqeyqb83DcHDGMWz
T3Q0kjweGs7xGD8IpLQalwdE9X/cnEKxWRw8ziT6VEcGQBiRBdJ8g4jIr3vSPyTBdDenG7phpvKT
wG8a7ylv1Hx64Rvuqu40OHKF3zh8xpMyfWcFLJL8gX8QPm910vbOAdLSqYCZPJAp/f16pNiGbLIp
TgBqythBOfyttepe3XvSolRBjuQvBamlW1PKCiBWqej7Te1oK20Bwy3nxZU+EzlOj6wk3vvxWtf4
uXTiupWDCEHPBVLH8d2ar8FKUgNhTJituyGbIOtOIlobvoWZNUW7qBbYqIHmiPXFnK4tIrOCl1gN
om/Tgan0DsWfSc8KREjYTsUcPKy8IC9ZNVSnn7kgkqDqAbFHDSeH+pKZAEcInpIaWVu2FDZWmrHI
LIESieDFR2Zkmq7UXgNfW8XxNZGbrelBT81KHZ3O0toDJDIXzCPx4j5NjoGIz8xWuc+EYebFBT6Q
/H+kZxSTy2zcI/uiXqmrg+6Xjmz1h917aSyaZSGl8wKX3x5T1V6G9QFN8kQzDEJofrqbkXdDjXu9
7wL/glZGIRXIHEs/pGsg9DHosWAIu0cHxrAu9GVc4ks+1CFf8vl2+Nem+vacEX2LyTdnlhQtNWVr
yQin06eu0mOZf0JCWLIbZE9wtuSZ2c6eQW01DE6LUBVcESeCO0tLJnAhXy9+YDJo5bILwTZXats8
MjUAdF2h/EZerO8kHgeemvUDmg11yK5JaXw6qny3MT+3CVvhNK+a4+bKa6SFNkctDcsC5yxZwtfn
F1Zr6tj8seXeyshTwpF9AIt+SIfQu1KU795+vu8dw3y6ttbcJbMlnZXn0nWs8xWxy+CmkQQg/BB+
GtbKku04AUhO+sD2xa1Z1y3ZyLIhULEaBMYrRIzlKUrSdRvPo/DkrJs7Z2MTDojtUeBNTwgaIVf2
FjUVqBElnHWBvZWbX06hRBp51FbN1aN/7mJ/8DBHa6PzGtJXBDOCPUBuCdFhlUhvkFIAR7O8nqA3
BWcspWP8E6ZBRDlscTdvCDmGUAD+horkQyp4upxnYIQXtsh1CNaRO+eAGAwKqeWP2+huevvw7GDa
bZdM0TpY18907rUsryz5F3zzarEx6EFdRBh7tzJ7kITrZa1y7uNg4aJBDBMSqRJkh8BWI7S/hAW5
EzeDKOLWuYhtfnj/8XEEKdwsDG8PyMUZ7ckmHB1SzKJb9TdNglO1784WmDmrbV5fYpIHWxVy/yJU
1U8zLhPEQq1aebvmcJI4pDC1iUfjrHXVOhtyI3sY+bMbzqpqv8FFpFSy1mAlrNTU2iNoNr+emnys
ztq72bxrrubHI2yhJycApgyayKmqmAIjNimNLSwyrbIGrVsjYKVm5S0c2BxGQH9+KIHq0SGlqTUy
Ur4hbwmUOS93ZdYA595Zc//hvlzu22v76JAg14ATthCWe7DGyNRZ8rt9ty/wooO7nSOruCK/gyk3
z8E+ruq9tbVPDv/0j/GIHiFcFn88/nHleXxH8L+2rHoIyzYcDO4WKyycKUv9EY3x9RKpxWDrlZ0B
YT7aZCoUKRRCsYHvw++GIivz+/5gwPsDf4BYasBPfsNY+Udr0B+GA+tHdfzBMIT705V0GxVcgeYv
xwjn8gR89957gE8Y4yk6j2YxfCFbk82VsyvWykEej0ik2MoTRjy++LluvVXzCJvD51LB43/jPJ/O
FutkkY9t9QynD9IUIUOv7wgxgkKcqV4wc/Jpy1ZYsNf5i2iwvZjNZu1Z20UwIzd//el0Fi/Bl4Jm
mz2hGYWu34lYEGEjgxuIQIXfbboZ5rVUgYiQx77VFymicHYyo8yszCksGSYA8JzCQIa/5JOURpQ3
o2MyVOK9sltK7JmLvw+XHfLHedJvcWfsFe5mSwz03isVfEVEUDgW6+Uew8cEp2JSgy31Ky1OipPn
I3xixoChKCps9zk/RRtDNg8w64+9s6/OAXcMfR7ubIbTEe6Bf4IwGSZXJFlTMAZc8asvwirZySWK
zkSmgKhGRsbEMRWMr4+o8ndWerbVi++mX3yq7B3s3rgVj1NHWKAVE71oz/6HqEb/rWQX/1S78LfK
hf/ZPez4+6n5D43Dt6E/fv63UkCgFPjnOuLubT/5zbtsx/vZ5U+Wl18lBO/+oYQoFVFC1Ev5UrFY
rFawb/xDCVEo1THD+13R8DdKiOpfinX0xA0ipFexkKzy6HclBI9KZZLJ/J7npvjv6CIKJLT5szYY
XUS1UkBLXa5gJJonxe+fLQIv5e0dR4lb2fJJMMORYncHtgqtaDi8iJC2BmZ4OSczI1ccGPKh22R6
jYkfbGOrwyF9o4TsLUJR6UufqKuYQFWH7h4JO46GII4F54h+6f7DPEwXLDmogGmqzooMswe3AlrG
touD/G73K+zYTfdoYWrD+T7bc7SLDgNtnH1zRwabL4sEflS7tPvs/C7CRU7liUA/djtsRYS6Nfpv
RzdVR+dQUu2N7vT8G9UMEewvnqbZgkLtt1ovUQvkOXLBsZzU4OeyDqOvrHh45ZgtWAQspNqbCcGI
VtXkbCSH7lZTW7+i2iLD9xvW4OVC6DrWRQ3bAy5/LH8QNhhMTQ1DIq9qkPu8oKaZiCpEou15SLgn
9WZlUBpU2+/p5qCOg51f8JYa8YWQvS/F+XxRg7DroUJpd6z2IIQ20i3VAeGBrRDWIq4eIGeykJY0
1IAJsiIUKAUe2Vc6PoxiD5QesXyC9EB7ExtvPikbEmCbG6LkyZt9gIQobxC5UQcHkJBMN2MPRHSH
huateH0wEdkdwnE4WeRbHBT2TiGJHdhR5EeIzAQXuZHtdUV2BqINURCg5PcODpIhIcmgdHDnImBu
jghU8l0irWOXFOv+Ksi36e8071SH50HFxTowH+UL6hWRzpzkphtN4GpsYTKsnu7u1R9R6drsTJnV
aiD/Y/gewbFxmtUcesQBhDAT6VAiMvq8IcYBISagle72ya90TcvAhG1BpaIpQwBJeGtiI0JxEeuC
vOgcazdDpvbRlbiiaoyCqU+YT9yr7mvrnJW9/Ixo4EegnTjm7kFf1dK52PlZ3fswUxGh4j9z00Ah
Mr2bkvNWV3O0386JKASoJbRBGFCw5KRnPnUM/yI8IzOI1DKJhaBvIcGBK9DNVorKwLtD7RxbD7vs
nV3C0zhVrx43DJI4I3RtPaha+UyCdyPdh3A1SCNsIXel1nXYMDkjfGtXbnQd+NmdcwhFMLiiPEI5
DjSrK9xrsgF8AQoHJ0NN8AyorGKU6+O0Ha/DaobWf7tXlx5iuaN3Ud2qRij44Z0u2hP+A5nMHsYz
WUPtJgnSxY0lvPJ8aUYWRZGay+kbDhCneZFzVyAONnr/AJVgDVEYyMYQWad0kb5i8CVilYuV3pVX
1jTJMgvjvdbTL6kcCsiFH4ntWzk5nQZrBP1MCfoZk1T19MPyISuExEoIzGedmP+TE/khYJ0kIpUM
QW74hXFVtpIfOpVdIUBjGNC6NJ7M+YGkbscs1a3pFO7ZxBz2om5C0oOM5sBMXf0aHMXSCI++smKZ
/e/QkdMiMBw/1Bk+5qyDdJoIvOw/bya8AmeQLnWvAKkbE3iGfS/8XusK5xZcLAJVGucHln3twCE/
9XitRx7hluDyRu4a69LJ7o6vsksaXFae0YFbosEGFoE5eaqIv4gxhXVFJoZPsWroqw+g3P1V55kW
DfM5ebANQJaEJYLmjJi9pbojLqnCQPcO4dvFEN9df5gS2c1gBGGABPBY2Av0eI6lhp9yQFEYYGvA
F/a95qRlmiPxuibAhyEMgeqVRJjIP8QDEPrduEoB2CbEeEyxMLVrZibLWYtF8LJLGqEXiScFW8oU
yhoAHBrzZgRYS72z4TntPFII8q1A0yM43enMBHOw0512VWfhz2CqUqQqwhJPCtxGahhAhsGBCu8L
3wp32qnyYPqwRJABB62nWeCgaJzHRnpqMAHXfe13tIIYbCEgHy+1i7wVCopkAsLTpyI4rDFAUkeY
lXHXVD67mJl/tq2hPzvS0k3NkIYIiYcCivAQNCwMHScRkao+JDJ2Rl7RKTv9V/8FyzAKQYlOxeKw
04v+tkfypofbgc9v9V5q1ppiEmndrHFzsfAFK3+Z3hnkc8dtP6wUoY2GR7dOxsp5MtQ1MzUTsjLr
tLFxV1sH7sja0t3esbd3CIO21M9hyZQMIlbWAtHFA7mBfEhNDis1I8amZrBEKTIcbbD5SgeQpn7T
BGpujKvT1lWPORHRgjOmzsMuNZulJiw6E7gYw7tBmJPWVrmE3oSjetgpwl/3wVPcplio3s0vI2eS
TopmX87ks7U40z6h+9kYCzAFmttwsdfthd9v+6FvD4bDdrOpjG67yJIiKH+o3llbJAGDQR95h1og
tGo2t2ZNPxBpaNJo1d1jL9c9T/NDckoXa2oz/6ljXa027X3zzk4+RmefZFjhITo7mzFRO8OKu18p
YnCTUsY5NewXQBuc7F30zrB8WBTDzfA5f0Q/2Wvwyg44hQ7Lg2e4joqYgW7MrH+jOzPR9Y/gP5c2
TCTx9+6E+D4p/PjatfnTOYdPp+7ehC1AQI9QCpNgNReJnEiKDvDABFtmCG+4YggA4m8L5I0hwpjr
GSt7tCAMWj8s3tH8gIZ7bp/8Ftx24WLSh/IXNxUS6MV5WQ/VRAJu3iJdDZpt7SSm2QlWynetTBvj
sEMCHTdbrgXzOAM9z9piEiJisLzb8AAyaCqW7WjJvjvB9g5FErGDUYIyzNkieSGVDmQeffNZLffL
ZsAg/OPM56V84f+2msGAEwtO7CerJHksQxT/rd3iqL7drkjWAP2YDwsk8koKS5/wPdsqoVTT2hHS
ZJPs7Yb97t4MfgbAUsHaW6WgOMRlYoOZv1XHSKDuEaxg/3LXoFei77H9BQXgqqzsEUJ4YmPrE6CO
da+VycFNxoaw4J7Z7f59hte4dWviCWgOzeP0GR2xCcj1uXZH9tEQYNG+a3A9keF6u62poQAPGiez
4nwucg7lzY+5e2v32I2wgOTUWCfll1q7QhPczESIGkGxyET8W7KJSwNCljr3YG+vkGPsPcJiWw/n
YSrW025ASuQXTzhbU/GHZ7ZJuFSDLsIv6C0htTkMQKOcZSiyoMhCOeKjOfrfaOhVkTmtEUQICSWm
NpCNURQNbdsP7TAMIy/CUMeWrxB2E0xj3jTo25yfLDnprvSK0URig1TlVUgY6EQozItylIpC+yS6
euwlPJSgyLYo3Z3YsOsFyk1eJhpGUXfQ5Ty2u05EOzRqJ3xxMHpeMhETkYOyOJcuoRcN32532LVB
5Tn/soQGfyVVQ4TM8R6Y1HVmQ9iTG58hMX313oZCdEZ2WVXaJDfo4092JycWh5knikSowzSOaDKh
ES9ECGB70LKe3fXUVBnoj0BFdsDo7YFlR54nh1HC/8aDlIfwkYLQmB9CJSpBbF+D/iAcIKQRUrsY
3iEqMCx3MNO8tQvDkfv2MEiwARLLWVlQM0VzzB5JwWJRLpy+/WfcsTBrKEKITcLJsK5H4+0DQ0uc
M8R8CDcn0mBpRCEn+xk/2jan9wtgKPEt4saTmwuII6pzFb0NV+01EXYUkrh0Z9+dlRq/VE/0Qc21
bvQJhbgDFfdviAFAz2fQium1TNMkreYBDI7UIzl5xPTRK7N3FiI0K3H4Xy3yvamyfg2PJZJNYYBR
75+zH//drdnFXlUXgrULUrYv+tGqMM8roGtreQi1VPfhMOP21vbWTQ/vezbZxo6SpwsxCfmwAlqh
qQilAD3BgUxkawgqJ2fOk7tI8i/2yJYtiELjR5fxx3CKntyF7s6Nc+OrmtZ0zVTMdEXMaY+Vpqg3
T7o7NhHGIOEAydrEgwyENcmxPitaW2H+QJIuoB+LiSGTmcCfYeeBYwd8UzSEifRtTld01DA9YehN
7DCCgi6okD3Qh3kbThKne9JUG3YnyF5msGo2rJbHnmKjwUXRdJfZMH2AlvFBVTqJmsMiwfw1X70f
g9kNnbhbdHLI7gnJ0UVvMa0Q4sFFSMehxlYRniuRMSURbdu2zVHoC1BCU8NxRgm1CuGTYDvELp/A
5g4wIbPZ7F43UU3XxJ5tY1MY9TH/C5E0dod9Nn3IDuT+V+0OmrAh6iclC865wQYfinUTZkWOclqM
ymbyTpqVcSJMDraWTKVIxIV8HpY1kVjZQt48tG0LNlpMDpbMnBBxJ/10aWbFlrGFF76oSQKzkXhY
NHS9yZDXwDtssSwBSETJX7K6/C5yTEFRa8SkJwX7L8vGsRgwUjEMGO7h+6W0111lJWulV3Zczxrm
joI+XVNWnsHeajjkCeHqtmxSqVBsCBDfWwWAb2WjZBOu5e6ewqt3M/4LKT1rLuq6gn8QJP6EN5hi
BURscnszOKNYqhP/hlDmiBzg/w5hbm2fQLU36wIXPFwPSWV5Q1I9vFTxmyH0Nn6DqpDesFVB71Bp
LSmy+dGVDe5vqiZB7NSuB1k+mlVnjzg3BlVwICHiTo5utXOzcV0sYg9z1JX2bXCxn8nZryQivxx4
YuolBPkXozkBvrKQbpnjARFdQb0xkobpsolOGu3w2BE+c2o4/9GUG5U4zLxHGSd2UMkH7IQkSdAv
TzMnCByuIeiFI0u8eexsLCnrxYkDcxUHUy7gUxDcB5ANOVhLUetPYwBEmKsEixTZrexfp2NabwgN
R1FZ0mWBQe417TG1cxazpgEw5JK6A7/rwO525+g7xQIlDloBf+DKiKOkHJRcQaY8x/EcT9gk46wB
T24kSWAcJ2tB/ztBU6P/bgZdOhAHjjMPjHICg4a9Y1Dcm2aQYIfAJTLkOCPYhmI6uJPTDpMi2ndI
XJPQBgzbykCRIofRY+jdBDgJTMv1xWohWOgAQxPDy8leNRemBfuR9VBLUspAklpWG6MOrdPUuBg2
jJs6GNeVo7hs9QwGJkaMTmLjGAwLFFH341Z5kGuj6odha2F04Tgt1TLZWKeOCWJCEhvzxmCoaVqZ
Ui3tfrX2vbdJAyc2OSYaE4r3SaOV+4kRcDA/2DIE41bracQ0QIjJLNvQd+7oGJ5a3knhXEhDoKrT
Pbs8hm17i4HKDYMMUSbChvJClglciV6V0q3RdB2fW+nTVBmomI1sRQqQwDfFhPnjJDmrJrrbqs2j
rPmweSsFP7P+8CaEAtEx9wPayxx+sqwksnBrGt5aLE1gvhyhfjFvULxuAkcoVc6AKaC7Ezsq9rxx
WhhvcZumUXWKsrMMd3iHQn7AGQEwc4QPyAnYRzQf9JroEyFQ/bbbbsmIxrAfdONjIQO9HGfA8xGZ
EJzmmMXF/oXWPKHBuqIfX1nTpMzStSpwoCibWElRIY+bMLFMA2GxsbpJ44ctQ0sIjg3lmPdqDAi+
dZoDMZG/ST05LDaWYKGVjeVGXDFgKdNptnuGgYgRDfWXNL/Ydk36Cx3ZgAzB9CbNeoKkUgMn3+m4
TROnCu1IkAH7cSzYlvxvqJZOThoAoWu7aToj3d7QSSYzEMEUc7qyp0b3gFWHLShkp5GHcLoF5bXQ
0rM7Ys+Lul4C2BhWwEwTjgBUU0xFYrO5TJwAJuibM94KMhTCTZYAoADaesyt08RA58dqslU7aWYH
RQXewXxGZBBLNhRJXTRvs/jMP6x/uvUTNruXjsX2x0lNiqIUg5qaDqZ4NOqcWYboxw+WNuzhrBdg
IIM9S9Ee0d4IXRBJv2GNAHRod5sMIw39rhLPXK/hUd92lZQuWKI8mFvA7QZJ8zH1GmdXZdh9rTFx
uK23k+snLB+LD8SOFDMtqmI6jpyGM9VxHM48p7dkUONmAxZNFg8AETUe4IGEgmOYGV0rcvAyW5jw
McGyg9Nm6+W7HbSHelzRosBySYYGj9vEOts88dveEPlOVfq3tVXnLCWzxtV9Vm3cBXOLAmGo1bNV
QTJyxGCt9lS37jUhkw94oAjoYjZBXBPsBTB5/NgQ4D/rMbCb9TyrHeaFov+XuSkxQ71LvAex3KK6
vaEe2OEgt1i5JN3q7vt7/+jv/TVAW7b2PvuQffSmdC9niWW76OtFcQzvvSi6oo4XOzWxJ8uxpV8W
3RB7BlHOvdQhWlqudK+GHYXYJIlJSQCcM26Ufc2lbo4x6xLFvUyF6E/h2vvoBVB0zjhIo0LvPkSZ
/Do3a+vmLdq3AzUVQ5CxcwZYHQdUI9Kam9VpW75FlXewZHPRLocfO+6dCPuxGXP1gsy3arCFWfW3
yN9IDRMgsRYOxZ5Ay8Aa0WYNxhX6to0GAi3qHRFw/6GhjBc1RCdHmtQZeFDEGntv1CZgjco370gu
BwfzUFd7+LYRYD6E9z1bKEXqetYnluOyszuiKr4iBevhKeej0cNE5Yzlit4Oj07OMvzst+IWiOlq
Yczwcn3yFr7UvYdLcLRprtj/Tj5PKHv73DtXpSfzHRyqk0dI0jydibZmn5ee+N0+uSH66QXKaksk
CCwcZhWOS+hL66dD6l9zbJPZjhYXW0NqGsoSOcEuxEBi6OZdmlxH55CQsWi9L53zMM+GEyMqcI2s
O95hKoAEtBE+lbyDOzghxSE6G5pIlBasANwobGYZHfrZHjHTbs2buQsx5OjkkKzN+gu3B0JoE9Of
RRftJsJVBF83PUCnHPDxNzBweydPkxvVQSzeEp8ORAjexX2g0Fl01tbGx/vLKbrXED08dv2onE/g
CMLQeAJFkEcWlhVwfiJ7vbtEcbdzST1G2EnKUdyr1KldRhDwGF8M9ibeKaxE98GVwLT6aje8DoIA
mRgae6DgcrFewdWXiSBaQnJuXbEexAHkZvL9Y3dTQt5RgekEbnCxgwXrb5AvIUTJayyW/dnAr/Fu
kw0PAU8cdQTfwqKB0msK7gfxFIR5Tg2h06McgAjoL3xAK8w3rXxS61odNB5OXQ/QiM8I62ZEfiRK
MNToana3xHWF0CjuAmEjDizNo3Vykb82q70NPsc6j0WCzgUoq+psM2aPnp8B7wM6K6ZTKuvMfPTJ
VCZGNwtxYpn56N+A3rBf8VZOe9Gw2JdSWCxsWGGR7VWE7f+8L7LLsln65fCdEcEpv9GFrG5qFr6C
3jVA9bfyCrPnTVW6l4O1myzTRrAJYGHJL7EfVDrL9IQH5UuTrGH3YoYuY8IdV7q7fjlsoG9z80mj
ex/cD/Cco7B4VpVOGf4TIvhKki1TILDI0tqhhEFDsPF3F7/hHmzi5mKZkUNFePPXFmKxoGa9/K3j
okjE8KPCLiO7hsVkAZilmJzrNhPirhyS0Dtit1F0lq0bOLK2V6eXl1tOtznv/3kVOb7KFTzj/rl+
3DmgGv/NnX/cCv9WQf7rzT9cpeuNajmP9rlQreYLf9WO4yqNrhqnvTqO1IV8o0Qcn18uerhKE3SI
0ENFvKLrRAz6a2giXKWrBDgqEtlGvKsLxX/LU69Q/XOwoJq4jRfJltHAUbCOIr7wd8rxBuFdHtV1
I69z/4e8M1mSFFe39bvc8eGYJIQQgzvxvo/waDIyc4JlEwUI0QkhEE9/l3uW7cydtW+VnfGZYIGD
E3J3kP52fU6hxz8qwCbEyj0bLM9tO51zUqP1y6MqyQ4HOWioBw/sHA5QKtaQeTGkh0xsBPxCzF5l
NX9IJwlhOGhOLoIg+17Q/Np4AQLMyE6hi9eZq7YZEPMgP8yXfEBTVI2Wjzrk7bJWLV+XIn62aOM8
QcAAugqp/0CSGLyheks5VuCpvwSSHAJij94hlo2m1JK0iMEZphY0q69to84kST9KBiGFZATPPGvs
1U7upNEbG3cEqrZgZkUb00fzITACZkHYFp8aAViZ1jep2TmD6zrLFCHzufEBNA7Stb0369J7424c
dXYNvUYgIbMoyt5aW3bPZUMZakeHSV/VJOTG3nuE+WgMSH9RirmQDxVk+qr3GEwFxHFFvkzzJjmU
WiJdU0AxJQCWclk0BoL5DV9OjQr3xt8A7JkFLqqz/KBYSxctb+0RFJHpQY0qBi/Jwxsd6HcN4q1I
2quqocPjiU9WjY6R/gfvejFAuXXHieJbKG9aMNzqF6iZFzufpeA4kAlAQ1iVY/+ui3E3th1al5uP
6YR5SWr60jvpF1OS0ZUOME/5JniulKgWnZ4zaMW3D3UTfjJ1oA2QLC3Zzt6Dc54dRIE++sYISL2m
tqZr3yDDK/ovIBXApKfmqxkJslSzOwaJ1JuesfJhHA3qLOYGchVDgBLMbJh2eY+IeKoEkpxlfQAs
Aot8PYEUnJFqaSnaqfJBqY0naXtMeAXKvYiH5xYKsS9UoaIwbVdtgYa3blzNOfr8dVkvAV5NN0Nb
jMuGoBOzCZsLt35+NIKFC3AaUFXXBV//10+SEFD7uyny03v1Xv86Nd7P/7NsiP93FIqQSCYx93BG
Mdn+KBvi7L8peoYxwwkJ6bW7UMSfEyNN0NYM6JCUmLkkQV/zv8qGKN7FEszZECIDZTRB8uR/0ML8
l1QMFA2SCApwDHMzJ0nym2ibTEIf1mKMF8IHmMsagzKgWWSQNqXFOSsQQgFRwE/teJukIihmQZ32
l6/qz67qf1NW+71u6TYEqNCREKIZNEJ11W/ZoH78cwiyL3auC8SKZvmw7lxcPoUUtm0YQK+pmu2h
0DXwX0V7gfxLsQpT22xZDbqLSuU+IcACFTTe/f3ofls3UEj174P7rcG7AwoCpCyHkqFaI2oJmaRD
Eptygym5XqHNFPNZHA1X0JMf/v4f31ekRvusqfff/+//uZVw4S4Ko5toH6dQN8J982uSDIL4U8YT
ZLug11Uiq5AWD6JwmFqKEiLXdgSxDnKjzeTBg066cyG/+yAq3uoKlasjhJeWfz8eLLi/Cs79GE8I
hglEBiExSPlv40k7gJIqNyaLrIR0NwAGTz6DqGxUV/mSBwxQVFn645xlx7KbzbkD5OVQxt3Kd+SP
qGi7NyjJL3qCaYhMUH/I8SOjLnnYzozDt4rQaGviGFy9OChXEAYHrwVjeuSan/7+g9BbdvH3LxbI
ZigG4vEDouL2k3/78lTU2U33779o3EqnPSQJ8T9fRgibrgHQdXszd9WGeZftEtqPC9cLsJOklasJ
vm4F3u8/DAMqCH8dhoCmDI1vVs7NYPp1GKCmZE7mCdIVWIItacJHlhJoNtl4p8PoYsNbyECB515C
67evNqmpIB2V0XL1Px8IZpkI05AIIXEgb9naX74PLcxYgZYFfeJWPPdJW55nIFVWqs2RnUnK9OwU
PQ3av80gXEBCX/nteNP+ZrRJnv9+LOz3zDBkzaKIxpjXBJQewNT997EMgSX9SBOkcRFah8gZKv8l
pHYB2+4e6tiA6DW6N+ighZu6D1A6PiuyqQ19L8MRqf55gM85UbhEJqu2o6BAVgH7sYjBN/w6tzVW
1394KqK/PhVcCMZJGDJMFez3okvoIddqtFKCaBCj7RPT3JGH0cM4w1fi3Tidus59bEPbHnnE2qN7
TOw8vcxdsI+SNrhmU+Y2kLepHttCJNsIgmMrXyGS4Lh7inLWP/gc1sXYoLlJWw/VsRwlDyMtVvGs
5WOXgaeqYCOUvARhMZHteZpD1HeZgQNM3MXHyVrwACxA27qHethYUUimuXoDM+h9CEx86it6gnAV
5Mb5oAEWlis1MnfoIvbITQN0bCSOshvf5ymtD/gy1YOG6DSsNQ1AAmzqZT51+h++Vf6Xb5XeFoOb
oKjk0Jn9y22gqSwkNMVBvsZPTsvwxFsA0utyQJBt5G5pqhaa+s6jUAzy4ydwEU7EsPjkoIwNie38
tU7YgfAq2kgo6yxkTxAyqChIVSmYL95fuiFBzF7N8T4HtoEP5AhBnOAPG76k1IFfDB2kTe6DDzYx
nwYXRJgoEL9g1VsV5KgdyNB0AMjSgUVoSZspVNe/R0Y2r9Fk5hvdcgaiQGcHPnZwmvsPf/+U0Nui
828zGIVDBDcGsifQMJH0NrX88sQGuWVjlXcImo/RQ+5sf+ktvoqhpu0ycTJ8gdTPt6SHRJ4AxGeR
2FyvaQjsDe/ia9NyiLaXItz//ahuftzvo2IocIazJqB/hUrpfx9Vy4bYuJFFuHdN/hA7hHeyGen8
tk6hP0rZeqqKcjO3n8pCky/GWXhcU7jJPM3OwjSfAPBBCQ/FDR2VcH+8XJYECgwd/lwW8YhmtoAR
UOsAso05BB4YIcexn46y9fEDG92nLPJohkol2DspgPN9Dd5zlU1yHRQ5vhczX7vRvFbQ18yANkoi
80Oe5/9b2XIzCn/9BjiW7AgCvAISX4Kg2vu3mVT1qhm7BJAKrOrDiTC9DUuudkqg5XIk3aK25LsL
hgSwN73tbVjsxnF8K+L8mPO9m704hmoMkA0cIOukVJjteMenx8az/JyWNFqh8vtswQNcNyLnO4AF
5hUNLQO5s73kVfqQ1gk5zTm6ZW7v87z+DB6uPKiefBZ18WhVQY9spO8Vmyk8D5ZD1i+HWUP6D9EA
gUXK6uSUZJBe7xMQf4wl0HMK+6NzfQl9D1SRDRyh/w78u1llT13F3UHjVoC35qfHTg8IanXtcKxQ
ZNWpmuzabM4XDnLeG1AYP/79DffXhRzV7iLBcgFdICrFTWfo18eA9LXphimE+KaqvqsiaQ5pV4H0
WkiUfhVQuqqKhAN6VKMJxrf91o623FVgTuz+YSB/fR6xBGCuglEE0yhmvxmJBW5HiKJq3Pn5kUy8
PIJK9LEA2/7knYRqppZ6X9QTUN1dy9BQVe5EHv4xRz56iUKDRFPO/mEG/d1au92KCToPEIyBBB1N
fr8VC4iO8YA2KPgzUCN1DftSYQFZpoWZHh20+Jd64GTLOfAdPJCQ2bUFOmV6mDuGRvxYJMnFNOAU
U6jg7R0MmIUYa7W0LUPcMG6BDB5rqMJWfbyFBvMVKpRooCmvfZON+T9YSggG/cVFgI0k4aTc1K3x
Dd/Xi18mvDTSjpiuEgDAivoKUWSkVHq/Dws2H6YQQAov5mlldCyXvtXZtotNuy0Gi5KiPqy2kx1x
A8buY5Sb8NzEpdiE41HHpxgQo2UbDPET3IeN0wHUdoM5vnJuA+jcAnM/tGeW6OGi53ZXAUK2afPg
KnI3QapuuMaAQ9z8/fapiCBEAKzdsR8gtTMHIH/OKtj5LqlPdSjYqtYaFfI82BRp+z1MeQOERD4t
6gH6H1Iqd1IQl7/ICGt8BNaRyEfxcR75k+eD+kMxaIR88T2X30RfFJhfTHCA9tR5gOrqi2f9Ohpq
gHCD8gxMgTjgNoNGr4KebEUac04kiIwwAPdBErAfnxdFgLhx9hxIj10OCt+iAAkUFIlGLDsT9mcT
f2TGoZGuM2ZRpvoyKuP2XQJCqPAJZLR5Bpl+yZc9mKgPXXcT+gXXdxWFvTqO4UPX6vchr5CRmiss
Q5R8wNSIaMn0ZGXiPuYDeDu8uGTAgaIFsdT7vvUf2rFBH0rWlPuupM9p0q8TtoJ6qTnnvEbFGONm
ZdoU9YygXBwAPYe0tapfhGjUeqQvNOXqMY4bs6sFhJ+zgYpT3EOWFizJbhEms1pOzmdAgkffZS/7
1W1eWRgnv7Yp6KVps0Lozi2tr/JHRUFG0JWe9gIsAYuxg0KG746icbKZdo2rvzVy6reIrK25hpb+
oLpm0/i6uOrEF1epCLRZb9S/KuU7GbYNInzgYQIHGR0QJN0DyFo9YrVEZclExn3jTL+aZ0Y3xXij
hROURjqRvVtlgl1iIbLqWeaeqqJFQWE/oGow12g/yxmEpQN3mRpuLgqWDy/O9w3U8hDol8n3JlHo
e/dJs0/TXqwLqx8N5dl7V6dniFWKpW5uosQR240x6z9VPP4woFUj1EX6oaxpccrheS8JDRaWQpNP
B9Vr0dTqBaTVBLcPgAcj38K3GA4jAUY6Lmy4gdIf4o2V/CQrBPwI3vd1oMjL2FOQRC5bjA41Do5/
Y1PeHOOAm5P0/Xpu2+IErotfBVkJWofZh8ryvSIltKtGJtezSMwymfB8SsxCaSoB9hR9tExmgprr
OXjxKh8BbzTxUhBDVrOp+SFm8zWAx3nMzXSA+KPY9DaiQO6I6EiyQJ46A3Coa0EcnSu3GW2OeGxD
h4OD03CD575YkJovmRnhenOH1UzjzqjGBM2tyYyc2kSRuu7yAJ8fNQxyzE5tOKGwMQqR2bqNDDBv
+DKlQYuv7djBiPGpj7t8BfArktGZBMNm0lBlBPg9YR4lh60WqzsZqE2+M4unVIceSrqElpdivv2j
HEgblyVHhqA2kKoF5AJm+XnkBTqAaRFfmjik63jiDLEcDIBPIBGyDCyt6QYzImPEV10tx3NiEI7u
xuLqC0jk5t11LsSbsoE/4Q4pnuPbXUPNznSSL0Rk2pcxDe1RFfUZQdNXkrfzN0SJPwnQwF5LlG7Q
tHkcMTn3NkCRU9VC4risJsS+s/CctB02cGFJPiMWKzONSmwZQGjRB2cNQc5DV+pHTqzcDgP4vlbP
88aUuV/CIGeX+4aEDTBCCrWPNAefzfWtBnLZzrjT5zneJSH4UFM7XFoKP8EUmCMLTvLnMm4uoVFw
r2L0QjW5BDdYQdxtKC5R+N6CXHgoEdhYV/1cfQKTA2CzUH4FE7JeArvXnlRsdhYgxx0bTHfEc072
perH/ciuRTzkpy6FHLOLp+TJlzkqXgc0EkS1+0rHYSeTZ2k694dCYFoHLF/MLt12EouSpfi/wuSP
4HYlzyIfxDGa5aktETAemvCa0W0749GY6jZZIyxhMdm1Z51oWHjsHcrFaKIKEyhvVJl/cp35yvJa
nUaCRW/IyJeiovwDgKfpioVpuOzzzq0sDJHTHIExi2D9fFTTkCxr6R8R2i+ANTHlPjOAo4H3jWoC
Fo3rcCxAUOx1c06573csE991lczHiekSrGuHanqfoHtfEP3EkmKNdRbFKJoH56aV6gxW4Xl05XSm
QbmJOjwGNW45kJ0DuwkMX8P1i45ydlC2w+O4VzT8rEnePJMesUhXSPDrGVBaPBVyMUOH+RgFYlMn
SkKWjz62fTOvm9vjV/syhqp2/83L7POsHXL547GP0cNqkbGRz21b0hUIRxNmHrqRWfMspxKp7C7Y
ySEF0Ln4Irpi3rM6mJagm15lqPza1zN5LueHATGLHSC5aiNkiQJlAslZW3eI+Y9avYB2s5M5hHNJ
FO8j3OmQDxQV1LnLflMx5ECGDNZyNqppWbt6XmJxwdw43aTIw3lANqDonyTIlK3eGBHW33WkPlcK
4CbcBE99OCgAC+Wb6ovkSDk67LLgPes4IPZgQ25lN78NFsDbuC7kBtgsSHEbJEkHnb7YgLxU6bOJ
VPw8IPV1skkDIY6pgPPQt9uwcPNWdKXfyAjMoYYTEIhmtseilq3wIMByHFGN29Z9uoRxhVLNLKr+
GIY+2ToK4px0aPq0wOTgjkPVL23ZixHrNIige51VL4WB9+7yEvrvHFY31phpTdoUhZvadg9lAtxA
G4Dc3QyBWzVOdW9xnnw2zEJxZYZifEQyaD2kAg6fy2IoJoKtVfiRr6Mc+mrhXKbLGfzP5ejqQ2bx
A/HQFWsSQpm1mtoN2E0oymzfcYtHkGj3+Y7HymwY5HRXugQzKw/9R2PgHE95DaZT1G+0YOapIsk+
A5L+yqsx3pYUj08iplWTA5WqSujlq5n127IMUGBqK7XLRMwesxjKM3H2krkYxoMungDQ5G3WPjTO
oVugZDmgXRPKjxAN/KS6FO2ottuBRZfv7vMTMjhI7aXjLdRYw7jpU/J038SuBttJCuAawFmlQVSx
RcmjfBkHBvLAdazPcVPxFQW+dtS4MVgPrtM8YNo2IFw4jS5E4Aifm2CcnmWeb/PZZI9Kgec3FxJG
VS/PsRkXXYnWUHiSMTuPZbXv0yzemltchEajPASsOuczDw9kMjCDWCtXne7PBPPXVZbJFYlSFCfE
WJtZPMxPyYScqdWtWdl2UucoHKrF3Oh5UyGKdZDgta6orY+BY9WDKDuDvFzRfdIheivI2EPjP4w2
PBiKVwO+ybJpKVsAkaaXzDJ59QekIsJ9CtIWYJkxHH35OQPo6HnIfbzOQZneujn6FCT4FWzqnoY5
Cz/SfL4Wgvl1NNduieBJ8NxpJN185dnei+Y1CIChho5vGWEeWrTU5OAgxkAgNWB/3hhvmkXoVJkc
IIkD/06DMD6Ht82IpACoCvHHUu3SMCPHIEJJRaLZAYB1h4YomCfrPmohuTNPC+2MRGPUjWtM+hzV
LQWhi/7G225z91D+a1NZ8LZp0kDuQh1obtTDLxudDlvVAHzfEYc+VUvSjR9Mf64t7c8QDfUhfhYR
iFdNB5CcLPSjfdp99r1mj7c/pE8gjdCWUEgI6/wlqNN2D443fMQ5CWAxhgKLTetBooRcSB1zKKLi
bl11puQni7bNnIRX4VuyqstSrqcuSq6IKn3gWEHXs0LKsQGPAh83r5ulyRFKS2MgnwlEkUOsfViq
y0J87tJhCaMmXtBBfXQgI586xaJ9WtBtJYFLbDqFKan4nihwBtOVt5u4qhdl54eT0wLRUSOL10wJ
6Grz/jKEkF11RNunzi8QOCue8OVDTwq0oi1uIuiCW7TqDnl5ue9NBIyG2I0ZfjJBd0UDh8KKfCU6
tuih0hJ2biezHZHhFwU4OnhmmdoGadetJzahtbiv9qXV0XM/M8w2ErRJkUp/rGIYJyTD1xPR7Fmk
aXmyU/0HhIinQ9F7fyVgw8ZDxC/gb89XHQyo9eHthHBhsq6TWTRL2OugElvICdfSPViAwh6CPoJf
Pshxn4t7Fjx6MAA4LgwUAB6B5UAAt64ONk7qhxR38CCi4RxEykHI2rOjMwMy702xUZmtd8iOu5Pp
6HlmqL8yztDzhNqacNwAuEkgAI5VNLYTTKpkyJYIZQIcXpfpNrLRh0qgSi5Wdp1lHqIxKYgcmDnR
bVEiFu/6bEBAoPjSDqS5GM4BsLTdI4y8A3Dq0QMM5eY68hRZs+QbTD3yCodqpUSU7gGBUEep0Z6H
NjJIFPgZ9L6Zw6UwUbLiAcibE5I1y4q2+QrmY3aiLkKJXMdB6y1g/lVgrK7t7KoTJgm5TmcFSA0W
p03ITPdcz6jvCIao+RrAuGd0iDdh04THpkjX8ArCbwy3BZCxafbmm/fGgcNXxXF2SoegeYSpFi6K
ROUHhEwNlHVqvaHEa0j1gLkEWnvwkPN266H/7qR77MJRXFkDBKwtcoiml1pcdQo1sIATaIdbtpMd
4gYdeBZXciPFznI2i3mCFeCskbePPT6XOl3EYM8/dFO0Bk4TCk83hydH6PkQFC2KS8PPNM7sPsyr
HgsnfD/ehZs4seiSElF4bKn6KAPS7KoG8Z55MHDyjYFRZ+v5LFMA+IDDqdYJACRYRgay6oqqejJd
kz4G0ztpBvHib5vEHrOMJs/3nYxlTwTJ1QuluXjpEQRdsFb4w303tixZoRJDbe+7A/W39SXtV/eL
AUg4HEHEAzjrdtk2FvJBJvqEJJB4ub/B4AdDWvDHDrPpZZga5D3uI4mRmJjLHu2Bt91saOgKk/Sw
ve/e/4qgur+6X+zHebd3ZN3YHGbNwBBkRpwwIeV7YdhprBlb+gQS9olDJY5H4mZpOILHhMVAFwGW
jPgQ6vGgAbKU7amiOngJWx+82KLblCD1Xe8vTWnwpS0BuL/vIY6SL2mr68N9Nw40KtUybrb33VT2
+dYwj0jM7WoFCLWYPcJ6Gd2uO7C6PONh+uN+kMgqeCygA3U/dn8pASKT8fnlvjNV4oB0Sff44+wW
MVkfe/9jnHGOtAhgFWZ/P1o50LpGndHN/WJdgkW/zxsIaN+G0aoUSxTImIv70T6d9EVU/u3+YekQ
lE86sitHLeYjrtDZIjrzfH9nWpNHhQDAw31PwP+B5ZKCsH77OKm9ZYbCetrdj5bIWG6Kwgbr+9Gx
CXGA8RQPM8bA+okcs4agxvD2XjhB9UPYDT8+XFS5/jn3kKS6Hftxvh9XYyfV0/0lkMveiE3Ky/1Y
TgJ8lFjQw/1grxO36lzFf/wGsSF0E4TG/BgHqNL9Hr+f+zEOzd18og1Ip/f3ZulsHhEj//FrVl1K
XmK4XgwMACWa8Aa4Yeefm6CCb5syuJtzbE+/vX7fnUIFbJFOPwLrA+j77fzfTuuDGepjaQQfpRMg
ev12ThrUp25wYn9//X6VnxeYpoIe0p5tf74kb572z90e7La1hGuOYqDb1X9e4H49wxDIa03nf1zh
l3N0qMwZCIr7pX6OqRyHW53UIPPtzCWEHv71hfw8RyS225MZ8UnSN7tRTJcEGJJTUI8R/MnBVid5
36CYC62Tt0N5VuJ4IVD9izT08uc597/um/sp95N/7t7/Alz4IvIIgczbRe4v/f7vxP0/haGCBMcQ
re/n/DKEn5f+ZYhKdCA+3ZBWP178T//659jvl+Q+/8KKItj8x2vfT/n5rx0KEo5z8nh/5T+O4JdP
MXYa3lUFR+GXS/9ynEpo12elQoV033yHsTaeUyKqVxSqQQCvQDwuT231Wk2cLoOGoKzgdhTVfHKV
p6XZ3ndtMJpNphsOZT2cXM7wULqbUZ6Yun4VZZju6yZHa+ftveEYKfCUM7O4H2WWuktjyYf7W9Xo
1TUo7O5+zDc6fXbu9f6++2YC9M2VwNTf98ZSQ3vP0ccfV5rdJ+6sutyvZJMW7WO94scflwqxboWJ
I39+gD7yK1YhBIkqKowJyLy10YMCgAO7WIKBGR4E/fEBOurdPkgxp92PuiJBvcotXF+57jwJ1NGl
DYpZ+jnw13wK6x2be7mre0Eew8n0y8LDjpjgmweIW74DGveu27h/HUcKW54Zf6xDbc6kcwDUz068
pW14vZ/Ke3NQYzh/Eog9rMba0wseSnugs042Lq2iZ5eh50OqqXkvhkMzRNV3ETTxYiwt0OQw5LcC
eYV9FY3lY8JzSL0Onf9CvVjdr09d+qXNdPYhzhyHZnubnbJeQVcmzBGdHkz1VgTJy/3yCEbu6jlp
PicjIrI5UrEP2s0oYixtvTVBWj0DeD+CgIhPmH5TN1ttbu01bOtwV1YRmnZJVQIO4PsHWCn83Ldz
9lzoRO5SmeZLhDQUOmrq6LEpOeI+bZA9u4IW+xKxoMX9ZGQU8meZ1k819d25cun4ZMg5DvAzA3td
f6yDgCBEgdIDVO9UH7tguHoOU8pQEl7jJrneXxa8z3Y0Gdn6vjtmSP12ZswvmWTBqws54v14NwuH
+ND6TCDJUEewhccwfeH95zlp+T72fXpNsMotSgBmvtmgPcZCj29TqoaNTGq5H0zKIdIH46Umbf0N
OJ9DkiXsbZKi29Siyg46m+ZrVmbTj2uwAhAxWidvpI3qDRaZ8qCLyF4LwqFIeruGRnajz0i3nZIW
2lZ9JCFEMFXoj077P2KqWfbcE4R7WaspsjdRg8xVEDe7Jq4fI4Wa2J8bLCz2CPAiImD3FwO4M3/+
ichhs29gQbO5gvYnWl3hA42n1IGvtJja7rYV/XjKkZE5zY2ddoM1KA3FOfcNnO0//7qfxipkhlcx
CT9Us5q393fdD/y41M/9+5tVzZtNLqYK8vc//9/PS9q+bndh5b7nZEZSP/bPpM7a57YG9weuyZuT
pDindeMWSazyt4gAO13rJF/brs3eVNFDlh0I3F3P4mNJQdkGyjCYUeE6t9cUKpgytOO5u+1Noyr3
pEbZr+WQYVsgQZAdA5Y8VumQPqBG5I8IXO5imzTxpQiRJMg6BrmVW4TgvqlD8DwC1z5Z6xDl16jD
Nhx8dR9b6GCZfKyWpRwdeEwcWmExoo0eweLFmM9ovRdImKluQDt/3idH4/QCS/F4CkaOCq+5QHRF
C/JJmRCtMlONgisNS1j77qX1Ij4UbExXFA/VkqHmjlcgYrr0TZeo7k2USz+gAOdUSSu+jkLtmqq+
5EXaf0WYY+eQyzyA+zMuW9ehaHGCj7rqlH8jwm18NpB9S7Cqa0C0bT9smZle2gGY0AmUyJYAV07T
I3cZOEge8L45Shl4BnpAqrIIl06g29/2SGiQZyVQpBX2HF1KUa5WZf6htro56nxGd7ZAfNpNePDi
Jvg4OviLSRVme8xgKLyDf34LZC2mMRtB+DTRPq5ltmQDIkIDuCtTi/7XmNjlUHdouqNNtZAOufuA
dy9jVJJdXRJwKFEX52h1DlJcDtywbGd8+0364WPGU3MN4TStMfG9WxiS6yrKq8d4nvzSGhFsmQLN
qgObMwswX5Hm5vp/0inzq9Dn06rsdLxnLYhyIInW7eD2U3NwsS631QSexdwhNxzVbQMGKDFgc1mI
mSZkg9xjgoJG+33M3SZ3Rn3MwPfMHf08FMP4HE7tu2/cY8949pQRvZ4r7h/TuXhNouA9TCq7qXxy
qfA5dwYJwmU4sm71SoopWFIJNwOxv9cwqjYadZQLIavXIa224dRgakU8O8c3Kr09JKSG2mW4QvCi
+BhGbM3QlZMH6Tq3IeLkI9lEI6ajrikfVIm5Sflnjp+9REw24M0LIgQQ75nCZoVoFcqPQkwVZKt4
90yjAR2L1XggEcqvRDiVy7qS1SrVZIdIzWUcFAC+TB1YTvWGF8OZKgtlVQbPIkOQkKTCbKm8IMYd
LTkYnTninSvWqwlTeYfqkga3WW6gTQrbHUxHu46iBo9TImEltiniVkGE4hqRZqtyVptWxH9wimSl
ASCyRYnyjEduxwMoA/Gr7+FqU4/ktfKryrr+1Mb2EzM7X2KV8CHslhifM+R1tZVN+say7lOJO22t
PCuWAe0+zW2Pnl0n3h2niJ7/a4P84WveCrTiZcEGdd8xqjPVx36ovsxWq60Hug0MMA3RrGgABBZ5
J2TixRr1d36lBhThFZhxyrZBMK1PnwG4Rs9aDpMakd50AUdrh4A+RK44mLg6LLeor4MQIxcBXEYI
39YuO5gR4aoMtXjozNDVIhs/0Icp4PtUR9ABw0TpJd1yuLG4XLFs0aGyQNUKGg9jCmzmxJGHoVAv
6IiatnFP4mVIsiUv2jWtLmHhoY6YyTUrYfIV5uJqJFsrQr5HXfY0Sfm1Lnm4nVD9uW6lOJlabrpi
fIkCek1HVi/3qhDQNSb8BQY0mlyQuIrmVqKBJdo3rNj2CSeXBlVZc56rXY/yxcUwwA0YulkjOBPv
CJW7yKE5pfE2XSjx/9g7j+XIkWVNv8vscQxaLGaTWjGZ1KzcwFhZJBBABLR++vnA7mvTXXfs9Jzd
LKatmlZFJjOBQISHh//CH0p2W7rQlsU6tM112ldnp/fCbSbp4uc6ebCvx+K91O3PQL13TrXVlXum
FR0HKauEBhaHP5iXuMDK+uCo6dhY5EesjY2YZnVHGMELpf4EP24b52V0qqv+R+9lR7My213h2e9h
VnQHpTdfEi3OQAGDxnn6KpYq2Zqae6ssJiV8G7X2zV+iy+pdm0e/XMHLPC24c+z8PKjSX9uhZi5K
k2lvWmNBXratBtSPadHmu6ny/VXt9dqmyPTPbBhfWIn9XvN0bPKjzNs3PXX6VLB2RRnaKyecnC2L
o9xEYYLMI+u/OvPgtdI609wOvk50V8tpn0T5tGsn773TCWw6yuRirM9Dl35AWr+pyPwhZEIjYiv7
VNmY3HltGq9bf/g0/Z0oxUekaY9iyg4SRJrkFL8ToxmeVYCAp1HBtgUTd7Qh2RPQn+sKp0eZxCj2
HYkuV03WqbXMX67l9EfTz+uXqiItcxP35xTp/kIri2OaeUzNrDeJnGCOIR3CjzDl8OQaR+SSqjaB
i8uWFlpx8qyBdISpEudwUGcjp2FfoM04YeuMbApfXr2x5BmGqDiaebHUJisi/+xxsOxgcLvKPPtp
DDDp1NizhWZ4ZwnQHGFTwy6mu0I51GSmpF+npLZTb50i0oizl5qSpo/uXdGU+DnJcFj77VCuotrD
zjq2aNCc+u8VnZSf8sD+8kPkOjLFh4227Uc/tonJTX4/BmyvkK/vyiiv91ZEn2Utt5yjo55KEtK3
tZVwMNXLfOVWRvWQBsM1zqHHO7awdlqiQ1v1RugKtfZUYEGiZdJZljYlw8n03vqgB/FtmnOeyuap
a7N8YbrjfWebzUWbRs4ikjTdcBwQKx1ZG8WRUz7T9XpAkjMApR3n8jUTbYCuKv1R2TDxY9NwlkmX
Y6ylDA3XZ4eImVinupefk5FYG6JxsWxa2pXwl5UnhLeFsHRto0ZyRNTRNulNvrK7ZLw41ZDQHNS3
D36S0yeoabdhSXPkgFNWE+Xmsm2Evbetbgn2K46iRvuVcoyzwzhb2Z6iHxsbyKFGXtVORn9xfShs
WR9/JtOQr/QIDbGd6fetgKhcxe5Gc9LoxYrNL7NPnh3TpOWn3dNk2y7uvdTP76empnwhhuop1/1u
AzKxrvIuPOqIMNZlaZQriyHfa7Id137TlOR1ydbWtXKrqeymv1mkQOccPQZCiMaADRHQVoN69z4W
YNVmKca7yqdtatIXa5X5dE2NmnjxzbeAoizvKnslo3HjmcF4P1htCHBeh1tfqi+v8++p7RZvqeJ4
MdWBQp+XwVAavRQiU5FwvCKI2sMEbE0sCVr4vpOnTgX149UwmNqygRZwFEL/UaSfA62U1116q/Vh
utm2OgYmxuZdhtC3SQ9japx6vzSe+6Ds79IOyrR1tMsgfqoqbGNlGh1zu8MUyIrY5WkNvrMm81Hr
RPoIeyc2KTaEm8gZsns0SkiAeSLHEt5N1q68Bizd8p/zFutXTU2HyfZ+TV2PS21SRFDE5pSiTm6y
7fxzn08X27DXCQbLC+JBueq7AYikCU+VB+hQd2O/NForektt8soCugcvm0hOJhtfrdDSt60ztLvK
ro59PgQUJm9VpdKj0fU2o9xRPQh1tTXKcVx59OzdT5lIVo4WleDLMqexbA/UMmI7NWqn3tbqc+Td
2XVdPOYu7ZyqAm0l+scNZQT0ILl7iYuRnBQEY59GBs0IpFFvayOl1UogAj4nbTaG51iH0Y52xeif
rWRQz+l8/LCVuO8hTq9lIzB4S9Jq7XWet6zypt9QjE+OoPoQ17TWWrawXjZVn3SXzqSabZWQjpz6
qSJzuQJQuivfweq/9rvnqYvjfVPlD0Hbj2dEUQQlOHy72EiWCj3hfTc0977R1k9jiSCx7Io7uta/
aiqn4cQwDMBakBfFZOJ03zf3eawvsigIDrkZ4D8SZeIUGn2/H8xgWHu2bx1s9m2RglsmqQkMRBPb
tdaAvquCJQOd7lYOuthFXTsX5it/CT1OrDU3PPT+dAg7F39gy7lNpTnsmkCvH6ERorfp1NLuwZFq
dz9VqfbU6FGwdgLnDpKTsZ5GGAmTK41To0+3iLQbZBTwRXn0Ia9E3WLYwNyNmmWa2e3T9xfXLbxl
uimMIFknqqwPsiHwupp5MuriTCNic1dY2xDy1qJuewvxQ3xp4HAvUje9h3lkUlKGR97adnn5/oJ4
lpNkb0FA4CfLdpwP1lZrugdF62TVGtVGjhW9Vwo6rfdaXqwhcjNelvWQJIBCi1GTBm43OX1Dd5w7
GmD4jUgHGitr1bGZv4ypsrCb8qN1pZzwoXTvBzMVq8ZO8eoYjfYldMpsbZE7rR04i0lpRS+2bmNm
InP9pfLyxyZR61FMxmvHTlhWSb0W7hRva2WaL9//jKAEkoekuO5odvSDTGipqvKFQ4dz11iae8kS
nJU1TmahBHnJ0i5/1jSJD50ThNQqXrO+QvK8ShPVb8o8CY95Xb+jxVh2TVDvOj1HtxtzjKyMS5Mj
nk5wKHaA0gXl0XM/1vHC8Pp8qyXWa6c1t3rqxbYBNBLUOA+O+Nn0IcM3QMXpJdSJkTJpAx/AgzXD
4dL17obBbVdUxeiibHbWOsvHYVcPLQLZGsgHcc1W19j4a0+Y2wlSyyKKArgC7eidh/o+RKM5b584
DrjFz0TG1o4O7tpWyzhHEcswNpGhsQ8m5E+THR4DhwyJgsqTm/hYAnWtuUeArE5ZBdkpiISJ3XWK
ayqH7UsgtHxTGpm29AYymKao4CoN2n5IBSQRiVNYa7V4gUgZHKMp/yfWN+LP3xUIrseJw/R0hDO2
4f7GRM+i0soa+BDLb5JjmjWvyoFpJ+0gujOVbcOcreX6+7b8UR5Ha8JCIVLG2bTfy7mar4Ym3ART
WxzNoIWDWeZ0r+eLUOvSm8SdAdp4GgWNh5QZ3jd+xTDPfMoqLIMdPFy6n3Zww0h6vTtDURUYY8oK
Rhs0jx2KoXoi4Bbj8LODicu+jc2OGK1t1hfuIs8c/QG20qYvnI9ei4Z3TjEDsvGwjpN7pCAZJIUE
6RN12/4SVWJFq/hrMJnhPmjJDYUw9I2MTPqEMLkX4xBMC55wt/9mP8l5PdtJbbGZqRRvcGRSNH4O
QNiNhbRD664uq/pefU3GMurt9zzC0S2wWrF1rPSNcoP3Bxe+b2S2JKzl57YcnqvRTvZdZ4uNKSn4
ebIZLlFBzhGl+jXPO/sjB3M3/MK0lkNSm+9FOLOOp4XeVFgZ+3bxo8YEY6hs8UgBodr044CDe0XV
UivFKq+VgA8OUR2C176l/rBodTKC1kmaKxJvFJccNupf1Jb95aTUsXTZlpqmz5bjCO060Jt1ErjT
um8CEw5j87NwVHLI6nzbUhE7SdvAF8BY5r2Z7Ezo9AufhtnkWdLZpBFClhj5B8yDa6eI5bMUQFog
xiyPQ5ab5ioBkl54KJ8W6CPweommS2YHP7nBYmWPZQzi3jnr0q9M8i8VImy0XknyPikqVYfCzMZN
WRfuuij1WycI5Had6ptc9hBpoImS3Ml3FvHwKHJr2+nqefSc/r2uqj0hKgHmjcN51S7NiGvSuNBi
bWZyPAYUE6uGo2benT2FbUHUBTHSf9upL7Klkl+l1fb7ihW8/ZOfJMuKuTSXJLAIcrrkJDTnKdBS
eKOWg4FYV6qtGw+/vvPmUjbZqtHgZnQvA++2+RZKxKTNVtDS/diZ6BE4GT9yfWhRsqIGyDW5FPgk
B1F5AkAh29UpV1bxWyW78dolzJdwGPfV4NqHVjfFu1lqM43rpMVVe6lFiJWUqa0BQZ6hU8VP3jBA
mrMhK/YagsG+khsOCcWD3EoLvUmcedYL8fiGb9HU8wE9+7s1izbSqi5+jKBsx2wMxHmAhi8y69HX
rAzFlRNTyZHaWhiBPA4cMNNwCo+mxNEw0Lo/VB3/UbcRCJj8+b2PyN9ajfzfNSTZfubnD/VZ//5W
/y/2RA+8v6iL5p7rf/ZSn2/gf/6PB75R/dVKwJhf/6eVgPEvl5BAnxFUf0gm/+w+ov8LjxTf0cHq
DI8+JOjy/rQRMN1/QXJyHJwCfAstUMAv/Vf3Eftfto9c1YdmYXuBjXjqP7ERmLV9f1UkItXkU/jP
9vB5Qcr6dymWWZRJ6wZwPkIoDQuk8ZlLWasKPlK9IvI10cFA/2VfAAHoJdFOOgGS4nI/6ms4lvgT
ReYyzOnKM2SvxOIa2Vl7+cs4Xv64mL/5DMzX8LdrdHTkklTKdFT1nv27BUw62QZaAiQkPpSCcdxR
VPhKYvg1jgOhyd8nk30WEAsXypj7oxGuF2r176/hd4mkxyV480NC0T9v07Pu9S86JjttukFkerUq
jZoUy31ODB/fkVYuzDh8riBDIejH7Orff+q3/uzvd86sCEz60yBWdqFx/v1ji8RO/KlA3zJKDKbh
YSGY27SZu6oGxEcUnVKNSoVlr5FNUvQ1Fm4x7IvkdTZosfF/IICtB1x53Sp9G6NynfmClEm7+kFy
JzzFQcCN/+lp2d++D79dtWNggzALKX3U1fNg/mWwpmwYGrsJs5Xjl9WzXzSndAqia2OV+hJZg3ux
JzljgNS/xqzGpTkph/MUdsZqdMfsjQXxozMT55MdKJe7OHPo0uBO57SjK1tkHkD293DF15Psj1at
7hCan5DxnbWx2SZjtmqdCblNftHGfFs44uzCtTeFcy30Yp+7wcauh31GVszxB9uApa6KjRFZuzAg
PXRfmm7cTNQDrJDdNF/HHuVqIKLW3gyFtmsQwfh1uzedHFULnQjIc708Pxl9vXTjDF42fFJtuqsH
lM92y4EIfiqwRzyiaPuqxQT4GN1TFjkbwyHHHmcadUrK6XrkqBRm8dZoy00J+Vh7iur4cUCEFob2
0YrCjVs6NP6Tm0D2D2IK0XDdl0G3i5HO135PV7cSpnGZP0/GtA8KfT5qAPxlz1NIbdIinaiozw8i
orueldNN4kmvBsAytXIKd+814bU1arotZRybaL3WNmvdNra+8leeORyV7u05zT0VE27QZnzwZHke
S/8cKThTongu0GaW5fgTxv8uNxXnhhrf3xEWHda82JNEB4R1/lKLkLh31RKtzl3Y28tYoxgPAthg
uDMlw77UJVYgwcYj9c2cH7IOll0Vnmv4e71o13Vgbl3PenTYheHqLnKyJCi3OzScqw4CQGDcm4O5
rWrENVsPa4iEFNUQI9LhjrKteCtLCuBx9xKXxV3TUzdPvIsV5s2KAyzVAqbCwhHi3A31C3Xogupd
c4vMhMZrFYW9Nt2MQWmuhs5bBf300CurJnkV0LxzUR1czQcGDJunCG81x9+SH559M9xQwtukMlp4
mdpU3KArKxo2u8YLNKizLMaXmveKK3mDc7P26ujeHt3HVA4PlQ+Tex7lXldv3lRzQrZWlgBhmRxx
B+K9EbYLafSqC1aKLlcoh+7gKLzo6Y8ekzaLrE6GHOIifwpWzURVp6w+ZY19f55t6vrVT8ajAzXA
bfqd23xpOqBF5G+dSh37uQbhtWs0ubvCsSgxIixiGWg4MDs2/Waa/BS63nMXeB+RY2JJPfl4qOrF
Oht99HQprIh2OkWc092gPbR1uPGNYd86/YNWUx5Io22EbrkHk2uNkyPFznTjvSC3R3JyqWd9bbnx
UwpmNWZVtVw15XAodW/nAg9w3l+31tgvnBFLaSvgXI7cL2nXTqJWM6d4Do1TP4AvsPRki1uD89gO
4yFERKcjNSsbe6sn045LWPp4LPnaBVFp3SCdFSezx49PM3d2AOToyFXc2ASmfh/U3XGKg00ZyJWa
8M4t2wfcNSg4DkdH6Lv5+aqoxOoj3wvxZsTJknl28OBVFJN3TuBmV013cG1cO8f8LZIIDQfXu8d7
apV4mFu7r43/y87dVS24dEUzSaddowLezM9oNGAaCE48OWKRCbWFVahzve3aadO46QqOyEM4DHvQ
p1OjbUfPWxs5RPi+XRcejWUDi+BxCfOB2o+9oWi+asbXvlhaebM3W3vXB+EjQfexzOSXpAi+bC37
V+/nDwYgLFBct4o8jfYwitkXOf5baFdPVmM96LCHlkZe+6s+Sj8nveU5Bsw4mJyIUVptCWC1CgOB
ThW8ZKnnfFSGEMofDrCQ94kSO69w3mMVr1IfkLMN3BqzIu2ji8KnMKsvnAe6FUhEt3Ii7VsvfKZ2
CeEixXRXwcsr7v3KvqES2AxI9g0R348TXFCMRMpFo2dPhrvJB3ubRvLJgLBtKOOQ4E4grHqT2dGD
kcmt5yUHG2+DhdLSN6GbLyhi97pXrzu9XUZJ9lprSKC0Rp4LhS1jDKPaqB+sdDiCaUFfybBatdr3
WE8J/NHOT/prSdWgJR6U5nzSSchd8KrZgycc+slvcBCrMQYVHu1ohA15O7auVQCmhVjFwhdtWPjG
uz73eegoWQ6JgZUuo9fI2qNQTXcslxMTOCIYGTLK76WnWfobDmc8RDDXWjOpgMYZ58RTo4znzhNf
oZJXKoMAm/l+aGhSUeHCWhdXawqQrmZPmUrfSw+cp4PqB8I4b3rIzUOXt4rSArQyNn9EUV4uchen
yNmHB3oOHi28h5P0WIRq+XWc1BWTnmuVfoxRfJBKJ0NS3EPSgRQiV+Y844h7LagfvIyQG0vqabq6
4Cvz7OfJV1gm63xExjGiVazChqa9XX8ZxaEr4y+vLD9rcAqZerS41sRXazZgkMVIbHNQ97puvFD2
jypPj8KQ+crsRYB1X6svvCK7crYaFg1jrPJznS+lzL9SVDp5TacgRiqzGtYrOqdoaBhbj2ktFWJk
VGWLJIAqoRz5ZUF9X34PS1dx/4NFTzxz2Gr5uG7zkPhI3aqAhr52E7qBTZCeDYe7xELghRTjHiQZ
CzqhvZrl1OEYFL6xen6WAygTDFzaPmQlDSfSNwRDYMwtbTa65OY1NuKzIFkmTpdu8C2BupLdsk7S
CWkUX27MWzUaD93xCM74r5ACO4xgxawMc6jjiZmuesHzdI2BGnWHRxJwxrRJrJL8yyYA475aZ7Sp
6rOLh3IYz66la5DLRwaRXnPzKxAjHXSDcilM/5chtFOU8uMWaeYiacXXPH55wQEBvcBL5mc/atU4
rBFKNuBLoUeRz4WZbHq/AmGn1LbVNQsVaEtAW2tPXWJveG9jfEgHE+7Y8J5FobmqbfeXXXSoBZN9
BoY32fGzbvMAyUs2nkvpEcs/AMGvcrAkhXN1VSqA0YZtPoY/i1SpazAyIv6ANcKgPVSu/VW0Bsoq
r+QplC+WGe5YeEthY5uhV/IElZgkKFi0Y3auOh/tQiZPdhdWK0mwc6ledNLbYuDXrzym14hMft2T
Vq9k526SAQ8UzZ0WVsJeHysq49PY/3RwQoLtZS/VMNGoSs+ZjCntFXzIFBEy/cLqQnw2xMFmd3Es
8UFBDdugsNpQ1eN4ZRp4hhWPXt9/GPZLmqdf3+sTItHzZNJzo8+PwCsdzEZY5FTXdwq/QoLunM7M
wyBavnzP5q6Pl0OUPcZTBnuMgTFDxq00rH0xNE+6jQLYSL/yKr/YQC9e3h8HB5/EFh4MU2lhxQOQ
iYuH1Hz0afpfnhvQIaUqyeoqeJDew5BUMQoxIzzMfj46Hk49FrF+wLz2aN+Twx/qDPxbClRupchr
JFnl0SojmGRQukuN9N7NhmeDPk4J25cL625hVklJ5RblWgSITb0GykUjFaQa6zGo6WYcxTo3b0Zf
TcgWhO2z38HoqnJ1ASkmISkSd8mh4EBxMEfvBrxZwcnsxhWuIPO5SH7VMCNy6RPBmRvTvHxgZXfE
2w/sxKalS4JeBiPynnmhWX2ullkNJyCPLkZHI9qCT5kq6Cq4IV3ENKQkrh56LGnASQyeYK6Kbdhl
YgvLjfdnmIM5EKsWg+4Qz5PMf/Y6ftKgDUM5pa/deRn3Mww1Vj/L3uMmDIdmg/RiBM5hs+3959BG
96Xq9KpnYb3QE1cufT27hL76ijihQkjlnEI/PQyeMBCTJMuDubbHefKLkGRfP0sPXlzQ0Tc0ht9m
1XMFrkguufBYSxoX612gc2LtxsabxNothxTadf6h1w42VDUjDD/1QnzlfvwVGX20cDkADRlgiu92
THEDNfJYYlkEW6cxxudpLHpMNEzyiuC+lXw3G91nM3EvA1lW6qqLbrCFpBG/LPDBY8SvmiZOklXc
DAiCMdrKFK428+lBN4ePrrB3wbw1VUhACQn2S1215z64H0H1FqPPRtNo8qIp9hWruOjJT9OiUsCy
kQXfDmx2oxCqO9p66bnPesxGZY/Z1cbdAfH7vq8g4cBJ+EI1DWPK635V2UAQIswkBstCjfEGtQt/
4USwVlJ81RXOyZiH6c24hNJ2Z+bOTme74ixQntCWEKCZKmGdXFn4eINLRpfaM1LfZl2X4vV7fsia
9x4J69SRdoUZX3H4wjLCTb7mxUn6di3L8H5erEjgKMhULwVOYkXiP5tCniAwAXDy21YgnlogWDe5
zk+pCeTJY1e2O44qVc1TNe5E8BPqwMaI/xjgqOG6av95jg7paD2nESk9kT9K8I3MfQ06eVEvhp8i
B81G5c7wFYx+Lsp1EjNcsUafNgZn5hcHKn74HmH4F+xIndpnerlTM36k0g/0R3il6+IqwojuLdMu
DOXLd7j9/h26iN07SfDHXA+97IRk/ZIyvlbG0Mzrx+YZ+sSGqkWHE7IhG11+kXp+oQACXWMOYDXz
Kc2vcOHIhXguWuIjddYoC5QIDtyfscdmxVn3WrbZFTiLXyuvGXUCKwkPLZzpRdMW99wYla5MvoaZ
dsyoNIgMU5mw/VDQPyqYhxTqYIVVyYlB5VhdOlBNu4/AityVbGgrYNO6JgneinR6i019830H37ci
IRv25S5zkoOHR8tynnmFy2UEgf0rOauSadExhcvp3TGdn2Jio5jDx3ek0KLs2jpUuyz7AKmXkfql
y/EKHXZvG817PlmXKhr3QU6TS4u8R8yo97wgqCY/f6/MPFM/63hNkOkooKUnp+Ea8LPc+Rk+xBzZ
s+oEl35XTRZcuU2MCU3tN0viLfdlH+JBtcu8M7ClVetE1/dSsxeYRC97rzlOboa1PGZrCzDXu15Y
X0apnjrNXAdu+5mN07MVu+umpfVuYKwNihZNfZoEq63KSSSL8pIE0Rf7w8UgLTJGExOwYg0rZzNv
0VGYXqHOneZc0fThmji1hcOFWlMi+M5wQaUAgrqDo47z+v9OjMS8a4qY6ytf8y56hhG2kU7wNjYG
eE5RPwwDCXYdDevCHeJFHOCq01fTLrM6YgC5TUysVLOn1rz19Tk6fy35clwYjWn5AKx0dVT0RRll
2bvypCfpV6R192I/T9bEtFfRRFMnll8t5wBczY/DYw2M1IUX8ty2CAdM8yMktVthP42TdX0LkXCs
IP3BTQGvrYd3ZRprKC4fWIDUC9lircAeDdd9+vCn+kHW9iY2abOLrjJJ12ZXX+eYiqLrirT3C6uq
S+gwU+aYoZfhs6ZrnwVDPK+NedWmqoIXAvFsMVDXYQaEwK2eHB796g2a3bVS6tSK4HleLlmATZgS
D3NwySZr5w6kKN/vLJLsMkc9VIvXTrDJpc6O4o2tvZtedk21Oz1FB6l1YIPa6/f8DkIAlqgCvcwr
nBfaXSKKYg3DaO3Asv2O4FObnb6T0Twbb3IEbWSBz+MfM00A6qBQO9cBqgDb8njvQLTBxwMiZVH9
dFDHUU4gBp2TxP3ULFLEmCaY83qHM2IS1nPgXk6qWRlf56eVZhLbUzNGhVKgaa3rvYFvxxLTkpWr
OE/KxkVxNh7nADyPx1CnX07lndmaaIkY4igVv/Rx/FXo8trOtZKpn57CtkV+SEIGpMNW0ruI57qX
eYC+J8i8mwzRWyhhp5UmXk7uUP7qerbS1mcMhoblNJPqRMaeHzioXqcpZEPJ+1XTGRkho3YXsc6s
0oHPYsN4sCNm14CQfTP/bIWI8oPzdronouAa49JaFk8HBO+gTtNsuZ/HjKqvQ66SGS5RCm8iuCHH
3IrHbRe7+4wyIlpc97VSnb+Caahmauo6rrlGB1h1a6TBVqWnTuPQhMo6INlV41pjL4ANM72mFrtg
E2fpvQfuvNACg0OjX2/HSsPzjd1eZnZDDO3j1Ry1mzQftyOlQKjDgdhZWgMeH0uUm3TY03DfXLpl
Qw1xYGcyWzophkF5SFr9oXTmrhSQqeyqjNdhQ3EO1wa3PDQN2mIY/bM1Rl8tzDaFYAEHc4mDEzPe
617GsnxxkPLc4sT7IaiIhdnwrld6THQyjWcYXRrGRxdT69KHMpdy45Mf3CnKwDsL6dFRFzOzvs8+
29ax7pSnaK+e1b+sIbHv+vlbg3syKxndfX+n9OEE9o6x6rxCo5aGU9/m3yMHxu9GnJ5DhuBDTZw5
BZ7u/uZoGGq+J7AeoZ0IlVnor5sCuzLbDTd6jORKYg/SQeqiGqUnmyrAh8T+0cYw5XrzzvH1P3z2
/j9k+DwWQH83KK5NNT5+Ruhn/woBgs39u/4M7ScHp8/x99/4AzPUsAt3cPFGsuzj722Tnv4XcMiP
XPhanq5jHBPAP/tLZwY7+BfuyvQc0D0XGolu4Mj3J3LIj6yA/zwPuA+58n9mQP6bUaEDuOOBxRkm
8CXqPGPuRfFXlKeDshSoAL4GjNdlAufCM2+FkJA8LhN7VGaU1I5e0x4u8QWvLNySL6QyHdhGiQWX
JR6SCqfd8TJltHZNFi5dziv9VYy3xqv+AUf7O3r33y7198UQ1VoTpwWVAbe71tWpnq4doSKB1Ky1
xHPxDx8Hy457/98I2J8faPu4sge2E5j6b3ChHENVjBKXwHlcYIDvbI6E898lPlqTecpOutp19JRH
AIGArULw1ECi7E5BfKrlW5M/jOVN0fpAeIsJmgsXrRIaPiJTCsvFay/e+h7BgHkKBVsZb5KZrzjw
LBl7jdA3DK+jRnEnfvPESfW3lFcYzq2vbm70UGrJKhTTKoC2ycdxrlhMHZUdXtMWr1jeTOpUyjca
PSz9FsMvtZPDbVAPiXYcQTinaRU/lc0GFs/k3rqhXPLczfbVd6h6mbfMvfTDaz5+v/fEZlVm6WII
+01D97rgkg63KLxwIRhQompIFgI6mXbHGEjrVbUnK8XmimJDHS0hR66L7mZAQtZ5H4nuXxi4q2q0
vdAog7+6/qspHnx4D2pAxCRuWnRq+Z61YNJ5+jn8cppXaJ/adOKHs4m531P+Ll7jFpM69xiOeD2I
m6/T+qh49Vw6SGNEpE4yK0nILzYnmrF/paUH1ewTxiswMXBVpctDGJ2a8lSxlXWIz2dGZr1pFWcZ
DGplvej9n0YDZsQr1aCtJVTD7CjDYzLe+uI0r415HDs0a/GOT/R00v7qtZJv82/Y4WsY7zRGxtJH
uvCYxslO154xHgebaiYrajQuobbqitNsaIilEjvpgrvB131h0BXTvcwjZnEdGF8t+p5NLky2VmUu
BzWsnJRDI/+X+isY8KLwgSRuTvwwr8D5+nX3ZxYcBStaCy46l8kHlsYrDMfF6FQLI3ng4x1X540Z
LutW2Zd5+Re8JH/g2Vftbf7o2KWoar8KZvx8Xbyqj3jLkmeGUkacuHrugZnJxGmKk+7eCBJCgm5Q
NsRVjG+n4THrHxCRFUQL3jypn83vGcNa4KnxHWjiC8QhAmtz9x9tWP/uDPvHCvYNzjyYHJouVv5/
j26WJnzp1ZSXDRePaIX7xItJy2PzqqHAJFvBS4/1RbTj8Ie7jgFuSpGH4vK1ZP6aVbizdLXiSSQW
swIU17+m8wH8n2LN3/kbf1xn4OjUxw3TxX7yt+uMTbxNm47Q1tG6Lq+v/Bmaxzm04bFFuLNj5x+i
G8bQ/4fo9m3wDWfYN/+b7zzUetH3zKYFnW4Mcokwcxf6SKuTfhtiHQgItwswVjCoAasiYxdQCCKy
peY/Ns6j4QmKJ98jUYcOxuY0U8b0z6Ls3DZXD2POxF7l4+P8W/xL1P+LvfNYkhtZ0vUToQ0qEMA2
gdRZKkuQVRtYkUVCa42nny+qj2D39PTcs7uLMeumkSUykYGAu4f7L85gBWRf+J8/naAZHJW+N161
iZlgn9PzK3BNAc0LbE69dtMh+qDhlzUIdN7oknmC0g8ySfeGic0GMLvf5Y8rlj+5eakqw5f12xTy
8uvbHMwSy0hG9WUIcfTN6FSv740fyMM3U+bqshhW+L3L1FC5BuItgOSrX2B7yKGRcQg0vhFSslvQ
aX1XH0mtR2RdcdvZWKXYROkj7yONa5u/i4SrobGiLlqIi2BrpDYv2mC5yrcW/W2sDZ+thvDhMaRE
N3Ry1nzlDqvVbdfP+81SpnwslwWCbRsQ+aa+V3mOb8QphufDm/qCuizW3+BjF81FyCvfbjU+uBkY
+jVp37h33By1YG79VsHcUdej96ppwYeSOi4GmN613Mn4wzW2A1KOCxPnGnMfi+syMnlcuY3JjJXS
cuXVxvXzVpf2lbvodHu1Go4HXghyCYJdGa5iLAqXx6I2fBZ+ykO0i/ESpGr/9ycOZMdGsIFzOHmg
4JShhg93Y5PizxQzblGfKgYvDBA2UCtKKtDWEuDxm1p3C3xki26GubdwIlDXzsV8blCdl8TOLwPJ
qf5d9Dgj08JQF6S+rv49N9q2z4d9ief2TFts9JlJepXYOOv3sD618b78mHSUpaJ3dddag5ebLg16
0Kri0WBq8inVJ+F+q/dRW3DSk02g/qJ+emWzxEi9qH2qtgAjEyzVMJubLtzhlkDI31hE7hqQ/Q2U
OqBVvoEEp/oG7ipm9abWRpUvGTkF+UhmVYY/8TnZJdyE2XlzcpssfeXBUpujYJzXc0mZYQXhwgUz
PbdUMj+0tyGdwuIyNvsahcGKNYFBEtJJj25m9oh64c8Qx039AgtfXfDYqZsD7VOHfyWv0mX3qSMt
h1TD3sCS4uhKBOyv6gq52J4VHpEZ44dMrpWvqMuOvCvaPkHMnS0RUFe3Q3d9nY8pS18FL7XTcp5h
9Srz0GwrRmNaFG4Zr6snq+zYVt1ejNhiE3jVT9UYc6m9OCTcVlbVrfNAPVFq57QdeBd5zcG2sbCt
xVODesnEL3A7FgYLLtmUmcRuKiDstW8aKnUoMrcEFfWpypYevWsFPOs6kYL7ggDdJnfvuJIsXDYw
363hqi5AvSZdgIN6PTt5C+k3Jtx5kZAN3fAwUH/GLcufGT7WNAEgW/i9anJHJy15Y3F4MtSHyNWD
MqGKzsIZ4edToD4LfK3Pz1jkbGFuJb9jtNACEFajxaNeSQUltak1gzi4XBFz3MwlwZl4FUbf0D3N
HEYiLKa6Wi5ffQM5B9f8qdOTUd9QeY1tBM5LhZ21eOSq4qYIhqb02/ai0p2KUGyuTrtWGkUFN4B9
pJZSM988GBPkoIEfEZoVqGdnWK8zQcMdUTjiMlWWoreAW4DxuWdCj0afLGhY6Dt1a4hEJiEYhQG1
Eup+8VR45AX1DirT0rhiC6l7zvDcVwGV6+pQiZJms9V3UNIDtfDZZZIZfhOCsohHiBwiGiRl1TNS
2/bGNbu9672nSDhZ7ZYOI+p5LBK/OEz7XCFMePc0sQLOQzjHPQltO8HJJTN4fBC11iqB0XQBloMI
cG6hWJoH8F78ZqGjZ11z1wzUaqt8ofaYyh8mlSHfUlFxBRAXwpBml0qcc6OCgf5N1H1tGpag0nEZ
MT+jntqA3AJ1NQtvpIKgRwBUK4+CAHv0qmKkyzqjuek3RR58Pj+ZFbAye5U+ecPP28FCqdBJloA0
+Bn2VOr6PWkMlKsqKYuZm0Ke+YyvfE2lynkmx/LsqmwUt288dypfE8z4VS03/Umw6IZKnWFdgEu8
ZjzKBL+lu6gYqLP66qX5RgRR0rqyLyUPhHoo1NcB66mXXXjKI4tLRE6PhmqgU5uuU+a/sH0Eb1Rd
1F4ie6l3VmVCQnRS21ylaPVBVFzLBjuwiWMqh/Nm6u5ww0yWWwWOX47tfwFQ/avjnutQJ5pgdnUb
fOIfi8U5qtfJs5ESKUM4jYIATEpQhQifUSc7dhkF0vCZtlWZpvYUyVb9lfXjExechJfocbUvKn2p
51nd5GLBsVpXwfv3dIr06qbjfqlft8b1TT24KnY00bsnzkBXYPpeXciLgg9LWFO7UIX7pmi3Kt8K
h6eGTIue/aYlLk70rSlk56taFfXFhseLXRT1bFUWqV3z/wVFa/2R5fJZrbqOYzDzhaJvGX9Ghpqx
Wdp6JKeN6sOqz0+CY++opIvFxX7EsgWdAudNrBeCL3lQZVEVhxCj+wzA6u861d5nbGKBibYe5Ici
hbNNClEPpAp6qsRgXeVqBmyav7/bxp8sKf/5KQBgS8yXPPfPpgbmOFuoejHgVxuLu82lJsZr6YIj
+qzbuOvxsFcrSsGhPqWmQg5CdcRfVbZQ2qmsz49RqdQfmrwOEQUKP0hlqPKdbClCiN+qoOHswNuY
y4CA65t6Qph4fAYX5HvKLt5ZIyTG9U39ODxedZ+ngvvM2qj/VcRU9R9vZM52gFGLrzITFYTKtOo7
KkOyv1RInbgKVWcQGm32ivqSyjOfMZjgmWdMj7az/k29QkkWrCD7qspAFYFDh59TSHxzrqoW/fzU
/JgqJqlm2HX8jfKGA0K7VZtQpRuVG1UO/Vyp3x9OVaaYsqPTQYj8vcCxnFvmJCq4q4SpNq5Kkj3w
OFVRqDyiEoDKG7SkNn320RqwdsUbgUgdG0gSCWuu6vWez6dCmpZSDPO/J7cM3TeQnzajF245VKhX
Jr6orBLqFxXhiTQqbIN0VtdjqEMA/HZ5r54T66pyoIq/NemHb1PsVKnN1O2ioji/3qXaVtevZCX1
GQWrzxe15FFlYnUvcV47qE+lMidvT+BUt1/FSn7l77ftX7SkXN301J414S16yqnjF1B2NuUgTQZa
UoQcYhH/qQynMgbvqirfv3+7P0HXf39IdMsRtmtjk8ZJ+o/vZzcgSaEGfb6f2mcR/Rd2PFtN3QKO
NaqG7EuPnBwHUDyt5VDBSVNLD9ebQoqSRh31WGXu5EL6/8na/f1F/tWa0BsXtMkl4hSqXfvrmsQh
IMcsRDWL51TV6X20U8WPqiC4/azL59v9Xxv8f2mDGxab7X/2KT4P03vS/9oF//yF39vgtvubbcG6
dmGn0IkwLRo1/3DhdH4TWJ94OjvMwYZKUSr/QZ+x9N8wx4QbQ072JCae1r+a4Kb7G/vf0cnXJlMR
9ul/Qp8hRbJF/t3p5bU9WDrQHIQJcYGrUxnvl8eK/kaDkIGJqFAz6IemLueTsXS7NUryg0Xf84R2
NufQzjGmU4xiS8AsDAuMlQPuuXOjvQ4++1CWzXiKwmU80dYfT//+ZzOsYaBbabGBsgsyJ0bh/0R/
cgTCqv4dMmfKAf7vUW8fTuXaCAAxfTmcLM8+asPXbHTQzsq2o4U4MK4QxrWc5VErB1gMDtxueCdP
XhNPfrZS1VZZtAX/MgeJ68XBkhQMxwSex2i20+xC2Zl+dT3D6c9/iNLITkU0uP74pBeht80aq9lH
MZx0zX1aLK0EqF59OOEU7Yp6bQHvdgt45rJ4EEV/o48dOkle/vB5YaXnvsyR1F8HkM2i1U8jECqo
LO0YhF2jxAVyZ49LE9SD1iz3nZ4CNtb7+7nOOnBP4iYFyYLHQfeAb011jJiW+mIxV9/A2CQoaqrN
THvSDHs/ZRXk1i56KRAUv80ayDP6HJgYOoKBWOPdqM30rCZT3iNwgcI8/s9FBWq9NOmzpnaOF4kA
CJu1jE6HEGwtQpPwdBmjldN9141gkyD2+2a6UI/AQ4aTD8S5Hq8mghOIx6BHMdITDRXf38xTGUhw
/oGMrOxhJWd0LghkRJ8hxDxW/d7rWuQj1htklMH1Ddq08bplPY1gHVCGHG8w1mm89SCWud96Rb0v
teG6FN+HqGFZjAZDg0asOzMj7c2TG9+4qBbnY/9a6qSdfGywAJi0kn4wrOo2w2UCHm2goTWTetNN
iyYaIuUvMqt2fQL/Hlu/fYeodWDOFmcXQDtx2voNTrh+k1uIlCbKMi9eNxgntkeZKigYcIhFml/X
RWBy0FabYbS1rYvTNZpjyMk7a/caVdW+m3oqj7VfdxaMBjZY8QInpgCwAsX290/iTMDZIhAf2dIN
Wx3LJOTqN1VRW5u+4beNHBHqMcoPNinXRBn2kCHczyLoO8NWjXlh3GkRlvNFmx8aIb4sK3vUXq3Q
r5r2bCU4m6JCBaCzasQumT2YJxVKVOUM+2pWiGS9dOId0n/Qx21awpUObb4SUIAQjjjlwr4xeKj3
Wjrely66kmFVon+/GPOe3aXtVwdNqrnmGIPO4foSefUlWaFPxNChRG94x1iZFNgNbpnYPTyErW1s
07wf940OLGlNsURxl1XftzL6MeLZs3Tg2O3MBJhg1Ahr2DcCkQSIFPxRN97Wlt166xqr3GM8BFGi
cOD3e8bjFNY7vBtTzr+liZNW+SIb0EiDzZmrTWpEC4K4PorU+d6kYR+AY7aOzqghwZ3JmtG9Nvsx
oD9ytLkeNnGXrrtVz9iTbr6dhlzfCiOGrpp/T4xFh15mI9I5UR/mffsUygFriLUc/NEtMv9zH/Qp
jowR0Bov65dtP1pKHwCJPWG+f8I+DWPK96scfAiWLRJmjX3B7buggAA8ycxmBg8fexwtQbggC3NT
u5zrzQp3osJUeG6cIxiqNAQqRJyiXdtFVBZRi1Ct7SKxWab7Fd2ZrY18UAyzhN72AxrQIGhTa0An
Qil16ShGdKsld2FdxkheQYYfbXc/VdS36IYCZqg49ybCQyKueeT0Nj9ECFeYGCbfRknTnxAt+mkl
6/RgJQ2snhxGOEmNVpH6GkLtH1WBbDHbxNtHYoz9PHXHhynNhyMmpa9SpzrStRgVjJYznkR7kEds
7U5DmWnNwRmck4l8wF5qsjuVbd+fGOn94Y857w9J2F6lg75qkZnKmXNtt31t1Pd8lF0TE3f0vL7N
w7G+xcsKxC5G6+yh2di2jpUC1zMPOSzVC0QCCw8dvEx7WCPbdDDYhfhaTLMGy8x2xasdkj9gSwYm
0NwDukP2SXQT8xPURew+f0B6qnjocpcxmj4Xe1FL42w09MXVNxvpNUHtZc8thhpBZw4CJsERSoP5
DnkQGWjw8icX+rYbp9lN6JV2kK4op86NqT2YWhzRcYBuFoWe2Nemex7zUnxJh+5mRd70A1GrdyHr
9DmbZ+zcInXs5Sziy9bRH9YYGFKtD96xdPp93SNJhc8ToPhqTc8IaHjgXZhXR71zgMVhnKrqDu2R
+JZPQTPEaLYjAexr3U63zGTuAEjZj8jkOnT00hmpAtM+Vp3e7zW0Xy+12T9XK5Zpi61nPzSm4e5i
fczjDPtCq5qrFc1yr0VmeZwknliy592FZQwbU8h9NbeCXCPNo4xwpSuFWd5xpj73vQdbQmuzJ36x
3lqNeGh5pLyiYWDmLAMluL22FydDmbKQTMw+/7noRI88gju1OEV3YUtNnGHVXz//AH4wHPXZQ2bY
7n0qqjpYkwTZL+qv7gKFDyCvXbjbIu5pJaxmf4ms8UeFTd7u80uIMA+XrLacQ4ZjULSi1bax6xU3
CK6PphLVSQhw1dY5oiVJM+5q1x0u5ti4tIs+/7TLOT0gSfvg5euyNXqJgsVoJRe9PEZyCemUh7ee
YIuWVfaq1aAQ8znpz4iP1Zukr9KjxQ7DG2hNb9LRMn3QMhBqNAdQJ2EsTtDZkgXC9NkISMnVzPFm
7GAdceeLto6OjbZmt5mNk0BrKq1iZpWZe+lFB+UnySGIKd0mvZswTUnXAfb0rG9lPs3bta7u9dAm
oZaGcS7g/S9OfxtOE0B5Tz9YcajxeN8nxmhsYcHIOyQ11y1MEe2eakULZGg4p1/K6r/oU9kK9PPH
YtWhWsWxnnIVeIj5p2JVz3iY15zLrDuaDQN4zFYrHvrVmshb1aXlAdolhTgRCUEfmtmIDShWrHoO
86vIw3eCwvdKG+aLGfWHIo8jdLZg7OGgdeJdp4M91l/jmBPuUtLVXYCETRMo87wvTqmk7rEdDT22
Ndr3XXMIE7zivQkXIW/BX1D3IIe199Q8+M2tBS0w+RUzozTQPCaNf78QaKT995VwdYuaHY9JieYs
B4Rfy/YW6niU9MkQmE7VX0YqPaYejh7MHpK0dUg2FdACRQaET0Py+DA5oPNtE6oRDKX5rsg1BOvS
BpSdldz1ESQPioyDVujaK/KxW1TfKmgRKdyvvJnuk2wBuTzg/5JYb+BH7UOk8SBkRvX+WcEIi4qo
tHCn12akEWXqlEeME72t6aY/KcTkLdC9F53myGVYMWV3rHJfuYkJbnQHEweJjdEQp8jK78wmq3BC
6w5l7D0N3QDmIRnKW6MBCjLmmDom6NVW8TLeLfoAD8JIzrXbl7vGsgdYhXZy33nv+OZtwxiFWjvC
s1OT9SHMOrY6QsfAfl2/qAaxM6YKgVDWqCxWwD5juS97d8OouqO+QIfDQtq10YF0IpmIoRQgFnNZ
UXEyxW3XRfhewN2FLsTgGJBdIts91l3rzsuG3C/j8IDaIEhBzfombNCazohnBpCRLDBohM2N1RI6
0Oes7PyOkwte1t7gm72enpKh9m1OJKfUfC5bp8YFck4xF2kemyUVe3gX4dapaH4D8O924DURSxrB
HFfeErRZ9iVUa+uKBr+rIYFYVoNhbHUYPYjlt4+lnL80Wv2tzkwup/T2mll/bQUxKbJpRNENecq1
9PlTCAFfp2+afZt6s4fsTHyNHUhMkQRynUaphXKwe1uKLAZESLkTJq9ykfZTaYGutyLzHOWvk54/
FJoZyNVoj8ZI1ZtJfM2WH4UW4iAdttnLkhY3f/9oCNUH+mOMACbvAh0zDRs+xueB95cDbe7UmQVV
aMC7ByJti1n2RpfxPR5TwQIDyyyyxS8gFG9GbCl9qoSxX/eJu3JaqFr3LMb1RaPlvXbSvophxjqm
ENc6F8hF4l8kxFF0HASy+RgO+dFcoWCvY0VnKHrK8b1BYxl51xXMUG52ywmxdbQMilekHt7znirQ
g5aFkfgGYRrQXKZzwYII/EdfnHXws5B2KIiBqkE69yRVkv5hEAI2YELpMjq+bfXzrnDLljQDZwXP
pJ2VKfUE00Triq7b51r+X7/nf+v36Ibu0Bj/Zef9N7mUy3vdx+/5H7o+//q131s/rv6bicyjQ74C
hCOwS/9n60d6v2EJ6aKYpfpCjjRAxfy79cOJ07Y900HMxLEcRFj+gX+kKyQkViJ0bEy6PxaovP9E
OeVPT4rG8yFt+v+fJu+/PCGd5xHbGrTKTAOMo9WBDEPs6lTCvyjradrUc/w6daC20VSGc/VqQICn
sqCzD0Bgro99h6JRkoLxx/N6sKpXw4jOXTG/tpqb+K75RulojehXpcOD2Up0LI0CbsP6pJnL13jF
19RQyrHeGqw4abP5IR5EXcKxxIpvqzA6zmCKqzbltIrAwDB19Alkts+B/MK2LDNAGx1g+7E9UQ9c
1poSziBqrvlPvGYw7EM2EHGjvDcOtc1xfjWezA7khmWE4KLBBju9YFozXst2vEZG+zXunO9zb78u
evJj8OLzYtLHSUzzS8opfMDOdejdb3mjwa5Z0hDBJEkDWt6lAAa6BgJKHT/ODVfRuQ6ikRjqFZID
mWyvVW48RdGELIhof3TWxMC2OXVoaZ2mKIG/OCNZmTVwYxZvRFEyBimP4u5mMhETXZrxVjfQjnIL
SB5Jgu5dEsugqYGLaRoH5pWIFTYaFCzGNMVanESOAfbo9A/uWnkoCd4iI2Uc8c7YawTA58xDcyLx
XtsQe02U6Da5bG/LRHe3IBwhNKFRi6fm0oPA6w/RgkjfrPdPckUg0kK/swf5ghYWUmxgmoZkvsSi
Tw5Nl+31sSDYesN4t0at+JhdJBFS6zvq0e7B9GwmrpFkhGnhJhyG+JqMk5/XuiqUNOihfVJQvgPV
XFAXTNXaVCHO0Hbmwg/uM+cnfYUtaq7e7X8e2/7fJJ7+Wivq/0eBJ9W8/Z/b1Jekj4f3Mnn/Q8xS
v/N7uEKzybXoSLse6VNIxpv/DFem/psHXBsJI0MwJGbe8K9wJZzfbNsBKGwbtu6owfE/gpWwfnM9
QN5gvHUPHD/iUP9BsKKgVRXtL3kdBiRddUHDm4mM69AZ/2PF6xpGb/YYYgRmhldP9pLG3btTgLMJ
Y/sRWcIL5EKGNNgcVnD3Q3fPKSQFpmAO9CkqoIWiPRX2YcyjJxvebWLVOxNkrVZ5O5SRoq10frgS
wKoFnwAOT1LP0I+K09TLF9embO4Rt7Sz3dzK72vpHiuMGwiLRTzdFomxG4fmxp4lrQ9JT5h+uY7Z
JKaheUMVsd4jMT14YFDMFp5++RRP7qGaqAY73MTHerlEdM2bDL+rXoabxnpdymlPDkCCO7e+Nlge
m5jaaPYe97j3Zupu27bbp3l4Wihh0ho7tkWDJJ00HMRxR+l2UPL9DMpH731gMjYkuygV54qPr4f3
aXwdK+/a18MJYYMjPCtfIt2MyPotGABGWpGPi93LiiA46nA5KMy1uxRtxpDL2kRteoReHkyorqJd
HGg2/ivdvHWcaYtl8SbKi/vG9PZldFqM/qHss7txDU9dSVM2mb5Zo/6E4sNGeDitvxhFA7mchoof
FmiShsOuqq2LOzZbd6kfFo9SKqmL+zZddrTQ0aLO+9s43xdRGgyFAxAvywNENBFr6eiZoTBkiFcz
7ncVcXQduwBW67EeYfHXKKBm+RogEbjpQ/tJ5q8Zu6bGCLEClJyHnr/2YgiQFN2krrPsaG+x9FgF
hOZO0ObPIFyHyN74cmpoVE4uVWG4sSb5UQm51YoEUyIUgGjsR0L3F+1xSFEYoSXupsdmdB+7FuFy
ymfMaZ96x93GGqekofuGJN+sctptFldB5+E/46F0E7qo4KXYPsTNfRvnRyyktwvjZrl+SUR4KziL
MIPJDO9OttCe3fZhjPCnVTzcWpx0dLOQFg4KD8i29U7DH2VwJiTDO75tb9D8seQei1NraAfNsoDo
65XfjCSSqN0nFYfn9CqmBYYUXcNcO+tWdAsY4lLp0ca2RRjQcFtRtiq6vt6sklTkpf1N34vHlH5i
ZYZPI3OPskWSOcW/tsAWNmv29pwwYVoQAr7EgOndQXl/CWNXmiseiiT4Ojo71bdh1pkwr0GIuDRp
Lr2LrWevc5/tfDnRWwMZNhbX2ByeO0O7nyBB4bxRNGjQFmiyJ+UWr6LbJMvPQ+PucDV5j0VzrGR3
L+Nq1y3f9dz5EIn05xo70EQLb5su/Fo4I0WI57lPqdR2U9PCWQQqjkqUwinhK2BF7fPc9rE/hBaC
n1vdXZ6rPtlacrxYHU4BHXdWZ7CAU/WJBs9dJ9CyQZsjQ0jDbGl/d634WhXNgaIdZf3oYEJ82fTA
5OqXjg5t66TbouhfGieO/dqb92mNJof+4qzauffuMlOCqLpPWu1HXCyXBjn3yqQqSY0txjubKT2Q
KzFrMjnpFBZ+c9E3fVhfeyPCCib6ETuMF6YR3v8c537L3EWEyIQ5DaeQ5mTYK1VD6RmcHu0STYiP
pEb9t40OjRfChhCUZVGLl7JebW0zevKs9j1BRZrZjHNrVzVt9iNNq7OuFPFR6dsiz3xYqNU2yOO/
rgPVQg8E2tJjhniCs+PCpKuISbrAOav87MFP3uZu9Ije2qlpPqwwO5pZd0O7rvf1k2iNL12WPXgN
6LApxohDjlebOZVgrGPPiJjhM5MCMluz+jFL6+dlyK/4ZyNsn+/HyQtQXLhm1syDWxxMXGPQrDq0
1tYuxnc8PnepNIK4sQDcJQ/WwHQT2zldX15kGF+sCkQbJh8c7P0ZSdI5wVQ2eemttgwcJ9ECo7U+
SpfHALKrzrxxiSCnjlhy4TgVze+l0ROAq9PQfCujD5zDfISV4o4HYXkqqYIx4whHiIwc/4eKOZdl
nhHwPelM6HDN3phm/DApqlHBkGyT6ucM8biNUQIywInWN8VCQ/0rk116/W9KNEKAu4rNerNYqAdx
AC6aYT+A4G+jYTPRb1fCmo6oMYfVX5nwgeusxVcptUvTA8zEKWzuzcd2XFWbh8dj9b7htPkzExZy
MySGVS+Zlk7mXoYYmyA4dpQxKBuwdD5espkrO5/R1o1J76KMqy8FnEvYz4eJyOZhgRxNwQAFplmM
vWJcGJM5gUq5YhS2ibBWiCj3stXdWSGIDjm3r5Zb/dTq/Ecki68pxESsInAlYz7cI6uqL/DVtTgH
NAqWOWcdrSt9WAiukE1sZOvxDsx3fdy/V1HzzUO/kiElDi2JhLHDGtcu7OYJcEdRvjJaBvtSnvU+
pgeK2HXBBXvwYCUiwMwaTGFdW1e/Cevu59D0DGzp/4dPWRIVmzhWWKWwVhbjM8BTVAkXaoMm/j5g
DbLJ8eKMl2/F9Fr3DqeAcWdHptLv86cw3jazaxM70qfM8TaVUb5MdIEbG+wRSiBNi7ze3Sqh0ybt
vMGB4d2WeBh06IGtxzUM91OZPUYGwNC1+14KpIMi0exQOriMVcT7TEwRJ18mcRRUdXsSMlr9qD3I
GR02e4zfGZhs6wbsOo4gedfvMHB6l71xYfb4ZTWzW/T6uSNa9YJy+Fl30/Mi7IsNaqlDCLlHf41g
KnYSZApult8sBwY6k8czRm7MKmGCY1uBnXuPyHwZOQfmaPT3ojioaetuFi/fT4145EgDZb86laJ6
8sb8rtWtw8j0IcQbPMgKeYmKNRhbjjOr1p8RX/ri9kxt3AeFNP0Rae6pHB+yFIV4uXcW8yZv2rNT
tOxfsMxw+WZ/1DjIZnr+pAK5nB4Z+mAOxqy05qhopPEPN+qOJTwYOcmjPV2rMHxJmCHq4UjTMcf4
i22c2qCs1sq8MZT3QeFdUrN41Yb6uQmtJysb3mIvs0FxrslWhclYS54d8F8Q6HDICahnFdvdb0wb
qYPEL73nCcmshNn/nCc+vu9e8cNxa5pQCXSJHwZ6HLbSwXtnuL5Z1pbMha0J8Ox9oa93kPDv7Lq9
oNt5wMmCT1OmLzM2AbEr7vN6PWrRNveemyV7FshAOrF5bo1mN4z4eVXa3mMzFU0W9CwG3imNY94C
2Xq2gbuvOIdoZv/AoQwBrnAX5t4NolqnhDbWo9bvhyY52I53bWwT+nYXDNESnapJ+BDxo7h/tfOS
+gVRDKygA9kWd7oVv3YYPttu/IF1V3f0UgDSg/R8m0E4B0uPhjOBpvpWo/jvNymgCXzSEZDZiaLb
TWGHrLAEMQ/DJeUVs2dpiW9FNyP24E6BptqxWNQyP262GMWa2DQPn5dFFmWSqw/MnJP52aubZ6d3
5uu49qcYOLFtlcxPRzvd0vwISoPadbWWYasUAptBozeR7MqCrqasm4OuN7TyV4Kc3CS5c4vgPvKZ
QDf8Yt3LNYb+rEcdYOFEO3RYqtjh6tsGJ+IKJxMQMk+49fitKy96WF1R1WETcI4O8/imtGbIdbi5
lInfRwFdD/hgplNvAcmgcNUl2wGKXDPTaSnDb1mEi6DBiBem9mnCOvE8L3iWuuNHyigaSuAmlM3j
QKNy21l64hcg7jvD2DNfO84Aja068YKBCQkTpGFrmAsCXyRfv87Ce+MQS/e5GhjbFD2qDNnwowFC
PnZ+My83GnYiDA9i3/TOUxg9LIJ20EhKsn42pJswp+zDCrtbHYQBG3kUxBxkAszvYpkGBL1arNnB
s8sGKEEMJGHuvnpxdu6/yqG8Ln2Kypq4QlfD9yh+kvTehWNuYmy2Vvkdq86NDJ+1oTrlkxb6c6cd
6WSTClZgpKFN12iOwhMAp/lrv1KZotpeL9apMBmCZpOzX1DwxKyOAcH4NVTSihyztDNkqxMV3TYZ
k7Mmxp6+CkWpAau9bw59UVp+OzL3rpVa19q/21C6cFo/lUm3jyQHCwHqZMbmLnSZz2v7ECxtP3s7
0/tq9Npu9L7Pa3zJGKI1DvnI7V+yhIpppoUUPya2DiIJ5wpJMoszLeiK6BlDwsOKetoSXvVF6Qeh
hP5gOmu14/R2KcIRfbHqEenzneFmr9lDFFdLgPTJQz2ilJQa6ZPtrWjZVVPqs4RPjF3PMT39XWKy
l/FR7YdT06J6r4ehOAnjG06Zh7g35H6eBTKjL+ZaHbGKGLZAMK/NrMp8PK445JpW89PWIay6h5h4
JHp56g4Jivyobj4jen/svfhoZ4+9CxSHEu9pGLttO3d7hBX83sruXChVI+iePG23OSINbFcGyTvg
ReVmrcUlg9ObF+uxM8wbZ3aOuoFUIcFabsllPU4ogmp4lcat3b50iW8AUxA8ABgK/MTdD3+S7Byy
4VYzRjAUlzH70ow3Fdhhk0hoQjeWSMXoAslzbhrl7FAUBHHE2iyUPwnRY+cxMJ52Ct06jU8N82rn
Wy71kzTQQRuixwXKtwZJyB6WQ21QHOTjTo643kXbRcMzKI4fAVBsJggsY7bcAv2/hm77GPIJBmzd
bbprrnmWbKqV0kL0LxyiNzk44iz5sASjaVnTVxU4v8YXByIQh2gD5FgkzhQGwOMbCjAjIRyPQcvx
E5TUnu9mH4mc+0OaKTPVb1P2aJUjWKJRe4j0mGHVeqwFeo4ixDmjRP9lKj+k6EkN07lQ5h6W9YZx
yR08yJPsy6dC1OdWKbIhK/FqdPIi4hKeinEe50q/w66B3VBMpMFFtffoDpZ4D+6QFLuIVA/GESMh
Yd2bGRDqWFh3utvf6UgKMvz5qPPl4jTyiT4RIHglnIQiXpdMN4Onbztzvg4zyLRi7L9FbsvtLmCD
4t5GMsjdE58FNX5n6wzlzsFAbcMfz5pBZdvb31NzDQbgPrndPqGwHNhi1an4i22xNF/GWn91MNxB
KzUw6Ch7aXZ2NeuArAQH2GaXe+veQEykyu1HlAWP/f2CVhbQrP4uHayzkVPUYgXSj/3Xgm6HUM7B
U82bWiIwW+u1+/TpHTH70xNAes21+S/2zmxHciS90q/S0D17uNM4gObC3em7x75l3BARkZE07qRx
NT79fF4ltapaGEl9IwwGc5PIyiyP9IVu/JdzvlP2lBLqUkgOoXTu7+uKBJC57k/wQ08ek/UOjl4Y
67u+zzFQT8YdS3LOBYrBlZfkb5O0nxKiXTZw+Mqde/VmS+OCVNFZCZkSRAUsW3Txczi6u2ae9ghU
cEpjzJH9cZl9Dl3hJCdVIsxohXk3snnYp42Pqxw7j2Tx2Az5rTNuy7nYdRnZpOqamZYVRxOvEyXa
qavBjE3Bo6bWsOGTkti1Xywa/7QoL+7gGasgTSJPQKfagXSmll6cm2AZ9gilDQqb79zKt8Cxm21e
5ruJMIAEDWVR3MB1ADvd7KWMeXiDM1VvmtR7cTK8lRN3LCkQw6F8yfTPxCRssBYg3M6q/zC6Al+A
8RCq3qXveckWwXXMNEy66JtcRB1w7z6z3DikrGXXiUboNsIXl8zuZu+rm68BVfRnUDyHJ2bOtKL2
YXA4IcAwXnLT+LDomShGerWv1D0Oj5XnkFfpXtifbiz50ijCEzMOI/eNxQdOBPqcNI3PrbdKS7mr
p3MWyi3lf+Sj4xIFQRvvjfla5yNi8LR6nPNrmlK9qUMCfeyyWEsXLwi2bQ14e/K2Y3wUjlSbOiH/
JyXuduUOz2qs8sgb0eh7NIAtGN3eay9k9J69rr0H76z2GeE/kCx/oyutTas+THH+5nThrYpfDSoc
mnHjOZcTcNSmOxdx/As8NRMLY4g54ch6QC67PDi2BCAwfIurGafN3Cv5k4ySlHOLEMo1Pn4mP9BK
iU6JV4tcfuUK3mFHwF5zx7lMssddKZKN0RobIQymrLTTTFcX3BU5Qhy2P3dD6nMWExrd25HFy5u5
Iqlmg+dM4+OrO8BdK6dMj0QPrat86wTGbT/IzTDKSw7wy80QMuUBSEDzZ5bS/AqqmnOhcYxngkAS
c4TzyKY7zjzGk3hBcS0CWpTHtKVXQgZFXatvlXrlI74YTB+KcbwKhLc6r0/UdKKeojZzdqm00TyS
o0a+Zl8Bdfd15HmXJMHQYFR3CyDSfKSMaAmWobZMv3LO/0yq27TCURZCC6fDBKU5YKAwrUemNaAv
ODfcxIzGqbkpw3nbNg9zsDCCTJjzcSvMWeYUDDXqFDnL2FRAMkZmOLelMR/twv22UWOHRAlv/BwH
VpkjGWOmbOv56HQMe5uEc70tx3Uplm09O9+tWEk9bWbxJvJ4t2Qx9FNkVvyTMI+iKWjXdB6PfX+Y
uh6AJGhTt4s6tDD5TbpwPUTSv7T0YX3e3AUZceOsBpcyQ/nl7E1qxZaNjQCY3pzH4RnEE7zYMhqA
qLYD8rFId5HO1SFEaTjgjIKk3BPwIin5oWrn+zRFQYoevJ9JEu7sdQM5FK7rb4pEizGa0XLi4Nta
QGYOi9zPPvxVu4uIRtvO5HPBnrUS2N8Er3fXSoTBldM8WvWwQ0HXsvwS5m40q0hNLy0TCe5oOwe2
OVCotQbzEZt4WeQzwWtckHsvNk6JiVZ31qsOzYcqp50272bzfuCfLeO3vG/WM8NcyvaNgT6SH7n2
ws84sxFjKRo7cduMp1jcFQU6jLSjxPhkmXUo/Hheo6S9tCnwq85+lvAkuqq9UJ0vTRU1o2ZlBg03
1Pw+jkxn3rCA2xUo2myfrxFhZxYZ0Zbzq6s64HFPXSb27AUjWoxNJbp1Ip/ZNz+GyP2MmtNCPUzw
l/wATjSHSSlJUYWEPBzmoKHl67eaOXZ6zupPd7kx+ud2yC+MuvZpcZd2xa5dzHXvL089ooeee9Tk
rxwczJ7LyZwT/ZwCfS0wh9VHe8bop330wPmJ+ieIqoJYZuVe6oqZzlI9Iex7CALnbjLymzh3kNfF
m1gZc+QA2CKhz7GPSRbcsNomFb3tWCynN25rAqQfOI4anX+5Abf8pAHvz2aHJO7kiUyedcuoS1GM
OTq5mfIujpIhaY6dZkCBum3VuEAQZPyiIRuOcgIApgGNKL84lmrmGr02e3H5NfkpvY9P8V3Y4BkT
vR/LjPIqRNBIm967RYzAq9/2YiYmK+Az5BzTFsAVYum85YGQrgkSDGLNr7KUq3AmwSF7r0klhwe8
bTg+EmxCFeFd8/jD6C9iuso08p2nqfRYlTjB3ulfYZVtl+YYlnsDhTYxsFbKpECQJLAuwZmb1sXv
H8R76r1RRhCAZFOfztsarByuuoyZAgsuI9kt5BDaTJay4t5Myl1IeKQfvloKFmljRUnTbzy2ZKMV
bM1JH+CYMNUsbyvEw4kNfRC0Lfspz8cKIOpVlcXZZrGvk8RAauxfQDGV0V7StEMUORryiAH6Rfjd
wzhNNBnKelpy+IjMDo+Aq5MTJTs6moT9lZUX1JFc4pYF995RBCd6YUDr6BverojhtTiqeAlm32KU
YMDdK1kCqHHCREvLBGHFtNhqWwhleoKue99mHJA0I/npFij97M6rrmGpc/1ZD8NGpKo+d5nH6M9g
1HXFeIQq10/184A6PCLxRN8jF34iHPhznCmUdTcHJFhKfzdqPvoUaZtOr6VzzoFVJiXS3IQd2TwV
95JsNrvG0MrXWndx8BRndQe09FGge/TKwPtunPSShYX6EUzFi3S9L4EbA50YoHwn4R2DOD3o+skZ
luxONXzals1bEnrtxyzzbm+I/hxmQ3kTj7FBRBfnW2H3TG57Kgsjvg9hlPKQso9Sab6XHSEP44R4
jdT3GoIlYq1WXcLCU6iVEZaOPqnqDqL2zfKgVWbuB4t23EnHT88cD1TS0yZJbNZ7fqLOQwIKzGl2
5CL8gN5PCy+XbSDt16FbImp9tGojAfR907OZI+e5sin1HEWTK0a8if2A4aKbnlxTxev8EHZBtU0z
li/S3pMEvA+rzDy2sI5UOYhDOc6v2kqP1pJAy05D69wlx/xCHOSwbnOji5bxy7VDCTYS79zS/4xF
dcIjY+NYqHZJX7KF7KnXc/lMvrO3CSpmpDM+N4yN3KtJO7hFpCEJMPP4FqtHGTbq4hD3sPJM7J5L
nh6zONmNQfjTdBoKsYYUtjyH/2T640PpVh5jysoAjIHDM9ByhwbR5+Qm39IgE07r6x3bn2YIoSGl
0TWnR6UgBLzsyegZ5TrtNQjw6n91rZMy6wvvD8I7NwFPMMyUtX1tRXYKtWpCtU4nniLu4+Puy0O3
pMZOuMwKW9sqoSgyTRri7qe1cFNoJ/I6YYxtZx9efTBtmTp6m9KJv+ORJ2h1dXd2vEtJO9s1NXHT
Q6x2QcW7xN6TU+x+4VrbiJj2eAIQjnVWb9lKheusMHLuijyuYXC5rSRUKAUlWtYsO2LsGRkOp3qw
7K0Yf+hFzr8kdmZAV7auy1Ppw9HG2gQLRqdRjxtpVRIRTSpI8mAjzDw01a4xu4Brr/CpuulidEju
EOMSMmV/ptdiSRnDpuM6RmTM/sNU5b7ps1PlEdnuIq1dDS6lCkcvneBHUprTerKJw23cpj2aeXie
fd3sfd5IdJdBTH3wZSw0yCVBAKTsmTqwVsKrETLJgcrccX2GPoIpCsWtVumBufhniK1W+fE5CftT
2TndbdbaD2q4zkzH+Vxf8eJZRgQnYpioDBlaOSyJqePtda3LapWHRbHTU/miHDUfctOccYV6a+lN
95C9rYs9b713Lx345o9iYda7IA2tNmk1MInyTV6hgH+OLgHTFN4aPD+rQKs4QiL6GBCMwa2TGwKA
GrEdmh6GzSx2DRvrOUstZlvnlAnj2i254JH+3qSkY9xpywCc1uRtNPHbFTGI4T5NpjyamCtt4liS
0ddoIlEnKAzgVpVCOzBlwRzlDr1IPRk05d7VFF6hHWU4RsA0d89hQR9AWOMNZTz5gLM7cRd7DHgd
JGAavxCMsBV+nZtYvhClwoHVdgezJN8eiF++vh4CYVHXBzP+KnAn7Zdh2MJdnw8pYlt/aImqMQng
sVCVzX61MYjpZReH/9oMM4YsALxKJoQrR6XgY1URDalTbkIHxdhovFbmoeGtvbVCdMJh/4xO/2cu
kBXZyvxoM6TbRZzWW8f9zkMGNYN2osYdfvjFEDFvM8/ukx6EdxQN3mi67IOIXWTLndgly+JG0zW9
fuh8Y7/k043H4U0wdeOR9W0E94legvs+Hn/psEQ6HxJNZLc2DYfVnKassi9Ntc+dAOlBF/ZRkHXu
1SSGEWrU+jZu+bpqM3/I3DhDX1BGff5mWvZC4mxrk9nekASjJ5x8elC7yanPZHg/tXiuNnnj7QmP
zLk/dklEUMe89adxYn+u4703xls1IG9vrr/4fj5jUxh/NX73HM+Ovx1NI92XcPO2evY2JtfFA6ah
G1FpLH1Wme0rE04aAbP1WvXQmhXEDMNakGsFE6Jp5niFmXewQlnI+JVbbPNQs5hI8I9baB5Cko9W
GEGcqDMJPm/G1tsZviIXJWnQRIvngVqVCYIZ8s0MeEMoMwbBmYZ2bOHOMLBcsYMbbbG/jD1Yp66H
umGcv8Uc3ErRnAmCZ5EF6i2C2I8QjySMs5gl+hUxs5dKRX2aSvK4exuLT5BFoO8Q/2S2x2LI+q7t
VCOOeB+RkZxqo/yY04PoycFhBMY+c7yP8UE2ZlUeFjNpCBJi9CimkPDvCp6gXV87ODTi+qCL3qTM
TqmntdhidVERAa8Eipp+ty0a42OBW3yTWR8+1tkzRIMtF8spbG0R+a6+8a8Wtwy4zMRLOdRpiSbF
py1ye9LYvCbOdzEx1AyGbrWX3PqFzQgrQKfhJYgcLTmQ8tK3QdQyDYqslPq3GrjphPIpl4J6Gxk+
4ZnI7nJ0JdFYAYjPFwO0YttZOwcHe8h+62JVMdYQsDAhuvHeqa+H4LKedMnkW0geMrEfK73COc8Z
Iy6Rcbikbp+c8gxJjHnNu+rmV5PkY+j95wnNWDQ2Dh0NLnnkz/zhwjmv11Yj7KgAkLJO8egfUHxN
K21nwcVtwu3UJ+Ve24/jPMu7HF8XL8VXx746aWOktSiXdXudcMyCpfYohsfC8c8YpLjSm/7FAsGi
Uu/enF5DkmsOolPT2geiXxbewQol7JsUfg0QHcXXW26MxCD4nmVvG9TQysJ+x+vmpB1cRv8DHg52
jNmm8PgAekuVJxlOI+NKUi+8ESumMHwuhb6IQAglK6ObWOi2wNS6JYaW3p0lAq8VshR3Fwjacpaw
z1q4l2zhW1SMSIeq2H4yKgYg5VQsuOX6H6qMnTUsfbkt0XUwJ28O7lgzSySsZyx8BOuzH6GcCe8t
sqKvFVgQpfXUb8hBcd9bdF/KFuJ5aocbDvqcuxsG2Xqyzo5CXzI2LTP6bHoJBv3Dimt4bsFrnabu
baX0LdG0q1xk6XOfTm9eidFwHlhDOw3vNaF6DM2wbLA0D2jdm5yomHB5bWbvrlLMNwIxbFoPiI7d
VdnWkPZDYXocsv24FRPpr1bD1sjfyFo+WGlAMtJVtMfFLUgeQrIPMnvIET0k/FIw0u2zoGG93EK7
Svt1S9NExiiBZGTuvo2M7A9ebPGY+Guu8G/BCkfM9FpI69dkrPFTBHDciwZ7UvmwaCKr65Sh0qxH
+gVu+WzUyUD1CYkKzBMgNsJyDHFhWpDkwRtDboRCY4mK0Knry2RRzHhEYPtKziR2LJt2KbYD/Qzj
NtAmJOFd4pRnTWCBv84ZqpykgY5Zs5VGg1T5J4p9ecrNR/KNmhvf7fRFtifd0l+JxO4jY67te6n5
hWOBni//CKuuPbWmsJ/xKd6EsC731dzGCJ1IOZ5gdQMKmsqP3GemXBE3t4mJD9+GbR7veY646ao4
WRM7WUJ6IuK3wja6Jgoz3mBcS89hEchzQgn8++/+7c9okObTjACFN+wcsNLmg+ywurSWyaFIO5YH
LchOi3sFMZ9rhnFc+Ik9bUdn0pGfztbBQoljdOirzNG8+B2ARDNV1p6NfTnPbjS4ljqTYP1RqSWO
6tTLDihkTLYIF3wu2QPpfYxFqjdjGXMK4VlTSHvzAWPXOk9q9Gee1WwQKziUss8h4KZ2ob7G1+eO
w3SwJVSoxXZXzTWZLh4JWLNq63nJdMvkOni/9vg7N0UC6Sexs0u6hCd2jSFKxkspcErOw6gvbQw3
pHaWY9PO1rEPqosr+/loWi0gW3GvnPmqPwen6tk0Dm6YNkeL0MTQzob7xh/PXYrHiValiSaZil1v
z1xI8TKfcW7dJqyaDGFdxtwxLmMP1t2jtGAjtlOVq+7V2B7Gku34UlfGprGEv0tuF5uZhlgQxLmu
IDOhHA+LwsVs14g1GL2uGpQrK8Ty+IlrTNCtKFl2OJ5eL3oAquCS4ldY9kZ4vNgkgLHvLEzVjTQW
Eer7akU70G+N3KA19AJ3nwIvbkXxnhtU1FIrf2/rvVATgQakNs4lFqWhD85Nb+7nGgxrYRwcr6UW
78wPe/hph4XB3NacmMOQuWzK+D5fam9LaS9XzSSTXQV+i7V480IWS4JQEkluLWJrl1NErEZcCPcx
swnKzRdk9dNBSfUyO0SHdGPDwqnDElN5w7voqAYSeVOZ3R43cfBSFmZ1GUy+xeHAcLpK0odqvm+r
xNuKLDHOthGi7iRVPdPeAwmyHAqkXmiXK5mxV8lEjWF2kW8TDT24zJaLZxtbv0Q5ORT+vWctw6or
kCEYYxGvl7h5W6b028/kpiZ7EiMQy9PMoa9UzpcTcNa2EI0taHCug2eq818mZn6tivOLzo2v0HDu
lrCBlOMlDYW594i9f2WKKfJ6SL5mwjaNqcw6bHFRO63xq8UDzRaLjLC8Uyvq/yKPuch7m6VRi7jV
1hlEKd+JDI7ctbEx02I4sunEUO6WW9lL7q7JPiTQdRsuSF9lknwkbrslKdvauKpEhJ8H+YZ65Sks
oNeGHSw75MiroebA7Awq4aZHUIwQBYf3uNZvTanWC5KrsXMOVN1Z4qiNO1du5DK874jcwpjXGOu6
6j680SaLtws3JSFO7IQY+mbxBPdQXdc7dCtVDM/Q42NQbrBEvI0no3Vn0BXmwamsCXVGcJ/J+QGV
9oSlcsaPAiJQ3c5ocp3rB+MvgFUhJ9k4pAT33raK15nNFVSYt4o5d5cNd1i9mOlCHkURV77RI391
zsxtaJ5ek27i+7bUP2U2BWwuaT1kdWsRNHXrP86EbWU+qoLMQZ7tVyLeKUIyoZDQXumtdBViMfCT
jC6nLYXcvLMlrhTfMvcGWYl5LIxt7NJHj/ZogVMcxFb6/ouIsWq6A4mIUjNhGRfibSdORSZLZ2W3
CE0XdTuVk3gMe33MOxOqNObKKrNIsQgZXJWklEys/UbaH7/K3XOSzHduErLXsshg8fNDlasffExY
c1qkTg0ZJZqIcb4+074tSMdzcggqadhFyMDR1qh5WCs1YXqXKCrm65atGn1OiuuUjGGVUPArJc76
dR1esV9yr6o+2IQSP0/W2zt7gqjV2E2zLjyOYWnUR29AoNsq9hqAKlCBzdm2GCRhQjTfGye9q1Jv
YiJqvXRcgVjjob+5oAEBTZADho54yItvlbd6FXfesoPdvWH+Ph9V9mnqEbWKzN9Hnj/LiSxCnVCv
QyO9TdBY1saTCIkPhhjBF/YgRGHthG3bXMH5Z6hVs2/imrmfaC41X0w06vbarOx5I48yZfOPxRUJ
dMkTIrDvtpp4PRXL/pVd0QQh7pk2EvPerpmSh9C90UhTHwJnsFb0SGde3LSyBiVBW471JdcJyHgm
thTDhHxlJK4SaAqVLG5vkEYhqMvOY2YGd9PCWqezW4JP+5L9bguzrmnmQ2WYdIkBWbl5PxKzmPuP
fCkwaBkhhLiAS7BCm2eE5pnBSpobWDg5tYNFiZ07OIg9eTG3nYEAW7/mc9YQ3uh5p5RQjO3QM/7t
J3dE8t0eHNfWdwBQXFXkZ8VGGK+w9dNj1ASQ2wfgl+Oafeur4DZVDkd7+9zXDypbosr/0RiU06zX
Yk0AxvjDV49WRnnEWWp4YLJZqAUN8+g8SvSHij8snvVibydCNgX9vxH+iguEVXMUhOMdAdGUt8e8
9Dc9YK2Jz8MJfkF7IPZqPdXfRL6RhTfswvi7Zqsnr+ZJAthmwvyqrjt2SUa+j3vySZYUI0wfa4hg
pa1b2R3uh5r7fxFsr9CMMWaDUqMU3V45+iizC/3UEzNt+sRdOMDT9GbCRumi+0h/2OBEPLpLVEZR
nNjvAVj59qryzmmS3Oa5S9B0ZMTjeuadP9svic/a4WolLyvvy9JME/v803DUEYbYm4+KYGEan43y
Z5UNRxHfjX19mwxsombzsCDmLfP60SdMsMcoBla/VC8QSMz6nLIJCd0XNZ7GBvNX6Lw0gY9NlO16
URHgljvbULIHb9ZxhfqkLVZFhuwZRbLDkky81kOyz4d4iwbioMz8bGpie/IEBzJJKshsnI0ciFIe
h1WavAUIYbocvcxUbJRjbEPxPaXtXVJAQKDqaExr76TdkTnAEc/NhUiCVWDsyqm+XE0ULruMFPoQ
35eFOyTWBlRHPvHdfnLTUY7O2X3VvVXB54Jx2h7QJCsG/ktqxyvJyNDy48dcMQDuTeRsIjkwjbzr
iubouuNWPhYzRX8LbZ5MHiaGI1x/7GcDidmL5THzy/z3XvQnzh77OJXGTSXxh8SCImIwINs7434O
UVt1C+5vYd3HNvuL1jSQTvjip1OQBAZpmIZvS/FgsojuWWUu8XZxnFsQ9p9+eyWoh1ejOosWZzw1
CrB7Vn7ECL+N/s2jhGqo3Gx58d36MjcW1pXrzqTcFuguSr7Tyt96A//pu+9zhdDZvloFmXJo1smb
wazeEqP4mCp950zm+hpqUNIq213xaQwZ6JzinHXhvrT4Yo1oXlP/fqRCTZTe252ccfYhQErJpjUC
waKUE4dd4An50ECxvgCIMwZsH0gCNrHHLSIJ7/sWW3uxoMLunWmtvOlAnB9JaclxRrTf6/qWKe22
QAXmlfqui+W7GepnEQxAxtEvTR6MaaUu0m250Cj3bOZgEPD3iu20PSeHBnJ/4xqvRtj9smAUXxFQ
Ts70E7HkVd2i2n3YupGPAssGkp4NWeR7BrpVdhy5u+86zpgB22GIgLVWxqEaq00f099iTTDq59I/
Mr899YKQsCE5VF5KMczKdsh7mBT2phyDF6eizg3h4Sr45L1y33L9lVXxpi2Kg2ezXnQ2YWw9xWo6
mS7CXG38yOeSoWBwMTjr6UHfHE9K6LTS2pkyOyN3XJckZ6Z6hBNGphpKa18UWwsIx+RBOM78o+tQ
RY497k3ujmtR7bOm/uhntgZ48a93cmstuvTtD06+u99tcH+pBhKvUBN0//xPv3l2/+yOc1FPWaHv
CSJzLP8aB/AHT29dZLZuKnfZsJWa90X2DMos3bQxYq3aeMjz9Efv8uEz+g1jgWttuDhNkK9VyBVv
6vR3Tur/N47/14zj/yEt8O7DKFLjS6ZIl7rhT15M8zfbOY/+3ZCJSxwCAN5K/OE2QQV/8o/z/wrb
t/iVhB2Xj/tf/ePOXx3HYxV1xQbykD9YMh0bdGBg8VeW+N2Q/o9YMpnk/8mR+W/+8SuB4Q/XGmaO
Jmsqg6zqvLBvppRWvPYrG6JZGj4GWSnA7vkquQRmkKAdGcgYDBcYbpmZTfcBcv6jMufkxaMTOiZL
gbuDzIeh7W6aKTBO8DiefDWC6RuZaUzIyz1cT4S9UmouwkDSIPvqKGURPEiH8fSGwbRPR1VRCS4O
3g64FuT8jTrF9aL0t4qZrdp+90Qy+HucANISC0SOLm5iJPO1zRpF05jA3WJdrhkPecG4lkl2qeyp
21hdl12Ew4C1iiWEzwZxR2MSS5Xnk/mtZdrtvc6Yvry0ih9HMVUg/GyPs1j7/jv6EhQP+RIwFg3a
TWmQPTwY1OF07VhNK6dIWYMZ44sxAa1zYYrd1EagTo2uqq/SjNnWLMWrWnxsV6VzlfXX9V65TR2V
TLzPRmhZe1pfh0QvVhudby/bosgHaqQq2FiBdvDVmfyW7pE1PFcT0voqfPSV4I4Q9zBC7IpGynfD
5EYFwTWpUMl7h6RuuiVILiQNe1doo2BhZZtqOrZjXR/r0vQjL+ycnetWTEyzGDdh44XznTb86i4s
ynrbBIOFGScnf0EygN05qma2wjp/33AV3PhCja9DOjbr2oiDBxrr8FbPhQH7PEbeqHz/oGpvWEvZ
qg3NG5CUps5vwhmnVswN9pwG+Aoz1VjE1tVSXgaC1q6efoeEX+M6LwmhH3rc1V2xWBES/sWIWqtP
D2x2mu9RX8mxIo7XXSj0S8HVfMSQTIKgVM1lrq8VJz8WdBad1BjPyX2qujrqg0yv495J9o6dNiQQ
dN9eGec3g4tUlu35tP/tUP+HTtH/xyzqIdQmCE5/uLn9O7AG/OGf9V/+x1+ePvLvTqbln+zqf3v8
7yek5Vh/FYFjYT8Hn0eSGADc3+Gqv/0NC3cISdwQ/3xCBn+1mSF4IVQlO3Dca/jYvxI2+CvmNbjW
LRNbFz/wHzohr/jdP9yUhXP1qtsueXOB7Xim+LsMO9sMl9rwivo+KX9l7vNsqpXKOzD8OFCLiolI
sq5lsw4KxYhGAl//z3LDrL8zzf+7Z4Cl/49HtYz73AkVz6BtiHlYrhNX7GACKcJFHzw83aK9T4f3
EqFeT+cXGj//ey/hr/l/ftUNS3n8Q//r//hd+L+QxeBfY+qc//BCf5RpXvcf1V8OXfFR8cZ+V33K
+vDnP//T3x79L5e56/81tE0y7+zA/Q208LfLnL/xhOe5ZhBYcIT/GKQHgEGErgkYgVs31AZu0/9y
mbvOXxH4IrcXru+CfHD/IYYwV/Wfr/OQegPUkhlyqTtkZzl/h2bw7bjgzEwXwsTb29D+drV9VLK6
z5T1lRnm6xQsX6hzTxYjbWBmtCUw7ESsX7ui5n/Wj3aGkBqVzOB44G0xnmedTRrnJV3kQ7xQolLY
TyARoDq+5DVeLGHW6NekTc5lxto7m5GfIkrq6uTAJu9RKxzDU/ViZsSaAwkIV2wz3kmWODHQe9Lk
vF7vE5qyhAZYdK8DY0Turd9jztGfZQ2rqj58cjLrsTTaKEUCALq1Q6BOY9Uj7hP2q4X+c+hZj9rB
QVjBUx0YT6YIb+NygC0PGQUd1EA6kprLH2WZfVaM0XClfVVsKVfSjjFo5fW3nmiivWKr+xucvghy
fPWUw5xyWbOBjGfWZsY0tGPBWkw99IH1WFcpDfOc/yinLGqy+X5O5UHHEutHOeGz8e8Sa350Ax6q
LPzWHjapaRzJJ5yM55KFtslkfhC3Ln/ewTqFC9azxjH2GdiIqQxe6nT5zDMaMLe5HxIm7HNLrCbq
RtfFcNjwczsFCGJyp8e2I8UnG16MxT6GOv5lT/VDYfEWNnP8WE7jxSdIEI9PxjJRs6eAq/NbIEju
Zu+u2V6jNVg05R1/inkXEzTzC8RH93aASOiaHjLr9oUJPCJJEey1H/Cv1M52MpojLJADqc+8IDe4
yWjvbbsb1jHcW7ortNiTsewyad225DPjLKWSyNfNXB6G5dPHAbAaZUlqfNDdiaQ+z4kt8eryCS9d
+5Ily+vkkIVrGmzf2RlmMXwvwyLzJsSrYX55RIgTZ++2K9Zj12Au9WANPvaW4cbwnoqeKSMKOoRy
XSPu0iT9AWsaIkhXfSctrzBk48hebEXY/fdSQgss3OVDMZXzAzIC5vrUhTWx98S8rwmn3U29q7dz
pl/DzDn3pXvMQap5Q3LHm4s8hZ1MwGjQc4xfg8QvWS+PiesRna6xNhadkUat+KhsBA5GFWPPK8QG
6XMEEWIzYuJtoUBYo/kKW+8lt4CbBfVLYfb38TJctF09WGD6mMKVL+hOQ8CwbHxQ+xvLI2kVu14U
d0CBIGpi9SqubKSgeazHBs2mRGQv3exYFsNmvLp67Djem7kRedI9hzZYprirmk1rqI1jQbK2uIIU
9lOZ31+jDATWxsCR+5gra2iZiQF8zontSrdS22cLhRuuQHGfWmjRrx8GsRkBumBDYLrIVI/Yr909
99V0lj37iwE5tZOF+NPT7AfBCSAJkGZ7+pdtdbvRNvZmVuxp19cYk37Ejfk+IVgXk30eEIJaFKbr
ifSBVT2ghARG2iI4a0bn2KXJtg+9Ay7B355oQqCNvtqIPfELvMgxKIKDYnhWNskbdMWzG8pPbXpP
1C6nanQ/ifp+jtmrungUENbskTU9dPn8aLbG/ppBh3yADHtXfhqTOLYA6EwU2PUkfo2VcTu1ztG0
7ZPrXIZ+ecpq/5B7pHGAiFYa60tjnzxB3KYldwEpEn+oyP4L44bfT3zKJ+FSQdFP/t2J77hm6iXT
vDwPgimV5ztompq3/03dme3GjWxd+lUafc9CkIzgAHT3Rc6pOSVZlnVDOCWL8zzz6fsLVdVp2zX1
6cZ/cYAqA7YlKzNJRuzYe61vJWamOx4JCobwdZyKqwRN+hIQHjgiIQ7qTZIDbxyd3T+8mh8PouwY
7D8AbCGDglkzTVfXYd8dSHMGZ3XdNOKTSMBWThgiAAmB7QgMxsPqUA/gvlE9t+UuaoPbpCJGG2IZ
iimmbPYpD/q7UQe4FPn2v6r6+U8qbUxXOtSZfw2auuyLr1TuzZ8UNr997/8pa4g/8HzHEQ5X0P4X
cMqUSkf9YgggfJY66rv+hpS/cJWhCrj8/R/KGod/hDJJd0Ag6Fn/TvWuNO/v+/Ldt3xSRoikpIbi
8Isj68fbqi49xzLMpPlEgXFvN0eQwc+dRUwO3kQTeED26qjkbPgTjW4Px7KMCR1IEbtDymBsO8qS
puGJ8CyGfYn/0EaaemnM+9juiwuSlghaGMqDpaBBcEzdZgUDTiLWH7q6WAA2DV9V5r/wY7BXsvEs
KD4LA4vwB2wEmgjxq/WV1eZHqRcQp16epD1Z26CZGtKkagohse6brj/Qeo1wp87YFkKCydvuk6lp
+Ux9yw24ml3GSgy2j9OAjVwOUz9ywx6KODll+BDXWUE6OtzXNGiyTdjKE1BxyjEz/ar/r5ziEhKF
zglt0QWTdpC38bLOKXERjNzkA1+bO1WEx0NV60REGy/7jKOx3eeuSHeiJbQPLwatGlT+48IYMAFF
YCb1fZyUj4X/RjMDhFAZXbI31xtRfaYJukMF/LVYXslXealbslZ6r2HvcEAm8a9U7pIdiPM7m7MN
DO9LyCY5gWXxI9wxS3wG1srArciv/EA8yageVkab77xy+VIvyzme4R6BGOn9DPE/NYFqYrHtI+au
04Kqyih1LJO/6pvseig7XnQg3xrGEoS+op0CP6ojbeXJRmUA3UMuKwcNf+Cl75YXXPRTtKwFnsQ8
Ycdvi/LNIPJhE6v0LG0kNECcVi1Ob4BgTBGQQlMT1MwV4ttc0m9uUDax55+DPNyY8UikfH7GM4iH
qjIPGUN/t3Hv3cFhz0vdQ9GezDK1AYFUci/Yo5tRJczmxmBtjvFwbGgQIVPfRfGgdTsLmXAKFaCb
Je9ZJJ4Ys0Zec+do/7OQ5d0ghyeo3+fQwg7fL/Nnyyyg+PjcfTSGsLA6uaSlRgwWSrieQe5+dqa7
qn6BucPJMyteJosUWWYkeafF+fmr0eRrAIwJ6eQff9/ClfLa8DjOoGrn8DJYOhSgBd8dddZbONzP
T73RW8wcjVczxoqtpuZ+yExuKDI5OgzwwKIOSxW99aZxmeI1V+NTHkqEnJHzCGfhzXBERgGbvRhW
hVmnRaqoxsTY0RG6QfCLH1nQo2cMt066kWlotuwKQz7FUB3APONbqhA89eRVDI0xr8PCu3HxxqUZ
/hEzbuGXN+mb4LaTdY5hD/MUql2UONVdvxiomik2OXc84XlGQe+vmzR5DyQSmpk7UhnqwXBufT+N
wAuJ1dLMz7ko71IfakFufcmsAu10Bm7HzaIDQ+rzNAdqg++j5XiyLxuujHlR0wO9ChCNHioUkqgJ
F2XjKURBOxoWZ31M+pPdXrObGoyZmcXUFZgHq0L/2FhcydAmjAoOHJGULS/CKgBwuGDiCGjJeJ+A
Ktz6otHqsXasXpI0T/Zkh8wHUdvIxaBjyZasiTJpN/HSP1ej2lsxqQmLbx9CFR/LdN5VpoNPMfR3
kLnQdgKFCdNKbqqpeGkDLnxZkX4rPtlJ8dDyASU1Y0OR38VoZxfoFkUxbD286GjaGb+XEVY6Kz/b
S36fwleo8uCzbw1vUhLLFKPHgf5rHbOWpnRtTTi5eHFFvezQWBDEBozXyeKzW4SXeWRc0P57yJ3x
i0FL258W+EXdpzAeTvhB36ySys1ldFiGb4s4lWUWMhkrU8hH9V0Koa2q8MnaKXSbNu93czMeZW49
lALyc2kpjjd2f2hLZqtGscy7DL0D59CrIgPd5zZBts4beq2JFZcXhNUC3iHTBpOYhuY3aL4nIwRv
UDw0MwuqkSP9xtiJkx3o0wku4ZfQhnk19LfmwL8nG7H14uJdVYSCL2xJvMthLy2sNGSC6CjY5GzH
CODt4mi7PCeBPnS3CQoZPx+vjSm/5RRFsGPFdDMsyoPrdLf1MtzHNRTirDT3GAEYOvbBc0/gCxKO
lC9ckn1UYWCFJR/G/CkWrpIGUwGRgnhLpFjywVlUh/4/m7dgB++mOrlaMMJSi+v732uAlTMkhwfF
GTKLgmsUx+ZVQmIn1Nd1mDUsP3yQ9TDm+y+sCPili+Lkp3x4lUIOjzUbn1KSXTXIJjFgJ+xSmNqC
1uk2+RW2xXMbhG+JH4JHEGTQaN8HWUI4YOrnYCruUha9MRyfFuUgjziFrMeVAEITtMnL5GO45fR0
rDtX8YYqhrcCVwTcKeYAivN8xg1KSEf8HngStYICj1UREgZTv1o+21Ny3OILA+lEDA4G9rOdNsMx
xHIoa6bvTXGfsRjtYZug87inrG4JoODF6x3IEouxRiHzlEUT2NbZ30hfXAs4iDBk3T2XDXGhxyUo
gulJNvE+UsxcRBu9DVAWhmG8izjcpGYuN53DBjlwBSBVcnCS4bwNWlZfWTMWtHKGkzbNSGPb+sjq
x6RjMJ8ptQmqL6RKPLEz4Lm1mmck/WeRkoD76AmSa91AnPikQmS+XbI18/jQ4GExUwcNsM1OxUh0
JVPqg1QycMmdhsvbiU2Tu19KYdHOiWdAYqlP8wETeeKVEADQA19Asv/cGQQ6DVOe7z1B+2WSHWE3
ndrW/SeVzfU69WBkqIKXn7KYQwUnm8cuJ3RurFZZM+SbzFUbJt/2UcSPVelgTY5rfNcHVPRXtkNk
0MxhW6/F2EktnrdQh5ii1gi5nMuFqtGkhbP7KkzurlSpYusb45XhzYLJCQd7c3Telex/5Zj/FzT/
/6PODsSMcXr767PDseubvvqzk8Ov3/n7ycGDLsssU9NgKcw1kPa3vj8NUY9AM4egiN+b+79NRjlT
AB5zYW5j+WIK6tCd/b0hKn+RlsPQlFEBB0mK/n/n5GDSlv3p6IDgmpxC5QohaLLyzP54dKjwiDWl
kTmfGmW+9Ut5rRL16AhcAJnLUxgwT1pzgu8AYUXXlpO8R4gYj4KYilC4qz67MKcy2+HZuupEaaOr
CZkjQjkiYaoc/BOjPn20L7e9US7XzXLjBpW5D+GWxbRfyK22TuihWB06zzsakc+JHBVKo0rWE9VH
e7Kj9jmYXR0qDjOuWGC4QuIaZnPARC+O1p69Mjq0kXtTYBOdyD674v1eVWn6KJf8qh2Qz7gZBx+0
lrf0rAFCBXchXpLLzOA8AEEjE/aJqBpORKM8ieo+j0CDWGV6VoF9mczF3gaS6MU+vjVs2ZPB8+t7
7L5zeESd+8Uc7JPZy/uUgJ4N09tqG5n9ocnRLsk5uutH8BO5fQqz5NyXpHa79gX5NXezh9MEGubR
bkmDpr7QFAwAg0nwqqCWBxmbTRFH12OaHIIOkgUBqwlOUscp9gnKTKsOYU1xBEmey5Cy0628o5Ub
XyOTtk6fvSftMzKtbR8UD4mQQBNCIMIcDY2RUt082lb7GblhxKjbBnUnnYvAQh2F+B0YY3qOTe+x
neUhj8RNEs0PQDggS7bOja4BQRs4KxqfX+yCTDAz5Whn7mtDfa1DAkmk5WnE2Ls/Re+iiF7yeL51
y9vYZM9g8miz++JCinh7iemC2JrEU8xY2zWXlywPHnsHL6YJWlY6aOtC70sUwxUusvfAYouHvfXY
DOz/EXZ2Gqbz0Las0t1rbl5HDqteXgmQDSgeR5m8hTHW2ib9lAk+WVGTuYW+L5x8qBH5OXAxljeq
uEPRL1ZzR7XdJNMNKiGx60rvJhmgzcq+pM4UIFCJfSpDmzOtgw2dGTw6ZCyaF61T3dcBlsMhOM6R
sWy8gpBSkRKrwMAWr7oDISvI4ZlBqlqJMX4tRh9tt4UbPioQCNrWyZ/kqZxoc3pL/NIO3k1NhuYB
5eLW7xYgFaEoV0ZWQP8kZqdLt1Du1TqJuY5zV0YbOdqfS+Kd2mTeg5cwQLgiTUPRbLTQ3QcrBi4w
wsGCqhg4iPsrRhS2TRj9wobiCE4amTz5GOTD+V7aPugpZp1ro4zeCyN6b2pQ87B58JNWKt30HNjK
Genxr4fGED/NpOOBkMN5gb5y0eABGKvXWVTcNXE6b+duOY+KzYonh8m3iXFFxPWVF2fvrm+dADOm
RYFKn9MmyTQYScIjEmPsnI2mdTyVpp9dTAESUiOaUJWpHUsWs4BhuO5wTa2igmQqM2lvhbpMEkH7
bH4avAj9cYkz1q3m5+gRdl60bdCrHkIYtl7Bad4JkWITFeKXFPYjX04kBnrbKHtBjvVYCj7XRYxP
gaGDhzAgUvobdXGKGTYENG6n4rEdyj3Z7W9Z7LIUOjcDeieYqRzqknwdoWq+c72veGYhAeteSOUx
JwkreRodwBhVZR0FJXpaJm+DPHZdcErqUBzG1rkX7uIeDEGoOdj+snafLD58NH7oaCFddJ2PAdxN
4ZNikgNl4TiDtW3m+rJIphY2OD+mAnMYzZdo269jNfs7bp47T+cFIkModhNpJ4if4xuXzKpqNp98
CcmrCINHAnfOKTwdd2j3hT5/ldgGILURB1fSCPq4YYTQVm/5xFZ3Mky422jZaKnU0eWYVneCUQo7
ztpOMdjqY283KXz7znWQBNPKHItj4FsNMZOsPG3HGqAmtceEf098H5jp/kIGcbVS4C43Zdd/ax04
1k1eEa3lHYVX3qmSV2WUxR2sL7S7qMZnrCJTVF7VcnheEgKMuXFXzVw9Y/4FvWYMDo7oUh3wtj+A
IcTK0QGHnZaSdszy5Do+6CyBUtp6YgIdreax6FnbcI0OjY8TsLhS0NaI8ARUhv0FBWDHmAFjGTJi
HpKQaZxMnFWlc8dzD2ZxWTNNyD8Z+RhuKkBqA0ntdJSoUcPPrepnPINERhoOthgDD86UoUf11DYz
iNMW1xau41Uj+uvQy8iLoKqmhn5srerONCfdtvhEEuib8N0bGkAcC8dZDwCNdZgITl+QNMGoWObK
nphY9AAIrG5Yg3dap015Z1T9dQ3FaGNbNMzqCWBFImg8dw0nqtAtb6KZg2I56Da5JcqNnVFtN26Z
bMqWFgGqyXY1ckCepXk7h+BqGsETZnKEg7wK0xTWFNa2yIngoC6f4ta8d2o0AynKchVON3XGxEvS
mYSeAN+0wlPoXZnjjYR5B/vqJaeDgw3BfahH4KMUwwXqqDVsT8I88I3AMXRUc1eaGESFIVDF2M07
wrNjDp2Q1oz7WKMo5dZnTCn6GeSY1e7QvPrHKXnoLLzvVRVd2G7FisJ3M88NdiLgdN3R4OSWAajG
pKZungvaPObYvaJR2rg9r5UmKA8tyv9pLh4+jlPRAkiS6MJblx4SQ7uJx4dWYQ6oOJ7dTa4Q0Aoa
nEace5t2ALMCRdAd5IM3IP5PnUeccTa4RrY/t2ie645wDW7dqAq+Sid6DxQu51J6zSYxT9FQntHr
d9sInQhHTXUJZOFo6dtaLOo49PA+wC1vZ1XctnSuOFukZ903MRO2rVzy4Vj+1zak9UiA795Z+Gej
kRu5G208T/NTECfvSxO9DOX8SbnP1RTA+izmJ38Yr6eaZNfE4KAcsuYSJ+hBE9qVUXbFrXaFqXlY
UaneUMxepsaKOgmOZMOJjRjGJ+UCsW+ee99q937nXYZVfujS9EmfDivtncOEgCWXlu46XhiriUfO
UcFhkrvADNtbp/eu2IHdo2ECYAc5RKC54F706OluaqFzyBNOcC0QG+pkvEkxCXfovbyDSmO0W6N5
bLWvzW+rIwZQ4sM8EkurAbTLElzOuIFNmrlMtLgIBEbcQEYDGoH31ZmirRWpbUxcFjByK15PbMl2
RZGYqEMaGhd4rkEaFS9oWk69t01qWmol/VMOjhHSb0wwbt8BP5LBN2mNG3Nk31NLKjcpUFYRmGCp
XMjjqNZi+jr04LkSuCg4Ksxbq6NpYhnwnyxqq8JSD3V4DHWOd+TY72mWvjPxO4ZNs68IXIBm1Vlr
XzVkqcfzenQs+6IKspfq3QZ/ugktOREPYRzKeG42Tp1sFJ0a9HYAIBz/kxmRZgKK9JSqt1aW0R6F
u32wUSJk7X3PGhEOrFWFwY8Y7W4zBc4jLdqh6W8l+/qUcT638N23NakIVnnoZHlchuJhoQE7qfSl
0jazIj7MYYVTScXncOafaxK8CXQ5knp+MjqHMmu4TqYact0BngUDBtvtVpR5+AGllW6Ee26c5yCD
kLRkLMhQRlbwO7+JGgu1wqeVhe6x8LMXNTbPQ3Iay/bsShcVov8aGNEbh5630EbjnmZoJOc2ex0t
PPXxyLVFy0dPklwf3JI1YTnFXZbOT7M17Xsv2XUZIchCUOAO/bJtZxtOSEEHHpkCk3HH+KZIPMRD
fBuQUWe9GcLodjU81hW4khceXkzzGLhtWjvlI/7CN0ImB4R/1WNguC+qwl8cF1DeRxiz00iDI82f
uzx4Mbn2i+ImACXJg+TOT1PK7JofsSnL/qI06Yx5VvKs2vIN0Bw2nPbeSEOHZKEQexpbmFTN68Bd
snfUcGdpigmrIOAD2t4qfcum8H2eGAd3NAcx2K2guVSBebIy1gTifd8xWCcr0fSHLuJTAQGi1sfP
cgru9HMVcNIIHAJV0dICl3ErLBlkYa8OpRuch2UaV7VyWQlqbl6CEKqxOItwlJvhG2DJaENi2/vH
h21kwxHicENJQFlaoWjv3U99Wa4cIb9YHA0IBYmzY04q+drPjcde6fJctE+xSC4XpS+DzgroE5Yl
E7LGOkRSEiJsXxUzh0XhNDXF1vQ4zsWniiV005BYQDcJFkNvi2QnZni5xVNmyeVQ9fShLDQqoIiG
YgkvZESKMKOKlxpXTTpuSrJ4qXDombYTLSfK7WnuwM2xfMVulRIyFOUHWL14+2iY7oMoBuji+w/B
uPbby6EDmcoQpDOyOwoCuRFMcBsbLI2fUGyjXgW52xPHbcWXPezYCrvXqvHdxzArLr3opYtVC4N1
uKate+BDecs6+SqBtPU20F4XbWtAuZ4IwrI9bEthR4GtZHrqzD7aVqJHFhPK17bGDK13f4Yy0xOU
g103cxjC4QrPMa2umoFO95K1z3lRP7sRhbGXPIUJjyLohx3CmncgN6QRv4s+KMFBoksCpdaHXyuL
PY5y2YFy6z+OPT3/mKaYiHdJMvKxxcNz7eobGVOtlWXgVZcn1R/LOVWbZChJ+UDm5CewFX21T1NC
iQW1NhrpN7Djz2R06uILjaxtoAaqp/vaQgxchxzCi9him1TKJIG8SbdWe4pDx1mxZ9g7FVdA1iaH
5E2qt3igsDFsD8XUwC+1cBA2r1zJvk3SOFODoSJOGh8urdPVWDNuGZQ4CZBKgeM+T/BQ97GbEic5
Pyv0GE6B3lmf64cxKFagb7Qk52H0va8xGV6Amtd5y64SR3qPtuPz4mZYZoqrLG/99dQxzojQZi8x
q7bX0X0OTQINsb8/YPd+z2N3b0rjy9ywEHSS2KylfbN0xebY4VtZpS99a17Pnf2t8TGPkJE6bJHm
wOHP3JMbcr/YMWLlHDdMQh7fkl1HOFvXwUQVFQXe4+J2LQwWHyMYUTqSjOGCdvVaDfvlTNHYxPh4
R2y7PGBA0ka/6rYOWw2Dwm6zuDNE/ipH6zF23OP4TrNAUlnpnbwIyUog5fFTiA4sj9S7Y04XyWAO
66a36hVRAvukm59kYdM7JwWFlY/KIMM7iX/cQOpuyHWO0YjI6C9oy7s1JznSz+YQZgacxrCg2Jwr
86pi9OX2bPFRdiLG64HzEGIr99GENt8t6UGaFHIp1pnYkZvYmsBolZinXBYCN5wuaaRPaq29dzXC
yH0sTp7vXQyG9P4fnCV/2fD8QS1Kggj//Y8ftKEfCVT/mYJSlGR/1zd9IKLqa1U2376XkX58z28d
UyF/QaDp6uisX6XS/+qYCvsXrYUW9Dfo7X2kFP7WMTV/kS62ExqiaCpoBwpsJr91TM1fgKtp4bX+
1bEstBv/RrwXstMfG6ZEHqK25ocDHaV1i277x4ZpnsaqBpla7MdluQlsBVeyZJgbzfsK9U5JEsLa
b/x65+jBy5RJZkZ0C5nZXzJr30wa1Wij9DEUlRO4eRY8Pb9vQzKaB5JaukzuvGAEJ4dZ1ikzmjC0
p6YaBgeGPmMKyODEggE0qALKmIG8lYCPYS7okkbruj42Ki/jWM3ObfdgX6BiTHEO5IbNull25pje
14ambbnHvHlIU3OVIjTyJqSXbsDQI8YQERnqoA/dbXN2Pedm1nmJlYAIE5KYFL4mDtOPVDF4YW2f
ITeDfA0pxJ1dJ4kgsU52YK0KzR7A0wrFf6Nfqn4xqBx3Gao+pmvXA1OrliNurRgS8kGqEFAGHL/Y
29GVXscTTZxCnpSqnp0MpLw+oWGLAVOOhHQs7vS/ZfQckdvsZaicQy2+em6+LUxjyyT6FAbIOudz
V+dbw8i2xcR8K75RVP6F+2nGYGHfdzgwvJyGVHeP0EHNIFgRyQqkJGWkOIrc2yq4YIRdm8slKRaP
IiWyFmmt7ivIjIafRwOD6aKvdxUpD/rqev1dFyb7MqB7CpcGsMtmaTg2l3NMOWx1z3FDMkJdXEXJ
0NBvqL60/bkU55RPyjCzK4HgBfaR8Fnxc+ImbXgRbIoV4xstsmtApBoS1R0qh664m+d7/Uf60uhv
nDHeh0LuzTbb6hdj2ADmWufY1eGbk6iTH7TP+usHI7yupfGcMuqHksEewdcmNQIYrukikDUCNewM
upypyRYXZFtepGPJwzwOG2U661jcZz2g0XvBvacvxDwFW31DCIyGlIDr4tGP1d4W1t4hbC5Jo0v9
nFiyhy3o7jSVDcjAmmb0Hr5W7KqjvmN62GcRQC46aF1PG0LAoKM4nBJr62BeV/7Rad70j28KgF1Y
Xswh2zotiibCF/T9HpLgUAh+RsMdhnQaDpvlItCsLHhm92Gv/cv0gqb8rjOdmyIZruu+ePkYFATO
oZ/YRuIICk63kXCwkv7jnkjrcFeO3BPu9FR76VbfH3OeXUvUP9zxPXl7PSFbYOr2theSJ6z75nyL
y644l5wXDZLgIEQRfbNzuvwKuKC9srvpmoVrFyOu6fSR2+O9Fu5Nl6q9Qmyi3yUplFtc+zt91fQV
jUk/qi17P1IUjSwedWtsZ2sA9OPtAKnB33d2nIWZdyDEQmjOojF47jEz4O1ibPWZlk4V2ZmhPNgm
zzbQOB6OntNgJbwjMMuHIeHPCn+jW1COk2+pRF5zn/s9rtS6lMaWZ78uebQh7Ol7h9+WSw7kiAZe
v9HapyB2dqip5nQ45m5+1TTeMQHoEZvCZo/vBYAjly2ZGAOoRLOP7ivXChw694n7EvRVv59yhYMY
6Kp8awPEUCzIV46fX4XQ4vc5aoZNH3CU8PHVFnwPQDtnVRLwRAJCzsgXp1ruRAV3abMzo2ChTGG6
WsJXNCGjJaM3rZvI5dQ8l8VmCCt+CVChgc7Bt3dreciavE4drHrkQGMfqX1gteqvhXPGkCaMH+Mi
vYs46++F39A1GOfr1vLvi9xEq+VxkFejxYEktq5Ls4Hv7lkUqCQ2wNJmqW8VhQ8dw8GVdwVrE250
6zC0OQwGmlybiigGqFqk0nBmWNUxdAr9Jj9eZ6cu6oA6PwI/52aUwWaOIX8cineHXtkqM6zrDLXU
wVDRdSgCcqnyYmNHLdhoBjYJ8+A1LNoLz6kqaCvOxusYmlsGYSuY6b7U5IonRhnv6jF4HznLrSLb
MvZxgaUgQ0aP2uSctcLe9WExrdmINkmLAsKfWYGNfnk1l87Zcnz6PA/saWGba58xWBavqLd4MTYe
qSNVjXgmkjRjCwbeMXGI2WvemEfs1uulCJ6rLAT6MV2J2N24AOhNcUlP+migEfiu5PgzWfDPhqeP
XRxOsCkZoZLS8tMubsRMZkM5QlkwAKfWLLk6voXkOZfVZCmsU8a5wR3OdPkAqaLX9s1/egnqzyoJ
5J8+LmhLCqVNs9+Lge3cGVzq33Jv+nKf+xWtGy0BrwCx0B342I/Zv7Lga1q96X10at3dQsLTam6s
69ROvkplPiW5dTIq2omMR4D5nEB/mBz0x2htgxSs/fKbBdqQ07My7duWIaJeoHls3aS+c/MVPJZh
lS/uTdxLcjpd0K0AmPNH6OR06Bt2XL216EUxXIyLgY1gmTN6QHxYfFASs6IJMFJUxUM6eI9KnomX
WIvPHfKTiNWWlumaVNZj4TZr5qXuULyMrEpOyw0+8P0sdJWF8rqjiaOFzkN4mUCbaWAoxLFDWiAn
W37vanIzxyvThOgSbJPpvskszmFEB4wc72b3OGTncSF1pD+HNtsf+go08HdE2yOsuR910aWDcHKL
TDU61o7aa0nWCJW/GssHH8mjUcn1R6lgGheNfRFOpBK34w3xpAigtirtr0JjOkwNZ7qm9m8Kn00o
R32SZu8joG5EYx3z0mSmBpsAaTtHDNHzNR2dVa+U5sRqVZ77ODLwzrzkPQ4LcMnobcMA+teyPOlC
SkuW9G42kZlJ73gbqmCr30pDddBn24D1W39SivrPlReDh0HPKc5tzuy9Lb6UatlKeUZ4dGN4ahfS
rP37h+YnqcBH5euQ9wjElweWG/fH+3WYojbL1Vzux4DWaOFbtOtp8MegjXk5ZImd//7n/YwK+PiB
rtCoAEmikat+ciWKNh76cPHKvUO6Tw96IUK76nqaHZG+CIl2cYEfmyLiYtvQm1+RGvuZ7Ywq+fT3
r0U7P7+XWP/2WjzPdqWFfcz72UreorHyYqdEnwttSJcbVKIzI6+xU+u5D3ecN1H4UCU4F0b8kKHR
W6CY2N0TYjZi2BQbGqz67NSiGCu9o1++zQU177gbK7ZXfVdGr42y97ifthldpWC8qDLmPI5HKJa8
CYzmwrM/d6bEqOWg7VKIJjz7WncJeewMy905FFUte4OFJQXX0NbmNm95ThagGQATwVLwyISX3CP2
VD9U/oUunkNaGANvQVfbf/+R/cnlk/SykOD7JgcmS/60xo61FRgzUo69XgUm7m9d4uUulh4KWtIq
troCNNt7jzqLYVd559S0MEfn1/xsjtDht/JP1nqdE/3TpfvxdWjr6Xemi9oKp7w2uXQpuQxLTgvD
U/sQHJ3h3TeTHk4z6HzVa1rhsKrwAFqsKszoDi1xuu3WbtJV6su1vl49dKxmeSnTq5xs28K5jadr
kKgXbnueRqDe9Dydc8EG6KUcCap2X3dk3LbuTUDWDwoyphYchkZdgdPJUf3T33/m2rf503vFjYCe
iGOyS/n4YbP97r0C7YTyJcpyr0vpLGA5jarDGIIE98G+Vp9ZSsbsvNjhTi9+AR28ZxENENKo3ANW
wObM4urC+Z2c4KOEnjDY6b2wDw0OBVTWltwR1of5bd8+13La9IQGIBW/GVtSxkLk1vzg1NBpXMxH
Pbmfu+HXzspfXtAPl+b3bmW9eaN+4kAPR8S2pbZDfPcmRxQRqezZvLnx9SmPue7eGQhFxj6kzXi0
naHbTqStFuser0zk55eWOnuYutLoDJSpuEu0H58Esya7yji1pBPLKw/0x2NT3evHRJ9as7TdevlR
+2+mgYACdW3J9jh56qj/Fqjlbkav/veX0PrJo/qx0viOLbCKQ7n7o2OJOONiVBOPTZKd25LiUR5R
im3jhi5xGDnHUgYXnCHgcJ/1nsPz3KtvdkrYYs5ZLNF+IWMbVDnkspacM4Z1LAp6oywnvRi4l1Wd
/4Ox6WMp/sMloR9CPeOgJfP0m/rukthZjT4xbHnR7LX6WD0Zw8Zz1HokyltvFXMxkJM5bBZSEwzk
EG56BQJjq0fZNnA9md2MMj4axE1OyXMfs+j1zrV3y/MZfwqCmvWJ4ofTbSLZ9BlPpflWr7i6fzKm
0XXQRE/68ZoXczUwY56KrdOxkDoc+heb0EDaFnypiJiFI9jouElDossKEJBM/Z71CvgPl/GPqw43
KYYg4eKDdjzrp+ouY1VIbRA8e/0p6COYPgrphUUB1tUrdpeuY9BLHIJZDprGWiXEv+gugH6Lovwy
Jp/0iuNFZD4PMGg5J//DS9QL3x8umutgxrY9SmHvp+dIVVXXzCYvsZqwC3AEZCde84nrdVqf+9G5
U95lW3yFV0kMOULXxpzzbYbQ00vNJfxowSi2HqokXAb6YMpCv3XCbPv3r/XDp/fja2URxzvuIKW0
hRI/fZzQn4oBXmkJGPpy6ez7su3BiVJGQqsqKbBGUlIs+Pu6fU5kp01WhB3013pbS7sbOWIZqotf
C6J/S/n6/9O8/aELvP9W3nzNv7U/94F/aAu3/+vjr9n4NI3ih99sPzz5p/5bM99/a/us+73Lqb/y
//Yvf3P2/xM8yOYo89fK2Iey76L/Burq29fve7yMe3/nBZm20JgA93sq0G+qWEv+wkgRQACLCE1W
uBb/4gV5vzgclGzPoiQUVGHUp63+Uf/zv9v2LxajWBYL9btg9vd3/1uBwAf31/vLT3Y6NHfCxbKH
zBZbnaXET3WnSk2H044R3k2Scl81CVakgEVqKlFmhrZ/CMv22iosPDiuBDc3wSlDh814q2NaTNjD
mEyQ61R3k46QTS2vouPX3c4juD8OzLe8q5hQTyPajxl/D3KL40fXX0eMSO1mus8DupmlH5Ny5Vbd
HrE3xPKNVwENFMNdQErNvkvNiVyeJb+O7H+ol8w/efuesKR0ecxYzH/ucKMKdVy/a8I7YaXFsSeq
B6+d6NZOH9Dnuy6HxuNYYoDSTMl4aE1kOwUC23numi92713Asb+cNFYYSNJKVCDUaDJM/3AYMXXB
/f2CwKnZdxFOs8b63C7WTxeJ0Gai79wsu0tLtKlurmyosaSvNeaYXBR1/Anzu4U8YAYkZ+Ix8PNk
lw7z+yI4RkXj8pWeUnOImgKLfe0kF9/d8b/dU99jzn4mTXAPceNYVL78yn/aF/r9hhjF6CKQICGF
MP35JlNEiLjTeDaFY25aowyvPIN+UNoEVyUfzq3TDZcQ3uRFtRSQBUlHcvs6vFY5qcezVcYQ4ncD
uT7UyVX4WE3kwJI0LtsZAlQ+vTtZPm24pZnYJRMhS4MHjNSvybjeKtGdZfe/KTuzHbmNZYt+EYHk
TL7WwJq6qnpUS3ohuqVWcmZyHr7+LpbOgyUbEi5wYOjItswmk8mMiL3XbryzCJFIFgx7H2t7RKmE
Gw98oUCoh0fqoe7kuHYm3OjC6oGV+xJ8woywZ4A0QQacVHtpej/+fJf034+r3CVf6J7hYqv1qSh/
KxGgyjdTp4oMWHuvow2P3lx0lYEB0nbfw/hep0Yh13Gd5YD0E2jANFU/+Q5RYWaaMZf25Xbo2OoR
RIbwvUh9Szpj3HvEMMoxSfZ/vtxbV+jXNWcw9nER4OvsThzPfn2ojagT0/Wb4r7MTZJCmL8OmnNH
BmAfzNMUE68FNkBkpBBPjXmi39/54XOehj8YTpZANl4GpXmvY5udMLTdjwmfSccZ4h2JT5xXev/V
MvXkL19OECm/vSgmRxDh4Cdw0f+I20r9x9FsTlxf2W0Z37tm8arBOl7H5BE+NISN1FRczzmD5mzW
vFPK6ORRdE7y3Kr62SSF9tITu2RrS7LT8q9ARyi2tizVvgpBnpd+BZOsqD9Fcz6/LRNhkw5HplS8
GybyqMj3QyoenfLl2eIkxq4CuX4h3Yczsa0t49h1PU/zxk7AwaNYQp+a5M+gyrda19yJypkeKrfe
dSOeZadexuo0ZL0xmZl8EUv854d729Z+ebjmrVZlJOFwBudU9OvDxWlmx2PXetdKCait+qhf2h6F
GbYvgmqkG+h6zyMuhvKQJ0Z/kcp5LcVkn4yK+/D/vhjTcU2+hLQxlpfktxejd9QcJf6gX32MiSed
yLd7I0V1OFpNduowIBGpDBY1y/2nSTPFKhUyviyTKg7Fp79cy7++BybX4llYWGj9+AB0fr0xqOm7
jIGncXUdLaj1kbw+gblNT+0DyvazO1pEuuvEJEornfepUScbYMUWIYvzEkoNDLROR/xQdHh3CSo9
fCXka3ci+9uF/n6ehXwGSILUIhzyDr/+7ZOQ439oMLg1V6l6OmvU41LV86ETjTjEwzYmYfioloc7
kZFwGDT5CWBOvfJQeAWu5n77y337j8tZlhKnCAhdzKd/65fBwMm7TLOHK3gSdi5fO6NIq9n9M8FX
Cr2eo0ZUs8udo7FaMFthjWv50lTnV7t28Q//+ZKM5VH9usaX1QSRHzLBcoxa9op/7AVhhYlVU954
ZWrxqEhjuchqProrI+ujHQCPauc1GlL+jizFunfv/LJVX5Ll3U8AlLYpAhyyq3Cb2vLkDmmxacp0
rdlB28cbsnesNWLwkfpvFns9YuT858v/j1eU451Da3457fGsl5X6j8vPeQ0VH37BSmTXtDjna3hg
3HTI9nYT5tskI0hED8fsrEiECkxvawj4uGHcP//5Sv5VpLPU6BKb1N3klujQRX69Eh2sjVdarXVN
a4cYeAsKpGQ+CmC7Ty6pwtIeNwLGqSHnE8FtOzRleQCTUdspaizkOcM1JTq2TYYLAU39XksAPHuj
lx6ivESzGY0HLQESrkVqY8Q2ssw4se4z4El//kH+VVctPwgbjambOLUNkCS//iCVwD9Jp866uq2T
7PzYp8Pfpt9nDed47I95INN+P01l/WSaz5R79UWG+cG1a7WZpyJ/KUzq00Ha9hIIpB8MInk2f75E
418nPSAZ3GYTbhgXSmHw6yUKJ0sdvFfWlavY1KHMiRXy2z3jzUuRghmqw3d6YeWhrNt4N0dqlZeq
OMspu9Zq/lLX1vQwjvF2KgdzWzdDvu3twt9Vc6nuIsmJPK+87e1ls4i+W1kZ9CED7/9Wohj984+y
rIrfXr9ffpLfitjOIwI3xW1yzXPnsyQoW/eTvxypzP+8W97yVCGnuv9amWxmSe1Jz7ga/pDdl4RD
bUH6cBJOrHyT6mEd9BY0qjmq3odC4o9NyMLmd31SATDRJ8TXRElO5nfHuQS32F7I+hKHabduht4P
9FztEknkTG4iWME8TGfJLg/KVW/Li0u+trhUVpKfrKSuA06ae4DCn1vTvNdFqd1VZF/yZxB0mmvm
85/v7r8azqxlmicgEelBkWXh/LY9NIk5+72TmFfLMNuXRPhPeFAwC9YAVvsZcZ4QYD5r1xTrRtbv
UoXM2x2Un6U/wRt2ZxBgRW1d/3xZ5tL7+v2pw76FWsr/Fsrir+tXs9sRFktPmpHrgWRSJnx63IEO
Q4GT8h4m5RgnM6cPH3tOel/h0F9ToOaroUDcqaGkVR2uO9lZ4hEMxu3ASETCO72t5D5sSIdMMRdt
PL3Itl7PRGt5DYaYr4rQQxvZRUWc+3KST1z87lZt5nvPmzisOeSql4REfko8TnRtfv+Xn/s/VjsF
vqXT/3f+40A1Q0GCvd3oVyMb6yCeGGyWYrhrSaHfmT0EsS7Xd04D4XW2Ii9AvCiwTPb+Vi/tC7Z8
THMOncNoIMAXv+LVDxVEktgAwdJHyBZ046Rbs7824rDYdwuOxMhIMFy+p3gDyZwe0ju9UN9udyyp
jROzh+KCDP4BfLcKrMjx/nKG/K/PAg0Dz6JnADaGn/3XRz3DcHWJQtGvufqU9NWENEh0+8mNtEsI
YZN2n12Qow4aTivHr+Amvs2a6O7oApAZGZnnOHG/xZp7cH2kFDIbXrLa8rb9vAD9l9NnT4ANgFdA
sVPFOFQGHTE7fzlGmct++tt6hX1qcX6y0Xbpt8r7H1/ZTPmzpVW6wbiYVcPTslZTpeWnMRnItpDM
/m6HYDw3BXHFSQ2v/xHrR3mwHzWcAfdtnSHBrkN97yL2QKCe5xutL5sAnNhj33XEtUGGIR0jTu7Y
Et+cluBkM+I0SzYKdoGEEN2e4i2LEndV0Ar587r8r23CQU/m+BxrLYue5q8PyacpwyyXwBLpfI5U
Fwe4WxXZ07g859p7uB1l2V/1k+iG17lIP9VJ5z90jTGQnNU9RORv/O0r/K86mCP2re2FqcHlzv+2
c9kjgClMrhz33Xknk3k4ORlJz1pufNN7DxA0EWsxxsefL4+duxsgOV+nmdd47HuSDrxxVYb969R6
6L07BCAZh78HraRV+5e79+/dDEu6TjNv6dIxZlq+P/9YHViiOhd603w1NTAJSUZKVBUqf1cvUQc0
uCpUN0wb54IhUkr656UlZJMwbCpcXctspG9M4SRpCmjuzT7489XdxrC/rl2uDhs7tFAu0Vqc879c
3aArwrEsgScjpEE8VNrGL4T60vfSXWVdRuRbYlYoFRGqE275raWbtm4HatLcy91j1oQnGIth0Hat
CghH9EF1pMFgFqQGDiNJXr3WBElIjreXvpqarr6Mk9AvcUMARj2ehTleK1PTyCqx4U80Az40u6dD
PQn22sZTX26/kiOuix4288FMqnor0xqBc/otovVCREhRYpYiKSXXEcmlNTKxgpnWrW6JjHttKDW4
hhraegkzZVgUCVaKtc/1CCCzj4RBPMfNc9jp/V4guEIiib1Pt0dijihdYUSk93GUPODv0gNX5eqL
N2fRXV+Yz6U+YFhUJAfWhcD5ZaU0giQ5NJoaElKDmtWkxfNB9jae/lJ/02N0OosgDQClE9weMc7b
fJVoBoGPob9J8EegP63lXx6zYd+W2W8PmofMK4w5yzGd39t/WdFXqeyG/21SsyKuqRJ7y6X5YFdf
G1uQEeUqdXCRqq1UO5mbWkOD16fqMxGcWyfJ1ONYOdswke5FmvZnopCIsF1qLuYQwyoD7bEyTYT1
5oivVl+SV6ZCMd8YLGddTU60nY6xJaIn8A/wklR0nWP/wzDdCupGBZ6sqFwEAROWpk4vD42q3jSr
LU8GhVRJ6iqf5ftOs0mExjdFLnt+mIyxP8k228u0urTJ3D+QcbR1MSTQjiO7wfJ7nHBI6hEt5QPh
NA31Rip9dP1JR55PRShjkiWMnSlxYW0KkkpDbZOPpUsMqdOyHNLkbqzVFjtouBG9mjh/VO8xDTiU
mCPqfzf7Dq4eI6R0TBRZmbEbUmQDiZuiyKzDj9sXwRDT8M0iqot/3hZBHOPeKvx3m7Eqc651nJFX
NKb+tqhzNJaUs7Ut4jO7J1w4osuri2nwIkk73Wl4gIKiK+6lXRL35JnR9ufF5z0v2Kjxb04/FITU
vWfF39pisSTa3odGdNUUFsULaJZj6/An430vqapoymVZsi4UejffwTtkjERcyHE4O67Gq2pk39uw
su+tSr66Aqc68D79/laGGz5OmU4Q84NGFR5/JJ7z/tJ64/TZCLtPAxA1TOfdh0eY826Jrxg0MHVz
Ig/OYH3vXDJbSprJ24l7i9wWaL5jhdMOvJDaJo2WbGdRj4En5oMaG7J75/ouh6+flhzRvDTRL3pD
b4BGUILsd+b3Ro1QEexN3VwvBIlNUY3tyyBSSpxla+3nVr94/sqQU/7NRdPVl/1mtIqeJ8ZWe3vX
RRbPu8YnZdhGUAK6D9Skw4PJdM69y0rXSpI5iyqrt5okp41aAJuuYRzGYnzD5VWcCkxUnKjYP1si
GJ0sfJjqcdz1GYwBrZ5K2EVMqPEnQrkhrqge3L3bLXApKUl5Sgl05FyqmoeOrqNgvOm1ujjny6dp
rKCKtRk4AY80mG2UiHUx6vbJvNJf1IJILDj/PDwaQkt5f+lFdIIsulrPP1VLZGBkheXBnPut5fvw
JLJF8UtP5eICt105hJln9sLUAEyypp61NkaiiV0Lf3O9nKjMGaS+nfV5vWr18dW89/w8oqGLrQsX
+LuZJ/bj2DbRQSuzbJs3dpB3FpmsSpwpoenXCHpeZZamQZRaAMR0JbfM5k13nS/tT59Q2bVrt3ug
hi3MvpZcq0yAC8Hl7lfJHGhWB8fBFq8FQYinkbB6XDY0g5Q1DUEoom8GbnRs8mm/Vj5+PJob4nFu
8clH48Wk17GbHd3fhMsJCQUECZteW+0jDDZEU0ADjGle9v6V/1T/bOjW97HxIA0783PlE5PqH3qs
XmgaWePLjxU1ZOi10krwGZBmYV/s0O9eU2p5ki7pbfpxIo9puzcjFcPPcD4Tq8Owd1ZmwCt1DaV2
vp00LP5zhNMT6NTN/qkgbHwvZ/1wW2qJboW7shGnGFTeLrEtzDmJsFemXrkHmX8tu8/+CGzDk9n+
dmAnxkHgzo4O5bLw7SwFfnLrk7s6kfMYRH94VbVFxh3fVWVybJIKvO8y4rh1TPso4SXIkWQ3Sh9p
lhqfwNHBbOo+LYQKzUJP4fvtYbSNcpOx71H1kj6VWOmOuCamCqW/u212t2olF3KnRJwfwS9eSO04
D7X7klaVOo8DIVcEQoYEccQ9g4uHVIDMz2DaKtJHl2d6exXnWV1yM9Z2OPbch0pY1kPTFa+3vzd4
0K+HpkcmtiQsOXn8URnpfE46eRqVeB9tBZemjJ96n3tQpCnkuTzKQAuYFrRg8FS3K4XYYG4Lj5pj
xj1P0Oh8vm2myOhI+cny4+2fClMyogtvOLsh/tQU9e7JMtSrMBObpFf/O+pfWlNJ+UErHqW4mrFx
xGLdG3X8OGOLvj2CTMj33CkVNsdcEXYRUrgt/bdbW476s97CyuMNCM+1J0gJbPW9wUoK8tT5UJVd
nEVJiqRtqa1w6/8dDqNIP8syTe+Lrg0KzyIdcSk//GhWOxKRGBXk+qfbch3K5l7lcE3Ltvpszy6U
i4awKWM2+JBO04soHLUd8+5MlvIMsctynjo7dI69SbeWTjmBvOJTnkzqNPdE7wlLawmyNig3Dc0+
0ICUGLPvQfL45N7q+smrImjXVaaPPEtjOlrsSNAXSNptx2+Ycimlk3yGTZm/08bj7V9a9lbVTiuV
WWFwW4pz+qZXXn1XRNZp6knlk/N0rK0Qb2IaH6Eboo+dPcbHM86ipjOdFW/qtHK6og7GQjAOTLWn
2sdMIq0G4Brsu9lqvAdNG08cK+o9t4iP58iI2O71al3q0atTRqyXiFt5j13kXLj2jya39ePtkITU
2N1oU04sZFYW11FDp0iS17I183KXmBWa+sHlj2DbcI1NKx9SgI6nqbSscxhypoLqnh2NuOa+9tMW
kjeWp5I4WNKmyj2yWG2rUM1uOxjhm+WPTko7CmqUm4Hqp3TbTuNrEZryMa3zg05ifUrr74D79DGT
0tzHFcuS6LecrwcN3vo9rGv/bBXuXbzo2Hsb5EEedwG4bT6IokkOxg/WFNnmcgzXJfG3PZTYEWfF
rknxGA1Ubntwjej5Z9AWdqF+Phc3KbtAlk+mnzfblrYRXzTOyBMxM77C0NvMhKhpC448Hu5xnw/f
2sklaJOEutwcHuYyjxBXJtMxQ3677vRwowlvD2NN98f4FOUD0Y5pjM85B4dT9kh8Q8jxt83J6B4K
Vad3Y+nsbsUliocuWc9+lz9Yefx2+8yLSl0mf7QuXvuNvYAMSkagD7f3etFVS0eEm1v3+fbqOYzK
7rX5IgGx9wtuI8xom/zchvjoLf+v47cVXIyzbZcO7dCSk7qIB+iCEVzNYfy4FRq3V292o24VNare
xk0W7w2xaK2Grw5RQnfe7S92gn8c4FWh56DVRby/7ZZAWt2DUYsHH0JTaFbORVfpIQW/d/YkZqsB
6AGRgtNx4MjNtxpphFXpW6pidz97qX6ZKv07CUIg0wcrCgoeZtzBRuiamp3crMOt47d2wJFl06u3
SePrSlw3XHWFVKxgst75RXD7cFW9JXdjTimgcBjAcgUdkXEqpAJEXbGk+s7H2+RZkGML8woktxh1
xB5Dcposc9fFyzBkeZ2zZJFszPVq5LoOWi9JyKad4yniB5ZtSrcGPiG9qk6Zb1WwEPKXlsH/SrCF
7hwJU6JUMicUujc3fT4jLawBZxW0QaQ+jOdYfoGLz5Rz8ocN25O1gn72hfPkN2vkaxcu86AwDvdT
mEPY1K5hEz2nXgMfEx3Ifaqye0jz5QoHi3aW2VHl+PeNVH7M9qgOjYXWdcQEsUkdXgrlRe06zRtS
B/1pYoq7oH2WkmGO2IUyQq7ByeCAmqZ9Owz6hUiLExPaakPDcT9lUf84SMGTGnAAV2WLU3zfAoes
VfoaJ2jqPBJcvJUFMMqyoKn1Tn4u8KgHS2iMDKGTVNrrvGAMQmbRoGx5KWIN2Efh7Yl4BGDiy+go
Fxab6cRb1fTcRckB+vYxpZWtBY2DFnCZz3IWMQjsJhzy9jeF7Fq2bIp5cwkILTRzL7uK5G1jnANj
PhIIUjz07VPVC21Dhu1HyBraRUvUASSn/Ag04jv4nAP2IOcghg7y3VK6MfByUoY5LVNvhIpy2vS2
8cSJKl37pe/sOZl3u1vLmRR0MD7Qy4IGOAcmcmOrii7cceQA6CXykhP34K2QjI8n2ycZE+7oNkno
b8YpHsTZ7cr1bMFTyDvkq0g5ol1aN3gwTMO/Jp7/chtx6JB5yPTMh+Ot9+DM8bZpauteZANhwLiz
c0xhAJ07GLPCeJqz+WvexhzAbUKGy8a5G863imOOH+MuGXYpGWJcnbGTMpWHPpk+tCn6yKbcJ243
5xgFvEtIjxmmFpa7HsjZ5Arj57jFS/x61VOULk2MalPmPfi/U9PQDeQuf5GJ8ZRI67XiikifGj9c
2BwxY7AjKJg6aAr/YhHsDMZOYPXJnVdQCd6OiTOiHNMiQNIuzW1lTveEiU/bpIviS1ymLdHlH8JS
XWAKoHCFXX7S7c+1H8yp7ey1WmpAe4xHN5R9kIazetHil6jfFV4ev0ZmU6D8LbIn+Bar2berx9up
sWEKtBos/w7LW7uTKQbU2dDyze2O28yfLmnq4bAr058Ve2Qm93ZbWBfA6bHfJyeNaf1WWTgUaGlP
AaFuNmbe6J1sm2RH5PEE09pnMCl1Y83wReFsHKJtZunD4bZ2XPBp0JuQ5Ns1GusIVjpj4UruKmGC
MsnIlrHzeVXK9GHOSvMQg0IK2sL4zLkVLOsyox0997s9RVsnG+dHvPEXpKnlfcz6qMnxpiZfVCZ2
+hYjVYdBlaaHW/PBHbp2A0SDV75kJeS5G68nqyjuTKjDF27aOhLeRVNj+sA0JfI0cc+GDuS31gLO
WyYFXWNtUaBwaojIsNE9iz5X1FaAI7lnbaz6o5Grd8Ou/Wtph99TC8fvrfIdcvFUgrKjZ2PJC6W5
CVO1o8dKbsqI4jcr9Gax0bq7MImflCbfYA1Nl466apVOTcENoOF5e4DdYH/VObg+yMdh8sJA09r2
AMCrv9weoWwWmEABHbK/Z3Adgttx7UDv0i+9ZzdbOmItcHuLrnsXG5hGl0accnk+WKAoM8HbzOWd
hZqck91YX+P0UhGSlyVe+mR0xRdb+OHamlqIBol1rqZYv4jYf0PNt+o8vfwa2dmedLw32ueQaAe/
X+nk9jpxSy0Ax4sbeIGGc/r5/ZwBqnV6tIlQ5z4l9cjkPfMXcJhBo0T/VFrNewnz6cGglYFwLLz0
eQ7KyB7Yi7KGhkeqx28pKvEmN6b1mPYK10mKwEg474M1cEYCRQO/vX9BZMLz6of5wRslUn1Rb3w7
is8VWcQHwkeRc8hqOvBjP0mjrbbaELawj2j8B0M0hteKsBU77e2TA6Ui9og2MZzvJPG9OXwvLCvN
vgrxuZn7HQ4153s7O4Qs+95D6WAmcEOSlRMtDsDKp1tQ6D2NL0gZyvEPJeo4dpTsM4rLFH/72AVd
zyKLjaC0xvQ05FketAngrFzLzW2qW1ngQ9o+mYjlb68Tqaw9jjl5slGSksUSzxu0RPkxLQDXlOMD
cRvR91IfTWAcQaNH6aFFN3FNUBOCkRpA8NoVVQ31zbMQxfcZ9tPMjnjX+vmuyLmjVtS566kap9Xs
xTWdjvZjiheTBOYoulPtW7W0o1qv4fvRV3dhjByqGvAKgx1yj2lNjwlw2GU2zB/hNKp91jLY9jIQ
wVEmr+6QkCHTddkdSegJLB0QIU03jd8FyB0c1fDY+trfD4NBTrSLG5Zc47HPDVbJjzlT91Niv8SV
vSHwDzpT3obrGYlWZYJRdGKk84b2zo3hK0FLY0WoYF9P7y40II1TgibL/WR6Jnm84VELw566magU
OsSrZrAeW0b11zbpgigbPoM0NXfMPQl0qtovhCwWq9DNxZnPE/HzU2CXsU6sgF6vm7SlU0kqNx9h
CZe0ISwgoXjOx+Q86fWj1cjFsuxT+ZQZ3HYDayPAJyt0NmE+XGdpQECq45fKyF/qHID10KXTxgzv
q5ZmVGdSrcB8Zj546cFvrpAMYFqp3Tgwa+8IeqHbIghFADBsBvrJ66Rg4DQT3N1FGa3DFEIS1q/X
yc4ICtAhsteMaG3URGuNVvBmyqibLA2oSmZ462z82sy82kNLgtA8x2cw7D/IQuI0uxEjSbZW6Ad9
j4xe8fLtiml+Lkb/3i21j7qpojXo5xKITR5gfg3XPR+wjbYw5Wok0YdcMMBmpfm9/TTSLcZra+hr
Ou+sXYkIjm5rLCf92Bv+a2b4Oy+XJnJ9avB4KV2npgoAQ2GDiDyBUge02UT5ajof1tD32ynUN6MZ
hRBm0Wl5/hg4i6tOGTB6Yw5liacfl8FwRtHFSLymsEnNtYqiV0Ske7hQzlpj6/G7Wq3pnRQQuoZD
qGHNR4L6owKNt1Z92G+01l2raXJPc2U9pYqgK+UWuH4R+G+Elp9DMOCLqC/f9fZ4iOC4S+9QRxEq
RfKbWkx9C4R1iCUx7oNvbcdk7ZvwFLxyeM49/wddQlpWQG4BdayztIQ/hC2nGQ1miWRirbM8OZVV
iJZKr5Z87fCVx1NiIZme7Th9g73nw/zjGXdaf5Uc7KlWg4Kls/a1EGarP6ZrIQCk2ulT01g/Urd+
i6T+JMkgiFoHyqOIPycLbCrx7w3+SUx9EruzqT/3KFpXjVOA0sUf7g/2Z6e1a1K6DKB/qvb2XpSm
EDZiLtziDj5KN3L55EC0COMYozaWkFRku9bQws30mZNEHyjdzXYNaAQnTJ/kLOLVFE2fO4uToIJf
CAkUX53Rgk+4xBxMtzYMEbI6rJdyFLhKpgSwUd18ZElzaBfQh2jaH07fF/uR+A7ND0006+VxdMoX
kTvzZs75ody2Ww+Gly6oqAciX68uaKHDOJbrBuctMHuqIQNxuGelhzDWYtZwNW0j4PqhxQVCapyO
peZ80yFdHFkKb1ZXnW3ockpPdi6Dol0H58QmIAbqJFkCrRGkdMFXsms2vP/GBtl4t1uj6habxB8P
BgUsfFfgca1TdgTV2/Xa96QL97WB7gg6wbAOIV/HPZNSKE9W4GhCcgYmURIfCGHSdvRl5NXahJZz
0gqsNyQqEXvtP2njQOnTZB7hde4G6S9nhQbfeXztBQU7N3PdukN810f21ZHIKCAknpy8AyR4mN3k
vYqMb35GbLUWil3TON+kHn0UC7cQGxROfv8Z9hbYenJy1r4jIcgmcfaQVd4RkPWX1DTSy1DiUEbk
rB/LckAkqUoGcJ1/6uzymNCh8Duj3sVOGy5Mt+FeY+ZS0tlrytjYt003XmYtPCcaWIIsK9mwFKuY
ezEEfQ6zKqx0rPWWKfHoZTofb/N7NMIsrvyIE4JK7qizmmNjaE8kuYnn0mD3LEH8n+deHh2z8vYa
oUFbRFXeXVgM7yMIp4suvlSh860FO3dupkBn8nN0QXIEIS7wjU8/a59xl7F1Z+fUDZ/mUgBNIYR2
B5OGYBCrxuVQLhBkhgsuib1oQMDPJmDf7iMvQsoyChrd9RfdnGc4elWYLY4JgejY8x5uf1Fk4G66
yBKBT2Dwz9/TC+vDmYV9vP1WHRbtJu7nCRyisu9uf3Gp2e9aBZfR80I3GPyqOmaW/zVpyghXuD2t
FU2RjTMy2Sssa6Bh1GpUcRWGLRcSSD9NCS1vMhFUbTCYAyQ2uCUy+aVVEM8hDW7qZCYb/Xtkdf0z
0zYf6o7MSu10k3qm+jSQy+4/ynZ6Qih4WLwCq14CYSMSGmlq/kM6DQ0kyZ7mT/f23BovXjm+1TXy
KiUVU0kKsskcyMAwnnQ9KnaYJeCsLZ3/m+C6Ea2/NylZNBqzaTdjDTTj15pDtVmsjcr09kVMzlFF
DAjBku27HldbvS7VzqthYrSJO54tvub0mHXap6C1mXjmftF/8iZk3da8Lcm+eeiS8ud/gVbjk69Q
K3r2Et/n2DOkRJZxQ4wKGStrVXrIvhdUMGHVV6NuMC3W/bGHvpMBmKwJf7l0xXAgkK3lKFs+32RM
KvT3TmYwZV5+inHQPlwPUq7oofikCyVpQZrdFD9IncyzAByB/TmLTgT30TV23nKt1+jqT8dQGPdW
OE4nyEEzKFNKoaKLyvNir/spqWKU0ka2IpITGiN/Uvyz3ydjpsFTOn4F/uhvfFo/xyJrI4Z6JXZM
36Trknk9hBL+2HSBbDdUqJt0mse9TUgDPuLmKUnn8sAvsl2lm1pAwcVYngFZN7snu2NYRdMP0njd
EqeIBhHdvGVWx8EfmOSX84EMqa25TLYhd2yron71q5x+gJ7ed243r50KSZTjtayb2+ivtSGEdrpz
Z3v+ZfARv8VFXVOblpzTHYBriERwx/XwcirWBEJTAZW9tB44VWfBbVqjvPRzg5JtBczZftJKjW94
c7K8kHNna4ljUXCCd+AT77qJOfkQ4bnJp2AInfJK0+jotNI7ZX0MDm85yRT+z56nHD1wGllKeE/u
pZe66ohLj50wAFe5NvWuP+CbYB7jDLDwek5cTU9EzLQ0KpeRhaSEN5pTmKj+5Jpnby4DDLTVUS/B
rFIGRwFKjvIcudWzxyvimF30pI9FoA2udeea05U76vMGg1bSo9lYj2b6YUVtHbSSsI/bzZOu0a7m
Lrd3Y2TJh593L0q9a5E392KmFFNxYr7YY7ofli4ufotLFAAoMfjQ2NVdXLjqC7P36KRV1mGwO3Ua
iYxctRYQwdxqLGD+CAAscw7cIofOGjrUz9nPjq6q0POI8IXIy0+D1vnM8qiHl7VDRsPVVOPH1Ivx
zqiQWCfh19tuM8+Fd4qnCqF9KNdVmJQ0FlzMeR0xoF7Y06klMozktztm8/lZ1IrTlWwfbCK4hGyj
q4f12U8q+hvjppj8FXEqMwG000uS8tgKTY5HNeEwuLUKDM7jD60ebjn7LhuenOELlLSyLpNFQcur
RxM8Lodk3WWwZ9HgIDgU7sOCroh6h8ZKo20ycUf6wRTcRmGTW5onouNex8XlxDZgnxpu0arOGqLe
RM48ctGXxjYE3EH0m9u7qieVDQa0DoiNZl9rDNzsWIYjavDQRXU3Ijl7ivD0lsWQnhF2yrUZwZUl
LgcFQR7yYUaQtm1a1+Nlns3drSNPKwGO54hnYRlKVZV4ZWTRBDcZ2sDZYAGA65vbMqHZ421CGi87
jZ2Z+duYgBIcyRAuPzm5+dnRa+JMW4f6yVVHgzbvqHvjz0moW5YMH8KqLclV0rcEQ2SvFNkrVuuW
M8T8Zi6BqimyG9+pnJ3hTvXu9lMn5NX9nO5nRTHsXRl+1TQsFcsC6RY4WDr76o7CMd8yMlBfXEBr
Gzn7u44jy9NkIzKcukeTahNa6QCSIardLbal95a7eFLGzGMbRePQoO77Z53a7CYic2O93nSivpZF
GG1vMxDWqYO4y6T+T5jRWNjJYNAsR12o9339/VaBQ9Uidywsx5W0ynllELuzJnm8W4MHU18qdPyH
/2PvPLLbVvY/v5W3AdwDoBCnzFFUsCRbExw/yUbOGdvpUQ96FW9j/UHpPgfZbfWd/zXgIQIpkkBV
/cI3qCIVZFvXNnWspedPqCk1Pn2BeRobIzGXUT9gWmuu9Ar52IVTgvqfympjz/jVQIzpxsQpcMNP
SVOb22OmrcHYR0f4mFs4/XmdXgBRTKyVodHs1ahFUy0c8p3SoQ3P1zmatbajaYzFbJFSLUKrnSnV
IeDTXAq5K74Pslj50fV7/YOSFifP7Pbyo/sh5WH0T8YtLKh83aUhOIEKopNu4vVql/esX9qd6dMx
D0x/b1IoJYQas3Wn9OtiLrf7E/y/Ttd2ke56CwjpspEAHOHZqgamUQqrsqkTavqTQnlhlVmlPQ+7
ZB9qyrAox4wwL3Rel3v0Wh+nUidApmwMTivrDpDNTjpIhSUsgm4BzQDF854ZN6Mtvs8oNEI4Qe2r
uItRm6dTi1ac4ZbNvVfHl5qq0dGtnWhnK/l1G6jDdWIY13hfxJgePbbF9FUTNfUNZKGeu2x4bloz
PtEiWsghjLIwmJ24fB6sGIsp2hDXEZjTk1nQop3lxDRvw8QVwzgPPwcluA+lwCSB8gJ9jjjVl68d
Ljy6To5/Buu1EEVlgROOvGVpo6Jf9g7aG3VI4DXfLB0CSzc1wwNOZ/mhaq9B3mlXCOhSJqsvoNnC
TbX2yI90yhO5ekpYNj3XQ3W3TNttZaKc0sZNuIA44OwsBVORVu+4/KyK2xbc6zPXiMzMmbxd4qtX
Slw+WXGNGVVdb2EwoignwqNTV7QW0VLSPeRL86DttuFobGzPSrZ50jsbEJPIL2p4ZXg9nc9S156R
JKpXvK+/T+j7LdG8tRGPoxznjF8j302v1Yr6q6lbtLHC8bov9H/3ThJiuQKwJEMO7GTFLZGGhLLk
aXILUA0Z5TwyAZn0YtpNbq9eafODaBo00m59lVK8gx5fH7Fg+L7brZHWYTH0yuLTONE+0KsJnVgy
W81po0eaGGLdDoBDNIbsGjhSeRdUOHc6LmlfzeiNgo96j2RZbWEgJ2eqoayQhcQpe2Ur/EANmisZ
Gt9bGNDFLi/RBSxaC26uVe/By69BxNJlEeMOOyAB4LJ+BRhH9XPat/mubOmSJLQs9nZyKMGM7Uw/
MleDU2trW4CT8fPGQOINxQufhWWVei7yLYGBod9Ex8XMyVML20UDl1gUJODR0bs7LYC5J/RILNXC
ofQ5hT6okOpK6eoHuRTpHmbck5+g5BSNu2wanHNcrG13oF+iPoRGQZvDq/d90cxC68S0WmOe80jz
F3mH6Hcw2xu1uf4ZNzJsIAc1P7TVeDVM3dHIE+N1jgMYRpNTYMESds6NlbUTCv9KfWV5zmezzy6d
bzo0ccPHMRDDNSjU4yiMY5TjYDQ6MYgob1m0tXZFcdFY2IR8dNphPpDsriPS8MKmV9zw/ZdTrBEq
YRaXKeAc4rSZhbC46DX34JVbFuaxKut46fgURHz4rW2uUWw1czhqWbyn3QdsSrHvuVnjLQ1JpGTy
Yo7kCCGhXNElTmsk+AOU4K1S3DVCwZmpFavciq7STFG2+M6Q3sRauQVw8zyVHsj1/FCmdkEfo3yQ
PdhAoFlc2Ea0cVPIolFWK/shZCksAW0eLMJdbCxa8koJr0AK4Ij8e1oOwZ0RYI3gT9uszl1y2Ong
aO6jUDGelQtYl2GgU+XV3hqd138lg2k3j06AhsptgVrjoppRyvOVpWcPskZpdtrU0iTR95lnGcdE
BQwCROjKfpIJXF6slCRFW0Jtojl5YQLLlGgO+5e+gh5QZ1WkzczyRqc/dDnEZAgPJGNeGKBFPKa7
JE9m94d8Tk5uyrzzjnjFPGmuh/A9tir3po6OW9niZF/2GtlGoSIBkjJYQlxAKFWSDaR5NJxIgF6x
wZ5jqdvB1rHeAb21U3KkwXvTsKFz5csSi6+NlSZ4mFOHZUSSkSYmPvSWlrsXrh6uHhbjYUZ7RY4S
7i1A6DNKSsHbpnus5+xLBsmlPak7YZ4FnAvAWo0OkEPgaosLCuw7KnIEXa5th+vELOtl5Bf7XJSC
8KS7rUo920dtD56lo9+YUzHrHxrNR2bJCca1zfTX501z6lsyuaRsUG4MvHTTl4l/5hYyZidWgzXE
G7w9HbL+hBRJf+kcJicmaGS1Zhcx013V+BonihsdCleHeklUaWAvisg9QOlezQxyEiO6CdGjZAJs
tlzeLZIHBzNEfSqIopc4qvGANZrhAkTFj2kJ5Vbw7BfSjUc4h2AIQKQI9RCVNUXeojpjZ3ZSunH+
GbxPnqZRGRlGmDpd9tkKhpdJ75B5dPtDMtoMMY8avVlfebaKlaxa1tux9D9ZNmphtRWvfNdOcbjl
zm6tfGcw1F7p0/6s+5ni/teWQAdLpQc75TsgPQCSqsU2hSd0RWETVIRxnaW5cyvzOHSJ161FD9cw
Z4hNUDz4SWCj3jLmexRVabJpt4h09UuBJhXIt0AjyoBWqRNA7EKd/grolJNEQHiDkq7lYqsBJtu5
PcrxfmmOfKrIIioG4SlyjYacoJYThy5yEe0daw4QZYjyFCaQRU2ifYRnkxi8J9R4whUK7pD9Cx95
93pa4gvW+znjZhqw3tSTaFPpxYXc1aXagSdbhUXF0JpH+LxPXhl475DzfkPegXmB7rTpoG+H8Mcb
niHmB6Q9eaNdJOIwjnzvomqIoCO1lwA2bToSN0elIFFqZMC67+8k6gCLanvrJBSeey/VwEQvzKw2
j1zQhWH7xSPWOI9tFyi3jRpq0KAyCjF0zCKC9Fi8w8743XeA3avawjQsTeB09zP/oR0qKj1FPF1U
fbIBt9vZxgrz4uyXZD9Ts6De7NPyAC3rodp+rqOoXXdVkJOsDMZOeL6+QVt++FSLfrHf4WBGI0Dx
vrZ2dPHQ4fisKBb+TMoQIPOZq0s9it6B9mszRepnYD/aK44BD8ZF+8p5q7EQVm7ftZ7ivLKPMuHl
K6/yyE01GxBZ5rpkyKA84SxMYASQYPCqxljEBr6hf+aS6L/yt23XQTLcVVFyUnF3//m37Oq6i4rU
Vy4yO1Rws3nIaAyNAimrMstKIBwI26lDUyyUmCgg1QYqKqSrR8ce6FogqoQFFksongxXVfWU4I+E
+88wI4OaZTfzidAccBYlEt6matZ3f/784ref38QT3tI0TRf6zM/7galDrk6dp5mUSyGK9cj8efEK
7EQdfTB3MuCgtrMKgA9ThWDyRB5YWcssX4PLiEOYfVBM88Uv1PWQ1cajWhHC6KvAzYrHrG2jTWY/
ulVXbUb0IDGN88K1W08xDqzMUhnaa6AJUfjqQe7u/TzywZCiwlVFDVkLbtR//rK/SnMIR6XYAhEC
bpdjijeCCV5iZlZvl8aFDhA5Hyjjqz6aDtOcCMtYT15ED1UdCgfaPi6deu2GxbABLSSRdih6ooXc
T3uBUfMxcyFdxCBHsUr6YpkvMh9RGyff//lzy8/18+2OWL2m2ppwKNC6xptJh0qmnjSOLi4VhHck
zXBfy2GAgzO9wxtWXXgNaGpTuFtfL9tNlEb1ulfomCUh0LHRepDAj5FT95lOn9JEl3hhQLTa+1uZ
zFUmCJ96xpaYnrp85YzItLLWUq4aKsVI23onAh7EYeb81bQrZU3O+S6Ne74Cv3xTlAfQ23UA5b+V
Q8gNWu8BxhAXzKgwnAgBU43F9KJHJRIM3STIjGA4znKvjlshmm30G18bklVt5ulCx0tsqw49ZRYm
PXCxdrmUQZAEs1LlNVZuDGgroU/Z0gN55yr9OilxlUyY/hBaLL7Bm7sLLaLCyhSowdCPT5hPUWSs
QmSlR2RQ2mQu1bR9eoqxvV43YZOv/cheukgFyiDb9/N2FanoHQOdmbWtk6WDxjMOzOT9LRjhZZKI
2yk1PhVF+RVoFRLRFToZGXTiDXx1bJ7mekFpwBfLYd7UvTsr8WbvkFd/FeNhCJk6Gh+mKkwTyvzP
88UsVtH7SqgD/26otkxl+0lLYmzMLauh6Wt4R8SQdf8Q1Lpz7c/c8cBe5rTvtvlUAK9s4+pQNaa5
6tXw3o/GGAs3EM5Z6wzvLNW/WSQcrsM8qTF4cMN8M2oUtdPohMD+CtF53MRImC8gw3VgKxxvwaxd
HBSD1Q5HPPxedZrhrpklK7/H0vPPd8bsbfHLXW05Jr4UNgsWuMKff7ReL/VJ6RJ4aBrguWAIvzZu
Lc5iU9RCXZmJ5sBDm+q9CCli01o64j0ZluleTv9W7Sion1f5OxTX3yxdjgo5k7tVn3UkrTe/D4ws
GB4Zs0pnU/BNZ5gxQGVtCKcd0HtsOuehpmV41ZF8E3n2KELmBqPLpOc7BtVL3kJxhN8X437UoiJQ
2lvVEcNZr0BM5qrzFfY1dBHikHcimN/9oMjFokZtzwoblvpm1SLIy021r63LjPcHtnvoVOD3bgHP
TY4mpyMzKCEP03d2v+R0gzGAwkJz5jMldXuXz7TvJFf/eVziME3bMLDmwAQZlZ8vNLRkxUiH2LzI
wajbBXQWW/s6TIa7FA28DWNW6ChwCX2Vb5E1Pi0j+f/zHfe7lY713MS5jIkI5cY311apNNWdWy+X
ZMLxVSisuJHYRwRltNxRdiBDGzcF7ethionyZwpKTjTn0jlfgpSzUTTVPdZr7CADX+m2kWfq8MmL
s6xUmGXPIpLbZ6O2/fc++m8GC5+c1BwZaVfXrDfXVqCJTSxiWRfLKPWjXfaPSZa7zsJTK0hAxBiI
CdOKCtLnbFDxEnAg59S9Tg0B5qoCpuEm6wPtb0bNiOGG4ib9FtCksYvbj6meG5CyvH5dlxp2ISSv
StSqh5nb9s+vwTxZGtyfOnPl29CqMESq+MJ2LoGKq4o7Kt2HtrZuZfSUBelj7wSXoEdVxRj1Le0H
exOrdItwWO4hlMhM+lXyJ+922RI2GDRTKx6u+qMNuaUfYu/2z5/4V7k8giIk/RD+Qfpnxrz9fPs2
Q25QQm/NiwRLdibYSCOmXlSP4QZMCY3tyXqGoeBBXEov8uZVfeOcmtTFHNGKpauO0ZURxnt6nPE7
S88vir7cxjAtmUUN3XAdkP4/f7q2xe0eafvwWmI1c4+GJOgBsVYS/r07km8NNtAcrCNKLKr6uzIL
dnI28OzxgQ5if25RELgrLO1RB+tzqKwbiJU4QRutcqoLc1iqVMBVj4i7QW2Pf/Xa7qtRYKtjc7xR
bAV2v7mVBJjYbZ4JZbPFFMf6jLhZ98iKhlrr7O0ZVPfOpZlnjjeBEXnObOvukO78oq+VmL2hDEUT
UbRmfVAd/0MG05KKgW7gBAPmIVDbe6fyg6Mz6d5eNj+S2HCv/egdqRIm2l8/i4OwMqJGNp+HAOPn
CwEKtjemWg+uZVzlUx3fFymyFHm+bOMMSSWKzZWghhVP9qXOMAZgdQmI5MLzUCBIr0OF6SwNfT51
5kViIJc3nzzGItjZm6ItQ6AfaEaX6kNSWD2uLlm0kQ+TACinNWmwJrygXdaEt5lBMdfuuumkKZ2D
zZAdo2s+D6PRaamtAhuOC/FBzODsOsfTeLKQ3y6g7GDHTW3ew8JCtRtYdVQcVJoyA1OeEiNOCWVO
N6eHNBBPcmrJrPhzEmYUJCrtnNS5dhX4KYKxrbJ0s1rAVklqTE6OtpZ/bjuyuZYOwEJWUVQDilVU
fnStEQ5uCIp2QiJtEQepdTP09gPlFOCT0cVvhvQlM5KLAhKXZKmmxpqdoEiKGz9zNhLJHzUwbSOj
XJmQPo+4BmmUyCb/lNrOrd+hAWxy5WhjAElOISnvC/ikkISL8ADI7qupVmg04hW/coOXEAnp0z+/
T5GQnHnTqKupxtuVGSZHDA+P+1RWYLXUvUoxacHpW39x1AF0UzxSpNHGcS/7yXIOcdq62neABd75
LHPu/WbMuMSoOpKGOjLgb1UofJeuLS318HrwsUjRstFaS+5+0asHeETdTn4EqUryRYefuCVhLZdV
rO3ddPowUM5dVXWz8WI4pzBxpncShl81VAW4Qx2kuzVrav1SxejMWmR9ZSLnQ/WVChAGlbX+qUqh
LbZFWT1ok7cOBuD0KYqQOzGBDg9YbwsjROKGNuWycMS/gwYKR5Bj/dRGAeYZ0btBzS/a+GI2M2Mt
RlgL4STxVgJ67Dy3y3s/uQ4s5QSsJD8p84Otjde1aoF3Y7iVZs6HNSrlGADfgMpRLnWjy5cVhhZn
iH7wX7VxrSZNs3RbxBtlgCRvaJloKijfLMwO6Q8VRKc51shOJK3+aE+9cRZQ9G5MxBRjV13lemGt
fWsUC2sMy4WbhQ8pJmRHu65e3Ex80VjXtypy/Ovi2uruBFCUdeFN/hl74A+DIP3tC3INQ6kBbXcx
oVDNzTFSzMQ8NFSgdVaGsxcgqpcacOs9Az4J22Jvtc2DRN4XBoxVBbsnxekAD5TRvZbTjIxhWAN/
ropzhZuBLdx+j0KftsyjpKMGiFtQUxTekQL8F1Qfgm0VDfmGnjddlcCqzkHZX8G050cYmvw2xxwI
4dgIxcsC/vFsfmY6gzj3NfUtBaHW65auzxY57WIzMUWvZjLjkDS7rLiuVGvAvwcrxwgDsT4HDpxE
EBYnFwOlth+nKyONj1XTtLsu6KKNwb9YRIOtPcoictHFxrkwrztMfTahXdd7zRyfkhqU5TCrPqRF
3SyqNKacjN826UIgDk7l3oxqdhgjys5jUt7IZsfQi0+q3tIITfwP4/SIZRjalLF7bLwO8ikh8UDv
fU9VayvJxvls2VTSaux1fNt9c8LuiMoVqCW/oOviHZzQt170EDzc9J5SsFRa/3muoKCoITLroMA3
l0V/XtP8PjfoXSf5tR8oVMJFbBxVfSRPNE4DfY5DE5TmwhmNI80I/ZL7pQpaDRut1rD8TZhbtIWr
WN9mw4LQTrlzJ29JR2zahnSeV6huLeye7uI7E9yvoTKqWSqJpY6QGfoJb9INq8HgCbvc8pqKbkOh
vTiViHMeMW0FzaihuWwCvVuWWQgeAfSyUagwV1ilwKQiylbd62Yj7scwuP/z5/rFYIL4xESsyCGG
dHUihTeRWgAmNEnpC9+g2AdMDYc43XOrjVUrB3rZYLrc9lrBHkWOpy6u6HjicixjNSmsZCfFzjKK
x4R5ZKPOSiukqRrtN78+yrPAcqU7BMECAAKzhNDsvtTGtJ+TFDKgb2wAVoT0a3UENMLq1uoMNBIs
YEheUm4a1HoApYwSuq5dWVgFoxhIeVJDsvSdJECz54LIjzeWQfvMRnuaSgTh0i/Bkk2fvzDbsb3I
wpkM/osRk94KHqnZd2unHN2N0uQf2wbMyJKyl3PyC/pckiyfpSAvaju8aatFqd00zLpuaD0EQfJa
iJsooR4C17/IUEw1PuZG0+zk5Bp49Gm1knnAi2pj1WeYG/u2ORwaouAVHJz0nH/uPeUow9nODGjO
2RVYawfrhSELBoi4gMBNwFeHxkvPqOFtW1pmd4RycCEjxBTHJgGm0WT2JSEJM7JmB5rVuup6y8dR
wX/u9XG4G3X7QaqujOpTj9ExWEB3mZotPe4k/6QL4xkDReWACl++UuNpred+u5HEr8huKISIAcJG
R6yWtmZG4TNfuTaVrkA4HyofyKIAPrgcnRGsgiO2dYahcnHQFH1JPqjey/sjdctsQ+p9H9HmjztX
24ehUYJ/4yaRjQLLUPY6DZmzjPTGoQKB01YnmypdXIy0GwP7hiZhsuMLYH7WhjRryrOKX/Girkax
zpPwi4IbsxCHGiAJOksCivzcLc7rlN6iscbGLaRPbscrDMmDjQ0jjp5/jUClC6xfDP1Cxyap9/EK
r2sfeS8LkFzcxRtn1neR71LqRUMbuSov8kuNeGwv/axXYCTkaLlw93eNXt6F6O/OKZoGLo14dCog
PQyf4TYVa78BTaNXqYuvMXh6WD57CavAXHdGTiWOyufF7c8keAOjC5hlGJOTgZz1Tg2Du8EOtD3q
1gjd6Ne6hhmYXTW3bVvtZJ4amNYHHWXxD134BcSGunFSy9hDEYVNkzGe/fakGDnyb0N2yZB5RuAk
OWVw3Y6Z/l6B6G2KQh3WsDXUwoWFDtkvFXPT7bMx0ir14rV9sKttFDynGDRjbQYx4w5OMZ53V5WG
3B5LVI+JGA5lchb8H+OHd4wf9LnH9Afjh//8r/xfH/L0P//7X5+zl39dV//5P9lzWHz50QVCvsWr
06/9F+UcF4sFy2IWVaVY26sLhMURgmdSDW5A28BA5ZsLhPYX1d65Icd67lKkNvlEf7tAKOpfqiao
LPHH3EL5hbLCPzH7RdT95xle8I9QuXMMHccKLIffyskJx5qsrG5xjJ1RWFVyEGZ0VKecsH64dygu
Nx0LsDGU5cLuxmsLxRE8toIPY2SriCYKNKM09YZMxcd5CCwn8dUQEWkVVcaQxcBurcfds5GnZyUJ
snU1lRYnYDPlG+LQZs4t6SyCu6DtR0xvA83d5VTE4UWYa0ikN9YBKaBsD+MZNPvU32bunkx5F3f9
Ey6+ENmsQ9P1MEUmKDCgV8gmWkR9IlD++LhvzWhC80EvYej5NqW4BMk7gzmlx4sYTgiW3tDuwU/x
5XTV3zhBdZ/4qbIssnxcgf/hGt7hjYSxl5pBxSMfdK3rIVCQF4D6tSyj8rk0Kmc11PHXti03wgIo
WmXQpJURUs0YrehUGzCJki+GbzeQflxsf4YO7+MGI/BKu3PK8r4rooPXF/RR9WhDLnGxwKjhLrLN
exYMndTdLKEmag5kL6fi602e0yxt+JaLsqbnmQWrNi73Sdx6yKdT6JpNcaN+PDSqrr2bl/5yxxga
at/UibGlAkLwVhh6jOussOxPVho/jDn8iSbtEojzDraeiUB7lqav549f86gZVsEID7FCpgzOKL9S
XCjoMpBFOaPyQFoYbVO8R2H1c2z+UQlCDbpKGL53DtgtM1DAZDpIQgoNBHoZ7NKuuU+mcv7B6RSN
aNsMGbT5VmubdU+Q0a+78cUt0sfYLk6myfLiezSEhwEAY60JfMrir5maKWC6UHTALw5mMlb3YTY4
KyKhZl0F2ici7POYVO42mnBZ1x3CEhf5uGFlwwdZlW2nLwHxbpq6AXbWJFjB23iTkhYS74iFG9nw
/JOdVhJoePDDl1pzjIzTmIXGyhTBaVRb5Dp8PGL7YYgXoqevL3SwZoP3BdrtBY1C+LsIZyy5fPsS
A4ytonELtgPv3jGYPHN4btPimE3ZMVCbvVWVTy1L4Bhz2zR17S2Ccn7jxr4EiXN2gJsudVTRl4HA
t7zHArQIxZOIEZ7zo2FrtxsLju4haBnjbVmbu84oNghzogIRtLdckmKhtePGsUpIGsXLUHvuMY3a
aO3m5mcP/dFlgyjmXEMdueCIR6Rh+BW1kAG3BO2pw+4C01flqdL8dsmy30AOpcJVoEQzxP0VnxUU
WleRhOrds6oyDPoucbD7DpKVCLWPmjWz2+IJ1008nOV90pbgUG0bfJMFoq4JE2VpJwMEW5AUTl3u
Eck/OmlW7XylBk2RpY+RZqU7MdDHHKrmiw5UAILbPK6hZdCjgUmQAma1VPWlVgsTp8IKxqlZkADU
7W3XKEcsgkmKeliekUI4B7HmCSU7NA4Uk/KYB/w40wcXVSj9o9Vn73itvOkGgnbRybkRMace77Jq
vO3Bic7pEt/5hFbF2Y8a/HsV+5Hg4aw2YiVGiKJGotwxUSBj0QVf5eD5n3hA2km9Fw/MXhD/73jg
PgubLy//ums+N1/qn4KA+XWvQYBiWX8R1HP9XBJK8igS4b+toGz9LwMVhrngSNfNnRffjLgdvydb
+wuAE1ecohXT7bcIQHP+cjFb0JBe1gkRuS/+yfIv5jDjhwTPQA5Mo39KxYA6o4vx1JtkN9EiVqs+
Nr+UIj+bmSrukQHTV0UAqQIygX7f08dapROzoTyqOuB55VG9ysTr0SSJ/z76u9d+P/l3r9Xcz6Gf
Byt/FhaSD06SINP+fdsdxvJozw9v9kX+VPz3RKU+WVkz7CRY8PsDQs/oFswAQvkQGqlyzOOdW7ri
0S+S9CQs118q8yZcA0xQSJW2ADGMR6jBL3HW9Bd/wIU6QNwIRcBNPPXjk1mUy6wBf9v5AzK7DEcP
Ps1krBJv8o7jWHpH+cyaS9yZ51vwgecjcjv2NIGcWIS2h+qvDZvEvalE5K+cftKOA7qVqAvjFXuU
24HVXhR6Rf8uUJLejdjmnaIpyE/J/BAgyrdMVFx93xyQm/LBCqv8hFcDGk/yabGD5hGf5LFkGJS1
HwyAbPwRIQkxOVdRXSHCgrjRFUJJOP4MA17ALtz9QtvmtagfXLVUrhsI89tYwcF5AGF31c0PHhUR
AJ+QfMwi6xeAIv2WWSmFjlKUvrsFJnmlUfrCUwamnUZnY613YKSB2Zt3gV9AfSvq+zJNUW0NVLO7
jQGpHkiewcLUtzipNLd8D1qJYRi+7pMH5rGymMUb93KTdcy//dOL5BthVbUTVQ6ZcBBEfmbYkn47
8Y8Pcl+h28MPB+Q+lsb7v6+5I67GqNsZWo8NgyDD9BAJ2NaU55aVYZFw1iMSBajOriCENtsybqCB
aXp7KOy+2zlaGV6Z+KQjaDjlt/rgiKUJt/kRf0Q4qYPbHeGLzBXjIcEhuo4e5LPk27O6V8LXfd+f
4dOi7yDmWmsN8/GlZmfm1g28FmDEvN1n3WwL6/q7TsPMvkOkB+nOPrizhzjbTVVX7vxBJSSvWeE6
JY1gUPfrpgzSp8ajERMYSng2G907+ZQYVwC3vA2dadTOCw8st1CpQHHT55uCispVMAb5FUSz/Gqc
H0q7N9EWqwqkSjhQOSP0Z3lYgccG86l4ttvhDAP6SUf5CaC8WyrYwSdPWdZ1yDrZ2HOLNn9iePKF
vm1WoBZv6mkPgzoF+NYI4uoYafMoA9mzauK8WYt+rh/OO1+PR7X2bwtMPALUZrhGQxDgeadEztZU
npUmHWYqt7hK0ZFzSGWmhy6BS6WWIQpRCwf54oWG9OUCed/xWhJ/5ENmoEPshj/ugQy6yMtqQi2A
U4dkWA6GPm7R8Atp3uY6RN4qfQ57fzdE7fBo1ugZZeUWQSfvKB+Y9eZuNfOI3ITWx2TyfZsLePGm
LFzA5otOTafhlVcZ9orlZvroz8wZCmUvQTjdGZMZPiIq0a9V04tOOeylM+qgf5/aZdMJ74z88Yel
8Pq1TPijQ5wm687fy4eku+DIcD1DxZrKLQvNvPr8gM/EHihsAytwvsRWCKfLjQHQQzMCu1RY1OVi
nW359O3221N/2P7l6dvX1uOEYw9gXwrhk3qPydwtIO7hQlQa3ec9WjF1uvTy0Vsn82WWD5o1zQbU
KYJ1SfO6H6wFXjTyqDO/YlCQ5ZPnfX/Zt1d832/qE2Il8hXv/w+Yzucy67O70cGBmUC5vwn1qjp5
VhDBzGuKz3jT4NQufNpEcBagJ2NXUznF5+6Ihmv8uU4xHWjCHEoXTr4PipLi3IUO7tTcDf6UXSvo
ctymQYtXjN1+HGdNgsnCuEpD+eIjpDOMZqo6uKRm7e8q3wYQhfzwwq3GABJIPS5TFTYuunXjXRqX
1/a8v3aQ+lPTCWUFWiiPU6su5f6WxAdkdYRcTxoHT1pz6cfB/uiNmbLrqByv5W6/A8gUIWPou05z
bEBmrbzeD5/gKa3eufucn1EH3H1kAMx4BkI+RDi/QBqnSDg1rYfwBWKNiMMlS1dEjfbJUCdr2Y86
MUPhidt2cljK8/FJTVykX/wGC8J6FLdAhx5HBuxG6/MIeRwvPlVSFXPGmslncp/ipNcx9eKdxKB9
3y+fDe1cEJDnfT+MJtB1JSp+8d+8ndyH2ue2CNobWhT5emjb/qQ2qXmKKydap0iQfsTJ6PKqROWZ
16VlqI/yVD2ANCJP7SYgBt9Oze3EfskVcQ3aW3u0vDFfawXyW1WAJjLmm4YyFdm10/Z7huSmj4zI
X8zP1MSY6VJt8Pezn4++PU/B6XOIZ+OXn8/LobEd9KrF/mmGSSjj9OODW2j7CGvl/Zv938+NvUI9
yU0E2E6gDLxdGI8z7vE3byf3mei9QtiDBTy/VL6x3P/2Zamr3gKX6OGAxBRekvEDi2e01Byt+miN
sCVhNPW46DTnKfahUEUI84UhdgOLNEScx3SrW1QpKxh42b0WDdFFD1T9/tvW5PriHvH4e+gx0QXm
rpDH5JbsXn078//rddP8H769y/f/5/Mf5Na3Y9//33zs+9a3/wdW1N7HBby2CIDL2cHWnMIybZDU
Nvyz3CeffX+I5QEfKK+lDX+f97uT0Uzzdn8eyZKG8MMyQu6EGYlDfoIVgjsnPT8vI0MQKjoJufKC
nvaddDBx7Cg613Stl3JEExI8t5lwbgh9kHb7tt9hf/1tPwZJPS1vfZxDiOeBJvkP58v9wrefE+8z
DI1bt0mmdsHg1lCD+e9d+/ps3qdOdbmO8ACEVFCrnDjf1PKwfJB3m3wmT5xNBxeWMHhHufP1zR3N
y5blBLBSyk+USVxQknKzI/J75l2aCxVclAhXclPNnARdAuRd54P5/ACXpUD2J82PoflEIWousqHj
Wjb1pZ8pAk0Yp8+lSTUUYthTSpg8S7f9fQaIf8881J1j7W2BaFqjWQRZ37cL8U40YM74uzwZ/Tzb
v5DQ8kc/AwSYi6kcxcO3QIzQpJdm+qH9UlV4tVp6ml+hEpJc6Vv5XPRxLVZyD7qBY0502PgD6cX8
8PfuqMIOFVKad1b8FGU8HFzQmBnqGze0qxu5b/Asc115lEGYyjlHbhdt9YwHQAtiKngo7dG+hHpg
Pqj6QxI37b0Y0vQ2zvS93Ou0TXSm4MZQn08iRXZ3g8DwXW6aaTehaFBX28lpzYfIpTQ42VlylEcx
n/3h/Yfih/dXhLrv22rmUFH+Gj0kdDK/7s7oHPx5uEj+0M8/NKudbbi0HDSQhm/dLFsncxo18LMv
yIMgjjT/fvIXJvLnRzUH7aQrXXagbsTm98N9Lk5Ih2aH1/OCuh2OaCyBhp8T6AHlE5joYbhOrRFm
ttzZIVL/91PPM+anYO5ez8Kg4ktXqtVV6RfufhzQMOycZvpM8Wqsk+zzNCFmoqZ6u29Tw/lgetq1
PJ7WdBKHSi+u6smzrqqahZu7cvoMZx9UU5594JZ784Z0w91bkMSGW6FMPyAPDxu/s+3g1PbFWW59
D9Y7u7tuAewf7Q5dMQhWVbDuuXWRzPpvPC9f2hjZ60t1SNOraXKD3f+l7LyaIkear/+JFCFvbtvT
jqaBAeZGMYyR916f/v9TNUsDz7478e6FQpmV0jIglaoyT56ThZCw+R4bN1BA/Vl2i4ehV5QXy2jT
ZWPX07/Fk54tOCcaQ36RYUDeOLpiXkwQP8e0VNV7zXaDQ5AZFH6nq//trtPlJUq5f1kTfdGU0aeZ
dEo4XZSb0Rv8MpPmcNlA0afZvyQ4sgxpZigFVKBTJidT1kCWpAdhRHC/GLn0kAdmdh8MP9qEnHYV
egfTLNmZvZu5eM9oaLmMirfQIQFMhn1jjIW61yAT3lQw7yIgyZk2+cSZ8F1HhW7kNU6cdUF3VtIx
2IM9IQ+gq/2qLsrqVhAeiIMYyBoY/q4+ETKy0J2LgdyIe2NWTtcBzn27jYgWgU4EH8x/v36m9Wme
m37H04un26pDHVclr/b5a+UZbSDJAIugZ649uJICZd+8H6C84msh7BqaIVagUDnXQbW9uoqUP0wc
tNpyhN7uKAWRfoygSA4p+h50yMWO6nQQ/iDU4bYZFB1m1k8DYrRHsqUu1WBZN45U32RjYMVHOWtD
prLkuegD5cbIjAoqjKa61aazyZ/p5rC5xEaoRdzSbbQDgqI+oj4Aw6MV7Mou1x6pH9inaayQ7Q9j
1WRBKPaQMWUtM1Uqbqouh6lwOqMm9XYWv59dR69nXmeFu0hlkv3vv43yRTty+uNAMGmCZ6GNlZTs
12Y0H1xqHA5y+Suq0xG6VSt3VqU/SIfYLmht6FsYGrEuLktx0WNJKWt4gCHn8cV+Hw+jACYXq7yh
2U86aDR+tevByT7cRgyIewUAt+B77CB2zlE/DLNRejHU9JzllEVm5CcHxKJnpaedUFIsvsMb783j
OpXvZX+k0zKD+Q5cDBoAQVrc2KavHSIWrkuU4JEtTdKQypbvfZ/u6EcTsKPc664XndEbKtdCYbGm
AeYnyqProu+G56BN3OUoWd1WiU33JCLi0uyOcUg7cC0e1+nx7PVG3lvime2Kgb5YzYtXzfvINTBT
G6o1XpsCXNH4HgM6jQVxAfR79yqQi0Xg2DANTb73iLovooXSu+diyuEYo5+uVNcNFtVkCl8QW8mq
gMcAvpkp6+O920K9QQQKH9CecDEqYXUnBq73SkTyKFX1mVJJ9VYv0JCo7fSIGDw5qenMmlYiuZFC
cV9A2/rZLyLE4HSlCL1eZExXltOV77cVEcIvwtSgv9xWuL5c/vm2qEj8ZSHwRSqOhx1oHe2IgJmh
vqdm+2W2r81ApkctdX9GAzA+0F/wMUEHsxtlUmUIeSY7YRZ8fGdGGY4LutyIEcNfAkPbt6z5JVwE
9dM9ROQ1XNxSmOKWdk4Hj6olK0DywzEAqglLmBs3x3wnPGOnDcdIuK08dFc0r/WzmIU11B3TFWKc
ygn6x1YcrcdJ/Ogy/HYXhUzurCwTY5l5S2hHWZYI5JMSZkWyEKfigB61u6MLVhhyp5f7D8HXsGEa
8ek620kxAsU5txOuy6nLJ39VW5q7cquYvvI0pQeJfTM8lrSZC584GGT3+pk4tTtrn8sDtBx+7b/5
roG+U7/dQfiQsHf+Uja0Pi+5wRAB6tCBsU8NMQrbpy/5t6Zz7VIuxv6VoieJhVnaoz5g6r1x4Pt0
xwrEzedWrf/RWt/ZjaEMaYyVVpvIgiFEmOLQ5g9mOsIiPwWoQQHjmWXBbjSZvpIalCSNO2E1btre
t4H7J4qLZqdCJ3Akr6tfcmzDIC2zrpN2In92yZPFtuOv/DaGmOU9ThMZNKdxl4VjwEGyFR+fxEFZ
GhkIeSG+N9ln0xmcZFFb+QrpKqg74uxeFBbEIY+Sk9eW+VFY7kDneqxZwLBFJSIszWt8pgxQ0vNh
3uohUojiLDF7+6EYyj3MDcN34deHSN86NcSMtQ0d2We/1sl8BsKgnHeK7Ll/+YJ96SMCTuyQzdFk
GtdNeuQQnf28uohMv6jVXmqPHZ25M9jKG28Nsad3KBX15Phw4sF3EqDuN/laauF+3T6MtVmsCs2R
bkwrV+7CdirRTB8E6jBbs4v0p2sE62hQ+qCdN9e5DAYePkcKwrViVrvOkXF1bsdq7lUVmohTcQx2
cn/e8As6Nn6tnsSATDr99JcP+ecn+/JrMGSmuOk/4FVfWgStvs8nneTmOCaloQLfAUgrnitZhUsx
a3LYFi+Z2PfnKva0hd5rxd6cXNfnTVyRx7T0iwEfkqULwd9//8j65w5rgwZ4tmO01JGOlOnp/foy
auz7oL0JwiOCjK10P7pWCQcvuU9w9nHrDN8tOUFp1KGV4x93FbcDw/K/uT2lfnPLEI1817v5NboK
a2sB3UuKyMpSvC8JyFsQ02A9s3g5+BWymh0d5Wmk+GfJK97OhsnXNbl/Tj1FXwzT2TUuzWA8+O9f
CqyeX1fLhiPrJGmpErCG+p9eT8+Bd97Ja+k1qpBMosIBQ3tpFwsla/qFWMVeV7t26/RH+7twBGlO
qFj1DolWLKJxfIsXPnElgtj9sf3JWme667SOvtzr8/0v/9MgtP5YfHRgR6zukunQWmdf1ovTZVcz
JRhI1F89HnzRJ2iFdbpye74cd1EdG/cO7KmLSodUzXMd4z4dzXAHeynMhdNoD3/G/XSBDqr5cgF1
WS7ooMWqqnQtdl+SEzULvurZRpjoSTYLNVYyuMnZqIGMfhsV9fnrqKjPi1F5Cv5yrRLJ6WOWdMnN
mPfw8avJyZf99HKQvPYXDe7owkwuMdiwtb8J1fIP0heoXkK2sujBJPIvSbIUmgbNW7RTfilsYdWi
AYWuYYBNNLIY+RLInve9sqR56fraMzv9hecVGQpkjQ93Runft1MroxL1S8ebpH4mVx/0Gemu3F90
RsgqvOnUpVM36QoWcaQcJhKngsbKWxrUnNvc8ECHm2N8cx2gNwNZCmmci7CrX9ykQSXjwwAVxXGm
yRLboQDo4a4FlpwYEfvNMM9OMozeaGD1zxDApCsAmsNESzs8uw3IvMbuzpHv/2Wpphj2l/dAUYCC
0nRmOrau0XX75VNtFyAnh8rMXiso5Bap65YwDzZHMMzRcAG0A67vDwLankVpBeqrOpIirIytCJ7M
pHPpBHS0cyzH1sHJgmSTO46/raUuOVjhaC4nRtZ7FkoO3UJB8sNK+l3U0HMAGakNvjNSf1kQP89S
2TiqlJkO1IVTiiY22htkXBfFSM/2zIyH9AQYfDZJOTcJGgB+q0bBbxWwDASrkx7ltJK6Hq56Wldf
CwO/rED+RD+6snTYrdTnrIW+zS03idprT1roTxzfunFjxJL2VJvQcqtOfm7ioTuHtYsED8LVuXVr
TcRS/CjRXpyJgz2WQzUL23qXVTEq3dNo6bSADlRPXl8ysWAZHuIcoclr7lake6+myNWKVO57rHCJ
CBPZU7gya3RvvWF3PYwtorMJ/FEJHHQb9HVzWB/fQy421PD3iumON1CX6Lej2S2aNCkO2mQJV80U
tZPr/iAsHsg3P4xEwWoI5W5+9YkQYAHfAelVEKKZdfkagldddnVv3mjwGM/ifPBeEi2FCtAMhl02
JOmTUtJwMvkzF+qnAV6wJcUe/0XLKsobaG8i0ZCad4peP5qT3yDnvopQQlynkpWCSxh8dO3dgs64
XYtI5H2qZcFjDdvVVAPRK0UYoiShQ3U+jQgjnsKQLbqGeTQlhI7/F6Aqa6L/eaVY8pJwtABSyzSO
Tq/ch+pzr3VpDme19pr4vC80Ddh7cZDsMVwVAwneqw+SZNjNVGqrl5g0hsOXN894v0rEfjFFvCHD
JB8n/JOsor73pXHYhq1DrW06DAZc7jqfravLDKoJOa2mm4J2/kuYT2/8ypRhMBM+cuFQcxZOsZId
u5+jp4uCYF84DwV8/0tTywEJTWY+QjAfQXbNLhozHFIgJhkdccJsaJWH3V8/CCvyx+zBQxBoihSH
xGw3bhhaJ88JfoZyku4QRvA2jd67M4GqGKb99BcffGF8uT7HXX2SARjqAt/4cl2j0eRidMgkjpL3
0kSgh6u2lZaK6rNTGDz3AKF9C2VfROIUslBZacxfn0Mji02FPoUaRdsugr7voHKHocWFpfZoT4cC
BbC9LNO9HcT+0TSKBH6haUDYnd0fyV3owMnVeNKOJgYNEv9Ywm4FfzLEZR+uKyTVWsdwmu8LOpZu
tbH+PkLs9S00+abrSA6Q98cs845WkghsuzArNQ6Wmt2hXyuCYxcxlLgtd8L0pOLZMvwGiYVS+eZH
1dzWjN+wLINPYckPhXERHOjxfxabE+EC7rEjXRPcWplj7WHrO0MXTuJerMSVZETcRiE1el2sX7MM
YlRF6GP1Jf2AhkN20yuBvaXVj9mnboZwW8Ax4vcyC3nVBmQyVDttOnj0TIJB4WzMYNuocmdxdYkz
ESYihCkOcm1BY+4qNLBHKHOEXmOvaSaj2SgLgmczywboGIbxEHWe+80Zbn2rDZ5l16ApHNlrCCQx
VSfRF5YpJ8jVYWZ1umtTxT2HZfjiVuYPJAashWe6/dbxM9QIaSsrpwWz8MO53m/p4/lXv8UUtQUl
P84EwqY3nWgpTAGzEQAbMXBF4lx9zVhv8lEGYyxrB4SMsxUfPxkcFeb14LybULklM6OA9leMeqTy
hkt0WajhYQxuJs6yQ0g799JD3pqWMM1GBDyF8KfrihfyYOM88E1315Jof8wbl5c9KF6QrtfXoRrX
q2qUYZtW9UPAl/3e1n3ncvk4hX25PGmkhfCzA9aXRhDug8IGPT2h7MRBy2iLCBNL2wqTlYACTx3U
AlPEkEL7ix6tu7IbD7WUBiJW17JBnrNM8Cegdx8gXtCGYCKEj00sRXHr0WmyT2Gp8Rx1LJNnfi6h
aTGcR3LVyIE4qbSIVC1YGXCF38tO4U6DxQSnc1vzb1wQosX0WimjDkJGCtStSVONYRpsQT5/IaxE
QvIgbfPvOdWrecL6ayfTOlzOwJ1zvJybrmHsWiuHC9CHDADy6/cAMXQ5lEYOsxdszeBpinWbpPGl
rpJPps2zuRTrczcz83WGTsJSrN5NiFMvo2GbZHcOr6qAxPnv2Lmmah5Lqwlurv4ruq77Z1DEC5jd
NcyRu8dwrGjHhuYjjYLHKOyXFtKcz6oS804FiUTGthyenY6OZIeSxTFyukuYNFrtIenpQxQLHlYX
8so1FBiJplq48F1XQl+K5NfgL8upL+b1znyngkth/HpTtW/3tRbat05fHwXUJQm6O0WKuie9NIql
Hsb13pEiZy95CAJKUpg8V1p5hDF7+NGIekfq1d7Z5Vs6U/K6uNUN1r6dKm/5ag/PWmUkm2ooKX9N
pghTQcfuc6VFGMZFb4CEX3K6PsvI0D+26LVsLw+zBu/QRkvYEIkQcYBfk20VEkPwOcvbq/8aK+55
eWloO7rcL8wGapyjX87Z0URnCisIWFWGs8wdIzyLg5oE36FPG3bCcjvFPrnRszDENb7lqjcavFzg
L7nm3+7To1b+lyWWMQHRP9T0pxcIXU5yUhP74pRl/rJrifqoSlz4G77Xvory3JD6B5F46qshoUXK
cRZGBVfoQjj/bVgM1LnxggJVvhP5w9q5hc6/PQsjAiywgPDGXwtT6hvlILv9+ZK7jCL5d5FZ3r4t
bWMzKEYABXYPK07oNKg3Fjk9NuVgboqweQomMYos8MGEUsy9NfROsUiHa082zadb4RNUweEgAe9w
i7WwxkFvJvg2cNmuzZkBs6zS4dV39DvbHxF5I+FJETtdyWTmliIJ6maNfwc2am5C1HUvIko9ph6Z
xqgYTBcUlmlvuykrIExFi/VZEQUdibwx3ed6v6hZLR1NWsyOY1GTNld8GVKBhhYp325ScyGGKklG
IcPWN4ODKIvneVSoB5g7vR7OW9+q2sVIJuDsRQMKTdNZOPkyOKcOkli2W5Hi8I0MQGfF/snwVaqA
06GayqXCz6bvJCy0j5dAoxwoICLrBB/ci5g6qswbV20uJWul7LwdyAnzxk8R0Ij76iBQ0LUKvbbv
lAjmTFO6OEiJixK7VR2EdY0QKGpx1fs9RETgoUGo8cbPrvOimOxUxLQOtfvri1uYVqv6B/IawrhO
mWJ+FGNu8+s6WYqzQidjapfmcfpY5XYY7Wke9rfsG8FXhkZ3kCHLWCEl0JMc8gN+qUb4DWmmdpZA
HI8cYn1y0EP/Y9avLXwtAOuQjob2Sf1V1cr3FAGdFy8yvTnN7No2h1l2oUqadRjU0DrQLm4dAgPB
gVSJ7myYiMYFgh5vA6l9b/qsAVtZmjbgvRfO01b11tc8Tp/GK5gKDzwFd0jT6z/fT2IvvHjCf06m
oVqxbhFNiHamTI+YBNoDzaCSPFRjSJAdTE5HoSlgQaNcvko7uviD0DC2uYzIht/UcjyvdMNDDDxy
VmJxwOxT3oXDbYzuTwHoYn+d/yx+GyvWe9D/i/VCW51rVFaXlgJyvwui+IH4Z8XVm9cmgPy7Vahd
Qs9QbS3o1JZFSUnUQkdJRGSNEizqsowOSdNYMMnr+TwqLPVGssltquCPdjk71105HYR5PZSFvO60
2L+5uhoz6tbaUAbjN6WsmjX1myU1Ff+oUlw/9YCjTrYUQijYj9a6tXSk0jM7RDy1MOW5GBa0eEHv
h+w8POryRbi2g9iZaS2kpmFcjlu00dM9UCNl1SglDw8MWfPKcK2nwjJ+9qOR/s5pfrWcSd199IaN
VJT9a4Q23ExtKncxkEGFQDQr7zMJuT9VNe/iyi7QlW2CJd2EU589g1pAxx+UmysxKFyekkqzmuzV
jTAlWi13hkdvfNJFdU6eJn6MQy0+jAWKWLlBi8eqqOQEnUSqe35MrZCmZkqC4lQ4xSGahi9ncHlm
yGtSS7zGCJPp1lzbei9tI9dXLRpTy2DrB+Fzn/XOrVug79ROZ4UaSHOZdtqlGOiirN+4CBwjKD9a
ENMETCt2PzyrKoXg3nrKW9XdeX2O4AIpniLRw/HbmMrI9xhqeBYHT3ps3MI9SWQoz7WR9jtlKL9f
xzVIcpYdtIHwznKNKlc/UB4LWSjQ4dmv4wEZmc7Lf9RGYi6g0c72QSdbRwVJszlPSvLzXyJyT0Z0
LtefNbZnZ4+yljblQYQVGt4HaxpjpQGCYopE43h5taaxwTSj3wm1uV2cNeGpAYZ9ed+KmAxxT4Hr
slwXvSxp1e5cHQy4myfHoVakb4ZdzctybB9cqWrPspLeoJYnfdNRhdkXWqzMuikqzDtrHRZ+vhSj
6IpWC7/KwYPlIGLErdUsjk8KbJni7RaHtmuzdenSvi3M0NOSde0hQ1NFtraHB+XcJBb6mOmAVkxr
glxQOrs6iwPl/2OfZ8aydqtbQ2Ahy4qCrx9AsY9+lry/OOMBBqJWBRngeiGfMFNib6ZG6SnX2pTu
Cqm7hSpKeK7ua6ivGMlJDMSwVU+hsiU56zan3W4TZOiVU/qchIfM+HcFXlnJ3N9WAsOCYtb1I+qF
dIEpzbinvqTsLGlGcyqLRGlxwYfGwdYxx/ZR9qxy23r2Bz+lpfCQjdlr4iXamY/PXI61t0xLZrtz
inL5WeRdQtd6VlrXveRlVJKg87Ypsq0YbD1EZKkrx2thBhqSUmFgqQtxN3NAcdJSJRjYbRdufiUL
SWlCtTS6pbGXddLwJbS3M0SM/VfevbsWztZHXeMDlquJtpLRojgMUzmE3fS6KqXglxVrCe21cXMP
z5S0bvxh2ABsbc8xAMeZCAkjsi2Amr7HHWKPY+uDh1aT9i+lTf1fFpOWbFEm03QeH2gOPu/GkG2i
6uTk8XdIWWdmWzQnpOSqc1Sr0TavoKMD+lqfhS+3KoVJP27WwhQDI7KqX67qJWUzZE6N5qNJg+44
t3sngbSehuN/ToAKJXeajLAp2SgQLsitVEivcXATo1jB1PpjlKRql3qQ6yEXizob3bpvIcKEOYbr
xOn14g/XiPv0Q/nyt9LZZ5oQFt/wRtDAb9NaQ7PD//y+qlKu/C7Ruhe1TRHa9ZRwpk3rCWU6iLPc
RwZoFsj1uQys8Eb4gmlR0RUGA9QBqrUlaSGKcTibKLAPiapZ+6i12AJlHptRE7GAz2etChew8PXv
Z///cZ2KKJ2BpIkoagGgtIGUklgT22JhenoY7UQVS5iR3ocfTDF6Db5eW2etDVn+p+Cr6VUl/6NY
QqirV6y9nWXZrT1EG6GyIg7k67V54mjamgSsfx+PTnpr0mquq3LxWkYDVE8A++5o/VM3SGwnG9/W
I/YFGkJ2fWv+itxZxV/7F83Y0iyJe1Q6FKZkM6/QVujj9NkbmPIlqPHWwkx76wEpk/QuVcFYAPg+
wiiSPAdxVm18CV6DixmO48yEhv7Qhe3wTUt/Iz+dPnfopO003Z6ebG5N81qwyGy52orRQYfd0U9L
ehDknu0EP4G4mZwEEMBNP8HF1J2HzG7Tu8ZJi3PVGsfE842lYYTBTQNOdIGkpkFJI3dPQTi1XURF
8MrL8RLYmXavyXDzmoHiryojLL/b1qtUW/7rlwvdRnn67+cflrAvm0/NggwSpl0VSm9VtwXW70N+
f9SYNSXHTL6ZPWuRbzpchavKD81h5cWQRjbuTjI1d+e3xZ3vefpaWMJPZc0qUQJnVNg0aJJ5B9WI
3Lie3AxmyB7Ph7RkbqlQVFruRG+NivO5KMz8lJnN3Cvj4Sxcada3q1ZCglWYYkBXnXuzbMC/ThdZ
9HvuK398FJY49C606rFLVqWli2QZqrTCwqFtraGRG5d9CPqeRaY/L+U63iN6oj/1ASVsOxkeAYZ6
N0VoIcDUtkY9ofvQIYcXdyFe4ssrL15laNrXul7CmiarM4PP0jp0xupWp+h1OeSRrs702Ig/DPhT
iLjCmq4QwfB9vCqaa85zJ6fluvUailNOVEDz+89ZKUaEDe7CtpGdtX72uUMP0RQo9fKxlk3YPECl
XPMAwrz6EE4ZAWXuhSebaA+vobXqFVTZXH3m26m/palQ+uYhEakz998Kq6lvEZu2kXBykzvZ8m8p
O0nf1Mbvd+AxgnlpNNI3+l4RGSXVWnU0PJzp6UzPzNXhXcUfxI9kpEBDDoXfZTByh8VO+JLcWWd1
MqyFMKfkSs1OyoZ25yCVDgjn3RZn1xh7kvEUJtu+o0+SWW2VfnPZxPkkL7a+mz+KmruososzHR6O
WQ873yYacjZ7HqnkaxyCVcjoSeHI8kCBrD8wjLlZsoLSJlMc5NozblM9v5uaRLZDaaAYW7cRvI+t
O/sSFhb1MLs0XKOuqe9QfPNvxSHty+hoDydhkA0k7Uxm+VvWqOMNRDwJgiRTrBVMxScdXWhhOjxM
O5v+CWac8NwjjxtnXXwSVm5GCfWLYJqNwrM4JDElrrEGvnH16bnPWj5HdDFq/UNaDr8qt9UeIzO3
hZUHofYYSuMHi5rbxaoSVX2MIvfDWEuf7YLUK8ppuTluIYqTt+Ks7vrxciZ8tPajXd4hUR80cbG1
DDvfovbjUm6zGhgQL+eKTut7EsYp7OKwP0J/N9z0yArsVZt+jkIa3CMyCeNSotR5zpI8gFfOrx9T
o7DggqFu0UMvhvxU+BMWLx7nHsmnMECApw3YdFQlgoiRlyBxHzf7pJDsV9Ov/rhmbT+nTubAgagk
jxm9DNCc0N/63xPq/5BBTGRSMptHJlUmU4a/gKoi0/XTrqisR792ZUTyQJt0eYPcVhfGW5G+7iXI
D3JZjrfi0ytGk6B6G5WV+G30eq0YVY3+plGz/O7frhe3Exf40OrAQVWqwy4tUAZJa1R8vzSZmQ1d
XGyGW3V2SWIhO9ntEY6oEGBquse8dMu555jdo86mvQG7LUnqra4H+dNoB+O2txD1ESaZQhm+Fm1g
kmQUgii6s2AxPIy1kj0ZBtyTQxGvG6N24J7zzQ3tpMXaaFXzsRmNs9gIDvUIJRP4/fuwM4xN5cnF
2kNZ+lFqtXNA9+3GM3xUh/piK1dZ+mJIdHsFLHMPugZvnO8AyXIys/2WVOY3keV+D02q9C3Ual3l
Emo7/VPW5dKCJnz4621YLRZKTDtumDW7GvQf6ZvBsw8qJdiDVnf2q5qMZ5OX8lXWit+W35svWp40
MydxxycaoemyN832sbfo60sctbmPQ3iuioYkhSzVE7+jr9+mqdSuwLn7R7fMUWBr9Hpvdrq1UaXe
2Tq2lWw1CXkWq+vkHXxW2WYw6S93AoTJIC2yjnlooKVsD+NJBeVOCbBrzsjnxIswsOuHqlTZy6sp
Ummeoc2apFeeAwtC2yrvpO/WOD7zLyl/sgA4WGNh/Ta6ZKU3mb+FNazdFB3/nFZP49shG4q7NC9e
+1BTXhDwlheVpxTbiEamJyXuoB3Dn/S1tS4BQq16z5JffM/YQJLkP3TNbc/LDdHsgHQb7Bs03yI+
T1Er+qkX6P8VUfN7KGxv1phN/hi4sbdSDUnb1UXqQTYJyW0sF95T1JnfOmdsfktRuGoaQ1+ZWahu
BvY0iBREzTnJ3IlkXEbgGXA2E6KXr5rSz++rBH3u2NeSV6NARBMS0F0Ea+PcinJ7R+HfuhyEaVKN
Yw1iQDk7DSiWMrFfTadyEnIqgi6nznS5VsMVFQUfbiOC7aDu5vBRxjcqujmLvqNfy5UDdduYqbry
gLg9gI5L+eDo6W/Nf+lGf/yZ8mGmQyuV79RiTDdSqNsbXfLUk+TbvHqFVbxWXjkX16Bi/6dR5ewx
T/Ro1fDo7QwNsg9pUuZA070nHV3KfBbDZMtseB+I1cd00KZVivCj93UPTPDNdfVTlbwXVuei90TH
THW5x//TJ24i/g99Gz8nGjABM7CNBU0j3gOUmNWxTuyTKoX+g3CZRr2tKCbfypMLyZ6EnvxAXotB
ZK0SUMIUA4TpqAP5OHOtWzJS8FXfLmnDPmrxWN+atVTf136w8+KINJbSxpsC0j/a4chq0WsH86Xq
VLeFpjX3auN9CGsGYHmJ86RF1rDJSdMlTgcoXS1s+vEMIMniIMwkGvj7GXCMkj7STq6Seacw2ML2
QL5SuKTO+K7JTv3mg/VvWAADKJZilFVG/hcaS/IMnxfoNv1P6DqplFZ5OVG++ALAKbQ0GWGIUx+p
f1KMWTHX5ttutNcmebe7YvqQj46zhgngzZrGrtY0JiLr6bPef4r83+tEZDXd8/3/8H5dEEnluivR
r4fnmnIKvJqUV5y9XLVA4W1zOAqPOAyAotZSGMNu83mgMmN2ASJRbNuJvHBKyGsjg8acqeTGC54d
jRIxy8kSB70KjDUTRQkTtN/B7F/bzbx17GHtIyU4gluirbxxbq0hcLeBhmJjGjq3wiXOpIByTeON
El+MfwbIbpWrNPGGY+hUSz0Z1ZM3rVqHpEAOPpIKYCepASw/lHesH6LZkKivJXneh0Cxf4+16j+W
StuthtRVtoobGUddh1BXjb3qJs86Z0k2iobg2jhb+cTem6frKDGzJzPtwj1MwM5MmD14RWYto16V
PWJpcBUHc0nZmlkOY3acJgtyUvB6j5nJa466+dErl6NS0QlQSdINS4l62SbwKsByPP6g77ybDVFb
Q5sd2I9Nrp41iq0/k5YSSp/R4QQ0yNzEGpX0f4kgu5ktaldR1/SlKasxrylqqElyYA+cL5NcTr7x
LftF35P7W1VfmrqpTjFkFQjVW6XH1gm+N9WKjVMXZ8o2JFOypIfIeJZzaeX3RvITrbG3CH56eTv1
UC4tk/JVlevV3E8iluATPpSUejOPS/bKag7IhVYCWBG73QUi5/qNtw+Gft/LXgHxLlWUWqqgGKhC
AzKoTv3jKfqRNHP0WkI1gfys4z7ZeYH8HvpyD0OL5rbLP+YUB069SsEZHww/mQSFgbIMQYuWTG9k
m8zO7APpxngVomN0x18Mnh9o+BaDl5jVijX4eNCKgVYfNdOQvZWG56jnG5D3Djlztzz0tNOgI4Jf
d9GZ0PyesGni6ov+Q5gcwSheTzOYNKTcrTbewqII1pDI+cOnPXrS+RXCy1O+eDDoLGPT9vc1YmjH
WIkg06Pf9FWBzMqTzZ+BjHDVWEcOyChH3UKtGPDDqsVTlCXHxIzMn0kc/06lrnywiiL/29J34lT9
WMhmqnIUTUfSSQGhr9O9+Tn3WPeRYsVNNjyC1nHOpf4NNkMmXhiYtkbrAC+Po+IlCcJ8Zkp1c9t2
hXbXqwpsTfgj5GLaoVv4tBXNtbyPbsRGRJhBZXw0xaiZ1bsiyO+c0Y73rhJ0K7/s83NcRvQvk+14
0ZLxLhC4XMe+yQ2r+FOZ+Q9tiO0nCdaAedIpCUKzwZ+6ruSdJFcUb5p8+A4R5bmChO6+nPw+yO0F
NKvD93ZfhG5228mk3sWOPotGedWNmTcX+32RF6DA1R8CNTduzNjS67WRyemsMLRwbcUtK0u4SKhV
2mn5lky3OmVBE0y7t8LUY4GEdt1e2K6XdXuvNxqqEn34dUCEmLnJJSIQFfh+mdj9Y62bJ4EkFNhD
iFPi/eSSQJjf+bkVw1pkdwt6ieWDbdXF0pKnzRCEkbBKBf2vOoAMQfWMP5ZdnEPXlp7hqDHmUVgq
p9GKLeZ/hVzc++WBC2ZMXM5v7nK5aXj6nzJoz6M2eLcoE3cbK4DvuQKDPss8M30uy6Be0ZSTrKWy
Sp99y3xpXL07BcUY3DswMQj34KCxDh8PrHHTRenA7k9XS3evQ9f5FCB6q7nJs5Pl5o4qcTkXZi8N
97ST3Yo2mrR0j1ZoFA9eV8e7TtHahfCjSXcLqK540BBNTJ1RgTw1X8GazhKclfwe8PjHw9UnW3W3
1DNYLUXIdUCYIEW7JS141iLtqmHRq0l8B+u4s2S5IfOhDNB5D5Ni7xVDdhOxLNwmIBd2Gi/oRgsb
ZLaQMlvJXmsDX/4/2s5rOVYkW8NPRATe3Ja38tra6htiW7w3CTz9+chSq3TU0z0zceLcEKQFlaog
c63fTNl6zOLhIU09zLvdvHlOMGNeQHXvvqphg+9vPBrfdH/OAZfFr7psNmPiI207WVvXAouKbCiu
gUmAMZJakITBa/5HF0SPRj/l8e8eMMVeZswQ3T2Ufpfcq3M2rXCjg8/z7V62kdG5tBkogl3bZE7u
r+O8pA5Xvcj1CynMMyMbUCmMf4nAhOptHIoSiU/JIGsDR9kgb1oCdeUb2T16arBnGR9gbIg/nl9E
r8RCUBxWhuQm9VLjoKKWtsli3Xl0a7LYEWpfv2KsylxUeWqtUheTnisPrjYV25bFwGEIUOALKtab
lZ6OrwW2zZGXtudGTYytQyQPmVYl+A3kFOF047dStq8FyeUXp0vKVeV20y3GkeNuMvRyb/iduUnQ
Xj4ivhVt0rDRjkatRUiHVuka0FfyYoj0C9Iy3S9QLhuMCMJvY4IUVGmPmCQhib7HiiPcBXVv3Dth
ErIt1q3vjviDJTN0gzQ3xDmSNAV7KLH3Ij+Jpehwlg0ggt7OTG0ckMwppoU6WvZdL9rXuvSGr707
jhsnN4k1zkCsFt6R2ine05iK6gQJJlqqrRl97YoYuBpfj50selN97ppAPNR+296LInnU515eYaS7
rB3ROZuLBO+IfCrhj9wS3Q35BD6KEubKFSQ1RaNDpjkilv8Othq7fqWgYngrq5zciXZ1Gm7JFRjH
NBkgXASOtzXLhieDmiqrRuu6J1xvUTKu0aVug/I+5tsRLEplnSRJES7yuMTXvg++t5OGVkwQmc/q
dHNZGCjJDx7UX/zWNF7KVptQos3DtSx6Xt8tFYVf2qWVP0vkgf1vjGXtv7z7sJwjQKyD4Nc89S+C
BZqYYPzblfIkvFwD22Sgk1xN/a0qsuTQiNrfwP4tnvyCZYmpZ87PElxg0PIjvvYdLZQ8YP2xLKB7
VOZPZRWiAl4Y9rV7hsHiZWrpXn7pO09tzWySxsdJ8KI7kE8dkPo0PbZEfH/VrXYYuiL5o216cxm1
cX5nJrW+K9h37IJCi+8CSNBLWymCPzIEBgIW5XJQL5yEKCg4jQnchD4/CUori56cACP1OTsfoqH4
lAiSv/MTRLa9l8Zk+tw2jwPl4vwbVQ4gc59XHzBODItXD3A6FX7nJxgd4RvfBE7oPBmkdldJNybY
h1j+AohZsgUo1hxdVUA1lqd1RzqynQ+XltwcvaWsFGlDJnIacVbILJCk9nSWOBcJh5FnnzAxn4pC
WGiaQwU1d3BgkZvr+p4FeO8+OprOotPtu6OmVM6pTex+3aDW9Iz6VbCYd0G/svKEtoj1Uw7KlIhB
TtxtVIM9vxzUJAE/y9A1nnFIYamf3up6Gf7shFi7esOvpApmIynAMFDBvjmtPX31tLZZwmWxHtQx
gbyYRPa5jU1lB1lN3SdqEp4t4AIbcxLKwQvNL6FPQC0FZHMiROcdwYfGKFlP4imH6jwLjY+/fODN
rckXBDweeI8+fhaJZ60jr34bRCA8ugxi21q9DxolUqBG/bFO9egyKJ6vNG+bLlfydUU8qT7+4T0A
oG1vQkrNAXZGX6Y2+AYnTDsJI4kPUxl7LHaJMjY+a9lmGIKdOccgK0PFQwlPlUsMEsXCxbzffC7T
2XIW/KaiaPbXsv/dzDj3tmuHTU08ZedasTNXV0aMB5CZfM2czEdxE+p50+gvKOP6N7JKHmTRy9IN
gfcY6zW6XuvNRteXXYZ9ej4+JJ0xHqXSDxkQuPGzEND1IOuSoC93SX7iCeX27NvUxzyZAcepb520
OYLs2OBpdTe3T3pv68+ydexwCa69x6Aemr2eJcZLMnkbknT2o4pPx30disd0JoEVZuPttAwbR2XS
MUvskJgrsBbYCeLvK/mr1dwx33n45V2KsjWzy72vjVurbH9b89YMfzTUhoBxUUVRibVzBf7zwS9+
GqODgeJs9CUXuCEG9o5anS9rXt218WI1e+TZCU6znEkQDBVqjCBnE4KuhvHMLjNYob4Rnso4zB6t
Kf5YP7HrG3IrwwcnfLa6zHs19VM6gvDPWgiZSReuTXlHUVbuWfq7K2H06g5bH/4BGQbwqOW75zYJ
i2elDdZynznmOHplxIeXItG7x3EIyy1mavFGJgpRezcWGeaJp4SP7CWP70pVG2chqqcLCAasF96T
hqJuWBs7h8zvlDOWs2wv47b6arXJXTDHOvEYPthZbr2KZIgBinvRbYXp+N5TmmYbBZ75gJ2CvnDB
qvxs9Y2ZNL9zuA6vOSYpBbv2xfuJonyu+diUg16IFx/75FXrvKqQ+2TKAezLnCNyCLfOX6e8IWWk
R1qwka09NMmqGL+7mEmP7NV9/p1LqATtTYqZ4qmzigheeOO8dlm9btJW+5EVnbrwMMS7T1kkAQS0
3U0aCe85gygve9RZxIY1Sp/bMq22yGlFey3tqoduDr7JHtDSt6XVj+eSZ9qqneVz6vkgVMg0aphp
K3d2ZF8kdkylYxvLtHPi52yIbgw9re7ky6egxIDyTn6N57ZrqTWCD6X3cb7PF/Gfsz6e6vz1/T/D
bcj8aCTq/iqvZ1hKowTqMD5N3qFWNNHtowxMEq7L/arHKukoiRHyLOh8NkAmHKdV3PiQyNve33Q5
SnKQUyBtE5s4Vubgkj1XnxIn8dY2j6rtaLaYYPo5UeEZWixBxvEUNLct0vV5BWEtQifvaPNk/YKw
2ZfcTfRbWVIDXATy+CmJiNpodo7xaZHXqyB3rFfouT8dgHL3pdcoN8nUD4sMhtnN6CkVMYjhHumD
BvJf99NC/Py1JrIGdqEfX2II88uoTu+SMRA3RQxlOXLdAmcvx9/Fmmj2NbvTjD0kyl1V/zjo6nTC
R+8PbdL7x7HK9WXc9sHGxpt3UfKu++nZzcLgs9slWqzsKr/9PtZIi2YmNg2VifCA0Lz6m8avPddL
58UcTX8LHTjfIjnQ3Yd2eU6B8r6m2SznD8BQbZHZGkUR3jlxdS+UMN4PQ2Qf/Rwuijzw+gShWFQo
eM48oZlX1f8WGI6hGgjvx/saFtgEt4ZaH11nbG9JifEq7TDLMKyh2tSJb97WPJ2Qo6vcjStAFCwQ
40AIsEucB9dXbw1gcN80ADMLnP3yBU5g+DBM4wZv7JfQyvvvrhsVWG7UzTqeunhr16q25AkgXjwb
R7naDPsfAdzpOqhEuOiMpz43vd9Wr9yzKd61ZOdXowNjYcSBtm21diGy0N0mZusdi6EZdrarHDBD
ydfaiDhJ2vQLFXT1y5R3Azakhr0p/I4deN7e6iX4vQbQ4fcuEXcuydZfpJyI2WBaF/ihu0H9qj2k
wGIk248Of9IC83HqoS2kJ0w243t5qCpVOyoJEL65KlGUehllrrUurUI7C2eEfyDKr4Nb3lV2Xj4B
vH3Sai+9RRNMfS4U7UsRaM6NHpfNebTqO4gAQPqzOGYL9ytWu/ykRsGDB697H2C5Y0LELsyTQgDa
W0+hnb0Km6hx2an1RhaV0b51S7aHtt6Lm85uh0Wg5PmrqcTRqla78Kh73RmYpgv+GWFKyaAJPc4q
JMiSMgy22Sje6mVjQhCTcM3cRZa9sPlDcYp81fvjM5mRHHu5+JnVSXMzDliKsnzSDkI0/RcVL9sF
0PBsS5DkJ+9dcZ+5vXEeBmdnpWaIR5iN4Dxn97JRHX1x3w+Ocyin5Ds5RnoI6PR7L0Lq8lKOEFlH
EVDHK2XI+3VJZPkLy5huDfSe19pctA3bW6qe1u0x3io3kTdbhLSNgpqRbeTHy6ljdmyTWHG5SzHX
JgEvKFfH9ETclCL0Dnkz3lVjbN26Wbtl97k2PeNnITRWeHH7XZhWfze1WbnUC7fe1NHrVPM7jNnp
jF3c/Bbmo3Ad8dwkoXeq/AnucJVCq0g6SCQxj3RUYf2dKqJsUfJzvsuUrrzL5zPH1O4yHvpHWSUb
exzRtkLMOitzD8BN2Y2i1d+RoDwWjWM91Yna73GIr5ey6ETBROQt+RYruf2EXL14yLpimc6lsoCx
GQV9tx7UQTlN8wE02dtZmhj9tg/tb9eqa7drXw9GMakNrv4+0rGbIyje35VfuoehauK92+H7Qvwy
20WmFpxFFDXbsDaSG1KJ48YoDazd3NpZexk6EEIEdx5v5l2RFdkRifv2EPLz36Gs4p4MxLc3+qhO
t0OFSZ0P+OOhmxLcDEyhPpXpfV1boA7cKbvHKiHGj6au93Hgtbdj1EXEvdL6Vffzs1rxS09SsAVa
3vwR13h4g9TL7gzSrjuAVOquL7tkWRU6dDuiqHvNZjZhKfMrQ1RL1zG0bzYbC12t7V9umT1qrCGW
DVHBO2Eoa5Qoyt8mpLKQZ+Fr0HOHIkyKOyuPul09tjcuP6VtortiO1hgZVTHJbZgh/qLajXfdTuL
f+f2GZQmAgv8mO9scs+vTmiUy6rXmge0QbpNlWKL6A710YvJCfoY1tzBMOqWeUMmoCqGZVjU6S81
ZJuFW2z6bLtmvoFeWBynybDOOjiSVegJ7aspxjMxEJdEpafxyN40ql19i0JrWgtXrQ6EKZ2HvBG/
4FbwoCRrz464se+zpouPRhQgDpv142xwxfbFsr7HWhlAy2jHnYZL79YOWCKhwHXfgdL94QGTW2h5
Nj6MmSlAmNfqps777oXwBAkSekTzwtmtiuxeF00BDqDZqU6Q7p3Js/cazo8n/pfJdlRb+9YzK28V
iVl9bYi93ahH4ykvgeMPkec/WabZ3Dn1cEhgpgpDLIyKdG8wtOk5Qk9ySwYZ3yYLcFfAZ7myRVTt
JfSrwysDpIjbotFGa9O5iw6Z7CdV7XPEOwtCpq11tOoeGyCzF/uu04L15Gr5K0SMX2RdhrvKgwNS
GLhNz89cK/EWZa+Uy0gnDjt6qr3HHG3cDn2SPwQ6tk1q0TU/bA+7x6jTfimkLCo1cp4rFX8zTUte
3bEuV0VueHfZfIBgj3VizBfVtxVMRAkEaaupdsp16NfenezoIQi1dWPTw2XozzqECuG3WDxY5llk
t9Qa7Dv3MvdlstTWtgGohl5ML6MShGu3KHOEcwkAwg9k/dwb6cmLvT+cxPDOkcH+OmweJ8OIlvqk
o4HuwXKv/YODHdG5hKCynLBsAHqCz4qXNvo+79PxtpwP0S4fs3zD5jjalewUVqbd6S8oaH8z6mH4
TX5uAqnMQoXddq2k2aJpvWItiH3zuEyD6aDg4BSainU/8BzZqaMSr9LK1p7tOHB2fqLkaI7m/F61
9CuYmXQ1uQ0LLrUcT5MPeiQzLGcT28aAeExSbFx1dE5F1XU9sjvdo1U42U7WXQ9a4/7ZpXF14moO
8C9WIwhsNs2L24gGRzwz+tLjE7LqM8u4S7yQLSpYCPDc29iYoAhASADfg66p0CuxmKL2LGqDLSAR
qseMPNMCUvawl3VaZtiLfmohFSvuXWxEzi9yURjrLFs/cB8Cg1VypKvfVEUZEdwtpoOpsBBc+Mjx
R+McmqgUwUIw+ao0Ufoq1BDAOnCgGbjsEgAPD6DSe/T8DHuZDG69tsHQW2FEQjLIopNaDvk+mnJ+
D6WqrCpn0kntef7D6IiHwA7OcKMDfOVihQBL0m19rS7uiadBSVZQkVK0Ftq4zaoJSm39bBdjfB6I
axAKaevnpMT12kvMJ74/9hPGx+pMB/+TIe7MajFXKljFLm5V9SSAJUFcNsQoOt+05Q9ZsMNQXReO
SDD4qqe7BB2lhaG1A8wEY7q71KH2sdVTF+zF3EU2sFtAI0VBA4aaUsRYUFs5C+DZCXXwnOrUdenb
WWqUyRoVVAtNKIFfoexzOeVJxPcqVfsNLizIgFooqCoq1G5sZv2zPPA18PYdTCsDbZGzVdu8ALL4
vq2UhJ8/j0VWsM69NmGK6vPJ7K3acu5lXesWBz1pJnSEXR01IphdXWqThR8QN1RzNFWq8Yask3Gn
jqO1NPwwuA+56+3ojOlOYWtZ6cEEG22cQwi3IFhXPRppvKZBbnqlDhcnNl97SH3nsP85GgWJ1g6P
bQ8HuEUZJc6h8RvWYvOZliCfc6mUZXlonRuyvOOm76J2TdiUFEUJE1Io6aufhMkf+NPMiihK+4Xn
vbZsYz94BIsSrc249m9tlS9FlHxjc0UCvqsB73cWr5a5KA/C00HVWh7RAXhtNOmDYx9ysVJEqt8Z
zUNkNhAbVRvpFZ8PGEkExPhVr073vo2rYD5pSrQsJ+IBZmLhOTgpxr08VCGUQFZb3UYL1Le6uu06
EjZ6tR/S2rz0E5p2Q0LPPiWF5W3KeMaJO5p5aCMiLR62CE9aaDcPohELFV31J9Pp116iKvfzQt3v
Gu3FALF6IkDgX4pWmWXLeBTxJtPLuEa+HVOlEkeZLRJMKbnY4ofrxwVmNEIc+K1F7JjN4d5CSWM5
eum0tTzfPSa18iXE5fxBwJA0u7p5CsaxfipAI+GSp92UgVI/eYawlj22BzxhKWLs5W+1ntCM3/o3
VgGoCuqWf5PH9k9tmuKXIIvrfaSGZIS8IHmxYcusTdFEO9kKIwIp2tAsQa/QinMRos2J8ojdo/rA
+wMYC9WD08NbDFG9ttloHh1lAjDYW8bOMpp0hYqIDWMqaRBsAj0GD9x+zgglYInkqivi+rSOqrYt
C17vSuJYhFhC5GiBia7lWN3rg22pld36MrYDdMbbnjjf3JkVXrMpJpDxsjXpif2Z41RdisC0eGGN
g7qRnXORkt8cTNQ55+uqQZKv647A2GXsMPgrh4T2VnY2sBpe1aHrX1pTu+nQt8iq3WVsJEi89aSE
5J+QTKGyJMOabPF321mO19/2uKlsMjyJT25yBH0SPSnNstdU8aRoTv+U1cMXWFTeuTDzYVf1kDcV
YxC3XYteWdR70IuUyL7Utdq3akIm81LVI1ZwY5Js9tUS2WZ0Gk2A5uHBFa64lXPkdZSieZJHWzcf
lpmTC5Z4kbMCUp0egwDiN6y3HznBqW9lGeoLUB7WbeZb8S4a3EPbTtldZyXPnZoEL/CR9UNiapgo
eEPwUidtuyHWPm5kK+CBZkmO0DvI1sKsH7Om6O+CyDW+dN+aKgt2elioq1JYNYohdr1q4K1um5gk
JzZJyCB5JYZT69hy/jxN51NTyyp9+aHDh1Mz08pNMhI+CKwHHxLmF5s/79EzgfEOXvDF4Nt276fF
QZYUS5i3cTA+yFI85Sj65uKHLNX80dC38aWMhir8MtVoB7kDOTo5a9xOxsYHmbKKbcW4HX317YCV
tqOI4PZazYK/PKR+8Cw7XetTs9PW4Uim+FNDEcTqovJhC1w7yy7EI9jroGMm3i/n92wYrVrTnuHD
byLRjq/uZPurqQXUPGq5elZ1wl1gp1cuWi/w3+twGc3iIPJQzT5b8iw1LJefd8473MFsS9Zp72dp
kXnroYdQ8qlBdpatolOCD62QfXD0skVDVILY62XWpnEXaTMB3MMW2CbAMk75Abmwt0PMUuGQzgd5
dm249rs2fOr3H3S5Tj8BiE+wFefC13GyeO1zvdJ/0OXTVNexf3uXf3u16x1cu3yavglmYN6n5k9X
uk5zvZlP01y7/Hefx99O889XksPkXWr9WG26MHq4/gmy/lr820v8bZdrw6cP4r+f6vpnfJrq+oH9
V1f7dAf/1dh//lz+dqp/vlPkHWpWh0axRCCEpV00/wzl4R/KH5pIRTEqT923UZdyZybFZZZL+TLg
w7B/eQVZKaf6OOrv7+h61WsflbzztL62fJzp/3p9NjNsvYUZszq/XvEy6+U61+t+rP2/XvdyxY9/
ibx6CwfCqkS/uV71elef6q7Fzzf6t0Nkw4dbv04hW9L5X/6pTjb8B3X/QZf/fiow9d1qxDRuYcZj
c9MNobOuQcQvZTHsZ8kAM29A7tAKRstaqpXrrxS3KfRt2lQllCmPFeXcLDsOYwAmDvDKCZJ6fdCL
djBXsjno16aZemcwvzDoZFU/eekRveUtkPBS3+qj4axMkkpLeH9L0gxAL2cH0Is/qLQKlS6hcPaQ
9JSn1jAlyvLqHao7bwOvVVd3Ud83YiRxm/SbHzXK3kQfeJlnSD6TkyIepWbFA6jMnVnl7Q1iS/mD
QvTlZHntnWyTvSp+uRvProcVtPD8QXbTE9wpQ4ItB9lF91WWSDlLU2aVHdKyAMNlxoAF54vIhv/w
6rrb3zmW7hNE/RdX9kaUl3T/e5AbROByV5wnkFjjwkb74yzLcNhDLHm8t+Zrg/nexTYVuhQDXQrx
NkyOlQfZz3ufxaqScFOYkHe1EkaLUcdkAeSpPBAlRKT0Wv7QKXHdM+jLcfthDMjTP7t/qEVcMXWX
g6EKZPqwpMA41L7ptci5kWcpVix9n3fnT/UsiKIV61O+Q58GDG146pMAtYY/55A95KFke4sKlN1v
r3XyLEydfgcN8tenejlJ2bjHupzsg2yUVU4qNpk6in0F3h7MJHlCaz4YtbPM7dq71MtGWS/Prgfg
dfZRFicpgCdPXZIpfh2/jZXDGjPyV5FRt9hoZsMGCEC/jOJJ9xbo6zV3i0ojSIJPnsK3Fgg1YTt7
2MRe0d6JQG3vaq10Dk7vPsmqaz3yW09W1rrsNegqDxlw5I1tBv1ynEfKuss15EzXSnkd1wnGy3Vk
g1pOX7OibraSpivP0IG6f+PrfqLuIsLnlYtL2+VccnYlexdZWNAO7cpDlzMkh3vAcd1IEcGusuag
VIrNua+o9f86bzWjVpeyu9/W/XBsNWyxgqbPVk1svHGnE6XzXKIbsKOvB6NsEOskmi+rPnT5zLyW
7UHsQsf+0NVQfCGHSyI28gWLCNsKvDiJWZsGROkmde1jOIMiMB1W/8gK1IFmH4BrjxDbAUSDRbbU
959AP0kG+HwjK53ZgBr+q0UAZFW8Y4PQNDrmdkDmaI4A8kt5iMiiIlyJLJ48oN6dYVXa9hfRvFLq
Sc/9WrJhl35ALcQa1ZMG6biyuZ8VCjZRW8erEF3wcAlSMAcOksUr4Xv1fSnG+l7WaXNdB6kbFzti
tBtZls2f5hnU+Lbp/GDf24049arVnzxBhnghyzGS5UdXvym6YshXlwaCT+ABBqf7HuLVROJe79Ff
DsrVdYYuj9/m+lQXzvP5+s2naluNlK2iD/fdu/H0h/fKmzF17U9LYgjahzfM5bVDCvB46SPLH0Ze
XjLCj9RlAOhpCcMPfVyFjGmWRi9YEBTbfPYvlYf0/WyUPqXXsmzuRXIZ8aleFtlB91uQ/18b0bnT
gsAnrCkPEnNmRsr5esj95q1oBu2iAyZyko2y/jK2h42zDKZ6Wl+HEVX3V31ZacuL2q0J4RAalEAM
0DSiCBCwVq0Vp3k1RjzXDm3uiFMe52xMIzwv4imt9omRuuqDsIgdqIObL2Wfeu6YSKrC6IGM7si6
EYe8kVVuqBdLFqMCeZBGU7Olp9voFQ/OtOM1p91CZtVv5VmGtbQ+Rd35Wq/jBnrKdAvtIrp6KqDa
hTaU1tbhtqH4UXk9ENbjLwH1vYoUb84MzM2R6SFV+X41WdfMlxwKhZQMV7veQFjnzalvzMvVPtTn
aQU6BqtVMen7KY0qND6wkfK6DKFKxbd/6rjThF0mvrttLpY1pP47/71vZDjTp77C+VpzmbRCTznQ
SAF0DeJoqdcQTsqDnYFek7g0V3ZERBKkw1tdAbGqGCoMo+YRl8FyHhHOQb0qdBfN3FKjY6at5Iz2
EO5kl89D5rmh1kaovjNCthZWtUp1xxnsWzDr+dptEBrmX2f/tEN4IlpSfQvtGF0Pq0lvqzrBTl4P
zY0Fz+VJ9pVyLf+7r9pPFmkaoA+KXisLR+OVJDkDDWY2kGESijOMWDXQVZOtkm0gWx0XoINslWOL
jjzkmymhzzxLkzz5op7t0YjXE4GvwE9di7K1mo3VZGtWYJJUmwCaGg2VX2+2rkybW4RKYPDMZ9eG
a104t4Lg0LZ2DFtB9pMHgRrzpQHuxs+JDN8kBEnU6wB5iU8zyUuMqJ2gCM3EsvP12ul8U6CvmnMF
rMlwzHJtj8DxInuIX+FB4W6kvgZ8ACQLI6SGRae9VpYGyKocH8dCwM9TkpRMeICBYq46JD9V/xyk
k4qnLl/YebicNW/zej8Q7/3PZvUHHW0MRcGuisXj3hKutdX8HmY2+KwF+mH9KdKj4CUsp31QEe1v
3Xh6KqpiOczCaPDnihu9wwUtmHtBWmTtbGNIIlu9RMecdJ5StsopYeWJk2yNTPXDlPmYkyhmDrct
fpJSSMkweAUIeqd7UBEc33duaG/wbrO/KFN0I9/D1x4pwM99GTnWJmwsRJdN1KnEop6saivXyVMc
GUfTyZef1sqQKlmBT6pqHK34rfWtTrZETf2hZRx4/SwuS3USPjujaB6T2RHYSFNUdMzm0KpCETfv
RZKiwVkeptzZQ44uz7aCPSMTFbtGc6MHefAAeJQJWDxZQttCP1dmezR6E7eQbMyGbdaJnocsAyZ+
/w9OlrbL2U5uWyBFh6NIqx7KtnPOssuo++LGdqftdYBuT8mOJyisejnAVwtr2SKffulzue6U3JZF
EV4mMZB3vA1HEp/yLhxg+DsEpq2F7CsPQKHTFdgmsTHn6SfFxYsUV4RHJV2pMXZXRdeIxzGo9WUk
8FKXdQOI2xOoqJ/erPcqq6rCRCooU8/OXCVAp2+S2mYVORdLNn0PhvVVtsnuZgyP1Mug7LSqbx7G
zH9FO0QcvSAQx9EfQKHLU3ng8a4o+Fq8d/jcq3pvkX1k0S/aoFrIMlJn0Vq3pv4y57VPVsSjv7yO
lvNa9fh2H5cpZLnMnCdV1MH2Uxe7UXmjBt5zaNUYZHWeeXB7JQI7OKmcysO1LNtlT9nsIJX11lOW
7WvPS5PsSkJiXGoBOiOyk5xDnl0viTeBYiz/5dVkT/aoIaqDIBNVvRluHQQGV/GgJWtZ7L2Qut4Y
bjGddRYCDYrNpwZfpD9D8i37z/XFcAjLTDvWeZ3a2KkwyeA+6mMpbgI9aAEnZc7GY2d5j6h9vfDr
SexlUR6Szn1QzT4+yVIVx9p9Zw1YNIXhbTGXPDMI7iFmXodUqHCcu87a+WMzRUuva1EZ8LJvGvTv
aInGy8RPREfsTw6fLzyYodg0UQZOqaoxym3Ffe2o4SNEAHCV/qM8GLHdgiCy/EM617kNQNVpwgFZ
tpKt727zQD9Upvc2QO+BMFj4ZsoqqGjZ2pl6ZGPn4WBv81NfOL+v/aEGAu+yMWucO1R9NS6DPhx3
sji1ZQcYzY6Wsqi4qfGQl1+yJH27GqpIFeFL29kbaZuAuikMgjbubMOHlmjMXxYHKyTWi7OsiwoL
EPG1bO4NiHJo9dPBnwfJXrIoD0Zkx+BoimD1qeFaxLvF3ISWDUbwi6G5+OSMRoBVikuyCY/ipQXw
cdWKZtqQhUe63o3CezVyF/FYZn9plWNNLHlk39Rwg0c5HnL/5/GyR4g47aXH9Qrv15eN1zkABaPl
CwjdQ+p/Y4VoeCU1jpALG/LO2VXaNcyMACEBS/yo2zg4xDPGeiF7d3bkLMfQGO7koUU19Vz6DbL2
7XiX25A8stjPtvKekJjGksGqT5eSSxqtUaxhkciP471V3l32L1pTQmIfxnbzWDF/dLmaWDty1QEM
pxTqTVLWB+CCaEsBgH0YwmUazQn/uaZQY+9gD/lv2XTpVPvdOq3caH0dE4giXYx98DaPbEDM+P9x
nuu1h39/P10/qUvDQqGsSi3jVDT6to91a9/6BuuttO+N01gxDUuv1DilthEfBijAuJwaJ1klZOul
j+xeQcpZa60Hl2QeInvKuWVRGXCPWFUBgk9tUo1rWSmbL1eU3QdISGvIV/UicqPk7SldjuB8FqVp
jDs8MdZYpUXmkqCGeYiqzAK6zTO/DXjlYTFB2ZPPd9lOLGd012XVtru3dY0/RHuifMoNP5Dg1u1S
dzMUrYHW8Z916tyAWRrMnFq/1Oco75iX06yYvva6Ve7leDlKDtD4+qz4piCLMo+XDaLP3JOtj8om
zgb4HKI8gZWoTpNmlad/VZQNssuIqrVdT1Br/31fOVMaBd8cG0W02n4sFUNZyjMT0MrlLJ/rylTB
Ke699Z/7YW+sgAommOmm60/aWLKoA+NV8gjA7LyOk1XyUId9cL7WpUALUt9Ati0LzpoTQD4jv2ya
GRjnwTQAMMePxlztZ11yGNlLL2XRqqDeo5GkAGCeihddIwhPFAjB0bkzK/rLHBNrmrvYCR8DyEov
HBJ+tibrGBwu7KxM1W1ROg+Nb2OOei1CDtn3AYImW6XxLq0BYmX3sW1aJ+njPiGTYo1Gd5SG7v5s
2d5ECirYVaSvnH52dB9iOzlN7tsAOUoeXCO9DJUlOX6wknjtAKVZlW6VEuvsxm2hRcZ9CdFq3ZXE
yUzLwil1rvMVs12Whd1cusiGkQkWKLPlh1Iff3WBpR0IDRv3iJoe1DhUz1rXutGyeBnhit23c9PY
tcpZs4ddazhetOQROh4SRf996WlC1gKdbhZLec3rzaQBWt8xsJgSDPtR1qet1y4rLD62l6muNyOb
5Q3GTnq5ket0xf+w9mbNkepMtOgvIgLE/FrzXC7bbbv9QvS0EfMgJvHrz1Libdzu3t+9J+K8ECgz
JardVYAyV671bPiJu89jFoIwARs7U+0nvUjrdoD6o29Lw5Z+MRsNOQJ3S/tFCgfmG5EgrZ9i5iVm
x2ybl4HaT7wY8TvVoIHxhBTaMxoqtcemkPa2aK1y12R1+qiN4CwD8PHH7wFDBMGLOkRahqiApI4+
GRNEXkQGqHPHXDlV9nFoqSEFk5eC5yF5P80tHMDTG2Csl31rm+csAR5oCLwX4FuN4BAaoEtHEw9Y
vupSk0jTxNYZuV3zTNFiaFZJbfbHovknLWzrwEHxdEQnKf6rKg2ihugMLWqQiMHqmSgqISVEXqlC
6IwOtUCT1OT5PHaixjw43Q9Imjnoi1ZxtByNkURq0QpdHWIZgq49TLoMbdA4mKPBtd1QIWE/4jmy
7Owq9/5JUys7Ag1cIvUZZdlRABG1hEqrsaRJwkv9ddS2Ed6tclezzlUJgaOwl+gA1JFfVUOwRsmr
zwOIckPnavLaelffRkgDnNGA94xdZ/HSZvG4MIooeG5bwJGMrpDPQRXZC78R+XPgQnawKEIfKgqQ
JNVs9Oy2JjqaUDbwDwbElqc+bSuOg2loENUD2Go+DGcv9dX9/52bpmG0dHtsyRvV/Wm2gMeYdWTg
XcF3z45iO0H5DCh2iZrhsQ+rNdkGQC7H1eRWU7KuMNa1WsFCQ9faN1i99mqt3IE+xVsnaNv9ypL4
SaDF4KZ3Fbv2WZUuyJ5nkFvNoG+79xWoF+3PeDUzXoKxag74AwgolWTJV3S3iYUI/eACLOB4X2rN
jewhy6pNGlg2EmO4SCSaTWsBTtSAZ/M5ejV5PPzsxxByBbit3bqyGXdQP6l2upWF99gOAkPv5M7P
6JU14D+hSNCbyZsTgxbm7c0afJPofIKm4woUFil6oFJkjWrVw0dGtBpATVa66RloPPeaV5q21EIb
T7P3szBHqpRs0fvZ7J3O4qE4tznIsaLQuXG8ve7xXTQvdEATu3WxY4jiOlAOXHxy0FDGwa0sM29P
sXMEeN6RCbOBOe3S8B7kfvmDUafxOtAB+y8EGsdiDTrBduemP5ohXo6WHF5DqIutxzr5GCFUieR/
RhBPVBpHyyzi8tUKNTR85KDa3ILdJsOvSNP5NSDZcO5DmVcHJ9ikCc5pc+LOEuIh+hu0yD764Axt
V75ykNdPPfxo0vostbJGU4ja03yYptZGDXg4ivrcKF1W1iHha1Z+eS8BTNz3nsY2w1hqT8hgTREm
mn4WmQTxkBOjJSpHfdhQfOsQtf+G0rNxBLNucw8eRXkB9/nOzPGxl3ohi40tWb+iWDqYevoNFHbG
kUZVG43oqex24HMXd9hcLruxRlkygJgbqao2Anm4wkR2ZBSN/OKyfEUt0KBHxXYYcior6nL2mGss
PCg/n9GguEy5Ac3kKJByDdZ9SDwHIWhx6cAdXT9otjoAa57hLoJTYGsthpaC9nuGeyMqBcpD4aqn
/b9O8xAikDXaYdH3WsnhFqn7Nci+bNRwUhvbejQu5L/GoMk3s6TnCNwt1P0qaAVKd0f2z6qfFJLH
5nBMJbcWI1g4VhRIjnkpOgsTsY3fl/oUlnhXzTcyEW1BucLiVZPZq6Zx8ju7TLHRtJJ4W7MmXQkW
Yaepp2icb3XojFr1977M/A3r9BFSBC7kipXGMdkavxuXgzaIGzn+06aruejwQ2vqHENT0lr0y1YO
xooKjzNB9FS2/FDH5FAv2gR9/4WqlpN74o7+83wqb1omJOkmzum2aJ1NV7RfvGgF8suFzYb03Muu
4+tEQ6unm/8xTFSXcd4jQ5d2zZZG76GNuo/RzezdTivSiOwU8R5PdksJJL3H0yUp1H91KhAwlYq1
mg5FGThr0dXjYrbRmeLPPDMSaacY2wMvIfr13+Y1Xo+mIIrskyo8D33irosq+Rgzr9iAeG2LatRP
KB84h6qyoQuv/h40BOsV2qLxB5j/RaiyTWFk8nIX9/P3qdOQPJ9syPh+C8K6Whis19eiwZ2N2AVK
Yf4EoL67hoAWA8NqLIiDQIRVdrIs8IRSFE1yww7sC4rK/M9JjUjOb6USIzIgC23laHcrEwkNqRBS
kUnpDGcah5DH2XQSpUSyaSrmYyC6rte4W7nTbHIjJ2ygsoj8G7DXJoiH4l8WKm97LZfmHR3GpnNX
bi/C9Wyr0V6HEqIeLrJct7Athq53r4TD6IBsNfhWa+S88yEAg6MSpeZOYl7q4ZUCPpjbztiAzjZb
km1eAzk54J6E605rkMPJDf/MQrxqqku179cDCijdjCNE3j858M7xA6XXbj8vXvn4GZRWiy+fz3Zg
UAIljBJtBalhfTNZgT5r17qKHJLlEIesbyqATBRAh9j9aKJQNRFgZXua+Pta8/K/ryWL5sWPYuPg
Mb5wHftNYjI2CsijG0H7pmvTFCBFYqNv7Vs9be67LvPvuoyrHBW0ZPoQ+qqBjuhpjMQVavG58Rbt
oh3nrsBW5nP0fD2aoav1ySatwb8bsD6N2tJ4jjL+PCSRext6vO5Vicn3NKTWHX90j+hCE2fq4cli
P7zFxpEGFMTBTI9eRusxUn0/ZEd0sE06oKZqG81gyxbSeStD4JdDMygGHchvl5qXUpdykcSF7DY+
jNEU/BbU6PNTa+jovDr1uEzmq8qWHuSbUIm1p8Dp3/Gsu9RjKo9kokMJVqctZK8ZyBwRhswjuORj
xOk2wAOJ5laHarBiF0rCkN3e0VYioUccndIBHI7BqjEMY0HbFLLRtoTOZts845ONFrBQ9VvoXtGu
ORpAARkCX9gH0jA0i7r7Wk+hxKDoxNDu+kYYVsh6bdsMFJkdxAU3GvonN7UqkI5JmW3QZpBsKlVN
nb0yZD8GAwgalPSiJfqU3PUnmDwNyVui5Dh5Z5g8welRpeXT3E+OaSnlTUZ8k6FtiOwWuoigafQ0
lmDqCgww+nudYT8FLXuFIFN+JWfbsAVI8thjldX+vWR8S2aeQYjP7NGHO7DIeRoKXexzvUxW5LVD
oa1DP0YdTV0ggPbxdIFpycH9dAEUEz9cIPKEtwGVKVCvaHNpTjZPlhgi7UJDaN2Dxc1gyzTpDiDw
9E5tIKOVsKPoe4VGjpGB/xRCcNamZ4UDUosi+TJo9Y0CAKB0QXYRmtd5JuQB+ffKwCbYD6yXdMzs
DcRd8LWywVqfDhn4YRRmpVNgl/lAtnxAljf28+1s96O631QASiLPBXGwT1NpqBGYUs1Fny70ot4X
lvdxhC+T3YZ1uWiVPgUdnKJFoopO6xgQrEYdZjfZ5Bjy1dgjEUSOz0tM65Q1CsXIQq9MVjun+dC3
nTh0JaBL7/YQaKSTOYBob/XvKVoOu1F8iCmaaNgmjf+9C4fiAq5kdq61DQ1ADQ2ZZwev45O9yrZk
JwudNWpOnwh2xrvNbA4hKAlOOxRZf1v0w3qz/bdFQwhidbmIPHfJ0Dml9hS0AbEDz9kOQ/JKpvnw
af+BRuEXiH4BT6tmAl/GNlE8IFushnOsq1arePQ67YDIO+1nuqpfAdDkHWMzq5DSyesHkaKBT9dG
NKNklQse4cp9lA4600FY8w8k7LwvBu6fyOEZwWmM6/rITAAhoV9kPuBv3i+41ug/teZKOl9qjl2x
tzmBoQUnEUaQ5k4KuTZ6uZRZgV0xMtqvDe7Piw4kLtdadKDz0EPsvng2vgoX3A/gi5TLVIDL0e1l
sUJFJb4CejzsHU9qW+aK4uYZfoWdD/qwTB90y4o8TEb93dAJ9vJpktHUGthWreLW1OA98CRz91bv
ywyqE3iBRH9Q7W4SOzefknq4pNJLfyRmgk5KvL3dg1+zRo8pIrimm091310of/a3iPc1/jMCTWze
MkcX8Mprky/gpcjuCOjQrnVUt55sKWo0gPFHAlQUXHcOAzi2JphDVpqAekINY2MOYK9qwbe7Lc28
WxaFBbVthYSI82halOY3K1pUAi1JixKGAo2d7rRoa8h2HUO0BNBivKbobn8X6lV+grYBdiAQJ5uG
JFJPvLEGTMidgGFFve6QXZnqWM9PtMT7OmSCoOfSjTUDf2bQ9zsAPaLxCiQf4Wl0WHIVSkiv5Tz/
0XIgphrff5WjHqxSbLSmCLvRuwUHSMcH0m7jiBgNVO/5VNABiGtRpgYckJGTlD+djTZ4sCFzqeFV
nWajaFMtGDgf1AM5dFbFMCK9JrPsmpXgEiVd87aKBwCq/nTUjtZPjhAZtWlG0vn4FitHGJfWiZng
IT4PSFVlhdDFw1t+pzfdbDOgQE16d6ugk/q3JnmGUig4iDquLyNfjhcD+KYTGthBEfYWkHfRuk41
4Pm02NvKpt3YeuMeHRnY7grpkmSTg0gRKCNozJM70ph7jPDvAf0Q9CpTtN7tU4YmdvqXAWa9NoH+
f24HMH3MdnDjrK004c9/iXeUnUV+AWSjABdZAXqPNKnxK1U5SRrrXlgvUDa2IWiH3IVfGsPCcrIG
krGV+SxQeakbJCGRHLjwui0XxLIJnhVQWmngO6Sh5Vj/e1JlWADn5fKMJFUB+lt10MBTCXgh9DOa
8V+bcsSQKYMiTA/Yk+6sJdiNS8OrTrGQ8sbVIR/stSgLsLurER0A+LcigZdOZfGzVr+2qBXTCJSO
4OMAsg+SyOFxNsVDnR37Tv9KJjo4rV/sPZ0100wR1Xyf1/YvSPS0R3B/QsaoHZIO4qBFuwQRuo0a
U18i366M5KFIOpvCaWyF2a881XXgZZLhhC2Tsa7Grl8Q1tLo0X2D93J4aEwxdEYHsKSBtyA5zWbQ
98btomzbtwm1gMR2NerXhLmQMtIa38U9WWP4y7V1sJZV6K3ixJSPouPIo9r+jenAcvGhBHuoY2hH
co69rqOhEkLr5PVA/7SDaHWwJK+HR83Zke43dBbLRxtc0A+QAyjqum6XRa1dqx7cYhRZ2OjOrmSu
72kdVuOnI+xersnLRNsfDPS7gg0Tnwg4jvguZuWBlqUIICFB2KdV9zSKchBRYstZnWg15KxakNhX
EjRaDvRGLejh2UaHbdjI2ZcAzawoeESgiYIS6a7HF3lvgkb3jK5s3JrrsHysQI6x0HsosxX4owVI
+ISQCxIrPYyHXRvmAFyonCq208YyingFVjwMM1ZwcwE0Q3LGQwl8LaWFZhvNcldxExvLNMh+C+Qu
RACCKtvoeQUVYBvVN02V4ILRHgD37pd+NzQXMpHTESCw0X2r31AEOZwWRE40n2zzIobdAqObtRey
60LrIUkDzSz06xunuq3yXcmDWzBqFqi/iNIqzBiIrAxwpI5B/CPDsxzkKsrDhY9TaMEkGwfawQsy
Qg0L4XQ6hYK6Ml+3LcpSkKde+f4zLxp5nVMAUrPQFhBE2o4SB+SIhDVACFvUK9xgzTtypEyg5l0Y
zyDISA9uUeS48flsa2Wtfykb6BpkdgRBhWAcl3rtxs9N7xULd8yCb5VXXfoeCfnFML6W2PDhr1o0
6CDpql+JlT3ZfZK/thr+a9G/LL9gP5CteJ6KW9sVSAhYtnH2+DDuZOi2h0r3e6jysj+uXAzWxyvb
6soaLy+lLJBnKdJXFO0/Xrlrk6e4zPRlnFvddYzyDUjMwMY9WtrWKqT2zezxPffbhD2ADsRbg+Lf
P6Hnvzugjg5RwT7W7xIQmi1dUZUvtmifFWgb8/8BtREqnWPyTTM0/Tns3GTF8KO/C9NA26J/Oz5E
SSzOQxOPa9sfi0eXByCM5pbxHUIabx/DwMfQgjD83ppIAn76GHL0//gYkeUVv32MGi82ZxPvyct2
wO+56iFfgSJE9ggq2OJmNritqJHl6zgAy5e7Mr+QCW9bYuULs93SkKbzEVglGjbmME1HX7crlmoq
GgPQYw5SZHe0olVncvshKIzshq0WgAmN/QA9AfuhC1USBiJIR7LVYahQv4rrCiTHD0AYZTcneJsO
STDUEyMb2QSr1U9tY70dhDpLAH93tA7oUjVyom5EbiU1kThVHpDzQLXH0Pc6WCpXpOtgGcguoAQy
nsAGCw4l/QeZoS4KqRgVRTo1FJWPUp7KSr/hvSVYRmUJPkzZW/WpUywrdGBN1+H9GGTQYBlJ9rMD
0giI1t+j5VCviybYQa6zXZrIn+2peJcm4L4Cw4QHMlTgrMkLzmt/T4W/jI2Q4/VAL+sEwXoCDow9
54sg6L1tERm1uSK9d0MZoangbUnYncTi6Yy8DCxui0Z5qwbYmbZvoLoOkrDryM1HRiy1aiQd/ZEo
bMmnRrNPRervkb/Pg8DwFFmatYlGMsDCgt6W66QBhxK9Ak5vg2QcohI6IeplkUrldJiircZEly9K
8/PBl5pcyxJvvz13drGlmQApRPIVwK5VmfrJs4zqEq1+sBM3bRL5YLKo0snuScUw5gXyVdnneINZ
v/D61uMehtzLoBjb6dAkDN0ifRsh3Qbb7A1VXOY2I8AOtFvM04xfQgMPrqbp0Wkh3eHF94NwNZgZ
O1B1xy3uxlGK509RvRur2uIhxQ7+puE/rTUdFC68yLVWXs5R4KzUHt8Uw62S+C+lskbHsGej8tpg
au4ttXTzASw7aw3PG2im2O1JS7FfI6Ualhp4nWMcTURKxwayLzmg6Vwcyduk9kGCtuI+DLlFa5C5
g7ToiWdYg5Y0kQcDHinJFhkvEihYtfyhlFUF+h0AlSoz4g8FiPtB1uItxwHss8vK7KBpGATuprKc
N2+CbTVNJdPf5qsIcrposFvb0KTx62XtNqX6p4iJwNwtrOqEf4qYOMt1m9cn8o6qMk5eVMcRzMFv
Pnvp10RD7rKPc/8WTL813NWSU3/MI3dY5o6vPWqh/ONMDuzN1r+ffYrTYmi5D6IetiJPzCMfPJDu
qC8tcBD3shzkg9015rFsZQpVQ3w5a9B9m9i9fLDTlzn4N76PwQU6dkXv6OvScZEgAonJcRScHSVr
nBUk4c0F2WbH34bIJbBqQfNmt5mPzqrhUMj+5DDU+imeuKvGMyHxpRn8SoesSB/Rv+oC8fivic7A
6+YvwSmfrgvSyyRjGQvQpjgeKNB+j444wO6p8302mzKM5itkbvF2BdcGdkuxxvlLFvJ0TTPmYEfL
HsI+22saWDbRvRQvqmyINw1UPqEl57F9M+rVRVeVXo1n/lFvATFQlV48acW9QM4JMgsVdFtVBDky
Ye0N9JBNk9Be3K4ExM2kMQYXyJE2Cy31y69NiXKkzTJ+zIKufIYe2WSvJVSKIEhkraukrr6WeFc1
jKK4N/MAbEWZBNJY2Ts1HR1Q4Ty9guTqQ+i0TxC5KFbQ3kseeh3pFjojW69sUtno7P9NnFYgvZDr
4JoeBm4sfXME3b66o9nbsZPNi8W4PEodmGWyJmlmLIced5SSm9CvWLcjSLB9iPBoIMjb1CI2tiR0
MbrmxTYK/T7JhuQuEuwnmSnKizx9m1uWfFFRuu9uzQx4mEKzHvCumR8NGzcB1OPtB7IVnK8GNDne
TNu0H2IINa9coK63FEETLIl0pxKAfSCbmtA5YG+d8gAeCyOA+JI1WLv5M+DS9T7oarbmKvXlwm43
9kd7gW3Rq4r/m70fU6jPVsGCD7y9JHnvbRLWFesi59kXUBaaO+hS+kseNNmXntdoWnZDd6H5GMZj
gKRECXpMCjZM8Pl0WX8hZ1LG430CErIQr049dLZWWViwR9b20a13m37XJY6nIw3nNIcSD8t00Rth
sLfMrWEL0f0kh1aA7uqYsaE5TOGQ7YPeDESogJ6qwMIylsPFior2uVk5g9U/65poIDg1pAsahmWr
GCY1yMAqL1RJS4groJWFhtkABbPQ7h9QmfZvXuucyYy/LhiKQoDcy6TGkh5U0DIIwezI6xryNbBk
s0lS7O/mxy2yI6lcRMiQQAvgw2OYnrbzwzcY1qqp90MA+TgpsMA5QuZlelbTRIYcdAQypJMFdnfs
IY1+06kqW9YOzX00Bpum5eGVTK3uQe+Y1z/JR6Z50mz7fVIzjNXRaPufFP9/OylqgRYD2wM+Wis8
5End4erHIaAepejN6rusw6MW423zIQ+a4jFPgn8M9dZVuXW08PAyeQadoDkNnd+H5J2DkbES53nY
J+g4M9KwWvnaPrBUZ/FgeuMdRiH1GXd/HZluni/61KnuAQlhSzvj7OYxQ24gK12fQATXHXoBsRzf
9cQV+WVzpQEw8WWsIKQhi6r+7lV8LwzgbRcF4NzgJ4BQaGZ+h/IOf3GYy5YJym3Tkp2maB/d/G3J
fgRgqe3ttyXRUn4K8d2NGtG/aAXrQM2IM4kevAV0DvqXXOCadNYr21/jCnMETawPwtLl0GR8Q9pg
AdIqZ8cFxUUF4uQ1Deu2hlA4FDlJKYw0w8qMued3O0mLOUhg4GGcxHgXPHs5ZIMXOLECPH8WkOqY
Tj66/keMDsDPoRsjcxO2ZrvioxvsI9+XLy7krNu+KJ+EUcTnFAzRiwG6Hi8UFkWJtgdHMHQ2LXdR
ss7fxQkLthzNiis0JlvrqC/xf12mY7syixS6HzSWjdWCVsSy1gNEhaAL6oxrU3e3wDL9DGwZ7om3
HqCr5kpn7/bZRPbRNqZ4orgnk60AIwPseKqGe7KTiZz/n/ZP6+M7/uHz/L4+fU6fEB3va/fM3vjo
atsYmmPhC/nvoQORrWTttc0T8L5XvYfSRR5/r003SNbAtiP/U7cgGVETphhzjCH0ErtQhYlxl/5z
qdnyvtw0PQalrzNkUAhXaghWYatvkSiXvuGlG7KRdkIL5tNLn+oLs2Pgxcaj1LRCY4/SqD7hxnov
tRa28NqzC5b5L1Flvj2A4/ItbIKRqTC/KdozWEOcL8m/YWMz/LHa72E0vQhC/Bc7+PabIzbGUGC6
NqUNTXqzcm+RiKwb0J49+ofxRS/0U9qA2YIihWU2O8cxPXAlMmxKVHw9RqA65DW4bilGarazqAXQ
dAw1lilGXQHsy/aHK+irKTztg/EE2og7iqZlBx/3LXMqDuliOAwuUCtWoGW7FDqYT3qJkkTgBuGZ
hqD629ZZEz1oUKR7yKS5kqrHNUlNhq4nUSxoOI6GuQMZsz5504EDCDPk+Y68tCSH4MaZhmpJmYKT
j5bMQa+TtmFztsMAtCiaj2QFXzLKm6iDqDPAxCEHd6JcShuWIzTxonBDQyPh/ZHp0CzqKp4/hqgb
PVjplEqhgLoC5fM8XYhKX/puuzYaEyqFYezfhgqtakyphZZ9B9oJtwHQuO3A/vBnRO81x3rAo/5T
BJBTSIurksdf1nCxf18NkQl9eLyzZGwNJA5SKo5p4Tgq2v0u1jZEpD/ZJj9I9UGyX9VggbVzzdja
lYWqBAOrKepg1cmlIUom05AQNoSp4b09mWZMzfskQutQ1LuJRhT6PpGhHeHEQ7RSx6y4tmlyhPyg
+wBosPvgMvaENq76DJJYF5LllbdGfntYk7NxNf8skbJqlJNMeZ5eCjdlYKXF7CSy4zVa6usNTfd0
YWAnWn+fZqtJkNLYAt4f3ZFJ9zq8VIH4eUufYOi89sihB7wgL63BUIPLddbdyNSXGjqIejfZ0UeA
unZ1sJmjAwDy7ycC6Q9Uv7R7sjR6BtWn8XsQR92eEnACBLnbsWrLKYHXR2ZzwYP2Rk76kqEaC9H3
mN/oC8aTBm0fv08XWVmuuMNA35wn3j7CcwDYXW/f+FX2aLM4f8zwnmQOyXANKxPfcZtZS5txsSMn
ENLjzgRRwpImvE/H/SoDiat0155TxBfTfCDQBMNDaAVI7wj2HfDdJxWKynU/RN9Bg/vNaaHvA6IR
f59xqDG6aWq8YiL5aaIsNW9lxwDN5CtNj9neVhB8Q6vkDmVxQ0EvxA11YXsRlHW68cBa0EMG6aVN
IhNspykqGKlSklJSLsoOZC37YP89HjXDM/Nr3u7RujwAwpoAqaAyf59ygKUblUszQkFjdnxIFtaU
CXR7sGrmEe7hXVeAS6MPblDxCm6OgSoLXo/9bQcZ2xs4ApDzd9D61Xv+iSJYEBt3Q/ttlLYdL1Of
O4o+/Ffg9k68tBU7cK2WpFhag5a0qxqafeoKVceQvG2h3h10aHpTOzvclxzI+IXNnoY101ccrLBf
Iuw88NryZxg9KjobCtp+1vw1rFKrEZD5PUztY6bVyE4X1VpLzBel1doOjMpd0gM4AWGybTMmyRG6
YOkxMzRrK4FCuPK+AIy9MLyHNkDqumJ28ZVF/GvE+/JXFUPvLnEHvjAHQKBrXvxq/eqr1Hj+Navy
GNI4ifsgGX7MpcbTKwQq3q5SGcPHqzhWFK9RB6tBf/xamfobawyUpvsjMFvEEfPBDG3IiVbmbzaa
pCg4vNCAxIbvrVPk3h4gElMcbJRsIMxjWw9kC8VL01vdfW/gceDbkB2uR3BhzfGQvgKkUeh4S62N
+jYdnrtmhGhpYd3ZcnAOpnpZdYDd2BiJjFHGHsUVxfYBaNffjZN4PBlNFRmvrcMgPO9nkegnHSwn
84nrGJPF//fkt5gi9uVT1FSv9I5Mb8v0oiw7iM2LQN+Tvfe9Kzc9YB/S8WsbQnZgTu9SGljZLQax
c8sJN9R5IPunMoRSBaQijFWEOiMk5+LxYgZCX1KA7T8lTWUteY5m9VqE6VKMergZI9u6aEDcTgfD
Z/zkC2vdZQHSW+SgkB5yS8scP7IN2Tr0/610OwohTNeKa9eDLqSxk2FT5AJ/v6rQkIAU8oCXRvkC
9lwXEpW2dmjVkLFN5Q/ucwnymqPtQb2PK+1oIxvdZStA4T+6Wg4mrPJXKU3tVZ14Sfl2YoAfNxEQ
BLENVBdzIzWeKq9pVrwV1rU3oC2Q1FF2QMEAjA7B6K9LBlWE2AjyZVqCfCdU8nS5Oms9oL0B5MFY
N1D0iwfdWP93DAXSIY7BdsJV9LwYnfHsW543PrZb5om2nF3BxzumjSeSIUtiJu+Uj3aY5KsZvi1q
c/ru+1/zwIcClvvBeq0hy7AA8RF/4GbgbaQHjE0PGsMzi/1o3VbCeCq09ltWDFAzj8CDh7e6H6B7
NheDmqSxfycBfDuc0dATg1lT05/GYZgmQVZ1mlQXSGgBbqIFXXKMKltbpmMfL5FzSo5hMICknTxN
EMu3U3KNiY4Eip2NB3NAAS1XbZWFhkbwyIDwOrTAopMfgEFDy0R9r1lxuSxKwV9l1l9dG71ei67/
1gmv+YWWqX+4Z3tPbmqCh9kbrGvi6gl0nwQ/4C9bnhNpsrWwPPeBxeI5CsLtqOpHdOgL6QNbw9E3
TuPURLk4sYeDQRWoDzHvbu5xeaBRo0NxvpH+uCVIUDFAp7yrkdGbEEIKPgRKlr/bhAMGChKlpmCK
G97nEuqI1qO4/1zPrvGO7iXNCfwbaE/RXW01Z1g6S38ESzowNypJk1sABRa2A6oyhY5WB5oUQNtp
PdvG2L8Y2muFbfch8vwSu2RdG/A3DFfTcOgz5yr7LEbnbuQjXQDipEgdyAEmu2Bh2jnffojG2/Kq
lml3noNtVxF7J+XDhzAIuUfrwc5qcIE/gyDGP4uitM1Fg3zA3jeD55Kx4CIF9i0rwO83jgkGsikE
PVfjIo4CDXcXma2AJ4KowXx/Glhagsx6TTemhuyWbK1LnjbZqlfB5AlSVOAWugBAMBZT8KebH62e
MdMA2SLa0hXboaPoEUOWoy+TTnUiPpxdZOyN2AKqD9gMNYU08D7E8c4o+IoC7chAe5BZuuaeWf1k
m1YwZbmrIdNm8UVWZpCbMAzrLkrGamdHTbrPTVteRwhBQiMurr4OkHt0tVD75fXVzimY+9q42bCk
SZkTV7s+NcA84rfyamLJaVKmO2e6I1h5s0OOyJkmBcC13fmxXDMo9C0y1angqE4FOpRDtUTSyj+b
Vm8AV6O29uDa4KC/QusBCBnf4rBrAnOJKCvgzZHyWbxP1ouo30IfDfLGKOdcgRkerlnSV2fmQKFe
sMyB+A4oUPSolofC1280cpSJzsBbku5aR7UnqKm0CDlyLUw2egn4nRvU+dsqfpo2K9YikxoZXhCt
cwsbzSFhICScL4XaEj4NEDQ7Wm2Q8S6IY3ERIFVYe14frekXVaiflR7lD1ByYyca1YHfnPOqBe8f
fHTwK71fO0BcrOPCf7Ohc/UWFJo3/RbRVZufy9G8Ujz9FEEeL9Yh76v1vFAfiDsTssVnWgfJYdBv
SDdGkgmUKqXivzKS6B/Rx+6d3UG8WwRgrSe7cGx3adQGO9ZhPnxhMd820jO+pr0BJeu8llsKS1BC
Tw1s7OuxY4f/WnZkWrlwetBw0bJZ0OcHk2CBtdaaO3QNBuvMHpsNsZDRMEZu/cOQqyFRlul1Faxn
b9AjKaHn/4R4LHzpoCl0EAn+lTS0OLLlheOhEUF5Y1txRPISuEQ11GNgD4Wi6achSgbROSmbZBqG
stfPYan9mlZCxeMSh/k3GoXCti9doz+54zh+aXLRXDXoiJGPGya/q1P/Qr4ByMW7WprgDMAVwahR
3fCCtQtAsPIl0kYNmCK5IV/WMePeAWEgzWvttn6QTbQkXzmG0aOT/VPim7ftY2Dd2yDvHvosT0DL
lXZHR5E7ATZs7mJmldDSAV/UFIJumsq07RuN4jxlwABGxoaGnQEMd574FxrRpBwv6AskCLojDWlJ
12tvbhI/SkV7knZ1cq+prG1ecmuLF4wOcje83A/o3b9QCIoy/AINiv08ocmEvkUjABAUahE6tFkk
pkXCrOr2JqDLCzBM+Chll84irnygmUvL0hZMszlEtoS/stoxuCvTIrhDt2S6iyBvtNAppmJos8vL
9kJeOlCwPOR+6NxNQUmNm0uN78C0buKDKUm3k3A3T5qvlavLGDEobP0kt1douAKGxA91drTxx3l/
F8j6CGhtGn94+g+RTNetiyR42ej/h7UvW44bVrL8lRv3eRjDDSA5MT0Pte8q7ZZfGJZlcwdXcPv6
OUjKouzr7hsd0S8MIpEAS6UiCWSePGcby7TdcVQL3QchewvjMfsudA+ZAyd/zECX9jeHpHIevSEv
Jge8eNtdMWDTpWZIsVm6c8Ajs4g4NO2FERRnJ9WsZ7PejH4WPRdlX176KABOW5ml6MJtAuD4Bsko
63ke9N7Eaj1GJGsc8+P0ZuxND/dIFOYo74M80qeD9AF4C9sBKr/oqNS7lc4g8+5csOGJrN5bkcUz
Taxzkjzf+qmAGh6zPci6pvWa1Wb8WGdYCkZN0LzliFVppm3/rJHGKpwhfmENghop8NnYaUtsD7H8
PhhFhWI7NdyH2M00fHT16hEpj3Ydp1jtVwoLwRU+oq5svC4deaGWo4NNYWySemkMBvAdqle63Xtv
EKBcvmQ5EFNq6Md4z+3FRvfAYBqBwhqxABTCt6pGJbVAq4Ib5B55exdcUdgLtI6pf5XdA/X74HZb
mZY3HmlgqgY2VNwy9g9lGg0HR5VVlI0rLkydUTPgPu5Tvz0ZI7S2wcIBfsYy707kRh6jFuTbRoIs
dg/wkVy6LCuR8Ry0qTbAT+N8ERl6dzVat7gA+6IBzYrUKe+KHL/PQomT/hphBYl3C0JAcJin9nen
dusjvZxkFXkXyKBtmxBv+mVlBu0GTHrVal7qqQG8S5sjmTrQ9G101wJIGuHROub9Vz8t9iDe0X4Y
zDhBuHR8qcEssHRQ738D3ixtx6Te7lBeCtSmGuQw1C3Gerkf+zC/GX1bLJJBhOdUVaUmEeDRHSSB
ptaHndVM1Kusyw7CApfiTDIDWCh0fTTpgF1VFwfqSPHzWuepjRy/6UPJVerDuQRD2rP8WXSGfA7M
PgBHLljRvNKznmvwf21io+s35ATW1vcxJi/tZ+O7HaS7rhTRrSyt8N7MLADjUx30VVUc3ad1Xp3w
xHmhzjEMizMoqs+i5+nJGpJ0BWVcCCyqpifxBlzQKR18LcYjTPUMfYIeB8KdSqiHr8nYsldA4tJb
e3DKSwr86KJpPf1LWPXaKi9NsadmgowF1DG7x8RQWzDgbBchmGG++HHZA1uhu3sndOMjqk75Esuh
hUzq+mnMgvCsa4MHAl3AACAk26y03A0OuWoqt1q56UEZnhGvhCZaUCEZBhTWClQ24YGaH26Gmg1g
MXCjEahgrF5R2QGGrSL/5nHE1FXEPNarDkgr6V56T+QnVMTx1YcHUhIoAYi7bsmVh9+AUp48oEmU
fwvK9znIQ4PiHLiIwJGMB5J+1yCZth5L1ID0eWncoZTeuEtrb1MhSnlDHlkUW0AceP0C0Snw7Dox
Hxd42gx7crYtFGbXQwXMFYbSiErNiXBktbbzbsyWBdc2fcteTGhq7RPQMS0axQzDRr84UhMiNdYj
k/V7M+iHaBOhVHnVlzXfFQKCYbRX5/ird3XeRSvayFMvNWm3PjvbTecfEdSJF5TVauwGVMGxaDdR
5WoAKWfyUNuWe9SB2pqyY4kPSq4eGVYaQHZKnVVDH20HYICmmeYBf86JSBFUCVdJiGWPmQLoFmZt
cvUSvNH60bktfQETMATH3nS/zqY25pBEsLNuGTSpjJdOmNWrWGuSzdQuglFxlkfWfmobPl6+ZS4u
NEWe8eQ69BL7QzUYeLtp/hQltiCp6w9pdMyCLjlhtfN+GN0YYJ8/22FetMesOpKdRjS+Z4FGVSeq
GeviKLD52PoQDHZQS2n5mrkgG1Md+PfnSwFQ1HqmAaEzhNGRRgXSLoyy+5EN7KGvAZMZohtZa+yB
LJY27kEfIa+1MrWWXi7iQjpH8hDISKyqGkpolVZxrKhQKlmX4JCioSGkZA8oxvIW1ERJrHH5N1dy
rFJeI0BcKmThPZkyVEqPZXZs1CHqLbTlEGbADI3Zkc6oO7dlD3Jiqwdv48eYgNypnzyLsQCfz5+n
1K9VbbmGlFa0tdMgWZFu+D5T1WEFficrs9K7swQA/8zSNFmlumkde57/qP1EnoxOvh+C2JYnsnEX
/HrMTo/UOSoPCbYGxNE+XKinRwUdKJ3Bq5Zpt3Oaamyd8KgP5Uv9UVluI81AJkpT0UFrQFGpvKhF
rjRwDJtp4JTR+jXXPP3vc5H944rzXOavK9LMphDWEbXYeHziYVQmqLwlBK/70cR2x3yMGzxW5l4s
Jz43qRcJ8TA1q7PNtO7cm7W/x6vt0JgxEDtkm05dAFT2sWEcyEYHwQvUM6sDygxAUvocNthBgLer
doZHDfB7N9aei6bMX4XlPrv4IbyCCno6AZ50OvmtS/d75wlSGQfVLdTIfzPF/7gPJMBQ5QX+7jWT
jJ3KntsLInrIwjTcVNCpndghLAfKLkWhs0uDP/nJdB+i0bSe/zbId81qYof410F9XFjPgWVHp06g
+FJmWn+lQxM5KbQyl7NlRCDuyiO1IE9CJfqqKzZLURhbI8IelXfG8GloKpeaX+b+NGVrgKtD71VQ
Ql1BxfSupR8a28QHESzZbGQoF1XjCFCDimLdoqZ+7zt1+jRo41aUJkCtyq5biTfbuyB/tztgbNuX
wNc9sRx7yA/77P+7PS9Rv0bZqynxpbJXoLyEJvMwJctK0NaepFc9zPmztDXLbcvcfjnnzzqkMBGF
jdzNnBSTdvCSBnZ/JNNkD5e5j4oyyrmNmp+cQqt4mC8t8cDZlmU4LOdpKr/9PDV1DEY6TU0T6aBy
vkpuLkcDFYI1HxEYTAFJuaQF50utqjPUAfT+ZerBE2rYo67lMVM28qtMHwqKQJBsaYZpLE3wMUsH
dh8UNKlJPw5Ynk4zzaZ5zjJKtnjfOEfqBA7sLmapPLUo41/1mYMVt1rITCsPvPiKwUZqVplc8Ezv
8nQAVZdq0nKFiQC5ts5PjmTjLggOAAq/oc7JTc3LkQrfzDZh/pyn1Qb387Q0yNMQzIq7OsE+Cssg
mrYFozV10qH5mNavsVUYCqyq+kZj+6LByo7WM24AHAQ1aT1DTe62HQqRkJqYm9SLWjbcL8nJDbDr
aVFBvPX78ZvXYEsUOHp7AqE41njUdpSRzugQ+QISsUm1paE+WNbx2lBDqD3P4Ocg+Lfa6u4P+zTz
p4sMqRctHFd0G4Q42n3vBPem3epfHQixej6LvmcybpdVH7sXCP42J9B4oJxwyL1vRnkmBwZV4mXu
gFO+7IviLKAjsqIOvrWgMfUKZedyxcsuOnthkF3CEdgDpLai79x8aAtj/GahKH0FHVuhls3+Fili
xB5qCHfinTt8zXS7XkSJFVyF4PaFOrAFQG2F6tBQYjd1FBr4l30TdRR9eXCMENSKTEGg+rq7I1vX
MKDshna4KxEZ3FiB1t34aWjeGJV+W6tFbYxUErW6Rgs3GhjzoQgMkcfAccwDoip7KmqZC12oCXVn
dgD5+dRJ/mSnw4DU0oFFfPenXU0LdmjtkBvN7pO/stMFklELjyjImTr/GI7qXeSP9W76eHO9DbkB
EimOY5Fu52lNYOrPsdstS63uz5wjodMDk3/T+nhdo9AsuqsTD7DfHIoNfeWJpWEbxbNTVyjj66r0
q+sCBdB14ruXgDxJcPlT2mKVJJkD/dA7JINi7FLSell4lv8TqTPAuNPktY/eUKNXPtpSDusQj8ZT
qYv8aCC7uhldG4tKkA8sgsxtvltmsNTGNPsJDu4nyQb72dN6BPcReb9wTdf3uY3SfQd7sttYuO2y
a3Tj62C3+44b6U/dGQ9y8MqvAG1CoAvsh46sF2HXjve6KeKtb5fJoXTq5MZ2w2BleG33FUj67VAk
6Q99CL/INB6e2q4fsPs0xMkzpH3CnZ2vndbJnx2JcKBytZpxHzlueCyriC2LIJagwGb1MXKN8b6p
jXvwdLCv0GiGmpNvNyfohxV3oGl7JTv+GERl2rI7C9DW3VZ1CCB15K40D8V1IMAMLlomonNphNjs
W1b7WrE1jyPxHeAayGQpB7PmwxY1lOE6NhNxRfGLuOY+CrwQcCgQr2fZ1YD2mrsoMnziMb0hE2q4
NGSmO88KF72W7wKtiTedAn3gX63dmm4aLRA27g6Weu9NHT6qBUY/v1Ir5H5+zszwPA9Kc7z1hzAC
iefHRAIJ4xVupnijEUQEC+r3icnHCY16kbnVdyJ7GxUfZ5HI4dhkC8EU5dtE/DYdyYcOn9pFH4zH
GlhXabgHSNgsGAeLR55alwmzMEIaA8GBeEMYh0CY9RkFGk/USSYeGmfTat/9ayDckSYL2FGrXLYk
Ogo7r77kkW3cmQianf5ib0vx2R6bzReW1u/+JQBAS2KvwO/mi+fH5l0foJpqimQJv63f+V2RBDk5
HNyghEmgUrUM/AtN1YB7wrev+GLyxxaSTLsGJdybZrCMLyMevIF0wle8wkCfUifaaZBsvIFKtQui
DBQkq5HI6eaPvRpZ5wgMBbyYRpID81EERiMtICpuZAzRcefXSLqm7gCiSCNZ6OpfaoCPyAErPdRe
BOssqOw7IMTjDf4Z3qlLIvANQ7x6Z9VWgbxAaEEtXOrQo7ZAr2qZyXdIF22GwhkD1CSGa3B0Gd9j
G5WFQMzGT2zUu5VnduZN3gXath3b5sDLZjghzw7xcScv70o85lGe14oXLCMe/ATg3kV4N8oKjGGF
UyhVEful1nSx/NtnG6X1L58tKPRPny3SNIjsqtovKt0K+zpb1lbYHKbiLNUEar45UNlXbWp3qCOp
90WXJN0CkVVQyFG4zq2ccm1FYAyYjBxp27Xbh9oCaWyBXWvjbHqImS3D3se3TsY6j/CODthpVCpe
vToIqTubOoDYuVP0W6t3xEEDJOTccdmf6YwOMs7BUOZzvpo7ytJ/jWrdX2SV02+sOLD2rlOEd+6g
StoGUP0CeXJCiWfxTB6DbZnIb1qPqP7pltBjDw49HiXWnNb/FOOfTslphBOlAJw4YpuuD7HtBxvd
gOAuc1zUoPjpulSw4tqqm4XRABnYAhb0wBkg0nYyfiE3XwfNKSsKROBa7DWiqGkujXJrA9TyqeF/
c+tx528FoIiQsXLkY5VlW5RyI6+HO29jsnDcZqrZpcUyhm7IcyJK/ZCYHLLj2qi/6Kz/McSee0Wi
ub8BmzYq1pW/ZXh8WUsHmSs1bSbFlvyH2HmfNkfceDdmqGwHtTYYdjcuMGNLZBejPW1tqVnocbyf
Nr6qFxUb0acmYpnRPi51ZKJLVJe6BFwNItYuDKNla094+okR2hUviZZvUJ5xfb8i1GmOQYM4TTqa
zQlFJqCXyEBUfYJAp29uggJF5bnTdxvqp4PmRN9iXpjbXpgSNSw4RCJoz3ld5ijlTxkYZFzeL8gY
5fW7j8WlXBZ1jeyv8qYO6QQ9+C+htJAUSN5Ca12eZecDTAh9qWWTQ6KxS4DmR+oep1h5NRswvjUL
F6HJfkHGSvXQmQukzD4vnZvZXhgmqD+mXmmtjAJAwx4rA4bX+LGmGw23UHhuEhv3HJ2G7n1hpTEU
zhA3pwNyVGmHkO6vdgN+IQFef7J8GkntMYkMaJYvaa55DISEEIpXBzNzrLXdpzy9gB6s2ejgAr8U
hm+ddfloKLgXHchMZ2PYWUseD2IdYaXiYA/iu6cxyJbkkpBt8EQF/Z7QXs8zVJH+iN1JCJo+V4qF
BlWyg6cOdBYkrBFgUuAwYj/nrcnajJUN+K7yYo4NpfN62JEPmWyW/xpNU85t8qFmnmfMXs493HDy
lcEhKFl1SBh1Ino/xIhGVqiXRzvt3RKEQ8GPyZZSD7mzysk3bab9pAjkpyBlEkVQ+QlBnt4AzX7C
3vFzNPOP4CYNdlnwqEXaE1DQ1tnUwA/YWeEApfghPpdDKsC9JLVbFKGZy7IJTcR40mABxkjx1gfJ
GiBFAexHBOEa5oc/ZFy+5gFvvlQD8vYaD/U7LHhccE/WOv6PebLHS6sFC06Fan4nWXO8XHE/MIHv
Iu6G03SqWVI7GBXWVCIpUUmkeujAOyCzBtDi9dgNNpGJoj3QYbwAeHkLsc7q3h0L74RiwWpJdk2C
fDGvwvIm8a3x6rEe6xc1IARXADJGOTvaqC9+cHPI6Xa6eAzysVr0YOQ70WHotOykq8Nso6bsZL1k
qbnJRwDCO1Gfax7kjx5QsHe16y91swqBa1lVXKSPrG/yR0ReAW8s5B05Bnl6AUrKvaFWFVdvvSiH
aRLo1YFWNQ1xH6o5c7WhxYOo21MzHdm4AhbI3lKzcQukBxHg3lBziPwau7HKXVnqouAKjfbIblhL
6kUmXjuUOegtqNflbXRuGqxQqVfvzeoGIYNb6sTSNVoUbNB3maZZI9iWkwoFGdWhweIAoaQs8c/4
bflnOtO64gv4srudaeRsXJil3yIAP4AJ3siwMcygzKzO6BBAFeDgRzjMzb/5zcNoBLnQsLn5359q
vuQfU/3xCeZr/OFHHU7dyX1r3PshRJY1qITkCzqdDyD+YKvcKvoFhBLS49zhRKCkL/Ps1xBqz92u
mnFu0tmfF0gbZCQNByyH//U0Yfnxwegq9Ekm43xVMvKqtPMFt43bUUbYu6kPMQ+h5uRCpzSkKOJn
KG+We82K8msDaUiGVNBJKMZOOhQDAwpE84vlYFrvto7O4mSjQdToPKg7ANhoWW8qmaBW4mMsjchj
oOV6xzzP9lFH7faY4klEV507BtDrdLxLLsINsTKXYcvXSRF5y+mKHxMjSoXCbXB4d3TtVArskksj
Xk1T0eBQvqROF95MU6XSKNZhpJWTi6d5FwskRFswTMgDl7o8TGdO2r6f/cVGLr1rOylubIyjg/g4
m21cTTPPSh2zrQRL6DK2cceD3s27K1oH3FQhmNSp6bPEu5MmJLS7xLwJlUcJebVd2LB2SZ2l7Xp3
OeItWdnp52lQJ6EUiCIeRL4AERWyFjeuZV1Ak1K+FSO7aFwv3mzpXEIHJwIW14/rkxOl4GbydH/v
VP0jAdIJhh4oLDoiAZN9NpEH2bNyvEGV+UIfsCFIWXwFgZ59G0exc8EDaU0tOmgj2JxTq3lrhyBB
pq8BIq/wynrpch8sBk4WHKvUVvv5kr80H2dJbLzb6KxNbf4ShkO60PPMeZl6g61uePeJlMktYyy5
Be81P9XNeCQTxCGS2wZA/BsfzzKo5vXBktza9jYEGdOVvOjQVPUusfLuTK0+ipPbSuTPuSPApKFm
JlNfg7OCa2awn21tblVLN9aTLblQRyozFF3kKOIhG80ZlpATDRo7Wc1XDRxpbZMeDNTzfIGVmnvH
6IHXMlx84Dgf3aPNm1saRn8ScBEllEqLT7MbJWh44+kjzH9Cgh1lB/avy2wSfnXtPSc8zZ9MOn60
MECTiJpUfGHkW/PKX2gadz79VaXpA0Zqgq6KXOjgjeAAqY3amP4qmtRpPYjuZZlczpfVG+HutBK4
9fkvbatWO+hu92X+4hAgBe+/TPfzp+sF827y4IXmmv6HXl+oqOtwMzXHwj6AYaNTxTTd3jEhkqDl
Wf8trpsHM82ShxiSjQdH14HQVXbo2Vla3lxGrMMB/nTrTQMqo72bFfajBNEdOencNJYN16tzZDFt
pbE8W0gI8N23vfHUNYM4d6rFC2/cACsC5uTSM+4r3ldXF6RXjZsY92RqDVB7BVkQHcnWt0Gxy6Jc
X04DmBnc98bGl9IAEycgelhXt/GeJgcnbnJAVMRYUJMGePixaNzob8nUjgglpn1bbWlyVJtkp9gS
P6iTPq4WGUekcIOb6eqN1QFtFvE1TeY6SXfR7eJC/nTw4vhbnjjGiVo9lodb3zFb0IngDxq1PrgF
UmVFnWTKIZG5sCu/P1AzGQtr50QI1pELfYQOlXH6eE8GzYHGi1eO+o4+AGg99EMge2wlsafqomc9
strb0XbktRi7N7/zvC+Qdh/WUAQcdkGPZii1FUi3gNGMPe9UVBkU+FBB/QU8hTYocbPmWLQRoGvm
7WRuocAnyxJ8IYjRLN933KBQ2004vRmbnyD1cWxFsfgE1LPiGmLihnWn4WMXgf9M+etAF6+ylvlD
gSTbTtaQ+EGU1ntQDpTaxhrw1a6/aghyvsYMAMiks38mVnrTpIP5IuNmgB6oKW65FbVbtzT7g1/y
BHGKRAdroN0/JAOUcQUEOr+r4dAotX9GGO5kCAbjJ+pvfCvFTyPVUZKg6sgjVwOzhZGg+CwN+ydo
VIDLGfbZrVPV56nnII2IgNrkxlF7T26ojnifbVBu82xR/N0nogNIHg+g+UZ5h7bIhrfMCYEu9cxn
yA6XACUa2a7um+SpbO2TUxjhK+p50mUBePRFOqZ+zo0BqTVriF4/RnYpxChoZM4DwLYtS19pcYwE
USDSJzoTAU+ms+4vtr/5Bbqh47lZpJ/ybBq3hiOYwXafsnpTjo0N9xob+Z7Sa1OvgyzZmmklykw+
cnTkTLOkZb0jex+nCzEisXsp2qLYctAPPJtZMfFZ8dQ11onlVnugkCDOm+YTnxXW0rDHDQi0TU97
Uv4u4mSoUgNMgQ05eJTNojPXCju/DLkHHuwyTP6TdreM5cKPpH/0EsiOACqT5JdsZEi4GN2KOpAn
zC8RNAStVTz2K2Co/OPs5g8s3AxB6ix7G9WcHYAaR5m17UPYmWINlrJ+MzVHELHZvMJHMp32QXbG
eIMy6hN10qFzQBiGoq5batFsfWK8z2Yb3ftsgaUFm1aKBhEv10wWxJkF+aFT5xrVhVq1nta72Muq
JTXpgCAviDmD+mKXHgCbyqMGgdjSVlIiZPvLHJOHGvD7HH+7ilVC+7VowT0ZDnZxryXGkbgZfKiT
7hLUWq17dVNAoy9SsejupoRo973djUcd4q9rPBydY1gH4bJxR/tUJ7n1pIMufaKtkyI/gIWyWAVA
zX0hNz8t7ZOhB1vXzFsU1fNXumPqGsIVJWIWt42uN8cmaN2VHiTRq8zOeWl5X9sEtKtjM0YHPUvF
vRpI/VWSQ0PHBFzIihK+T1LMw2uTvwUI+IRh070iW9otW9sLr4lrGBBzHcEyauUjRJSTd18GRRYJ
OUaxMpA8bcHQC+4PW1/1dGZhq9oJ6SJcgLOpV51Z4TfW9FBxd1EmpA4gxZTBtgagd8saG0lZiSdR
g2UE+P2dcevhOXNbOkitK7606Z8RNsOq5gi60v8yDdv4FspySoPryjydfU3BtQsxxe6rOfb6UiZx
By29oNs1vNV2OjKdNx1KwpfIy40vZd+fiEPbE2DvjPLuq16mkINE/YXWxdmDQOk9SrdxFlQFZEPx
SH7QYvlum3vpTOh6ve5EBWYgGw9KlGhkB/rIPk/TEy+rb9MnVn8KL0D2RR5ZKHdQLIgfvaw45bnm
PcQgfDrgiaLuwm74quypjreFGYb2gTugSvndPiKRsciNutzh8defseDvzyPjHfSh7XybmEW0KPUe
IgTU44TRuGhKFm7zboCumQYdBNdTQS3VnG1Okg47YNuq21YdahDrI3sBGzWpY7bltVNvSt9sl4Ry
I7wb9sC3js39PeHbZrvmxONWB3Z4kRJN66xs5VnVLXJr9VpIPD0CzTBvRMK0daTOAj68n5Htb70A
loI+B1jJbYxfz8FF6mBTj07xWFXizUKU8S0q6w0Ccd1XI/OTFfBTw0W6LiJ7Rl5vROrwpSlGbeG7
mXFyiRGBAsXUZojIYZ0THMhEB0dFkekMaQpouRYjhGgBXt3EjkS1siq4IxAX2UAAAP0bi58RyMkv
nnr8Cmm+mGOj72Kb4ZFcaH2yt3UNb4kygQZ6Wwc2BIuN+M3HXeGanH0rvDBeGYxlFy/R3WM45vW6
l0Ki1hv14lDzfLPr7OeQt82DG0bN1vfzbB9kDEppajLyGC0orkc1+4bQfrzynVGsHN0ddqAQJIw6
HTwhyrXvMHNNzQ7Fe3f83cG22JZnGeDiQ3M/Ch+l/UmU7ZHTQIEhFB5uoQzybiuds+bHexHy9d80
K3wLr1rVOapUvCNCfQXIYqfdI7qGb6GLgmJFtf8JUlc75HpNvMKg8gQixeo2RDBmslGTOoBub3bW
UnNAgNDarfmIMvD2YJuF4qZ2ET6sIA0xNzkIFPG9WufYCoCQdrm3TBTDOKRan3hdBfcOa9JTOyT+
khi9+S+7zK30lFtKngkR+DW4fFOIEhYL3LbGK/g2JDD/Znp1JB/A9YJ/RMqi9l53KxAOqUftEL77
tiEYjS1ThnehAfJq6SORhb3h+NXWoczTy+EZcjHvdgJigCNzspP/KGJ/HWgjagyaJtnZXRRukORA
Xs8d8VxErhzsNigKSdJ0ZyRZ84U8wiaytzHE+RZYbGXLiXq+0fR++9c2Ec8jX4YqGeZ6O5ODGi7k
NdTP6CuV1ecm9SLi3+3p+y+j7l96/xg7O7dqqtLV5HYMxkM3IOkKKfTy2CMCsBGVYd0LQMIgcyzG
t9y/KfrO/2GN5U+Lue6jTA3sLIPePwEFXk1jZFZoazGgUonuN32wq22shTliT2oNJNWCp1OH1But
pa5/m2um57rqAmQS+6yEuI+NyuuOZzUEigf5Xok9+0GTAWvzNnu09VrH77SrwE2TWZuUAVwcJWVx
RhG8WAP2VD5VjvGdShs1/h2PreRtHqNHY7jSfPYiOf6ZVLUGhHG5mZte3ZcbyCOHm9QJghMbUHrF
+mdCv+d5C2m60B8uru12J1NiIxOVvvGtTiYHq7/Xe2OBbEEJhAhuiRwrTISF7eJEMjSZajLVpF6r
RW0n9WKvaD5S79/GJjxE5iITIFDVxAXLBKwrIUBrlr17LKWOpaaydxUHYcDQvJTSza2fMnHcO+jR
rsBwG2S3YaAKGGR0AlM3s78L1BCvQKth32gFVP8GzUkegzSv1lCSGs8o+UoPvEj4dixy62rFBVu2
jIcvrSnusjS3f6KwH/hGT76F5a/hTigB32gTE0T+eFeAH8FDKMbLTqxpfaAH+ie6/clu2oJvnaKa
1Ie8wcyuqO0+CgFhpFmQKCvCZstkCDLcEYJEc4dR2BD80K5gsAETVQHUPoIri5JF3ZGazZC/N6n0
EG+Hz73D703qjXWUh/2nY/MRGJ1SZCtQ255Y7Yi9pxZYQCNGeHeUWXimNh2Ui5+PYh8nTnQysPgk
PoNYdj98lodX3vX2nT4mFyJDsERnbQEbjTfkNWTjD1TpBVesbScvMpuDBa8+hZdauX7MBf6KyUvU
Bd9It7bWiFACINxX+nNkgRsO97V/K8IafNx4+J9RI4MclN+GCLp01nkEVBziiLV11+R1s8wN0X+J
Petb6znJD7NsMFzloVhaYqukJ2/cg9BqHzAdgmwB7umgBjdKNyBN0hrR2Te0b6nm29OCsk2M7JTH
4TdaptEGwUWV68K12uRAizXPxm8QxfDFmti8iNdL9n561iq8KhTzF9mbXqK0Q9ntzl3OrmSHTGeK
F4NXLkDYO25RNJM9O5AXF4YbvmY+yqAdcLFd4jTsLi4KqAE1aMLXGNIATAf3hulE/vb3kYkRjVeR
Wc8CK5szKJjEGateccYOJN6xXntyrSg6WnG0CcysvE/TuL3yxAGgpYMyaI+Yy7LydX1HvVrLmlMQ
uF+nXn3gbzWKP45YHGHXwm0NkpeIkJEvHUBct2Gd0G6oFZUeX/3zH//7//3f7/3/CX7kV8BIg1z8
Q8jsmkeiqf/jn1z/5z+Kybx/+49/2p5ruYzZ4LBgHthHOHfR//3bHZLg8Db+V9iAbwxqROa9Xef1
fWOuIECQvcXCD1CbFpQI3Xr2zvIUqwIq6e+aZEAZrpTOG1LnSJ+L7622mvaxQRcmR1SsbBNaYXWM
tTtAzVh64WOYbV3ilYNcqr0IhzLaTiqDSdT81kYd8SUEEGZeZsQJi1fIxmQQCAEzER2CxP9sI+cy
S1c6fuMHyBMDPasOTGT92VKHPm6qTY6HHhiZfvWmlfwCMv1sx1odK3aW8Qp4JLedXGgsOdMEUFPQ
F//1V2+b//rVc25z/LIYQw6a279/9aDHy7Wudvh900XDDkngAKgpY1xntla+VAmSJmo50Y2ogy5d
u7qSB0fNE0q1dcDE/u5VCV87ZKH7aZ5OVzQbVi8hVqwdGKvDlzSqzFVsJd3ZgSTmsSzAkzEgN/U0
gvQZXy9/U67gnwbGW7nqPpRGgnQ40W1mVMONDGPrYNsmnrkoaXD+ze/Ss/78cmwdUV98OzagIZxx
9vuX07lJ6QI6L+6nRTovGOryc/sJGYr8Foqy7S1K9R/pcRjVQtvQI4+aygtwLXE7FNAqNkPvG2LA
cs1ZJsCahgdTKGqINTDWfDFldXbUGhEvxTsR6/kz0wpIBhUdXIfcPtbONdTy6gqg/QYJe3afKzb9
Ety2oDtI/CPZQBmWbJsC/I/USwOqqN8wxcuPqBlUa6vIRt2elS0RnIr3oyPA2u8LlDz2PjgzrC6p
lrWPKsKwuYd2Pbv/w9c2rjU39y6UO/5Y2pPCnCmZd1CdJD83tgGqkzoEPbD81U+GHf2oOi97aNQB
kcKiYjEIwNDIIt4uWpQeHjKvEA//n7LzWnLbCtb1E6EKOdwyc4bkZEmjG5RkW8g54+nPh+bYlGUf
772rVCisCIhDAmt1/0HvtHqnaHOxlVYZPQzpdXSBeO/DNd5olrq61c02+Ulcvm+d5amstTtpqHQ1
/B++Eab3t2+Epaquxj8Lx2wHGrJjLD+nn55UPFn0CSmZ4MXiFYV9nDpeBg15ZeEZRtUnzWv0b7II
M5V+PAWWP16U0GOJptRYQcbJWVxlry6xYh57tYeV09ory3LVLm5vESBAvHeqGHOZpLqXQdIgxf9v
3XWyQE38fdO4oGwmw00PzjBr96rpavdyZo6JUa3yaAJtRaJIPZhufLw1/6PPtcKsu/3/8Oz5+2N/
+TARgLJN1XY9HSE6z/77h5mEtaqlmeo/O2MzkYrNvJUGf+FRjxQP0HembfvUy98L1drKWld61HUI
S28wBxRuEZ4ljVi6cI/78tCQZ1ies/XydP3pAMno3HeYt9FBqvH4IOikhYTTgjlf14mGvKuuZk+a
l0QrCbZIg5opHw1kZyKiBMi6K2aXr+OyRMvG99InG5zLf38qnvOPr5hhOqrlaDqSu6pp/PKpsKIy
g7xN7WcVu9yzsRhmIG2SAGFbXG5FEzWw43gzlk+RPaebn6SXCwwNRC5Z6tDPgxjrIiUv0sq+M4GD
G+1209SxghZ31qwFClhYyHNghRzcWwtiMA72Tlc6n2+9Ght0mqNi3TgsoaHSjxHFiJTgIMVuqRtc
GErhZPyjTvqVS6jp2nnpJ3VT47LUNpX3epH3XjnBbL7wGMZXRA9ilLrs6igtUYXHll9jwyWtP/X2
zKbBINf0TmGnL1+B6Stfp3IX6818yC2AKku9Wow2zwiCiqimsONHsN8FjG+5q77xxhd9IZCUEJFJ
3bJTWkpL2zDhoJS2hOWwCAuDHHnnQfOPmHuXl66NkJmfW//ezZwvad61z1JV8OrapOQwdlKUBi2F
QqVq3/77O6Jb//jpePhteBrmAp5lsgtf2n96Dk2eyutuMqrnMNSWqHP+OW7q6Hs+ADr0R1t9JPMT
Ac8DAIy+Xvi9RBGD/L7/XpJW2uGbikqGY0evfx/p1b3KBmY6eZkSwXFFi8Ue4pqYFHK1UnSjeRuW
3fzShw6qIkG+ixZHvLJQijMysUBNlyI7jPbgOovKzVLMasRHK9caD1KEaPQxpRSxQt5GQM22rsG3
XBhBka8322i225+o17DFWRnV9ZU4RKBqPqYmVLcr9drKEJLACUy7Uq9xmysefMP6iXpdBmOz7Yas
u15CrjNBzAH3rSfOu6473ZOte8FD0sN/HSHxvBudjlO4qmYnEArOqxZURz8stXdURdodz1R/L93i
GP3zklzX0LrgnXp2EFJvm+2327RGMBMBXobLtGVXBITiy1PTmTO4Uawbp6oPX9FcN8HnEK2rneY4
NWQEoBU4a9Qvot9ZPuWrbK78t6Sf9Y2vjOlDDjb00BW9fpSZrJYM4G2mQc2CZ68cISfjk9X741rH
NI7gNNxkdzlIvVW307axjG6t2fNHnTRIv5FRhqoa1zncaI+JVfPgBkRQcrPLviIAfyfOkG3c3lvj
7L0DYrTXsTOF8CewT3XaWjuMEQF7TTcM7sDNvrpRc9f4+RtkhuRB5XH4NLExwvMCg2ur6F/JcwXY
2QXFa5HNDTYBZb+Xol2l3bHpAY5LERNm47Fp1F3cGcUTEXZtU6ip86xXRfqgVs5em0bnWarGyG83
vu7PO2Op082qwbnj2t0f0vyil/lRgrWYBqFumNpHCRiFkiFb6trRARvdqxDCWSy5SLe9K7n2FNUW
Qb2iORp+Xf3o9eSbEc8unNfGX7NNNx8rzWj2Ztoo4IFm5Bpgce7KqCue/22eNDmOWVntCVj026rH
Ei+PyudyYaMAg8QleSGi5EqBaWOT5vykqJODhXGA9LVnnlJuVJGTH6cvblFs5qmY3uIEgoZb2Rq5
FnbsrG5NCBoFL9JF3NBKyw3EovFuqNuaDNzQD8m5iYtq3Wiq94Q+abg33DLCcaaYTolOdB5IovNi
6yQK7CJ0v8Op2qZZYP4IOu++b8nIyHDgAN6TGYTRHkDTvPvvJ6FmEGz++wvTUnXXYSFh6OysTNf9
dfeo4qZZOFHY7NMuMe86bHrXZOhBjgxW8CXKPKSnAHy6Tg1DyRwjmBLUk3l3dmigkfiJ8vCLhzIp
JiOWfdGI9b1l5COkW15Y+X0Qst2RYmEhB9vEg4qYWsRbamzLOyLV3wE5xD+y8sLDmm9CHhhEgn33
fZH4XLMj755NP213mVpVpzbtnTuSN8O+rc35EU5ksOEj1D8v8/StH/2Y5495dAWFNZsgflletCDk
D4dyW38B4Hp2g6S40012dMu2rEP5JejOs/JWw3e/SC+pluLUVfMB1uE3qZcqaZTD1Ff+RuN1u75e
QSqbZcpGG/tVl+fBXup+upjrtPtuipv7n+qyPs9OrVptrKHC502GyKUsSBd7Pa2zn+ukj2LVxeI9
1LNR+OddYwHLWsxVvT1PuOoYqKiPpTA2cE/T4EW5ab6BZaNbpxh9/Psq0XzkqTqlv5dy4RbBug20
iLfKtE39xsbNaE6mNcKl0cGx2+zF6ULnPJv+g22GlJaqLvW1VdOqFhr9VkbcNDDvFTP7cesxWOoP
xGcddNHMhOc0IwmAO8fWwd5U5vCWiRAshizcWWfpYaZVciAmReBnaZQ6IzG3bBnDx+uVMm/aZdM0
b65zRLxp4jl+cOp91CQoNC3j9MbNt5qnOdvrDIVfPRn4yt0mdbQ52kCwKvcyqzmX/iVKgzvXUq1i
DQ0HJfjSnw6per1OG/jmCcuEz9Jd5hlJp61aBOzupOiHrrmg5cFTLbcghyqAx57a+klGBW6gHOqS
v4ncldQZOjBgckwX6R+ZEaR4Xws38tlMo//VKJro5KLJ9FBX/U4PTfMZgTXz2ZiRoEHH3du2thXm
6xHnb5wSsifpQm7PgDqCC2Ck68VWj8127/WoeOKxnQ5puhtnMzqail5+Smf/oKH5/Q3kUbOx20K/
x+1vfFb6/rtW+ck38AgB9qqtdnEDL3ngrWCvpCG3xx995ShPkV8kp7lp041cgIjUvbvAiIp+uiCR
hXz0yJ9CLpL6rwXsTFQPx3SfloO3b0yl/ILl7XpSa3+npw2ULo/wqdLeD3FFzK9jE77m6RIfNeRC
4TbykbHjV1flGKnV2uch5mtB/iStmh31G5sV916KoeKBI8Dw8DpVzXe4Ym90cb1OfUGIPtr5Ohto
KVZ5rT5AJTpc+7YjvEgkuoud3xi/yWxO6Sh7zC2tNatf7UVXiAVnxr20XWtyEMgZSJPrrbpKm9+x
VsDiYLlzI2VdA3kfuH6DgxBxkI97XmIRMUHyvdxHV6jmyTDzj3sebPcBGF9+vefl67CDU1xs5aqp
BXJ0dhwyWMsFloPcN3Ge4Xpf/3XPMmhslH/cc5DUCGUT735o83E3KIm172rvWBITh/vRlSRUlb6A
JrKcTmlXAxcjFllGjnXwpMVVClhCeYqd0rVnC5g6ttwAt6QlH7sMHEAy7vzI/ZwYIQauUqci6xee
5PRaW/a6ugLi4udKsgkjXgBG8hI3FTjqGnUlWJ7pC3yn9KXKcIIbvCfpQLLO2KpQGLZSLNVEf2aw
dJQhOO+4myEc8p3UNS5Jmi5aY0E4HYs+XX8MY94mbMmHd/imR3qfvuAL3j5Mmr2/9ciqqeO/2RUH
maubW+/MJ4IRdlWW99JPhtbBiA2SOjZHqctHdThNZvw+V3N3dI0q3RBRifdmO1p3apJn52CsmzWB
Wz8vj25SYCuj5tkqDcvpj3DepbnT/JjS+TdWrvontyCoF9d+DhYTwam5MVnQ6W3wNProN+S9nn3V
NZccDYMAqrHCaPVvsWUggN3O2bNceZwK6y6OR/uIJNe+dG1kPfTZuW/j8A9j0CvSEwqicrZrnSPe
GjuzDDRYLFjVTknlrVWfXKPSbCsTQnxKdvObG6gXpGuXtAO7JXfkQ45J0IWRXvyudMFvFY6KX+xR
TdbmMPkvDbpwG+TPVeDW88e1Yc+Wd79cN+oC9wkcMnSVMBw+gc6DWKiRyfvb9bDGhUdTNOXOm0qU
g1Ed3tVw7zd+inVF3msOSLFe+wYhZuX3evPuNVBcQ9SaDip7iE+ead9V2TJr7Wlrd8ZgxBh77SGP
EmKoMpIYgB9W04vvaeWdg4nrVgZk+X7WY/crkO4UY4qhOQKPdV9nz36U9tmOiaVo1XAJS8JisIrw
GV6ulHkBAjum88rPrj2OapjsKr32v/r17jrQcPut3s3Fnaays8Rc68v1RkCrrZScDy7BkeisEzdd
F8uEAAbuiqjLP81uOB10KJi7rO2696ScVtJBMeDF4JmV3SN6Uj17LqYvcqnGgjTZsGp4DMg9nmyU
5zbSoFjNzuOp+blz8Xt3kQjch8mofC5M/vLLNZGWqjZz6KakTsi0401aXT+uAkPjFXnm4NlWcIbw
F/NOGVHHZNrZwL23sx3sx7msD6j/T5/mAn+D5YNOMvjMCM9lZ3tWPKAvsb6aeSW9ESR+qyaU8yPy
eIciSLDruSacyDpZcJbZR9qkDBYBBmnQAudFGTHFW96mtRJbz+VycFPWdpURK1t5fUZeT4P7W2iP
zfWFWmbRvC/Q21jLIOnVg5qbWE6epWSPnYfa/cBruCj0Pctc7Q7mwsohG/2WmorylATlveb3wefR
KfhwIFldYwB1rQEvULNxK612FqQbhZD5UTb9ILh+pKWrXqS0zKiTvXzLlxmRhULQmLiBVXHdP0ma
aYjPG2DsE5gv99RZPavTvhr1w+B0D/rSAMcE8sZPzcpYHnjo28e5jPGOAg/hnnxL//N0Cm3cLebx
90D7OpgBIrtdn7H59IxkHTphu3Z5R+4rQzWTNTZoe713jUsDzvt5rtXwbGTqw0fnXCHQPnbZ5lrW
2afDjKpaHCaWyZoc/z81fkojL30mJUWgLfT+6OyUNr1zs63eNnzN5EKNWfzWla22BQGqbsEZGijg
2PHnNFDsbaZ4BYYSFKsBKWQ/TMqTFEdDP4D9YBVV+NZLPpfbYsqTz0FYE0FczHRYSCefUSl397Xq
f7TG6ZhsUEqZjtLaq843swjrBxmqBNvZUEEKp1X5iLjkm1wny83qTm4qW+aHqvnvNyWtGbt+uSkF
ZT0WC0m196dZPQm66oqzWoo5iaeVz07mStKVLlf67k+IrEDxCWwtnRwh8d4munaSOaOlk5Vl86Zq
g+00j2vgAPEL+df5zQBlmrSw8qSkDgVLNFSQpeRqxtGY1eRaSsvpZATF8Chtfus9oJPjPkhJD9SX
Ckm3awk00+dudLSLtOVB9l0Lreiq1ouVfUBM0hzO10uodbrit+GfRJMXYcN6lXsTidjl5vyugCus
pe69tOa851daZhIflVZ8l/lNpSDcukB9sx0vXWfqubXr5EhIunidbSfeJ4qqbaQYpGp7dmv/i6Pa
Ed9i/AGDCZUfaVRbLlUYjXeXN0rxOiZ9sctjQmPSOvhGdmomnmjXsS36BG76Kl2zHIlgAmQs3JeL
ht3Qb1FaT8l6MZEH8/kO1G1aD80lNZD0TpNM25DXai5Whb8myXBO45Dc5oRS+u5aWYUeTdgBPMZZ
bx71IJ+wYlrmUEnAZkb2pR7CIzqBCFMlfv6ieUN2qaLwomK9XQDSmtmwaQY2HkurFTXtvT+B9MDx
vXiROgxmvlo4rJ+kKvIGzJqXjdAkE0waaGG9aHj6Mn7UgCz4IaZqUpQRerkLk159lhotZK03WWmy
k7ZwSobHrp+u3aXHMGI025VWcpCiG7Y9gtn98+yMX5GoaE9S3SrAifiC9ndSDJrKBOEPTFeKchhq
/dVo0/QsV/JmYM0Rby+oAtyoHFRrg+b9hi9K+jiYo7o11K7f8qSpdnlbOBsZ2Bea8jz8cf3fNpU3
byZInsBhmGWODf0hSeO9Hk75i3S3chIiujrrH7fvBiZ7IOuzl+DzsoanBQ82WOOogqKuYxiPibMg
IhX37lYlZ8no7EDQjGcpXasQuidcP457iGwfw9HXNoBsTv0ahvExLEdnm5rgiyfQZ4997GbXg9+4
i9C5f+d1BfIOWYPM1DjmH/0Mrxt2nYOhlheW0WZIAu1MHqk9g8DJNsmYhr/5x3aost9u7arZ/2e7
jOfVnLH5S4sd0WVnUxGave9aOLHiSnwrinjFrQhkH9mHpTP0IDqz/H67tcrYBjjUpvbU8egSOX5o
DO2HpGJsN0Qaqa7tvaRiWLWdJwTAn1tWodLLj523aUAnNMgGb3f1LtG1t76L2ifP9Kqn1Eg/SQa6
jAN355Slt+t4dZIKWU02dCbIfcX+pm+TKnV2Ctm2JEkUlmTf/+wi2jbJGFYbJCjG7TQUybRyvPwR
vbH4KMCEa53AE+yxbTZXUyW8dknMliPKw7bq8qEhYBrOJlC5HMA6elvGm7Ri7YOxKHrqaTIEuzEg
TlcqAyp2ml6o5zDxthpR6UdjOUywzh+DrPw+6XVyJyWpdzv9Y6jUyUG1lXEzsWl7sAw0RiNEYe8n
p+lfraRrtm0VNrthKZqK5hztOIjW0lqYsfdQ1eadNEpV2fcbz1C1JynhU4Es5pQV93gf/zybqu2i
oLafcKhtn5Xk3On58KQttsNDRurK81t1JW1SZwcK9jHRQEBo6S91XnJu604/9XF2uQ20p1FdSfGX
gUZukY5iEDyMgTDF/HElGRBnuX8odNdNLznrBMjOGiGswDkoSq7f5/5g/+OMFf5Oc3xQFy3RIyJp
RCkW9C9puaHqrZOUulGx7hGk/yYlOQC1ndYxDsN7IxsQyO3d4LknnroMlmn8qFWWX3e06ZsEtdtl
xja0rNMwKOGzHQJOSHO81+ZPuvyXYuRkN2Zou0gP8vHJIa7r+9QwlLOUpgH+2jhon6RUO0N/qgt3
3qdErE9REOLkthySv86syOv2bVK9S49Uqz56SHFK07VlljF2YGaL9CPg+xmryJWHSu1lqFLvQV0a
sqWhMAGRIcQIPbYYvAdIfh8jYJn9mEsdmLyVHvslNWhos/lkojo3681ztqQHHR7th6YkjCIdpG5Y
RDgUMGjXQU2hmE+Ot8uds22NazvRI0CKuXmRw+CN2B/hXbnrMTJhQ09D6C4Aw2lpMeENjQYhNekn
rYB6XnvckA6iaJN7NlYEtnsvgjaehrb1ShqkvLQqfvAbWCt4ryEeHrk36C+3s0CZwk251CkBrWbi
/dx66zcW1gmTie/hMFTvBGfH1cCf/0K+Q3+uyAJIfY33M2GzpjyoY1S9h2yTsrG0P/UdCx6k79hy
L/W34TnuEPc1kMjHVkcpYsY/5TMbCYSHl7N6qZMzqZNW6Tf0dfhrq+sNH2OL2q/X3hDqe2U2IKe0
IeIkKGDfkfjdStWtXs4Kuw3OnWs2e89K5lcz9c8K4vi/LydAlQY5wYz5WuPUOGheLYB9/hJd3IV3
Sq09pj57iEj+cnLaeDMmGe40ECDhb2ovB2kwZj288/4c4fI/vVwh+A6GCeRWjXmjF2O7H9xKe+VP
qeyHNMg3UkwbEH4WYZuVFJsxYZvGSiGoI71bG4q+G4Y4JmfPUA9k0aril3evtIb2KhPXcUVgdSmG
NhN7ObF2nwgv+pyT+4iwz7YM9fHiLaD8ZMSaT7WCTQ/bgBSS35rGZ5R6kBJLsnKtean5WbFzorVK
XsEvqYzPddm8T5aRPgbEP1//ZZCiTeomL3T7nGNnqyhxwlppEwSgnfjFbCI5GeYNbyz7YBu2tcsU
Pd9PYCuJj/PylaLRmOyslpevFFt8DNdzFlZP05Sad3rqKWvkV6YvKmIl676zshMhl/4zWBBxMJde
YWkq0Dy88YvnIpaJ0Ep2MnpFesngf+tlKGCwc80OiYYk/WdTOcsMZdt9XFaKv1yWXk06FLtKGbTN
pOsY0/91iA10mEr1fKvJNN7jK7AQ67q2ypM0oOqfXyCddicVQc0vecZvmffMG+489iGbKmuXmKr1
pa+bTbpgBWIH8fCgbN1TjALjw9hjNXwFETDSr+PkLa3aj5Gan11HSof0r5GVnhnXkYIywNrtaSra
Q4RG/Lcm348IxfyocYBbVWVvv1mw47dFP0TnulKS+1oZ9Z1n2cULkRZyW05v/tbN3UpGJcX03oVz
9LklGL8BzRFeQtMv7zSL+B3ks+Q5bvxwHWRp9T0aXNjVZM4SnzeqUjZf5sir0Epowgdk2vqjWxfv
LPqzTTWaxKIwPEFnZXK/suAEy9ZFPxaDgQS2yXueac7aL6zoUWt9/eC6iX0oDI0kEbhX7DGH8d20
C+wjeLdijP2OoNil0yzv4lda8doD3V2XaPMfNK8oXlVSVdCsvHldmmH5OkyD+tDiUsbvrniVHtbo
HoJ5Sh+lyq69Zh27bniU/nPQW/sq09KNtBLEby/IEj3JpaTKDccNFhfdk5Ta0PDA+eMfIHNHUa3s
bLxMkWTkZuzAKACflV+l71hk9SWLLJiWkWJgYhFlr4SuLn2aF1+NCGyiiZTGXe26YNpmwNTYVH+d
/AkVvc7kS4GG/pdS/S7dFQ1MwOiysJcifGinaIf3wuiqA45WzU6q8Q/ctGacgWHO9GOhh9VWJu0V
667gx/hq5y1UGMM8gt1InpPCxC/DBFTZOD2+MEXv8yqseFcTTX4uW7L74dRDrsiHZG0HdXdAPUch
QbqU/5eDr1MtV/vXCbQA9724LVA9WJjSLYxaeORvMQI/504rrZXU59o4b8pgMK7d6nz8qVvrpj93
s1ksHVXWyecpEitekoi/R0nrrRpHQ6e8nc3PKo6XOTqsn1TVCx9suwpX8/IQZX3Q7z0w0Vsp2pVl
rRICBScp+sZbH9jtp9CozcuYBQlpTCbrbQsSX4e0WNyv7GzqfoNFulH1nOAEgIL7WPO8r6aBixOW
ZeozIgn9bkxa5d73qu4eUqW7M6JSeYonhJZCuJVfrb676DJ+TpBfGaL69zJHGn502gFlRDw/S9/L
L045dUfkY6dD7DftQzYpqHliAfCJBNEfGT71PwL1YOkG91Fp+pubuiMuEPz2lIXcEceVtgeR2921
4YxLYp/jcI7m3qu6PCjYvY/fFbtBQ5aYGD5t/SExVP8wKXWwaRvdeMuj1j2UFUEIKU5AOQ6JksTX
IuaCxkH3muRaHAJ+pRmWQxu1iM23VB3Jlht5zvuVYmvFI0W7uHZ2SFcfKgzMrq12HbQHh4jQdWxY
OKzz0hCLr2VsaZM9aSYN27XlroDVZ9g1Kf21NbMgcHWuivrb0up5ZXQINGW6tqaer+yDXsM1fGmd
09jfk2IHBL3MXDskQrDiNa6tlobDqqUj9Cudw0g19mqLfqEUebdp+7lroAsvY/NxmPe65WNWsMys
9fq4xzYJisTUHBu3bA/+lL/h+TGOK9hNzVkO/Hk/zmLjwWnm8fRrD+kWQjVbkchL91JsSsw989DC
rGSxbctM3T17c7sGruk/8PI1HEQJ7GhXBYgOSqX0k0NQxN+dCESXlKTRVtB967JhFy/jb13jlFhU
GpMLu9XJWaurr3qOleBt7gZHxHs3tO6ayOeNJ938GK5bhUbFRibWMh4+qwjWZga78f52Mb9A9r9S
iseEDflP1wc63SAuksdb6Xu7mKMnR8ttytOtvguU7A7N2E9y5dvcUa67awJj2nUO58V3NChai82B
HJQIh4PQw512Wtgcf1anaWi1KynrSNT/dWqRSkM3AaqvoWQbFYDF6XoqXdsyVVZhiw+WtPzHdG0a
7XU/ILWwXHJa5rGDjl2RlM1JcaH2e/pWi13WZuhPeoPmHauAb7kUbStx2DeFxVm1vOBTjXeS1Guj
axyrWmUZO0zzF62BgmE3wAxBF5pvGdEAqU8ybzzO4QgpRybHDoMcCQwnYiAsaDVSAXIo29g71ctB
im1rVTvVh6ApdUNVkaQmx1+uVF01iUzFzjl2WuecpM2m84z5npewSWxsabB9p98S+OK9kuSss6Wj
tGgRdmlL73AZe6uXM8/XPoZJ8Tq2Dqw7s0Dr8HuVNvtp0pUTkIbUNbOzHCYzQihmOciZ1EUkjDbg
D+v1Lw1I/EL8WcZK51jp95NaFne/1EsPGUqa3N/VLJevV/y3i8lYrfa+E0BcInOEftPBn3bqYkt2
M74Wg+xSjMtS4Ny41qvbWoq3PoMRqGvVU4a93jjxytKsCCPXOjg6ZZbuhzBIP0V+8iRQ7rnxY74W
7c89PECg/93DV6p2M80tsoweyn1e1xK8aoP8pKvO1jTwuLxVOWkMKflWvo2o9aQ7GEV1BpaenaT+
2tmZVGfTZzhJWV3XPqLxDKLcRCl/JHbike6rnQN2MMWqmqz28VpZ5s1+0PVFQJG6Yjk0dRpt2WOr
G5nm2qA5+DYkqNjO6mKfsniqjMqkrtPU79a3utgNHedaLsQz5dakacgYrmSkVP7ULuWmgYP+y3T/
2nFc7kBa5CAz2pr7UXcr8qvjxS593Bz/auwEIH5sPDIu46oMpvI84oJGZqeo1PsKTLhqhBSlpfMb
vdsEbQ2nib/yTirt2l7E+Ccj3iQ1moPG0DxXkcqzRI+co+slhEuGOnnS3S/SJjUVQs8Hh8jj+lZn
W+jnRzksFi2x6ucQrMBz8Szd5ZAaHst21XWu15A6M1RjyPr42+uFOxxwtgcDk2XpmWBcem6IfRxC
2NeVX2gD312Xo7RIn2gcW3CQPfqpS29pgLOk7YreQKonS/W7wkr65tXPMNq0KiyoPDd4yaxofNcy
sKK1lbXkoSvMoNIAgESO8/RUQWZl4Rg8ImCHMZoC8ylh67waMnP6HYLrGvD3EKzSbgBrZHhglkyI
vGnUvSo+SbzeqKHMO0jeqmkSH5Vl3QVnoNga4zS+lg0gzshG0Vpzk+N1JgwGCa74CK11/PzSLL/4
c4Z4YVveG5ZOHteZ0pLs0J9lOZNDEzXFwWwMRFaC4Gz/dSC0Bud05LGWRa6+V93mXRpv9b/0nccq
XLBt/zrHbWiYuP0dXlhbmftWL2e3url0o1OEXO1yB79c6VYnN5PMSJ66uH/91dXNzWhf2TkCN4HV
nBFkxCDaCYzd6GbNto5ncLPZk+dAoFKK1n0tc/2xxPbkQSWR+tp02ryanTa974fMe539rtkQd3H4
DGg1m8HeGSz/t/pS9BYPy1kBgiMzxX2t4dcQfpNGC4mOZ5+fC2vuU51YJfZHAT91PI85+ouMJBko
sAxSllPkiYc7EK0L3nr03jIff910HC5SgkL1kuXq8HAthSaBLXd8vJZs55DNhfokJS8hQmLD180N
57OqF9D1hnZ+kIMOEHab+4YKRIG6vDI/GmoQlVgduO62Va3Ohlm7tCBmsAp4Qh1uM1Twcx/iINzn
aYQJ9F8zQ0r1trkB+tLD/A6aQWZu0fyxH1tAN49m4cSHyXRgdPQl0JLlYBAVOWdYPus+uxFWpdR1
RrA36nlkeUpJ+saRqa9qO4Imiq3GY4dZSayMJzWahk1GZOs76heVZn+vUbjaqEmmnwyldC5TT1pN
GipYnvjlqe/9YMGdmnH3zhR3PzVtcZchko741u00toDgktZt5nUc6MVdq9l45oyKf0RKnZgzRCbb
qsvXsE8LMmZ5fSS4V75mLHD2NRa0G2nNIPWc6yH7RDA6bdfdMK/cLmqeyyWpirrDvLIc3NP6wEOM
G2YCcv5drt41mj9fD0k+/Fz8rsx2hsCmEtwTFQIPvpz5cxH+VJSGX+rSpV/p5lg/yhBtbrc8W6xD
DRxoDEMyHlMWbp1QrWGjRfGTZtUg0Kum+t709qs3qsZr0o3mIXFMf5eWvf9ZyZA8BErzvZqR+sv7
qb3EamacR7Kd66oe84cxCtVmHwQwQHJQXvDQB/+oNQkebY3uP+rLgV1TdRkWAklMuH8LBpZFejPg
1kCjdOMV/Qfh6/hO5pBDaEeAwIMddDBwaaE54ymMhJhpTF+NskThjkQ6bixdvI96EOF+b4WXGP70
pahCtBYb3yYSQfHWEC7FzGyBPhmYn9waFNuqzgrATQdWxNrNG+eLEfhonIa1c29D6Ps8dN/tpdrH
e+XYLcFBsgTVCgRzcNDgmKE8Myi4EtrKCdKeuR2CjMTP0iB10mppbHMRSaYPcNhqjfbXSslm58Fr
QYi7jhl9V6f0uakq5bUE2nVoZlPfpVWufMktZS0dJpxtN12VmCcZ6edAdcTyAHn/50xTye9+SLC3
VsrbLjEeYtvSH4hIDrsgU1Du/6tOzuo4rNZLOGM3eVMPd4edUT+NLl9MxsrBqlP94hWvUjAKHhCr
DNDfcSyc35166pIt6+50a8Kc2dxGVcv4wCj7VTP5zl4a5FZ8sA9YZwSIOy9utA4UWKVrwk8TXssP
fakFKxL6BJzredo7VeNspZvrkyKwTY/37tL6fx5l9VH11v0/ts5rqXUmXcNXpCrlcCo5G2yMgQX/
iWoFlrqVc7r6/UjMDFNT+0TlbsnG2FaH93sDoSeKofdPmIL0T6gRkNgb5JNSSXr47u9kTqF4nl22
g1y2nkhSVX0AYiVD/t9P5/9FbN0OC8TlGFeq3SDsg2v/UC31fTWziL09el/nU4kabLM1t3xzGsXe
9B78OiMS7bEhqeUAM8u4WmXzr2fzib7DHv5rRN0nLxc9fvlrrc5bzmIJISzSU2RIkN63Jdd6ou2J
Lk8TdaOnGmTgxn2cNNyMVieYuNf3kSrdx7W19i9d61XeLML9V+FXzwsIf6Yt7uWkhzcle4YkLO7r
YSYKZRNXo9ytTeiiS3xpNe2reMZQzu0eGq2drtacYSBH1T1wYQIe15PSGacd6af5dj1LzuR4znLy
L9azdYaTzgSPaz25dqG0gGprTte1ZYVgDGHzELK9yfXNkvOaLjb2PYTSTQohPVib3zmxXwETa3tc
rmkqpQ3WLFnVcUc0idp0d13s8nSFAEGWvPNdUbNlMzG+Tktr7VJ1/Q17xvRxvb7hJ7snnplZZ7nC
hUZ064UJgM+LeYgpELfDFNOJr9DlhVgaloAjo0+Z3ibVZvVoykfqUuqGNzTcsJPSWdj6jJu3se5L
yJV6EkzZRM6V0uPO3b1HreU9JSebwebmoKlMp4lqa5o5exN0fec6nr0zi/S9jEsFkr6tBILy5IFy
7BEDTnnzQgZ3DW3QPy5At9nijKrppoG23Bwv6yPFgm5UlRin6TZfa6wMGbHJ5WI26gXgT8zSQLEg
Z0zJgxqSMtqE5sYtdFDcZGGSH5zxNnnLisjDUjPi7yM9n4qToddz8KpL1JXI1k/c/6MPje13gbXV
c6ka0TFysw+vj36KOPL2odS8QxIqYFtsh5klJb+i+dWSU7q3FzaD24zHuC75X/GtcCXxoKblT9i4
PJWV4e0EcuMkhH1eaS+dof3jabrrqzDCNmYXgnYqjl8bFIjUCeLPEHVBP3D3gBLkZL20xOWg1Vef
PE/Fdpg6IdHXAgEQhYgtpGcHwVc5NhsqHdth6JiX1TQ+j9AWfVG0jx1wfARi/yexcqwdK6PdRoVW
7cpWyfzBhGCqp32AnxtEJ/mh2d38s626Pblhx2a2rkZZq2evgdvK5NRvPVnnvianv2H3s85xPWXv
+4kFLZ9F84G71z728h99BplELzskcMWzDlvNH2pCnXXlR5QngVVXTCtVS+yPMH+m+Tt+OzuDTyb3
CKsaneZTZZmwscw31ADVCcoxuxNCFnwz7oEMFGUI9DlPIVhZ/+hSnyF8s6b0ZCECLvhA3bstcybY
KSPkpSqTi7RhVs8RdTsrwRt8LLo9bNGfypDnL134t8K6cl/VzasCOso6Yb6UIwBSJhejlzFl8pid
DbYiF/iY/CdzhRsK8AIUyeEzjaP6ok0GIUTpS9f32qvhnHoYlIESihcNXcimQFG8GRkDQDzNI7G+
F3MeT4VQScBJssvQkrWiIZHZzglfBoXefi/hk55kdPSqduvohJaFRU00hTncOk3WLD7bai9tzL76
vnuC+rEx62mAhWyetMJVfFXKDKZdd3fmgoLlVMybLszrk4iHY93BzcXihNIs9HWlUw/DgMasMHOI
r/C6sIum2i8dogtKykRtR0pTjxu6DO2L60BzJq1CdJW9bzuJZ51UAxsGpEDyfJhndAwm0Ru+Fuba
iW25GwydwtI9rI9g2L5JKhAsDvUUewJdZlVJfVtNVXPqEgyLr+vDCt1b6v/XuVlX6cgLu983ancs
SoAu2JE8a30VbT399QIR2RxxqPvZOA97xB45KkOz9olYHtGvz81JeFLfWZ16VfWyOkEkn7nDpEtM
AfvjTTNBMun06ZO5ykYmM3u3RiwuzqwMfGa/6GTriJrzKAhLh+yX1P3zTI7KR+yygSPkWvq5/ku3
nbsIO1+npneMjA5nzrj/XTZ8PcKbn0rTxjizxDOVCnyRL+a0vXet00Ti20ngoS1ecjlX27SDiFx3
n5mDVwBEXQe7wrLczop0r30dHrPZVe4hxprhJM+a0b3mVlvscAz4aPNU2Tphw5eHoRquG/2jaoue
Ej6Faq0p7o3s/4lqs8VBTNr7xKagUg7dLuzrPOD9JucsG/ee5APJSrwS9MzqH6uCD0tLxUs2UNfX
K7YuodgncbabAZQPtmgesqzAUiMpXodSDcSSyUA+HPEsZBVR0Ux2bRE+1CVq7oSbUdX6pzLU3qXu
ANU09VllvxF0c99vUS5aJ0VXBJh9Yh5Tgbi8bqu/QisKnyxYQ63/4o4R+6MZEwncpAQVRrc2N7QD
zph11FkbnEcLp7mrqXirTFX6njGy9XWzi3TsaFcbA76eEdzU2suOusYiIXGT97b2Zr9L3Clwmoey
TX3XnmxfeDlBy1np7grKPZcOymIdNe0ltzrQXGwAMDFCh9UKFS+4pnsF04990VvvRhGhyAJyugrV
OwwpXgNucyqU6dNz8J2xvA9ryIjdM4ZjTuXJl4JyMZPzGEwWdL5C99wAGHo8sPNKqa7hIpFm1Tke
WsZgdzR3mNbrfrck7Bmp9pam5Qh3tX4wJ9fbxGWPZ32COFUM8Xk99MKKz1RHz2lWoztCTgiNt7+7
CQILkCU/sxW/a+u/sWG9WcP0u9ZbamDSfICMfS5RIToTOKJpu9UG/fGPhpC/rZOnL9j5WpeR6d5v
67Q+lFGTPWUTPDxFdjfRzb7ZZek2Y1G30RFmYUYTk6yjDXBpMzvoNBJNK10YGHG4yaHO3OiBOIgQ
lw1Dnmcvs44hK7WTkIl2igcDhabM53MRJ8Mhx3z0AWq4sdeEmB57mUUsZpG1Qo+pdv1AIBm1Jm1b
xonzlLWR3Eb1Y9Uh6zGFTTGV4DU06yyJ84p8MYnpZrCwIIM2Uambm1DiLSGsF9vwiOmaRfXaNIde
sfH5zmP3taVoH9SO1eFyLfH27KABGRNRKFhTqz/mip2TVvXFu1JRE/WSdjyWlmltkLw2fstw+T5a
KH0IwrbfkRW3kJPhPsBTJW2rE8Y7ExiJZki13ke768jOFCqZdha+9eAi7xFGBD7D+vAOns6GLan6
d80Lez+DJfXuWViQWLNbv0cFQwT+YdU7ErIRM1uslSLFOBH0pV/wffMAJJxwszZjMeuXXEFFNMr3
uU3KAF2SCac7aneVOTLJmuZJ2uyJw8jsL0RTD5eG//U8uvUOwhl7ZSagTellSC1Tx3pkrQ2i5D0p
c628tAkf2WAGvc27xNojwUJ3HPAmxYyhi4wFBcVFA2oUtN+I5Cp7NLXAhjK+U1WlIbCg+en2KSVm
NPnbSi3u1HSmXY+OfwNTyA5IoTH8XjPSa2UNjj+JxNgmQMC+YfV7vUg8soDjYTeXlz6ppkPXxOFl
5n9RYvsBzuJrKkPxBJDa+XjBMGXVinrFghgnrXx+ss2JCbuopwAgAXYdjrkUptjJqn3cBYgZ2p2x
hA92eRyY5BNf7aErjt5MwiGWamQflPM/RVfg71/M+4o0rO1Uem+QgzddPcQIX7j/wxnG71S5gn/F
hhtC0Gc7w9Z27G2YyMgPU4DWpsZ/QvBwF8dIhkSIt442pE+2klz0ZeiOUoArO+vqTYdnn4L/ERO3
QPgAIIAHYmgFnZc5vpoVFCKZHto4tJ+H0gNUt7Jd0xmlPxSAGoUXuZuE4CW/obK8bWRpbya37k+G
ZduPsdCIqk5meAsNcJlmMqDmLKGvThE/5EYFSdd4mLCE2vbWFJ/RdlR7Fv4W7+yKX1F10KbkIpQm
PLfcqpiylL9NZ+4IQBLWoccCQsoYCHlytG3bhsW+iEQamPFrY2vVUzSNug+i9g+jNxXmQUyn3PL7
qS992UTK1S6b7jLao+LnlOsfGzGIAK9U/nHVO0ks7/MCmCdp6yfQbsgNHcSfosb5LbcIrnU0DUdo
vOZ8zCBdVUsuyBt3/CTGS9tQbSS+zDtFoUtSYeY+YqC87yMl9XtXvZoAOlvDniZfa5VT6xWvQtjO
Q94qn/XIFzVamvFollW+babkT2PA36kx8yWx4qno6vgh7YfRV+LJ8UfcvVvmfQfpue+pdnYiQDfc
TiGpHaJHKd2FIWFHZbYRjvJpjuZwNkPoW2MpA9mNVtAIfiddqWcnRfRIQA2A0Wksju7U48jvFtUD
Xj8XtWZLZUAVMYgi07G6hyzLikxk9rkePZIURhZPWt03e0S2WzkqSNYqMR8yK22gVpYvbVPcFBXC
G8a2zd5pmg+N4PfAqDWTOyzl5vPM69yNqOTm6OhGpIUsmGjXy2SLDSsr+EibNiq7j9KT4oRGSaV6
Nf/TNAZcOZYFG24KNBTkGwfzOJL60XkfaZibfuv0YB3Yo4wpnqyNfaVUOl5GSIZ4hTS71I3eHEwi
tqOnkyIo0u08Rjab4Z4PqO/Fzo5CdSuc9I0gjnFTAZltsTpUt6mETVgo0WXO9PIhH/GhaUKmqMw2
Dd/BimmnxGR4t1ncBiKUezC49JRgeWmrun1mjf9AyFyLfXD8ZGiasi+5kfxwekohcAxZLG4N+9nI
otBsuNRNBLqStmrYsaq1zkqfnV1pROM+K21tE0Ow8YWLjWN8jcRosbxp+iCDIbmxnOQmPXG2Lbfe
tlhTUrfO1F2PHO8wO6qH4rfCii0pkdL0SbbrMFyeO7vARifGAx0f4104qdvGcWsfuXK6Cz2LkSQU
0RZ3lQ8N29Vt1TXDXcuAhTLUN5WuE7HjeWQFGhjuVGE8bghdu/NVuWAs7k/gz3QnFBzmJ2PjpHBk
IkA52PpOTZJAjZGUHmbQfEbxJsFn0LkGCtxASO1tHfQsKXaYmCIaxwkCdnjRPlcpEi6DQqBHzb8e
YdCnozn5KitpsyOSh/HnFzYLw1nE6Y1k+jnoVS18FI3xYZvU4ee+PMVdIo75xHBtKtC5CqoZpXN2
2GUiPT2TebnRSH8KqkrDiaQIkc6F8JSS5tTqOSSvMcVLLar8EGPDvaqwZ+krq/46WDMsCLPIiCSx
rVvoJfMOjSYm9AmC1G5W2KmPWQwRwKuORM11p3EQ/Wl99H2IbLM7ZTHUKTQ1zNQOcDv89v2Up+6e
L7c8Galanmzwrl07F5cJk82TqJgY4oxNm4cuKVhfzW0pBnTpuK8oMGLpdAa9cH2g/ovQvPqUVPlb
7WYAKLk51IdZZmyRPVTNbjphB9pNp8Ho8BB2GjIobS3LfMvKfT4E89grSxBVuR+nOT8xi+RsgsZw
a3XFmy1hBbR9VPD6QC0N+ZaZWQSKLCR7KTc8rQeWr6xDZXKxgN13oaLWp7mr8akZrH3NcHiq1QTu
omRZ6ld18RIn7e+mzbuvz2p9tH5McrbwHJ7C2fUBHsU+XFLg1n3G+shdmkskFt/3pi7zkTfNwR7D
4WRHr4iaSga6rYbFNrsLqrKeE78ZeZRrQaNWybFtZwru80YbkpumeDEp0vxjFN8s7N9wgmAF3zRh
GDBILW+gIrC+uSQKwwXWlYFMpjDzpRqG+zmtDkNTYayQk0YWy+PQoktUWKxBgx2N0/oOMPOgLuzM
r5TtSnziDXcO1oeNJku2v6HhyxYSJVYhyL9fitxjazWY4DUEwZwgOugngcY8KB10bNUvd05/gbu4
fLIh3k29brnsjmmTPUP8oBTH9bsq9bE41cthba4HEzMPfubLV/n/nQ4JgP6vqwfHa3bTIAAX871W
Ekbe2x9sTrqgMXFj2tqKicFInhz6KvMo6nBBVJK7W7gxJsWTX3s1/EzhVFDuOPQw/nbTH4GXOxXA
UVPahzDt5DFVMmyUrx3xXLtO9rc8LB8SxoET7rQkE5XZT2ycIoDyBplWR7bjrF8bPJmBwxV36yS1
4kOMppwQxfNzWGU5Y/ec7bQhujlUxcLsTt7xa626xr5fYALVsrLTGGHPVtf6edKIlNgjRHDuXc09
7PUufMmsePFWGSS233mEkLIfjkphJ9w67nQRE0ZIlqM0rJrAGT3MG6o+PYWqwA+3VVhWIcY689Ec
8YJRLH+m6uwrIyQt19D9xIvMO7Z7eVkmJ6+Y//BlkwsBafVoDjmZdnrcbiQlMn1ovcsgZmMPqFyi
GgtithAbq26Kq5ohauzZRgUiLWO/S6PiasVUnIsixyw73yO0nzdUYTyuwmjVGHGUJFtCd+fkHdZ/
fQ7z2AyIIs03jTJXDwnGGYZWKG8lw+zOGWv3mJIHciOzjpq0Nbe/x0Tsnbkl87k1744jij23QH4I
wdHfijzEMSFWfnahWQbYQvYwRkV6UVT2PY3Xb8tUip9RKV9BkgKSb82PPhI3jAidz0yApzEv6Lli
X9OQ5UsexZVfq8QlmY39C2TeBQtgjHLUtjsAljxTGkTj0lUIrUBLNkXUJEcdp+eNk5nzAffAeT9T
OtjA0jQ2s9I2W5aPm6Ic4r1aLXiHByKVg7S2orMvEP2JCRP9c46exIgL+REqpY0SnGKCfk9KtVjE
K3KrGvb83AzqR9to7/nQVrgCI5ik2k8dhoyE2I09fICGfIPXaXITcZIhbk0mBqltO2XpucrK4Wwt
6N0E1Xcw6urg9bXySuTsVngGkCqKvU3YpdsxiqNXmIK/BAEvj2atKy+GainY1qvD1u0ymI1WIXdp
PbofNfh17blw65twOgN8RpvUxE6pp4J8wAl74+Kg/LPxBiNwEke7sgMwjnUpm32D9uwuzRbVO5Xw
zxrbTsuL/9QEgbKe1oybV6Tl4vlvHjyjFzejCoE2FJH/TstPbAUkNVJZ+nNte3fYxuEukg6C4Wom
22ZO5isQw59Jb4/zJNr70LTurcPYQubwmQl4rfc48DIcrfXvlDd7WmveCbW01P9uf51er1w71/Z6
WC//fvZ33//7Eutpew7XcT7UM+UYgXyi/ljCRL8eFgMxo2t7fbTON71UuWht/9fD7/Pfl6996+F/
+tbXWfsmrc03hlqOPnu7NPWhBJdMqstD1WEJA5z6716jN1kQLOdTBcrulhykf7W/nvp1FBNlQMVS
dlEiqtN6KJdpdjALzMfWttlM/27jGssqso8fikmPni1N5XZwMyOARBQ9r31lZjO6x+awX/vWg4o2
XZVD+PDVldnJU8Qw9v2klsS0o4mL9lffeiJv5pr6zuIxurz4V1+sNEt0tnr87mPHGWAibVwLM9W2
0i2jvVVi8VsolXVRS1O9hJknmfrG9mftam+khS9+RMp4mkORbW2CP27FNLN9iiYfg/DiQ8K42McE
rx0ojKBaRp1IuNVG071+09cpWEqYP9pF3zyYcbp3mWPPJOixRJqT9IhybJ+w5T/nWCXuMXd5zevU
uSA/VLcK2y6Glch+HNoxZoWvPiZje8IMJTuTmimIsoDIDYtq3hqeZhM2kOEfV8w/hWNEAR+0dwfQ
f8zbWv3Aby3fiMHOt+qsPVFu7thidmWA9+sYNLLK92ZdUOlRMWTSdIRyLL03Sd+rr5UzQBhtk0VN
AZKUkstC9EtkvMflH6PpGnbKEBq7yHqbB7PcZGjnnlOJSUE5Fr/A8qfz2lVHenfx0uy4ttYDQuFo
1yD93qzXr31tp796Vl8/rK1eFjMVpvGxbScPnlorNkWWDM+5CHNksHLYKtEwPK99smCxCznqsrY8
0vDOsso+saH51wXziEUsqCQclOU11kOm/5WDJW7ry3glaewqkWH+9wV9h826qdTpce2ruG8fWiW8
eA01/KnYjKh3n7Q5UwnPS6ad40YLPMGwvfZFlrxlORXUtcsqeli3afF7HdfXLjnMU6CWmr5fm/HU
FM8TqPjXK+REz+oQlVbO60pyhQ76FJexc4gbxlcsW/5Nuv26pJlZn2vhj+/+/70OiD+HDmnou/X1
vi/sNXkfqcaxs8mGAAen4hHLQPNojIt/TiVHf+1bD32hFmS1c4hiBTqnPs2L5xPSnP+c+L5YS2bn
UOrq03fX+mhKw+Lxu8+Ns0/Vq1n91NLz3bqJHwudkrEgJPPr0XefrbSQCGrvtF6hUGH6uiyPqvSg
6JBhWh2337g0CSFQs/Y1AgjahqwZdmtTE0WGC3mH7tqxmlcRhgvJZ8EKl4vlILJDLASk6qU5iK4k
qROeCVZN7L2E/Wp4Kfy2wgRhXpomRfWD3sDcb4fOfh3zejgIhRXbejYdm+TQ1uW0iUy08n1LVHtY
syixE9A5VdEEJmmp/eL0OVswT7ytLSvTkvtSJ1hb0g3tF8O0cElqs9vaVXQRq4msnB/WJowpMyA7
7aPC52Gjj5X3YslewRJMKlvL89wXjaXRQc1Z1K3NAqsX/NdY5KwXGwwXTygYzuvJEEbHyw+dn3Uf
DJPBfVWWT+ryoknLcrf1vPxhvZA4UNZ0U0ciCYFh/to3MPNsRYMLlcf+3pNlj4iGKW9cJ7Z1bnJ1
JwTuXMo4bY9cJDBsfT44abMTTp/C/YzkPsct5CUabmVZZztPIZA1HRbfywGb/0UuaaBJ2Rawsl6V
pAedStUfXZQwu0959mpp48Q6n1GOsIaUtbjhnGeJ3NlZmr0yUmzxwjdsWLG+HzFd9Tpzv7aqcqhf
HOPI6Ci3NhlyDqygk6PrHvKtBAvYPBSvzQiSlVaUpJDR6Actj5xAUBNYUD4n6GG6bGVqdjtgrAUb
c1nOZ/epM/LA1LPo4Okbe1Gh2ksOw3rQ04NhKlcjr390ukIEhltNV940NhzFCF6dsndRDGSRMcXj
ILJLpIY6HoK4ZhU/27x/CsNKfSFBbGXc+LXphfcMXCupWKurSsXnM2mwi5bD+kgsawy7MB+jPEq/
urQxlCeirp/jJv1d2q5xaLCPvwgLf7iJJe45q7J31t7Nb9cUl37MtE/s7XeJ11hslq7NNPssyHNq
2G0LXcJKfE/HfSpa+Ncir/0IT/pXM26OEiLvby3DGE55SokPeNbt4lxrar4rNHDaXInzrTvEJUVv
+YNFX7XvXYQMovUEvtBJ+2T2RQ0QYMvftfipRrO99xptYefn7mZSwQjzWBQE1rqAtirMWHvWb3M8
5C9DFy/qwlSc1mZa4TcKaeIB5b39FHYTdahuqNBqGOOTrM1FXxY3O1jB8aGp8AixlPxAzArm6ald
HwD96q25yMrZmRvPLP358zM1SAoUG0hQ21ih0E9RK/VjvZWAN7Zv6jfSvp6jmRHIYKjdRaFekLKb
w/pStPJVd1riWbL8ZrFbe+1nV7u1jb5bz2F96p07smv90f7TMTi/msLx7lmJLTbW9K+9ZUyk1xJ+
upwbMYIDayZNcGmp+C0+Vz3I/dLqKRY/5yRgrq2pzsrnxkt2Iiyt17aoCLnMs/16rvMs9eaE9eGr
VZrVrR1mAt8SFVsL/ZBU6XzJlkOrDuc5bnXgGlpl1/S73lVsvIx0+zLqmsOed8p8EB08A9ZOYzkT
W8wx05SdM722L+qgcTac2nlrStljWLu011PrgQIm8Sr9ZW18vVRWNRZF1QIYNRvEYegzYMlGEFTk
WrVAMIRz2Noslj9AEcDm2QvtmaoFdCKaY6tz9eyq87ET08tXcz2j1WV/klZyydL+3Szi4piBeF36
vvrXAQdMZ0ueUxX8z4lB9cZHnbfyfW1rOJrhE+1Q+RDIsRZZXkW2gEGjHmMYYIbR1UjccSd6xJRa
qkZX7iREAnY/Tw9Ldsjat17nEslxXZtuZT6huANlWJ7/3T9XDfZFta3gyxjVLOVCbSOmUKA45ZDH
bQ7BGInlkJYUkZc+aTJ6YgQUQeew25fMyl/LsBKXteV5U7hQK0kCXk4ObazslcGO2Ujn3Ytq5/qj
jd8+jJEW0gtXVNBS2Rzf14aoqTHhEz0/rE2thcqBGC/dr81yyuNjOHgwh5dnYuOZXedBfv3htcu2
pkDWafS8tqxsAGId8ERZm5LM5a1tLkD08nRhW+UJLYbtr81Ud6ynGgnu2lrfXxvph9TO6qf1vWcL
z2u0YoUcu+V9L8SiSdfK7dosCXXmp0m69dr07AwbpBgjqOXa9dVk2D+lJRAvhWVKa5aWq4FSNfXJ
plgAkDxVjNVm0RxUm8pQROjeqzMWkx9HkfMTAvG55hFZUNxPjTX/Bbd4m0BCP8oOuQhFeXEnX5ep
nqWhTzZeeYHBkR7Kwg5PrTGLcxgq8kAdMj8UmHhe9Sx+S7Fn+9NOzrM5kZPsuOWfPCtsok6T8aSV
hIm6MewbsB/550ghvgHBZ2OgRW58Scc8hokTRWdKpPt4nF/sOTd87Dihb5Sp/djOXUHMfKXx8+ZO
7dPsuh4U206voKEk2YY/HRwegz5Bge4OFfW0qOohXEE9R0On4rHZoWLx2vEMWX4+1k31i7g65Whp
2fRidRU/u/FJI4f5jbyj3/nsBhToH/upDHfCFp9VlyVXGUt8a1NH2SHTV99KK9ZYtLY7zdXtV2Hv
KYmlP4x5HnaGIuOtq6TnSPF+s1xXT2YtP01Z/OpGYVLeqZyDBmOUKptLYA1GY2MdpzgwIX7whJH8
M1AkSifLhYpUUax0uLGTavQ2uqC8VEEEeC6KPYh8TMmPsOE2jwldwJ2YKoH2o5oj72B5VD4hvqfb
SmCPaTqQlYiN2TdNHz5Y/7iovi9Drj0banNCiF75VKGinVqAiFnYXQK8jOC9Kmvz2jGu4/iPTtKA
cSta2z1MWYf94QhBuQ7AGZWDplBXQ9NU7dDO69iDhMbpN1QP9ZKCgG3wV7I3uZ0v+Y3zkekRi007
+qgyt77POpM2XfrVoXAPudsRIKYcFHMUD6MX/55yws7GAe9cIs7+zshgylb3SOEiC93qRXujeKvt
LZJaT5GVg8rL0t1EuWq8wfz8NVhx+dfEBZNa0KfsugrxtwCsL0rMIYa281VM6o4kZg3khmjyqYKl
srbWQ2W12g7hPODYcsV6CEsdpsvonUPEKs/YqGjQ/uID3IhtbGPK32umep8orW49nVr32rQwUrxk
sfe4tvol4H4wEGOPdv+wdhmoD/bEx1ebxiUP3uuNFpYnBKKltXZpS1x91ZInvj5hmX2OBjMzaxd5
KLRwcfssu/sUQmk1ZXlbW2TBRNvUDYmuWE6O7GyoV7enteXpWneXSgpDwOmnrz4db/5j7+U2Khqe
sB5YlOy4NYj1W54Qucq0TSoC1deTrKrjp06n+rCcVJbDOAD8KYgGjusVQN3DKSxwgfp+ychNT5iv
Jl/vOZNDEUhvuk8xcMdkafq9CYkkymtxSjPBTFe08V+7tfGVZu307Aj7OR3+lGRRvoBpBpNhjUQC
5MZLOZa/RYLRxHoOiFYNMKf0DjBGzRdbI0dM6b1hu16bG3p0qoiHCNazg0qlh9hjax+aT8z3JWSY
espOnmAFgRRNPq8HzFGKbZWExTb5T58+SWKpKw/zbluXz1M0wvIKPby/zX0qpHF3i864J7PCoA+n
5bg2Y8XrjtoMPWS9RBts484ENjmZ/Lo+bygjj7i0Huzl6VVU76C7hxiio22rlM55Xg9J3DDaNcN4
dKLYeW7xRr+MsYLMXIeAVpgR6miSIPbrxSCC4oaXHHuasM0DWL/Nlg9o3EJs/tfr1d3fIlPCLcp+
iFHEFTyjpdOJlmq6r+ba15r1ptaYz9YW4YHFfq4g2H019ZBnzdk+hLhxXbtGY6ac18VqYOhVdF/7
pjk8aTk3xtqqW6U/tFZdcAV/dD309nQtIYc8fnWhgiRJZvB8w8nlk+Nym7d4Z9mTbvrUdqkUG0P0
vB48VezVwpgva2sM3eYia3df6KlMgrlZUOC6cvz1bCGZ5VNLBzprknj33Wd4yaenqkx6fdncNImq
7NMh029s1Of1wO8IB4+eavV3X2gOr7VUxwccfdRnIr3jh1qz378vSNin4LzRNPvvPpeYoHb8etGm
HzCswEYosEZ7etBl/NSOXnZhDswulNBPPSKI09oioM5W/fWhl4pnrTXb43/1rU+zmuJX3YbRRiur
DJJP7tzWg1uDEjoIAlCo01eqCiRdajH1sEnQqN7rOCzvYVICr3mx3K99mczBKmMo5iIvymCqQtXn
tx8e14tNg2zEApdiw4T+U6rE0KQMs9uok/W9nsvnFqDwEb/X+l4kmNyaQgkDFTkoWQ/D2enMng+A
kwL61IZCKkwpza7v6lTH1yZ2j+vJtYt8Hw3wvvGO2jT8H2PntSSprq3rJyICb27T+6os19V9Q7TF
e8/T7w/Ra1G7zpwn9o0CCQGZIIQ09Jv8Nuj92Sz9lufZaa+V3uUnpy8bUEGDl1xLL9+m+VaSu3xT
VVa5UQxvBHjkYnEtada1jaBohK0bTbY/W/yTvlSam8GHby9u3l6N1kOx3WdNCl7CD7cJd4aP4EFk
MNPJGAE4uVIc+sD8NdopCLbyKLcezAnJB9Mtt+qmZgyyrhh9pA6+HmqyGkEJr/tAgkjq8jUXq33g
Y2DX62DQZak7gZh4VUor2Ht8EAhwy0DSASm3rXqWR7TmakXSWFyAnWRL+7hX35h30dmAXtjkmnxL
mviICax0KZocemzb2cekhQCnaa9h1YVM/2zmyaA9k9a3n8fEUFBtl07EO2qCiVq2StKhhjO1knsc
LFEnZvl2wA3AydtoVY98I5kMX+X2rviV8ziJ8A2QGMyh0OE9etpFr0J5J2ERucqCt3EcX1gR2gS1
ku8ys7bPbaIN+BhNm0sydCjAm1pxRrTsCwiLHvenut3llo9/oqq6tzb9xWn8E3Ir2grd525t6Ror
t5mkXBLGqonRy3ct5sxdkYxnA8FZzwckkkhYnUUqnLwhOlRKV57Kxi232LZ1m8qyvEtsl+NGrtUv
Xo9/AIipZuuNUDTkMb8bwD/uhaq/SmFQHBLUGi/IJIIr4ZuyjSurvuRZRpRE7eBvje7aK4b2ApDg
0JQIMtZltE7LfO8kvXNMtaHYxIwbmFrp/krDxWZdts3BKCZEoNcoW70zox0A4R9INX2fTPwOOqvk
a+5WuwYO16xRZyOCR7sxKwm4XlTXZ4UUnQTgWmhJMGNvNL72mgnbRv5RROoAr04vzx1Ag6M0BTy0
6i5G1Mo0rGaIQjNqWAeJfYRZ0gjJiKCr5Vc1+d6a0i2O4fkijrKOwzvo5T+jrRUn1t9kvoRRieaa
fBqyQnnSYXjoNHuWe82yi8DfWMVaS/3g0qSFd/J6RhiJwvs7+NkaemeO3F43td48IWRltWhSWMEr
BpkMMCNiqGZRlnvfHH7Yumxfejuq14QCa59Q6Ax2wNOItSXTOnqtjyOEB5lGSTELysopUvIFIkC6
7sLgV5XkuNMG+oFveRuBWEHeqtxxQ/+UMRYxPWF4Vh8w5agL45HAiLoKQZdt3LB6duwKjpld4bok
a9nRL+kHQ0lfj11brfOGmECZPqJpKl/aIFAu9ZRYOkZxFiTMOF35qudu9Qaknq+ozFAkq6HvNaqt
F0X2GlDWLsi8XxIrDygxBCgKEcr42Rpd/lYja85H+9Ck2EdZNpwm1WMNRO6hpzoMj69eBZBnvDMj
qdesexa5fsNOOFnhBvAah7LP5S1jglBvBsjFD71DgL1Um4FVYe8JYRU+n3UBQsmVG3D4enjpQV6u
fHzssPXD9yCS4fDoNcHrMfZ2pjOpzxbtL892EwTKNOCNthoDYtBTgIfu3h+xSFMhzK8aBSpT/buD
NBgA+91WDnC+0rSIOls4DNbyGqHpbCtnDQjlRsKARZEl5CPRi/E8l4WF3H4eiuGp983qQqgxWY/N
gChaUj/AXn4i0lytDPTkj86gggJVXeNomfZJclvnJEWufTImnE4RNt8r27nkAd2sXkl0Y3FRHEYU
lrAu/NYBRN0XTfMN7wMNTrDpbaU8Gq4dXkUXi+BxNhGIvVh9ji37DP5hYJTdu9zB7lvPrJ3ohgd8
KQy3qta4qyqDRJGEBYGK2tNZdcuNQ2EX2cqIzHoPdD0DFOcYgG74GOwgM5+slEUpNUNzC+nY59xo
bKI8mbKJwnCfD7W+b8vCeY+dF7hMjVy7P0ez3MB551vqTBAZ6WegtevUSLyTihH3Wi3kasNM3Tm0
AM/2BjhQcCcsSUkuk7cGwr1lZAQ9ZH3DmPHq9Eb3GHdoFFnkEJOJtrXuvaSJZJ6XpOgya86ajPyP
ZglFrByNm+EydnQ6AxyjnQD0LBxn53qus/Yd1NcUur41U+aVKnu8iq6unccyZNmU0cevOFW3qRcN
J/yyDw1CUXcl9H4bk0MUVJ0LusWiMTI740M8JZN4jp72ykXWy/retfVwq8Op5ybn5F59LwOGukUZ
73PPkv11bPEYwYQdpZr5R9PGjDyM4C2KVXQO9ezR0Hpz16cB8+8pce3r6DTw0Gol3FbNPbaq6OQz
PTjFrhVstAwCAGzs4GyY+l31NNgbTk+LwmatA3FFfC/cdlJ5HzGGI7DH5KyZBM6U5CAwYOa0Ig1V
GFiibkxeVyAw/5tIDetF+NsfMge7DM1HUsvNQWr0iVMTZsGvwUL2fFoIkEZ1q7rYKWK4BUcCEz4H
jrXXgsYavG5gxulyLKGRC4LSRxpqdq704VH2xx5qh2tuelRp1sOURaZgWLc6D0uPbYBmlh/DK2mQ
nhwV0EWOnp1BZBy6AUYKcKVbozd3qcb/KdXDaKNiXjeuBWbOnwj8BvizrdUNKZyC0b71saIwFGyS
B4eluVNYFW8jcKNXvDZAG2bf/S6IX+UUlxin/mVnLo1bRAmsKVRQjioznZgGZTm2chXJwCcMgJUj
bVxRGw1wj0GlSCXAni5IgaFM9ZM4DW5xL0HppcckzOmy+8baYJQLPIQlBUBw2bjOUEwLrMzkvTDX
Ol3etVOg9JYABaQGYFVUcT0kR9xrSID1EI3+m48UHOKju8Fz841l9RDcJ7wRAO1NpPB00f+NJdS3
yj/Ma+pz3SX7si/5TIIKjCysZOUIklANj7Msj5b/NUtz7QsS8ihy9k9q5BmHuJOeRoIAE71V3hf6
ZDwQfpMb7RA6vc9q/cYJR+foB8YtZCltHavIKtVyivCfBmLcPNu6OlyUOHzpZWapeG8jo+hDGZ5M
mgoXXZuo4npAgd5mBQgvKZudyYI3WK7cnIUj4uFP01nKM7BdG2lsaWAioNNPKxOuPo3bapPFpvMI
C8B6kIeXEQTfowYYwUy9aleE0ZecgQHylQHQypzFVJEdYzVhzIfxd5hK0j5qbJ/xkxYDfzE2qddo
6yLP2gPsiOyl0cvq0MMWWYusGlkVeOPSwKdPqq4Ml/k/dWNu1Nz7NZjSsM/CeDwj/PHYjoC9dduM
HjykXB68SilZGUYK02qteGuUZrHPoYFrHuwMKUJiLuHnTUwNu0Mq2PJZZMy8lTX2yZZZ9INGnINe
fJMkGGQDFvuemi+YltXHZMLM5BOuzgdhcdSth2DCjZbaIB8BRvgTklQkgxq8SZLmbsP/FolyUT2Z
XrvylHvcV6eGTrdKsphUAD0rFeS0Uhbext0NssbA0H8JK5AC7nNfefHOg85r1hrcoq5/RqgcdUM8
72ZdDYERErihRGfCYIcWSt6T4IbY0bgxJMn+x2BX3glcljFuGazyS8SmeKONAi7ZQWxGIxEkWFj8
va7MQPvatYqCUC7thwlSyFg2OWUtcGuvwuvBXUWSMsURKPXAYm1ZVflqSekmkj2cKX/pbQeKebpx
1XRGsbXgE00lksetgCqKwn5MhuQgagZWzZ1BFtH7e3w9nUTUUnx5WJkWjvHiV0ZoTbMAi/DZ5Oq3
9yp5LxRGLGcNyb07guH82UzPr9cD65CiRi3WgEUSifsvNkOmyCxpYXwnsklS7P1cUvGfmX5TCu7T
wzvjIC4pfgaOp35QdIiTtMUWA+pf4ri49+CYT49xfsKiUOClUpdVF2MijS5lfa42e6RW8GQC9DFj
f0VrgHbLCnU/xP1WVsvvAg8skg4YdVPCryOeiuRIUnQmZkSFFdPH29VWLHrPOC9f9r61MBe3TuXz
RE0kRHd1VD2LZ29G9kNH3Gc3lhrdutEF6O0xdGd5KzvFFtO/2kezbXloYIdVINSVtxGPSzwNsZUr
Nsu6YlO0AsNXXdaVm5WTtekJX0cH9JnYnBKICLQNaV/gsUzf0kUjQARgzlh86uP2w6Y42sKRAiSy
raWneXOMW9BQZnAQ1+urihh1tQnr6MvYqydx5+a7BLV0lRnxsBH3WtyVqM6Y/9cK4isTBkA8E3GE
2BJlc3MQeZFoMY4hVeMD0UT0sWuexIOfm6a4NUtrEHtKIp+rAgz7RtwK8SPVtuT+1F6mromgM8o1
ih/1ZBuC3OV8f/XUakeAV9ouYTRAq3tWirSGaevv0hGic60OT+rUdYjPdhKa1n70RpDA2PGtZOic
KOFW6AkZUZr9Pxf+8BvEJrZXkN1VX51rzk8PNZkUpImmbkQXIL7vDXLjBxNAVv8Uw+Wdb+4Mp/jw
1nwAVXy+gxrLeFkAa3KsdpqfKuM2tP1vUpPI2+UO0wmeVMuG0r10LnL7mGBiuRO/pXWLh9gc5R0a
je24rhL/UneqBMxj6oem11ocKbb+tcxp8hHhAD/aiJbQhvGOIQxTl6khqD3STjoc66X5TBXMYqSC
rmLw7Q0H0YL7xugOQ2owLSm2qdVhfGRP4Mp/va6ZxUfXByvspBpwhQmQsrS9Mbza6gRg1DKznORt
6N6mblm0JJFdyjKiP1OPZKijtXWtogOzEj9ankQfKeqLZHlbPzTReVPsHwunOziVvhYtYT4EW4G9
9FZXLBCIvpAJe7VHofu4vOFLWxZlIutNrVBu210FSG/vW8FO7NNFYxc1luM/N0GRF09NbM3HiPy8
+Wm/yH4qm5ttXpjm364HWzkW+GP96MGVW8XAY7IYkFtrgnCePhyqA9HUU5moDuoOHwrW6RkXiCfe
mSrGoNZDOtZ3i7EB88OLSsRilLNVDXUiBZTSlc3ZmLCqI+bxaWc3O10fGUpUqryRvYzYTYvAzIoF
3p3gHQzpZBepj1258YL8wUqKDw9eXFW0g/l1WvKicGkmS1sRVbIurg8t9oOiMYqknLprsaVG0Jf0
EM6TuPviJBl4xgHMCs2udaHVr8VbAqudUrH5obSztffUQERJzFsGXIO3kOq+moJL4XPDmlCKj8TB
oYaEE76hj9TXoAXujozJVtxjkYjHHk7DE4RymSMP8Y90UE9OqCU7eezPkZ4jUOY0B9HJKPTaNZzd
HPXcjZ958xdAq39Byk+O4oTiyYstevp6YsOYQfdr7JxHzOLsGbPsRuazi+fZLhUtYukMZEW2jhy3
/D617pVNO0C8X+5inlj0pNH0mUnsxNi4BnQhQSqBF/AOLlljJO4gPyqqsLYG5URDF6VXjO2sYyYG
W+B1i/1gW8cBYA7ruXvokWgUB+Y6wTFsHl3Ns6hA8TLW3FRl7oThUt9KLdJ24vzid7lm0B9r9WHU
0non69pdPNXl0YqttGl+htoQrPosQ+kfCvnfCdrScUji2y/y88CO6WmOIw3TBzD+WyUxU9j5ddpd
EWTXD0DTipNg7XRBU5xoC39yP0nm5yuexNLHLA+GD/TvGHqmPjjlxoAgjSyGpeFwkvES2PTgGxQC
tzm3TDwZ0aw9mdijATzYxbZd/BuxTyRLj748yblBT/39chOWvWJLVPn/n4qxWg976SreJzFSED9G
ZOex+JIXW3PhGGD7wYAWYQYx0JUa8yDjsSiqiMvOQy6xicMmr9q8ybr2X1j9/KEUv/PDKGM+Nk/t
NbCACwuC2GPwoRfjVxZHCF2L12TMkINZe4P+Da0V4sl+Gx2yyvflrag+b7rTFzQADNJ48TyOEy1V
jOiWZCkbxoQlBwWlSAWY2DQIE39nSWaUpMh/GMvOvz4fe5g41z5D161luwKevjNZpRrX6PVmLEL9
sMUP0cuTaqvyUdxsMagTW8u9X8pYCELz2oMAslQWV1+yy7Fia3mMy47lfJ+ODdLXBqEO+jD6TNFx
NgAB0oPIizePOx4xjZ/2zz9+zJVsFUid/GEYKR7h3PLG7x5E+6NorgFKuoCmp2fgNw2SG6Kl/POm
OHruqgDlVAc7jzefqSAeTJFlCveJEyIIHmLvsmOZA4odIlnqiWzn/uyUMj3Ov35qyTPZY3ln5vHM
3JhFqaOmDesn/33vxNZcS2x+zouD5rN+qPX5Ap+PkhQWNmrzRRmRmhX9yjJ6EMf+U9lSReydx9li
c0nE81iyYksc969n/TCdEbVFxU+X+qeyT2f9dCVv6vAxmisbH0bf9Irj4cxaRTHOc1XxwouEUArk
TGhETN6nMNuSLGVjgico9DvqFLXG5lxJdLfi5EvVD3vEpqt7IIRYgp9btHhZljf+00u1vEDLiybK
lsPEEf9a9umwfzr9/LqO6UTuz0LQfv3GxqGNYe00FhYfriWZZ7JL/kOs4p+qfyqb5xPTaecriPN8
qjNfoYuciyJ1f+TG8deiaxBzULG1fKNFH7JkxdYyIFsqfyr7lBX13BbBgPanUiKJEGUmRD5eTtbe
Gd6KJjxvilKRHwllM61OimSnOtnz0r0DpoI2vuSlcaKRi7zo+RkLeUSUjMSw59CR6xn1uBbdA9F/
JFkrlIH/0tXmTsOUiSGI3iXLR0iYiL9txJMUydLdiqxoCpaY9C91lmawlH1qQstpeq+KCVnYML06
edQ3jaXG41rMfyMABoSLov7Fq7tgN7/x4qYsydytLnlxu/41K3Ysr67IegRS/nbfIv/pDKJsTCKw
E0rEa7R09vPAet4vns9yZIVXCZO35GgQGNGmCMmHmeNSTRwrEjEwWLJi61M90YkuZR/+uNjz6ZDO
KaTtqF1BBT6WUClwDRA1iJRrCkiO6cOV44hXP4uuy02iJDmIO5NHbZocRtlaVYllHMQTXp7o/O5/
CGZ+GCosVcWWePhB1hLRmyvNQa7UQvRECwNkUlS0srvRyVmOQc1FGW7iFZ3jlKIF9KMaVu/iRf4b
1Splb4t1NksnFYuDaZocIySCYYlDWhNJWbFauVryruFJ6J/5xiqfdIet0cCAjA55iXwYquLtddU9
C862wQJAIKNdI+6qeC5lApVJLbKXPIRnIvjk6vSAxxrRnXqOZ366/eKmfnhE89R1vutiziI259c8
YHFydPRhK+6yuOySiB+wZMWN/VQ2z+rEns9kzqWm2L38JdX31bWJtd4KG0Os4rzUfWuysN9rCAFu
VRizZKGeIUCaHfGZZK+hsnamWcj0THsdB5inGkV4N5Xec6Ake2U6hxyVyTX3ynolao1N0h+kMdc3
cpsA0uu6bFUFvOoicRJbX5sOAE8FTNEljuydHPhGukUyCMNlZvZbopKghgfrWKle9QAni7VmRGMh
nicW7kWhfInd/mVCtD95yMA+wb8pN6jG9ahykBVlCYJHScTyRNmjAhGaRfwUOhbKgnpzHUK0ECxg
CzuVtf29Y7jjY1xUP+E7Hlpdyd/6VMdVK3a/pTlD8hIf+JPrySDFk+qldUbju0O0npVd12PBQalR
x+m6lVeV5ZdyBNPLlDx/VeXYXKOoA7wqQLZLziZbAJ1Q8pgaBfpNsoyUUcgiU5WD48aIsbj10x5C
SZgJdDgK+JGyrzIzv41DVNzElkiSLLPQPUtThIUJwhtZ6G3yAvkhd+i+6iye7Wt5kvJL5ELDjgQl
js0UAF7ZLjO3MAtRvZYhfGouRqIyCoabOsnABDl1x3y4yuwTSA2W1xyC7TWqX0M7BI/dlEB0CR5d
OfqGrKZ0FEV5gkk3uouocmUIn2kGqzWW91ihhv0osxL6GEuKsh763mMGwY7QdIBWxSb3MsVSFA/Z
1dB1zU2JGudhnJIyAbZn0rZgV1Nj2eGrSbxWcgtXtI7VGX3AbK7vVXRh3N9DFIy3OQeaA+Vfiza3
HF8EhvOAykywLvx6he6ptrUUQ98MQ5Wi8QaYPtMU/WRaQJ2BtSob1VSjeoUVPDIYOIDnjp9fCqh2
l2pKliztcx9lxFA7pI1MuGm5ekpHPdbWiq4pJ5Fkg/efwqwtpPXgwHJ3/JhgM6IGL60LYNQ2+/Zr
1KXvGkvp4MKh+/Nu6fCZQSaCVsgKVGLa8TfLnV/8NFK/DlUEWgFBnBevT4Bdo4P1MCqsJRtDZJwL
O21PahvWhzgOsxuPQIHyX8tPVS/RuJJYv8pa+1KiGnS1g+ihM4sK6qtUPoUtC0cWYo9bkRU7WAp9
RX493Zb9qsW4YzVM1UMlxpQvBMs1HccKNkWWBO2WPmPz4WAj/WbFo34WpyorXblZjn+AHIZTZ4Is
2o4PTrFZfkHtRX98f4zm85baWD9UTb1NZWRt1i4Wy62XPGNUOBK0zyrmyqZ+hmhRPcE9b2+Ejo8i
h9Fu/YRpHWSopEesaaohyiwt/3xQZL/INnpcuAYC1Ib2Q8Ri2pRg0F3QT2svZUdYOY9ROxE7LJQs
jshgRqDZuBWqLtV7xDaVtciK25PE8vSpssCETffH7HuALsU00Av3Zv9n/jtxlLp7MyvhnE33D9Vp
EHnJ4OBPT5vpOx3lFLEpksIbYbgvedHa+hoJyQ+FYrfY00Du2HQPAGdA4HndClwXlgp5Qaeklu9l
6fmH1uw8NN794lue78T+sPPLXayi2lSMkkXAWrJxCyceeKy8wLs0U9JF6J7Ymrv/sKNtY+xk3jzX
DLdQGMJz3id4GE6J2BJlOrNsLBtMFNVCJajwG/yXiuKQufZydNNjDvh/OSS2O/AVsrL/fJq6yRC5
vfe3XCYauP7060RtcZEhy9XqEtcTj4JlR92oYcCiSHkNpiRFYOIqsoProlgYuB3kdTkkuD7tzmWU
y1dLJbGFg96ZD1/DOjIHhzZRFT8vHDwxBkk6WW8GUHyUpcTeT4eKrLhwjerowUIIfD5UXO3DEYmq
b5scgMbnHdOvGvIQsuN9zMz3GHtSkEujHZ/roYjPdh8AOFFQ3mwS1hllViu2UeYrz3LudxdbLX+k
viI/d2YmP6t+eWvoYG+sTcN0QXSQr1+rof9llbV6NoGWvNkJp2IxJ7/GqBm8BYX0BT6y9yB26rl3
dbPQfBT7QApvYwh1T+lUsy/fok7RXxQ3yF6V6Ciq8M1JnuWqgn5588t4uLSeEl/7KUHcT+1WelSy
aVbjij4bNN6UFXUgmrKQ49q/5ajDvdQmdglzKX5LnBIdbUWr1yKrtVV30HBN3eS6gSL+yjSa9gkb
K6SLjF7dBhAq36oWWwQZvt5+4le+AQXLN2bi6ocey8zH3OxfgNA0X438+2hX9hdDsutTkgdIJ5lq
87UaAVLIlpE+IqKDlq7f/vEss/4KZEvdjCEu4mblviiAz9CwrTvwnmyFfr0dsYaFL/yfImiRf3d+
KlMNC1RsMl7yzim3+LXlKMxZ2UsiGeapipsBze02e1FhTD9h/b4SOyVgbC8gML7A5JWvosh0K9YX
7C7fi2yPmsRRcYZoLbJlaOuPI6t0IifO2HTyVUbrTYURffaGEVxCZvjauUQrBlp06aLCZqZXgu5h
swGLh6wn0rLbwu2sk9jT1q6z1ZXOoN3hdjK69DwIxgRvrVy0azg+wUlkrUA2gSkE7VlkTYyI8IFU
3YvIjtLw3eabfxO5oU0e6a/TRy0E3+P23sEPOukeJ7V8DVxoxL6LXVWXFo8AfbbITrT33Klfo7CW
z4AVuruq1rwqIaryRWRfRAVRji7iLpfK5CaKRKKjchSYEBjKRsVwNcM9NjG9u6geQkd7TPV7VWU7
u7ELDAvLLTLm+dkcrOwcNJDlJrHg/CzJJFVT2MjMysMmdFpEx82gevAVCyvwwXhBISz+KhuFs0U3
Mz+ILBwdIPVq9pbrPZKUWguWYKqmtIO7QtMPVE3a464s1wDFi/grKOpkDx3f2qmsfXw1De2c2pLx
rPuJdc0jA4DFVK0e5N8DaMkjnzblyrBOwY2ILXtKRiV210TwKvC7/ylbqogtQ6p/F62q7P/peLUG
ANOY4UPZj9Wtlwrg0pmN9B2oLp0v0e9Udl/1vjPfKqtHHyhVs0viaybKxkUMIq4bv7SFfRdVey2+
lIHmvJdVKm/sMjSuce5gwFKWqKWgC/sKHemnhPjVNszWNrChi5zzUtl9+L1RAIgZml09OHrjnSTT
ivZB7MvPqKqUK3F6a3yXc6f62bBuBIxID9FhHLQDMdsc1d3cuDsmmuO87hbClkq6ipIyQxkXjapL
Tp96MXN/07pqeCoRJ/+7Y64jdudLKTwSwM/I+G/k0ZPDjdjvg3u8iLOFlk2hWUAnLCz9OGfFbtVR
on7Hqx3MNT1FvRt6ZOxls4O7vZzCsPSzCbz8ZPmGtI2VTMWWqrMOBnjfI1431UXRdGtnRsnwOODj
smlruXrlbZSB/tjWN8bOd7R5pD+V82J3EUPSPjN292ezzvSfcBIRi9Tp52l9vLRJZEFS8cZtWRTl
LVTr8qBrRXcK7NrA3dfNsSVoLPSxAKvS8cHMVHNksdzW/Rp6/WsU6NJvCaTlfKEkVZCKy4xfQ9x9
9yXJelfMKkHtWBmffRNtcIYo3gMUanufTKLisuTG5zYOjT3hgPjBhgoExrkyiJ/RkZnu6H+lA/4G
+VD6pXr4IINOYoTNIDzybP13gjKy2rQvHtYcVf3UNmCW0SmuXpyaOWHTFsoDuI0GeA4OS/CurA3B
Ndc9qKqGB1VvTZIGcoxbnNIkZ7FlWSVLgEggXJsIWRf8a54Uq3Ne0th5V4ZQuuqt43APkO8t/bg8
iWyjoTyXWmFzVMMWYSqFcdmxyYG6ZZXtvHoQ0ldF58vXtsjd16Acv6qGp95EbpwQ4JZqPIiqjmKd
A8VwH0XOb719Hefxk56p7qs7spaYGdVzrlnWq7vv3cT6GvKp3Ne9XO+tuvO+Zeq+7ErzWw4iC8uc
ojx0Xpe9Y3O3bo3AfmIeecHkIbuVroR4vgd5o2l9ZTWXTTuCjBVnnHUnJku/R+xo4CVCeE0LtN/C
7tBATM23vOZ1qVBppbYpzMbYdVgK3popoWEMmwpv5I3Iih0s2Ga3asRtC8vqM2Anruw1BegGDEdX
xO6ymzYlJlK8Z1vSrqlVjE9EAd6bPBi+DcEE9Kjhc6ADheRerL6HYzd868vAWPdTeTCV/+/6NpJL
S33XdjkP8LR15dkIvv3n/Ev5v53/f9cX11WLDua2o2/11AjXHRP2e94N5V21dHVvTmXIZZR3sSNl
8juXiSoIRVb3fCr7dCxfTuSsJGcfqnwTRWJMbEunqOQdLSP5WyZjH+2k+m6pJnb2oeOsyhK+gZc/
SEltQJiE89UrZedtLd71TYuOzSbplexBJL3O88raN3WlVMVW9SP54hUQ8eikRAaFdvlST4nImpoE
6X7OJ8WmZbqG1uN/9oryJSuOEGVo253TAEDbUjSfacnHdHpjbz/k3K7vLfYfKJI5XyP4TDSqPD06
LlxStbeeBrN1vmsI0BEtdLoHw7YxHI3QW8liOWD1FTYxxONjlUs7TXXGLygydPuGswrB0zdoWUdx
DT8BztcWtXHFCdu5uY3CQtd0bswrHlTu2iu4EQPXAU3bqVXdn9TSR7N7MtwRjjqzuY7hZ5BzmXyJ
HSJp0ere2oCsYKK31lGP9Rxxndq9J1Yk3RGIbjbqwcFGLBpHNF00tGMQIbf0FUMQeDFhX+6lImn3
TP6Qxdf+FHr9DYmR7ksQ4gQfNXX7EFStcpDDOjm6fazffE/FE0PKx7fYj/8AOkz+cLCPHfxJ0nXU
sbD+veMns9f6xrsVWVXdsynRZIaHfoZc4lRBUycqUgVkw6jzmxLDi0cyWd52TtbcRH1RDYOnLaaR
AwZoiNNEkyc7kHm8ZNvo7iHWga9aFT8iOoRBhIExmtbI/Q4ftPJmeE20L6DWXKMEUoXW6+PFskEW
w443z1bSBccMKeOzowfGkbBHdnKGsTslRd8fJTnIz4mWYezjtsElqlwknjrLvkT5gNdrSZAkaCJ3
F9a1jAODXO5sJ+shuiK6jABU+8j6RL6NQ6u5u6g9oRsMdpAeBzRQ0bbPY4PVD+bO/UtgII/c6Ku2
8QlKeZn8WrEGvfZ7WXvrbRstb3RPv+A9066KYOivLj5USFCn8aYY/AAlLPTj+DZB+HDj8UdU2VsX
P7J3Vq8rdG2CiWs/Bs9gSf8Epjz+kCLtB4Ff6OWGR6Dcs9VdUvNxdjt9305nsEP8O8CB5Vg89Eyo
zAGRTiAmPzJwiWqjf3fAGjAFTLoz2qj9Y4mR+qTGPyK6Vl4dY2iQQuYNYGaUH5JKQUgG8b7+FqLW
wqC8P6S6FLy4kmPdLAU2rTCC9/UWyp3hdoc27oZ33WTupCjei53xpihDmiEbIPfvAQDArZd37UEc
pYbRsdQ65ZRaSrchlpidYASFTFUnZLDhYMjh1qu5SB8QRBRVxNaHQnPaIwo/71mq94nQJ+QCy3lE
WVHY8NBYwFsnOAbejLzGyrGWmrcGA8tT78oJ8hXckgS9beKWHUyPKYuinbMd6gyfyymr6gOkJd3I
jiLrxqWygp0YrjB5gCRnWkwKpkRNffyecn3Iz70TFThYsCWSpY7YEmU4jVO7UoEodSlorP/DcSOC
UTkE9f91bpH9cGkLH4EjI6HVh7LlEHH9PsjHUxK/V4Pvv9DnuqsstIyj6sKtaFPtWXYsd691vrQe
Ux6z5WTho1lkB5ETB+ma81w3iXM1DOmAdNF4c5oKSmGd1l/a3ipWWmd532tPeoFQ5PzSFWWX2nQH
6ICvPSVVAyogytsk4R+CGQ+og4Q/iqAM+exU9ftkd7+OjCa/Euc+y4i4XyEKFNdUKfwdcqbjKtLl
4rrsEHsZYP2tp2PJk9XWWm7egMjg3DydQRwiKi7Z1uytldWVrFn+9yKfTi31EXwh1X2LwagimDld
ZDmByMadfGDxKzxt7E6yLk3vYUCEdSiOL1LrQyFRrUcdJcfH2Jx6XyUDYaD79lwG0xdLpdg+WIQK
rpaMcUkoI/U/Z6cynLq7azAlogwIprLFF41VkGnvskPUE2VFKSc7vcMVQGRrU0u3AbIwmyYcCO8X
5Y8A4oKTyeVXxRugv7X58GblTNrLoXKf0zFtN0DF2rvahKhhWn3yYGuIqoSIuF0Ho+0OGahaFBwD
MPvYVh2N2EETZOrFO0sObmksF7uEue6jjNYuEQOi17FRSgTWs+SVX+eviXnbXyITBRRj1PVveIq+
u1Vs/swN9yQTyPRQwoHXFJURQ+nXLK9N5PsIMrCg0fzpB+fipmn2U6vC75JOlJreEgA9qCHDaHHD
0pFa+B+2zqOrcS7atr9IYygcpa4kJ2wMFJmOBgWFcpaOwq9/U6r7bn2N2/EwtsG2UNhn77XmMkF6
FksxPoft2ME0ZwGxPTvZcX2OC6yA27MlEZ6XUC6dtz2b5nFB5iVMue3Zubfya6uIj2z9S0w8yru8
bR6351Lh0HMCtERNntzVvapcU5KEuB+ZS3K33dtu1CJ6X3S1Of17aLtHGmocpOT4/P2tf8+qdmEf
UgZR3vaY3cXgJp0O3ylwUP/f6/69jzoWt52orJtw0XntkpJKhRPpccrcmhFRyPBEy7Wz6wzaWcVH
hWc90Q75Aipme2K7mRyoQb6yvqZVlLnZ//sdLVS+6qWGbPe/f+Y/LzHtFA/Z9sf//TVJTIcv7bkO
/v7d7ekwT3mL/7xysRTFJw5LBIblYgRb/7wytlgEcbD+5xe3J/6+5fYB40IN964QL38fM7ZP8O/N
ZzdjFwztQT11cR/8n9/p36v/5+9q30UEt+HvZ1i3wnbvPx92/XB/P9P2zN83HeriLgXsilX8YPaO
eq7Wl20vCEVLm2e7uz2z3czb5t/uCmcA3TD+dpkI3SrDuKfaIE5t6m67LGn8lgCLKMFqFnXlp1l1
Mww9NI1SPVlxuBxsd/iDLHcOcsCKavIl9YzoSGGRR+HCB3PH4RTn/XdbhO6emunsgDBNGj0JNGte
Ubbul6UQkZ0OntJyIgc0K8DhOy49xo50K6fNXlhnHjHhPYtOup7ksIPrMT+1YYO4eHjWook/hs0P
InZ2lWp3sVP8lw2qJxo6u5zuViX0z7gaLwpTz7kiEnEGwVCvA79KYeiQ4fc94iNmmepm50TRHto+
U+7VlCVvTZ7RfROeBbUI8XLrQ+MksUnl2e3fxzRCXLylGovTv9+K6OQFRQtyidxU5X57Ag/aZ7/g
uGp6iZVzeeyaxy4X4/1IIdTbLSz0kiX5uCAZAV6W8kGiZ6UmZIWEHGIPmsGG7NBP3oTVVLjoDc38
KrWJBLD1Zs7Dh3bEx19UZzsaTVT/3FR0i308ZtNer2CNbY+VEBgOCylrNEz//2PDQiEB0lQ/NKTo
VY4Z3hXrDTgKt7ab+94C15T3cHEmapj7Zb1JcqM+OrM9e9uPnEGM+xQaBYah7u9D/x7vLPGamL1x
sz3kKI0Ol2xaiAvtqt322HZj6KHOmAhm4/aS/zwBMc+Yu79vvD1s6hXz3bkqT9sbb4+F8ehZbm8E
/dwysV4/5PZkkqnl2bQAEK4PmbTVr7atBGMUpw9VvaswBN/3mpY8MDP/mZImPI2acQuIPL9MhFXd
bzfOAusfrJW5//dYPsuSEDfI/JmqpAqWxtAg83q4yczMvKfZb/793SGxdksVkn4U9x0pWg6LtjAn
Y2gxa+fw92cSkpp9W+XCR+fL83Ft6ue1eE47525xqQ7k0jAragZx77qZcmcm52j9wUjS/7mZzPZ9
oGt5M4t8XRbi9yH9D2HGv9dNGZSjfOHUu/0hW60ssiuSewLvhmtdzcHfPWqpkwitce9BRe7uqraI
HgRNsgc9rR7rMJrO28u2G0oy3SMWqD5uP26v1aCsB2aDcnz7re0xHBU5loTsljXc5Ltq5N7npeHe
w+Vebgxj+IjCFkrI+rhuF5IkqdQLUwfn//YyCJgnJvfx7fYKKr97NdGMc7Kw/1Vz0h+VyLXuMYva
9ySINTstdsgymBb7fntC64F7qjXDme3H7QmAKeLa5BSMJG8okGPjnlGyYfgy4fybSfPy77UxvVPC
zDr7kOtNundmFBPgLOOHGjdEQDxLtjNsyGi+3Tfh3nANyOHwWx5APScPou/whhoZ/YOJfqhj5IQK
rVkm2w21y0JaFmme+jJRbdQRcXgKYSHhSuoLAQ//z731R/h6r2VPlh/ZGi76uzVaJSQc+ma7R1xz
wfz6pl9dQsMqYdzubTfjJpRcb1jUIpzcHgRdOxxcnYn3lAJ8qean+K/watV5q5Td7ZuqL7RZelax
q/Hh3w01MlaH7edicz1IUbyK1Xg0rE6adv0IZBPhPLI2/5HZAHaDBklTAO7uzXajN/20EHDUrvyN
/72r5+5XkukwMLoS7OP2tJQLDtHtbgp2BuR/ljLmAJzP0A7K3t8t5sxEkGRwRlLHYoS4bcW/TwN7
Oa9dmQPsE+IOcJhhXxA7ZTYULHbDn3kQ3yG0iLxqDhPxX4GpPUbkOt5Ug3yz2aznhDiwfa+Jj3gW
7m5aVbUZf6Zyz5xxit32ff9t7e3e9h9ghhXvRMS2UkhJO6uDHrRZJI49QW03llHVJ4tFQtakraeo
w2EU1nPOtzbNCYc+pg6V/zC7gNZSkzsA6RfFDNIWE/NqSitXxbW9/rO2ewXQhl0DFoTrrtRuOsgW
UWMx6DJqSHxZPl3+s2GwKLPdLLcDoWhrvqIUIf1+Gm5NbH6JIlZ2hnmpxna66WJr/HtjiGS6CfV1
yxXzR6HpzQ2W3+bGLRug49vd0nGlttvubtGr273tJrPDBrWTCw1j1c5XaxxLbTQYdCg6/s8dq3bt
8pQUgABWj+j6Nbeb7Qv/+3EoDMgyGrmZ4ephWlaN4rY5qs1zut3tFxpeZWHPwb//zLaf/vtxu+dq
I/FWGHg5eVdwArkxVtnfvxtzEPFhEOY5W7X3236w3STrjyMjjv2SdJftoTo0CXeIHKqRLdZAbokG
liL5/8qq+pVrXUv6qFHiAVtdY3/v2oM+njIgX5jk2aYrH6IRxBhsN9uPaQKFWEuUn5aScjwTDNl7
S2dLUlGUdDrbThUYxHT11TR7UUG0bkw+daA6DasYXQ0P9H6+3Xx60uoVrEs9Qm5sReAcVvqZ0flO
LyS+0ey2qJrYg1HGoHSp44uFFuY2CgefeXvnjXNxLTQuEaXbmIELZfWsNr3PKaNmhE5nsW6GE7iB
dWm7qA+47/XjMpIgZDlk0tqvfduXe8EQBhX7IMli6aJ90hNEKUpPkQXzEWSCARdcThrpndA1y5+1
WdmFSk8sjNT3sP/B0y3PhshPZV3TvyOSKOnEezM2ZBbO+R78UrIzMfpV/XCJo1b1uDjiTI6rKugw
ZMTDBfArepKUka6iMnqNUpoqeKl8oGzJfmzWjOjeQIVLi4LhtL/U+ki+sdMFNYiKzqHXKKefzmbD
ONIlKoXfX6R7ieYs9RMCtsIyVeGaElGaaLSrpQr41kih4xOa2cifNMSRraKk8qfFdA4hrBul7o+9
HrMR4NAlwmJLixiveDcKdDHji+usrUuCIKnHum+bS/d6btE02DG2dSqzg6HMGIEV9P7DqByoKBaf
+eMHxXO8c2b8+7ViZbCJkOk4C7WnwJvjgEdDvskXj0p3PmbOwwQC6cjEU70gpiU9wyGBQS35R9e4
dPHMDxHAYCdyVLK2BgFzCtdTrPz0Idky7XS77kF6avW3ebz8MXnSLzsulA2LbMUOr5U+fDUFdCSd
Q9TXRklY0zwyb4xtEnPUVAQ0RC9V1pGAa+ETw8Ed5LQTDIEpfMnU3Lf6FSkCa9mb9P415HoRQHn1
yGUmH7RghOPwXlbjJjAhFumjypkhepm3Q6Psi6gLH2aI60vj/K5zUvUiNfqcpbLvHRaCoyaDtQCU
lhGf0crtTTf+VuCwetVENrE2LW9uQ8OCBqSm/LGJSIRrZCQnQ6OT56bqA8QFxzfmPAhj+TRrzp4g
XOQjMVIsRahMW1khKdlX1mjDfmmmIZjjvN4rzkuslKVnpkW4a/OS/ows96alVJcl5g+OPZ3BRNPu
ointQVPOp0H9ZOUf++5sy93QPnYZUa0teV3083eWW79rvQTPAiDJMQg97uULilwD2FEa+6R4Fh7V
oOYv8Fc9l8BUr5+nwkvt+GgKRfUkyC4rFS+AxBqBSBLMV0591KhBmZK+4kAMVbXhqBmRyXPza+TK
zzBqWqBO1Xe6vC16Bnwtj78Q5xZBpz8Tofgs0UsydYGWOp5dkKnrbKOfBieg1zbNg03LDBGwFeo/
tG9AmFjv6Wheq4mhfe5ehM7LCm28NVSqf87p6U6SOtzX3SVcBgJky/lAPK9FumwZH+ffJGfTr37K
yuFDGwiUV/v5XqRU/sOy4norGoFEozPoE5yhSyCTA5phwIYR+4TfVgNAsPRTspG8tiYUWDGUUz1R
ZMVCa/z+wLZXg9ym4U+kwNmo921hhg9kG/Y7RjupPzX2szUVgVEOnAgUMLR5/kbGfR5oLgPvru0T
r+uKV/SimBx71tBTlpCXhHrTagkSXnNiUUZPu07JX4D5P4BOc7zuVVoQ6Jokw3c/npxE/66U7LtI
9K+uMQgLbCHzq6yh6HAfynGY907BsCDR0LI7OTqieI7eNLqgUwHsb5yrRzVtrs3aqCrndRD7x+hs
ohdGPnCMVLaTwoN71+4mxVrtzvWdjFMvqSy6JatQt4mmU6VxUSjQCFnA+2C9cNa0Ij/VTm2R3NkI
Mbw6r65FVv0Uhn1qGuuzS1h4TeI+dvIiEGp+RKhCPyjsyWsZQ3z1znjTk2YWgaoOGhTou8FIIfKM
MgsshTR6XelnTzHLKQgN5cuBbBSHEiF6YuwEoVJ6b1uHeWqfiHljDF2IA12Ag7nQyYzL53JS94JU
770TW+iH0awkJruZUr25apXeSD+KnZUh9ksaMbTx/GVe+jyAP/MUt8tXNVmvejU/SMvXC6vZW9F0
u4DmzCzIcx35k5pl3VZgrJ2qgzNY6UzURHfKwhCZtnUYEyVwErLu3+ek/nCj/Mmqh8tkoWlUx5e4
z48dGpxsYp9I+24Pkg00jbzEgAMRtAFGa3MzyGpW4EobGC3HJ1R5Mz82XTXSxJ1hxsGHBhpAdkVk
fsz99EE2deHZufLcOYBs+kR/74rsawSnZzTTO/6yP8h20cUah0Ump0EUTzM2cj9Xq1/1ALw8gcMk
MxTVbI9HQYjYoWIMgObPoHfULQcGkMDUulM0DA9kGpEh6NAfH3v7Tyc60BRcYcnYJuq9FCB/ASh7
ihiJvFRLsE35Re/Lhww0j6cto7kTrnuYLPf0XnQA+qANnarJ7OHtZ4jlZ+QRMTmapLGfCcWorviG
kfDZYNN1jsg6pLNDV7g3v9Siv2Tq+DbwoVj6vSaIMCB95i9uq5w58z0iLqu9YbDZ9NFVI5m+MvVD
n47HqQr33bEby33HZuEkwcqf2eHkMdtLqP9HUMB2fU3oUh178tTUjmCxyb1kFazPwciYp5T7MeHo
HZ3wT54ToZyhTyun9tUa+ovu9veDk/vkOTzUffRhFqwbsZAR3TDm7zaeeviklfQZzZDyIIj+XNg3
mAiAjS8pG1ptpKKZdo6hIjAeDoJ1xslltVwVV6JHW+qARKVXxeEyvFo9TeUldyYPDs9dnk6d19gQ
AVWB4MgooqfKyv/U/dR6RZ+PQeMOJEZiOmxj9SRV95dtUETOMeTsMpJno6PKrofwY+g57pZB31vA
vO1O3hp07yCnZAGIO0vJmYY2IShRtFMgd19hECJ0imihGfQOW2mwkW02I5EnCyd0rQgG3XYx/DuO
J9OxCIrHroARJTNF3esGzIauTX4RAN+HsO25wFFJPrjf6jQMFw0QGasx8+iE/ZMiZrCb7vAhekjj
s5Kgexk+2s7dRxKkaJeQUexmbpDTImgZcOQI44NSVTh4KMIakfpNREdgUNWCjnV2LBbpnAiZfLUT
4D1cwQdZf2s9tfE8cnhW8HXS5CKUioS5EYZiyu7SJL80Tj8B7iRUTeT3LElziZLqh5DR2BPawFjJ
eA47h6CS8rcGuc5ZWlwSGolgYeKQz1neDlFztigWo768SpehIfkioK5uMRC9UGu/OAwtfDNasyL0
6Ws2WQFkjpyujsulxpqDzBnWhEGu5hYBUmkHR7V5zfSGo2P0rXZR70xZTBTjeeYJhxrMytFtRMmP
pJ/dn81qJWSZE7y3aXw2q3Gn6eZEYUVoRmLDdrCGe2Wc6lOiZPdGREFOJm2pm+XBoDPVNMtIQRvL
AyZto7OKgIbQsxVHv+FbwU7N0OzFWsMRwE6j/ND0+0yq7BRaxkQycM+08lrUYMxA3AsvR217XMyo
DTqImO6Y+uli3raDizZ1+GMqN0QtXxKCWUua0AAf0d5l9Q4r430qhdirZfMOZOFmKBeIz9WKaP5o
BMHVk6th1q/i51rYVEJooByaBF6jRtSdVQJmEgl66RwQLZlEQ9qjn1qYe6wZV4j5mQ4gIOU4k9lu
6XthzE+6al2alCMwZgtnglAJppJ/TDuUQd5DHC52sWYdEmv6WKYblDPPOYpUj1yQZldobCeixK84
MZCNLKzXLbxK/by24M1XBTLfqm3zoYe86d1Z0fYWgUeeayqPohJ7CeB2PUlVHhxUrFAzAurDSpcj
/SPjxKYYZ9CB7zI2fuuWMu9DXQJLxkIK0ZDlaZ6Dt6MiNF32/krBO0BhQmxijH+FGr9PYhhJmfFj
WH3pWRPtfhNqEudNWogmeEFdfUgcVYcqZwcZKaee4rKX2Kb+ScPlDxnK9VlmTK11BvczUUWZrv0C
2FcESGUwUBpaoGaVuf7CLqFHHOg6g30nOwgTLq02TUdbkw51QFr7oOY66Cn9W6o14Kj7s5Kwt1Wt
8Lq8fk7zEjuSdQMYM1gq6uexd0n1pUnhWXl8GEkch9q5XC0k7LX4njX3qy6WNEDIVrObDg92Ob7b
3fgFSfS4zLNv6dpHNSUmtOQRRC/mi3BqTfgkY+kzB1Fr8Sgz+2HoHGwZaXErnYEBSqMyyHbfU7Mn
0b4wnsL+1yBUUN0wREkQI3FHtcNgisvb3BQXoVkculFPnhNzjFa172pWHbIqxyBO1HsCR551SSqm
O5T7KJ5/xaEp0QLaDwxUCHBJQ5jNy5vj/nIsBZGIvrL4in7y+z6lwKbABF8XBaleBTMUW2LOPdkO
zBvig1KXt2X+DDbPZdgZHtkn/baOjd2UaqzEpMZL9aTcKbpl+M5NFwHspOmHdoFscHdAc1Lau7FR
35Q8Z9Qy6Idwgrk3hYTh5WDQGnvwI9l/xQ3Se9M4UV90ZU6BMdqeSVXJ6mu8U7MTlbQJdTgnpSpx
fa2SFm9DHkLuKn6INrdsDM13nPR7tuO3mDnlPA+Fr0jYgKmrzyd7fq1Eku9C/ZALBtIlPlQ8qNHO
IgemEsNbVkZrh5qVf5jyX3Ot1ueCwKyk1ei0klenHFJMpLOVPU8TV2+TVO99PVJySKtnTNgxHo4J
iXZtF4bydx2SkZHF9bWP4r1BkMjenadznem/cwXDbpxCfl95Q03/hSLpmYF4tVfQqHgNR/zOVWzW
hi6H0jh213Leu1CA55l2O3quJgizCDpbhS2wwYmQM9VKO7x/eUgvJEm+qzC/qLYC1DytSRYKTUZP
SXeMAWx4iJZsr63079EAO5U/a5ZdHqJK+7A15WgvE/0TFzWPUX9XFahTeN3f8GY+qajHfaPH1wXk
MGTfLPNJg4VCsNy1MRGu9xNXUw5FDIflJ5IYpN/yh3zLa+gSsZxwjtIIOi+k/eJq03lugZHAmSNL
3mjvZCs+S/5ZIFEekszVD8oauRzX8yU3VajvSTnsk4R1mkrtX9fjC8coMhBE9evp0Nq10Xzg95iC
DxHg2/hErNBzpulKQALW4QUjaeiNTYh66NudXhvHeKW3/WQXA9UmwlRzQXFGdDXWiXOeuSxTOUWF
BgUvxyYiW3q9TYu85l219I9GQ0tVoJmgYfurYuN55Wg8KHlGy1AYb5K5pRaNMiD9Z+WpuNElNsVT
tFhHLadAFxGhfJydqAAg7bGGdXTYrc1gIDSGJEzD6t6No4f6DyfekMnPiLNyiuVDLlipWS1+mnQk
FkWob3FLUMOsV+RBjU8ASPM9Gq771JYXxgoY/ZT8KvKoD1gEXsaV3Dobj9pnVDqf9tC9dCo7Zma+
kH3xqFtlICJyCokAhgJOkOx807UcLdi6UIgfO0N9G3rzt2JL+soo3TqD7LpUpRmTcv23l8TAMSFP
zXDNGjjgnACQwa3wZu09XBevjhJdFkiFILUvmW4tNO66r7qZ9o2tvOREEnt2bIz+WFF4qyZqhpC9
hSpmKCsXq7hQPVPkN1XY/y4FFop4WIBSIn9qh0c7F2ejsDpfVwZqqhL5vQqgekoVJRBrPu/gajus
4ETRp9VXXMRHwBU3bRLv1cz8jp2WPlXLFJAkVaIUk4M+19fMIlC0bfJTLYlMHdR6hyr8M9M65KI6
Cd1mskszBs9pj/4tLAEHmzs+wnmI7+ykRCQ8XkpFg+9kabGH6TEcjV9hj4UiDH+WUnnSiRKarCp+
UrIPmImluei+EqmosUb9OsMeC4xe+7KH/qS7yWM1MlnHAfjdh+vGjvOPWZOvWYmvmrQF6FcV3zkZ
r3M23lYp8rww+qSE+CRYNfbsSu7Nev4Y6tWXp3IhVwoXReBSwR7XUdtRm6+dyunAFC8OjJnWrJro
BMDrdBPiD9ckkSLrykuRE6dUmb8KZxRM0JX3JRovagNC2i1vdU7hwnYOfVU5fjECuSv7XTImb0ne
Cv+nMesv08h/h3WN1lKvHgpojb1dcHKxWtKWzB483nkpx11IfjwqJ7zaWn3GZ/SoKxJxOs5fXBbH
eQRLGJMNmqYqTb2hlOyNaM4XYQQqM1UYXBFekHL0Vb9fppSkxCTbL5F9xkH5aYnmI1+WOwnni7Ga
dcsR8mpl0NqUIXDLCg2mEx30NvXtcUBwrJAWlS5XzEs3UGuXQ2MaOxO8AdcfjTzK3Hd0ji65qPJI
pgMUfWTgkzMAWedL1Yb7a7Jp3tj0UzyDio69uLw18pdBZAEBqvdt3L/FkhH4ugsuMxFTCEvUfWSx
o+CfuC55eKAj/hba/ZXO7V0IKJ9VAj60vNF2pBCdc1E89rH+XkyWYKEXU9bip3JcKE+i58JYJo+b
VCBSacrQPK6PrMYeCdV+q/v0i9XvEy7Q/gQ2n0zlJQzwvbyZ9aWtw3fKA/QYMSVKSKP+ojDIaTXC
VobZzHZOoR9RGdHWS2eDkqGJyIdULpVdK1fWmq9TQW93Gew9edllUJnWyJp+cvfFAopmEXl2LNvb
slIYEPAHdk6mfLHu9Wa8ECIJneO0KPgmC5CVhGRFkxPdyGRk0Qg5gdm+4tepSWzxbB7mrtBulJwJ
VoMTgUmEzULNiVXsGdphnt3mhD0u8dqZDKZJM4pfytwBjbez7rD9+PcxMPQpx2WXh4GNhQMQf61z
reoJG7eLiiyDNf1penNEAoybAAvLnma/cedTZWNJx+T0YdFH1gT6U9sYlCPfZ79oFKqDCOn0AbFn
afOy5G13kFTo7cg1TLY0IJP+kXzhz6HPV2cXV59FGU9Ck+7BDn9sMjv9Odc+0ZFxremQu6WqiMg5
zt+VAaBqZVDaW6P2JywdDhoq7CIMfxupGHxaRE4ANkC4BhBnteQ7WZyWnOYmGdeSLVbOsY2GL7S/
Ylf/kh3y7ZmTcDiEJ0jMANLpWPWu/upmQL/NfT0rt836dsk6gTEs5FMj5HvXeYGfB/awJFliKX05
p5dFtX4V9V2dCuml+fhYRkyfc8c5tbWgpWnfZTpuctv5bicTiH/U3M9m/pCuowNXKWgbTu1ZqNHo
d63BEeGSAo+r7IZ8jDJoomZiht8HFNcjh7VxKqUgUMdk9XY0olgAm0DZoVoQCTS7homaGTaExqjd
pWZ916bybSrWoMUplYfQKH7GZOlue0gbEe1t1WSlbEQuF9jZYD5gGDs3Vt+S2b51ox+9M5jJtuSh
OSw468QpOT2mj8X4EhoJdCGHNVocGZGHxdqbelgOUzX5jpuydrbN0WOmekgTVXvNXM7WsGNZ3dJi
mQryobTkLAa6L5YUV9bYT5ZavHaFk++UViQILaI3GCNY2B39gJtJ9RF6cBpcRYc2sUN0DmlSDf7a
9txJHbO6zv9YX6eti0IwpJllB4JM+S39bDAL26uO9bng5C9GWpWhZLgCQgWLOxP3sZ9YwynkLjll
7viZZWk4muSTlgMEVA2QL7KqkVXRsDLr7yxtYL+U4zGf6TNruemedHHqi37w5ojBVLfQfLLt7HOg
ycfVplK8EtFDl1fxKUrlWkDr7yYWF49uZQTuZGrv1aJgsKKbv6t19BR+NHRYfC1TqF37S0fPEpls
exNhDRwoRh5Ci72yrGh2Diq+E3mV+Ot8NCr1zi1NKOkzYw9rTawZGjp+yTKMzMvYYSAjZIc2hlJB
eedNbTY8NGSmBx3xRiuQ/0xf/jYyGz8f6NtMEDW0kbYmtVR9SmUD8YMrQtyI0G+GRL3tR3VfUFN6
s41zOllILBfqnVsL4yDUodlDiDwtTWp7VlbuYp3AliXi4hBFojuP9NszB4F7mk0vVonIVO2fmZrx
/y8XpD90ZMOkS2/yirY661Y4talF9Ircw2KAItGUyaW3mZ82LU372pgUTLHwIHO32C29wcV47N5A
9OxKc60/K6xxizyZGWfSPKleSmsxjrZeoWYW1XwjunUm1CKnIX4DDZ+dtdS1OXnieDd2Ima3UEaB
AbujEciBxjLLMl+KvC18WytDH+RKiZYT12ud+kS2lQCg1kPyLp94i2zmEDby1vSFEGueQnMxRfra
W2zbUOutY5pkCJg47LH5vLQW37gxeUv8RHRiIovTGiMZy5GvpmsiLM6KC6jP6RxVDyotFPao0gv5
r+zirAP33bUs93hvrZ73BI1Ips5UWTaznp3l1JWfRvIoWLgTL1wQsTqI8sCw2IARs3flbRUT3oJX
9lO1RP+r0MOdTOdXY8R1KW353IV4PZEBtYeSIBpO0f3dlCy8SPkRpATR1ol+14Y1BLYz3ETMUGkc
ujpglGimbW7V3/Cb2URzei/VQSF82sEBIx1iN0qMCU2NnlanQ6cTNjKQsFmyJ5shuDUOJFz/9a2Y
e043U6mfAJVUC2WFyT4nau17isxPVf+R0/INeoZwC0DhZnO/dJYKGSekDx1+At/it4Vu7dUcBwUj
Q+g1HSYT+h7KKK8jM2aLFJ80lrsuVt7dVji7QWsJXEuy6pbJn73LF4d0PMFMh7GXr2pUOqxzMPdS
sbKuPQD2ET5MjCzgsn1KjXC+sUKV2QZLH1EiybGjatorsODRIT/2Sq7uW+cexgWFoTq/yEk7Lp1K
V3hqn3vJRMQae1+Pys6fRlejUMwXPn10G3f9e24xIjN+dJncO6z2WQRzVZRyQmrEcmCYGEDHrkLN
fmzxjd9F5JEoFWHWhDsFY6d8t5V8NyJyvfLwNhvQVorhe3Ro6NcpLXjUlU89TQHy3ly4v6VF88N4
liHLwxR6ww6Dzqeyutdiez5PNtEFRZo+KKKGnm/O7HJLXXkVUpRAk6z57JWJ39XlH9UYf/dSpWKx
xqPGueewQrfHKv+NdoP0SuinzHtZGet2+4tvlLJXxSntFzM/xCBwERsGmZIeC5VA5zY07pvOTW+q
jn3baIKIjezNtYs8kCG41rjmLu7H8Vo7OwP1bOBMgrSN4XOeqzuusClVsOGJGvtcW5XoQOr9nK6G
3Z51B6FtCOSX+jvFZMVSIX3UVTf044bWa1yZCfdonORRNdyVFs5c5Yte+/ihREemrypoJ3GVHWO2
ZSq/bHtlswiWRm2HsE7yX9HU5RC5S3eXrDcm3bcCJe3N9pCVN0QZ0XmoM4tv260RNOF0LJA/osnV
OZcSrO4oLhT/Vs5B3XAeDmvtKR2SlP1Afe3ASwSartt+ZBwdyzIDsbivURILXG70tKuuGHdtyEKm
GPFBpF47Vc2pmbonadfLQU+NZCfb/DohGWN2zHTOaPPmwMFDsLEzZHCEJ2a1TOIo4TjH4tIHU0F3
eGe03XCVtfMrL9mg5ZJ7Ra21197tazK89w4XfaeGydIz3oA6dteGM01+2ox9PP0eBw2KuM1YPh20
F8NCWVh3H3UDyQVHF6VQsXNb+65gIhbUi+h8itZdiHVQMmKFmbMGbYx/0nYOQkv2xBfeZO0w7QF/
o1wMr+4S3UYWaxWWZftMr2N/VDL6Mdp4o5E/QJEz/eGUCzzKdu41o31ohow2jBW95DPzT8F1KYIg
3Srzz0R+cBoa2jUxDRn0ZRHtlZxkhEZzfmwTjWbRv0y9DD0BBtm3Z9W3u5nzs7F8i8k5tgYx2emP
bbGDLkX+1Ux4a1W7p/ZTCDEq5+g8GvVzmyGm6Nm59O4JH8fZbVH4RGG8C5MWisege7YrvlbHCYU4
dJLO1Q0/1O2LjvI6Z/6yk5F1cpH83GBUfNbWmPGoVpi2V2wAW3x3OWZLfEQVzdf9FDpAbdL8ybWY
U+s2GUWwQG6sar6TBtMDU4Tv8T0KFM4qfjguu0FHui//H2Xn1dw2sq7rvzLl64O1G6ERdu21Lpgp
kiKVbd+gJFuDnDN+/XkAeSzbM3vmnLILxQ5oBgGN7u97Q3kamijeAsvYD617xi4E6guxiEjtgepY
jOkNw1OSytdy7E+G0ZxZpSJb7B8ilx5cnQqAoGoTGQ1X97Q6I49yNkPfYDlbJURO9F0h673a44Oe
9HfKMKqnBiyQBg54kwW7pGSJWzv6qxbpzSI1qyclq0fiXBEPA343DWZmAeiptP1DTS6NmNuzZtT1
UcUsNvTtYaPUtbOqxmzpGD5XS3ATo8yw9Jjrs3KLrNIezCSP8kho8Pvzz7GJnZjb6zhOK6+ebJ4j
I3qpS3/k6te2XcHfxQgwL8RvfWOO1WdPJwgZhhOdPiSDpuPxpGW2tzSQKCPCQMZW8jO3ZbsB+MQM
exXW4QN//1vrpcxLZ+URLyBMS9C/csRC6dhWSe+1r/rbSrNe87h+sofqjiyEu9RCBZ18C+MsB0Wp
wmU7YKgTeoc8qoJrsGkAycbywF40yViw5RdknS1XPyCU9qK6nb0sUnBiUzYrraHns1OLV9ju7Nve
RPzhatCHrcUdlHrZNmHidk3lo94EvyNulhJ5LvptJoC1QX/3y9fUqp7wmSIanWbnwtioLk9O5nTU
lZ1dYrSoH6cvWmSDTe/XjR0AqRNGji8DvNN8sp9RBgB2rvrV0l5JaNprf3ROPZC0VaoijQD0OigE
mF7Hv+rlqC7CwD/lmYJrpZ4cTdhqUVok23qQYg1sTrK66JZNam7VrvdQG8sLLFiKW42BUVjj9o+M
q5JNqQejE3dHH+K1U9TM8NshD1/9rJhEp+q9nip8b1w5DZMoDstbNmGTB9rQPaqj7xyIbCz7Cu9x
WwbqurfSez8vL3qDEQQy1XyMYNUlYF1touXwveXJjNgKFaTLl8EgMK7SoyOaejfAvxH963MyVj1J
jB5zJ5BT26JW8nWXn+tRqIc0aTddqnirImJRlle7LFVZtxITDtKAv16frm1/PAUJE5DrF+la5PWV
Z2Pc7glsF0AcqY5SrZ1Yga7cfoz7cl22FUuA2rsoKov+Ls2+eiT0ihAzSsdTgpUyaM9mXZwNUe8S
Jx7Wtcp6N64jk3iQDlkoRpHF7S61p7/kxsHTmTXxCbRIh/3ugHHIDAnNvXVe8Uh5JvhlFPYjGZRt
jw0cnJaDzqbU91hG9J52hrBy9jtxDroGtIe6z7042aiEB8zEvPSaM0F5WI7mBUaKA1jXvNSeqj64
B2HJchQdKlm3EDVS8zod9TtXD28N5pSNbTXbqBy3Tq5euTzJIYsum4wEGdaU6zAkGoljZxiUC63o
9RUwSkq2x2InBxdTJUTN4XIHmb8dWnVj1TWrEoKNDp4Fi1yJj0ZffnXD9mtUkasIx4Va3MZF03DT
QPlzs4+ab34NevnatBl6/dpKF3G+RfyefNmAsELBrt30XwjJkrDP05LgmXLWs/Hel9ZjaPU7oen7
wmepqtTaEfkd6B4GGJ2GB6Ks7GZx/F01lHUhch4YSEO0jrGRBU9Y0b2UKbKB0YuhG/iwRXuCujem
RSQurrOn0XVW5TAaW79WHxx8WIvC+eQ3EyI+8I9KB5ACoB0uEEl/lAm+p5lGgDuxHwQqbo2bnRE8
akFetXdFSyym9iDDZpZ5gjiGoZ2b3yYQGRbOOBzTxlkFo8RFiS5kTI46OimkWe2NtMtbXSbPZYVX
mSIstPYBpIn23jEIL+sOtAJp33W1yoJNrphyyUCjkQAM13iIMOiEboK8mNTL51Q0KwWUaoFraB9o
Z1O18AxFNzAk5t7k7m565JEXeBrTSC4MP4WbDtXHLeRNoVfXsuztJblGtt2Y1i2UQr/EjVmtUzA9
nQ3ysa8PWkM22COdUipfUHLA6pHY6qIrUZAEl6pZ/Gk78uVxrLIvtfaE4JkbAzXnuTZuG7V5TAQh
MFSRJkb6VoHYXTkmixIWih1slSkNiJ5UgOyE8AaCA6x+3epzYaubpjSOjWWhh5LjDBkxZyNoYWUE
NJv61OVGfVKzoDkRgBhJ63XKDvhIt6iUvN8nlZHfhoYS3bKtnl7PFVkF/xGdIh6bposWpOt76rKU
otp+a6aj0rdrbA2L81wFHIA8hDQ+vQ8Sdl7IPG73azlW+S1xmOIWuNhdLhDvmKt07F2vC0fs3jpM
vWIMTDd8Wn/1PhCBdFj6nabs536ArfubvsC+fhp1PsAt2fkQKklb88nmusqs6iUIO4mMyx91cWAv
VUR9znMPtLsG0C4hAW0ZdWejb78d2Nvd2EbaXf1Sb7A2QEqnI6H1R3+1MFGxMI7kSbXr9+oYa7Vr
D4TRPOhcH2cD1lO+vLAX2eRa4V5CPD3vCxfgVJZ39dVcNJ0smjzgxnXQh829U3rxQSuIJaZe1/Dk
qO0bPBCWMfSbepla/akTTL7zqUPpVEsPsN5+LoaxE24hNhirt4E9tzviVUjQbHrbMkZ1LlLfus5v
ZTv5E1kX4zS/Uxdg2Ti6tkdAgu5dUyQ7ttPKci4GME9PnaM9JIXC5xDirBdqdTePo3ImoYyyOM4D
yRRQX5E67mZurUO5HMD0wqqJs5v5IOOi3EQltxZSWb6/bMwMrYsuqZZzM4jm7IY3DHYlHszM4lOf
JBh9UFcktd7HiaqhZz+QbglSaJu61oMzIXZ/k3V9fCEFPyEH8vwGiTprlXlBexshqbmqUFW4G8rC
XLqwb+5Ze5VLrzPjx5roG/ed7J78ET07K5bWx7SX6SJWmuyzUeavmMpClyzTJ7sNky99nkIbDPWv
6QiQPbaz3+ueFUVCToUMR7ZsRc7EMYqL27OiWZRHolVAchNUaAwzBH6ANTHLnZbeY7b1yYW8kog4
6PVYfI1L68YC4f8SdOEnO/XLZ8GegNVb5XzSyN0uojAeNkHuYY3iqMUNZvLoasYWU9BkuDzXeVEO
pXJUWPy0RXEzN6ieajFJuPl6Ls4NZUBwKPRiheUOQ731y71+bQIxW83FehogszR73fY2inrf3wOv
5wz4NHk02RWZvxxLS2wUXUWFeOozj++QE9z2hWzfPurckFZus00rclpzl3n8XhHg/FuffH9WgGeD
kb4b2wi7SFKgZ9yCkl1TyBBL0Nw/cZsp61rpwztEDIJlqcr6cxIr15rMO48c8c1ou/7vRSKfAXg7
T52p2Vgg19BmOysmquIUByXN9IOldfaGzWvL/Z9o5MX19mPnth9lhpSLL9ewB/gDjdF4k1q5+ak3
tWzped1466hBtnHMBLmdpGqvQPfbW1yb3TO2ptVKLyLxCKIwRDDJvxQiuk1HTbvW8wShBd3sSE2Q
C2wiv7jmwiFR5GXRdcTWaaujtXCKIiPeNgUqKXFKgiuJuuEUSb3e6imogtQg+d8YanJSm0Hbomzj
nVRHM7fcKNYxiiACZEy43GVXKaCTbQ61f6fL0L9hNcKSTrXML158ha6E+bVmH76oam+4nbsGclSI
yvzRtW+rX7rq0JxvBR7f27aWzL5NdAd6KjzifbbtXLRNUVsmnDHXEfDctkXe+esOu9BVXgqyfm53
k2gVzsqhO661YOxu5gP2stZSR05iMxfVqZ/awsT19Fxuc6Y2jLtDYtmo+nh7LSj6t/P8kKCyrbnl
FUnwryNufghVEekH63+pcwfZG3hK7AbtXYaLChjLDjIwvIQbHVXhFaCdfj3XdZnt3rC6B6OP4iY5
IfrNdVanr7oBeaa51Pluco1E2W4uzQPBT3N2Ie55wJkZYz5IQ7oYN3MPvdeB5yxJ5Zravvnej/zH
SkPa7jxX5Y6dIulW7rISC/U+juuV0DrQFQRQ6o0SGvztsIP017AR4WMqY0QsS6vOFo8FgABTJbHJ
aPlWrooSAT7iuG895yLC+YSapsP7EHNDJr36bJJSR3PaRgamq86qO4jdHLhPlZgPwYX5v1R60hQ7
RSXEP584d5wPcwM8VNLB08njmAMfjxxz700b0MIv9euW+M/ZSwpgLagGfiZqWJHkkdlFyxGqkCN8
nKwh4ahb6WuqZc5N4EG8cQri6XN9Yjl3yH2IO2da7hYFtBjFb+ifZocsRxVKDrhNu0NarOf6xmdH
1DX5E1kcC3GiHnvVkNRlIrGcVf1OOVQWV9NiflkPOJemfYuUuVQOc1UZRrTO5beXc+17e+tAXIsT
5fdf6ufiL3VSs9V9UkTrziaGiu/VcPC14dtBiOomaPiuowFePPEt+VENIR+IPMo/k7T7Ko3cfFas
9LFW1XpvmLqxtdXQXzuJjuoHGvCPRqaSPoPhkWo286mnostUxsETjpeYGjNhgspQ1pU+HGxUttwh
1Fegwpn/0v56KIrkdcgR9Wwq7aMnKwGCNLPZsXfKVfe009QWWVFB6n4hOt3buUnK1rqG2mVryXPu
qJ/wJ1duEczODqmGzGBgjQAS+mZTJHn81AqSaIMSqxsFCtdn010yQLJuntrSy6/Uoow3AoLYPmu8
5NEehj3ByPRZ7fQM1pPrHhK/DW9dw/t9frtRs/kLFn12trKkvXY9sgz9dML0OUBQktMKwQampmds
kZN8CZEkPc0HPe2bU2E0wGuljcSBwi69ACB50rXA6BdzH7ic00tg2nDgjMO34vch5u5Jnj8lSZzt
3oeOdWDBhtLW66aAGtD34x7dFud6LqURBDSrRfZ+LoYlKBbgqfvOrq4tEoL1viICAjpMBMusUMqn
oSWvGqZG8ckayVsHfVw9Z3HyBMyj+4JF86lhPfpatSaUrNTDwT4bF5kNTWChsJGfwtGOB78l6UHI
2J4x0e0TeOI1POVJXC6zChTmNDVfBFhLb+fie0MUKwk+yOAsW8Ld5+BRabER1xGkPtqmXzibKgfi
2/Vmtff15mouzYe5i5z6zcViYhcZnUe8rLZugl4o+9SG15XAUmeX3iKioEG+WgVT89ynVFyxjGNi
oqWU9OGx+oUtvXL1doqmxstS8+T5rTN/p2sVZwlZSusGwhCDfH+Pt/M7Nym5sniPCkjBoc/rbrOs
wWHfelGS3rrTliMQJVid73V21dSriBAY0B0k4WCuaJdS2Pax0MLyCJfliT2xvBfQqtAbMy95ZSEp
G4Int7gQj3OjRNV+BQ4k34kcnGDd6vk2tcC7xrXuPQRuZq3zFnEELezhUUHvxDynherWJ+b9GIOy
cTJPed2QX3Nf05YlqV7W8j5hrDUA2ejYS91f5WEMgQikwB3RzHXPWBdd6vJuLF0Cp5bGDhOSHXtz
RN11ow4Xc6ulk+kcass9kp5HYDQI4uu8MstrC8QaKfQyeCms5KpMQ/lY6rkFp8JDDmRMgqdcIYAw
dbB+PpNcakVQ3fZfwIu8nWkyYy3zodIu5JaIuFtFfN/FMJQQ8AxuQtdFN0qtM1IksbXtBlM7hDwj
gMMkDRntMDsyv9XbIRHWtcHvs7aiSL/JYuzvAqFY9/0kWYQe76IoDHtbNe44LJLJg6GxBvVEqjMm
cInq1lSVguA/5dPhrV9dGhneFsq3M+aWehhwSO4MFwtCyO3kuNcgEptbU2/8u9xEsyJA6G09F+cD
HQzLbG5Z2U8sIISH3jvMdXRQDcKBREC6ves0Bs60rXcw07g8dX6XrKMkrh+1IPwy/6lV/fdAdv7X
kGuVYPqA0cV0jo1U0cGYzoktYgplaFSPoz6lDzr31UjfzkmdWF1odvLtnMIElxLF6QFKlXNQ68E5
kPIkv9VpJCSKMPU2Ec+GEjdsmtK56deXLIL1ldIEm7gvkgaTAgMeH666i4pvj8ozPuqDhwjDQgqb
YzpVvB/qOMAAGNTr/QiRdt30OK5XQa8fs1SL1oEMlSdI8ueOq/CrDNqLUXX6E7yFlLR49aeubtKc
56Wr4feX3Am+df1lVGMUeKxnRUQY8VkrU/1BuGV+77U/FIL2WW1N7a1FdX5o+fWc3Mm7bVW6gFDG
osVZvBI9z1gY/yREhbGeX0YqggDBdMidEIVJ+yzQ7TqU0bRfm1+maNAqeKr+XDuXUYYvr0adkLUz
KFep9A5QRoxtTKr4iqy8cjXXQ3wneDpXqklvo4s89Sbp56SLuVdjqo3czR2quXZ+OR8KW5Irs5pw
kaOc8a3/3DKo3ufGKf3DwDx/8bg1dnFPYE5NivTipmp6mV+xCn2sSaZevdf3rqfubJ3E/Xzqz31B
m37rW6Pdu0DjoEF22PZO80Ei9Ml1lBhrq0jQLqkbuN/zy/c+1UC649c+c7MpJGItLcYyATBD715B
/P2QprUgPj291BQQX/Or+VB5PLuAJ/mL97pWs4fi9F6OzDHahAk6ZvPJUBxRavplHMKVJGmqymS6
ssmR/TAGCydrmQ69AF+Tw9VCrq91ggtCBunFE356KeLBgiPu6itn0JIfG3Z1i4Dfe22u69aKTKu+
mk+cD0grp5dqV04954qqAx9msuTYwtNIcJp5Gkk3njBDKBZzESpTtq10lJbmomZAGVXgah7nYmAG
Kx6Q2n3uaNolSoz7uboL0G6tDTzkwiEdniqVVC9bCGs/typSnHHSHG8wyjbuqnR8G9qJjebQhU2O
nhInkfEY1ugKsR+dPpYaoyaYSUW/7vBVetJcnEn+/GmN6dOyDPM3ZJL6p/dPOw8Z8WmTCoHmApb+
dlZCT3hcbOrMAxc9iaW/qaNPeurvxaLyYaI5QGjm1rlh7GNm9rkci/RTrMbpbi4NSXFgqoTiE6tr
J2StCy0wCC5ou/Wrinj2uq+sASiTnyxdhAquM5ZCWCe5kvRDiXzW3PvtREv3wU4X9uTrEVykUgUX
8GYeW4vuJsL/4oiA/KFRevtJaLz94PSwjhznUrTRQzVVpw48mzIinV43kf3U13q4JBAfHOfW2gzx
xBiiR08FPV0bWOz0nWI/lZDGNmkZ9pv5LE3rCEc2YXjtKLHzOIbH+S1tpRVHlF7JAE5v5YYhidwy
VbZzcYiGTyO+s2hYVfl95bnr+S2dmtyYOuJ83bSx9mjAGosC+1THOhkPISAXY2R1winbOnWFJPcS
qqYLLtS4G4bYQG7oe3OvgGF4P2Ucx4FJFIl9yaNVl7BO/PbO85v2DqMlQocx4FDXo4jkDQYy3fD8
3kNt3Icu1OPT3B/Xk2qrtxAt52I5DThlcaex5nO6MpFLNEWcraPLbd0M5blP4duzAABqXyrcrQKR
zEY3va/+TeO32Vc8nBJwgt7kNWDAth1rG6J/Fz5Is3pxdCX9Grka8Bez+KhrsljXKBMeiUaap3xU
CzyQHOtzqBSruWthk+fTOmHfjjHecIMIeJLIsrsdc6ddzO9nQlKMW7N4dnOgikrRsxhTInmoIFWu
s8C0nwAOnOaudah9am0BB1EzVT4UEZ35O2RuVywt9lF/fIeIPdTbd8gS1lTzdyhhDT0EafECfLfd
uEVkbGIRjTvAAclKQ9jjYS62ZZSuNF9oD0ZdfWsdHU//oSgirdiRNEo2sJ3Jk+hK+CjwSV+JQZTX
gOG7faFG1Q7ZZHRElSBeWejmfRyG9gkItPG7XR2qWBlf64JpAhHyEEI5Z4+OW15XxDOzBsGFTk+f
u6Twt+hlJcjfxV1+JDKHZdT06pdig8gzNsNGvWQfQO+i6AbYEdhAu3ViXseqvnZ7JTiSNrKXMXHX
9Vxf2BpYIIjO6VGX2TqrOywjvIYzdCfA+MXp7bcBur1uGbhqqZO9nmWJo2GABZ1KReiB4snK4a2x
LX11XZYtigRTw9xlbnVaLTuQQEBFPyRBhRLYJi49eTKIb57M6TAX/bgzDyPmknNprp97qAn5I5I+
FsrUaQj1fTq3y/A48mWy8XG9Wc4C7DBdH3KE/u8CD8BkpYKzmIXQrbF6MB07uiOd7r/V57G1bFSt
+ozaBmzz9itq4zzDgL/ceLnh7jykg7a2H6d3UUeSo1ZE+1XvxBIB6OZZoNq0QsZRvUY6FQe0Jg42
faFUj6VQH7wy6pDUwShrSJ0nGeKhEqpWdGzyosMDRB9Q7R+8C3sMyNipdwOtvDvqWm3eyOlgaOAW
ZXYzhIE5KYo1JyCYB/h/YC1LIyr32siy4r1/U1XBRtRs2ea6+bTWB4U/BE2ynYtzgwjKV2Tr5dV7
NwsklVVlyRnypnkTF251tltl+d4BZRmWZuHw5X2YSreKbT1C6ptPmhuaJuhXUey7UC4YaK5T67TH
7DpI9nOxzVxzkwY5aAiBN47jySebLd2hcwABzMVqGPw1SjViNxetKHuoSXddIFO5dzDUN1XdyKd8
8CCwObdqHxonUhdI8Hvid2BYYhuWOVuauW4+BEFaHeFcQVumrxgzfeOOZb6v2/QTWGCo546rrVRh
h7fdkMqLob00xBYgzmBXsUfGDMrr1JiVWXQrjECsBNmh9Vz31uDmn/RBUw9zCSlFeXHSl7n7XBNI
VexZtP44ThhnAlREraxLq20hktbVJw8O1dsYbC6AaxfjJ8gv9rJ0yEyHpP7VaQIK0Hu9ey+57ltp
nqt6VC7e29qfSt/Pmye57z3n88g5dXdaR656mgC/93x7v6ltEtz5i/Oc3gP96HV7rxuiE8zG6CQj
97ZJhnaHHEt0eq+fX73VFT0Jsw5kA93fq9OSmX4xl6ux/RJ7APPxZzi5icxO86v5UBUDmipa3GAg
9keDq4qg/6FsWMEuE15yFXb4UL4N8z5CWynDWg0n7b5p/Pkwj8WioF18+O2//vM/X/r/9l6zSxYP
Xpb+BlvxkqGnVf37g6l++C1/q95//fcHC3SjYzqGrelCQCKVqkn7l+fbIPXorf6fVNS+G/a580WE
mjQ/924PX2HaerWrsqjFgwTX/TBAQOP1vFkjLub0Z82MYIoDvfjkTktmf1pGJ9OCGprZvUPo7yqa
19qp1rY8YIDXzl3mg50U9jItwfsWCyXoHBYqmATEGy+MjOtylPrbIRnVa4Op9YrcML81aknGNaj8
fKuoXrN47zc3kHPDQDMLkEzOA4KiMt0Vqd2dZJr0p/mV/v3V1APllJRlHLhTn63JydXUfR002U0e
AKV1jeGHkpOKvfSdYfP3v7yu/fTLS8N2hIq7jKXr/AHghdg///JIG/YYmMgIs65SkIqFMNy3o7/N
AWvuIdRZt93YoaU2lMmXrokubWyUj+89XMUY132jIfDhufnVoJGADfo+zpbYCL4gMuIdBz3z76RI
cBueWufifAAh/DJgTHb0DeHfvZ+fdmjHLSNVfRHd4e+/rmb86esaQrctzbTRXUIiY2r/4UJLXC0Z
Gs/0dnXDjIUe/LIb2tZfN7HqnMBRo1FNVqScDtHoVee5vgV0k8qYHAp7wOGKxeZwlQHGXOiepgPx
IadMsJMJ8Ifye/uc2sBAYP4m//XTPVPN99CXLB/KwPPrX4r/2b5m18/Ja/U/01nfe/18zn/us4T/
f9vlFHwps4r086+9fhqXd//26VbP9fNPhXVaB/Vw07yWw+1r1cT1H/f+1PP/tfG313mU+yF//feH
L1lDLo3REPdIP3xrmuYKXfzwF5+G/9Y2/RD//nCXxfi7pr/tq/g5/Vr9euLrc1Uzn5jOv2wCm6Zq
cO2blup8+K17nVuk/BeCUcIyLVvTNFMyD6WoZvn//qDIfwkSgJZj2dwvqpSa9eG3CobH1KZq/9JV
TRWOg1qOMKTz4Y8f4Nvk9/aX+18mw58uUdsWlmGr0zjcjwYaBr9cokbvDyZOwJMIh6uuw57IbZki
+Kzz1VdlJs8//EB/Mff+fEe8vR1bD14IpF+ZgH++I3pFCxQ79v2LElvnDD2nddOk1j9N8H/xnZhh
mC6Y3Q2+189vEicpcRSWPBcbgaxF3TrWwuf+XI6ZfZPGMAj//jup8i/eb3JZkqbJfa4a0/Pmh9vc
NxqCN0McXEr4ictEieqNN6jIFVoOjCW86BYaG6BVmqjxVSpwTRgG7VrLh/Hay8pgJYENiN5wrgYr
vPz9R+Pa+uFJN//cjjAs8HOSZ560f/m5vWIi9mhqcAG4gSyF0dyHlnJtDU23MyNoIZY0viiWhHv1
9P/7xtK08ZsCyKA6wppnxh9+ksrEo1nCD7hUArgMri8OgZsOgdQq3vC4RbUMicjlUItHEbjK9d+/
uTp9rfcH/PS1+aqWzj9btREm4eb58Q/SQBWaaK44GKOVBDC20e+SpjxoKmJCUs2BshF9yiUaaFYD
PgOwoP4P18Sff3jJPW04mjBNy5Jiav/h+2Mni3IEwYzL0EAvyJMWEheIJpyD+6XMY5Si7OxrLPJ4
m0qq/v77/9WbM2NoaAuZUodt8/ObI92gucDPwovfmsHd6CIXVRKx29cRmoCEC9ZtE5DqbCVaK13+
5R/efPpxf/7xMU/mz64KpjXYEb/cDapeCWyp8vASO4IFjqdV8KLYuKQw7buaP8AtdyS2V2pTAy0o
7X3abPvagbqIkFlp1eWh8pSb0UCOJ9faQ+WPHfBhTN4qBQHInm3hfezUNwq0SrcptO3oRzkS4Yji
Ike3MPW7gTTNQe9D7LE60I1huvcDVpxqbqYo8p0AZSg7EVnhYWiWrb3WhMqTua5vvdy31mVSeUhi
eduSzS3a89mpDULvEFcgsQPPyw9Nl9XTAipbq5brXMmiiFd5jWuIkQisy/mITZJbwHAdZAUVohpN
fvCmQ6/WOK+rbX6TYoumpNGw9GRZbaqSpGw7cdPQi2ONaIpb9Epfqqy1VhaBMTBl0XWFY8w5xJSC
hUF7UVOmaW17J9pSu6vV4WSBt6rdfuUFhn+uUtkuWqON92B2vVWdxzuzNu1FqOTikGb+0ZRDudZi
rdzX2KpUUnwtW/vl7y+DeWr55TKwhW6YmnQslUfMr0u9Xg8lSnjhBcjIIaktdg7Ia11MKUoUY91o
E8RBiB5/FJ/YOedb0lR3YVchLaja0PcbUa6kX1obOOIRaM0W460W/SqocLfIoqjHzBDurYqmiG+O
8V3gl/0R8d6T0UUfcyMIH2XPRBtJRDszJTQXvdWXgE1f8yJoDolDtF+6rbEdMlwKyGM1B1kaIOzD
6KC2kF0d0pW9TT630kltDp2zcusovWRcWletLY9mk0ZoavVL4aGjhhjLuREhJB4pr4YSlljfuP4R
3frjQGjrUPr2GqHweEGqt38w90ENQsCF2bmM3Ea5RsJgBwz9IuKiXjRoEW7VAnZ/YdYeOXfpHOv2
DDdtgStMtVRi013ZttetGt0m5TUZTY0j8lcOdILQyYN/WsSyCvn1frYtobLSsMHGQWH8eTYxsdcp
wsYLL4KsEBT1Ue6Q8yZwVcU4RkTDlPFwN6ajhCtfNo+jlXc4HqfQWdnJLcca7CF+c6ShSn0NMri8
CTpPbGoHVhQPgasIqOdSAI+c1CJhg6LLt0DPGH2BsMaR21XWf39hqn9egpgsyW0TCJrNwtyenuY/
TM1m2eA4lqThJfBu8rGLULwc7OUoYBBrxbAHqVFCvCn3GDch9pIKgGTJ1hp7PCCxUF2olv3xHz7R
n+drW7IQNDRjWrGo5i+fyE8HR4tqUV6SwWUmM7ZQicJJyQX1TmVKOQf5FmGv8bpDflRxgp2IlXUQ
NeJB1fRriHd3poGHvKn2H9lo3EYpvGEY8PY/PNNU8edLwTaFYbJttjVD59n280/XBaYulDitL2hS
3Og6QXtdV780TRwfLAvyAh90IRIkO0j8XcXoimyyLL+M0jgp0gn32mTPOB+QOESdpQrLRevU/m0F
+3dbTuYyUIVyhOB3aQiHQvGU8dbuCH5pwUPTYTNEBmC8uNKGvibyq/lhYbjosbJdhrWZCm3laf65
ZIJFJQGOlBlWwSHukRTHax22TeziAVmYL0WpbIuijraaGIo9zkb4NeRFuxssC9GSQgOqAZq98UGX
DmbxmCoW+jaF+kVLUNtW4UtHJuBo1FS2VRTHK3NM2vuRYCqsalBptsOMNwp5gNBbr9IM7LqWaOZ1
FhkFcqPQG7n8bnS7tJfA0fBekToSZjLZ28MRRkl9UrrE3qRVDOMe/oRMgvDYWqJexiOuE6EH563o
le5gtiJe1zUXpSZw8iZ3/pjFTbvynKdSF9ExSVptGYSReVRjUj1mIcE1C30jiVWvRwXnYc9WbgPg
PgsMFKozAuFf4DFb1x5K+SSyHFg3VZit/v5yN/7iKoKEDz1cGizN/rQ608BHu52Q9SVpkuQElQfx
zLFKIepD4LNw5V1XUwgTmDOaETn5rSqzD24RxpscHsYy1pDozMspWIhLyIOoVbkEhQlq3dMv8Pkg
QHlh/9iYIfsXwsYxRnO3pcbz3W7dY9VAIvD92n5CLXd0LGtt114Opy0GqNO4X8ygUa6kpytXZgjF
EwKIugp1RHCsGnt4fB/OruYjqRnbzbXVtFcySIGsK9LeF7BSMFPW/mExp/4cM5kWs7YlTWOagk2h
cgP+fNNB6halzJLmopqJseo6+dHsSv7IolnOqe/quqzbYeuVmKWpxe8o/0O3IPv6D4tqbXpg//xA
tx0iZ44tTO3/UnZeS24raZd9IkTAJIDMW3pbJMuoSrpByMLbhH/6Wax/Lo5Kf0gzfaE4J7pbxSLB
zM/svbbpQKb+/XUYpmE1nMfdVab1SbYWivDJO48BqANbdL/8Juy/QRz5qeGCKIS8jwi+L5GGXjun
wZfJwVbH3313/hZcCJlxEiHA2nlcF3PyYo3T9GyFtnooNdWL8Ir5yZDTU6OcmihnxGZRXP7jN/L+
rFQV5AAPW6tPq6Lu/fd/b4Ky4PGvMNtfZYt8HbCDQ8Zhjn2qr1kqsFU4kmGfbRuCBFZ2QOa2jrpq
U+lA74PIePHHkJsLo/OxB8i5Qjndg+HyWBgU1rDLq01S6PpHbY5yYWvc00YdX02QxEud9dMX2yof
E525+yrAB5xCrl9YrT1u8B12W6uCwytiw96EVvw6pnOHOHmwLgEJQ5vCJ4SVgBc0q4itPzn13WO7
SsPaPRiBdpZD6pjYBKpp4NsEaS4H98aYECUu7cLJJLNtASAieJg0ESqTK3ZGP7hXvKDBc6kJEsgm
9QhiEuV8zg7uncaLCtW7mAm4WdbSWNcX70ICbtl/zWbV77NZnnYiBVFLOMpiQstT9qFsLF3wItpK
YCYX2iIp+54Zp1KXA095GOt4xTE0HAyZGLbTbRX7xtI3mfyzl4SYgYtrh/7njDACDo3s84NMfvV9
Odytv2oZTpisCz5FYHWMZ7W86RHb6ZSkFvcWUDDAzE+5YxjnzFsTQj2DTdR6g77OfvGywfiff81R
zXuBUhtnrOSqk+P0lofFvKgnQrEyRXpO7HcNIPGgeut5otzqqwpmKPlh+tRJ9aktwldnqLptIGS1
C+0Kw9WQ9gfQpSNhUi7JA4ocu66CBWlCN+UAdMicGUW35tyM1q6jLpoMvT2hs+6nXta/pg2lhfcW
whkp06b+3GbsbVswR65Xyy91W7w5PTyssJfeqnd8UB9zprfmUPkPbZl8wqpnHuyeZPIBP0jR3J+F
dNlThD54GmAtAoxxK1B4L7p0OOJoiHk1sjn//V6wP3701GSSGSlnLucMQ+IPbWuHghoZQaWvXWY8
GpwwCyxuYuf4fXUm1kADIcbtF4fVE6PW7GWq4tMU0zIFjJIKc6CluS9KiliBJjVEuYvcGXURZG7Y
ctI92G20sxWRqn9/2ffi7L/H4vurZq5t3w8Rx/nY5wQ9DqwBceLVapoIqFoF8cgb0rWY3X9cnP/b
T5KcVzbDP5d36MNYK4SanmN/0teqTt7qcY/fhIfO8Ot/3DgfC+T7b8TQgAEjimnhyA9fwQztbkBE
rr662lnZdMZYtsL/O1H+baD83yXMx9vkXoBT9EoLGyV5Cx9/mbyNmqyzwvZa5Alxt0MOMCye+hVg
8Z20rZXtH1osSf9oZiznj0/Lp4B1feniSsXp+eEZo0Ri7NV67RXhXI+zpysOaWDuhtr75PJNuuXc
8jPgORFZ3SlEqrkyjfEX2dD1uiMU7h/v9B93O/MR07WZAJtIxDhFPtztmTf2okbKfG2HaF+hQlxB
D8JXY7B4LdzoJqiTlkMrjB1Gf+zonN+FLSD8xPr298f4PlD+8BxTitGCcAALtl4fh6YKynKAx2m4
lo2z8cX9WR6y71WO448F/9eZl3OqGdV60RQgu/K+NcKc926ssSlWwZMbjWRkz/i57EEtqt465m70
6sl0uKLkxd46IvULslg8jHX9NkSROAvUus92DpO6sf5xljgfWyreWPoTbnbbYvSJqorf9j9NXpPG
Iy54PVwLxx5WekxGUo4Hj7xilpK8KIG6SuUbhZh9EaW5d7DS4FbHrrqk9XSOg9Yl2hbDO1YrPHS2
e8Et613GMn6sLP1lmLX9YCrp7u/799KF8AF+O7u5XhecybJZMNKB3hyJi1aNWjaA/ChKs2anRse/
zDL/EVGQAt1RDaON+Qu2vXjPGOVcKyIU//7BMu/78Mk6lnSRzbnCpr5yKCN/fy+o0jxhsL69sgMY
DoPlZmsyJCJAdafUneJTWK68au5O1DThybCOuiEOug2IXCZU+xG1Vn7wnGRVklJ07ag4tkMyeAej
jZsThfYlUO+hMVX0tRtusVbWao6mZEcmSryVbm2vDXacJ2gX82nI0ZRbzlWO4zu5ZtjYWTDiwOrh
VGCk5Yz2IQ3D1BTMaXYR0F6yKep6k0BIXhEB6R9GlC0XEatxnWvnKe6wZhhZ5e5mbM6KLe2Djfs6
A05UTKa7o/z0dk43o/bWQbbKRNodpnKmYZbGNQNMsRjS5qc04aoYPjkQY9/tMwROQxEYIDFjKmoF
spOphTzOZHa8ECcMLo7IDD3a7DB0TyKmrJYqI5MGD/YLE4R4axlOv53dMbxUPSAmssj1QzcZDjPQ
O8oUvs+21eY5E0X6WY1NTiwdaK4pV8aGkJKlM1rigjXvbk5qN80AVzOOvZ3Z3D+1mD29wcaAj4zR
ReCI+RhM9bExy/wQpu66LK0j5oHmEYYXOiCYvEpV1oW5+7iKGb9gCcG5Ln1A1pWZHJ07AT6YvOr8
/ofxmqd+c/ZEgr0k5SEfNdTbZOzHBzNjIjclW6A+09tc4fmzbcacJYEDc+aMq5nPDRAGyHkZ2OEJ
+0q/gpWXj7k82XUNrZq99KJ1KnlmB4LQpaawSzgT8pi5uDCwP3nWG2HI1KlkEa1GlshXsnjLNaKU
bh31G+d+vdPo+s8E+3YaM5tmPMgBdSAreskU+J648zySlnILHYIj8ZY4fU7gdOM9V8AAnklo6KGC
gLVpAeOZLNavpM6+DH0hN75NXglQZgX4pUlWcKW4AfJHe7BsOsGMEBZlEdrROAG7eJEd2+l7WxUt
JyGpOlRpv9KkKY4Kfhh0wTBa+hJD4VQX6cVLiaWxW5KTEL3UjIEdgKoG9lNLEeaRiE2OwkroztgW
2JTy5NR4VbfHFs7EE7mxmf5URYujKXtKbJE+DoBoPEM2l5DxFulYGSGHDvRv6ZR8nzVscSuN83MB
FB7Ynv+YAAAmKe2ekea7yH7b5oWo1ed0LgDMpo677rjvNlNWVKtEqOyQ5kA8q6Bvz7FNdpVhNN5u
qBDDpER9GayQznyfp6WcFPfUAEOSkC17hTgKnX3ff3PNu2UOTOsa94lcZ9mdJGcVCqXWr97mHCzd
Tr6FU3AT/fxJyqi8pR3Qd6OMx2MpOHng8l0Mh5SjLJ+h9RtInD2iLYqSJiW3uw0ZHIM9GJ8KVm6X
lifIkdBNqlaFMNcdsQ5HnxzcuD9KtONrK8Vco10NWdIHwR4W0X4eMSHGEfDjxNdrQdABIHJ1bLoA
RX6HHyRpYqj193/tU0ScnI1HaQXzszHsmkHlz2iLGfxGw68RKeGGr/J98Br3u6ohToV0wEjc6rvz
onJyuac0rJeFnJaFF1WvTWsfjfs8I+yJBxyIRdtMR3SVFSYevsFRAV+j91L/7AtuEQQQ8Z0HQjz5
pcjd4hxXxAHpcI7WNq6aRRtS6NteZB6aHt6jxUYZ35JnX/0+0edAuBcHvcGK7SMuiAIKppGHIx5g
K34wDDApFPc/prAYTjbJMEVtsQ5B4GbOPBiZ/NTjA4p8rzh7OgaVbimGn04ij3gT9aLt9U+cz7u4
DOAT2SI++jUppjHhR1HQ2Kvyx1gZPXe/k65L5aI55UC8hr7NxRN2+7n3vYPZwnCu22Ztwf/fRbjW
lhj7u6NKKhJMCAM/msaaL0O36xpMgo5DhzuZiGWdCEem9ApgOeIhCdJj1hf1Ss4jZlZAvzHoS955
jJfRNwm2Zhk7/lf8B9klStRed0P+j0mC9bF14YplzSctttqs8T3xcYKbWc3sN9F0rXNGM4E1utum
cI1V21bj53FkQkdO6y/b/pqBb16xn6gPNMHhP2q494HFf3uR95ehLAm60bPA/X2oeqy8myTJDuM1
SAEPTKO9SgWLnyrIzL0X4waBfOLMTQ811DZ2oG4yBE/k+jEFQfEcK1jBSq3LYTJvBPauJt/YBT0O
Ter0fUlIM7JCO9/YqOOWmB0iLrXwwROtekj0PKwRDGHVyHP1QKBtsgXR9iXshuiotVALgCTTWwNT
PTQc+Sz6vW1m8wq8+zY0508dAZKHuX5BGjqBaiMtxSj0VdTxdPMGYLSWhdUyDwh1k53Vn1Gg/5DY
tczAZsqXGN+n0YpfvNBdwUCV/79FOu+qz8SbLsW3bP8PzULsEWJTooG7tvkw7ILONWHOENpWZc+x
sKFaTddI8DYmdg7DGW/n1g2s7CgTNJN/r+U+dmaOzWdKl0BPhorqj+FIYfm9Q/BBehsSS645hiKw
LqD1/v5T3tfjvz1GTAsQxrHvcV30Kv69ifpP8awMAhC08NNbLFExDEPkb9F5GszJO+IwiJPqtXLW
fZZ+UQ20KmNE3KwCl3Q+YVSHTtzxF+WY70Eo1nvN2YMYTvyjwn9vjX5/kbwThNd5rPgljeSHLrUT
dRihYbZuY25Kvm1sQAlkggetzAkcSgbIo3yYAp2x40451TKU+EoH9QNqsOaBqVHjfq9tZTzVDvB6
HxOqO8TrqepKNtGx+ePv76mj/qjCbR4imhGP/9CUfDwiRqYtiVXF3nXS0Zc08Xe513efq9bzNj72
5qVl4g5z3cB5VZa9VTL73g/5REsV74j7Ng6Qitt9Y8KjE8wjmY7nwVNHzAS3VZCepmnMdnZQv0Rj
nJwNL3h4v0/SOHxNyblbTKE3Hvwyqrf+nUDkO0a+Ix/R5C/7ygqWbVPcGBtRTOmmdaE4zFKDsSjQ
iYiI5On6Hpnjr+ECfqX/c1dFWpERHPn6qvIeBq3Qt8k0e4rE/KdZhuwuR1vvfbSRKkzyrQyhOFa0
BUgYmxQ0eaPPVfdS5JVY9PQu18YXR2Nou5Pg/di1GsKVKj2ozWBzWZVfY4AGVw938aIPZg4G0m+W
rkOmQYmnvh0wnYM2SZP42MVgt8ZI6rUO2cfHWRJt3foehSDnDQvpCbZgGO0ySYpYLdrwwclNXBAW
I9LYcZ5gIScEYITrYIqo+L2p3eFYcWGZ5VxjRVHs7co+h5iXl2WSt/sBVO2T+xpFVfXQZIlzCIXj
b/iGdH2L4qCvOBpB3j+2CQlm1HLJgffLf2liezfGKfnTPeyJwW7Mh2xIvxmp767cLB2XgSjVfrhz
wBrg4oexJU2p6nzSNgelzkFb2auK1Pe060Z2P+ig3/+IJSihqjhFd49JEOF2xYFvL9D+LNkGNo8D
Y59N5aXpUXZbXXftjYDg8uH9yI5QWT7OzfDL8aKH3mvg6uXQ5lpVpWeVB9NKunYKId/PdgoSWhp5
JoJyUPK9OQ+kMlnzSjsDkVBz/sVjY3Xs+uypYZp+nVurWuatB5rEeS4KBzB7HMxnaxqaYwEXg6b1
zUQit8wZSG8K8CW7IofI7itpEbJUE2iZ8nKEDs+Jl2xFCa1rbAt/WTdO/wB674ldGPaxChbYBK5m
nRFPs2eW+NZRkiwjB60tzt9maen8taNGfca4cpFuyE+smuCptmx72bpVWa343nzLzEUlwJ9a9rTN
ScBbJaTsnUIHSJAwKxM3OPJRbsB1kRjmOezihyDK2nPVkK/2MOvEPAaBCS0YIa4R9xSUXrodXRsN
aJKwPifKceM3HlFtsaoPNk0W3R/JCo1FribxVEuvzjAt+PrbGJcvXgcR05Mmk9/IhmOl8dYIRPen
3nScQ//i14a46aGl5O69X57fjdjHrOTQhuGhCNv4IHhY6mCVWWa/TxiUrLnMku00lse0iasd1kAT
DxnfK6w2KW4nLz/W2gE70hrlVYMcI35likCT2GBcJAwiJORtQMJZAwst8j7xJaNIdAeuA5KuNoyF
P1cd1VtO8ut7JdqnajkPiThl00VbzQ66teSxd8zjNPjtMhkjsQqNCQ4zkJl11qT5oaaxWtbab4+q
nL299Cu1pwGp20lcSCb6WhPnvWGkq9Y02v65rD33mBFCSt0CI9UEHTxNkuaLQOVtLVNUOShIarQy
B8q38JCiWViIbkiOxB1fuZ7Sg86zWz/EMFOcMFx5sMqQbPGmpGM3nPoMqrzsKpDkcJ9hkQwPGRf8
BudxhSlb1Meq35Dsd2VmL/JWH9POuDZxPD76oyLEvd/7xAgtG6fuKf/KaziO09JszGnb9mfTifiF
s6p+VUCGgcB4nyl1qm1kspxmLVOcSockP8Di6pDQIm0m5pFLYleXI58dDzb2waZK9C/LLR8ZAeWb
mbb2Hp88blKT1ON7QwRxYVOK0lkY2bjGUmlfJt2rxVSY0dY2XO8y6/LBasdH3TIde2cj8GPgcOT2
4h0IkQczMJcAwo6JWupeiMVLEyLVJbFgK9nSJG+mJXjQrKuz4cSfUzCDh8qfNlHcpqugIJBB8Rth
8WevHVkhK2/fbb4FfXOpoyJaE5uqty5bmJ0DNoAsMfaEuecV9y9o/pRBfHkSTNUgQ537aLK4k3z/
8PcL+n1O/3s94TMc426meKZPsj+U8JM/hGniGc51vjOkGm0vg0Qny9bJXtAs6X3r+QJr5YxuLhx2
fO7eo2mxYgGtfkj7SZz62oZKX5vePtPJEZOP3g4usG2a6u9eSLziKEt32xFGxH4Zz77QkFTY7HRb
e45z/O7RtaiuVtBYTzNdM4OW+kk4O/z982srozW3Zn1WUEFC7rWkdgiW5w+/CMFUaLI75+xbmFn+
VyatcmXBXaumKV37bTKyqDajf7Q8/sdthHNXutroO1jWubbzUeFp1n3r6ajwr2BDeELf96ASF+Ny
7tzkKGoPeQ98mLHNL/lUME6JweNVRVSu7dw13jjKoBfmBQ04a+GD6GtrQWgNQbg1YquiDB46Zmlg
hCq+nYT1mslg782Ord37T2oLplh9j90rqse3Cq/JuvVNuQpkHb9YKJmBN63liLxg8iCmNdHJique
USSzN2MoDSoYEZ1JxN6M6FgepbZIijMzhF+lMVwgWawcuqBTmYdb4gGG1f/I8+2e1+fDI7SAXD3e
BX+DV7JBcELrCKsmZcYcH7S0xm0A9XupQgm7yWu+Gu7Q7U0pt2PD1xF4YmvrfF3rpDgRkPKauZZe
k+z2WsRW9kkG4QaMtvWYTtbXvz/kfwhj+dDQ40mBBOWuzJT3PvY/lX0zpRZlu+NfTQ+6sUprVqiZ
9a2ZMGIIEpCeU8Li1Xzvv2jFSFGBxvqPl/BxA8NLcB2aKH44274/5KEtBNQJeml4y+f0JeOlLpU2
X3JSlRBRkHlexSXXoiEJe2cHQfF6VTokWyEZn+irT39/NYyc+I1//9qz76C3Y+Hl3alkH9qISLHl
wHSW3lrZ+yfHHJ6NeOy2JkinFaNLGiyerWtRkJbRVFW3iUJkoaMp7G1K7NdWduDXTWSaj7EjjtGk
dgpQ7V5qEMbve31fTCsHOsKy6QdyEUk+Choo/JE37qmZ/OeAkeRQtV89cg0PUemf7XsOubJS5ySb
zjlVXfQrzok6Fmh5V+2gmwtzsX6PV/OLRYbhqZqoPuS9xW7nPP1cMz1eJsJyjm6m7U+S2q/v3aem
8trP8OmObE26l6bLPhnSvdJpd59ligjGcwySQC0SMaPBt3D59d2Nv85YBAa429o0r2qOolXM3n7R
88hATCdVss9OhmGYN2dUT8xkVmQB5Ge2d8/10Pyg5P3atSLcOQV8GRf26dzxnNcjgTZTP+Flb8F8
aOOTl1KJDrY8jm2c7+IorHfk8t0VSty+IAxoBRIL7hDi35SqmCSmeJBPnte/xgZbYa8lu0a0RvI2
DKxd/CnOtu//Gjnut6SkYSoa0996U0jPNXiAun0ZXvD6rUR6H8qKXJ3R2rabzpVsbeJHH2/CGtFK
uzW06ZyngLk8SWzP74oEgbqlTzyBpjj1N+hU8qNv9gPpg83ewsy98wL51SDTqu5d8noKHe50MBTn
xochJcj2yaNCn/upG6+ZfSudcHqxylEBem12vtN/hd82Le2oEitxN2+VwY8uk+kpasc3L0Thycp/
Wldu7O9nSqQl3i33PKrml7bx18lJ/pgHZyKftHGOeNxeUgQgsRNU3+bA/KHpLx5ah3QauCb2SSjA
ClPZdPe/HVxuZVvkKzw5KiNGzhzEftb9q9Rzc77/A0qYcusbgzrqlzpj/IGGV+913KCKMetNLQv7
iKLHIRzFPmO/cOC1dsYnengDFWMIrrykYi1SOP3Qiwic9PhgseSeqdlxht6jsvPSIECSEdrVM+F5
dYHPkmEsslXS98XJr8jGkRm4nSngjTA7QYT6yP+4YggNUwwWV1Qm+4lZqQ2B54TCNF9nzlctjfgc
3jd2KRmQDK5IoAhHSRQtHDB7TplVTgDlpIOIavD1vop+ejabGaNLz41jfdKdHf9CTr7k76m/6zJG
bjcDJ3PbKt6iOybZFxDXXhp9fLNF/R0w3q3uh3XfzvO+cAUQPTRlK7KljBdiSRKgLfNRBFGzZnPm
0Cl20aPZmVunsrOzT3u6TKFrEAens2MTs34JkWc8jgGboZQg0k1nTD9lUKqDFNCo5Oi3D9j4Wma7
7VLSej3VJiAixM0QinpxyxluH5OxK69IUF8QK+Svph4ipEICGWWf5K+VZXXr2dQCVY3z1A+leZ2w
vYIwc7qzbP38WaKnRHaYf6+d4bUuy/wFl3iyTf0w33tFUa6horZHhlb5ipIHZPmM8hephHVEDsEg
P4Y0EPK+ObMszn5l16+zGS6Lwg5fptQ1jzEtLO14vngv4d//MFMC5quq+oWtZdhEdVI+QMSttnGo
EhBpLBiV9hvyMYhQJYwEt7Y/qGc3re2LzMwzH6B6ZlVOzdsLH7pzW2+MMM2OJaNPYlxYv7C4OQ08
8nWf67OI5LfU1mD5zH7LG+68MiGwV13kHGafRjpBsLKZpZFcq1h7q0JYnzjV+mPgednFw+iz8MUM
JwsJLoPiAFeHcWVZlD+FXlXtlYx/oqwyTlb0y2PWU0pHXpNkdBENOsg+y4C5ld+UD3FhjyvOrWmX
5+HZd6PsIfT6bzz59lGP1s/UynaEhVjPbQZdK6FuP5j+ELFxZLbCyfrdYO8GLnyu951hXZ0KhzUg
oG7huxayUqBW7EXxL1DDeo/v/xQ24plxhPWQRkWz4T2BuufGxOqN+biLrS7e1kUT8979NJLIeQyF
9pbz/FbNY/K1HZ5FTUFX9yI7mV1OMlHqDnsLqUIw49522nJPzujPoizMZ9fOHFgx3xOGF+cq+lG1
VrgmsSPYjfYMRoqYR2ZBhKcFRaGP5M5+c41ihD49tofZDsnwnpur2VnDtjL046Qmj1Fsox4mt7aP
ihBy5PGJWraznXHJOTU6sRxfqCa+vmXUcW7uf2TdmY+IqYpv+idP9F+swm4PdSxPUxnmi1yTrZIb
cbsmrt1aGCyGX1T32TLC8VMJp3KJa5KetQrj/TTWzk7BTrpkU3UpA1evyVWIV35fNk/51DYHVam3
tk6vMSihH4XonkL4u6XxMFBp7NGgkOFXswxwEo4nLdz23M+gOcIMXwELlJufmHqd5CD0htz3H5kf
Euh9P5JETE/c9fvxniJchL+mvngj2RV2ip9+myvss9wc9l41uniLQ7GZhGcch3CMHpQ/ELhr1sVj
1nbPjtff09wSd4MzBkJhFPanQUPKkn65bXwGUKGMgD6y7hUs57eyfQhGxBRmbw7bgtTU3QBjPPMj
+5Z5OCyigkHhQHL8u/UYRqdPZJc3LgymKkcYX/WqS6DPDkzFdmE07jWSkce+bu1VaxrpTs7mFgml
ewNHqi6uixSGk9orH+ExVZ8RyUKID4N96grOIgrlVTIWF9fB+1FhottkE7J9WAJU1Dy7U/CWJfZy
js3oW1jLF99Mz/quFjYSo9lCxHJB73vVNzMAa9T1wuSohAFaRqEm4UE4jzQKa04OghzCJzT18SmG
z+rHalj1sW8+eqPVbIawv1RjJm5G/qi/zREWa+33QM1ScQsb/+fk0I7/vV79cwFAxDuyaRxWTH3c
j8Y2rJqEFkYyvwVzUC8Tw2sO/w+SNvuj5NixpZS2Uncdpi28j4qRSQXaII43v2kPIwQSUb1CKBNu
4KIN25LU7XNnzAYPsyYjbTLEupIFYWZJQgaDWLE3rNaonqAwQ31adaqkw59mvl4saok4csfnkFOk
tvpVquf0H42pc19yfajoyZWRErk4KxJhfmjkXSS2QH5S9sqms0bUe6rzzDq54GQXzSCaHU6EcTU2
pVyXrGn2E2OKbq7uG33IsHObUvKnQ799V/JN7WfLrkhL9sFRa1XvrBLoQuiV7hKFCogorb6QX6jY
LFivsVV+81Ufkkualwehwk+KCmhJ6lkghu8dS3uYlsmjAeL2SRbNP3Q+aA3/l1+cT43hBatIhV6c
//4/zZ1TOiYOqzy5JWZ6EW5DqG8NmiMr7bvodYchYVwZCCFIURPBATqzcfAnbPcOWNkeXN7OEyN1
RmycOgZcp3q0LvY8Ua9N5Y6/6CVtGkAfKLc/i/aUK1wDcCX6lfSQWsJcb6RMOXrsgS0AmkFP1OWK
KF2OX9TIwlLZcwa6aJXDNaiEySjjmEbWbrKI0pwtjwm1Cp8qq82JLgY17OvMgwspfvmxUexwDcOl
HcQBaXa4jvM8B5uJM6GJEO32cYOggOMaMfkT+hULMrux7XU5Hpo6eBOYat4VvInw+4UWTrDpG/lM
Dpp3vxbHrbNxdCs/zeKTB+SKGmq+ktSVPHZtxZkT6wPGJETRVb+Nk5kNZH9MclPsGjk+qlH8yCYI
zSpt9bVJGW3mlnGMM6IVOpagK5QxxMhnsApJER52Sd6My+4eJoE3I9/BeWXPOrAvZCmCSfZqhoD3
fcifmHBOIj3RhNtbK6trKE4jCVV36bHdoBhSFo8V2zkSgIp+Is5CNRsvpAo061YhtI/7VT66VLVU
zSsyBH0mzIr6KreIwvOQbrgZqz05dUSqKdvfaiyHa4lU5Y4+OVsynfCf3I+YzE3Wjg0Mf0jT4iHm
rsn6evv3U+0PVaZjK2SQKNeEUMI0nbs28T9PbuROCROsPr0RxVovlbLfins7ZCErCioTqogEq20b
SElQDCAqCdx5nTgW9j/ZrxzVD/96QX9OBZTDaMtkschmHxXh7y/IlK3L21oXtyySA2J4tomwmYeF
O9bDhmAv/PGSLLkWOQqgvZJ13fgrjkgg12b/eQajSXxl1q8SS9sbY2RZpdGLvxhp96/d9P8y0VHC
5ttuM09RFgL+318pyhaBF5CQQavS8yJ0zGlVBuU3h8iDpWv4RAyyiNOD98VJS+NNqv6J+ntDmXcu
rXo8ijZoXjVBc5iNrFvoJ8YxR2aE5Qz8UJNEPyEhobcge9VmvXaoCjLcVX1P0evJyOn0U+6P1clg
OHdEf/XFo0VapPiiH83MXlpFkr2gy3mZVPakJq0X4JraXTSkwRWCdLYAcutu4FaqPRMFlIXZpSsd
TWwkHCauDfVlMvVPycG5wXkCo25S4lZN7bhh+MxAjayjKfGQ9XUx2es2Q9oehpExmcOnLoqOYuKo
EQPwpcFqzZU7ta/8zguCuNNTExAHaDEbTD1Yh3c3ZaPVSA+i5MUfg2Q98HFve8J2EyxqfbhV93Q6
azSX7uBXt8ihjwvmmsSTKTJXRjPXmzQ0GIYqS+/SGIH+hCOXXNhjYeBP82hCsZm63g6X2Zcky94M
LDBrOecmykSbMCH3O56khX3Xj41ZBG5vpq9vEFPWtWeTDeLGJDavpeVHuy4NHfbZsKFLc/b+cX2+
z7l/uz7vlz++fc5Wz+R5+rD8Z5bhpGHS6VsYFPOWUwoRHQGKxaCLBekUJMEDwNqFfQdn7rOTlxIS
q2Ovmqb8EUfcsRbSsR3Aws+N94pG55KO85Y8mXzRFEW4wtIb7SkIF0Ci+Vsycmi8xPqXZ+qPry8D
Rh/dL2M4po3y467dAOp3p1L2t45mYt0F7GLVzG6Mwe+iUuUGixJxMoXp7v9+kP1RnnFm4GsTnBxs
EcB9/P5lDDEJxVD1mtskhwGPSZWtxz57+/sP+V9+OUe6eGM8jkzGuR/OJgc5dQSAr7sxf5w3M0aS
hY8QZ+uYh7B9SNQ0X7qJDu7vP/WjPJzjUPCbQTMA4Oe6H139NUI9pWu7v7XWj1lbi0DjLWyTeFgl
lW8u8rn59vcf6KqPFAd+JPMKPr27BMV3xF1R8Z9bQVa+4alMYDRjQnwczMY+9d10hU9JIzdnG/5f
HumHzPekvRNeg6rW6jZgJ9MNCWnE41asRrJR7hFKBkwzRrGGSUFKYwpZz9Nee7Lx6lRlbZ0qSVSf
GcdiT0IxMV06TXaGnNCGV/4Xf6idRdhkweMcAvgc66xAuXePAozC6cTQerqGMZ7sMnI+6zYFDi4V
YY8EAMQ6fa7/D3Nn1hw5cmXpvyLrd5RhcwdgNj0PQOwR3MlkJl9guTr2ff/1/YHqlomkJnNkNg9T
kmilShYjAgTcr997zncmRYdCWuMm8sSpNmcotPhY4HX6g1Qp+RuWQglLD8yemqvYi5N7EZ5jjnH6
5N1NI3m0jlWycipyqWZWzoYE1CUWvLcIzo8RG/SMBegz7TxoZhH7RxktP1PMDJQ1zlWPogQ/kSN2
uqj7QwlFe+m9jFDQAfmBPhTrzJWw2dmmklgeYk3/MTl5tImGIT4yliN/rNnT02QLq46MSsLtYuhf
2sQz4TFY2cUhzY72t0+mmxbg191w8LP9bs6WfYe4NJrkzACbxj55x8lmHvXvcxddhGF+GvVlIgar
/TE6awyh4w4nqX55S6M+udgQd1jtIkPL9m04N89LTKWihRuvQbzXTON0G1dV7o+TFyJMH60jHUqd
N8VYlMGQo0vr0GU4DjuL9A3Oqmijp2LD0Z46fiT5gynIzqnjgVOtBZ0ud1+w21qBs4C579paoG+F
QyEDUbvVtmun8eS4BcMccznGVjmdSX7004YWpqbEi5kP3wy3TA8WvHhfL3Ky7MgF2lWOGLZT2ZOE
0nPLkE8vOOMHuowISlbxUzHzQjPoq61jF6eEgWqwhDQZ8gWIewZFiZ5mT+Ktr+aeqTKfchaMC5aB
IGgT5ITpUBgOKQJNWQkkV7DT0vazFu/qjCBU9Oc+ApTYxwmdB1YaRbtxJgXXMrJhXaABQixhx1yu
ynzHWTZq5ACc9/Gm7BE5SNr1AA4DoQYMHp39iCvUutG7GzR5ajcLhQQ1Gu+METomZvHBF0nO/3CD
FLmVnswFDqcLYTYwtfaLF88JAtThphQpCdna+NA7evk0R9VpsTVGd7Y+XQpBux6ImgKU8IiWzw50
E3LvNLl3TVe8eB75hG0525vSbravN5hEMILSImeXR2bEL0/T15Ki2U3Ot4XB+q7PPbmz5KlqSQ0f
FPjYWjfiPdNjc5csVrXqw9V5GR2Kfw0JFhG0tICLJ2uWpNXL9qwN9N/yKzZbahc2f+wKO5xg/bOD
DSJRtXUkMKvG7M31rZ3nMqnOzlJytoqzSy3yrTHx3EvD/c5QllIM3WS0GBdplBQIuf1Nxyd/01m/
vEkrfRniAWwdYPWCZQ4ChRQEkaZ3A4aSfdiV89NsZsdGA4uJdJeYYsJTDT26f91+OQl8y1DIlDyL
G5ryFXP+jHGe1Ra7nKlDppuc0hJnpk+nqodZjbDVQCRTUoW7hTjz2Yy824T3gOGC1oVU1f34sxkr
BEP6qLa9O+xU6ixPJaZGAxU1A2vr2dCYdOL1vVTIyX26Ezl+iQTDQDump7G1b/VxjHmGmvqkWtzU
fZEQXqbBVEjSK7mrEvJh4xE9e1FUTx2TtMocyY6dSnfHJLk9MxWm+qrGi5X0xABLgPWemK9kyWpd
VhooPbtKLx1YjM2MQSByDUzhS+v59WI+G4oJFyd5JPAqvaCYrDfZ5DGJaqv2LmlS3JGR5pt1oRjL
OnzEgcZom+XftKr6mZTLN1KgSb3n1gnK7NGQ+h3Gj2FVZRWHHP2H7YXOdZRb1/FsNRezAtumdxL4
p4P5vFIIbLzhJknH1s8W+gkKye8cxeewRWmfeu6nWfOaK3Oimo1H6C/OEvHoZ+4QcF4NofHHfm0a
u0nNz1HPH9HCZkZLau8NoAdzs4700WQ1t1NnLr430VvMCk6vHSDTSynGbzFrms5LBOghN1rXpIzs
6CFyp8EyiQ3UJWmBSacjqIu6LeBMBS0FIUefuPbeS81kgzmAiPGe3nZRZGR1luZuBmHFUcGmVevp
v4ZlLq+QxyLhRX9QjN1Png33PNj2TdObLAmmFp4TdL53WfciXYQUYa4+Szme0LipfYWtA1uvP7is
1Gkax7vEyvkFxvq1Y1XPRW6HdO9H8k5F+bA0pnPRFUg/kg3DQ4wjxRB3DrG9zqzcw2RVv9LOHckz
oWkYc3/UWsYsPTH83CwfQANIiBB0Y+a6yQNXNeMpJIfC07EyLK7XbhAONmjLjppm0vNdXWEEpz7Q
l4i1sT0l2pJfrD7BSYE3Z0al/zncJjZtILKfcZgoMtLcRdv0upIEkqMYxDfRXPpC+EnIRepHwvlk
5Xt5Jbcejv59SQOZfrN2iWQWvqyRpujRimX0LlH+KVHgv+04zLcot/nxWQelFhuHFRpkuvTZdS1c
HsdJEliRuevszW80W38mQ+zWjNNLOnNrauutN3eCAAicSLLieBFWM7FC5vjaosVd60UHzcbhQNjq
dxEzxVNEeB3SEIxineMCZo+ZaCltQzesMd3as8+Srgda00Jckpqz00zcHhx5Ws5HmUW7hbY6SEwZ
VIuzS1NUPa3OCQHSjY1+BROeEvp1Au7uk9uPjOLK8nPZm6vhR99qbTEHeAieLeRkx8Z0b0jD3piT
7L8rAOHsVuN2YQp8smnNncw1S3JKiTp3LCaFlPkUIINvdPNyQGn6RK4q49kElgBmoiyYdTxiWkyv
Sbfi67xqK25TZfjTTE7UYCN4EDS8Qzf+7NqIUCpm1vtIo7upl8+91er06tEPawvHvt+XuR9kwcSa
6AitbRSaNO/e24dzSnlF5MRwl1nzhTsRn4jBabSEZFKQQu3K8fOYF+gPCU3//Sub3oeGIa9tYfrj
L4MjxXsYH11/gwZTPt01lRUUfc3GxYwtALl6UPhxxzUYjAaWIoC+YABRonmzq9D/e+oOmTu70arZ
djNT3cA3zPGzw/SxiLznPJJ+oui2T45OZvJCmdOomfBEdDYs/aim4tCMd/2YJwgZ1PfMHh9DZxSf
woLZCCJq62BwRtsCG2q/MkUktbF5KeWk7yy4oUhnk+WTGiwGQPx5GJL9zgirvIRt+0TT3ThmuIs3
SY1/xZq66IpqcjO34gpNTnzd9wkuuanq9qMW0usNTQoZy8UWg4D4ZLQFI7VOt7C6yWNV4Ac0xswN
UPDderEkBTn2bkvOZWTRPDRaUvCYoWvSRC73U0XQaYkQQ8vw/627g0cE4lnDGMdxSdOOYT/O14s1
bZMYjkmOw/3YmQ03LTenn65hBaH2Q5ANeUXXECEn+9s4OnfGog64tZIt+brLY81l2HDH3qVLPfND
9PS5T71kI3qprigkhiMU6AfbHnQ6ezc9T+49Tv7mfsjrODBnKz0URmzd2dbYXw8ZB8gpsm4ND+S7
niaMaDvUF0Ds7wgIj31CX+AW6uF0co9gT5pnGvbO9ezVyrdZ2G5Mjm8+/Ra1SdM8/Ya80uepIdoV
38veMarqXDEf2nQJMkVG9/IkJpltR9KBG85Ji5vFhxSY33PhvKiOQwTK4GdzybDVAmZuFtRsXqhf
3KJHCqS23uAmN1Mzkuqs2jIwVGVfbAbyHACzlqZsEYQp3m2jcoZLqq3+1Vj7RPJ4ETgQMxYjaZmb
xNpuSlW2sYas2+XZDPTSqBSNztq76ZrvfUg6Ye7MzUbWXn31+iUx+gBwuHWB8ONck+h9n7vgjPRq
NaraU3qotbi8k2u97XX51sn0JaDf+VXUPySShLOGAtcojHqfc3im71wGk17VqN84nDBRnsM1GIvY
qDlqNT9Xg7qUo47rigiyGFcYch53oZeP1NfJHZb0UT3WMciKqI8VarbpmxWm4iIUJyQvyrc6N+m3
eNOGqrzXYZKcYGCVhybqj/FAoJeqAcqmHHCd2DoWGp69ph4aPw3tA2gPEMjS+JJNVXSBOPUIUo+D
tnCeaxCnoOJMDjPe8hMJLiLGQn+IBQUb6SbuwfNkej2UT6QgAB5MWVGcaSIAFL/oHiAVeeZrTz2J
jTMY9+gSufH+ddBPsB/kkxjNIivNl1dukWxH7sZZREhI8uupRL3tV3qGGozRzq5zsvpqWL/Adamu
8BuCaEnZm16hMV7lt3Kor6YimpDZMH4ca+dKEXi9nRlzs6mNPS49llncEBcQdPtacENNbup+XdAa
pfnwPZflfGAwTOgnh4jEDQuOQZzX27JwD6E1jTeJvbRbYYNedqsIgyOm0r1gF3usOECzXAJli1JP
f/z9iv0BF2BZTOTgo6BSdV0Dcf7bjsiize7glo24Mz2gU1g6DnXVZNvSnh4r1TIT6T09IDvnoPqC
8kqpoByxNnOW/P0beW3Iv20SSmedsaHeWTna7x1CfS1nlHmpuCPDK2YAMyKM9jzvjG0pBkIYRagm
yAVrBrPAr2lwwoum+ewM8VcX0eMNQvdqV1oZkqaw4tpTKQnNQ1/t3aJ9YXSCjNTUm/Ic5fRDaUeR
iqFxfsUTuKGyVLthscVtrFM7Zqk6u/RxGTLVlyhx52PT2Lch2nSfiNN2V8dhfx3m9tPvr8DHbRsZ
xwqw0MFk4ERYm3T/1JtaagOZprWQCCDymylxLHwVTD+VqhmRQZjxY9l/0mwy1SjlPv3+tT+QmCyL
jom01xd2LDi678YlvGyBELmSd8z/C9AvFskH8AGPIoMDBMiA7LAR/U4x/UplWwfYN4tjGGbTadb0
hSy+/HbCMb2vjEwP5DqYzTRt78mkQcKevkAbGzfTZIwQGv2a0JpN1vb3lJfZJbR/GXnDCGy1ff3+
Q/2LC7pqUh2YwNZqcns3xwDDqAYMWM5dNekNA6we12ZP4mwjlNxWoDGgb+IT6hPk/ARL/qEWMtYn
590NDcJFACZ2bIv7+V3nltQZlTdc6bt+HKa9YCMoxxE0Z/LJivWF1LiawiFfmKJVyUYT5dXs1pNf
lfMuwxT1oINI/EMjHm/fh/fkCEa5jHMtC2Hq+0bvXJgoEzw3up8aXASOhoNb/irjxuGcqVkbQy2G
/1osjn3V+W4Vn2psWae0t14sUho3g5mN26xdupPhjA9LWf4Amr9tzExeYY4iKj4VfeDYpboN70Lg
JA+g9L61jrS3esOUm1lfc9cMrS9XLZjmMoOUy03mRvE9DB/7saoY+9bFdjT6Zq+jJcZ85dAupFvB
glQc6eAsaCiiM8W9sR3yvAq6cLCesAdvxhheEid7nhNNB79SUHJGKsNVFT0kDh0OzaT5CipauzWf
pjwvTgINo6ji25rghWemL/pxVNlZ6+h+m+T9XQrARTvTaL9yfJQ7uQxMa41xhCwQzsHEFb5Nqgai
39RsvR5yxZgmAAhc75lvZxAltUvpOu1haqd4O0o0bHkjzDNPchHgqK0O4SjEdtambdQu56zWvtIZ
jm4GtEsbu0ZyNI4lSpcKA1NpqyOEEUVUxdd+ITexa7/Vy+eSru8WqW0WdG6XHHC3tdtM2ekOVptD
Mm5+9jyOaLocnDNYnp5wXQOPRo4BrnUKuIow8vfZAh4hL2cLUW+PHWuo7QOPP7tNXz87iQNnw/my
KK2nS2Wforqddg4Xj4Rk854TUeorM2Y6bsafZ9dh+Mz85dSs0z9PpahpFb2XpX9KiIu8M1zKOyfF
E9Or4lgL5GR5j2AXQ0C9Yya/jdZYXl3HY4BmW23nTuuDbmXads7l9Uve1jABUjdQrdmexnQ12mmu
uZta0pPLMPeO9mQFpmnl5xnj4FlrmAqGIDfEmD5W42RcnK79YSTbdmo7XzHuOxbVKHb50ClaH1LR
ip440KVd5lc5N1vjNTYoQCi3HFm1SF6UXX1iKB/fjC6UuskejZNoMucQSQGRIy0vGZlufsJEARqs
lhz7HCVRl4F+VF1kn/Se6jDu4WxMdocXyiKhR/BzfbfMpjO5Et3RcfMb2UzTUadpvh22bLoZabZu
sasrB6d3Eg2buLH7jbATa8dc5oa11iZPs9vQdXHhJlRio7cEmQlqUIf+3sR0odPs7mAnC1qrpj6P
JaZsFSauX2gsvnHUf27CqCVNGz8JMCA9sb72xQ/hzPaVM2aUN3X6q1a0C+V8rS8COkPmjkfhPtlp
dztmofc5FMTaarl5kY3R3EEau6V6/TQl+G6aYprReRfzztamhs28KcmgLTGHZen9gDDgrMXFOo9o
uOtqL/MboJhbp+14ZlMbJTolV1cxc+iMe10fge66bneUNZMJRMn2duzzEZgEo1lvxc5rEnVIFw1X
FVrGwvXy44g+dgvq6DpFdwVGZUEKnVTd+fWLm1x1Kp/PvdkpQiCiiZEQshPheDTV2soAM6DbJ3zL
95OS7YPeIRRrhGZft4Usj3X6yMHIj4jq21SG9dIoZLTQPl4LUTOXXz29785o6I4T4tWjlUA6RPd+
g5W924fYZWEvpLSXGx5llYCSkCYeEJQd3h24DcMo9NM45sMO9vLX2OjsK7V+ef07L8v9QZv/4F/4
aNVeEeemLvFZATqHt/22DgEzDmB67uJ7S4/0F7dgwpTxBnU74IqwBueF9L1ZHKOUp3yOiOKVOUfP
JWJ823cSj8HD0DuoyPTGuCa46Q+7+kd5gsWOTqVKkwH7vHjvquoMt83Rrcf38fIlAja2Q1JvnOri
RkUpM3eFC8WYCnoKNg5eK2uqP2zsH8oKhsC8A+IXVpu4/brH/lOdJmppmZi8p/uS2AzqypayME96
X0vJqvWSl3RgTW2/Oykhcb8vaD5UFLwy43i+SF6d6cTb34zQetb5sp7vw749TnN1nHXYir9/jY/C
GfpGSFVhJZpArqz3L7KkVZhHkLAxGDe3LibVnQZ+Cbrf1qid4pDF+V2K1F2LqlsFp2Xb9PDv0EGR
wcU2/fs387FeEYTKrpI71MurAs18+4nlKGJMb5N570z5U4dsVMthYg+dDSTHvWESMT1TPX53Obor
TlqKI+A5krFieCwYRoXz994rUs585qdOoSwsIR0g8BDapVqSAVWI+IPnDy3P+xJL8Byj78GV7zA+
eD9izt05AdCf2twevKC5DRMnCnCQeqcooSeLDcPY68n86RUKLR2OwKI+4q9r6Hdk9bYhz4Z+dG5Q
5+TWBhkrcipt8S5Oj0O86Fttq1m4/JBhQ1+S4Cv6TkuZ6cXhQcQp3Sxy6NG5t9kyPLZ91KFdz27p
9hsMuIBS5w7QKgqend5Yyw+CAT+z7NGVaeW8i12RXDGLe2L27zKc9eYbWnSBV7BJIeOeHoU0r2SF
aTscwv4EsCkQzfSiIVHADjxcYdwBH9X+UCMnWwzeLpKSkkJ3afakZ9QBh5DmWOQQcwvkeIa7XOwm
bv3Q0LjJZvt5MY/xZM2nONKz8+Rmt8zTIsIvjGJDESOXM0p0LHpyCkla6N19qvcHnKL1t3xGq54r
RdOw+ZyKZGbWjLwYK4cWLLbc6Vj2mJMzGGj1eTosmrqDmslaFmvGofSeJl0hYJ8JEaqUdiKVztjV
63ZotUN9ACxNsZqZxVYrK6YadbiDwO5sSoqjc6qoFkVRdwGUZfsw5Et2MPTkOpriSwdo6OKuM5b0
phnn+Io8xH3Rl+2f7rkPqgYhLZjt6FJZE5GIvDtpiGoekklG4r4cVxrSnCU0xeevuHyb4LUiXnGW
oigmPAnLfUMZGvz+Of24JPIGyF8xIZVjeX2v5JhKzTQhCAi0/MPneXCfVYxcs5qSkvhBuiemWwea
uIZiL/6wQnx82qTFC/PyEgMgj97bBaJSXeLleG3urYqa20FBFq45WEt+06ljE9tfc6QUv/+wH8TA
wnElhyf4yRa9yPf2PsTUQIWbBsV2a6cHL/NODLQooV3Lj/CK/uHSinVRf3OMFO6KaF7V2Rzd2AHe
fsI8KcI2dvBJGE4OZGOprmxtzjdWr5yNqhwo3lp5rFzzZerrJ2fWO+5fcUCvD3+J4ALboX2QC+Sd
sEDCynPpWaEcqEpT7ekB/orCoEVB6YvM0c6ytR5gzAIcjJ8y/JPb0dWjrx2lZWDXrhaMsbFsZSPg
GcdddQoT/R70RY6lth9Jj7XzO7fq5hu3/aXsBQ4hsWhB2ta8Zm0iQuP7t6HsGLNNxU8dWNkO/zeS
n5Aae1H6lozv6fKqvTRyBGpD1p4mO/0KSg9prOf8oZD4VxcWvqogFIl5CUOLtxfWY3GhpTNb93KW
R7vSq4A5F3DztjkPevS5dP+4t5rrg/j+d8kpwjUMR7C36u+2s27SaR8jLbmvveEE1kd96WsvsIFB
eKps6JA08tTkbAC0zFO/pSj0Zw/6OJatYNEu7mi9CCtWx0JCZElzbevGrrxEo5luxMKRWpUuI7C0
JfQEycPx9/f9x0fNZarEW2dPe+U+vr1eyJxCJ8mkdZ8nnJ2KEMeJC11V2b9UgwFJH+c7x0gPv3/R
D0FIPGLo7RDwIhbTedDfPeBRmJeDOY7yXuZihEhXhPu4xGMZMokpmyq6E0Z1kVO/wDTNxy1+exGE
A2iYtJrpYgqsS1NCAGyHaewPb+1fXBDhUCzJtVvokkny9oIkID0x8rHs1ssM3jTUH0rXZJyrVw9D
avX3sJMvYRITSZeVahfb8y8gVlQlkQ4zo2g3hFzODx5nvxhASMaUoW/C9vMf3uT7u9wWkJdMApOI
xqJd+n75SJW0s2x09LvJsuWJt4t51F1eWua2fl32Dj4n4+fCuehGzCQu1kgQd/0EaBCp4FnHV/+4
LHRXAP64G1qnFNo5aNI/vcn3la0t1iQpj7IWESKy43c7mDUYbtI6rntnydi76usIc2dXHZFcZgeX
tCliarEd2SgKfIUR81BPjXhYnG0YRsJHInNnyIqzcjTG+0YvgBkM07J5RbGMenwsGkvejFDnGlJG
7mzuHE1a8msPbxTwhHuMUxCEWQghsjGi4RE4bhTQkzK38FSQK1HN3ZoIFCHMfaJZ8iUsqv5gGIsd
wK+pbk2nerm03fTTGyv7amWlrHM/RSzAGFNrRvYxa8Zu3zSIVSrHehkrFP/VrC9nBtKAsufkmvSy
pwgT/741JVmvZF/dzDMDwXZS+Ysb60dTQ8EXLqdyhiMO8/GMvQDlq60hWi+WjnUgRgnXJl89bzS+
VUl/1+mm3GUeBk6AOIS6rl8oip+kV8XXDTNuBmAcpJmd+W1ohEdtogeLcNAfGrv5nhYY2hbt1Gl1
T74PcrLCyNNThzg+qCsqIdRL+8lk/mr0ZYpZNKW6k7dTopX3VrkUB6j/0YGaZDy5ulmdOhHRWSrl
NfLd7AbtB1Vf5PYnPUUWgVq7uvCQExqN+7juh08zLm3mswTcz/OVWcsfojKtz4A8yj5ggJBcnNVa
R/UN6T+eUd7p7nZyjHgTGS2KiDS+GKL3DqP74zUzoxnFDykmgtNWJm1SD/sEHlqgGaconG6MuQau
VKr2JFzns9m7yBTCjrlmUV2aWhqBNcbWznCSEfmaQoxA4+ak4ulbvFKQkrAYjyAHfnrxWGydAa6O
rXnqEE3l17pyW3TxL6+uTURN7aasGDDgUH7M3LjfQtXPAzShyOnSYxOKJ90uK5Q2YLJGRpyVNu88
6f9QK3spi8np/v1j9y46k7MrJyoqGDY/uG9om9+trTQBbCNF9HTP7MocwuTRxd5sSIv2k5t+gSV7
EUIbryBDxydRzLdDVNaHcOq+mn1z1bPsHOglEmSjeFwbJrZfSB9x9bjzh6I3dlbp3uoIWvw8rtSx
5RsR+97PcaxOkkUpiIrqviKd9CjJrvMtDAeoe7L6T+mAHxZAPiQAxfUsix6Y1frdKi2wbpVRo93n
Eo0sIM3pUuVfZiALG6E34SHT9PaUG2NBE3V44jcc/6jqFCS9t+Mfzsesx58RpiZOlyRqLyXS751n
Yvo2w28C5/feobw99459TKBoHrsKdE8iYlAPk5HvyjyZDoQczX6K1xAdaIlbYmp2AhYoui8Lbi4r
xrYjhOE0esUnEpcK5S/P2hyiq0qRATEI7zCnkWyYnspSbpekc754sv/Vj4xgf39HfLxWGHOEh9qc
7vW6Ir+9VqG9zEJwhgaLIa1T511NIGE6K9nlfUEsTPmnkuLDjMR22JFop8DJcLgb7XVf+KdeSjPD
8nXMLn3QFwVIohmWjTP29mUqnD2ANuMk47k5lkrfm43nkYN+iRYlTr3o001kQ18NEaH+YV+X7wv8
9U0Zhkl+h01lKJx3VdrYR3LsSEh7IO5d8zNKEyKbkvY0YJhBSedd6a9jfx0RMnlnhA8ZuzICUhy5
YoGzgOgmWUo9YL0rnxxSEGblnTsmjdAbdkYI/spDZGBUVrhBWrEyRq3mqCxw+C0DZMgBCG3nPtkz
Ksw2VB3OaUB5fZKZIjCotB7qUucxs7IpqFxVnh0NWWuiZTNty8jArNzsGhIEUMiQO9Q6uX3tht12
7vX4QWTJiZm9huOViHOTOI+AIVlzm8zOacV9B4hbscRgyPIcPq90KzwzXbNx1zxjEehrGkHlWQR1
edYRE5jzKOrKvu7/8Av4gD59/QWA0sckhduCNuTbu2KoK/r8vZU+1B1t9HS2f+gOxjFsto2YLqxm
ameP1UGrEdgO+C31yvzTTfAv70ziVTlTm+gwaby/fQ9jHOPzxvX4UHma38wVGX+tfq1+6vGonY1C
7hJZw831mk22GpAYYTAcFfzNMqUEP01/uCbvT9i4I5BTYQRxGdQyon13TyLJz2JLauaDozffpt68
LZ3y4LrE8+Xz9Tw3NxqGwjKWfwo3WGek/3xi4XUlA0FqQxaGtev49jLE3goHoxv4wLmzhsN1y8jp
FpXKw2DS3qkigLSaTa/KptXQTeJOVD1+3GFBreJRkycmpgPu3P924/w/CQ/+/zHzl3XtH3HiHzJ/
maR1X4s3Ub98/9+jfj3zLwO7tL1GruIc5Dj8P1G/rvsXPiSqOMNkYE/MCb+6/476Nd2/aEG7nC91
HfMQzfJ/JP2a8i/YV+t/OIUy7+fn/RtJvzSG39wfGg+nwz7P9vr2vsDIFdpTJ8wDGUFz7Tt6Rbh9
rNX5ge2jOQ35xGhO9k2LMlZYq4uXfukMNyY3uqcY/MwnN9IZihHEJX6BiDM/hXOeGsHCwYmcCva2
bx3wb4h/uTNwDy38WLGhL+h9ASkUvYxmI+8ZPuhXZZ82V3aTe5jujAwQJ2MDJCuGBZLat3pN/Uob
9F8+XQxHXTS4A/SJK4RkeGjnDml4RJxOoIoYpseSJZX0a9cMZxBDRC+g+p7DeONm6SjpKU9GeGk0
dyi3DqO2J0Oh+9MaxiJbbZkTcF/QPcWGVXSofEoKUnqjsJ5a/KTIvuNikPtVaHEVGVP2glNnPgnc
qxdzNONDPuMT93tmpat0SZbfxjTzbupmGQHlZiOjICfpATIxct3UTg5P0eiYkvm1kZc/6SqkgEtZ
jBy7itN9RpfhQOK899IWGlBtCx2fTExS2Eoyexwjy57CwbR9ox5tsnisxCGy0HUKRob1uPiji4uF
1cbD5zLUz12mrzMg9O0+DurkPiuX+qXop/4+T5EJ6crL8wDfq7Mbhay/wSSXP2xCF3duRe5mwJzU
3MxsoJSZwDZ83B8JBE8Bdpz1v76ZtMzeOIAxrj2bc4QPZsU62nattb6uyLbyezpO36Ey22XAcWoJ
Ggm5uUTGcrCBKGNB8OZtuxjG0ZEoMf2KUNeE7rJRX1K9g5YYOrDiRK7xITV0wAowkhuihy1kipaG
o2J8SZDuwX7WskUG3sQWnU+2+JWSGQ9/vB518xClZmhh9Zbdc6drdIoXgcwsIOQNXOESgc0D3YfU
bciHWds2otK/dmhnXF8gfYw3BEKOZywOxpVX6KD/6fQBz12ayvPtsJLlBvVMhroYg9qXhcvyGHtS
W/Yc6/UEec3UMls11C9coY6db2bTM7udVq/wlVbklgly3oziLd1ZdL2oHe6HtKrYt5oImzF4c+7k
fqz1K20ys7tMxM59bK7+USdTqDFiXHon29H7Y22GfXVUHRqAIuLkXM/aAvTYjH7mFp8uqB01fG96
Z3y2mKsO69hBbKmSo26LnHX4HFo9o16vNCz9c843y/1QlKLypV52X9knOclHBjqBbSjYVvwZwfwN
wnMDI0tokHrAvWOme83pp++9xuhauoQuI/3UslsXocIRBg/u/6iEYIN6IVRfTEuUN4tpaKimUO9q
Y54qxn+gl80J70olcynwH4xaDshV9QevGK0j9LJwYxvNaDCVVsZL50LDD0ZMLea20gWgl6IG9BAV
JkVVOhGkkVV9d+XqDszQLMIh4yO7hGo+g170gY8gfBnC4gguwbylrTdfhRIBR5AVpWUgEAnTe8/p
ahU4EykxLmCjaWdYubgkWi49UnlWwf3CAStK1pgtV6/KF2+K4DSZdZ/f4YCWewU5+DKMBdJJpDpH
QxsaZAYF8652spxr3UUHMNsmaH6DlhIBruF8X7bmk6muOrcNP5cibJ8ql+dzyCUAAYzExn4Ip/Hn
69b1b+3Mj2XOf//Xm434dZf5XlZzE6uo+9/7n+UaeN++/6Y3/w6h8//9uuue+eb/bIsu7ua7/mcz
3/9s+6z7n11s/c7/2z/828/Xn/I4Vz//8z++E8zUrT9NxeWbzdimGfV/3rzvf1b9tyz+/rfy19+6
6OffAiL+yn/ey9d//e97ueH+9VpLceRhTxd0Uv9nLzeMvwyaX55urMZUh7S1f+zl1l8MVJg3M4nn
LyLXKYbbsu+i//wPTfylr7s8eA6U/ib/qvh3NnOm++uu/U/Vnk4LjsEvxz8BD0a33o/WDVhESRxV
eDDiMVCGrt2FA7ItA4bP9+m/ODqP3biRKIp+EQHmsCU7B+VkbQhLslgs5lDF8PVzehYjQGPAlrqb
VS/ce658rd2x/+c7cLqb1ulfFLrzXU6rsjOn9MPByH3fMupMEGEEx5Rk222nES8VTFyi9g6cBxYl
5w4DO8AiOYV35pbgLOMuinLAqCFJiVG2H9RDK/VpCXHSZWLpHiJCz46hwCJimvOvKFbMirn7mzJb
Opfh0MckPZdc0OMhAqysbeHzk7ivg8oPsnY5DDDbbBCIwvty+11UmC3K3shIoFWt5yEKi9fOyY4w
NMI/nW8Sb+jY+xZg3HbFv8hl6nwEJOkhuXTJUQRhlDiqdE9RUBynuflpCZcBi1X/GfC2HlDOcwX2
xSUMrP7eH1nditlZQTTOz3b9MLLyPQ5B9pIrs7wTk3strEEnljmdddTZ8bKa5lbVEVAOu1lju+nS
PRdEs6ug1YK4G97Jf8fWpPp2v9rLGruknGz7Ac7bLOcTTnm9t3xMgZ3NQjYf5NeszXeCv5j0Yrbb
eGRmRQtQvLTwN37u2s9r+CkWVWw9iLlseF+kzS6JUJAiLmdcpWlApjvgjtiCx4dWKSqJ7IAJUg3n
yAYlJUrjbeTM+rWjF2Puno22y445gJ5dk8svdxHexuo8lhFTZ5yUz4FpTY+dT4iu0SqSbW5f8Nyj
2DP96Y611AVMovNVVbRz2UQSnSuBuFMPRszrNukyrY9GdoA+keL8H9YXpm2ggHscZl4N7iTMYoUj
BsC3P782uWA1cVQ1iMnUFyQZ1RAbiTBe9ySWfAx+t4+y8qevl2ejfuww9W7zpv/Euvc5jwR0+ahF
e0iBccBdfpMfHbIWrJq2FPNFdaIkyQAnYpgMcCwbQiHV08Cb/cYcHizF/tvEPucZvK7MJEcyq+co
MYDYZlQh7kg96lu5SVkwiQ2CNzKjsG84+Y/t8E+mumbhRo4kdDvx3EzfXWZ8jyTFBHP3mNo40eDi
R369nBkWwKKdmveljDaMdP6xG3xw6ukDsw2KAVZHllnew+c/NaM4Ikt/jrqFMggPaMYSPp7otOMJ
J55RDY/FclveVr+G/gMo8D4r3bfUy5/qXr5O3npBIvCWM5Ioxr+mKb8WZ36wdIg722xKruTwWtjz
w+Kn30HPHFoMj1GDnVqe1tJ/4/axbqMDEjdc/lkblTPHRp8nqO3+6Mq8VJ67bzyb3BA3PviKoi/t
EynRFgWsVVc+lUFPKNTYwgYq7gPt3fvRddL5myec19Kvf7rRf/Q76C5m/icchue8HtVeOvaFTJd+
ZzZifCq9uzIdWNdn/Unxb0qTJcw0Nv/ameq+RBJ4GnC9L5P/5pa1Hdu3QHUP+UVjyn2aMaNUq3/s
Bjsugnzem6C++9V8K+d554qUxy7y72jRAQJlFNHa6pcdj4wVA4OnmmpZqRQi27YcPPGC3ndjGNOC
lWw+MvsiiT23Ydr3dEdyaRLy4fpb4baFblySVLWfMtYdMHkA+edVfcwHhnGTW4XkVA/vA6PJ2DMZ
R0/WTD6CxyFszO/s5UQcikhiE84Vn4/w7yRNkbSCKFDI2APHo6q3WuW/rbkyOGeWTzAZuL1lfZxH
vV5kWxwHRZlc4tfCGzx+45agOXOAAEwffkpplOWdwB/DH/fBb9l5vw2YtG1vBQfABS/SXyBzayI8
9M0QhyY0mVYc2hjfHP0FQOHBl7xYiyIe12rtn8yWHGKN+EJOG5IvUZcNav5yeHeH7xlu3Kvlz1eQ
tVNCVrkdr5A8PaosprHdV+GRlNRS5AUaW7ZvN3pLG/HMY+DtAGE+r4zV9uHcPqQgx1w1fYbN+KDd
6jXIjHQvskLFiIQOk1kM8WAeMfo1OxW2LjmvNGi1r8I4A/6aOPDl865NE1649gyAarsyl9o3GXbd
iK1FkgtZxOyPn9BP6o3v5p9l4yqCzdoBmy6GEd47DL5ZEhEyszHoUpJGscvIwc7tVYXbbVr175Ca
2O67xk3S8VIXnvVbes1H7WKPmucy2q9tqp6tov8TTqhkG2/euiInkNZq/y4i6lBdFK8O/cvge+vO
TitjPwBfjPV8avsw21jC/Tc6eoxpKP6ucp5PzeqJJ52ehE9oXFe9wuMBWD4B2Qvcxzzy4BlY5NV6
4089IgYYSMa60HM6DKqrxyDABFsM7vOqjPTBXfqBwlidmoCGTdZGDmYr3diuwTxgBQUdjs/epDgF
MdjGPYEls5E/TIHmvFXcooalHufe6rY4GTH9Lj2BxA65XOQeHXhbXKLcOHSqkHz4apyufALRbcYZ
WxlyoHv+2rxb47pFXs2EXbftackRKMxoipHKfsnK6WI4N+RL5Arpogge6BPeGQnPqItJVfY0Qdhd
emcPS/NVGx1rrrqnlPDohvws+u2Hcr7DG/8xhwb+53Qsr+oLndL0VFkCULe7ncceqdVEcvKg6af/
qe7DrP6ELIQYOzAm1ljRPcEnH3biMVDQOVsEdbd5xBwYGmMZuOAyPLR2V8aUjp/D3A37QvNdnd72
2upsIpgItJ8m6X1kcaYO8PnjPAz/Zv7sbpZlNLdO6OxJ6xL70ZfGYVyq4+oiXhpKa0N4B8CVG3GE
jPm3aGzKjWtn+rC2+b8ypc2RuUZMfYOg6sI+RGL5GjDeZHX0nUd1eCJSbFEfdoqVI3QAEqxjtDdq
y4OO5wbxwDtKokrwQFIJyZ21O2znfe0M4ozogmE3CSUzD+Wib7iAgCDivH6SUj5TH8KztCqi94AG
sdKLPpwuDw7BRGJeOPonX3NX61njlh9Pc47/rVusI7k9xHoFYlOptLtkh7Anh94mqHCHVOwjUJWP
Sp7N+1i6n87itomHjb7L83IzGRgx7dTajzN4PrW25y4wecyZUKHmhdwoeDeujfBPM3K1TUdU26Gr
mmd+5+tEq5oIFy1xJ4INNG8mR0ZdnGcy0XqcguydLtwPWezP9yt5Hhu/T+eNDKsSEYwY+JhghOzK
U7j2xsMNnIfUdGeY0Rh7/krkWyW6ZBi64JhH63MpQTyZdlJ0jK9sMP0wWOFwwDFxCAfkGewqXrqR
E3ob2r7DnypFtNqCDHdRLzIP/xJQL+ModSm+TMGlD0c+6FkudcJpWH+6fCTN87zW6iBqYysKyAkF
YrZFQr1v7M648jRD+rtq6QdUeyUgUdVvs8X47Bkc7yIjuw8N4l1qgBps81JjD+vjOIWSE3+LSlz8
qReQTd4gaRyWftdZLvEuBVWmNKOD18N5UjMqRWFyb9YpMAugL6nZgaRgCB3bgQwZI7gjwUG9s1ln
dRhVlT/htuyRfvgQWqHJJa3lHTKoinEzSAncrs5vdMj66kkuKEz0r6aQzUlBtSP0BaulFb6v+vZy
jBXgrrCB10X8CGg+IL5ZX93a6GI/YAmYXX7A1B6mQ+0pfLO51MdyQh3hANXLQPXokAlh3z71to/b
03f/upH+4E7pkDZx67G5/5ez+8S2ViNk7IlBVPJOO3Cwel+ZmwlcWcDn5orhA64Xs4ftnKZ6a0K3
2uRlWp6R9X1FRYDgk9NtI4TzuOa+v8cub7J6sPfa6cbrhIAsQRhcBPQIQ5PuyNiuzsyokL/za3ZZ
Rg4KhqVtEBicG/aPxRmwAdp+0W0l9v3CZ54FITRY2zzbKnvtcR6eEOFu5TzsM13az61Vr0f+HTJ2
jWUzR8xrynS5a2xCe/hh882E1TbJwhX+r+VcMzFNT6rH6TqQnjp6+qlgucl+XPzVUXqweQq2+VK7
sD4JSiYNSO9tPV2GYcmOcsyAdENO3JkR+w1L9oo+Ev6dVvbJ9WHQLCFdB3F/DeZ/iG7sZdc8+14G
k1dUhrcYKWDafVD/Erfc8KS3L2z8aqrKQuKpoJGdU2TrvfE8M9y9X2XUHkJ+QhuoTd/W8zOfyzdX
Cnn2m/mxnKVN61vnJ8PMWEt2wDFcdznIYJUvNlFLd6K3rus679eqDJ7//yLDbweBr8cE/8noDSAq
DjiWTq/vS1aK4xxpjhvCUC54s1oUy2m8AMHH88yFzEDguaXmvedQGs4QNrA7TWChaxtFa2A+ZCxV
EW2QhyJu3YswjyKqarDjUXOXwkOKO1PFlVbL6yTVEzmwyMT8JmWfSCus/RbuYFtfNXCE+zodn5eQ
YdFaQVEdl5NOg3udeQyVChhYFoHdbfjaDM30OIXZnVcVR1AVhFW0q3Mo0HmGLVDldJZtLLTR7cUI
aNkdDZv4PF5mxJTjvmmt+X7pjZcG3die64orI+2ubWnbF08KtNGjyhjfu4Qq5p2RYLwucIn5b9rB
35yt0dWhxuJT4IJvD3NAPhbXluMuWJ6nXu+HRT53/Lan/784jNzTBt7ukOd3Uyvo0jSX8mRJcCA1
7rG+2WFJ8Y8WlrahIWlHZGNOu2uvpAYklY68syEmMkCy9lo74+86GOOj70O0VoQFjYudInnh/VQN
E9MwZ03vlgOfYsYROpN6Mw6uevj/yzSTOGOGr1PT/CsjtOorHS5Gni7c+KW/3v3/ZapQbEYKC4xT
88tkFqPsdZ2mi7GO08aTWRSXoaFP8vaFJaEVS480xsWVqF1UpTatMiL2DWZ4UjlL4LKQZQwdIQ5S
pe/pyUFYyHflt2CTnLC9C1szf7/VYq6UTlKWS/UMKIl5TE8Q7pPpYifCaxvFpqLGGMM0f8sbD9tX
dIAtwDBX5bfAHjaw3APN0fVusnJb9s9oZ0g477uG1sVcd6WuUgz8fvrJPmVr1Yjui7T4bfEZjYw/
/7Jn728RxGrvONz7DYfD0emJ+1t8u8C1hi4j19BJjMF9hKBZcUKQUWCXTXdS/RvC5uzDHHY3gvVH
aQ5AtPs3rMNMgoI0fSXz3N+HAV3S/98igTF2FYyw7f/f9oRCoexAMWlRm4JrH17takBBpu1qK1o9
vA6LR3xIj3P//28Z5KvjvIJmynVFN62Xe6tum0tXONfWdXfwmrIPMPxIAdoVRXjKXiTK++iVcTDh
CsXEyt6A7Fsqoz0GVKKU7UCQBPjeGEqFdU0pWzc1UkCAjJytbPfoSx1rfAnDRWzYzt3sUeoZ/hyi
STAZpFw9DqvID4bzrxraat8Y/ohxyiwZ7fqY6woXcAuxFK1gcGTWzKM8JldKSOuE6Zz+fxLNfqGt
GjRNJ+StW5Pb8KGvUXSy82cQ1ITyaCtAD9bQGEfl229MppvYJE3z2HgYr1iaqHOeun9nd73PQYSd
ui0CoPY8lc6l7le8bWAXksBLXZYVAZACN6A5WHpEQWn+3OA6/HRGAwQOH6F1DdkfuwZZbsLdFwPz
sSVbuLh6KB+mqV/zAbHk6EB3GKv1sY2su3A0181S8daaKbSoxS3DF9GxJmjkcEzLlEMB3hN9cvXV
9ZQabs5EDlKONqNdCEIuhrwZ3Dte/+Ra2Wlcg0fYeAwVi39u+zBNnf4N1vHD/zWcxbozZzvRXZ8D
g0AES1gQTEDpW0RUZTIOa/GCyqr+zaACM7ICcO53qOaC6cfyvfZlKWHMIWnbuTOyX1BQZFEoE0a5
kI+OV5IglIXRQWd6z9vIZLPONXmoxVsqDfsC/MdMmInH7oJT8v9TMmVJERKjebJno70W/qpO6XDL
dc7AeQgDwGwaHQuVkkrE/2lKsFhDmBaxyGt5TglU3i8hcCDoIBu0R8smC+D/BjaDGq88pqy5NrMt
OViKbCAfAfupW2FXqd3mMFZhd7C7p9KyxMVxU+xI3rzTlr2cy9Q8VWnZXtypbg5F16oEg4LNJTzq
C5ekz4wy9TZNgc6p4GN5ITe9e8lKGT6jNrtnTuZfypAKbwCjM4HpRUEHUEVkWLrYOc8XqEbb+sds
zOZRe6XeZtaqtkqtJN41zEmb/me2lH4STo3svPIOwYBl0RxunqBx/m5BQLhrtfUr523pC3HCCIUs
zBB/kSBlX6VN/e3Uw18MLtPVdFHARCXQnNni6seK1MbeGF5l1tRn380IwwUxtwkt9xvpWUaIWgMl
2uh/VKrPQ6mZ4q0Mvlw55OcpT0kw9IuHPrV4YIv7IWVcwfjhdzYDpkqLlVgj6TiCZIZNCO9gaw3u
xeYi/BLSfWvXSx7MzMKc1nvUrEL9haAZaQcPZI4QqSPb42Aw6GKGfHKFNE+rv7UJej/SuSrqHWyh
5V3b40BykJDwlLdM1Dv/SJHYnOhJqiSr9DPrm1PjN99hbdUPqfDxA1uMgNagN7de55KgaM6HeWYk
m5ppguSZsScu7bRfuPn8WhzAOSKT7CYblG3w7vRWnhhRCuJzsNXFVsOxL/CwLk7HLxrY6a5G/hZb
QChuuAEzkSMjMeD8gNQJ4VDKJclvdSVb1WxfFX67yaxcJJ0PpgkRsN+mfyRPy9iYVOpZ+ThKPmNW
L9b9AGpmizDRiSe9gpSs9SUjQGRsxbnVofPCqxmKDyzj054Bw9wu8sLFcnAyyhDHUmxGB64qm5Zp
DPr+APgHT6bb7dSyAGNfKL5MW4NjRDWDi+zFGm+EBDtvt9Ea7bKgXx/TMdsVVjHf8xTvnXF0E7Yq
717vYW//S9yQu4u6yaFj5/dfIr315uCxFvyfsmNvqfGD+b1gI7zizqoBnuQhaW5uAZZYEZaZ3wrY
1Ao3uUX0ayjrPQvDxAkKPN/YnypjnI6gBBKUOJr9JyVisNYPxDeJXRAODOxqKimf8Oatn5k/BKBq
FhtVxwiwfhSVTdsvsgrRawBvvKRFyfJqs9aQthyH3PQBcQeGs/4gPPN7HKxmL9EkmwX6OMbK5Id3
3dbtR3eXgmsRjQ1q0iK7lxBaVWcKmUWJ4YSt3sbX6HAjnwBLjX84QTvKDBSq8yYdrb3leHew5cgq
1US8CPU7z8Ov13ZpUtspozbh610O91L2xjVtqAzWyXwhRCpd2QQw7a/3jpHes1CBRGMDdYe5/GMb
Leb7AtCqvXZAwHtjY1XBrjXBvELLu2jG2vt5FucGwsXp/y8dUVGxi7aEHq98NLnF9x759kfwv6el
GjISXWiNxC2+a4ajYN14ajZiENFTxqucUCYjw6F/k/Txwxex02bfolZX3eTd3s77m3CQYRZo5jY/
QM8qGD0xjIVSliVqsjWgmJ6up7zYp3mlNw5K+tzFQy0yVOU7EyWomHgIcnkvMMA+hux+GhPV3mBh
HyFHZtebubkdqs6KoQISIF6HhErOnPnUspjFjc+ifL/pg/EU5a9VQeUGpujDayi2cGR6ifSLnDeu
RmxdrA/4x8klUcEbGnFaMhYHpFsSCZWtKY68EJGPMasUdWEkNhLWTT6lwDeWDhz/REs+o0Tc4qz3
d7gV0ztku0wxVl9wjvTfGZBIRirOP8YYizUhSGxT5Ix9c6kjnzgAh2YpuN0jQwgulypPlaAElzJ7
Y/nmu+G2C6M26UVNlBJugoTN3MYsqvbq2U+9Ubc8metXV7fXMARKNnPZJVMY/C5ct8e5VJ9Nna5x
x+Xtp4YVL5n1sFCvhIQL7uY5bVH2jI9Oj+EpXaT5MNk2l6Fzrpzoe5XVlyis5byW4g/pAdHWrtOc
bMvroIFxT4TWxXhnppgnlJwKcqRINoOGhbo4Lryqf8XzSMFn2SBD07+p0/4dFsEU3yyaLclEmoN3
xOmM4zUZCve9566/omf60e3cEYHV/N7+W9MWZQBkUJaMvABBDfv1ETGTfSXDJ8RiUpGP2Ic98KSs
41sQX0PQ8Hasr1UgvU0UwAGegY8ajW3t3VXfjSwnX8aRonR8JpJKJZLMldzLUfFk+V24chjbgpKI
apeu3z36jEzAOHvXqVyoVzMdV3x+VmDe2IpJPBD+I/HJcIgnV2wrBdW2hQXAhXirFtQ5HEhxJ7ko
TcQcXCMGNAIO4q7BIQypa339/+cyyu4obz2gwBKVDg7L456Ezzzs1mMxp812zglGbqPhXnZFsloj
eGZeRmhY6Qvl2wMK2efO0G+lVccIR81TmGk/KbTYDIV3xDgAvUutuwnqCPRZGyAIg+eBKK4YItyh
t9Wbg+kUm6WoY89hoN02WzRgXbzcLglFiown3wpEcXnevPiivK9m4+ppA/tHOL8LskKS/OrWzIz7
qH3wcn9hBCY0h1pNbEWgknJggi17ZvUBFleX6Er7pB2YmHOU/zTl+mFE/r4BU7JTbvSpStRNRtRR
x3bVJ56yX2C21n5o05ciDT0uS58x4lRuuD/FAwG2kKP5cM+G98/O1PMUeV1s9faT2XhvvuHyO41U
y2lwHMvcujRB91BWSieM00A/ulz4phrfw6i/Sw0UX/Ogn5QJVTMCn7ubGqoYeH6fjqHBlloBBmib
ZPQBk2y0hC/DpIYzbzi6sHbvjhS142pDaXRrdn3VMdDMglx2FwlNwSaciFGZm2yKrYybxjHePBJs
WR+l/qH0lzezz1/RwS4lj1I3Fzs1dHvLzXBidQFGGSI/HbpeIcstN0ANPCv0kJnZvwucGAOKKW/e
4CRFtcN90W5mM0fKGxjrUSytxc++V3r1OcEYtQZ6RdOb+fV5tMOWrOkJypt3N+X6Q1lRvzUNZsPC
JDjjPuzzP42zkplLuIDFf4G0QJcQfClLUthq375MBDg1bbCdTcb/M6CbwQKJkuppTWZpJemyMrSh
yxvztd7YVVUegG5/ZnarWcE3RyREezcMf4Q3feTI6QrHCBg8+1/UuPXedAwS7Ux1KVwI2IGQtwCC
zcAMhny4kZAajWKpZHp5LjXrfLcDJwWOYp91/itCzgWZGKaeRYZyC3NHSOMK24G89j1K53LXRaJI
aMJxgoZvoVWoM31wFIiXzkIZyWCUgn2Zd2OBB2qY+GDZvil25Pqc7CH/ddFPJGVhilO/FsHlTxat
90QuWhuXaB2YP+zZC7uhnA58cdBh3Z75JT5Zhr9Ui3M/GtWnrpoIF1jP9lhTRdLlJT0ifXbw6ffa
8MAsM2zIpUC87gbS3jmKT7pvMGN1b5Yu5hyedH/yElg7E8mHWwJn6pkvpqAszsw83Q4iPC7QbY++
jt4MbFLHrKOx025611Yh1ChQ62ZJDZ+r+3lESpi3fb4hY9KP0yxID9pl49J/5UF1KEiL2bD+OJbt
mzNOBpMJg0+hBi1XO5bJWpCOQhZ0TmYtybx8p3t5LCIeQpLqiwlI3JzlT17rEilD+2SQSRvp4UMu
6bfM8zR2WT1LXx1Bq4Iuif4t4JQeIEfdDRhYqSWz2knWwW8SDzdrTJ4iLTj3CptZVuxgMyqSH57X
iAUOoGsWUvG20sG9OWNDBJtKTZpe7V4422z2WTg4WO5nG9xJOoubChSSEpuE8qb/Xhf+jo7Jpmsr
Qq6bFMeQvRxrOD1J5yCA0PCYmF1Baczy2tyw+96EFZ9O2aChmJxxCwWLs1/1T0bj6Lhr52Hn9oVF
D0t0S7/kz/Vq9xv7m1OO/R4kG5bUfneXuT5X1+p8WZiMljL/a6bdnwkRz5G7FEeSY31WXWQcFKsw
V4XO2bOJMB4cOYEmdjxkBVBRCxMjVlFRPpYrXiRHLsc5pFgsCVhnGpWFcVggT5zH20yp8xYMX52z
tV3pJ47N/VIEjtyWAsRQhpyhy9tpm+n1iAyARUtR4vtB5XlafIlub1Enw2fO0gLpulSSVqe27Cem
MbwH1iriwMIsT1ogZVm/l95aPPEEbqvgVMp5fXP96smySBeE+3Ivb2+GnzI4assi2kbEqe4VezBo
o+oeTzqqkrpC3NyMDMfWKT///6Uc5/VkpjufCS/KBwQxbJGStGFWOZMxoIH02wGaAUPKU4UXBfoM
Ata5lVv+Mm/rVTlhmlzPr0Ou86R1OBamWxKgXy1J6EavKL/KBzV4R5vtIbuT7IfuhWONxdexjfJ7
q4Sne9dUoXwHuePd2ekrZo/XRfnLvRi9xwb90c3JPCdD1VJL22H9NiqKs8wto+T/b21lz/vRnGBS
3v40tFYvdrP5B6KEtVWBT5uWzXd+OH3dlgBc/wWIe9c1Xme7l4kPI4tolenDpYhz7CA4iiD6nk31
vti3v8iqcUIKjgrTfDOtad2nFr+fEVIBpJNPKoJR6zelijNP8PJYS0u/DSsBr/DuKfyxH88otUVb
EO+LlS4Y0Vjw8Okg24sIQVHAOgE5d/82sQbp2umlHdzvNhcvAnHvzl+mr9GpTisznq55GV7ZC+zm
uo1Ywq3/LMt6CPsQFGVx1o3kySluY8OowHXZP6eaXBCHqnKq2S53HgyQvt7NwnWPhqmSoQc9mVbs
QooBoT5MQYBJSWQvf9Pu5HT4LuvZYpvJ+7vS9xiZuydpp4sx1nEAzKTJEK8bd+NHba2Xvhm5zj0L
tLIq6NLdY1GxamU9S9UWl2lYHIaew5zeiJitaEpSjEq7iWuK3TVlimw4L1ZOyKr4WGV+KGdVJyh9
GUoMADJbc0N3X+0NgkTjpuj+MJ/8NIrqFK12Hq8mi/ipCWjGZHEYjeZFkgZJP8PiPBIoKvqnrHWP
4ZQdfBmRwRhWSTNmf0CjRJbqtrZDJgPTwvaOHPuktMObV/559qMKUkgRJFp0H4Z28j3H6LYOovVU
9vJ5kBY9IPl1NAVcz8xPkQgLQimanJA6lHOt4/4r1qVCzV0WWz+v4tGWR4rkLpkyv9pQ6KQJTreN
3TVnOwu/7NH6Mu1RIG6xtsCStwrCWhb2L5w2ajtuK6OLtoTS0uW51OnVDIBHlu1O1v5VzhPpFr06
D+Hwr12imgCR4F8mI7DVNkZgO+Rlxn7zKNu22xApghBwQBlSv3W1d8+Y3UxKp1RM6QNGsgbKiS6k
l4uM4eh57h9eGPqUgbC3iEAvNBnrlcYtmlKCeMmN3qKjbpO1dsrrYE3302o4rNHUBwO5vxQLaBPa
2CrGcx7WW9/jnCgLtfBUJYODiaE7ZOjeMPqNibeExi7KOvfMgDWPJSMP6uk7x5unXVtRsoXlTbPi
T6QcY1bAIQXky2FpW+HHNQEU7p0BjXRQulteelSCdsGqoR+J4M2WKdbM0rtuQcXpIeBYw5wsK7/9
JILicwbRzx7CgKEm7m2/viOsuNkIwDq70evSR78iW8Np+kPh6YeFMBH2veI9m5uXxsmmEyr0O+X1
w962MVLPBmeojf0eYaD5rx8rOzEb9YHfEdY3Lk9TY3vW/Agzu2RWOs2PptKQxvhENfEcGel1NUo2
/2m0vPQVRDdBxm+QORs2yjV2SKc79XP6JBuqMMGYr53cIZaDs2taW98xbhBI2/nojymf3JxK4WYD
XKgz3mDZMvQ3fFTu1QY9BIvax6VCM+m2+rOnHQSBO/zNDoXLwASNpg/VDUhqacRgFO5WN9tO0vkS
KJqQCmd89J1hUxreixf+qLoFTT+m/j71gmdvdC9l0Ml9icor8cHfuM4r0vynyQQz16OSZNuW87eP
f9GyszQup6cy/LFS7641s0ufk7dBdTTu7DY4iQV1GP2tG+/xR2TclrW5DQ3KECb7mMn8MgE49mRM
/EilJvsk6/27yRI8nyZLaWd8tqLbwJixrmSfG0sjpAOk9JxMwkSx7iXCLz84k6OEmLdPGtEeMumG
VVtAEQ8FN2rMD9imUCCVh2ChyL7oynhQvfpUu/m1mg557m96y3nTDYFelV2+kgaRDu0zNGAUHdlT
0yRymryNrzx3m02HrmyAzVcMrbJC5KdJU0iRx7RpnWC4RGN+WIpK0AKpb72gM0bzwqy7tt6L0pw4
vcph09ZvHvOLqmBH3poTQtNgfQiWp0C6LwE4wesyVwg+AGjOTHfzYM32aNk45F04umFGOrJufvkt
qPZl0546rPirY16mFNcnDwP3/mh9qMWct4uHjHWdGRIMM0QWz2eDW7yWY9YRf0NCe03XBqBW90YE
RTE/NrNAtplSwTfE/cbU8/Fa9B9MLiL29PLegQDuhQ4pjSUoDOlWLFxRMXoDQ/AOUU42qGdkWAgJ
0Q7b3T4YZ3evw+UW6oA6MUcSa70xk/nm+L+6zZLvJeiKvElfWxppPClEOR0FXOr0t8/4bWon/zVD
dV757G5GxwAZFlUXCIwvpeNf14ioRRiRN4Xd5va7WDaqXsolh3SvhGabVZ/F7A0FJUUX8R+uuWsQ
VdkcKTE0gOzi0wDiQguDnGnDRHU7K3a5A1pZ4z/2zmxHbiTN0q8ymHsmSJpxG2BufF/D3cNj1Q0R
CoW4r8b96eejqqo7VV1d1Q3MzQBzI2QqM+WR7nSzfznnO9M16eojkzKcVexHGKcVN0884wTjOO4n
hyHIiWc4XVYJU0O7f0yaaR7MhoemY2LuDulFhy9clqz1+XK/CmejCr3dDn3EYl5bkwjCdiINMhIt
yAtkZSOuPhlR7P6h8CWY9hf4iLXH0nckTZi6x1r1JnICtVvz0w1SIuX1ObCGK05nFNQZ0tqFfvjU
dto84bi1Zgw7tBDcJyNYZAU2VNSWXLU6QRHVNOCCCqlXhuxAwo7YGmSAGkiPLC97Q50V44fxFm3j
PShPXBKPj8YwO2BMsuQEm39BCxgs2QqXy95i2jK6/gF6XLt3sbLYgbQOIUKIVQZKamF1sjz8+oU3
YEDwhlsMwSGlS2wFK9GXx1DEl17g8as0jXjwyi4Os5HqYBsTkGFACuwdw4FCvs03DQ/Wxjb946ga
WPw1BNvlr7+MrQQ1UA7C2EaJs1K6Zh6aJKH0xCyywqAoV1TydzY5j33UVpCe0r/+AkWpAqjBj1UC
o1w3Mbk1TpA+JAhrlgW216WYc0HYkzr5HnHDiqH02tLRTRiaMA6eAY4id+nH4Ev/GLwRUFw4L7Jz
+vO+HU8R08xG0N/m7SYui6M9PQbjF2KDat1E/T3wwoNowMCBQlwOkbpOtn6JGbNMBI5EBEUhkzla
qEbqmcjLvC4zPrXcOrthdUaX/TCp6dSQ6UlvCT3KN18CWS/62DmU3H1AODqEorl9cvr30LbPAeQ0
t6m/t370U7NZfRdcGBoxiU5U7MyJvG4CXGXzhmyJ51lwkCZuSqcJ9SZlZWZisVgSlHPrzIIznba3
8PeZBwAzo6P1eEhtId54pNHc8BPb5AmUMQyA8IkHjzAAGT1XVQJmOg5ekGdtpYldqy41XjawOJLi
Yk85Um36Jlx5Aq2Yb9OxTWeh44O36ZMheLA1kjwXc4dYdxuP4bARRasYOTggxRUDvzOBNPk67q1P
l0Z6SKel1B8czEK8kn5VVXNsNJwvPaXjInDlTnQemioOHFIwlwg32dv39zTVr6IhNjooiIzwqaNw
U4BO7neiZLVB1bVHy0I7g2htEE/5gEK+pVxllPZK/N8zXph9kxN58IGe6SXw+Yljgy4Zxs+n3unb
Wm6ZSB8Hm2GcXoYXLeSCy2q+AAbgCJaDyTWenppsuJJIRMKixxnKbhj3SG1vbY+W3WElbHoh6vYw
3bOH+fSSnEPTQK+rA0fmfs0f0IW+JTGGHTi5oUnXJHdJmvLJOSfT2oYZjo06c3bViLrE7+cXD5l1
yz79IvYyIjGhvgdl8J1H8zL4+c6vyfzwU/aXgoaUoRdDs6emtL/IonzRA+eQR5COe/Ymk1e+YZKZ
13DPkDNWZlIfCNd96hlUzv9yZo0XjIgQY4LDHHtD9CNvkFIpxuKVMHui4xQXuYuGap+I4pkg27vZ
Ol+6NbxMibvKB3YRdHQ8ki1tgKGS6zR6oGYKNiVAjUuGreQP3xVHXFqSV9SVpxEgDhZUzmcnvWpJ
s5la93NKueEcRgJhx15CqRLlXLZXSLoBqzHGEu2mDKu7p5Bjxc0hKQIAWVJ+iNr9zHuKgclGyB9S
kSp2Apk5nBzdf6IPWrVD9OwhseLqU0uphh3D3FOWT3wNtHky3ezrOAiXdsnYobL24yy8b5HvlY38
8or0G5T/W87vZVH6vWVWIwhtX2Y+fz1eWySz0PG4ik7RWP+IiFFn/Rfhh56z4uIULfuxxFIIR8xZ
aXZfz6x2CMtquoaN9mK/dmn+Y8A8UKXebdTgbjEUKOr+RPOMRhQ0T/OgCDw/lbrYkD2MJUcBjOt9
qNO23dzdtD4pv/vumNEx4jjBI4lgAWOM7tCUsv+TEV/3VrR3jycQuve9il22VmZErlu1HQf5wuwo
wqUZUuLWGYr5AdH+WI/3gATTpTNm6Lu0W9zFh1RwGDZ8joM9ebR4rG3HKH7MlHiuauu7NqZs6ExY
DSWadl8nMmWIZjcRML7VaDv+Ruk+YFf/m1OyrAw7g28jpZBX9DxryNQhNXzi1gT9w1csHRPq/VVE
JViiGAojSmnH9hgaE/PCvmLh9nW8xoNwQJeJ+nAsnw1Fr5ykb0lIoJ3HHeF0/F+EqAWswdq6GhaY
qpxI3p2aByMobqmL8riyz70E9tZVeLEDyfgqSPVTZdTHxncoiuJxE6t8j9MR+57bTVxj9YZe7LXI
hgcrJaeuJkbccvlQS+NL1QZ5W8w3JIlqdHE3pup3Zhm4bKGCmePC6bsX4uIu+TCdJqW/aGN3Ysm7
aDkWySmP2gUi3WhhEydIe/tEkjXWHrKcJg1RQuBjGjE3meceWP5+G8cP22yuVc3cPZfxpiWOhkeO
0SJUQ8bMA+khJnzZ7GfCh6Zkz5DS1qy1tPqOS43DCE0ZYjWprl2FqLSrH9j605xT1iJKaaS2BLYe
rDm4eREuUatyv/y6fHVIK3EHvqqRbnTrvmo//CR/k+AQV231mISsz2rnY7R5GW0UB1ZwXLqjwe6a
lsGU9APm/MJD6N60uuOerfZ9y28g5MLk4U9fDd9YDeF+Y/cNQUOnWqFGEH1z9zCM58hcLY2fviVf
OucjW9TboJ3wqikepNK/deUH2GfWpz4yq9kQoInkEjgFG5owZiDjQ1VwUZ1WHCvcELwDWfAtN7DA
MQJHv+qSWOxN8qxzIiktfo48fS/7j6itsY3wz1yHS774deQ40U8n4cwZYh6RovoYk4HlN/vmSPZo
xZwzPGvA2UpfBiSgMoPhsbcAndWPdsXSaoI4U2XGrjIsuI3ascqRGrfe+BKn6LMl2Ou4SLcVElyz
RaRu2faxDdCetY753gf+rbU4IhzPf9GSoX3QsvhceUge86J9SLLRJnbWZ3tfn5XfPkqNd0qzKlI+
qht5aIRVMRTEbnRvXPszabNvxmjFS+W+NxntStDLd1//XtgMDaTLXL30UsS8XJJxMKJDRb+PD4nj
TO9Qbc85BW1+GDLvjX2ls5C6TrzQ+N0nd20PL+uZVcSF6KuIdNBEp8YZvvpQe4jcmMa+q9ZF7/50
RkNfZpBel32KV97PbqMRBCvK6jflIy4bdQ/GFGbtIEBdag4NEQFnN+sNmjH1Rpg9joGvuPyWmvS5
k+d+YJvumdCRFT9KsWbZ7i0TQLsywc/ZdJrGvrs0cbk009Zx6Rokold2NyjfKWrRPxtFt0yYBPuh
c4kGUIx6du8MNS46UD8ukTsrQ5XXouPjTiXzuyQy38qEjI7AODoG8TwetwoYhHgPy2BrUblgIXg3
Gq85yFhuGH1DNcj9lkmUTWpcg7ag1/21F+e7nrjZn/0ot2myqmySFsbCmI+052iqvvRevblN/ozX
TV9kQn+1eWRXhMRfndo4DqOtP8pObXg4wF4NN9vvoGHFyU8RBiAdB+nt6mGvVSlWHhBtC2lY93zZ
exX2GkHR0YeRtRhsUnOsksbK5krjxKXQHwDL6a2DGiS2aiRF6Q8HDe22qcmVxtunJeYlJH3M6ueY
t6C3EYEGq75SF7tFnQicwF+XUXeUmcb1KRFCaRH4sCQm/Zd8v9busL96a5tlEIN07vC246qXiYa4
d1y3eqXdEE6tvKG+I7pAL275p6nrjoPkVg0yFByTjOorq7RnZkM3ou5WveUB3JsBFzayYjd9VtZj
bLUfiCiMS9w11jL3mo1vSAIfJz7t0HNIjtUf7cLZEohjvDYAwmJN35lg6Fusy4SG52cMFCFxhIiW
SGJejPlgn9PG/xFO64nzY1VXKH+YsOvrshyurT09O8SpOnizTmD/aZNzBMkabrQ6+elHhUYYhFgr
1Vo3eLXXZLTdZVyTMRFpX76V5Dy4uASBJpZu8aCP1bKh79sAyj2ns/GQS/8cofjpozE61DoMuNnn
oNDfsjhMJzKIC3tPkoNsKTZbEgeG5qc2y53b1jsk0og3KsSXVpO7SXj4jmH8Q8FRXwGNXEJgvOvU
xmXPO4i/tklfo0lvj9w2fPFng3Otim4z2ckr4KY2IU8x1FmYmnZCHFmyicOGuTUoOU526zINlj+7
Jt39MDsxq6Q7dZHRrcw8yCkembF0JsqtXLsLoeHMogAgoRVwxLCqrea7cKLPAtT3ev6pqoRyO2Rt
H/qKtQqYyQKA+7L2M5rV5RAaF4eNTm/mfHuJyFgKgt90mT0Y+oX3V1uhEwk3MYobUWO2IeFkaRn2
GTwHmzgTvb6RHvleX2TEAWG1MtuZRcw9UVEzsifLjsCdViYklIXqvHeUZZ8+Hh5U/o9wQ9N7H5w8
PEAowoxhpYinY+jvz7kG4SZU9t4jW3U7+v1X6MtjpkGfyWsjW1pTjLjLfPZQkS+4RKh33IFCwicF
ungMyA1d2lXarRJ16zQKRKPrUCv4+q5NvfU0Rum+Mumb4jEtV6FflEefIZq+IVqOvikXLygX7RtI
P6RbyHv5mj57bo8eSS/TE7FMJfb26IOotS8r4eOlgDgQjk3upqKkLqZilQx2gWtNq1d6yfe/DdTP
zK69R2NQs0L4A3ofeRKKPSYCE7rjjvqhQ8Jla27EGRrYS52BBaYgbp148tYSJ+CjuMYkRcEl4PrH
ElFDQZ6eE4P+wOiUQz63liEYsJtdFpMiEZPwQdEiumWNDYGKP++QOpAc4iL+YEQwi6xDWuKN2/Gz
Dh7zO9nFxqopbkWf3fTOv4LjbQ6/fpli58mqDX1nfEUWp5pCBoBUJ0SXlNVoxDu5FeiR1ok7GIxy
VbIWrIeWiXB/pqy/J0uqgz1lWFvcZN6w1zzKDy4bzEPRlk+Z5WcrLPRc+u4tTtj+JQMOqC51EQXD
XKA6hAHL7ICUUJ+6jSXMXpsLdzUO34SRj880vvtpxr4zYDsNBN/dfKDFu4lA7AXLridRja+pIB0k
De+GNQgOrgZplMgZhqJwg3t0QPbBTMC4eXVmb5QMonXEyCxk03YM0FtxpbYdCWRiWBS6UZ4xTUJ5
igaCC5EU2rFuIn1LzGNnx9/7ipWtTjuEMbvzlnAeoy1813k8xje3NMH6jdnkb1A4Tp46j32z1POk
Po7zL3aZBiAS0Lf2ynAf+q7yOMrCvTuo5vjrt7wGZh+DhQiNEzaBVdeMzOcwwTBMHB5qcfRnyStc
n/cmiTZjHLRbLiyotGnjrIkpYYtk4CbrvImKwkLSVXqct2VWtL9GHI1ypo3TnjzHrhAnOWQEMbUb
4QkE8GZJCBjPERyDvW8P6izjfmHJhkCVKm6XOLKOXtp9OIihaG88dXALdVEGY0PXhukB35ZGOY02
RA++hthRH1AKkpMaFC9d12RMxpMndGndSrX5By5JaxFdbQYSq555786aesbcjrt0WjXsMcdOD+Rk
vA6jdUmUNz7IjLFG6Xbo9kym2BqqmR5Y7koUCL2CLHyxCPRj/ER6XP7eu0pnwdx5m45Q9RpFVWVE
6dbN9Vc/1xlU1fHWLKA502cS5NIu6gIF4kTo05JnjKhddhp63xA2L/qKBZhp76ouvJR9Ux3rijnb
IKHW6tEqEy1LpbJ8aQzfxPeNEBHZ6apCsEQEo3b1yuDZKjtscwVzsiSX8/URT9jineQde/F7aWvl
LXSY2wx18Y7E0aKI29rlyNqI+pbgKXcbDdoFfa/4tEX+WDNPIyoFfrEZrAuftm+yo01Uxc5yisWI
VK5OB0wM/NY07rQR9aMLlnGRDQFm6gLXk1cWMf6/8tUmnJ6OImY2l73L2vkeBcBV2jHfG+Y0nkU0
rWUxZ1oYAmuVX226nOVAYUcPgdKLrdf4dOIMs3XOhTdujJGLNZ22utLGN2dAQQ5AymjEuq74z+pK
v5uVQcSD81lWWvOSV4gY0D9cUNnQbMtlldv1OgmLZlemtTzjnKb906rqBV1vegwHjNiJNZVrggst
JDxVykjVwQsR8G0XTbu0e1ffCzd3VsLi+6Jn5qqo6BR5C55pmVh2kmM8Br7YpU12kdPEVPyqcN6v
wOO6F00wXaqIaoPWJnGyR0e37r97sm+v4cCOXnd2NYG6LM2iT5IeCDttsNXHocPsq0+OzrxUjMMR
iSVtcElmfGIg4aB9wSXlDefeb5654TAExabcREOwThPIVxj0X5V/N1q+sznG7U3usVRxzELR3uGZ
8DJSrkwku16tfyJlqm80QlixRu8IsRPp8UGy3wTDRIITacPPk9e+eBnxxxYUCGyr0bQyzaNBo/rc
IZyYZ6fTDi22Tr7qVVMxQ5q2RxsKaDjQNJ9KFBVU6/s7FRcLJaRaFmVCKleN7CCJ+ucIRAIJMmht
jS56UPILRr/8hE2+U8KGN1zkKC7GU5Wiuu/ZE+IjDf1Nv5o1oJuxrg/VFPK1cnRq0uaXDt3q3rMa
m8DkDxh9WccFinB2ux7wKeGw0hAfb1gGBhC4W/Pcdq67M5IOoUVqwkYgx8mKGIh5VrQ1WkYYKg5X
gFCQ0jQciu40B5tby05XLfOMnnYVO9NkGbcy7AraL+Obcrep2ZCIpOKHFlI0HwPDB7gqDyoaXHwZ
zHrc0eqp7qanwo+hSnDpYT3Za7mJbTPEmpg+GmNjnqb5F9UgnHPNLt868ZNhEp7KeGOlOXW24W53
2BZucxlmuL4CZMIzMq5ro3kKyEhAEgOcDQaYIubVRoxDmnQ/c3Jo2FsmRkklfvQWQWgiY0fvoRer
K9deeZZZE5znPJoD0y10zsdoBB2Q+8a4NjMke9VQ7H29f3Hs5qRi6gXNKedStDYWhZmctaLxFqaJ
JANwh7HMGgw9eatMWG0EV6eds3T6WEMIuRCy4pEfSeXWdSgFkzctcMmVcCEsmoFq2MboGy8GuL2e
4FKOita/wrFIdsJtYNz0NVjbAUGSZssFtzZxfxoaXleD5BhVRbRtxtxmxjr7FHWMLPA0ENPH716P
azxHB7AwM6Pi+qJ54LET28IVhOVJgqBTuHdRZxwrC5pMj3df66aY9g4NSVf6OGum9r3vUuMOgODG
q/Z3Hy/7CvUGQzHu7NVsWxQ+czIs2zNVAEsx7jLT99lzUkAm3doQMcvqrke9LKsjXsv3qA8VZrLk
Z16DtZBQnRZD3nRrlv0bW9Q68piJkxfZcVO1J6XJverHn3h3yGUYR5bPhn1oJCd0VFlbqTHtBf7L
6Ig5EKpne6/A02IvsfOd10xHmbD+7NETQYWmzvfNcN/jJV65nv4i61rsxmBob60qE8RNur93eirU
JimY8xHys7FC7Ycd1OEapuWAqadzD1oxmwFDfz0FyU8aGO4Gy7ZOvQJFQXDPnaRf6z1r7r5looAQ
CYMGv/yyWYjuajsXl7SfPh3cPEgNketOPSyi1tV+OOyWVr5P4Zn4GbvXJjpULbJ9SVFzZP7fHSA0
foQChvDQolPXhm6eRCnU9qyiyD0TWW5tmsE3V6qJnpgXcC65wYFKzl+6Pe+eZ/KmtRFMIMsrfrTJ
9C0Yw00XeNCMkL3oYxnuu6q58Q1FgA9HrHpXmm1sR/TZq7g1mPJXqj5o8y8ymJjx//r7upqz+YST
Q2d2CZ6KckooK8OYyi+BAx8TEA7qYnOsHhgihZder3dGN3UHl/Li0DTZiVqAw87nT9HS/TACzuTQ
LXLPZx1EOz82gYY9pLQ3HgJoxrWJYFqDfEJfjw5lMGGmrHet+BuyBYT4+HQSVJzs+7NlXq5bFE1H
m414KuRNDLOutYh2dsZ+XB8SeaAOPJKIlHBhpD8mF/vINFSvXY3ij5FJwKer0a26XwVq9i43EMdO
qGSFHFbCJ66WeKIBFf0y1qz63AezGccb8hWm5RQneP5RaH58k3p1ZhZ8wtwxP6lZS0vJTRO2DNk6
NYJ8ACpJlotixOHJl0QzNykEJCNGsG4ZSzZHzBnKmh+gS19KL9RXE2Ag082yYxVC8DLbcMfMoN+i
410xgGQ3MbpfIIkOCcsKs5DiGLgM8N0oWauWUWWEjH051TEL5NR575wWc5me/axL/wvza7P0c/Zw
1HLPTV47fBNLnT0UfGFwlFupN8G5tsB+KKARRczCLgm6Q43SZEEtyro8TCjCwskjm5n8txLbYtE0
ZwehOIR9klYbUxuXiQ5VBWLAZtQbVuDm9KJp0DOnAUVilWE17DqYaxMpyIua8gP7QIsY6tYIJJ8j
PkBUXi3rNoFmhhuzG0N9rxtcolOPYqUun21XaQdXIYGWLWGBomGHGf0Yxx+kCePF8eaUqCRa1Wlm
bdDQEEdOhkre59t8LoE1iaygUe24sUC1yuK17VvvCMEx9/WrXxvutYr1zzSrQ4y9ci2AkRzjWh5Q
mkdPoNxsHJkwa/rCDp+GkD5AjeoBF5q50IdT0uXeLqiD4ilxamRYVofcPLRY6XOu3SsRhfdIIrYe
TawgcWDPeNzwYhfdOlKDu4U/GGHvX3OAfKv07JqkwOhRpy7ZBm2GlJSQXoz3geItxNN5NzHdPyGB
XJFGGp0qYrM8WdTISowVmWvYBEOsTJ6AyCc5g1HdcnPLaMd6lLvLG0eUWm24ZVd70FF9F31tHJRZ
fwUclatEhs1yQOg5zVBO5uykDLgMYhsEHJjEou3gDjqu/sLD+hWUuwal2qLLomztWSUBcl38YgYh
cDHdcTdjpZwXgHPLJpEfzAZqLK9oIzp9TX/pQMlgIgDN/9X6GbVRwkKJkrypagynYaUfcEX2lTd9
l6Y7fPqE9rDOw5foMi+E7YklBL4B5TJ5SxVTYnj/hDkYGdLOlvtupbu7JBx9FAP2ssm16VTE8StK
ODbqKE5pLyhCROk/2ImlH+Mx/JRj8FG1cXp2Gditkr7Ed82QveY8UNmTFwbyEZuNRvgd0nvizJKn
UfUFsk1cSwk3l0qF82ySDmQMRbQx2/FN2QFfvLKsV5PsN05j9o92I3a5bg+b1gBZS7EsnvwyYGcm
ga7Myv8WWg5EKqYWqCghwSRbDtz4oWbkwZbCX00heTutzYXfmRQhAW+StF5FIF9sY7B2wxhdq7B8
slsveQ3MbNwNc/ntC8zJRLHuOGhZ8kt1D63scYBLUqOW247S9pZCtNRuRHmmYXfJ+tjepzbI8Ul3
tQfgkPABQDbI4qegO6CPoYWSEvpSNPRsc1KaXvnLsiscTBHJ+CzBF1/8CMxAaGYXYVRgzBWLEgA3
zirzhk2MpBX1Xn8uNe3A6Zsv6wkmEOr34Uwc3kqM2BgsOpC1FbQ/+nKYdvEQOpiCHXOF7HZAuFtZ
G+giYNmTTrzBqjzEnXfrZeqcO50FXRYnb7r33a8bbTcI1jteW5L2KuiVa2lBmCiFcTTGd1TyJjMr
OGjpFPETWHu/j4t7kvEUwlYwbKTsUqKqc0rGeElBYWKMEf1lGl9wpEH+9enbEVMg3EmO6Q5eSvfQ
BUQFuDm3i16e9Q57lONAuTHL3vguYv1GMT89q8GfER3h2qxaRRiON76FtnosyCm6GW1jIX8FwKH1
enBkE1xsakfvn13fAv2oVevWzKe1yyqbPU/3Q3CJotwaLioQOJ29tH6Mxy1wDYzZLA4fRyH4uGCu
HXyjs9d+XZt85RpxzXzJFMJtpnMQA5rSyuckjvovt0L+J7LUeOlrBVbJHMoLtrtxBymAcbSyMDQT
+nSJAwxijAGKjxiiVIbO88vvh28Fg9GXtNBXgcfseCCQ7FI0stuOXWAfZTFlpD0Ezq4tiu4k3FNK
cXToM9NbxVM/fsO5cjCSqH5ukBQv3LK3jko49tZyCuwTkJY3VmWLbRuakn5YDU9oBaLlMNN6SVcj
Cofx0pood9q72GGX3Jv2vrTvvZ1VK2Rv5KjXDZW21gJ86p2zSoCjIdsTXB9t96QyF+wk99G7k6j3
akpfHF0Ez5Us3xXV9t0I8RXO3zdzwrJikoj6QUgGX1v5UQ8F2wlujYNvy+Hue9obFofw6RcB9/82
A/gcfdYQY342fw8B/hz+1/+TpGDovSYBCf85LHiv0q8ZFHz+Hff/1//uL5RgTf4hdNfGYWA5hNtS
2kH87b9UA/BX/jHjfuesFJM9pGm6/878t+QfwKoMLmNPOMiX5thepmIzJ5h/pEvBH8p/pLN2JZ7x
b7Tk61/ov4CWec+Dr+Kvf/8/SG2/FiAy1f/+n7+no1hgwHUowWImzJiWzp/6O/m/ZppGdUOJnAaI
pK1Xl/TRICgWxGT9i3yi+b37E47410sZurQslMKOZetijqv5UzpMa2pNwk5fW4BpOwp2pwKTB4l4
8hqMBdbp7BgV2Fb65uARNR1X8p7SG2C3XE+pxUCl2vVB/QNvzBfnINXJ+DpJbVeJCQoB06AyvpYa
/nZVXNgbPv7pg/0Hb5PU4Tz/h5/e8DCR8L+gW65t/P7TT2XWDyS7+fT2HVQ2zbi0OLrosDJyqrxt
mjMfyMaTvJRR/CkrfLWFi1Y+uoopeuzNY1Viyy7FCbbRQ8w2xv0m24GAVfL/RMvIT2s0xsduuQvZ
A0KaXNj9SJoRgqkS1hPDYEPv1rGJtDMrmwWNCtbNMR+Xtj4eg4AIhZzFh6ZnwPehIvRGtHGYWMVp
fIX6vnBz+9voo+mpwscx845B5x7DxGHSaplrp5wvHtZuiwQ8XtljukP0dkCGDvRcm7MWMLSbDPSb
VHyxemOup4dHJ9TuXo3uRDrHsejP9UhqK3moF5Meb5UU7J+ZxaxIevxwxrCG9gHXMtBudhqppWMM
56AYN/Smh0TXtgBX3m30MbixfaQX7P0S5+pPAfI5lmUKlxT7dL2LcbKx4MtC4ns6/9bjLyK5YlYH
GqSIdzN8HzkLkmYRX0MwLEauwYgHcmuGDwS7MLIpLvlY7owC7Cahqis+Z+gwUbj1anw4eb8elf8B
VXrXRLOjOXzyB4QDDH3XhfqG8w6kCs+fWyDhYJnRxI81SjqDCiMKhnUP4yYLoIBl5j3zpoeYNX1r
aU+ojVd+1lwns2ILOIAJToDfMopR9rGakOWX9oc7hLcS2TPGX0sz9rlItrEZXcuE/6OmD1h8F8Gj
71WbwO4vpFUInhxtl1fmN3/wTgl7xl5iTR1MCWk6x07EOLnq33thnVFq54u8Rh0SwzwlaztDCcLK
irX1omzB0BCt/QopOCKLF41L0U7frTC8B7b9mKA351+sPRBnqVg0bvTsjniFMXUswFjDLNL1YGOy
RCXyZNi6DQxQVC8G9JGZ3aaareWTHdaOWBDjuCTsMXEyVnCkq6dmweaAQlvLEv5kzs69HVN0+A0h
v1XzPqrgs7B+YGaksZwlX/1daRFm2em1GlmCNwFAga4a32GO7gxv1t/EmOYiRqe2jb2spYVmnovr
JUJmU1VGuKlj+j1tECczzYFvW0evwVPYVfrSC8qHrEEjNbC0qh5ceg895oEYZtFVoyHXKh6c0f7m
B6w7bSwaSYuBwaKHhowQE6kwJ4xB5Qdrgxm+fLNltdPBaBd80k2WnkHIY6Ux+ZrnQOCUHb4Qnkub
X34ywtcm9V64/jV2sgvxgUcJ3LRwOpAJGHyz8oF0iqK09oGeL63E+hjK5KUOvRuRhi+BgXqsrXZW
SHQQPbonqkWGWXqZYU8uGn+XzdB36f9MTe0nDpo1zItDW0Yv4+SCs02uzIg/bAlCwmhOPoIaFhlu
4n40sqVAdOB7yg/2IJ9jnh7Ynn3VfbUbSusDQTobXXok8xRnyVVvyh9jjVvUMW/Y0nZGQDudOBDd
23Vppa8VA0ALm3eXvGgupCu3SS5Sw+te3lmH7uuxIRBBbkYwGuZEEJVv7BXfv6mrUIGJbVoyHLD8
ZN6L7z1Y1klS7XBLXtvx0kB8xiPDc6cBQ6mICS6CYIP4+FkWGbSZcDv28dHrtavTN28c7B8t9BTW
acaAKJKf1TXUIU+SqyL1s5qSq1ThI1i4vWZrJ4JYMFM16iHL4mM+lZAW4odSTN8MCVgaYMrgayso
Yc9dERxcTKo9xPSmDG+wGF7V91QwS2nwhOOia86p0R4Y6m8DYRFkAB1qIn9r8ojagOFUjaC3IE5v
owlMxAR01I3sWw1iYEFm+kNdlQ+M945lF2xa4lEXQ4nIzdRP/7/S+69kQhCo+qdy4D8kOt3bH79X
eL/+/b/Ud8L9A00oDMZ/i3T6W3lnGn+41HSORyqxSbCbTT30t0Qn8w/KLp3gIod60AYw8W/VHaES
whQ22a5zooQx50D9XTX3z6q73xMgHP4kxxCWqZM5BfjKcP6uupOZlukIjdHrVt0uTtyNm/m3P70V
/6Ay+r2q+8tLSM9zHEN6xJX/fQFpuZ4mTPKaFm6RoUAyCk2RVFOa9q1RmcHkVMZe8y9Kyd+DDX+9
JmZeQ3cpkTk65xSt3yrJNARfoFzCdyOYQYMOJSVfaEXEgW+tM/O/lRD+11dzCWyjTqZ6nT/HP7+a
pPSTtJXuYpad+lQyU/mqnOwcI4z6b7+XJrGJVPaO7gl6hd9fqeoj9OuR74LcOk/NUeFyDRqi/aic
/vkL/YM3ULiWjYnbkrakoP39hQD0TEUZ8lzIKr/nwvmeSoxjXrJPap2iojv/85ebH7N/DyLhHZRE
2fMAUg0Qbibcv3sHpzqQVaubaAzNm8EwxSHogikmC2N9CRGdyfy/CLr7PedufkH6C0DafIloNf4P
dWeyXDlybdlfKXtzyODoMXgTALdnz0syIiYwdoG+7/H1tZCZkshLinxZVZPSQGapCKVfAA6H+zl7
r22dJnMjSJrbHG/t4sbY+uaDPCE0/3YafrwsgwRrdUlblZWlMvn+LpaF4EeUwJJs864DV2FkBRpx
oz6z+/Yqbe/s4M80nv94WPvw2LQlxVNeVg1NpwJxMu/pqKbEBTTU9sn/sNTrGlI21ROXICNPIJX8
+ql9WDw0Y7k+0moITjT4h/eX1yhtU4EPQZApA8ZFx9dS+/96iGWdPZkZjGFyYuZymPinM94KlSJK
CErktBN4VP5Rv9uZ00fSQzqXN9mwxBXTeOo1eQOvDMHmiDP/SM4veLDqMtWK6w4mv4mRfmpmDwH+
17/vw+K23ALLYh4pGgu4efJCSqOUNmHALQhqC1cR2sSsW7GqbXExrr4e6pNnawj2HybrvmHhN3h/
t9uktqPCJBE77CWvDJEakDaW1MVNRJTIIu39erjPHi7lBVXwXzxk62QqqWHT87paXBnSiyZl4QZN
9vUQH28e7x7QOWGpOh805WSIUuoSRZpDE862QAPPVjHqjnk6sYWTv7maP1619yvMMpZm6n9WRuyT
saq0BrTTRqZDc2haS3r6mhET50oRwUNNMhSrvh/v+gi5WKjkrwbou/XXFyuW8//pLzD/rPEomsbz
f//8CsWOUqUUcJIAQsyN8hxUeb9Tq0Ts9Cx+FUqwn4P6lo/ir9Jo7VWOquTm69/wcT0ykVzxsbfk
5a1VT6ZQoQktaShbO1AhCj75yqEerbuwkS9o8oDrmn3PgHf19aAfl1rTRD2vgQpWWOFPn3Id6VjV
FjFyGcl3IGx/C8u/6Bf90dfjfHw/TJOvouANMVSTWtX7+wtHiqNky6uoFS+TQr2KqHN/+pFRYhiK
8puX8bOnybZNh2lFzQfV28l8EiEpKaVMBsCcw783dO1pFv3gaqA6nL6JXxu0Z6Uc/8B0+8POVQh0
Yvv3r5c7KrMogOX78AkzJI6Y9QiJiJQInHHVk6KEyGLQolNJMR5yrK/e1yN+8r4yafDAmLLBumCe
3GFTVAodez6avqA4V9r5pVmKR7kbnjm5N988zs/uMLEKSzazTfAp+4P3zzOfYygw7WCC0FtP6kGz
0H5EtUrDEW++hssDqVcb41ZOrLs0VI5fX+sns9YCqqvpCD54XU43CNRNEqifFrM2fCqN2lXzW0ux
v1kAPx1EFyrZ04Lvx+n7iAddwKsBYtMQjlBVjwG7kDyq/w9G4aXns2Ebgjfx5LFJcG1avBs8Nvtq
sg569kpOwNd365Pl1SJbVrHIXTcpFouThxWLuc4xU/OwRAL3FY+ckdK7Nh4l/RyCDT6ODqW8SiKb
WX8zUT4uagxNT5DGF3MFZc37eYLsPuzaPCLuY1I2tF2Rh73gSgeP91LOnduNv7++1o87EsYzTJ3I
XZYZCvDvx7OmXmtaQjGw1AzkV01er/qbXjw1Ur5fKPWVIdaVWd18PeonrwNLNgdBoZucaPgmvx+W
iM0h8aseWJtcrUQ83CuTcd7RT54la21m0Ar84knJor0/JwfEQ98seB+nKsOzrqq2vuz1Tt8Hn4iz
SeJYgpvsrgVH3ARPIcKYry/ys1vLGm4ISAR8IE/fB6PMA6gXzCK93g/URC2SgKf4RRkB4lBFSwu8
ZvN3L+En84fxlsMOd1Y1TvdVaTeYw2jhCMYKe07b0jXmPcxVt46HCx+IzByZ37yQn7wttsG95ANs
qLKhn27TmzQF5rRsalt4Y4j3gYa1d/VgHxKfEvRgX2osNZoa7if2rl/f4uVFfL8LsU1qDiysXK/F
hb+fRlWr4NvpCpbSTL/KokoFKWA231zgp4PYGi8HRn5u7clcJTHQ7+rldBVl5LlEc/YYJs3F1xfy
cUJy2laEsTTHeO3lkzGywB75OPMBjsgC2MMsQxslBlxrfqdGf3sLs4zFFKHXhtRLXT6MbxpTVCxE
Vi03rR9oreRG1VxLnVldI6MDzPX1dX3cxnBFHExVhc86U/LkuuwYkB9sOYrHenStz9oNecv43W2c
k3732+jm76Lm/5jgp1Pi7YgnG1NEfeXUL/yM0YBllbDuESZWmj44q6x1QV4RPawvxXKEBWvJMKNH
qZzarUhNAmAUnNzmYvDIJ9GezxUZyRJyqGMPpeMITF88f317Pnt3TIPjoM5Wj2/a6XaS4q1eWxXS
G6AALxbQbXg0dLvDJagqokufVF6SwXc0AoLfzPTh6+EVTTl5gZaSmcamwKbUA0Hhj3X6zVxo5dgk
RkQ+Tn3fpMjTU9PCQ0V+n9ztsiQif3wq9NDvOBEmfvdTZrttb1Cq6RqZMhbWPoG9GxwFW3ShoXVP
CExVLBXc9VypSmSv0wZtIxDUzpTsO3T+XY1lioRwBGRm2Gm25Iz8xyL+DdqDEbm6b+MTuY11yMM5
jr+uxxBHIElutL/aCbPuhFIQDNRPM+00Uq/NtFKLe2y+43zRD1lSV7AbYRJXP5Swqahnm/OI/GST
tnXd0gXCmWkZblnTxMJsVaazUB0pT5MyX3E0zApsDVoS66+V2WL5VEfI2dW6DstJ7WE/lpWGrlCJ
gO07fTGKqV+LMkjKdd23wNW3BGIK5JgWWgv8/VkrUnGGsW5QhVcXnT3PrlWwGQURV5TdTztQS+0Z
IEpsonoMExsBZRyJgQlQk5B6mcTdrD61CmwPYEQF+aNQrMiAR7099jayojBbBFN1iLnwqR/kHkCN
ZOgKlv22apropafiNF60KlKOgykHFX9A/zibvJijE3sLf5wrZdchayWfqAcqhYO6UH1E3mbTlvom
mFIkWG6YzXnsg/xoFLyns6S1Yh33pjFf+gWlSQPl6OQj2Cx8CwYlgc/pPY043E1rU41UMiRjNKES
JMKkbPQHJaWS1LkyNnQQCeAIaR3m8xyKxDFLzTR/QbS15cSbAfrMjUNq/QJJ1TnwVuQwCL0dn+RM
HbO1phiQCqxWLyGTQe40u2djqPwaIlBddo3XtjYTwsmMTE8vcjM0Fm77lATZoY7MRj0UqBkLjA2R
Pq17XNnBhcGeoTnvcu7xrhgQ6KGSJkGWfqKP9Ma+r8ran68sUnoIrgsqSbnsRSxbm0qLx2ZF/HCb
bfQYbw8xD2qcHWS5SqSrIPDrKt2V1lgMjxM/pDk35qBfVAdUg7Z4udCNoR9IKkeW/EJ/RatnJ43T
63U7E5s4lUtwTNBhm2A/7Plpaxev1OEj/0evdE36JOdzxl+RNVGCjoEqboyvUpfNyArrSLbcXtf8
eDUxQ8uDCRG2vZiITFNvukU6pxZ5eLAKQaIrTfl2LFXHElOBjQhZHlR1tVgYsYtVB+0cakVbFlJU
OuUghTGSM1mvs59SUelhN6201LADfJtZS+3DgXmbW08LH5k2EWRHS41oII5Unvq5cu3Kbprp1qha
oNLaQQYlgvisz8oAG07GR4lodwkVIMshqO2mfACiE0XXnZ3V1q8UOW1i4QZpDaJpSFg0znwDMIun
wtgShyZPsh7VQGxYFXlKIgBCaQ5dtDZCuGvrUuKMdl/WFhoighSaXacnbXSl+ZKCb1D0zSDrmHuT
ul9oWUaoU4HMpuUUTvaImB9qGZH2b/a2E3yPmjAb8DOl0QjxW+qVamRNpIinu6Y0Jpza9XqMtHVe
FCa1bR0TeXhUBt5eMKWoFsOuaUHWCeAt6otiSx1miGyy9OG6TyOleKBQWPSzFyy4o6NIi9YozvGI
gIPastOzslcjTlolJKMujHoC6zR/uOnpuaG6IJQjug7B8E17LjvF8OOPjejOYkOWkHdVs4QYMTUz
f99goOKgHaqw1GqQc3bb/1mx+n8tqvr/KFidHtebj+3HJtpjVjy+TVL/4+//JZKizPIPlThImzwa
+h4cg/7ZRZP4X/5hyehxxHIcQ/rGH/3VRpOE+g9NtSnRKDTTVI2e0L/6aJJAJmUa/PGy7+fs/rdU
UifbEoNGna1TB9Z1fiQTT6jvt4hyEpH4ZxjjsdfwV4wNGYs1HTXcdVChYrce25+NcT8Mlu0UgXX3
5kZd/blXe6vR+mPX/u8t3MfRT3b1o9qTISF0hIcN6XQ/5RiQSo07I8bej4K6aM8kbcacyeZVjr1a
637UUQzuOPlz0v7H/sPJKfXjD1l27W92R51fKgpZJ+NRvRxWANLXsez0+87T1jILyjfHxT9u6rvL
pkBE09LEO6NzJFomxdvRohpreNzP0zHeWXvh8dm8bbfSueoqTrYuz5tvKm4fb/PJeMve8M3VNVQa
FAUf5lHn6oRnH4SDXvmn9qytUd4f/Ivqb7WpuJ0nA57MKjXkEIXXZj7OAbp5goJj6ZaMgm+OHN/e
x5Ppo8jBkMLBmo6Dyw7f0Yhyc7Qd3/7N5DWXw4PYfTNfl9/91YM7mSZQ1sosmhnQOAe0cMvx3m0d
jjy/4by5gRd/d4HLAe2r8U4OcJVss3G2w2WitLtmNa3ISNj4OwBPjn8pXHWlbYeD/82of770Xw3L
6vN2vkzWmBWmxmuZjaR01Irp2Ym6bH3tsyKQ3EALDzIWSqeXpXbFFvWWqusjlFSIlLW+SmX7SjTj
QSZSoarZCFRtAWU7zK/6mryUJH+dct2Vewuzco6aSFmJCkxkoWFxkYLmoAbmpR5kZMXG6Q0ftU3c
dQ/4Fe4mQ68cpCNgxbDfqoMNon6qn/u8vkceuDP4llud9Suv6m0t5kfOnsCpqvKJIi8BEcWPQoEf
ojTw2IJRc7KmecFTBlI0gbdllD9CKevWemOWW6QFyXk22oFrj9OFL8Jnmvb7TK3Om067Y9+8z3Pj
Cj/khV3pZ+GkeG06nxeSDTEn+qHaHOOazAfWg/tGa8QD0X4vdkDi/IgMaZSax7jxfxu4e1F0BVBa
sAmEODiNSVecgTMJu5cRlmzYEAip5K6p4e4iewdgouq7TY6TMY9CMu6QOdIIIY6tKVelwLE2YLyp
2RMADS62Rl1bLpsWjjMVlkZrIEJw6lvfGbPqLibxw2kR2ij5eNdNtKqzTnUJoMPRTNxbae7iJdFJ
ikPYbdUvJQdXhssE33J1hBJ2DYcLA1hTX0ehfqZ3kVilJEyQW0Fkuxr+HO0lmcR+6YCjwYQ558z9
zMWTVkogoh1bbPWa8hKEz1kUwFehLk6toFW3VTHddkp/hhaJkNHidYp+zf6BB9GGwWtE+l7d8nWa
TYxPE8mqEnqwzIMjCYxyltbq5O/KUbsNhuk8XBKr9FnBW4DBguTmzsOveRHmKN9ghCK1DQnKhZS6
qTr995DBCIyJuuWsGsp39gS7wpzM/kFCSOz5OifmPKFvSfvdI7o22nGCMlCzSslmAJuK3QEfKUZe
aV0DVUZkXMnO3FhkMcVT4VEboVsnjyRTZDR9faIU9kQ0b9j8X3Mo3/py9VMaiBoIK+WyqO2DwUmX
1B9gxeRChvIDPht8hXIIfhB1wexLu7xSCTDrh4e5YTnPiUxM5axnOkQ7X0OKX3XmLigVIpSUJXhC
b5Hoq9JZr2e1S9h5vxrrapOphNkZ8Q4GhxdIRblkBnt64muObcPfB4kfR8qTJGuXfkjmeDhIl7Hf
NGezYtzpPNpVGNuV5wfBJfkc911AVXfKjBejAHEPUbkcMb0bReAGUy2cpoNNYc5QeauVKsfbxuzh
7yxI0yVcSOS0a1NdvCryfBbWC4hSAawEVaKUaOYqQSCtDY3ANV0nr8JXweJi3njktH6VmupLBSS4
M3D1QHHO3Myy3bDIfkzy8NojgcSpnf6wkbUsj+Oe8DUsO7QDVpne3je0Hb22U1/1Via13CZT3BL+
5RDM9xGOURtw4rbus9mZkB1jfpGTX43UPcIExmyPhjihdncQY39BPfQO3w1IjOD3KJFKxkmJ9j98
Pg+uR34xK2FBytQ4XKayfj6rMJvBrLa333yi3tcwP356T8r8hQ2411KWT8YZznbHfqhcyYU3fVvt
ahfS0y78Zu/0vqD514CKoOpNkgGb1aU4/mZzkWQEwHTDMB5LFIaOaiiEKllnTdL9qeH7z3u0pYL4
4atEi2bR3Ng0bJaP85uBoglk7RzX41G0wWEc8PM9EbSLhytwzCDbGDInw2wz6bX3zS19Xzr76wrf
DHyyzUDEHrPaRdTO9mI9bAjfdIa1vQHfxjf/u6+v8r6Z8HG0kz2GMU5W3HL+Pjarepd78bq/Mvb5
zngMLhQ3dEmOPCe/N3ExAe4IgKFSclNftI+k9qyhNe+zh+rhm+v/7saf7EKSXpFH0fKL4t20IhJ1
W2/1jVjJB/O7O71sfL96xKcbDzz7tWzb81Heq+vQLV6jjbmx97U7bbW/VYf/6zabimFS6aGHYpzc
5qYRERwFpq2RPnTGVcN2Rvg339y5ZUp+uB6ai8rScZfZ87+fsr6sZ3IzTuNR23CscMu1v6tX2P/Z
6LNUed13B4vPZioNGgMtGuYaXT25KKhstT9U8njUHWzEXuMGq2Sjefam8Kat+t1u+LOZ+na0k3kh
i2RW+dAx2mXvGfv4p3ZvbkmV3oqbCmWmAy1gPTwAq6k36ea7uaJ8Nivfjn4yVwwpLiYLRPsxPTP2
jUOM5kX6sz4Kh8+oZxzNa0pPvjNcygfItVgGv5H+fbbOYlFaDvA0VmiEv3+0uDDTFt+GOCbwNVri
I5rpu9nz2dvwdojlab9Z8EISGGGlJIIr7M+q/XgoV9lR8WCReN/dze+u5mRtVXv8EkFdTUfREHRK
oTZzsuC7FtGn8+XNLTtZR/1OwTCcR+KYKXMOYEpuPL03d4IC4CaEUG0PJkkqo0qYqaR062/exWU2
nr6LNGDo6ykY1hBlvr+bcyTY2hntxLqaXRguzC3gs6/lSrpWV/I2dpXzdCMfwrtvhv30Ib4Z9uR7
bKEeGrq5lDmjDitiTNzx4G/tDQjCjfTdJX623Ly9xOUBvJkwQPkaMxLZMhYuVXsdXffOc546QIgd
/1BuLPfri3vfgv5zDX0z3qlCoydFzTerVBy1qildYsp3apA9CKXbpf1QQevoIQOW1/93g568eENg
5RK5sdPRrFRXhmxqTFeVfqHXhJfSjSat9evxPtaGKGa8vcqT11AN6TjI8zQd/fORHZU4BOfDOtyW
brT2V9+MtSzQX0xS9eQ9LAEGT3nMqjKuxVpbcXjyknOTT4ZKgSHc44refVvU+PTd//cMPZWqhrZW
moNgzPaZs+g9ygwHizxgukuiTNb4mdfSd1u5zyeOhjIWVRZL6MlKoJWFRmdWpY6CLxu9xEZbjVvW
nGCXHyxPcwheYgGn+MZSVzx9c4+XF/3jPf734CcfyRpnTWuyHPCRrO7Z2LO78qIV8KSaHVX+W7gg
i1bJLeWjq69HVk6cov98Yf499MkXs+8nax7VGaGvPf2WQ9p8+dxC/AYYaxMoQcyIpArJaQL6Lhix
zg1zMAiriTo3lPRbfRarKh8zECRlTAYhuBCwHtZLIKln4xj96vTsfArDfWjh/tGl7VCpOzkkh94w
usOk+I+WCkOxBPVUYuDr+2Ta5HRmUeDEt2MZ6OvQ9ofV2Nf6zlJQsJcRRnIAZ+GmFOBl+1n3CY0r
aR/k0jOG0nqHz8zyZNpHhB8YlpeJQIVCIS8G8BrEenFIUk2DLUZGCyk8UYAWILcvQuiJeVac6alx
3yjSD8PKSPtNMTIS5yk6m5wkAb5Mwfd+2Udtfi76lLmREkeThHyeVE7onRxfjTVdX8mIyeg1kmtf
HWUH+C7na8t8kqcZEFNPOQI9HJCPcHw1J9gf2Ui7yDJN3Z3pfNKgHn8AGSs3bQcETp+wnSV2o+2I
7xhXtNSSDdP3RfI1UKzj0qbWfQFeh0giAmQewAr8FEV9FuSYHWPNDtdmEytkm8EcyAOlcOIJF+ik
uoBOsSTmqWtBUE0hKwz+gvRMG/q3BuGBo28M+77p1L3WEgia5DOZMCDNyWglxdgKIJnGRTtBdCWR
gN6sN8n6xizIZCaFrkH7QL2ekKP7Mit/25N0j+IxxQErupe8ozZCwSCGF1R2q0CnmDXoYKCisY1d
qbfBQo7t5WgOD5I2vvh+Fq5y3X/pe3gmk3retljUwgAaaU6GyJSED2Wdb/VOnLUU/5yho5dZiUQC
ogUBvo9IywnIUUoVhUTLwMc1aF9BnVD4BwjRFQj0hu8wICuqEn7DgR0Y32Wo593GWlpytMCp7vlg
6dquGVY98UPoRH1SgBKQK9mYCBcqEDSLlmIfXluxykFPL0nfNContSb5pczJj8dnRsZ9vjbkboXp
kmgRNQ5uSx+q4jR0hIj3eNQkibKOqKjJlQMcKyifr5MvtZ7RRhdmuoDlqTE6ZudDeFTZ0c7cHKh2
HODb/hrf5nNiVa1ny7nwkITbxGYUV4BQzqLav0rYtilTdA4j8ycGZFgZWSG8yOqPeUiEnDKTbZKQ
AZJgpLZzchSqoq6cr9ebT+vji+YVDwewLcs+WemUGc+5REYOG0gINN68BXGIEs4V7nIeqLb+49cD
fra+0c8wKfdypkLqf7LHClMSCsqQAXOYw+7ChXfsXekZ13SM3WIfrSyPPGTiq1jp+1V9oW9gPK4J
AXLD1XdbWrF8l0/WeeR4aCyBIes20sP3uyHLKAc5N0eVq2fntZq3idtxbA9c2ZG+LdV/8hF9O9gf
P+bN1qsmJtLu7Uo51grSLiwrAEq+vrmfX49K4w8FDxKiBarwdndHhKSvABqdj7U3uaMH5dKdt8Zu
WBtroul2f4z2t9q4/zPwxWX5mt+29etre/5YniIylvH+xcjA4PfX+EsT9d0/rP5wM153r/V084rb
p/2nN3D5m//TP/xf2EsjNn5T+frf//VMekS7/NtoyuRv27NCZsf4n9kXm256zJn3f/67di///V9/
/B/+6ufqxj+Y1jT9OfChf4Yt8a9+rkGnF9U34jcbLAbqa4b5q59r/YMtDjNQxgRj6Zpm8//6C3oh
/oGRiyYsiizkczoax79ji1yAE+9mvY4GVREyzWZ18fVglzjZWtWQ4k0CsyHXRcZNk6urIs6UbdRo
TwUBgcB2026btcZGEbXKSivULV1hL2vEZsg5lU1Wn6+D+mJIRL5B3YSWx+Rf0yXbcpYerGLTaXtY
2r+rGoWkFUO5xa98JhkQHmUt39la9jxRdM/VIaa8XBJmWfzWNbJY/AzNUtUO+0ApoSORimDT4xjK
Gd4C8VdZHiF97jZ1QfjPYLmlIsiijvG7U8e0q5ccSgBitAxkmBagHe5upyHcV/kAstxoTK+2hkdF
1Zw4VS2HXc0BP8C57mMt7/Sg9YKCEgCRPJwWwMYRNNXedW2reWXdACSdLqRQuUDIIYX1eUX29QRP
0tLh1ZE0TahW7qoBuHlD7Q+ZtiRxAjwm4YCAcIuQprzaw/qTVyAABIkT1mWsAN6elIGcQJoH0gzY
u4hVKuBD+tvUCzZMJfuWBgSg3JgwgNo71Ok/q1qyXJIAHuZpvqohnbmiVH9ZKZnadnplNcplahNc
l5PSRJJO+0zZPFxJEMxxOJFgrGwy2PSOJUupp8bFr7Hl76VyE+G0NGJXNfqjWtY/NYM2pZyuEK/Z
fHMqtt1+dhGVFgVFSXk1o+m2SbeJXPwsI3iV8SQIDxqyLV0Iww0GC3B4H4A0NR8Kk08YunW3GpVu
zxNdDUU3OHZusgcwba/yyztmSuFlcFrIyLR/Fuib3M5fCNMaEEJrir3YIjQQe8ZB00snHKffFlhe
Vx3FC0e8syqqRscgDNjpnhAqmF5FtqkT5aC4szHDFY9RFimrh9bwPBYykHxgJVna3mP2iAButkci
fOGZ0W40oZdswiYFU2IZQCqsDcGn9HgKmySwPIUN68eHvjzKIKmdyq9Gj5gtZ7YyTGRNrLLxy87m
siEjwW86wUuVig17zRR3EKoBDMh1f4x68toqhdjYLNr1SQRltRRbG5bmfurjn3oO5SLURhDRkg2p
dE69sQNulg014QwR28Bk4NtsBzIstrRlo6KuWwVsbpBplVeEGQEeZKH7ZC1UyYMJWhW67nxuzhPS
p+6lTVP7MFiS7sRDuNWnOPJmQlXW4azlXtUa5ZVk6145xBMOPGEyJfXbMLQbp5aHhKZWt8k7txhL
aZ3AnmVDr0B5sCgb1uY+bpiOY5xQUmx9r5vCaNvbEfF3bObcdTs18iHimBjES8h8UhNVj5KqUE3T
KxFeOmNfteQUwszPp3SlUSyzY4K4AXuLnam1bg6L1ZWXfW0fkGcZl3njqSmzNAg1aUNLiSMR0jnQ
+i+iydstwOGFzNzf09wsSFEdIvRvbUbyXh6vwshsIZpSqsfoyW4bBbA++Ow7Z8Bpdt5cJmpDOmGR
TF7XgHyJyvCHLiSm6LKpJgB+Lbd0piI7L7xCh2RWmMEKybhbgAO/jf1y62OR7mFtViBbHEQeWDjg
e6tdEGOdUvi9s7HOyaYgGZV4tojIEidD5WeiL0ddm+UrURRnPDax8jUl2lvW/MhjSwkDSW+6iTWq
GzQUpnGxZz89uMlc0Vhnvaz0m3Qm2yibtWNdyrsRh/6uJUWB+iOr0tCFrWOHI7EGdO8CLdnF2oXW
ImedcxCSRiI38PU4bBDR2Lage3U/P6DdjKmbmPsJYa8T2skh6mUVkMVdhyZHs6JwH1SttbG69sn2
o6soUyZP9gOiCwULOtBwx/cV4yyTQVVzWNNhqdpEvZXPUHnsLfqiq2DgxDBpkH/CmvjiLM4uctHb
9A0v8xS4MN1Vi/jCkAAv3pa+1XY+L/tGsp4S4MxRJykHOx6h/anDGdkASxApUVSFqIlStogHXUmQ
b9zEqv1VkZzLQ117owJ1fTD9wMs1NHdoiylQx9mmR3YK5ZOgVdI7W0cLGjy50kzkIwYtTZJJSupR
OsXF6BM5tBy0x5VsBeFavxX2fEP3iUSg1rbWUqdviV+gZgAM0xntiSRMCVMCe3CWMU67qQHQHPx2
2MJCbif9h7wQXyc+mkJAEyCsWObnp78LIwd8lMhXeYs+GWrguC30cl6HeXU3PmiQQIGa1nyABh+G
inSVSTjMA2MvV/b5zP3eGKrxM07r26RH3jd3L+qY27B0ItVRe6hXoqFGUCgbUWjnXQruMUgJcO/X
ZgwJ3h+ip7yTc+IvoH1mtPcVMtjxQsXxVu2MaZWWzXrQG5kUjOmRjyNiXuNKZ3n+oZB5nOrjb6S5
F+B52Y3ZjxECWpa8MuCLBN2naIx7DltetlA/klq7boJbKaoPgSBPoGr7PcK4Ei4RSJXmbo6hnJiT
vgRWqQ3p7aSgyz2s/Ky9MYMxdsp4IM17JNF6Qsa888PmSpogIxCtXLqVsGhv6+U6yWjct1qkr8au
Jd4oQBBQQfklecd2pN6AZQqYpgutZOMTLWqMG1vKqm1BjoBHOhlfWSTdPRj3/qKpdJlWPb9XFps5
9PdRHqOewkEoa91uKZF7OhKQtR6t+7k8y8fLgPBLGJFihhyopsR8xNl8E5sgu0HJ/1KG+odolE0e
BUcD5pfcQ9DuwaYGJKUkENGQFXtarYA5rA+9OVxUkbnONftaGfWzQMqux5zkkpjovbSv3bbrV6kh
3ypZfByJ4xrtfjP08KRKtlc2n2g082diqo8FjXryoCD/Vt21WMjyXXpFfOsWRvu0i9t6a88IshWw
5xyZOxSyzbEaFjrXDxuqgVmS5JB2Z3MaDp5vTK6uWXdKrF7odn1n1sbPISpeJVTObuHbP/y+9tJR
LslV1Lh6PHOFVTxLao4W5rUiJgl+MUq/CvxZSY+/54MS236xMZOO1KUu09geCCcwB8mRR8lcFbm5
9UEhVhMCCgT89N9F2+DyoKdlEFbaEmyw6Xr9BkrIahyrkvQd2v2zP+zldMsRne1bByS6GpEVzWfg
mC/lfjq3YghPBckHDt3+KZM2ygjBurNcbcxcKaBTPlRnaihkTqrNKq4molt6fdURroKlPF72iavS
921nGFRIPvgZHLnqLosqfoHkiVanM6ElMtfRUUAWVq2LKKmpyUchPK7UM3Lg85pNIWhttNIenOid
yE2wSf79zqDrc64RvpBnyUKfns+HWH4t0BYEQ3Oo/I5QzYkFMn8Wo69u4rzpoU726wCfj1caaemy
ZwfB4++0u7GXzhVl2uYB0P/Z1Pw9AMje51OnQIJuc/Y2tgbpqFOLTUuahgu/67ny01c5YgIleTbv
pqm5CdXoYmh+TaKsXaV5VsLhPJNAk9Tjj1Q/h2kUgr9IruzQv5dpoQJD7hHpx14Z4RIjRzF2FALq
XYqPJUnW9yThHJMwSLxomM97yXyyLMtDrqx7cyYR/tOZv7XwOrPCmz6khWHPP+zAaG/G2jjMzGfW
5pY9tb8TIa4DHMtTwuoRHVGgL+Ut5FQJEYT8pdLBkVIgsaZMFQ+zJ8e119uYnjkv6rs4o6BZ2oQh
dliRk54MtpIQ9KYvXSIXE1eCJAt9Df5CpIpxQ5jAD0wnlKAsuNWB9rhMsWSanxIqf8qoUszLQKPO
cEaDYOrYyU17+FJXEMSeC8PflAFxDEq4fJkIECtUa175uJ11XtcrCXRVEyh3zMXUrwlxnIcn5JNo
uwjpk8xNEYJFB2x2AflUdfgGvdZWdxEou0bk47YvqFRGQWF70U3eyzdyK/+yJD7LaqF6ikEATK6S
XBeCvNPDguT1tZ+SyIRspVr5M4qGRR1kvoCe17w/LFt2NJ2bVKRTJd+nxXzXkuVihFXqFFXDwohk
Joe84xWp+RTGQN+S0b6fdWY/Ziy3SDWvr2LOIyVRQn4ebAwtuQ3U7FGt501WwpmzqVSXlR+44cJi
V2g0UBMGbl2LGz9Hv1AiQfKljaYTDlVmaAIjBWL+9GMApMXGj81Ozp1ORv8n3PS7eBq2PKUDcRoD
vsvJWOEGEOKqN8pnqtwgrZOUoHs2w2MU/dKYGjHYjhWRTTNhCaCoF4u2rrdry5EpQzq1aj+L/lFF
zzcWHY7Obj5v6e2zUixBdHyvWtl40i+i6tei6pvUEI1hHV8kZXehj71MOALhKL3YlAUk77LpFqQV
Gy42X2eGPb0Oyf+m7kx6HEei7fxfvCfAeVjYC1HUlFJKOWflhqicOM9kRJC//n2sBxi238ZeGmg0
qqu7KzMlMeLec8893+hevenmCKZlSWs84kH6aTKt2cMex6qfGPugcH5TTI6Uq/qivL0cJHW0Vhxr
wuegvsP+BqdZRwuJluNM5WwEfThYnUv2/lREZbc8wmXkGky09A2n4YNrWimKqVsfq5yZWSeJoSa/
4qUAMjf1cFTdSrO2bH90J6d7wjVZwUcDlja2ERFjnlPMz6O9nJYZnoeREzEsKpT2mOTXiiJTy9W4
b+rgW6bNa03H9wDtnD5VYxfUiglKcqBgFYj0wvbZ9s2tJayzGSxX1+/SMgDtwG6FDq94n+Ux0Bxe
8XMwO0+J8NmiiD0q0sbcsrAg93qZzTvLqneVqRtvx0y2wWn2YACytdWEDDqXVKxQ5up+TuuZwsl2
Ifsmr2lBkUZW9Izzs4Oj53hv6YAaWOT1HpzjuAZF+mHTU7no0kTq7+qDFqT2KZfzPXMLee+NzW7Q
dfJROijxhbwRcdjA6x6XbWkvfwoygttsTqNO89WWanyEu5bm+66fN0mQFo9xml9xSmSwLyvrMJHw
JDHVwNBqvA82F7dz4co3hf2OfsLyty1YozIld9ADVVWBNe3Y7wnV+5gjGfs5mb1WM52SwZr2aW1j
8hs9AiObkr5+gpITx7yfkuKd72LpT/9u5N6dGmIF6zdCv607mSdq3yvjLSlMYxuLrHhsE6DgWX9I
THPYusLpeGmle5crskU8t5CHmGOot9AbWqOe/hqtdojL6dNUcccSFBmN/97seQhQQqbJC13uUkBX
+c4yOWvdha1k1tqFlePSkFz30tw1rFOBrWcnHRy8jCSxxLwVqXsn4x+uH866BhAVuurGrHwwHBwh
7Hh7K2vlvCo3Y495cZgWLrQ+R87gSFtqFk0zOak9h2y9I6jzStKRccZhvDJ/JhYDnfaRRZ+EYcbi
7otGmQRoY95gN2zKZ3ilRa9t46wYwgwam1uw5Td5wZtbpSosGK6cksA6NFmwt6XGT1jzCfeAi7Aa
lzOm9bWGBqAl89l/seA7vVM8FoFm7BPHWpGHdHdI1vkO6u5bJdJHPm/QruYH6D3RnPMRdsc1BNlo
/btmZDG/sK3j6PVkZQJL2tVYD9deMr7P+s4IPVSpvV5Fg56zBkbgqYldl/kM8WFm8uHAod/MhlMf
yqT52+VBs3fdPjj5NoCjrBShNoK3t2rB4GIEl5S143FkLWHbT+qkxUO69bUEQIyd+1GdxTqm42k4
lwCk7Ok2Zyk9gP7Gw3vTmj4/xO04saGBszdZ99EA2PH/B/k2JYkr0iHe72PJHa/aSOV9e5zj0T8q
WhNos6N8G+OXqex4ZM2GQ6225hN8jSjDO8HXt1hsp3uCAEOuKnZDEjrdv7NVxhdnWJ4W6Xy0i+4c
l/zbaQcbRmebhe3sbWeL3PMs7/fM942tXkKz8GgWaqmvNHSM7A4S1EZ3SPvvY+ZYOZX3tlHs0WmD
7m9T02kObdHRnAJ52QXlQzcCqAnaZavFZcfAMT4p4Ni7EWLFpiktVCLD5Gg1GJe1TUWq0yJ/ZGnQ
UAo3jXoSYHvZtsdcm2sKjO5lJNEy0pTklqLI5Ee2eEl0eR5h/k3erczUqkcBSzZxknaD951zx261
oln2vaCNKwe5bYky3cSibE/60gHcgB05yba5rauOjZojbXa8i0pLcSgMzPblcq2dF0805f2sJobf
Velu8z8YK5MdKV8p/Nfhmtn5Z17r4iVwh92iXIL0bS0OKU0jSHnD+zJp2q7lWsN7Mf6ZJmd+9meT
t3Ic5p3urdSQycjAirmoElk87vSgE+BWLMKPWfYrluGudWgAAV+VPeu4/dLsAlho4YxdL0qC/C/I
2k0vKOVjq+NL6XYUM4LbaaMJ9SixvF2l5G/CsfcMEVTVe9Xr00X6UIOxOpdHfN/Tg1ienCFx9vqo
Ar6mCWy76e7ZTx3uY94VYpoNtuNKjeaE9eCPCibL2ZyV9yjztrpzkiaDmxV4j+T8UfzodnEQFISh
jwv5D9CtG5/eimTMimJtjr99DVUzf8utQnyPVXWZerN8t5u6iQpb2UdS/SI9noN7l1YTVtzQfRb1
dDSNZri1sXavYO5dRR8fC4Jkn+1EiTM44FeQHXgR2hFyEBd1SPP+ByvmcPERhcK2u5tLXz9bMGvP
tZs7W9KQrL3wZpMuRkzHLsthda3/SL4/PberwaRNdP+1x32xmaomuIAw8F8VQJhWj6ddb5rjLtBy
c8/O2Hz040Vdg9HxUQyL8SMr64OIu7cUoCViZ2yTGqY1j0DL/b1VOUAP2I45B6p6zAS9Vbq04g2v
ooSd3DlR0WU/eVNDSzrOmS6+K1aow6H0CTCd1uUHqpWNoS/yatUw7xXuTGubGdN25sNs603zbo0T
dJc2H5+JueXuJCd21Rjsm1O+E+fW/pkD4R80nQDif/84xelWjvNfZHF1SHX2TyrUw1vi1SPXPJon
+xHTCPCS+LMBSfPEpvZmnfC8eaAFjonweOn9+qVPy/GiZSkE8wknp3DUY88G685i0yJKOQ2ogr1d
ycRibyOYXIc6OFpQEWD2GEeNBddH2lQ7IvOkuke4f6NmNEFQ9cXOEYvxMYuLY+jxqzeCd2PrLybq
y06jsl8t7V7wznHv79026y+Il/0FFOG4IVp4iMzOTO7qVkvu2vVvgm0XIiT0kxgbYpWxZp4Klh1O
/vjICm/YBYSSdDIXN41MG4QS8PSGo/3FeZC+xGIgT7bwSRwvm+QhnYt4Azur+lLtqfGBqgsUGH6R
KJgO6y/Uf/md//nfNAw0/pDY+SuTH18NxafI2mxrl35xP0O9OEP4KKOqKPsoKatmx2pEsvVI3bhZ
maJ4U6597Dozvce0kEULCYe1upAWvFyNrECMtzrxt23EZ5E3zmPjoTU2LqsGmWk8+D3Hs9F36V+Y
JYelXYZfCmX2Vwg41tZHFyquesgsX+6Nzm4PIuG4a01ik6uacOWsAJ+o9+uHxlevXTkhYVUu3wOx
diz/p5itCx9RVzezdxsuTsgcYr5zxnTedon0Dh7KpZiU/cCUsntt2pfaydIXux/OJjlYKHaEflAZ
Ln8X130v2m5iT2WcTmigXTQIROC8fPCHaV22saadUObHKJgfWfUo/2TdxlaD92eGqMwxFKe7f/84
sWDUENVbxmq8rwlsAbGyku71Tp3/cVHsskq3baBuVafpO0P1yZOECMEMhS5msvK3Uufi84pErVQ3
98mu9C1WBvdVq2xWFmDVrIU8W8lprqIhRd61poApYUt6uTew20xOQ7Lxsx1p8T4nNkeC7493sbuw
4IM7Z9C1d31pL+zCcHdPpJw5RVlyS82IG1pxV3Nx4cTJtSOX6JlsivqQl3GwnQwDPhcNHgpJGmLY
svfcYXkEWuQHEu59FfBvEs08jYqh0ISpmrGX0jLqLHD35OGxyxInpzmD/7OI/GjLlmGTYZEJTjw3
5h2V7Z1u9u7SUhLPDC1lGYcSoq5/UTSnm2aBKG/SyE+FoJV2qqsJl2LvgaublBPsSF2wwoq8pmUM
DZH4+3aY0ab4GHnzPhNYXWSTHTUK3sKDxU0tfiFN7hb73d2EZGQkPEaj7WRAzu1t5ebDFUpMQUlf
WihGDPwuzbAcO9+4L5PJpErNEM4bYIvwS27UED4nH8janKWttR5g6lUF5zExT6xxsS2UMiKcDJib
GeYWYYxlGDi1cy1VvqY/GIexoGLptVTuNFTV0rYSdvDKfi/QuPQ7DeTx1uDaNmdWyWWsnpZHc/C/
kcBJvJg6cKnIkSQascvWvlkmDwq/YUSwjHHSYKTv9cwKc88lL1THF1qhJhhOfppytG6mVTnxKw6d
iv7jFP3TRAwxeVTD1fCSk0sThZvnXAwE74IfAV2pd+9DZtRhOcyvxhDIXSwxYgUefCB7l/pD1Ki0
f5ApnREK06qUUBVxtzKXyP4mQTIAtkn5c4z0Mk0Uu/3Q/9Kh/Qb5VN238PAquzp6yrmRidFtGBGb
rDQejDZvz93cRoTOVxtrCb50hum8ce95uZzW+UIoZl41I3FQpdMPhsjxnSyqP3J0GUTBGfPkNldF
u3Uy0mi86TNxzXo3p0zCtLQ766z6Yo1JWCRD2/L8L02ikdXmePV01rh0WvTO7LCy586ttB6sQML5
8YLpMN5bCce7Shp1KKr+razke5pxVajkUwLoS4yeuXI5E2+TIqE5wZfMJ2Q4cwqdvqbMElo4+2TT
kVMf1fxqnZ/TCzNrh5RIbNTIpBxV4OgM2k+LT2tD3kC5KcuaqXnm4SW0cNXP00capxflspTqJ9/W
ZKBoZIj58svVdZudLj45nsN4TSwTJBjUWZJACK0g8cFnAy2XBMcFDuLpvKKYVPEkLH2nYxQLc3DR
oR0XEcDEr6LSuR1zOmIP8ljHwUikkAgV5MJ+GPRw7nV8DfGmksVX76VflcxgQvJRH4xFkDBuIXdj
Ldz4nM09x3/YDDb0xMDbDi79itXhr0Q0WcJhoNdD8ZqgB4QINYwVG/bMDJopx+O7LoP00XAZ3Og8
QoT5gJ5m+3CE6bTxxhaqdeW00YjGxMp8ETk98tLoqiDqE/SSwm/52QtYEw0CZpX6B3jDm5iE220n
blWP9LYAgAz7tti5dZAx/DQRqRFJ9Jqv4prUFyJxaK1SarHFBmYvhy7sspF9YMHTH4/kx4IdgkzU
XduZTf54xMCpgKRrhnPIK+InQC1CoA+MMHcHTsdB/Rhu/DQlS5SXOtsphfXHwt14QGJotmJ61uvs
3XXaz1wIDEbGiqf2r66nQHta9r3w0xYeffxKeUlqL6IOQF0aI87DIKmyMA3MJ6U1By+3vmtQQvbc
xqHlzfl+dvn0Wha1DncK5aj/YYr7JOed7cFbtUZxTBz72+8xa4KYQR4ShOYvQEaLNN/RmLV380jv
zkShKKlFvPYzIOW199PvokSHN5Y75l3nSsB/GPv4C0v8za615q7lDHAV9In7ciiRmdqrD/zLzXQY
gtPWEP4OMZw3gonKPl8+pGquRgCst3HpnRy//OgbfQi1wtx4NkCOGrGQLT/YITXvdToSKjUn9h2I
WaTmWXvLmEedp0Q9+0UVWnhoR+nqm2Uiz6DpNC1sOqKWCrAbZsuMSva7HnTWCqvZpS2sKa0wPlxT
u/AbT6xMZDvammC3zBW8qm1mrliwiWThpnHOWoPQ0XTlQPSqczcpf470qsMiBplA+fdj5fJ+9kDQ
sjwPDauwDywJsqnXja+Jzfg/SyGClzMbO5bkjmCrfls5aR4JJ/se14k6KTvOpge24uUMN6os9bde
KvlmzVxgjCDMJQO5sBUM6plglkjHDXyphcxW0BUxhI0YCJ5FBEuyvBvrnRebj6atvaWOceN9f10Q
FxF6UauEvIwEqxya3MRXorMOAub6WSWJ2vGknRlJe1thCj5j1kAQSlCj5mDpNHvf3myC5iubfD2k
1ElCuu7QxPuRkDoeGjZYAmME4GqZ8qSs8ZQUycdSqHaT6U2yzYZ1i1XykMKJ2eqNHqUmM0p/Ywo1
EDxV6DzDFPf5QWvmavfvb17X3Fvp+FkYwa9XGAmqX411wHnMWyNq5zUvV3CAquoKf9GIBARep6qO
raZSVmxzyp/pMsfw3/tuCdCj1c0m3gUMMdZuOBqcg87sRN1k74zMcg8m/iQmQKcAFBtjpLusmp6m
Tn03PVz2ANvu1jPT/bTURWTZpJDXAEXUu+lfxVQve5WUM46jzMAa5WAFbtDYO6s+EHz9V0+zo6Gy
ZlO58tOYK6g4brbHXcRGIVCMeAZ60nj6tp3bnZ51+0yf2aBJ3D+LMSGj+sULuhV2kR+zTCw+oc0P
wSavPilNqIWNtZ+X7NUyDlPGH+ip+dUT6mrPKCCTUfxgxOde8fFR5LG35e7hcyOZNWCKlmFsn8vY
F8cgEXdaUh+qqiIIdFemHDS8uBjcEQlyexW5VlC6b99LVv+H1F+X2p8wAujQhK3tUMlr3KtTRxze
prGTb8QofMkLVgCj/zv5LPrm/rDtdXg7c2cB8yGTbKPQ0jZJZvjH2WYy7zeM8c3WCsnrGci5PLZV
8hDEpgydBlPDt0Ott2m9+pP+/kafgwJWkkYhe2tT6AEzVvz9KWPP3shfRFFd44VrHvgrh9yIc0kQ
vlV69dYxJHKez7TDr6/dUN38CqHA6uAIBxNXhkiKMEWKE8n06I5M6WxfTkcx/h10nNxug9k7g/GS
WfiZCZhjTtJMTpSzWhETMUYS/up/sOyd1YzbNcN1M6n5lon+BM2dtQ/p/8StfLXi+H1wqNV6Xnij
fHGNgdQDHN1NIK2tKHGUwBmpqVHw3n41xJls3Nn9LMoVqUNcfEEqJQfNi56Vn0KD/YuJqRjYYZ2Z
UY08YjkVKbodMgUhaFtthFRM0MMv20MEplU6sKFxdUW0H+QJzOfZyQ9i8HdL3mmvhLzFGz0ZKfRy
ZuatExPe4I5bcxl2buVFbFkvIRhHMJB9+RjQemKywkSOCXPTOljTa/XslOjjmpTy3vCQOUpsjIeR
XIZbb3Ait/VY/XGb7tZ2mfxldzRMB7f6WiQvALwT/ck2cJZTB6RnbHPOnSvg0E6kxz3RxtuQBxrn
02NS8+9/t037Pu9s9WeuVlWD+MRbXi/a3hCFewz8qb6vBFojeq14TXUbb+wsfueDGyzdb+7LZENI
VvVq+EYC/8FK7ukGNRgyFrkAVRHf5LTylZfR+9PDRerXb7iCYloFsfi0/M5jVO6nTz426B3kLMDP
lqzPbIfnO1kL/8kfcSoOHIpfCVnB//53VesPtWUF76bNjU0ZV94k7+phoehWnpce7TR5WbOONqbf
blQ2XdoeqK7vprs5aDZzRh6Y02MXW3T3ztSHBzoCUg31leg1cDUIDdtFB6DZZTgrbcPdxbX4zEz/
uTXK6+BY4wPLY1moQcWmE3ePS63jGbVNjnqCquXc74iBE8cy6U+OySJGnuS/I6IZt4fO1KZF5XAs
8gwoEtxGhoPd+Cx2JLciwLaXWKdWueQMVpqxKViQYELisn6h7dgHDt6XzPzmo6umDDtJfElRKrd5
XXPaHFCJ06ghhA3AcRwhfu1Le4S06VlfjlMQxcDrU9RUgq12mc3ibyHJCrO78rdYL0My2njBmvLi
aAxJO1BQVAxiZ/bpI/VFc0jr8RfbGbMDU7zglQQhMYsnrcfGOObcrUFMrSM4bZRNHQxXb1V3w7hK
8ltLU53LB0NS4FQW/GlcnSd3Nq65heOA5LbFxnSXWvigxkX8YQFp5rNA25da1pdovBefAU/pe68s
7gSRx8d9rHAuYBwrn0FepSSuTJFOYkVQpDIaijW7I0tfXX3EVlM5ReSJPxRWbzK3nIvwWcTQgdnP
CyRldmF8o8MzsVa6LG+Qk1Hbzy4Wo0DrQpsZ6B7ZEsuFgvAeoPfu/RJrJGn2xibuNeSmDK/oUGnb
0d1Ni9vfzQL23FgO963r3xkJIKkp6fb5qmQzlYucuCPVAbsBQR0PKX6Sc9C2fTS69Nye/04wn3nN
fFovkyBOgOAK/K1lRZ7mTxtAYOWJALm3WkHq46M1bAIr2Zqj8zrTXe8z73cRDCgbP3hTHNlVT2vZ
l+KpUtl4LJr4ZE6+uU3apsU+Zx59y86OxXJOqhqPmTwPE5Bow3cPcGWIEKzUw3rhDGU/fVYenwfb
qbHgqjwKCw28ews+2Kt7qEp0gfUMOovnd0TBo5hL7GbN76BQOPqlSV7fUJ4sIii3FWYuJkWd3KaD
RZoXr0NLLDF7Lo91Ux0dDMiGMKJ6aLkL0Io5HjzMfj4m34VWSZnZZ0O4I1ZCB0Bh6T4YJWW+Mec6
01HQZHl7TWqNC1eUAPBUdWBFi1bcYHOs7Ddd9h540/3q7nEDeTPdFXOl6L4crKKkA57WDsWOe6yW
hXqSTOfD3FLoHhQTbdxd8VeVG9BkEj+lc78Y4gWFE9tn7RIxqPtn255+XKa0YVcU3wXWTFh0bAvN
9O8WEaBh5uCrxoh4ZSP/aZgJI81s62y4aMXOVy2nYeMuuE3LpdsH9q0fiscGTITA8Lt+zTqVL8ZS
XK3ZPNuZAgG4nJ1aXAAbUPR4NnbDuAgxvF70BB0DbOyHMdgXcyifrYZ4XVpWLWwDIPX+4ISuY2+M
FVC0TB2Ucf0s26wG+rUpDJRCFb/FtMSMmWVB8vZE4ljjPae69pMO8U/gz0+MYg9dUGo05hnbgiJm
UuO7GDpM8LMUuYMhz7HFEZM1KEg64RdZrSUYOOMXszEP+HWPeXFP6PdbhsVn48e2c3Czq5unL7wQ
5R3C4LyRKnhrFPZqtwJGy7q5TaJzGfLAqYOm+gtIvb2DpE2hojNeFTu9Kb77Of9AB3vN6pbWuTkU
pompqL/1kga3rKbPwadAqfL8YfFMPvqqszZs+N3hGt7o1llKx3vul3yMnOkzMJS9EaXrhd7sqkM2
j0+u4swr+/4X7/en5iGzCixOLnfqvCiO2MD4iu2gOYgsKMJ2TF5oDj5NEwf2rOP4mxYm9ZqT/7UY
FwIci81tORD47ZOfGU28R6E+piffNGEnWtalmHGyVrZajrZBehSTyT0y2+NC+yFY+qW9dKytE+BE
kHxykMrRgtDJGeq3OP+89uRK+xHDsYpqSffjsnGAsbrbT8prb3LEhEoKTS5AIZraXxNtm6ef7SNz
xl7BpvpXM3o3w0nQLt3Qr9h8zyD89olhk7eZIGJ4FwRan+8eQb5NbzWDgdxNPttpurOL/nnAY9G7
8kOOcQ5wvPx1W5NGkuZDy8QTcit37axCB+glw8zlQkr5FTttnTMRU6MO2TPneCi6st5IWMGzNP62
NkdQJ+0lTI0Pexyea36uzgieqUEYL7oUSZV+biifuXD7NTFnxmJkrujLlv2DOZf61qGB8tytZAyD
CIRgGfTfqcKO0HVaJEsKktScDsvM+zKXZzZin7tWfQaKCrddCHIt47OD12NXJwgnLjsKEysqWJzw
tJTtt2Z3Fb320mymAFMU/R3prlfLal+8hdujj8t9jpecZcPfvm5JM4ANyJ4dR3dlJdc2BqmVi/k1
HfqnxczIlXWns9GTAFqwETMm+VOMF3o/9N57UCbHYWTS5rXyZjl4ldeX9W87WtbWDVJe6tbkgkju
E+m8ijgAwlLUEDRj94HFCIqCerj0wVNlQ4OYy87EwkhIS1HxkSoKPFJsQxr+8p00vN8mXWdXmH8D
jT/Gx5vIv4b/GRe/uWpx8iOYF+lyaxN/1ZMzoD311RUD6aXud+ZVL6XJTzAsUkQak5CMYzvLJUpZ
vlxSrWfLsxqQjhbzkllU+ivnecms127WrVPa/cyECnMc1G8BCUhhMEqaP7b320QnFFK69+6UNlHb
TopHk4ZLzg5PA+WYKBJes6GlWdZtkH71PIRd5bDTwWlhEq8GZVK/G1oBp37m7syNKipM56yL+irm
pd/0ZvFBaFO7D0T+XXtLHy3mSJi8ll5SRUSzqFA1RR5pdPi1vUqbfCknZt0/4cMiEGG8YbqLneoZ
rEBccaUsZdBFOCzXG0X3sA/1zlNXsEvfdCzVesUK17TqkLzLq2zUT6C3R6ctX0pPPEkmrrpj/iD6
M5TEMjta+9omm70d2xeMLniqyycHzTMgm+2bfZ+dmbUfMWugmLU48E2hn9putSK5jUbTrbZirI5d
jzNgdGgn9Rw9q65A0UIDJZq6PbZ2PG9to5Gw0Jg+O+6tWrSHrAb26Rnk3laOsw2Esh8LfkCxPOqb
8mBZHTpmPZ8nvxm2ZjzdvFo/J04LaLFOjxlBt2Hg6eCc5vdJVlutxK6FHel+nvvz4OJLFi395ID9
16NcC3OuMogzGBnVKHcseHBvJma8+89veSIEv6+b3bIguSkMsKYx2jyQEjhGNbxNsXcQNbVG2bF5
gUQJS9zbSgXbKbE+nRb90BDpORMA3oeBoTDP7pTYlzorOH2m7KUXWFufl077GTUgthbINEbhsNwt
q4+mNsOhMpETrAoEJ2L/drnHOaK61IiYmMi5uJNOvbNEosKx9e5XK3TpoNpRQyGGaozrY6eJFh2J
EGGr2cS6f/DYKN4G2IlCdLSOSz69x6VgHVPSzzzd1jBDS7VtjEd3yqlxDYevXOZv46hvx8U4oX98
pKQU7fCAIvd6Pkp7q22HdmxQB5qHweAylSn6c2GJb8bFxG/HDa4ZnufaSd7MoTn77R99nXz5WkRs
0F6I9BtTXLUbvJwlaEW9hS/hvrTKIzOYQ7PwnRPSzjIK7PRAnRNjeFfKyE+kKJ/jJj+Qt8ykZuSD
WPLDZyn6ntPDUsMwxwZKj7gqbdrN8lg6XRPFRvYRxyPNZTAxi3N49IOBAPVSX0IyiI9lk+4Lc3jy
l2lXuv4XVwCNlK95YT86DDKzVzodkrqD9LIU/tasJ2e3DO3nYAx7r0cpTY70Esmd7U0vduZdiPF5
9RfMGc78FPPwIhgdCUa7ZixyWUvyWK1Oy8FQ7na2y3AaBqYEhcNq+ISibWh/1z+DEEk8MHq+F5zS
ThFctLj46Nhi32tW8FMED7LULgWy/50tRhGNAd2avU9l86w84stZ+SgUMh+3vDKS+8ruf/O578J8
afeOSXweiQWvpp7e68xHANTpoWP5KYJXi2FYopG4jANqXd90pv2sph7gQCyZb5efQ0nLmbAbtIHo
fZ0ZhIajkJjQ9NzcDGT+VRPDc4CVXHauU4WZRysl+Dg6yff6eAZq3DVahXnRNR+wTnGl9uPDHCAN
uYErogRrkybEX8ej2qvJ60Zub4hE1B5VlrLQzOyX/iB5cTqKesPnm+kn1hbBMJCSxodzfdcrx2US
4Z2bjm2oQdP1EADrpTP1F7DQdWgHfHOTUKcYcCyey5JlqR73QHDKSx7ppWdlr2eGljFu4WzjEZYB
eU8Jbvq++jartI6y2jwXMYuI8HO2emen2zp3L5pQ7E2VXK3KJ2G8bb9rq3zkP6P7rPxtZ6zLSUp7
rhp5lwR/vJ5zcK+m8ssd4msmq+fOFRhoqQA6zIdlR4jNYOUh41CGQQtGOU1z2TRsuHpSt/rWBUkP
i8Y1XDVHrQWDrXw7FAn6szGrPirTmfRE48OIeSl9xoJQL3FFqsXSwgHvSugIk1U8/jTDmcxNXmdP
jjVH3iAONm4QRoVFtnVKc0s9AAW81Xgoe+4mLaeQJ/KTVKFFY3Uh1dpQl9mXZPyIoTNNdl7chGZZ
xeGMKMdEmgR6fwr2w+I8aWL8cXIb936PKZ7QfuuU4YCVC/NHizO9HlArZ79e9YypOKWufhAmyZ82
iQL7oro4jvabEY6gJ+xCGCNT4Tgu5R2qDNoyHszYRj0cq6ahfHWbo+5QCMM/Ce0lKbFbMB21kZVm
xK2kQGyWur9bK1PXdr7i1qKbhzvnsJ01LVI/YVpJpiUqR9PeTPO0I7vJZp5Rc8G4YTYVJH9A0mCY
gsl9DIxHZkGnMvFv2J4XNPQ1IrRe4DgZUW+5zwGmyrvV42BUjh1q1dIeG52UC/Vd8zBEAfNAcNp6
pNvu+6Qx9pL+M3OZHvWs3LZWT09cDCQZq7Pl+sxkluS3TbkeYp1mFlshn33DOyJl/xmKi+rN5p6H
WHbdDxEs5WGZLkWQtzdq+a05MC/g63mb0Vt7SCVxRwY/msdt4dT3yRKvUutsh37G3M3oqcZz7dkc
eN3dAU9ZHab9h0EM+DEplj8Gi57E10e8FucB4W9TeulLnjpWuBSIxXiVdrlK2oNsvEviW5fJNa9m
jL/LbXiZpsBg2c/F+Tgiayi/vyNmsyW5ofmu/RyVgWW2XLYv6yUwagilZlPdsoDv0JPojx1LIxEb
o33E2EEbjRdTby+xVm81MvyYNNFM+1O6MAAoDom3mFEcxJ/pMkxYGOuPf6vz/08pAs9NxV//ZzDA
/5oL8D/+74IG/j+KjAdX9u+F4qdMfpr/Ehl/91PP/3vEwPrf/2fEgA1dOcDm6Bu66/rBv5hL+TOM
//2/Wf/B3Xks2W10W/pVOnoOBZBIuEFPjrflDckJomgE7xNIAE/fH4rq+4uULhX/jduD7kkFT5HS
cUBm7r3X+pb9G9QBErR8Jq22ifLzPwADzm8mhn8BYMAhWC/wBa7/rupV/L/+pyF/8zhyeSa/t4j+
IqLq3yEMiHdO2r+wGiS0OtS7rhcIjjGg74KfEFXRWIyCbYol1RUDG62f4qRFY5N98Dg6WpvYTofd
XJUErNch+veib3qa8I5Z9C+wpjAcl0x9nlspGb91Sc85nTTbyM+YF/HsdAuQJAEFpi9QUCauopI0
qXplWCy+O+nJCWdMV3NwppveyGAVdGaEP2K08+l20E0wHXv+Z+i7M3Oq6KU7ZWdfAiNMjWE99J1P
L8CzR3xSRkV2/TRVqLEEoQ/WVXKHs4BVQfI6+bZGld+h2TtVGn9uZexkP5UFESlehfqib49ZLXpS
1IbAKw4NMwDeWICGeT36rMKQebxoZMLXzeFO2vQwzmGG6GutycyKGPv5rsa4jLd+aI27oZDhTIM3
jZCqOX43DB9Q3KZ982YmRtkFX7rBdZtsnXZBk3CEUJbE1WIxPOk/m45tYOTI3LSWZI2l9IsRI6aT
d6cjt6ZBqoveWaeBLPU2qgf6bXaBm+0cx04TbJMwKtJDm3uSM3ZRq+bOqssZorHuIFpsm8Gzo1NT
2Z3zWtRVIlE6BEXXnvCM+ciNyUaZFTiZyiHrnuFW66mjmUxsG1itOAQ0CGgLvMWshqsmTzHMqmpG
+xKmkDn3VSW86GuOjfO+iUu7vi07nipbjaWwCSJAgvaVjg3/Fx1ivehzXZWbTpoGg/kpfrQzdyxZ
Y1uQUWzYgweveuz7rrzpB8zb/a5QMUDl7eC2o8sSD0c92sdu5Kb3o2VYU3gpW+1MH1TpMkgTkNc+
EV6OwJ7Ew5lUjiaP2SXTcqBiDC0ygmI1+os+zc/ZZGk7Ovl9QnVBSWigOj5iwGX5Hby5G5H/hx4s
AqMRcxju7cjNLX2ovHJIg7NpGF1263QlM7pEB2j5dNZ29iaadIHxkh7ldG2c2vauQvkALEou9mDn
OiWtqnFKe0jZw2T627Tra33bDgzy15iSKBx6OZrubSVMX1Cdo5LcmYM9mNushZOxVWPTNJgFm97C
h264OQRC2TE+zgNON/cS2Iix7Wh4dQdXYpne+SbH5m072SFeypRS/w6YFGOHmrTSZoWzsG93mVvQ
wUQcEKYH0+nc5CuwTFrmiDk5SnGqQISQ99Mi0wo4t6IMwrvXPBCCJv39bDuxtyV+xam/0GtkNWEh
q3EFhlUWXhIB+3JFZs9grqykqpKraC2lnyZ70v7RHQcrQdOe9sz3Z5UrhrVA1RgtIfIWwmRxsXQs
pqPsXUYfNE77aZ0k7uBTf2Jl5kzac8i7t/PB9c5IX7viy6AUr2iVG5UdIR2bJmmvp9AXH2umct6+
KB1cyY6FAxSOuWXI5EXi5UyZIqVJMfcdcqUIcMdAJcW88kZktclJvAsiosiklUbzbdJmVsuRN+fE
1AZMYukYDcxWZmxh4cMQ+F4jNkVjOrPxLS2FU6jtHLI6fPzTdnP3fbX+c/DGjyxMnwxU1xWeIHUS
1wnEmJ9QQiCrQJB7WbpyGtKiuG5KrujAJquwQF51pVXnP/76GX+E7n1/RoIGIOEKAoacBY7zZ3jR
hKBkCAr65nHgddisDP1JdBQwq2ma7RvPE/0Xo1BR9Q+Eyh+xTH88rS1N2zNBQEHY+fFph2porMbh
aZtZotbDX/CgDVM8/PrN/d3HaTvYNYm1FVbg/IS9irrMgHvdsrM0S3MxnNRam9O3CQ0E1mumUb9+
uh8RP7wpH5wwkmHPckygQs5PO7CV+8QNTIiq5s729mFKA1YnnnfQwrG3v36qv3x+PJV0UWAiUeZL
+/nza02rUz3X70o1NcrLmPEoRqJ/eD8/0iC/vx9HmkRY2h5nC++nj2/kdVuNi/xfgEYg9aXCpj9H
r844n91suLd6iz6l/AcG5V8uSJ90HceSHtf/Qiz76UnBxqEgrfkQkYbcAkWs1ibafyqm+iGLhmxl
hGF8/PWH+TffG0/J3A+Hl0eu9E/fG7b2BJkW71OSofVSzCnrSGgb7jYYJvFPH+rfPplLyAyNV4vx
+E83HPO4Qk8p3xz2zGjvjLX1ZCB2wzQI1PDX7+tvLhLSeV3A7MuHKczlpfyJfZaFGdoGDR6wR8Z7
8FH1uW5Y/NtPIiwboxY8FVf69s9LVkNAtBvOWD7obdsvta3Nq/Yob3/9Vv56VdBXlMuNRTb2cl38
+Fag/4lI4j1fhX2xJVTz2JfWuhPJxcxoYJax8fTr5/vrtyS4HIRHrrqDFcb9aX2yqd/mOg7QPNf6
o2P3H4XTvpRd+Q/rvbW87n8d2pdbjOex+eBcwSLFLf3j+1I1ey9tCW6xRhq7IUZVTuAKjdJN7Wg6
O4CEQOQwPmfeiqG2/2S0GllCRu0ePAXNyMkybiRheBwehn+LpM1rI48cmhqdVe5I9y9rjBmqhJAE
9A147kFlqvKhzbLPv/6cf4pAen8SOhaWh3LFp776+YOOTLPp9cgS3ev0c9XpG22PhGD6WKnDdRvL
dRQuQTVMsYDANLX54gbkp5XDCXncf+E7d1ybe1P4nKHdn66xymI2IjB4M0kkWfripBwk1jYGVrA8
OPqSza/f+t9dYi4nPp5LSpawn+7ODpezch0WgoyT6+KBs2iVTCMWjk3BSeefcMJ/XQwQ//j2Embv
BoKN98crLUpFMDiLNSvQcjuhBgNY9g9LgfgR/f7Hl+lxRQdYd/+6YTh8VDT7O4ZLnXv1zHSHUA2z
eV4+L8gJDrsQdfVKYxpIx9u5vWv838FpbGjCrQSoBrUgKXpkGaCWt7bWGxuow/uH/t/d+Ph/qKUh
PNaM/xyb+Lh0G/7HY//17QfY4vt/9b2xYTu/oS4k087xiLaT7sLj/N7YEPI3y/E4nHEsNTmjEGn3
f8iJlviNnoWzQBVZlFkixX80NojI86WDm8ACw+jZXOD/Tl9DvuNA/7VELgsDR52ApGS6GgutkWf6
8y4WxWViU9K8jMIM7cfZnvPwth4zpFDZ6ClG81MUBPmxE6mJgIxh9Wy/zkkHXjnRyZC/JKr1P6YD
1jOUns3kfulYibFEgAjsDrXdpdXOotSJrynjvRyG1kjJPdUIvOlL+LljQLYjG0f9DmFGGR/LViYR
1izgO/CQoBR5KQYDWXrK+TQbOpJbHTnVmG1EPEPmuIr3grPNhoHqM0ily+v2ucnPJSzGBu/VMumg
XS0vSeAE4qnNhN98xAgTlAePiEhmQCrGjA4HmbIXm4Sp7yu3BTu8aojDpd/dCO2Ye5Iz2emNSIXt
RpmM+fdOJRIDtSGS+L0i3PqIPAPHIlzO4iiFEWM8CWojfqNgY7aP81jom8xhdsaorvYqk36tASb/
QbaOqw4imhy4jKlViy1K7LLbYnRivmRObRAh3RdaQZdWJVgtiJsO7WW/BgtCOSqNr20fMXi13CEY
UX+rULwYGGT7Cyrxbr70ld9HCCFaP9j6fW03D72PifOCF5zhbD3o3L1NLFPk12yUweexJElp3ZU6
Wqwf9dSANCwc83PWzRPiHX9wowOFS6AOZYHT7zYgvrcid8oNeGm2gZx8mLynDJrwVkRFpjcQoafn
SSy9EHMePCwkQ5wWG7S/gVoToZ49V0gV0BjFLW7dOBUDfqRskv3KbOgMb0MPxvIuB2WA2ntKPb1L
kLrNu8RX9uOAW5rMLDxz/VWC+KjvkNkX4y2OabO+CCvGoNAZaVttVakbY1Xpok62UeK4T1o0SbuJ
/VAxYYuWQasaPMibDZ0esqj8apA3UeeV3lrBNAJt3VWte6XLJofHKrFqAjB8SXrpQ5CW1nTnLxXJ
ZyMzkmnfhkNWHs0GMs2d37p0TLLQlYg15zAg1Uv2GGFIgvZrOJ4KoyM67rDyPdAoVZw58VrEXWld
gj9SlnW8ZC4PdJmSeysMOzfHtgI5aYeFJihT+ixpAf3ON4vPNZYPa53gkiPymzg39tjF4Tn6ONht
DzmgVBbMnwJ3nfF7i4RPzKtSz2jXMPUgZ8IyZKSW268td8IjuBxttXiu2HfacN/Etob6LV0VMd4a
eNe7LAhEfOmiWCTgiVoYhzXQHWyKdOmUkYX7UsyaXdG1GjNB5vgeaU3klnWjC8X4sfTjgvZHGTr6
WDuzZ9g0PufAuKjerfFocdpL3cNkm3297cZ6GlEM8q9kclFhXohzPM5Jqjapa9TZV8NmdcEjh7CO
ay11qXQ+tUInxT1HbG/4MuDiru5NVcbVm0eDTWJTzmiR9aGxgFLcRqq9aRtjtHZtW5PKN4c0THHT
EAqNmZQJu2menIpbedOxf5qbilTd7hgpUNkrWHhoYMrUUg9B10fQF6vYqDbAgzRwwCroppsyyNxp
o7MEeU/STeNbP2RopOLcKL5YhWs/OD3NtYMv44E1Ns9S8UFYvbZuaRLGWFzIJzT2qhIYjTu3YZxI
X0zW/EqTnsqq1Pk2eDOR12cfiYxJO2sYXY7VI/2+ledVjB9Nx0C54Y6pemutCHaOn5qBs8vqURWQ
BlvPujPx8to3aDLgkwxp07IGhaZetbXGANqoKJ5OVFn+N9/y4XtkdhXOiNH4mujktdgF+lAMxUEg
wBy3Y6cLiO2Raq2vUy+64CYbknC8Caeo+xRWJmweP7Um75B2TWkd46EcwbIYlVcs9PzR3BWwAyoI
Al7to4iWbrrtksYXn6IJ0OuqLnmLuwn2Wbcfw85T8ApYJ3ZEDAC3UArExKqdkRIy2EWwta6myAa/
IIntgquvJG1sALooazzW+k3bBLO+1AS0IPV1F0mjHyZtd0vlzzTWs1ugLoOrXPfWiGAXnMfZBSBA
zvqk171B83dtmx4+5Ui3RIKHQy9bMJW5bI5BBzLo5PWmtU1o/tDIL2ZYQdJrP3haDh/q0LYYMwtm
+aiIFUOGROdNge03CqtdAYUGkm1WNvhSaG1nWya7lbFiamt2YK3G7GseOsq6rb2GGy8tRqlwEqOp
PfouhPZN4c9YBnh6MXx2Xa4Fy2g+M6zv+q8eKwDmL6+0R67gOsyulLVILzPeLZ4xw5zSLXwA2e3b
qZFyp82U6WZCrPdVOHHxmo0OZ12rNECaTpxW4JOGiMEOflLFiDJEGQPPqSNrOhIaVHU3tE2hIxu0
3VFT2Z4LQinF67EtM8FYlwgwIPlGwrK/4WMykv1QTaW6toY7ibMp5yz81ALIM9+kFXrRcfQqXHVI
TUJ3UeK0DcEBvRK7SRsz9K627PWt03Zhs207jW/XnpFmbio8TCDoMtLRb/pgKmhP5rLApjnHcQsJ
oJjbQ+qTGY9V22SeSPnbM/+f/WI86Sozm72KvEofppndZR3FlmL073tKbXXXdShiRmLcMGNLROhT
SWzmtyZSWC/LeTJn5DtzYJ9dj9vyYEWy+Yp4zBv3DqbzfIsjNPZQdJad3E8Y4mAsRlHpbP90RP2b
Nuj7me7PZz4JrZDq2/R9oNzEOP105jMUnXTMEZBNud/q1/9Cax8OieGH+6h1ZHn6v1JD/H83PBWC
r+EXlcbUJm9/5rO///s/hqfiN6IOTAlz16b2fG9s/zE8dX4DasyIweZ0G1B8ULf+QWe3vd+oIi16
jx5QcJri9Cf/GJ7a/P+Yw/owtwJpSqIN/p0agytruaD+dMEJFDvsF8uLsJZiyF8q2z+1yhanf2oW
oVh34209k8/SzP4ZLmu2oxVgnpUxxddSIxet6o5jXB492qV3z9AALbbtPqLbMC4pNrlVMEiQbq3/
klpy2hXJ2O5QkfovE4vh2umbXQRgaR/aqfciKvllyFL/JsZj/hJkoC+bTj+RUBE+sAGCfUacNnfR
fVfG9tVMODLEAIde5Fz3IC96GE7LQxO+8A5LWgLNrYdF3tGFs+YJtbgEgJ66NjYJ81vqVNPN+1+i
n9h4hqUBpBruZkzT7omJw7oupPVSJclw64zVBz9qrZfClJh6PZK933/4jVmdjWQmYTEF4KQ7Mb+0
vVdtK0NbVBipiUizrpBieP5J5CjjTdE+lVn71ZmD6WYM++klMNxdKmPnAXgFu7Ii/9cObogffUuS
KL9nvHiVUHVeavbia+Lgfvzj4ZSdPAOnHGml3r51RbIdzFntVcj5G9WXdcuy/uIur2uWvbF/f99B
S/dWQe04V7WZrW3DLM5a+I/komR3apzEixO8MQgrntuglg+pU+/dNhcvMIjWYTAnl9BraZ4Kbb5Q
ZVSnmjn0+v19tsg79qLrJb4bpW/rznodVWZusEDqQ5T6E5gSfG0o/OX5/X1PUrxooBe3JVUjKDcL
Q4oH9IKorkuV6U++tOLnPnisMXm/OJEdPfiNRXXKI5VC60JORWRg1b+qKSpfqrTzLzWRsYusvnxx
GQbTDwN90C0PyTr4ZEbGvEHGUm7GoctfRiQ8+7zFimzponiprBRra5IJck+d/IWecLAwxBFBzntv
5ouBFFlsk+XYFbHap2p6nkPsy9AO7I1JSAHb+fRsQ9beMUmsvv8L3FHWmsj6u8B08P+Zxfi86Nf2
QStB+7mOfpYTksqYBGnIGjzEx0JId4NCveRwR8PT6Z/TJu6PCYJH7CPF8IyiW50g7ixhYjx0g+qZ
mRKNUirQlTIL9dyN0rtMPd6XhfnxLACKMN8DfrU8Qu2wjFKti4kElfN+95zbo7hvCn+XNFH33HbA
wBUUr33rfPHbsnzu6hfP7JCG4/Z1dT09wiUunoN2BOCByvv7o7R7s4pQAUDYtLCPnsvFwGqHRXl+
fwgCH5pmiqOIWjB7rr243WojpuuGCHawvORZhRmXWglftWir9NkdI+sYIFNfv/+tKER3Qe70iBpg
45pcGGCw7FtPpTezUXGZZCMuGPvr979CpnjfkhPdUxhmY9I9cDAyntI2eLYzGyjF8qjWsC/73DRO
RZon91Uc7BncNpvc4lbxnDR8cktj2sU+N1NC6fcUVHwNhTTUWqg+vo8AG1aZG15gzjGRDwL/KZyr
+r7meY169J8afB5P0vpYae4sMUNG80MXmnLyWNP5RofFI8xK1EvtOJ7e/1Jx5NiA7J628Bjg+jnO
U5237p55bcEkO8Bw6udPoARSkKrD47A8ev+VAv6hWk2lOTfZkztDTmeonx0FeJSnKcm9bcL7S/H6
o2EthqecF5lkvHePxdKfXVsBjzkBGTEfwzzun7RCDBgWPhDzrn0smry5IXHIwUq/XBetV2D0rp2N
asHj5+Vw35bpU6LCD20JuiMB+iSqVD5P5ic69hiYxgFpB3qa52x4sAF1PRmZls9ldPaG2X/qa9nc
a5BFKKknI+FyZjDwjCpgbEHGaspgnTb+DuG+cYrjsbiqvASIS1kXg1l+loghVzX1/+/JwwgL9GE0
APBplHchSmiyq2kpvP8gXSxBjMaxfHToxVRdUp7e/+TR345qJztZ8dScp8xrzu9/slinv/8JzY84
mhbEpuVfICbRR6KqsbHn2SUv9UYYOUadbMguyD2vvafnY9nL4CqG8Iou3DzpXsd4wj6a8POWSule
lGl3lqP3TKmo76L8mCZTeV/koQVfJoGzY9bW+f1HD9u7YZJE/jSkos6LmntUx/rYShj+Daj2Z4a4
nyIvB5mKeWbvqO4WRU31mpki3PYZH3OuphHgfQg0HyxJjQ3BUGeYKWrBT6gzMiV++f64Wd6aMcx7
x9H1NrL85FAMlXqtK3TBY6XHmyqqstteqG+azlGqs9eQYvRmwIK/QjfSv8JBLFnMFd6JJOxf+3qH
S3pYW1Mz7Ick32uRprdDQUxom0C9iIZ4bYRVDTtjlNO2IJsDa/eUXGcYctc268F/FNXT+6/SFHyo
I3KyWsNBnv71wwegsSlrK97KGSqoEHD4QPqYt6NL5zw2kEUnufmWuDVa+sBOzgbLNy7D+FsKdPTN
VgjKC/Rf+4gqYNXQGF0ZdGNW7K7F1XabQG10bXUXc7zNfFlcEzaCMJEXI7SCZK9pr24D0o4oqbz8
igBoF4i6O/dokARN/Kw6uo14tlWNhzvp7J0wcSQixYrghTvnvGTxn0HdfWg0iA2Zmm/+ZIDz1sN4
Him3LphZzw45eOshboLnrH9Y6nGU1W7/rOd0WEtrXPtuGj3FJX4Ics/0p85ULykRDo5Bp3He+bCV
d3Wj5DmNu1fdhgErGZjHcsLZj29t+lhRZjONUNPFr3DVQCWF2dd17W2FveowSGT7lTXs2I/MO7dj
I1X51DxhwiCCnByfV0udEGp+abrWf3MwX/my25rBULzNLBRrmo4T3T3tHkGNNHtrSqrHclLDyqwT
+wu3VJ9Fb0MEi36OocZMDCBhA3zOF1mOziASgI0uFzuk7q/u3G/9OXpqA3wbMY5rBFr5WrYxZCcY
m1vD9Mp1jYVxC3EVr30KNSfANlDRfNkDuUoHxEe47i5Gi/uVNftMAsFnAh7LndA4Ct0hKVZWgP+7
C2FvS1XsCyhNdAU9ImwIYbCaU45WlYlcDlZ0fMilyO8Z8KQe9TgyWNClTbGbagOBjwrRaecPjFQ/
5V30e5SMz5M7nGmUvbqgCMi4KDQtheJ2aiWfEqZy2e6MpL847n2ZZcyAxPg4xd4Xmq84uuopAkue
X1EADSd/gaJ7iwfKmP1XDTXgdmFYNhZZlI52dl7FIK2f24R26Vzu07jYxFNeH6TKzjSW8Pu1hJtl
TubfiSHftkjQi5CjAEXwOh5xXvt6SVLp8/qobSJqOvGmNecADiDtsS+KYTVHfrLtiYmBTipSzhhx
dmMuP97/NAYpbkroKHSkODowCMtu7K7F6Uka800XSk0FPqAzTtvu5BVseMz7T6lsOYlM4Z3XTvrM
ErIDIbczjAi7houhHaDBhgwNc9MQPXpPV+iVncDaND29eZlyd8UVkSm1kunl+4+yfq0zu9iltLRP
U6f++PH+MKKFsWIVJmfIyarTWBTo1sD/lacoPEzWLLd2k2KmdWyLxuKcbtMpvpH+fChmMBUek9pd
hYx0AG25Gs0vszeH63ooP8yiJ56j9Yk7Vzfj2IIMFzjTk8GdTzVZLn2hD6brXHRmG1eniaObpkDr
LK1IbH1VDBvWCuSb8CwuLf68fuf1CO3GGBKm51byENUNmqyJEMfBIzUwmdlyO93KcxYmT7YGDu8V
auPXALdVIvNV2mliWezkFERWD9QW1n6cYKRiiaxmcQlVrQ7QxfMT3H0p3AanMC4LzGz+ylU4JOXY
HsZKhbs5kV/iwqK3OhrFKZxuUIpjw7Q9HPf6Bjdt8+Bl3dlxzqGF1i5qRhdEpCtvsxT3E/Ny0ir7
kD5bsPIXFFrGXn+EPVnx8VJXEI9b5RHdQbtud9B1+IxxKF0Ah7QbKclgEqE77NKWwg56FqTTGQo/
qZ9coZJNy+zVUc4axiCEbC4kvL7gUMOujeDTCiwhgTyyrgvgYSp8cRTuF+Fm5FXhJnEHtt+5fEjK
OLtaw6w5l8Ud2z87QmwC5zFDTYMV+5gRe96uW6KtAO/426lxoo1NjBn4sOrqDdYCQzGJYaFht85z
cYpmOqOI1ze0s/tLEnlfenuwznMxO9shwbofF4JCq2ifVWBaJzdUIS0odBZtH8oTe1N6bsPxxekG
ghFRYGCRnYhk9upqay2HaZtTtUO2N+jPvTlHH10ne0yMFihgAgF81kpuTU8M57pekk7aKT/bjLs2
ejJQMRs0xtBTXJNhXJrV8rKkSp4FIv6NMrChZl0vTnXVgiTqmeqEvbUuF6ZzFU8frDZKDiBPg0uM
tnQVueCdrUkpGonDTVa47EoltK60bjfOHEu6ffOIITwajhy4sL5nxRyc33+Ei6md8dqwqyNq35hm
CXwj3qWaQ2owTV+f4dzJqvPFOBnMe2OqP/tz9sGnG3800OauZD/3e1NFzi08uo+JESakRnBNCuYf
29IiWwY0/00SCODCXRVD7eOH0ehDDD1jzxRkM7sK2FIFALwBjsIYM7ZOpVzE1Jlzo3ph43ayQ3UK
koMnqX4yKH84zeQARQxHd9vHR9AYN5QDOMb4/K9ylohYsPOtoeJCKWwY5xdZ+VAY4VPBxrwNsF0e
ybjg2oYT6Uyduy4rER9Y5pudFuOTEZv0huvau2NzvbEbeRl1T+6JLSuccv7noQEL6IeULrGRMBQl
PaUZswfXGHeJm7Un5mBXjojzXd2k5wZy/8UK7C1W5JiWynRCfNJd2RcjWsRevqkG0BuSpMYBnWqQ
qZuZA8welft05ipVeRPfYMcCEQO4HufoztURx8hRDHhi3JJCmztioaCV3Dj73hu2QMucY8OhiMmk
/F0va6Zf32dWHVycYEFbJtWO43vDIHLmNCyiR8qo9HFucEvabEtxN/YULPRsKipK+hi1UM9IxcCa
UbntVZxjooQA5qfLS0iPDbX5arQiWv6QdVbmQEciGaeGGQLQcEmW7M67TxPXunVq+Sh84Z4z0/80
GnPG6KvEBYwI+zyb1RWvjnuXm1Nw6TJxbMKT1VP4RqC5NL3801S3l3oS9SHO22rXlwuhHeDOMGfH
akn1LWv2Ch9zduaSZcXJ0NAxsLS0JNS3XizpfviIJayGeE2pxoefHlMLvXjGTMqZ6vhs2X28SjH8
oMaK7lIO/NeiQfvU4ctkt483Om71TT1CswqhhY7OYF5ihj4uzWryExEhK8xhvoNPNw6wJncjE9V4
iBjod6BVveZkaAokf54OCn/kAU/gqVdBexOZaNqV9DHr8WrPXXEbNEHAGCQkQ04W921uyLuuH6+5
u2RVWD20psg9KHoI18Z2P+IZe1M5fb0wh43gRfp3v7L01h7qb76Bx3i25bkhlUY4WKwjml5LyhUF
AMPrPCO2APf/AAjC8V3rgMriC5rpvV3GrGxl8rEYyZ4qOofbKEVDjRf9xiuja5Hq9gaY18US3j1H
/ifSJD4PC8FKW2N03+vqgXbYAdBVDdO9MLajNN7ahINmyx3VOIyaqiH2H1tl1weyexkaFoZ7Xga1
ZBZ7HjFgcGtBkt04jfF1TCb/phrLP348AMEn2rR1IYL7hf/AXMu67+TdiByVzqlstlBVixtlkifY
dVF6RHxwVw7ZNlag+VIU/rCG4mcmgEdRZJj7x6Nbf/A7/41lhwAp7PBV6t2RNanepnYTMvV9aWzy
fBLjNi2DfcsYmwwG97mswm+WOFPG5LsRV9vG8brnAsneqve1v1OYYKUHHoOh9smOfG8HTWzfblNF
qjWRcAYsiz0Q/KcuGXcFbOZHq0dPUvm1IAWg+z2txMtQ8CqJCaQjGpAOF0R4SXwqiYWsEXr7JDJR
C3jQcBs763ZOvYDkoShzHWkDT6AL2JUDq8fMqHusiNRcmyBct/Sy+KbwC5JI1j/X8CZWg44+BaGt
D0aGutUwD7aDsbByxSekf+kqz3AFEFpZARxakd2Bv3GAhxrN+hwrjptNj3O0GLpt3vQwTpqKhoay
WDvtC0oKF4aPs0NGQVwMCSEiZGsyWMy30AYgeGiyVmo8kfWAvbfNv3lu+diFCQlZOBmW17kSBURt
PUhoqsm+CzxjNRX6Y4HsAIolC2pwROR6D1bmaqTTmZZofwxm4InJ8zzC6wU5hhNv7kPcm/Sg3Nwj
YcqTADyL8oR42F1x0fknA0B01lucBUi+Xuk+uNRz6b4WxkMzhy82ogwyRtQHpP/2umXIiq8JfrCw
ov0oaKxCBQ3t4aMdp19myi+EoebtbJKCnTkwnhF+h9bOKAjKpN0G31L03yLfBRc4nB3DEQfks4+N
35CvGow7364/dTW4QKO0ToYVPDal/KYNlvpCDRm+k2AjeoJjfBy9EA+IcLXEt9SlM04MXhx7yaJe
THZWO53c1neOVR+dOxuc14wChuDjfmdw3a+HxPqAwrLaJi4eTgf2smVHVJIei4TvoGniwFbogkCg
JBe7LJoVSPPok56ar71yYHK2I6JoRVJmoz7KHrZtxCSXcHJuuiqJNjEHglWTMfvETX2dCHrAvinA
CSGdqGc7fGS0fR9bFslcFi2kDs1TaR1aa3A3bQkEwbOq1xK+zYaG/5eMibjZ0/zOGmsiH6jfKSjW
B8j2GCKBBQFpX1tBSB0f53eqyL1LjT9rBsPSlSI4shiZVNN+zX0kdsJt2WUCA6pqf7RIXDou9BV4
yNUAiHCewBKJbN56aL3xA8+XzpxAFrTFKzgptZnc7Bzk2lgbjISvpC1ga2qIsypZUdug6ddcma8j
ESvojIJoT/vy0SzEcHTbyr2hizDAbBnarWto2C55eJ/FRKjGV67yZBV3LMBFUUZ0aa2eoxDJgJEN
dWVwHnAdIdyygPH6HDVXqZEdYltVj26CH81qC1xflX0J88HazAaaCQIYoXS0bzollWSppMiuOSf4
v+57w/+mGsc7hYP3pU3UsFZYxbf/m73zWJIb2bbsv/Qcz6AcYtCTUAiVkTopJjBKh1YO/fW9ANaA
orpoPe97zWhFI5mJRADufs7Ze23pYVFjZDQK09pNYpoPmagaDMYVkIoeX+gUA21R/E1V8by3ReHx
nZ6ywol2eZryWlflDG0vg87SVgAwOFnrqgtA4bF3mZW7NX31iYk+Qjr+vNU6yG0Q77eR7HeihD6J
oVihwvGiwCfS1BPupyLMTQxjlbgMVvMuCh2SMZgcuDTPtzYOgDkjeLZX5QnJ1RLzotErArPvEXs0
j9GNufGN9CmwVJUMYGF89dIWw9RQEPQniDmhMN+AR+yJmSNii7k+aTTkyBKtAiyND20/5q1x4M4/
aElc0okys4dIe4p8/1s5pawRJmoOOU0cbZV6i78mauIVK7R85zidtqWS4o7ObbU1EUIc7Smtn2Mz
O9Yu9G85lR/AbVrkN7TizmNvnCMagDXtKroHor7Qj6HNDFggrrs80KVvB8OcVxswRMBmPZ8m5vKu
tfVeq+D9e8eeiCE44TqAR11FgPxfKN7LyTqibvEPSWiBZVKZj0OJPaGd/ItPsPOma6CXUDmWBLh0
e6OE/50NDjTz52ponuk368yt0uiM9fOkEmfc56F+16U0GpJhfPDMB8OiyK5l7R88Dz5DS2zaIZy1
mPW8y4/OSBNnKmrnSGfhm8RedWDTOYxzOd8cQkSmcgCa5BpZoJPiutFsAhykOE66SQqsC1VByoaQ
RSKR+pYCC1RreXHm9AvkhwmaGnmK0ikOSvaA3bLuifNic4pt9bEpdOgnmvaaacq8Dab/oW5TjdfG
NfcSR9sZym6l6cNzUQ5OMGmSzKYl7kHzrOcss8dH+tnbuZjegQeIiJUmNrRu9G8DPFdONd2m4xFx
PdPdG9ZeTPSMYUP2N3Qf+24yatr2DFpLos5ANRo8+NZB2YtTvDVB3ye8tYX3Lv6UMJbcCN2F4try
oJt2875Ejomz37+WVhtdZJUzFAunjU9oMgMzt95OMpKAHfsrCZQBOkv7GDLuwXgKDiX7IJd5WR2H
j27dTXeF7lP+Ky3bYmP7pPXRDt4esag0higN+yPpitbBHeQd2vuDHRM+1fXmEz2BCZEK4Vso7Zg9
kD8TAUS2JA+VlU9fsd/S5IhIo+FQ51kDnsTJ3ZkL8CBU8ZO0U8xxXf0kUAburRTKCdEc76LSuNQ5
OcjgFPnKJaPqqObnUW5FrM3Ec+1QCCUTuNO0DURvtndpmqsD8kfFY8wg2aRnamr6Q4mActK+glT8
UDbTldk9/QmngAARwmcYZcOLjZ8wa8RHUpW+Fz7ZTlFpPk3jPB9E2l4F32rhH9VPhRuq47C09jpS
YyloCeyKObxCMt0apF3FhIGYVgsyXQ00nPpXI0MilpFoAJylPCQpiQl45jeFPOox5KO8UaQhtbxR
w1Dvl/foWIjyWvQO2Y+xc+7JR27gAXM4LeVJr/A2INxNdvVkWVvNV+VOVMZrHxI5Hff0fcr5SiYf
XkcfdsXCm1zCXPZhh862neagX7TBwC7yjAasx7kjcz40Fo1tSSYnsGj/mkxcEGsaZ9vRMZBr7Srp
Oxe7w3vWhtGRBMUE3rYLyGYmH0w5KRrPTv+eIQ/ahKkpkU7qLJJyI4AWasjANoJPfm4UaJMKfBH+
cjSeC7wJXq9CLrHzTWAOMaInyE8FwAGpw48mPynq4THa8KZ8slZSViVNMGQ0KbOkfZd6Vn5eyCZt
g0Oazck9Qrm/zT4t1A7fpCfBKO51kwTntoD01DX6E8O64Yg18UPDgZIID44aVBFAlOcZhlod9ry2
qg0Kpu3bzrYpWAzgGL37edTroz2UzENnJFgIJHHwpr7JKJ0NNx/Dl9S42H7twBsl4LIunwYEceQV
8mF5GRm2rLGcxcKHjLzetCTGutIQTTIkvNVKNhuAvCcv9TkQTyTvmPIGdEfusko6YOfM/prx2002
ZS9AwswXFQKQBrPoC1F9hPA1+ASpkTXDEgOXYePTeOpjc4ulWd6bZINvIJMZC3r+NpSWf0w7noyU
pyEYLe1EvgQQQRI9trEzv+Sq7vb0s+9H3dl1NpfmdsBVmky+dgDOtqVLOlnjWqgHh1PZJvIaR4V5
oF8f7UayOapWex9V7LC4+onmw3OLzA1Wl9nZ21HOrzmhiwfN014NmRMGX4tPHQdBmPP+i0htXve5
veBhdQ6T1pxJaSTV2SUBKocPb0ThzqHjLxvefKvnBNP6NWZ8snLpD6rInZ96+HTDJNN7GhegE3u1
NMxvdLFeZo8TNklN76aJc50BE+DExAgQED+TM4lgmgbS9VxoZujmxz08ENINmo89MGveEj/E2qHu
kgwcrjTzNz3sS/rY4UY0c0FWFsUugPF0p+rkBSlbvvSm2vuRVO+Js7unVXf1nD9074rCv4uxBR/H
rvqIb8onQnl88sniAZcX7mXiQAEVpG5HU7RscblzthlbO+Z5JMNrSzwKNYHzzmon3mazn7bCIhzD
4TWyc/MgZ0IkwNc5O2xA3a52Y1pJkXeCP85eLGnVaLVGdtl4GDs6pLGXvE9s62VAiULxM8JsGuBz
6wSZgpaKHkyQCw8d+y3dJKucw8+GQCNgzYUWODThWESoVqNBMFetAKnahn7QVpUs8lO9nD4mpKiU
8jOWbuduqPV7gO/RoXC8cWOBgLr6Ev2fpSO9r0dIiD60iWPL8G6PAvaD47vqgKtuq8+OvTMdCz4f
zbesccWVmf7RJE4YcQDnAAI6iGVQGjlQpJS1NfEgna9/cT31JgUlvRaVII0KLwAqRBOJWS9HIkIW
rVyeRwOibtJZ9Jyr5xHVJrAXdB9TBYqsrsDDefOLrTWSVp56T7LDc0WqiDsNQKRparrwf9geiFjy
YPeiR/+GKOw74QXesCTGj+GdQWP72ibd66wn5VGO7d4Dk311m866No3Uzo6dBxJYMgHk5SvSYRpJ
+XNmgDDDM78nCoIhRJ0+6/7wLrJ1xj92QapSnxjBZIIoZUobQHJB9Z+Az2aQxgoea/57jWqAI+WR
9rT+vSNOfJ7rjsw6/iPqagDG6q1U5Ak32P8N62kRlitSpHL4fL5VwO00uXGiETsWCuITZ/3Co8VQ
0M8PdZ2eK+F9ChEJI7oG91nOxQ79/SdX0EqhGf/oe3eYf9GN+x8138hoMu4Lx+VMblnHOvS+q6Jl
9pVOn5DmP+dpe0db9UAczWd7dBg4GgPxPK8EOR+sDG6PufCPqqYOokYnhzGk+FTed9Ig5sPsyVsb
1rtqbk7EhtNFpO+6beg1gxHxL/FESUoOcfVkh+oUlk7+QZL4wqbFIb93AjwOJLYVGPJdnWi7voQy
p5kfc3P2gq4mMYbTNJBy/bFJBovaEqOEFtF87pLE2NZOUZyGAVqcGU8YwucXkaWXsOUlK4nuPqRa
9FBFjDzLRSNXRylk3zI7tXURvySV/z7WnXsaz/1THQt4eLan7zzl3jnMYpgN80jBvmVZAa/XhmIr
E+k9CG/u906RBj7c8HNXDOIa2YQsETLlwhSl0Sov/QTWashLkxVo4Igd6V+GNBkZq9rn2JWHqGsI
nJ41EbgJEQ827V+djs1l/QVtuPPjv8gecU6hLKlc42NEJBJ0jZxYi9Q6C808kf1iE4fnHtxFjEAK
zZ3/jIgqvzdgT91RUtBUH55BFeTU0nNz+/9SVlK82ullqr797//1pSS3rZmevuFp+sX+5uJk+78r
WfdU3c23X7Ssyz/4R8pq/Q+4BIeGuS+wv9kWqtR/pKzO//A7TlzQ+iE4rISgf6Sshvc/2OEQmCJw
JfLcWDAL/0hZcdJZwv/JL2f9P0lZf3WVcthGum2wBBi2ZSKd9H4zLidRZ+la1APWpwO/hw1issJy
wHL9Oqhdy2UKKXJKpnRHYN3XjNEbyckyI+ExZgwDmZDYS7r7HmE+U9zEZzEramg/6NDlb/EcqBMo
UWR0stjjYqp2Vk6kJWawn+73vwjAzV990euP4YDlsvGx6L4LFuRXPW6jy3yoHZpWIkyne/xBROQc
TFJIT7YK8z1G4PKEBWm4mFjfGG8ZTGqqoMlIDCJ1mdDkmB7Z4L/aYihPXY37NJtc9+TXX4eUS7cd
t9/4JSR2vmT8Fxvsb6buHxfPrbTQGS/SZfGbet0npg5DtSZwv+h07SvTPqDh/BgbyqRtciEZo2K6
xphpQhp9sAf1iZuLlSB3juiList/30vrN23z8kh4uquz7jn8X7d+85hHluZgHKDxa9W1uSVT8jj0
4XQuNOMLcpgTJPjxZI1dUCuA07XrPsJROTLl4pdaAafXtuThqOdporUBiuY2iD5nYEr/KMTbfOTu
mpwUu56DMj9gNcbyCMWE+AiZ6/txZsEsbzA0l7SA4krN5F/wPf/lgTF+RX2s95x+BDpuHzE5Ntbf
nvu2kIqIzwSRSD7XbLT9R+z76PNc7fusD2y/xAbSIJwvpOqQA+62T2Ashk01UnHrU7Rr1AiacCAh
dkjrz//9CRi/+qJ/XJyPrly4wvEwKi6gjZ/U5W7TFBLetkDMnNFn0wTtX27V+kCksdXiCEUPqqKT
6Sf3XR+3f3si/+UR8PHOYqallbD4eX+9gBrGQIg0VmCvcq5RKT2Yj96WCIpij1+HRmA9DQgnUmaW
PQi/9cPtc1I7aGps/3IzfjWirzfDF1AFTHhl8Nic5c9/uhllXiHwLpG+0f0XF+ZAzPdBaHWVU1xF
eXS8tjwl+eRic8z29F2qnZ7g0V1f+dGzwsMwRX+7P38uNy6LOvJ/LsfBWfDb01M1PM1WHdtQBucs
6F2ClSPjFjnap1xX5lJqi4sXh0i3qEIHrW13Y0sCQzzLIzMpcfjLLfrD84yhwfBsByAPEwQu6bcH
xivRYGIERWfgtsPe1dt9Y9Mx6+xxuDX3SkEmtbnAKoqbLYZfuWURqC4ZXMoDr3O4GZdFrrFyFhWP
B03rB6Ils5RwI3MI4jBE1F1n9mEyio+1vIOES4smLbWTxfx4sOrmrGay59J0Lk95wQqKynDjCF1Q
np+TPvEeR5x0J3cuiYxsxQ7IFM36aBKX0UVTaJOV09hhxVAmxfw36e8IzUDy0KN7ZCRqKI5y9di+
ro9ePSfGkXloTMIXcVmQMpDTqCc7Kz9Z5EC0Q4woMtFRdLDkD3rKQBSFzjYsMWMwjiIMERvWzk9t
4CYsolPU3HTxHeu1uFRYfgPh3Vxr+lIYDZqPggmlqqrALRMNc6RzarMM/BAjttM0xe8st4qDmsIU
UC+0ixHCuoZnYytHXGI4Nb6ATyHEZ1nHLXsOj4RegBtn+pgCp52wwsPhnYtTVFXeo0XlchjsA+J8
9qu2ZhvCI00XCeFSlNdHZJMf3ZLOZCtCDWExzaXcefvLg/RvzzVoG4fDAGxCQmx+fddQGpRmrhf/
7ERDo5BxImFgXl0GHVPAyPDyfTS4Z3qoAaSN5kGlNCVoVj32YN/+cjV/rtFQBjzWZt11Ibb9jmNy
a6/vBHl5G2ccCJ0bvCc+gu9JLjhxz+j/fEsgR+d9K3Gz8EnW0F+LcNu9oBYjsflUIerfYAb3/vq+
cRt+cv/wcrgmHCpeNNOCI+4th6qfliQKJAtZGzWOSl3vlISYhy0s97qOrdQJfbi0KGiBou51gGEC
y9zpv+/Msrz8/v1Zn6F+wQGxvPVA8dP3bzW9/3FgSJZzVSjNi7BolmJ/fzaqPA2EQZmE8JfHbnlC
//ub/8txhX2BnWnxWOm6uSAvf/7pI9hokzJZbEaDRuO8ZNsIJ/xuT0uQQ2EwFZAou22v3qVu7iKt
dd8YDOtJ/5k4uOQvpxXYX3/eDJAPC0uTzrtprVatn26GX6pRm2rtn+MKiUpxUDZtHKRN+BkVzIhw
ZenTISvbyLGI78v888z4c30re5tpD/XrWS3buZ6lN80YtX0t2GTWA7Ec1LU0Yb2WpBbcSCEn11ub
j9XyDaxRp3EcajYjXd7wri9CtCmoQTsbEQ9BMuiX3ZAeRcmmGGsR6caaBWKzgChLiMa0dafZ2XJC
qj54URoH7pC+xSx6RRLmDz5ulXOX+xONOpInOfbuPcpwjumRd8A+jYrYcIc9jXvagIjscm96yTEw
feipUl1dny/rQgz5/LsfMlHAlZrtbAf5rqM8gOFdOZ07NKg9iLxz6kJ86GV8Rw/6rhnKeN+6MSER
2sXLq+hxveJUCQ5EtTxqIXvxGNbVB0mNrRf6O5Oj1CPR09jNfIf5mxWM3djtKsaFIBF5QufQodXk
keWgy/ltVGASInm0TLaLNEN90/CcXWNn2q6bOWnAjZ/UR5kf8qY3bjHRnGMybRGbY20wXjh7RvvQ
nr2tFPF56vNhh/s03XuhlQXrsh83vk4SOzwtLFVR+0oqHrg/KnqrbSRdZ74oyUsDgqtBXNpQezb0
AtGYyZykbNvXkm9T5uHetMboMEYVuuHGCpKT+SQTFW8HN7kSIGXcQuQmZUxR44z2bbZYrRHs3ZWI
xw9aQT4IXudhZ/gdHC0UCdsuSxjmj0W3S+qOJFQz+UhQ6MXUZUdMEZLJqPIxFHYFcqyUtnoLlHPf
JOp1LpLurhy+rudxhB5iD1WwAnYeEIle7DMSTs6ph6Y3Nvxz1SFdtCpOasyy33S3KQkr59hRm8aP
ZsAP1u2/FF1/uG5ZBm3dWChbC5PKcZf1+6c3LyNEnEkqBGnyteCsdzmuCI33iIENnxPedaNxIBlE
3Q4xHOzqpQRIk5yYkVAYf1uTqYh/XxOZA3oWOiYKWTyZv16M35nkxM8RyDl73jnYtO8RIOhH2bZk
bJTM23+8d8ueWlYOA7Cu+9SYpvjbevTn0dllYXZdaifqij+KOb0bvC5pKajXT6sxkfVGPi4Dg9xq
kW+qHDr+XMlpKd8e11sy0zJyNMY5f1mn/2X7ZOvkfMqGvpT2vx0KaeeTLTXOwBqWG1/5mLWQh47b
tRinKXCyFMr8cJz9bZ+j25Y0+PGdTecZakbYigafJVVeMYlDU+z+cnF/3ibGTB7uWdeHfEg/49eP
y86FHLoZmdB69CzIAw/WD0iSDruNPKZkg1Zxkmp4A83qvJ6F9Cg9TSU387+vZXkyft1N6croAgYR
7RkPduGvl4IKqA0n4kE25TR6u9GP/UAOJeqxPsMFV7KLrh/Tf3/T30BmS1lDN8ilweMIm6XaWo5i
P708kIhay49axBr1lJJ3J7I7jvjVh8TOrYMtvCdduF+TXBHhSU/dNEGyF07Ljl6HtyRztwPmk4e/
XNOfTwz8P5gfhk5lIyz/tw+lFmNSQcwh4W74OFq5OMc2E6mMXSpFRdrEPu16aK4Bw5IlaVkG1fAV
ly5C1XCudrIekFBhl1uX1f++tH9pSkA9w/sHGJoezx8NnrHW/WbIbZJbRqWuyVg8Kf0EjS6nOeCK
3eDW2T6GyLHXR/+OJpTc9surviBMWn2ud1ZMxg6I5M9uFxf7MpyA1Y/kkjqIRjsbfwSY33AzxwNI
99rUgiJ79lo/fg/8Ga1pC+A0IT8c4FMOhQbEnJsJnMskAv73z/kvhyt+Tp//GSxmjuP/9lhEPGqU
i57FIlW9MzL3q5uj5adJQaO4gvJfkW+7UR3mBbyoRNen4q2p+yhgmE7WiO3+5d341/vOqYpO5NIm
pFH562OadlA/emvgvvfetccjc1xXk7KHvTbHoRY0ufE2U4TNCFb3czWfwK/QiEflRoU3m9ssQliU
el62Xc5ScpwLVGMRg6DS2qFYOpWhp19SnHZT42LKXmSr9XZ0de1YyvR9lnWfW20AfrO8CV0oaMOJ
ovzLUvnneZrOoUOfY222YKD69Yd0DLLhfM0lRm/GneG47otNYp8bl9U+beVhrQXBfPanSRcv//2B
L4vwr4sPzQ0IsGh2Tfztv3/epe825Icjx6KfHwf+8nCuZcT6Pd0Ut6PuxA5RMqTB/vd3Nn7/1mB8
fR4wSGnwCyxaYb/+1CGiAt+PIHvgc6RzMBIXGObMQvL4Wxiyja/ltp5S2LhLKZHkWXnKauOxSgQR
SUtvcIoQa5E94O+VXn/yepdE+Wp2/3KhCzbil3tEE8o0wJJyeyDpc6d+vVBA5p0KLZtuy8Jcii0X
eIs7caYfRhHM06jI9jMQckwc2dbLmgbekTiLLqG6r8w6UAPqoyYja5vuw32DB6RypzaoPR0sAKJQ
4jos42/HI9P9o49nGcKniocS6zlsdb+3iZCX4dluSOeNTDPfEyKWgjHDsFKAmLd77WAxP2ohJh2m
N4QBxdVKRDBClzogAKgbtmrmYca2sovkYCz+ZPaHaTfqyUtp4peYfVJceiWebaNBIuJ4O1cnI3U5
o2NgQKOZW1DVFcJBpCe2R6hhON8LT0MQKb6GI583XPVvdcNe4lvVLk+m1663UZ0Q7NdzSMs4E0/e
eGoiygM1jq+GRq8P5893OYCUmtSTMKsgSoYPNHfu0GQxqUM+gzg1QZEv1UGp/qT6WpwaC7maqd5N
rYVLo8O26XhL4kZDD2VOWMsm1YttN7QfJCuGbZwbTpRkolfeoRdETE5D9Umf4ukKU3147vvKoPmQ
oAgt7ScSEknkbsGuN+29l8jqOmURDqqGk3HpqGCq43hfs2SkiK3uYUmMX6qCdADera3puPZDx/F4
mW4/YRMmSWrpL+JMiGervBmZ2MlBUmZFDgIDv7kkqfalNFE9lbIGRLn0aqq0aLaFVfsnEv4YzeMX
24P8tx6K+nXVQq7nmlKUfBlXPv/oBqWR9xhoJdZ1vEPfmGe/rW+9iWhor9HZ3UbxeLf+Q9cE1FXW
OnGQCLt718daX/KczKZzH7n6V9LQvHPOU7bB+vW9TfrX2AFWPizjHPoH6bGtwysRrYR+EfgUZBHk
NZVR6eTaVQOodoyW4hWs3bmwEBvPoc4K2NnQQfCEH03vKlwi4zBBZ++XyxzcEjrD4p7UyZLbrL+1
44ZikdjW9RinFHLgORc9VKFlGDok4iwxKTm19YxMp32VorH3pcL0JQWZlHKUPHNx353bob3jPVaZ
3b/LKt9jD0wPfTOHN2mbmLTnL3Cem6smG2ScBlESYaQ/U/83p96Xh7WSHMlJBVNoHi01Fo/rCrbe
cAer0QbGkrOfkj7wtWK8rK2RqrXwFvX+vkjYc9OxQRS2NDDTBVjoFFSdFXKG0xSOFxP1JdKSa8Ms
eBdhrp/dR1Zp/TjSj92XJg/RgNE7JGT2QLE1EyRqjBdjnA81xuJrufxSG2juPeACQbYcURrVeeBe
iMqwozY6xKCXrhNi2cWdKA9q0NJ9rpm3hGV639KTv46SnqFF95uDmrtPicXcE6g07oDrLQh2ZXWn
0fysEy6xYf4v3sCYbWU1buehi79FvX+RcsLTaalHr4jza1ajzMzbe+yD/g2F9gfHJTc7m8JH36fB
EesPoyWtHaNpsuuxNiR9HBTN5OyN2bpfT6PxVDdQsVCgd+AIN+vfSCzvQ5wRTk5Vj+Va5ynypUV8
Dd04xhg4E03CuqXoHTIUteaGKLckFeykTBTNBNZ+lfNyVpOcvEqnpH9mFpfZzwNR4eWg7LaKvtoq
cmj3lZ8uQQj2vZ+q/JCFTXKNk3KfI3NxuWXYHf2D5RTvEY3GQTvXn7KQ5I/UHo/raz6704lWrjzw
Zb4IT8emTdibpRF56dqyuyIS+FKQ8EfsnAL6uXb3tMi7RD7tafR3CO3wtwTooGMyBZbBIRoeqLVG
YBai2Blaqo6lKe5KjPxHNaotjBcbdEj6IQ+tFjgYIb9pRQCd02VBaDsPobfE/unJU2+Xb+jsWFzK
+rsZoXNb14KRVLVZlKhYzfqqJVYR4HP+8Ue+ZLCZ+Hq0HXgZdmmfvLlhU58sSALgewYSfEk757aV
ZLLlc3oo3aw80EXBL+ach7aJCZnF418VdxJ9+2AQVG6GZnO2ue7EmMMT6cjzMbp33Ma+L7U42yJM
OjTMCW9ulhzYUPOLM54oFjSMkZF7JWXpAji1f9DEfZd5KVmjI7F0Ojb0cspy+D7MkZbfJYWuHiI7
7najRZS4IK0rqY56Oo07e+4GLBsh75IDirRqeJ6Y8zISeCZ1Jd7afY5ifciGg4Qpty3ErG2ykdwk
Q2o8QiNSdudbXPvptfGXRQNA0MkjWK9tRI7kvZ4P4dCQGVvbWQBZJQvijtT5mESsHdnE5YPNvFWL
LQm2TYT0YiTZo/qoMN12H+nbkN5Yxc9DjJHWTnL0L0AlPL1mFC7a8mrN9N3yKUMO473NgijyBCdZ
lHLimpNUbStcIKdYnttu3JsjLDqaXsZtrqNzMhneQ5XlpSCmBk+WjJAH2XAe7qzifY8ZGI8nS6sc
GNPMdf5QEv52Wde5ZfJwKuUSBwaRZUoMgTRw6vYKd15s4UeZKkNDeOQdkorsXSLuj2txi+gSDmYy
7CYcdEyCcFhjI52vVqg/GAavfSbCB9vPYtJ8VLW85/3GqAhYy2wW3PWwWiO51/t4OHs5H5M2tndN
gwqwKLOUj3h+1Oc43WH2px3Xps8St+xJmiF4Z96tyY7UM6hVOIFUGegDPs/Waw/ZwEqq7mX2SY3v
pF+cOhf3kbTmdBfLyt45DfsnNsGNK2g7j21FgHWrIYl0xbd17ZdNjPCsmY1niT66SD4woataBDnz
sk+UMQrW3ki/ry+XComRA0+EMoAvNiSX9SuArt4M+vw5E1m/F7C4ninmL77Sv+hKq15IjDOvEeq8
h244rMeBpjYMXjg9OmsaVj9fExcRJlyrh+FrGesQvrdJZ6nuDTZgnOL7tQOyjv7X6xhciqkxpwkq
77xSlSgZFNZJ3XgXqpYh1dJ67nvvLDJb25LfrfHWAihaVstK7KkWBM3q0diAjGCtV4j8aCmKQ6Rz
CayyRq/xKde5tqmcCRWR7h/jikRId2mIZiW2NDoz27n8CoPBfUTTUhHt0XyeDfwNUeh3ezKHG9Tf
qsA2EF8ZKaZHI8G0vD4EkuKM8achNut1ptyjo6jaMGiSDqcPzAkDzBiyw0m7gfC+ifmpoZz+MVU2
bWq8IjMmRIVLeLHbQ/wZhuPaiV8PE1NKDmGmrMUMMr2xVzDYwxC0/gVS6k9OyFksTUpSBUcx//iq
skrexs52f3yeUddHF46htybqx6NF+b8cUQNa/CMe9da4recwWjKMj+wZHRxMV0JBKwca7HL7112g
Sm2yzQnYnInmyYmdPvDxFKd2xhnl2NMFkW5y9OiGrB+tStSJWB9nZ/Pg72av1c5CjbvaQ6CnnHYI
MPY6sKbtTyhNgxSJ4C1V6QvK1DoIixhN94gakwIgPyeadgPgfYBIUp7Yy+ddJDDXzvY/ffTlVobp
CJmDQYvPRFUhL9rakae9uc24c8v6a0Y8yK4dgW5WFjaOuZvfJtCWF4mNH0BPEMVs2mvXHqTiuCV9
8b1tjM1J9gWkBp+qr2tsDkie/TFR7pOaex0/9fhp/SepiRcknVsYKcswmsARuo0x4iIRqaOl9fl5
PXVRMc6btkIIywn4s2eGTKVhagYxjNSHPiWmayk4169oeG1+KUBjcv3tHabhJZaxTAPYBFRGUQL6
N7eaAJFAHKwfi5foAINOM17krV5M48mIGHOAZy0e2yTcjdqbb8aAKiLrMkR9R4xy8jD6NPAb457C
Jb1LKkUh04dXb2m6rPOEcYATgZ7S3elDBFh4OdeSwCm3pjZyyE4alFBahKM/vVNDehz9tLhFltsy
aqiDvjKHMyLU5cQQ7lCjfbRHPz+7Cfa9nsEYLrUJV5457OcRh6GJAWIzidrfepN8N9TJM+0XcSLJ
3v3nmKd1cjimKLJnz72uApyoM7Y0mdW9/hpSwIUlTuFZABXidAPoNc04KiYmClByrdKqWfa6OjsV
qn/qq7689bZ6D36XfClZPeVIgp/bKqluuS+CUO92BVvCbS29wQcPWzdmjN0YmrMdFnl50bsn6Y3D
WYREPS21BEUFxKEsD0hodDaVwYhUI1J4t05pK2NuLsQ2HacCTGzreYewNlG6h7oKsG8wAoKY+OPF
7ZFCBnbY1hxAcdCVYX1Q0zL37h1BIBn2GHz4BwYk7SE3X8qRLhGR7dlOc1X/4LYcdsX4hZekR5pM
30AbRARsCJM5j0o62mdqaGAozBSP60rPCJXOJp5iji9i2EYTFpXeKMlqMx96PCXr2bMqO/IcQ8wk
o0O3A9nD51GI/kVW/p0c0ZRnSfEApyfdLb8blYQxUKfs75q5N/DUH9ZzInRL4DEIPS/CSc+1MI1L
H/sHVDU6QhEDXgqLMfidASHyipmOOu0UDSTTwZgOIdBp0IusQXvLB34EM2l2XZ2nhxT+EMfz7Dy4
mjhPk09cZFre0tS6QVSqzpwBeqOuzo0AXZTV/L2YgN+871/MISdJW/8ClcxXYw0igOpx3dqJWcck
Nqsf2jQPlgpAR1p76nEdsvZl91jxfMnJc4N1YQBmD8nX1Ai5W2ptXN3OXZz5p7UgR2T/fgBPWKZG
D4aRdWTdk2TD+SsfsmZvhancA97oAyayT2vbk87KPwuSmon61qYvFFcFh0F0SGsIYG0GFRWzA41j
q2Udeexmdl3vG8fWoMcfcVi/FW+XomRX6cHoE+1QejG5hTZBnJlz1RPHh8GCxYbQmC8pKx/BeZHH
bLhSB1NZzn6tdCGoZ0FkkUOqiyeac8ZtvQtWbH7rdA40HkMy8gqJsndyigudN4ExpvmhbOv3tBax
5LjjNa9QG8ezUePpZgrjzkW187EbQBi2tt0kvbsiYuhcyCdJ2br1zZxJJ+fM2XGshyZlqRZxfqIf
Zm1jmxJxWQ/vVJ1xapiPhaMEwgcbX9Dy5EyLXBG6PE/8q92oV5DGnEcAeWcYOyQRhaV/DDkQNzDv
txQbMqBEp+tJKhreA9kz+jTVxU17sU8AMG+iZHqAfyI28djFxyrF2mTYw3SJW9Z7iMhMRgex8A2S
F2KZ72c7ii9Fb3yamym9z1odj6k3fbL61qCKks6tILq5TcRMrjJr09DHCalpjXoJq0+ZQ4fGJzPi
iiyFoYJBoC4u0Q1WQvNicJTC8Fo/lWQeHLFW94d6UAPgdRwSZDXuKSfcD+kECQgg694ZERbVZlQd
c6Pfeo6enNsQjUQq5vfm/2HvvHZjV8Ls/CqG7zkopiIJ2L7oJjuqpVYON4S2pM2ciplP7486M/CM
MQbmAXyzcRSO1JK6q/6w1rcSumZXi9yDJvhLCJPS1ojS8UT/9t7UTn8fTfneso3XZFUyQWtPOFyx
rNJuHhKI80jkKclWM1Rh7Whdm39qiGo1eAPeZBSpUxT9U+rJiZV5Y31SgFUrX3o59WN/qwFX2jJE
bJ8oyYQH3DJqu+g+8YAJLqUjL0K09cGzCqiAzClOwmMOr8wTzkZAg7O+b6BX8BzPbpFagph1kCah
X3wqrLh+SjUsO3kzPVhzbV6F3uAMidIbww9Fea4cgP59n8zPGVINRcynarP4oW2dP4PDQiSuoall
zVOctR0OJhc8wJTftLyK69TEnaPwfcbhcVQA6fI4pw1Ln6SoePHHib6NDANVg8MC1oXaKfT5b6on
d1oDhx9nlbbtjdfMuVnQLVwq0zwVklCCIirDo93N0q/LiKkt6G9TH+a9F0VAyYsvXlcVbhn4rJEd
jJh9eN0kjD4TT7I7z9zAUmCqYRTtnJm8J338I00epdZNFb3bnO/7efyx+Sn5s3i3Yim+jKSUW0ym
0xbMHtd0ibcmBIB3LmstOqdNa+9rsbwsa8r52ITPWD8LQ8XHPHeea5rITZUM9P3eahPjZY+TkYPU
wgjnRod0AUtIetl1kcqlHDDFE7T+e6lD1euPMbU/JzUX0yaFD2RZDEDyOrZ2cRH2gWGE11SxSbbp
dfZ1n6OakN4UpMnRIC0ySFNFt1tBl0k7k50hsHmqT2afDEJ6UGj2KvNQx6Y147M4uu063WwEbkNV
VDcok94q/mJbJ4Mf6Wp0mWnVvAGpEowikicv7ZadMUFXWMjRGK1tgyENCmUJW940WN+Ej4r4y4Dg
1pbo42Cqre9UaE9zpDmn1CvdU7z+8/smDN1xW2mOtp1mno+LMs7mUogHdDHBSjm7+30r7RlWZh0A
jTa8KHM4z+6FAKJoIxSGM5MGlJZmeBvjns7eKStfFtiSlFZzaHYoLBST5052OJzwS7CCt8hkW23P
CffdGG76rH2CVRLyCz7jgs2AyHLldg3/u539MaJ3U7X3ilsyWlvFuKv6fZezBLYwn44jxKncNIcg
Ex2UvGw5FRCUge3XR10aL9Rm35r4mIpc7ayOmYG9BlQpTNVeRzGZyLHY4VTbWS22FoIansekx2+Z
526AbeXs2ksUlAyZtnrGxNxOH5xRkbBps+7EULV2gw+DiChwHQuPuFXf5hh7N1lZZndi3IokLPdW
HwFLASY5hZ3xoINr3bSitQ4peB84bFBvNGuKb3qehZk9dL6IzKvXdnVQZGhL5q454vjpzv10a2aJ
dhaqfEqcqSN0Is936fw9DmkSmEiPGzBqO4zu34TcvkI3ezU5aDLy0rkw021qLtXW1IHeW/1EwPt4
LIEHboWVovOEybvNBnHKDQOHXJ/tUBGro1VkEaejcM+Lmz57oqgvCXXf5Jm+07CkoL6DXiKsgF4N
HRUNQ05kSrB8jrqJ4sZCJu3UHPSOsF0cs/EESzS5uBJ4xig3eO/KrZM3FL7L4xRG1yXEF80scF80
pz6U8wX990u0LilJu3F8myOwiUo9aC1WNpr7lvAzbrvKpfSoHRZjmbeBcvPUYedD7mM8jp7+5Tm5
3I0mCGvPrX4MrcEf2q2kPtc4FqZ3Vk36krZ16+dt9WJY0XeYYjeIdJYc6AznO+T/2j4uNUg4rrtX
kPMBKTL25xGdp6nrKKVWVoNt3o3SZW0ahooMO6Ixeu1SxfqXG/9BUprdzAQtxll8ZZ3qHEB+9psQ
bsYQif50knOqsOKPZxKR1J0bNe+4P52jXVk8kyZy0Ef3DqBXy4CxHg72kvuuPlgYZjWo+n14adTw
qj0BIIy2Y6YTyd6zL83cCZ9nzp+K9V1154n2Ei2t2LtzszOckjWS9znNyMKr6gdqKra4hIm3YBC2
GdStYkjrj31nIreyt6De2W80oDZnnF7acpxzu/sgqgMfedw8ESLdHppUqA2Qa+Z00FQSEo6PY4nY
u5jmrZbgKJAxbkTPvq3q0DlT3zf30pqYucZpsl08jH2Dp80+QS/mtScy5yygccfrW2Q0mVeLCuXc
2ZSE9Lqjeh+NHs+hoIMuQ/KLJNe7YTs+91SPvNcJfVE0+s719rGn18+D0CJ/BFuwM9Oh27YzHwv7
ZuTOHVjpNeHfFvLZRkn84XH/zIj62JGGfcyIEPbBQlkvSmReQJiJtgN9pd3XjdrzsjZPXLb3ztjm
BwAvJsLsJn4a2rb10SGROf9TWzR9dTrIq77kDpCHUV3GyN3/visTiLwdICpbC+r8duLM911NBcZs
J2drOaPfv2rFpF8nfpGEi9TGTgchqMUgRWuJthnaFjHIiOluPDzRj3WE1TTXCDixVkACVKMqyltO
zaJ/LAYoDDJ08TmPqvIBF7QBRop+G/KfpKbEaOx8jY7xYlXgNZkCfaRznu3r8BXPexPIHis+7Hye
rOJFLsaniVDsksKaCkqVtGeAoOUGiUh1NImSuO1FJw5QG565p4eTo49+3snlZunbEeAN7lW4FfOf
qJEpdzVpXkVrQGo0XzPXWM7NzgXvcPr9J9em+Ijm0Efep3Z265AAkjTtxXGATXjV8CZge7Pa+8UB
/fPfKfLfoJiJH46Rdt54fdNurAXqjqRMPsumSjbt7GnAKpkc5MZ0HhFvRvnoUTdmkb8CXfxslDxN
5BEzKOe/TEkLyKL2Yq7fehhKP2kZPsH/l0xtmyPZU9rRurEGZM4u+zjWXLk8DszgvMF1H4u7ZFl5
Kqawtp6VXURXNYE5JQCH8odSE362yD3GrEErnjV8LWWa3JtFb/iebI7dqB5I5YH5BvqSaQGbcXq4
8n5W7uugCCcLo/it6THQNylE6TyDNprxA/cMtT3qzGogsirOnhxP0zZD+DGnIUgheBMGSOOgP2de
BOwnr5zN0md3bmYzJYiY/BtdvLVAae8GBsq+WMzbxkI9YkmAruOSjeeuKLXNOHEazUUM2IOArqCm
hibqmyq9MB5kUb97jNuZQbG68do0mAzzTqYg/0KzuQHa5exnICnATBEICWjHOdNDGVvvVpzrYG0Q
e5YaSYpex6MjwYpCHE8UqYcTGpxJ+w6b5d1DvCdREAVlv4pIEaqWbTzvvJW1wzwx2ZQFk7/BMj96
M45ObD0ePTFcU4j3hxDDsVMUoK10WIpi6D/TKQYjsnCPkSJxB6MhIFrACSKJRrKxAReWw7MlaiZH
0AoCAk6PLCcNH3Sv/Sim/Bo7QGUJBRptQiGShufB8MAwMkQ6ED6NU6IFQ9XQVlndhzPJCfZF923B
0YD4+yVyKeDehgH4ZrVlWvM6ud6H6MIHbGUDJlyxUx14PpBbTm8X63XI7RNCMcqI9K3yGlWrnrEn
VNu65ZrQynrD4oxdPrywnZ0C6oCsEqz/4SXUhq6g0KWiv7rj2G01IzkuuCgszVoQ/boq6OmKN405
HDs5+CNDv7Z9tdT42TJI2Vbe/FClih7P0He5Z29Tsta6uCJbLnrvcIj5buY+k0HxhITvIa/i+6rM
3ora7nza3J/MzL8d6mIp702N6Ghz8bRnIArnZYlZrzmScYrw+wn4aeYlW9jcDOxcF1pFejJ5OCsf
gEnlm1Xm75A2mLFY2V2C5hlsaHrWvRoAMyCFrouHbVVof4SeGn4inZt0zD5m1FiIVljD8Hvz4POR
zPUa2/mDRxGHkIMUWpkACSuxYe3bknQ+12tAaxvOSQuZCras3TdkOSEDrudvd/aTJdvEeXatQu+x
cIbvJpXfTQEh0eo4x6MCnWQaYhFE5EhJw/EXLfeNMY8PyIPxsturywesIgM7x0RGPs7dESHD+EDf
o1/jGm4R9i6wg5YAktZRNkxOMT78fkqcGl9oOQfcOrwrrPrstvGS8+9X/30Xovkh0Ce3wu2+fotE
hDeFqVmX3496VcFFq+sf/3wHuwSlVfUelP3f79jH0MOKtr7+89W9zDwShjFCBebR/b6vnNZKGi4+
kBHep9NpPbQucJxYwsedkCCZvLBzneFB318NxkjT1H435ggozZwOLjmm24mCnYP4q+d1B858D7vv
O/K9UjFbcbMfD36KHmECdPPlIHTvbOExn1GudOMbuUN/EEHumxTRDXL19yWJ7svRW/yspvmD4uyH
IbM1paWvTafdNCYT3FwHlRInDLMy4g1YCoMCr/5mWvNaxDbAxC4rtsOS3zkkLo2G6R5qp43BNk4f
ri21gAPSGT1oNg78MvfWZQ45u0ty63jO1Zns6RZOWrsBob3RDf2iTyQ2Rd1DmMIrmod5hxdv4Xfx
0t42gtt7Wpxvq7hKrfJonUJocmb4kkKWJ1slxKx/o0tmFYQiUIkNaAfsmGcS8wR2wyarxF5n6m4N
FbOo6AA/9QMqdb9PHs0ZRYqGMbDLofaNytF2KLAbv9BZJrfnxp0IHKlPEJhfGycz8N3Kq80i158H
fKKlqDe54cDyQLUpY8kZk8JMqxdwNjLahqlCebnRWtQRkEcxb1UwnNBygtjpHBDrf6oYOlZEEuam
AzxHEqG119yUl447HFl5FPveBsZgr0JEgfLapEjcGKXxI8AjE2jYY6sA+dBkOQHsKZTSBXsV8o0V
gEN2sGUmF2r8w2h5V/K+i0Olqn3GH4KFQ/cet7xGa9lfliq6ttYIW69AdePqxqk0gECV7nYJa67j
tuasNTtGosVMRkSSn4gomu9tMzvaDavYiLIm6/rPkIagXkmkzAXZMOj91V7I58zTiqp+NILMSvCA
CXJ6HCJxsCfk67VGmzVUfxDDpb49OWlQOwitZlfb103EXWt2/B4j7YNMyT8pABK4munqCaIdF+QK
1lVHZptHx5NFxQOXUKBpvYuOKOk2yrTDU5Qx/Em9e4FRmkOMvzZmrRUDPAWjarLAK++42N3HvDNj
pEkUf7hj1vxegom5m7UB3hLPyXozsdiDjr8vYYoAy52epFzgBgFhpOKPMxY1aUP/qLYTtojBvocx
8RbW+Cy6G8pe+PS5dIBidc/C8wQwhO3QFF+CLAaCL3Uwn8j8Om/c5hphZcquQHGk2yFk4IANciQS
2r0f0yzeMWD1Ma2gVlyeNEaGaS0pU3qv22glhWXBRD/uiQuBdxPtkjVK0soRCNpGkCfa3ivnkykW
saEle1/4JTcZt0rWxxhJJp653Bn4tjE9ppMBDJNslW0+WVA0JiipRc4rKo3ulnFq7od4eg8HBTwF
fsPoFfqOPSC6lXFxqNKBMCWdy+CJ9d2yqjdiIGixOVtHrDnnWmicHHVGcEDjdH/q3tlkb0togrDp
vb8eUN5mBm9m8OmWxgcVYeHxCi5TU/RtOb6q7SNTasR/ttPSwKzb8yR80bD287fQjl4MtMkAoAvH
BkRJYzG4y9FE5Ah+hWlzRQpImejWWZ9oGOBQlqRpdk3m/NP1OFpwFxkbMlDJgNJox6tNam3BmpsH
yzQV0R0FvpAkf2sadsSYB5ERlPfovWmdC+5cw56eB9UfsNX8NUwAL0NB16BGphPIKvQ1AKd4z5rk
RTe1H5xahg1RuBDNT4eIILsn9iN8EAWzwaoQ9+AJPqGAo/tw1OiHTkfpM9rhdjAUUUmOSe9JqIQG
qxfmeXFTWgyzM0DCmnLIqygWxt2R9mdqz7PNqtYuuvFdjhuRT/5CFepqRMRAexyzJf1w8vYHaxp2
6NTjSMzVObKkfmtH3u0E1+b0+9bA9zxi0KWOpWYMEwOgyWKkm3Lac8Qi6GRmEiRa9pP2w63bd91x
7BH0hIucg8Iqnqqqkhv4XuWeiF92hMXRqEbvaMAP9VUvKNnyKnAUmximndGhX89H2O5nyIOPsWvc
drk4Voutb5rEMFlu2Q+Qvj5xpFpcttN9t/R+2yZXJ0K8Znilt1PZS4H0lpZM17F8MY5q8dPSaHEb
6WF+SGkcN7zCmCIlMWPlYjznERsQVSEonoz2ocyxeqVcA3PePScmWvsiHK/4xZZARfuyoDVkoEHO
ccbXten1N6QmvYcuStmm/hwpVMqpZkmnQ9yqtfBdQ/ajr8tn0oeK6m/K5nDklNsKGb2ascYYr2F+
OD4qVggTKZe0+6G2y8z5iSI56BOBtaqGGiwHQz+sXNVVw14HVUdyUVLk09nCz70xe4AwcfjoRjJ8
7Mz12limGY9WFz5Gs7NmXpGY6qxvIrvLrqlw94Lp5aZtWEyReIi8V+TD2ezdnHWjIW9m3XvVIfI9
/v5DrOR3E2rRjbEI9Zj2k3mIE36nvx80nLZ9hPnlswKWZCPxGXGrDYEYSlaI69eINDVcLdhwv28t
67vg4mdsXeAO/b4vT1rzzOeTvbR+td/3dTaBWmLILv/8X5Mn99JGdfv75u8/hv5MaEP+8K+fgHcr
7t11wSoLv7VKskCE/OwYlDx5yCNQZSiC6dTiPGlR82bMqvhaP6Ea2+ZJb/XiAJfwv/AJulX8u6/g
Fd7nsH4LQ3OL//RboOCxxFL/Z5/QLfKfx/D7IP+Tr/AfP+H/PMi+nMeAoLYGImBR38Vyeq0mt6G5
ivubHF0S0lFDvbgtRGe8DjqLAj7K3wbJgrSyYFhq9TLUq6zVTcPd70ddEDw+L+T4CC2IYtUdc1Z9
+TG2VBlv+v6WaGFQYtJlOiLn9m+lk7FC96w5nfFTkf5VLWvOMII1+Nls6Bg1bdIlY+jCUPQQzUX/
rY/ps53K5jMzbfZ5RIe+yRK9UoTX/7m3bZv9qBs/1shzwFeBYmysEALcXJG7YfPUlAOmM1PAUu7z
YXjuYj06Dz1jiFxzhmcd1elNiTEN2Bcf9VBMX7gSsbeubzKVrW8b03r3VDI8q3AhB1CJ+9+3QLab
1ylJzlXRsT9QojvmlTXdAieYbjOHxQ/aCZyBFph0zmbe+ftPjWu2KPp3oKbeC0dqXMbvtlN7x0Ki
w4ZN3LzLaV1qjJW6MmO2ruz2v3/fzw+r+fjulmO1fprxKlBCvgvqQrBPwLS03Kv/+Z/1eVHXqaII
7Uli96fYR0LpPfBTj0EPAOu27qbi4IYh4wVvFc6VxnM2QKpGadLWk68tHcLjthz4dslbAcUUJD8R
6qmDWmttQ0KDyipK8iAfOBxneyzO6Q+A6WRLqMfwVBIRadgAIeq8yiHDYUAo+NIRml5PZAcAsDNN
D0rZlUUom5rfHJInFHAlr8bqNTJMqgZgeoHEK6o7bK5CNzLJLa3fydb9/7inn/8K7klfHUD/b97T
5TNP/n1w6e+n/yvt6V8M7FurkRBTn6tTGv4b7UnTDT6GxwfiDGnyhr5COv4V92QAEPg3vJP4F0wj
Ntgn23VhjOBj/V//4z9Yctv/6+3/VvYoPJOya//nf3cwMf0H88xKkMFpaPCdV6OPi0/3P5pntDJO
Y5CBOwLc174iQmHpecSYgdIcEDDXVfjOjB9e+gKuLT7naJEh7zuYlJf4Tyr0C4l8+GoKj7hqqfme
njm7sZnY7cJxk/OTqiGPk84ZDGkOsz8eIXbbVVCT3Z4XXnYc3PA9XUS3xy2/HKPpOc4LYo1SxVkB
8p5DBwXgisnDhZE2kEscnW4mRk2xVRMRg1N6O3drBBMs4M0cv2pNaezRWMIg1JOv1Wdwwb+U79Dq
aFgcpgk9vvd36izkAST8ALm5ULOrR6Kr6MebD05udHSStLTIcne9h+pRpCL0V5ejRP4IvMimc1/q
MdCcpgmaPvzMikenzo64tt+b6Lfc6Cc87m8MxC8EGSGAHSPYEzpHeTLeSKKxq7xixhIdYfMkm45U
rCEHVClKovWU+DtUzkMl5g+LhqNYC6ZoQt1cQTWWffdYktsDn/xsGtbDXGiUolbli0bt2OAeNcM6
lKlxTaos21flI+oGfs8IKJySdrEYp3u7cQCSTy5JLc2n5bE9WpZpjYdhrquriyH716VKmWVW5gmd
2XSaKbtw53y4nvoqwxpc33xsYnDhfZUfphiJR10X74Xu8rAMYbKQUzdN0T9NpgRHYH3M2vRntqae
6bVEl0sOg5cBFbedgPH4sY4JgYpDqriSnI9N2A811AJ40Yhdj7wBCIZ5N5H1jJw9lAMwfeZLW4vy
JM3lCaXO35hmnPgZDD49gNVBZGRK0ZQocbEYtMRA8bEsJekhx5e9M6j86UIPXqJfcgMlrmyJrpYk
uIw1MvFRs7WtpKeZIbPsFuLTNz1rGfZf3PzTUz15/LY1xJaOd6BrapjfF8+DexkWg2vRJElA2h3B
QV5+S+yUgYYgRMJRdcsxJG4hYRVAGEc+bzq/1ffDnHj3dMS7pu1O2lISKWvFTDjiAeRMzsZraLke
Q+sHmgh7YW2XM4jciyRL/bxMr0safePQ6gMMKu8Lz7XT7NDW1uF76X4C0dV9C6EPMAg8AGm8zgyr
/sYbq6eJDXkMHuAuZptc2a/G9KJi9rKjXp5HMA8B0StwrV2GR+acnfHiORtrHEY/NecXo47I9+kY
HzDMR0FOdWyPq/rgvGR4TJYIgTzGADLLjOgOtdWdu5pW3OJcsGz3EvPF6+nPe+BA7Cc+aOFAN1r1
TZTvisE2yG1i/xfZlwTTNe3tcMzNHzQUSKJlEiS5ulEpWOi67e/6mipM8z4rnf3wSDGycVx7V7Vk
ojh423emECTYrMoaV78DBB4oo701ki4iUKLb9XN87Jhv4ywSl7r1Anwge53aQFQ57XxffUR5h/yF
fI9MHkyL2QYsdxyN8ossW9KM6MdGPZ0o0Nz3KbH3EnRHWnrJzuumJ2NpHoal/MMwuqJawi8v4gcz
YuFKR6X75gTUuZIE1hTMO6DQxBCWnZvEINZBHw5FVHQ4FFaXFt6HTedQqKPsuGuG6rTE+V/Esucl
Xx5EK1/6nrkGuK/2oDEeNlyS5aohueLReGHmH/mAZ/ZzuDJDGY8j+gHmqs5j2+4FJydT+S05BO1Z
D6ujV4FMiolvtOzmoqfhFyJD2LgAXUf32WWfgNS2gumSPrcyBZ8+FvpmnAkrGolmGrTVhnGwyuES
i6KlrcTFYBrVi8oePeIKODqdZmu4+7jQe78CChh0BoZAI0P3OTolkByiC2c3MJbocwVtGFXb7xBj
79nxv3gegYpLcpzsDr9rd+zCtjzV1Ki+xnA1N3sz8DSdYtiqEU1ZOPUXKDfKxf/SgaiOBEFDY8kg
UDMngr/c8pO+pz8gabq1sdzyws0hytb6seH2PupsjTsmhX7Vtca5tcVb1LnI7CfHBVICVZ/TQBQ6
ZGYm8wUMAFxIQc1iKmhH7wvkFe1ABeZlrkhclt0AQBX1e/lgmDFLVoCK2wXBqj/P1V6DVIK98Jmj
ksHrYhzobbYMPXD53APm/+nQBm2l1hi72b22zshUlO2vb+MNkzmpHL2GubN9N/WYm9MnzPUlcuuT
zWhrm4kenXCkP4Kb9tG+fzpWznSr7t6xNdi72kMswRL4FcMSH1fVKQT9jWv7SYYOw9QluhOKtiJV
9tPEtHhXz4R6TiOzsFkK1EzptbTRfywjLqSRSKzWYtMkIiZ/zVep+2Hq2TdzV7M/IMIb5324M4cJ
iPZA9I5rXEOIqPwyb6sBRVSbDOSVRIxqOrjaG4Nd3iHhRQO5AiayMSId1BnVYKZCioDMiWUTcl2i
2YahQoZA7uBsTw0DurdJrxLY1nmBpgXzrJHar5MTgq72R/xkG5F1LyiKzg1jyAY8yzbEAs2rDIOO
Q6QTcdVogb47jxNzKtWptRdzE7VA3j2XJg51iybnD6wYhNOwt7UbEaCgjU94pZj61b26a2L0vDCm
ulRswxFlQJfpDFkyM9u21fxaVv0FESTj1TXuLa+e+gm0bZPaH+F0MnXGypI47zZ6hR51SgSSNqcu
6k0NyV6m1GcKMj6M/qhEorT+A496bxn9qzS9AhV0cxFGojbMPf2kYktQ5/ZNaVOwDUlc7CIm9+Sd
/anW0ZLwI4+JHWqMC+xw4rEz0922k4mXKLwIQDmg0TFcYd7Vpf7aLcajjl53L5NkJz3rztXKC7CD
dOdG9bLjISAEaU/S1cUzfU22VaaBy7VwdexFJusc/S1NVHIwZnnrZU9jDSoBB9Chsp1Hqbln3v9B
i/XQKov7zxQsXqe+8/PU/ejG/I/N8+OcjWx+kXG1G7uXr/q0kpE1GFqxQSCaWs8+i1ohVQijHV3d
YdD0Tl2eXgubvYBrdN9G0eV7s8qIo27uZeoxBesQO1shi98FDl5kHkKKNT9mGQjafQ3MxObO2N++
dTJP7GhKU54jLcdQu6m6WF3zSblrKjqrenKlt/TbaxgFg18eTqLrkERH69VdXyWTHh4luUJnp2jc
Q2hyYKEj2/aJVfBsRvER08+x5EbFo7cAj3IwhXZDjmTmDaexkvlZi8rIt2aQ55AfA3dhzq+SQMdU
lpBGkNnWD8pctEn5eM0yPwWSFNckASGKeqgh/86F+TrhE5gmwoSo9b4rhoYT3fAN1t6t0yi1S+2B
9hQ4tyJy2g4NFLjWsNKgJfLji1VQEGl6c3W0+djq08uYOdNWDT9KU0CjRsavVpo8ujQI5LNMO0nu
19maxBNO7h+FOT5oEvc61cDZakO74Yl0CKMZyl7BT27jFEOl8GYvpXHrMvLHFgydHbsFs78USKsb
+Q6mlY0nsxZFggr00bl3/zooI7ZKyQZnebvlaiWWd3XcTgO71x8CPUo/zTPwgJp1I+QhWiyPvXWN
Gd0jKRDEYWMVd0MRnw3yagjDYt6KRk0W+0bIl2ioRlZdxWVUOvZIBwh7lH3HGR6aVL16WvMk04XA
ZR1hgbT/xHb9MHWC9FnS4tL7vm6fq0uLQC12+hcnDu+JHpBbETLT3KO0ISHDto9er/14ZE/RgvAo
s+itTRDwYFJfouFFzvq9Vzpfc/XFXomPo8DblqI/OGb22DJGmHGbbLzZ+zGrCEzDbA6k2SEbV/YP
iRx/B0ukO4Mdw6bRI9YO/No8DS/xgIMQ+qODPK7v852j609di86By+/L7vSL62YkqyNez/vuCOg+
Qkw276dJ3Ksqvg2hedv1fOJJ+Trlxcbg5dW2+qeSOTU7O56I7NHtPKDjVYfCq74XHRmjXe7hCFc4
MkmMmeObxWKJVMQ6QpwcMYJho+JL83CkCLWu6VXZmvQrTz8lxQpTzWaDS3q+jp3+0WwQ5TIwpvvr
YwK80+jWmBOW9pIRsdnwYEdOIymulobFgrRjBF/lY5frD7YTvjKH3Zo2EuGyYK9sg2RTLr+LpSjd
TeIQmAkg+NGYs5nVRkkiwWc6GDubMjYnbTd0q2cxkokSy1NjshdoQ5BjmZIPyJWGnaV0cCXEnrS8
EgNw9r6o9CMrGmpAvf5oSoLhU9pD0+XYSEbUGpXcY1ZGNGmiT2IguNFpP7QsxB+ZAHs3e3wz5ogR
qDaW/RiZ/cZ+dBR/4nZanc1x9T0DYG29ZfYHjf5Wq4W+EQBxc0IuvbVx052CRBTsd6y8t+R0cd6x
lOqXKA8AIt6ROEzTr5w939h3Z2c+WJKkbYV6pTFNSkjyYNXz3L6K2sp8VRQbRd4pPt6xc4g0FcQ9
ucTLdJJ22En0r2hO35n8gVddN6GOpDkMRWUGtczxsWBz7EuL4+Zr0Fu11xYKTaB121aNHZu6KtyG
fXGsSvghFZhm8jAh2LS6vc8VeAWkqU46fiOxI1eBkkrXooOd8afUIzRJFWgv4lHkyaj/AH9nJ8zt
VA3uPvNIVXHm6O+gzL/U8L5j14k/kFEE28ooN0sNVTjS+/sGYMFO8RfFKjshpWY5WqMxQqdEm2/O
6cNSjatVFV9ymhbRtoBp1LjcKaUZfTHEJB1sJJsk74hEpi1jX9Nh3dapY2p+zo7boGJgW6e80psp
0YNYKMId2af5oyt/7BKJQWXrxRYgRUk1Gt7W6mGu2VgUhheQYbPmu7FG1bT8PLjYjKySsM42xtbU
1eUYGM+Yxi2O6gIrr96WRJ8zaMyjF9SenNqK2Y1qQwiYtgyMdPlyqQvyJCnu+nat/MohZ/Qz7wsT
WEiOGEJ07oLRqAVBOHHoDimXmjbSNGie92j2iy9q18Njhm4mHg5l51lcSVQwq9emjZjcKkmTDqjg
DFDnQ+oYvgw3SOMm3M45LiXHzV/6rKZbxKccyKiLaFCdcdeNUUN9RFBVi1VyStunPKpo9sU2kydV
lVQDHB2ILgxmpOqUO87bLJ9iJFLbvKq7LWJaeB5DeUb6wS7egkbQrE9DW+wixwqDvueyibPaj6eB
QawhnyM9QZ3VIFUSyZPWMEpl2HN124j4yEXtKieetlZD6EsqUzQmabx3CoJDsxTNDGTSivtmJETZ
egyr0AhMPFh+U0do33tUpeWs2T65kQ5bKqxFKkIFbHtjRJAm21xGDQdNCp5IBYrsSEt90iWKs16N
72WRMP3WGRYkpSoOGMcekMGSkp4u5Q4IxFv0oStAoqDJEh/s9AaT4vDl/G++zms3cmXbsl8UAIOe
r5nJtEp5Wy+EzC4GPYOe/Poe1EX3Bhrn3BehSqVSSkkyYsVac47JZKDrSkJCA38iSoz8kZJ28TEd
jX6ra9PhsqGYiDPO3tUcEMg7Ier5gxXC2izCyxgtDXcNZYULiY/wZrQ4uBBRAPDD+iiUqK2odJ1p
V7TkVqiEisWaSIvOg+ShI5j3soy84QZLKrMkO0SX4eAVg90CHHsZkaHmLOUIPVLs7civa8t/nqfu
k0M3oSLR8Iw35QJYBISYSJ+txckJdjXqo8zLtzqS6bE2jIoAGx3KRBwjo80P3OJvKu1TyBMKyiCq
UJx/Ofl7W4dkPKtBOLjk7WfA4QjlhTNoeegZfe1nzWi7nFV7irELaQAuhC5nQ4NtlOdZx0QV1ZX3
03odxlc8o799Hcv7hIw+bbH48cWE1hLUELy2+IVi1yqOjfs1DhxcoW0yOHDf2fI4pCXRdIq5i+g7
2bfRmOnT3kr8T6+aclJiUgTNVspgvCoQTOvhUQT+Fr25uvFpVSXooHqTSbComQCaEtNozwF9n8fz
0TfR/fs9MpkAXU8peWE8qYRPL+arah6tkQxwu9WnRdfFkX2SlLCEbmnDurhAIplRtJH01lZ0Js27
trcPrcvAD7lNGxJ8vVOD6R1gK/EQjWi3p6IKFQKlHS6w4egWK4IPyNx2DGayM8k+3Fhp6RMpQka0
PmujRTIS+KehzBP8lwygvAKrJbe5Djuh44/KDG0nOEhDojSLW+JiFVLzGJrCiSPLyQfQjxIdbkFq
ksZdzWFULqTfrN/O1el4n5NhubOCV4l07TnF3piMEyQO+dpBO1wzQYCachCd4mEFUk93LcgA+sqf
faPNoyjZlAeRLscsmNuja0VfGfQXAulwwrvmd+fqL2VSGy3pGwVqG9bqvi37MRwc/TAm5dq+Qb8R
Cw5+gPzmbZGvnc/+aTDLiPir/GQUPD8NESAYsUI3QhZoWhRh9Vy88igza5/VZc0lw9rdGQMIxVqt
AdN96DZxRzBxUK1ZjbiwG4lEImsuTQnGdcxWRZ9Q4hIXByD8EWA3/Z7ZkAT6trtveaj25ULH3U1p
5OSe3PM8G5sM/WBJAsXepJpgNw2jkScQeQvEBd9s6Yj9MxWyOBcGy3laR+S0puzfQa4E306SLotM
PCy9cl+D2LwOlISqL+msDHRzbJXeRdDwKwsXkZ2MF7dtT56jGMnXFLtNw4hRc3as5UrLmWlG9vXq
dakvBoTXoyqnvUgrrBWZ8E4dCBMBhgWpdcshMdEIOaO/sW7ROoGjgQbh0RuiDo4luceVF9PX88bX
cXa+Uk1CrttbTwEk6sVqjBO3eoVi7ahmKfdasIN6RGD2CrWzlyQvrUUnB0pnzizD2uYpoNhmTt+w
ABDOSlWLJHgk6UU36ACtLy8Ajkujzb9YqfS3lMRkBy/Vpz3Kd7sgnizFHHWIhhrJt0MTdRTjTWJx
k2D3xNyS4OM3OiapwSVH+NqYk0H94epdEI/dVXQVIxg/a3ZxyTJgTiOcAp6GxSuJeOtW0jnE17zH
SKZd87ViqaSBYQNqZzntKz+7dvoMNcQNKaSXnR1kj2SpQyDMXB8JoCOOFDeHxa9WOnnOrJFknNRz
Ld6ixN1x5IRUbFkfrmTmoePuPMj7zpDNC1Ml/bTMivcTyEzDfrNpXTdh1mjuOywEaU8aVY7Zl9GE
R0a1tbRJWNDkDJEvtTu7lQQA5k4Zto6TrZi/jdV6yd6anWGnuTkQo62Yqhk1W3oEqI2+iIDYR7uz
xNZsybSS7vBYIDfe56qAcEkWA2HK+q6r7MdoCuxrrh3jBqflF2B/K2wtCm/D3kfNQBpXXFpbm07L
yYx8MgYpS6wkO4wC1q65+suMxBhoCFBkdmBSb23hA87Q9AZkiyA0Hb8rGvQb1/OD+8wDMRIhwoO6
xLd28mFCbRS7963RtOe0jH8wYaXHvr0xaxRgLX85kEqebRUKkAca3ONtTvhtNcGNaJsC09qgR1w0
0xNqJrqdi+EcygBZ2JDqVczFyEey8rokOB2wt95agoZ7pnDRywiesO/4F0xZH0B+w1J4/cssTevJ
oJrlQHvTFENwO7LcEoYXuMdpcF4Xap4xNweCyMxHc+b8OEf0wAyiknZ2vDwPdFIe4liC9p/rx4U4
OyIlcvIugKwSakEXd7HEHROS8ZwXxsHVmErLSgD0xfkBGHu6nyviDlSHRq8wKGXasdZsXAYkDs3C
luCIQV4ahZnlhZ6rsdFEZ2+qdlncFQ+/H1hsEKXPidhP3wS1Ml/30vwEuXs8dEzqt3aFTQMHzBX/
326I5XCLWDN/KNI4Yn/Jja0Gm1U3CEt7ZvUTeVJcfK6V5/CfnZyU1Ey250UT3mRbGXeueQiE0QCO
IWMziPzugdem52C2pEfV8E1a2q7kA2BOMO0bYWY33ThxgLH8e4G6drP4Y/r0+6Fb7hdpIB8UCQbY
ntDnqPD+ZHVyrFjlwiAHzTcneRKWo0fUXR7vx9l/qt2gPKJc12G/WheyDGl3idUit52ze1XmbN6k
lKT2lONO4OgYjkR10TXmcJ33FGiB2ec0w32Tcwb6Ubfy38Ylh7GA7uamQXruqWukg+85CypSE6c9
BFOk7L6pcT+Oe5D4xwlC2GFSL002LIeupnzqzH7aNbgQOAdDIawUBNMksYe7MZ45ApOxpkZR4fLt
jwElynYoAntX2lV77Bzno5xYyu24eystnB/5ROweC6A6tYg9gOkF+Vu0cNYuRxx7gcsAdbUf1IK2
btNY/oaIOt4eDgcHY9z1ddQdAfjD6ndw1Dpl+WYk8fCQCuo5s/zbYwG4SwL4E6paQzRmC4irbRNq
0QYnLNLNTpvkeiYWqetwxru+TI5FX2Xn6J8UNeXZNRDtMVit4b7E9cGR0xpAPe7hNJVnT+GHhGJ4
Vnn+3bQEhyTdbWwR+TphiUEfSl4dmt834hxJjU+kcdKQWDZisZ5SOKsE5AS3XHGmcTEGGodeceUD
kSPI6WpKP3+3Yo74MRaha1dP85Ge2bIr/GhrxwyTsrG4VjpybvCvfwOq3mDQbWhlJ3TGrSzdmGPC
haWBpB3mGqhI5sfWi5Or1UAib9FIejWeipzt08wsY2fN/V9veegq8JecQJ6JpOnZWw+WG81b4ubJ
KdxH5fCWGKt0xJt9dg7jreAIRQFq4Ga0BrC+PHiH1t9T4gMG6hHAkX2AzImSaSjF35awwC1glnc8
c/9UQ9fuoHOdFqHas5rdrywoK04+PUIVDyTTAKSC3j4T4cx3Hkh3bLbaivpdUAu0M0b8FZgKH27p
H2VMc7IY8tVWWsfbRSKdjvkJvCWqzkHm3zlZ7u/zutyUjTewvvNj0KlvgrBIodQbwoEYN9NTjmym
LVPwtzLxJE+SQMkZe/CNURs/CwSa4yD/csrSdzO+gahM0xOt8+cxaGhqaqqeQXjOkcMdMDX1JyuY
dPty0neR2yBQ9hW37mLgYh8KNhy8oJzmSDsR60FRc2QX4ofjTXO0BvFhGPK+zyAo9YmkY+wRU1tk
P1gZ4RLQtyE3cAPjlZiI2GR4sDbX/YGUOtLu4vnD7URwbtzms6ib7EYY7gbIWBwCy/zxYvGwekJ2
s7k8GV7HETEqvzl7okKPimM/xjQFLGdXQyTdJAzJL1pEfyKxeJvYxU01u/IIc1EehHHTmp25MU0s
pePq05pSicvWmRnOO0RhtY5C9FzlyasFVgBZtyXfy4jTX3+gz4RhySUZFakTLaf0RQg/f54tdWs5
ltr1LY3srjP9G08Hc5gJ2thm1HI6ynAh1AofPt3o6aZd7oD/xKciyxGZToTdDf3M/FJhufVV/cDy
nIaztvRpSF0D4y2AnMIEilkGI0F//Vuw0DqHKXcosHKf8851D9UQkSuTuZeCPWZrm+xRtYEY5be2
TpbZPyLZPzXaeHXa86Ti+2nI6Twy/2ehzCQKknhQ1yGipw531AxNQ5sXiP3nJrL1ER3rdNG0ZFMV
96dScyMkPpkT4PRCVfaUuhm+crRezmQE5yK1pksD5P3S5BTNnk8ZPs2YtOX0wgb5EYuMhGln+BMN
tHgmveOsEa8hvAZnAm/G+c6H0vZB1gHVfzMX2ia59Z0xpT2n6sVMLeblw5yuT8JznHnRXtEm4VzN
hzjPXjIEN7R2Fo7ys/FsI/05VEbyM3L4DhNJNiFv1sWqtUsQ5VLVa28RI98ynRjWucfBWUaOebSI
EKR/roT5feOyJEyZjDG+DS8IH8Q+Ef5DjFWZ/Bsj3k+4obBuEBijQeQcVBc8Z0AXkbTH/aYbG/sS
YXaiXTGfMZLFN70RyYO1IIUnNWrPpOFDMbuFQIKZurNfphzQh0i9H7dkbwDLEWwLBn7b3+9UmQqD
DCkVm2S1rM/JmrmbYocZxpy07DmlZ54UxQWyT7NNByZqjjPXlwnXYO8NFyAeTB6X1AjbmJH6ONOd
sgbze1IT1tba9bA/5Xc9sdkbhxEzJYu6+/1+eY8JoPSjU0Uxe1iM/uql9XBxafnSJqswn7teffGa
OzQwmtOQfypaS5yr9UNblOfEzdVxrXzPDLJ66tJzGZQQtmgFs+G6tJXzgMksHbSzPdg1X9XMO1Z2
D2nGxhHVk/ZGIF2DkmQjkXTt8IufU8YvOAGqlOY19jJ6pRzjYwwlJk9Io9XEad0GWVM+lOXQHyxE
wrSdhYcg1Sr53//3Q19TAGeMRw798mGNrREONYvX0geILHTrE5PteIeoi76LrjnwBbvOebGWvj8g
sIKEkdz4cf6o4gjf20LHW0SfLj4ZAqqre3zcMYfaRJ2Cmja87Sy3JljNY4xRctMlnChm3j96I8F0
4NZVu0Ev2dnNVyUBCjPDjPQ/CiCch4NBat87tuibd2lGy0BO46OvOCxZ/hDCKhAb05V05ngJN3KJ
PA66oxwuzXoHIiaBukZPAmvT4JwJzNx4Zg4mQtol7FbPxzdL96vV7iMOS3NvO/PBXf4Us7kdpvKZ
yz9fEOzhbRktZ8PSNikjP7YFBpNkqW/r2W6vtigZCnTnSRD8ggMSRYFdFdeFH5A+WtqcCzCCkORp
zAX6Wlt2fIdUOpws7OoZmlOvLCraGqI72naZ0VubcD2gmwrTGqqJnyTQO9EAh7GX3MUpRuqO0Heg
8BlDYbwsfVQ5myw5EnV7txRcRDsdnlwtnsWq3cOO3dDyy7HzsjxTVzESqYP7iXVlW/oJP3miH2uZ
Tzix7DnkzjKuwZhdytGsH7ClN1vCwJlrJV7AOjVXNxwOH8GdrlNXv2O8RLMEcg5Oe0NwmYuOo3xs
MStwYW1H3WvapTPClvHFIo03gicojRGjjCkxJ6eaYXXaPql0oh8MfarEOVAVQb63nOm9AHh6zpLu
pWvHhNF//sDEla2zkCcEwsZBQo2ulUNKHcO6Zka3xKc3VkI1Wlc0RGrcsYVo5C5NGa54NL3ObkVD
hyYSzraVfKg1Agt+akcT66SAcQPiiv/JvK4Lh3mAXyg4afz+vyXqzr9/SmhYHkyPZN1Uz2ciMLdL
z9g/zf3HpbGmdXI3ojFgEt7Lc5xAALMZOIekn6PgUDuNqPdq1Mo7gDShL+xD21tc3z7mHvziNsoJ
oKXzeuzWeYiTOcmzM3vMJ+bWxlumXr07bpPoiIsHMYiwBYeziPOjRbfTlgyKvR7nHh0zT6Tn8TFY
g7L9Mv8kCgMEMcNSilV2TTt1wWVm9x0p9odqWaEVxGqrWL4Umr2pH9fBPFOPWUHLwmg2nyOhZQjC
/8tqOtafIF92HcdIzOC08Z0e529MOtnWkDRR6oA5yrwgWjc7xRBgazZWgeQLZZJK3aMUv0t6fR59
/4FISmRbwtXn3+sbJca+iJe9o7IAvPaqAVv/zdZpzoOOjlVK1tTfP0FjWima9bCNChqtpP1CLHNO
SmhUYnSfdCfvgo41r1y4IC4Hkl3NrYOfv9Ynqp1Nk2BtQTgek0GJ8wuozyvE1eY8JHw32zCPVi30
eVRQQZLcwW+2n2z0D3nc/kBZ41u2aNpLO6YRRwWQoAOV2up5Uo0f1/FeSGkHa+B3I0vDxKHLU+oI
CoIRevGcJ6rbC1C658lo34SgtM2RuJ6nAb09+I6mhxCPwqBUwJ2QDO878dBzegYjynXq7aw61/3R
QeUb5kvxkxdWhP2Gyqa7b2qvOLm8GQ7wQDQs/VprqoeBt8sIoTWHcZbRvSRe/GCl0aGGonChTt8y
2iN8QRc6pBWCwqBqm7NdYLaqPeeVoyB/Wz8kfRoxeA4sWOVsRL+Xn8okYao/GKGV9bjiZiCBClE8
5kOu1fqhapPybNf+si+4KvQtu3Pcpuv/7g6MAPnhe3bC2MjlcbaJncyKkvaJWeuzYZmMV5BjGjQ7
zsZAYYyM9MPsgbmbyy1eLtJh1MtcqgmalOHtgmmR1JRiuE0BDR6k3Z8y5SD/8sV1She0pB2VUwK6
4Zaadma5aJc9Lo72XM/1ORreGMBl16kw5NlOzFOtveqWNW6fQoS/kNJR0CZKv0oRkxloprd0EMqD
h0Bpk0aaTk/BKGid5q/K6GM5iPYq3fxPWzv6aCzkbMk8dQ+OmH9KGg2XERNVmyUoh2aHvHBA0pmV
JkifkcEsRuYBdi2BSoICPxVBQTJPzPys7KMd07X8ws+3X8QSE3FmP9rCC27QBmytMlr9lDQUihSg
f2H0xF2vzMRJOjj2k3y6qXXHdEFkt0zJoV4lUJO8Jn9cuvm40FtIfObtj8ib8l0fl98ZRmrbhZEO
MWE+cvamxR6Hhux9Zvmo9YhC5DEdi6csv9SjuAl8n8olk4yefNwwQSyQn2dhR4LKTdq08240UZN0
kJS8oZ+OtjN9VczxNQzPvdECD+XXygs3TAZfg5Guf8by0Y8GxLqFvEyjQqfsk6oQuOYdX/KdiOhs
EF7eDe62UMUuv3fpmMXUjXQPNhUL8DwyY47jJ+WsKr0lumN8i8+C1av3m3TbSIDNXvCI2ZboS7c4
t6ZMD4hND5OOm41OKxJv/UTvvCLdOu9NRPdCybnFSGoXu8oHFeWKe4tqecf1hE8ZpX96UTPV4AUZ
rpo6bIcvtkJuXdHWO0nnislhQZuCGLe4xpYOqG2XQnTaNrZ356jPRGp2LYRbOxhBYIH8F+XSZELJ
QCuaVKuuL/7JjGY/DdOnLv2PLjG/TGGcSrzBcZtxTI0guDFjASDN++nSZ2d6WGygWzNrXlvJpnub
ztCQEeFOhxMaH4zBM1z4eSx2NlEDm6JELMBhhK1U/mQxCoXF/GHbXNp6m5CEisnZREa1pGGDwn8R
9cVqO4LXpQFDENKPK9RdNNn/QCqjBB+ZR2Er+0QgtGOe7tCg8BMmEel7TLhEKl/1CKyJZId0CxUh
2HtUyqjsymRLnMxK1SFSJpXPMu8vQhQ7a3BeHGs8RtqhKEIBB8DsIYuIJo3mZMdmGe18K916VvNd
ROJcLEgpgTua0L92AXkMh6mFD+lz1qSsg7J1Extn17a+Os948wv9Gffdc42QtZb2wfXa1yjiluKF
aXC4/7gRB7F0RO7QxtWm6nVo0BxYmu5quAF8Lgi0QAHwwBt6V4/fzPSKsEXXte20/senej6YYrh3
A+dUVFDPQbahWQALfxKBfk5M5e4F2/gBqXQRgkiYucUMypdeYmSluzHmqBBnlBfKS58Uo5owuwYL
iLa6y86xgyG0qe1kn0z6Kc4OkqkcPk0ptqOFVt1pQZCPiZeBDSn3OsmeR2d5MHkqt0Q8MIAHjLsv
o9i6WXz1LL1oOC6KlF26F2xJXfy3z/BF19PjnPFfoI4E22b+qkqLBnH/wbRfhZJdIZHro56/Mrw9
I1WEizqj6BdJCIbgYabh2brLyTRNWiCNwdw+QmSKrsFjtLRhyIoGqilDS/ZwkwoDkRhw1/MQZVd7
qaN9Y7Mv2ICWznj59jRCwOCO8JBhmO4wxaQY/5OeLICxYixhHywgDolT/TXsGl34WMKClRAPcjpJ
LuzMnUMTFoEGzVyvf3dMWup9gLWryQCv2sb8iRqVrFFxdHrxPsX21vYJkGILqGvnvYuwRlNKAFFg
8dGsUWgww9HiN9AjUKecUPWuCFDAwCLZlhRozBgeU7nS1Qq4PesNPjhNc42mjEzj/qI7Lxyws8Df
40OZQIDQo2HtMqvVW0IHob1Fo3UCzc9krpxOZjHPNwvHpB3JJ7yW2000RnxvO9scjeOMI0giC31J
zOa2bRCglI4OeYa9Q2fpN4QD1alKL+BY7vMls1AkcfkhtxXu9DNFxqfQq+LZ1d+Q+PcMPlhxYvMy
6rzd12tqmhfgfLBuPCrEvZ0IyNZBc0Ttd6aQYiYTob7H2qlUfY9R4soho+PicKFJwWMYjpiEgSRM
sU7sU6s4QNi4Qz0471iInFyofSArMGC5+T6nbdhy8s7SE+Cga5UyA+owGhiDHQYjQ+1ifm1SzMyV
uo9QzZvkmaBCqLZ45+etE/NuGaOHuu4gJ49gczqVU+B8ksR5tvGdz/k+coqXcYB55NHl2d9OPh14
Gg3N1oMpij55m5qJZEyQVmAe7JIqIvIv2Z+hBc/o1/VZAn2m6UckRmT2VwRYYJhN9VXRctjLQ2c2
GfA9kW7nium82z5mTfCuYUZlOq738QQsOHDuaGTtMt5UYAoM5yqt6q2dx++qjPIPAFsompxk2XMN
95Wc65t8ACpflsvLAGHqIhF67ZbKQVoRPZqpf8GiFaF2J9+Bds9pjDxy1X2H1FMz3zXL4t9YNvFy
fQ5/1s7YKr0WEOpABx4WEu6k1m0gKZC2ssvkDFsHlRsy92MuJGhBl35DaRgNFS2ASV95LVKWGPBe
N9ngQN16q2j7bCwHr45rMXFJMWUsdVM88ZyhPzsTNfHRjF68Vcp96IVlb+MZrhL5PDLMy+zD8IkS
iYHvT/kSZjNydLdGSDAqd1dadMnHwAcd1HGsr/hbYAYVLnZ5was7bLn5UNGJ8rAo2pfovjd5T3ZH
FFWoxaALlHJV8JQF3Wj5UHIJOcVAQuxAG5mD+al4XxHiIzpC9rfv0aYfR/ljDKN9JKrlsamTYMuv
yTrhpX+F0gRsx5z3ZNLTqoTCUCRngyTUEKRegsWT8UJAYxUKR38VE2pzpkq06OnBruZ6fef4PT9S
jVlv7JLxVs8VdPCyGMIl+MYDtpxkpkHN+RZ95ODG6cqKRkwnj5zDdkPk0hod3Ju2HskHEcUlG3bz
FEnyZlE2uvl9QdLINcqgnvNW4TsoSOwEvmQWwxUNP6BIZ7UOwDBA346L3dYVY2pjeXJjcZlxBX1I
OeYHggl4/lH1XSLLpbqPl3U1IbHDr53bWWccMrtcfQxVC3FhzbvIRxb7pcDJOlxkuvBODyBtjDKu
z2rBvOHZVfBuMRRGoTVSJBnC3sOWjZ5d8uTmfJzfg8BKT3gW7ADPO8qi6gNJ33e+zO49uLHuvoeO
T5P+oSnr6WOCfrcLULudl14NyLGXNRDgO+Dg9sEgKD8RBrLyKeSjnxPl4vBbU4K5NQOVqbzD3zJe
MqDeiBoBHUnrfZqLx2Xl78dWN3Ly4yUY8+8IVCJeSo3lQSNEuM4VdySEOsJ+6SRfY5BmPOSsEL9Z
EuU4ee9wYkknLT7gxGDqdQ5mhDCQeK/yw7R3uSH/Qedk3Sn7FHmOyQUeP4d6BN0Q1QeOtsASJkWd
KboHWB8d5IqkA5LcnFKzOCCDpqjOkX/Eafe2JhMeAyXczbS+XrAIuTXnyb6McoIZL13mYAjsfn87
u0wcKNWTQdJKNd+NLj2xctlNdnTydCuvDfOt6++fEAE9FjJhmhCpsPVbVEPKG2578ZggBP9jRsSs
5qM+l3afHzM2iDBGig4vBleGmscjhpvss2XotGtatEDlyGSFnubK1APTF4gf+O3JdnLPv7fVwPp7
4zTcD3FNdViNVJqCJVvxZC28yjLU2CBdJEpYM7D29AYqDLv8Y8H+QuOd39DNoMM5RXscatQLg/Ec
OBgT0erfDV7+qdGE76Ikw7dlxKTXkSh8JEamPTDxN0DkpJnxXetIXhJ4ONjmsBDSJ96CHsvSVoXC
99zQzyg7M7v/i0RrOEG7opmOEYvAeBbrqmqIuk/vqKKBm6oiuWEPOAZj+yShOGlwlPC08dmY0A4p
sM35ELG8TrH4Ngl12RIxNV+R95f4qirzileF0V0+Dmec8YJvIMhwPRDNHh9Uf5uYfYkwA5O65/xp
yqkChpNe2A32Mn3u3L7dq6C9+IGJBM4uNIhqG8fbINC7j6oGPn3jIki307p5mnykX3Z6C2LfD2lP
6HtrFSL3VLKtwauYSdaeWmNOzlHhU+/Pff+HFiPNtBG6lq7siz+CnphboCuBWV+lxq9vzm72EPfu
c2kK/8w58S8qAnVrYE3eNgpOqlf43I8GN5e47R16dl7kigte5Zt0Tm5HAx9i1eP7YZdiVwbec+E8
S+Ft5s2RkRkH+bb4G+XVZwcwdYdIEY7ezLu4Kr8JcgNNCyUKMPA6IMWtcm2l0T5Wbv3e5hwFesZc
lyIBaCGhoidQfkK5vjmkLpVPvZSvZIEFf9BET2ADiUfKkJXdB0SjCGa1fTO6H4qkrq3T1RYHa+ul
m9ngXZSe8++1nwjIchwZIg5r/sQIsDAawelgXDZgSwHskSXTnTuEHbutZ5JgRXtqYOfACLfk9tao
40eiRXzyNGg8MMW1SXrLaSQec8wVaye2BLjzJqyUGfUYVSCx2+lNmEiDLO9iWr3zItsYJeVa6Nck
ueV+b1/VCuhxQE9z/43PqfkCioo29sRjbVk0VxhATxQwBpSGevaxFLjA7vSyHvE9Sh1RfyWtPDsd
cVZTaWAJHPNzYg04lJOv36U2gxeHKH5ZG5cFcL/6NnWn+WQmlMHO2BGdnUV/AntMd3i5wNS2xE2t
+Y3EnnN2rWkb2J0+NIyKThlSQ3R/zKe72CLpY8V42X0WbQ2LE05PFEPnx8aTreodM6sXN6dFQ3Vk
7kyfA0W63gNcu7X9If6KCjhrpl6suUrpCmWYWw0OLAhj2XihwaAdNt6EHbFDlKhyKhfJqCT/YtuY
wRsk2TeHhBbh9q9UN9lNvXTnuYsfbXf6Uja4I5ftdWoo10muoEwtFIdC6s7twqVKZ+/RMbnoTJcG
Zt5BSPK6e0QUmTACbZqT6shRqEwTY7HzZGL9nDxmto1RXCIHMFnnMhwiTP1DBPWDnCiaxvU9DvIg
vdVl2z2mmX5RERfdFqzFZkJ6gZsQ6+hEz8kCatFY7XzYz7BTdHeWZEhko25lGH5qJG5KveoX/OjL
zxhR577pf6x0+qY1rOegCnw4sRR1vZ53wbphTwKpl27s9zjghDPahsO+DuExagmwT4Kk3fi5iWAi
pXunQZfclYFthYXummOWGP2BDHWN2Uu+qs4lX2jl20wjPemmZGYPot5Jt60TIRPuWMpY/mky5vIp
TZbqkT7O95Da3pEtCQTeYOmPAI8KLZF6l8JvotnRdkyAimk/jxUnmwjnoMovMZvEOGhjQ0mb3Swp
o/Rk/mlzLtJMJmadNAPph/WDaKgbmEh+ef6zAsP7tgzOk44dStKiuI0rAnla/JYf6KOBEuCy6gYs
jkNpP88GD+zvV84sRsYQQv+lHboWVqgRaMXVojkTRRq/N+OrM/TVK0rPfTotH03Dm1tl0AYc69Ne
d8JBtwt+7Jbnmz4Bd/A5QmzLAMLaQpHyj9Bj5IWlWyAi2Tq+YbwTk8fJc84MyDErdy2P5Pv0P9t8
0zwRL2RzJmMpTEdFM6K7VdhKPuykvUctVD5lQzldoecCjNMDP1DMctQzJ7sKK0Mh2Ed3v1+fSAUl
bq7cY9N613Kunox4sLe941Hikyg5OVcpqGkMPDDHeqFk8W1hfvQjenMXJTxWsn4caQWg6n2M4+Wp
tKfqw8hYFptYcnOYovoouZpcNTSoqJn2ZU0OhD/15orP4c5QQLDqgW0dlNhdYqkfo3en+yR16wf2
qPe+nqN3QYsxnKWH8COLxXsd20SMAZjIQLUcQKPdFZzG0CjV/d4m04MGszG9Z/2MG7Xx6GEt8M14
1MXViGndBvMfOBQRJ0OHkzxlqcVv9lGUIG0Zwb3YKHqI0sxrQGkq+cia6jMOymteTv4N/bz+CRD3
/e8TNZASFdJ5WnjYq/w9E3//59NxbRxsm95q3WP5y6iwuyhTB6sJPrwkdmnZB+3tSFtqM4As/wDy
T6rZknfXrB2iR6mTe3QUadakG4Q4Myf+fubszs/H49PTIJnUW65miKyF8zGCxswbcApGbDwkK+qL
o2z/0AhUyXSxA9Qk75WhmXEJhdYI499Tki5PdWTcVgdOltUjsLv5WEM3RbjUP3UMmw/cLuOOY94e
thGi+3EB9JVR/COkCt67t6x2m5d40Afe8BWHr9CO1Gm/Z0DGJpz4sBdRtd4OyyNa6/hhVMwzdbyk
t2ZufAxxxcShYQCTWkwBoaRy4uhZm7F6Dw36YNpSrzrrQ58pOL6ggSsMoZ9mxewikfYZPDhMSX4/
jC0jq//0ud9//fcffr/u38/9+9f/+rnff1D/74V+//qfPvfvt/qvr/b73/73r/tP3/m/fu73W/37
av9++//9c//+BL//4/eL/7/P4RSiddj9H7rOa7dxJdq2X0SAObxKorLkHNovhN22mUORrGL4+jOo
vsA+OMB9EaxuR4msqrXWnGOOwQ4DL9ELYzmxLGfa0TVoaGhpoNbtXCWbOa6GM70mxa6Al1/vA3Uu
GiI2MSHxYZnhRcb1NwxnzFNYbZJyPy5f8r8+5399ePuvuMG86UWmEd6+jpSpgEV7NzLQPukWlmPw
wKjyZMDpV7NQTZrJizRMGjBL94MRHPirKsY0rabqfPs3TPXV+fbUn5v40MPb6Gg+omfU4+nsSyr7
cdCjkJboeB7d5rcakGNYVhdth2D4C7Z12nB/jMC6vfpEbxmEqEtrPzZ/UmjoqyGa6cwYtFZJ3xkA
kNjXaYjejLzGUga2vEGb7yiPG1Q7KI9otwZm+RwvmHGRvXfK/dshbKV/0maXecrNvQzSx6CfSZKa
ILdLkXxG1pdodAzUM/EmppOYKxIBesAGm44wGzZnNxzl2OLJkIiy69DukH9Uyw/n/XLxCi3CAoou
TiLuBuTPBpNisUFJuSQXxJs5Mma0QuzrzAT1kEr6j5PS87ECfFROhy0SdIgltF6u1vVQzSEoF3s1
CXkymnEMiS142TclcpsIYA89JEGMSH+xU7qxxph+d7X9EdHFL8VfOWJ/oJ9kH0UvUCY5MUSa7BLY
vHCGGy16UkoKT5b7PtPfWQ71sy90bPmJxrlv/p4yRW2RdmKTtw0H7ugorQayd+x/I70KM9Il9myj
Z88mQMdjTpFTIApGpbQi572Ful42xE8sL6POe+RKrJtMJ2mwK4iWfiUgQKoBP4jmrNPevfcs+4Qm
rQ2rvM8Q1KErVE2M7IcO3sjom0kqiB6liacaatE6CujQOql74QSoUK16OzVgXNC9ZJfoAQfn2Hue
C8KtpIU2iGEpnV0KwaUHsSA5219cxldyTuN94lp7Qx8fAZmAaZBIqJIiuY4ecE3hpx+FADE3IFEH
4M5V2/f9eAaCPtHPKpEJA2vYOpX85OJCmu3yRQYDfr2HmdqmGUQjn8Ksqt2DMzu05fLRRcuMrBM2
r7WNugU4xG94MTm1U+3wAjspqgWrM9oNNqmtiajj0KqNhmof5ys2YdtLE5qVTkxSnAotZs8bn2Yb
lQJ+Qj77ie4JahsmPfwnyUqlzHdzFn9CcQTBQQTXKveAWibklI06Jzmj847pcgf7DErXTbrQWEhv
sbPqpAdxsMlK+sxxwp9++/uT1qbYuD0n6QFN70BDD0JL52Ja8uMPzGe85rbXha2psyLl/ZMmb4kD
P0IgJdex03cj9FwIMdxxM28l1YSzGQU9t15g4WZTtY9TCxJCEYLQGN+4Bd2NMpP0wAVx6Bp6PhG1
cmvRmbPsXgtnOd6NdXCIXAcLTIcwMCj0jqWv6s+UMjsQ/t8ug54NzHrr3FYFN5INlNly9I4B2vKi
I3c+86tZ8G2rX98d+jPWEUFsUIUSnVYKUqoiLO35Na5FGrZ6fXL0Co1CLsgSIfWg8OETcTRvWCWX
6Z33RrvvqcZ8TmuR90Nb5viWArxrK50Ja87OPTMmZJdlit4PnUMfcELiBNKhJZljiw7vA3Ftvbd1
7Uw3xGy6lr160UuO46NIIgKWx/pEbzO0/VKijMvGs1W6A6SHbKOa4GmY0RNGM4MXVydqfNkabsv+
BKl6ozmkupaqBbcjwZWdiFCnLVUR3xCbDrr5PDvbbnpf27NPWYPbVBIeu7EQOsa+ZiFzFkff4lvX
LUwXOJz5OSujx75hAs6ZcVobzXQyAKTt6XO9D4W4EkjOiMj6cqYMWYFDL2EgGxrsB7P0xM5epwlz
XZqkO9Plxp79SUI0JrMCSg0BTbWBt71/I3l3hV8pX1kkuoTqA5EySIOWVRZEyxtRXt3S38oPtuyJ
JWFbvD3klbWomaJ/m6bnzgp0AFvjf59x+4gEnL+1kX7aNXeyyfTxHE0YcTUPRNDtaU/Bfb59VPhD
cK7HxiVcVL0Edl8ya7YjmLTm3RA5f3QxjHuHiGyvrKilFJ6smpfOByaxky1ePW5250XTp692AFsF
5vdvkvhhmdl3kcihk4IHMlk08RasfBHoXEPpEzqwgF+E1SxjJpHabMR67O+dgsu5dewHf0xe5y5h
UkSGw1kuDxPRRhiOUaKOfKMcM0Rfu6SHgIY3M/25SkS2MPuJejMHF8Va9Rxb2ptXEnaQqZfGGELm
wvEx6CL35OfrWarfZYi1c6L6zXdQwnmut52HCRw8P6BtyfgTsMsFfk1UNRwuclq2UzXSmCjZxlLr
3sm8tVaa5pFEbv3c2IrSlBTPtiY0xHDoNRrotAM6U1Hcp6H0y1WgMezE+I6cHKNuR4ttq9Cx52n1
zIwaQ7tG2KXdR825r0fgTxFEZpM4wml5KJFkkpxaZuFsEhs/+iSVR8HHUBnVhlG0RolneeCTc+jp
hbE24NefhYRiRwruKo0Khpm9yM+uN+fnUmuyg1tYRzH2FwWHjvGTounG/O/MSR5JSKoEV+Zlqtof
sbhHb99FDvREmuD59sRGDLZWnKj2TEuvWcf247UBvILgieTVe5h6Hh2sxfibdOd0strz4pI/q9Gx
jg5E9255nc0pm2jr63iq0oZgJuxruhsBUcibg6B7OicxNGFDg+z3d8Y+flKB3pxbJC3MrYwNueMk
cS731WDYz0YHocQO0lPhod2kaJhKhmwtOrFztvzo0mQFUIP5LOZxM9VOjLKHE4Y+L+9+lokQ9NC8
CqbxMZtjSN1WDVuPX35p4PZ1er49uT3ILu83k7aEimOD25dt+kAQNiyMMfDWWYcs5LY6K6YhQgdF
Z3owqLkcE1Z2TO97fktFWiivK/axZbWKJ3Ieus1t85oGrTxbWl2d7dzr0LkVmIra5jn1Z3OHBlIc
gPbv3YC3vHWJHaARFRbmlBxFZslzvTyYlThh99b3gvkS3iiCCgi6BKgnv9t2TXbSENL/QvYxwSIL
MvsT6jmhEGVDe6tvNuhUB6p9FJjxk5rZeIMapcI4B4cRTf55HGHDGEgRGMmPBMkM+VEm53yYmMpN
VG8UaPhdUaDZzkeSFltH039ck8y6PqeedVj9ODoP90zjz53qL+bIOQWyy6ZZIExFCfkKpZ7McSnE
9Z3tag0pxP13wnHEqpnt+WRO/Tv/B1OMy7CAZaJH5WNpjjTMHP6QbKkqhb5rZu215Aee/3sIYDmc
Tc6eu4qVhxAXiBAZysY6yjko9LIONeIqD6Vn46ZvLk2qHadc0inG44uJAOBMpr10o8ahLRLHsXPs
sJyHx7YEAe41/jnp7ftJ57bUsmIjuh0w/+yIWJbJnXtXYoTeszPrZ7kcqlT5miFRXRcQTiga2PBv
V3fq+RxTMEbvEdSeAdAwiS++Gx1PMYQP34lshn32pzM4xQ7Ctb8PZHcI0nkTo6xdI3TgQO4QwmhU
BkjD4Pv2Td1lVbl9dNvZ//u321PTpJTIPfff547LPXb7jP++4P98fbNcnvXWTLJNRRLyezW49U4k
9bTV9NR4F5UOgLsuH3xViIe5cV9v/2z3tr5tbNAQt6eTX4Bop4eX23lzX/Y5qXl8MV57wByc5Xbg
O9q9H/Dq9csENHa74YquHaMwWRM7p7SG6+0//vtfQPlj3NmX26fCuKDm4ZDn7BMj+fjvs9wuy4+N
7V3TqTavE97PdQ9FO7w9JT0D+5UPfb7KIuMqyra6Qpq/PQE/Yl5vH90eNCxUGarJVRJMO2ZqGRs4
GYFaZV1NOf2/B8ngfO8StYBECPqx6q+3T7g90Jmxrh0wyY2AGEwaNNacxPahHCjPveJxeGl99Z7F
A/OTT4UB7Jjm1Ulr0Jw5uUk6Hg4QvbUvJbB0bl35+l8Nf2s+oOfjSEus3+RSuhEQgtK5SjFopKAP
zd7rTpj0mdGWAOr65dtjvmmP0kAX++8jSyKEnHMGysv/esyDoP9sq+IxdpBIam0TwEbXx+PtYWAT
Iw4JaGYgguC4KBGok/Vdj6WJmTinK/DqxP+kZ0SUIOaspKM7dHvMTfS1feKJY5P2YQ7Qb98uz27/
5JPGICVKba0n6jmxPqzFD2F6qjnCDqOQDdqHYDBfOECfEwMBbilKnGjLR7eH1ury4ziA/JwPjaQl
XDUteSiL/tQviVVBxGOQyiPZPmJz9I7AmGYAuepVdc4PVWOCwbj6GQ2KViDcivOpLY85bfAwNc33
2z/RnvJxkPPmkCpW7IrYrI8jSOkN8CG4K8tTj3M1QtgS5A8uHjLIl+ZTNKZEAvfjzpl6bLYIgzvZ
tJuE/h5iOyAKgrMGmwpYqcTlOUfz+sjigN+eN6KtyTHJlbP5/zZxZuG+l0zMyZRCH2xKUc0oR2iC
xbVzccif29JsqckQFctNRQZbL9NDavxSASJy8hLqAzUV/NzFgWdVFfEtvvdlmtYYlpVgqr68Hv9e
Afel6QGfxtZcbBl+vagGytHtwdOicQfhB4cj/rMyQyiKr/Ll9gbcHqYc1XNe6q8RmdwOHGBkyC31
bUJyotp3s3NxxyLbI2nNa57KBxLUakSi1ls8qldQqN329mpy4K+Ptxcbmue4curCRy5tRKQoOLsp
sN4jHxPomGMJ4RJ2rF3dRSztEkf/8pr81xkTshBgQIy3yA1+i5quoh2gyW6BUBx9zh2jRXdmjKNv
Iy+fbz+aCbR9IFX43++xNP5ISenmtREouS+RYf2fXlnX09Cmew44yiBbVv/uzXFexPQSjIRjbV1N
O891KrfENA6lbRByQHOG4yhwrSR9YxJfH2//1C8fgQpuNOvZKrChRLnzB2IK2sE8qxICg+XrbS2Q
uFvw3y1/aJAB/mCAYx24ZYFq6PE6gDZKZcdgJPUhTQ5xY6+j0aiuE776q2X0OKfn0gvNNkV6J5wL
QJQUqRR+Ue27t+i/pxbKVScj3oXZ8d6CmPxL7YnHpz97rRu/Z3r/EiWB94kZ/ycnQp0WCQdxjJzs
HOYEomuGE5j11FAamqBpnK5VHS6FVZUG/lkXmXnNRw7401JScF+FgQe0zCC4+d+D6qevgkk4pCQo
qEPngxObYugDmvMZT9Gz78AYiaYxOSU6L7ldRH8G+herlLwzunp/ukC6B/SMuySL0j1xw3DHVD9Q
4rK8HmNOMqsuohJgLIx2WsNYI39pnDCSIfihL55x37rc3zOgjgmwM/PIFaskGRkMmjhY7w0Tdz89
6c9aYgL2psU2P4L3mKFoRiWRTaKeBPaetqVNhVOrSOUuHsrhMEXtfcNbsJU4ZtaeDmgniGck23Nw
NHNiIAYiWgMnIKOdpvu6thR25bwH+wHtjvPlsQVqcaDy52uXDWPx6UYN3yQqLllXGDsbYey19fyN
62jmNck9eWXN2A62AfpTSWBwiCOeCOCx6Wg0/go+hcX0Ycb2iYLc/y1KtDKq/NvFCkpPRniU3rB9
lSrldwe0jXQ1pwXo6IywPkqFQJMj7VgxlLUbdbQ04jFl9G0zEg+RBBEYwsakWZ2/Q4uZHMf8fSjR
Y0aJDpevHzn2d81n7I87JqIPvQ4ZiMPTGxrCcTfZoD+qkbDUIr6As86YHss73f/ComUV+P1LbcG8
0DnbpNDMV0OphxJf38agSSUYLe2G9IN6BiG3JaqQuwWXG3i8poOMkljDprfbd2Usw5G5NrAdmswt
MbUUM7MG6UVk/3CU67izRqO5ax3SkzX3TvOtNYKPpTkycnlOye9gt5tGiQ+AeayIzDuHOdnaem+j
WG3is79wl1yMxqZHYIQ9H5u4CpAFZe2qKzUU8C3djTQ70XVkLU3kI65LYgd9AOoVbmJbWkf8TdO2
AKtWahRsNrGywJtToEzWuSFY6pSXwavXGsNJC9xDITvoIwrmhwiQlRM1TJANlpZmxAUoPOsZYdA7
Le2HXLjGLvZmsbYsWH6xTaiER2Nd+EQmRg03hQaE0Y4ShZ2lPk6a/coWgNi8oIE6axBASk4UNAg4
PMh7yyRn2kVSHRllcGpUdVQBE+Ih909tlzxJuqvUzUj84lw75TnLA+XHdFEeSbW9htPDkxktMTAR
W5kG+85sH/oePZrWY9YZjEOCjgG2bnys2oXAVUxyrwfJiclQd8xz2EyafS100MUdoo/POg4+Lcuu
7hsyWfusQz5VylPQWeYqqdz44iGf2BjIUfFSendRg73CF/1PCx9mVXmRDwUO5b0qi2RrdOmHmolb
Qr1VnfOcpPm+oQM6xrR69PJ3zhuPBqZJs3r5NdLzECV/04z9A2pOGcJOAG7XxC8CKgSiRhOACblH
Xp1rm9JSEZN8ELbc5g11qwWca0T1slCPdoDKy/UQiQZIb2SsDBfFb4Wa7pCjXOGP2BoUqPzFYk8Z
dS0ZU+5u6dyTwj9begUiUvDGJ8wAkVWdqTWTvVMbH5PBEgmnN97onf7SdcrY+2VOJTnD+aLC3cKQ
cnw290pxzKx8n6KvpnkD28YtUxLU/KpZ+8rZW537OMjhy8mJTpImoLaSzsbUZPtYwcfOUbOhk626
XVFdhbQHooDc6JLc9bzsbqU9eACeuWmRCiHwoBUzFtuOkYcaaKQpueW/9zZlNYrqWce/53e7LEtI
dcXM5g9ffg2KgvlCsNiCj4Ie66rHPYE6N8dXWJL3EomLNtcmqBbCyP1geCuhvRtwelALGZBozRKQ
mDvctdyKd+xSuWUHjCD47boqr9YWo4RtPuLu8FPtj6O7034y5l/eC9x7LXZ9g2H2iu/JgrfwwAVq
vDBpM2M7SI7XZbsLmJ8daPwxqjckHBiJ3zkNFpbNQEIRPTQD99IuL42Ni/ca2TYw2mQ8IplCFeDN
DKBglzUcnjyNNLV8IFN8dvIS9pD3UKTN4+T6r2i4CXFlLYhpkLsVGakRMvE5U6tRoJvGpviKAeHS
Z0vlfz8Iiiiav69BXH0iwck32kLCpDUe4CBf5tdfbrtQvmgUo3r7sPsm2ZLqy9zIg947WLwufSqg
GIpgB2RcXEj92ivd2lbSQahXFSRysSC54BwulkqeNf2udTG/Wjns5ykGOjCj92ZlA+BHXcE7SBwD
enrwtX3XQGBGMQtOmqGXQAJ0H4H7zYeguqpy2NKOH1npZ30tzdcYMwq7t/xO0FvTzhiZheMLFPPf
dADj6s39iza7ydUeBLnV9bsWMT5yLQs3rWGegEIhXouh8AZaf4fJH9M3XWlAoRzkSgvgThJPa1uT
L6RIO4cIOEqh2d90se6HwEQ+UkFIkA25TLY8VSD333o0eXERXKZuHt4Gw33uxVuCIm2t8P1iVav/
KLROjLGLfWxC1YtspMeoMyvwJIirGcBgqazcSzMO2dav2oNhWRe6ISP2XZS3U61dTH84krf5TdAe
JiPQfihT1F4qdSfQfgzd72z2Rmj0+XYCMdEtApNhpORoXO0MlOwvwsjqMKbyCNzy1XbFm1ePd+Iw
Dc5zGfvcFkVqY3Qnr60qsfOk8sf14vIY+/4vrdBYdu9s4UiAPPThZUL+sTAehiG797ioSW8k/RaQ
4opk6o108zvKAA/NV7/koAqxBeV5J1odUjK8DYTdGsMqdPmNMvGXaReiu482PVHbIlTWbscixIyc
u8l9SXZ3VCBew+oiITdgfDdOOa9/qid5iJvqCUEcbgzF5Wg9GcIwLl7rQ4/00mnfx8xAG5DPcjLf
la2XaxNTm6LYAYypdlHj3qVD84mR7zniCqQdMx7HTPsVwWnp1J3G3NpBVw1V/upN1LeYM8+2dxyr
YC/G33bI7yxK3JXXj1+dVu9c9AkEQ5MKYIM7IrfebAhfjfpSwy+OEQreIDJj0Nmy+klL7lBJBHUj
v2g1yULe54xn7aH/Jo6p3tCezVYN+sE+EBDBHRW6XdM93B70/l7YRhZmvr9PzMzet5V1SBO6UBNe
5/3YJ8Gjq1uPaOg73pjI3CiKQ3rBV/Tyzhl58o7gggznl36aifk6tz3BdP2MSIqJR+dzBbBwwgR1
s6+pYlcjHLA9uRVVDiZcgjdqB+gRqVf7VtBfNQcZWtjw4BTSL6vFKxdc9mrh/059gNIZvbAZ4fJ6
dCIsp0DmEuYPq9FD+eba2nuF9hA6jp6himR7aU3HBE2uN6GF3XZtRPqmH4Ix9PrijanjELpe8pYA
zFP2H4KbB0ConnFneb0DPLEjQKTtmh3vHo0BF/4mwlU0shaAxHbjeWrPfD56wYAXShcmXzR436xn
dWga4E+griExA0BG3u4ELaFx12k8PrUJE9K6t6ONGq38XnSxf/DwO+uE0GI0TPZxEGTwfwKORhXo
Hquhu9cz19w4Bs6RgrCrTe+YZ2a94K6W8w50LD1MgAUQJRC32Y6symxd9jZN3HljAJeizUKOSd7z
9y8SSV+Tyck1X2TgGMcgtixgZ+3FTnAuDCpVIfTnsxym+yDC1cxR01/rkEcqxt5bRSLyZsZ+KNyZ
EABJCzfP8icIW1kbPEbmYeosODERDsIu8MjiEijTmYYrFwUmR4VNH3NLAXzUjOKgxcuOZ8CcJ8Rk
J8r4p9THae37noTijSTTsFjGugVXWSVfmr0kRXb0b1NOpBAN8z10PwIk7mbySYZe5+Aisu8Cg9rR
d5tPFzM1wkMuIe/MCJRZo6z/esLEE+91AKLtoETh6SERA3HcD9jKfOPHsRizGJKYjYaGwCpvAu9A
+g9lSqnuhfxsO4iAvs9BGjgl/LN36Rhz+O+eBIWMcCPgmqaFUt25PSKKssQB90fZzqGq8T+P7CYr
Ri0PpZ0fIUS8oT63mQ5yTmkHm78XnGSsiUc39wGiFfSd4/pgLIZZvhrkfIR2keqq9QiGG0A6IjiD
YgxlbY9BJtToWFeCAbHZnseoy+8Utb/dlASQcbRrOBy4mc1apXPjVEV3Bp7V8NbLXwtsEozgP1kS
Uc5MPmPuqt1oY4wmsSXlWenZqw9wMoyLB1m438Rc5byJ1F+CCXVDnwiKBybRWZmHFrS3JOoApV8a
bcE9/gg7eJJyHrZRlHOo2GK2ZxiF4GCDmuXcV2DP+sxd98hatl6HZrft6RakLtzqsT2USqr1yKwL
CCN/8By/0fVf/O7xH2wFGWOv7mXSx3PpxLwzjcRSWggOTiSwBvpjUsEoS2cvtEl273L11xbps2GM
b2QhEq2QrAd7+M2sSgujV51iSeLcriS+H9+GCZ5OW6P4gol2jOjuhjPHNAge6PTJMM357RlqDoH+
hWXuo0ubvdd9URE5lwhPdjblP7PBptoMCUJw/TjWA9MOjltkp2wTA/eMh4zd8RGRYyjZllH1Gw8p
XPbUbdfRxCJP54QpjODnY2AacxMU8kDDJ76GKXIeLzOORswxrGIoBe/lB7fgNY6Lq1UlZ3xRGqp3
C5Ss9gZKGnfAHO/LnCGX6zjsi/KtzIEPCER02KX8LWy9JxL1tA0AHbowZNQmFZ1lIz02RstUeWD0
u4ikq6LfBbaPZIAsU7Kn22Bdg2pj26gOVNaWlr9R4EDCKrSTafLtpuZtSEwqwIKNSo8XboN6EQRr
mlnyVQz8ijj4nntW6iHzXscBabWeg993EYKSUrSb2qS9Yrcq1xCll3xnq8ReNy7SQQhVNKgNCkyi
kRbzrKj9vV9cxChenAQCRGmMu7Ltdiz495NZyy1c1zPHcm81OgEnIWaD3uB8BPCqBxxISHqCM22U
L8cVbjiP3X6f9tVd1GJYdczgmhWgMps0+WPHw0531A/urN8mTf+kTbtPtFFbqeJeUc9bMwYIp6lA
DNnRZx0kEwlkqAjylGN5Rp+N23Um5NxufqdpIkV2hmGkJhtinrltIo8NWnyTJUlvtQLRzkjq6Du/
No2GlaNzzl+uAZsNV1/YcVPQh2ji/7qqhjs4We/FgBNbzcjLCpJF06QRG5PDvF0lewbM+EejGV9y
WYbSzpiZgtfsPJZa6SJWgWm7SnkVmtneODMyhEmPL2MjvgcrBRsCKaUozB16sTC3+6fCbaYNlU7s
2yC0JvnJtvTi9Ch3Bw5neCu0JVhEjhytdesbrc9LUkZbIq74atvnYEHdlDHNBp/MK6trzjUJhYt7
xscptfa8/kUvy2+UXFSJffk64X0wO7LPCbl57gK95fhQo7XO2NfHiog6S2Y/C10qmEebMkQ2Zytq
VhN9mFYXkL5aZocJ3IE4AN/iL6nhkIi+2JO3U9x3hLib/VZvml2VolOxcdPH0gDoVuM4ADGAgj5v
Ea/3iM39vJv3voEVbczAulkLPld1LRSwkyVtDCToZ1fKGJOjy8WKCqFl6VID4YvJwZUZjUW8Kg+2
e9Qsbf4bZeO75uQfSd9pB9cduldoyks+U9BtjGSpxkDK6H2/XKH+Ove0bk9ifUdpIfWtMCPwVroV
b51GkJf3XnvNmViPIwpqpAWWT6UzaohqostADzxEg3eY1ES9EvhvmUC4XONE7awemZb5mzjpy+za
FyQ+DKFB4blmSvAH1bZMppepld9zVr5UnCKWtfarcbhgLCVO2mxcPdKlQJNtfddeQGHkXtYCqrLl
XYtsRgfnttRAnrnxPYvBvmq+DCrJeqGUxiOZt6nacjDyucJB6+AKcgTihThAfRTIrdnTXI7m+ehQ
5ADHdziLGX9SswSR6iW/fXOxRKZtjUFsZUkrm/1z5Y75ds79xfguaamZKISkuRlAzmxcI3mwPTwl
48i+b6rDwPCHLkGAU96tuQe1J8P6KfMuX8sGSFnC5lznlAsMxBOEQPpfpD2Pow0XX58wUkK9cP3i
Myja9lTD0eHdyr/lkIyoIbOXcarzvR04D9CF/LBxLeIZpIGjBtx3tZ1rURChAah9QApHD0LfK09Y
YYKsLs9o+8loN5fxWRREB9XEiwx6egUpx0XkQ0FkWQb9LLnKHLEIpao/Y+sShEOAWO2neA5qL91A
ZrPW8E6iTWyl13kw6AqQzjiZ+rcfWPwRtf8qBCAMKn2xjwrtL/FY0K803pF2EH9L4fJnI1RVWvGn
a6DcZfFfBmisCRnBMFGL8wjMCKiuX1XSV6umVzCyG5NQeqbbBt2Xsnoxll6KsZA9AdvvL3Ndv1ml
gVsh/SOUB0Yg00LaMkfdHdHDGP5HWXBno02711vv2WQS6zjfUFP44WjWoCjdd6UvgYqwGvj1bnbp
k7OfIbU3K1qPIA7JOgV26rX73gbtm0NWZJzaZT2umnI6pU13UIkJjd7j6K1x/lhFZfJsjRBDCVZ7
pFVIC4qzTTZ6DvEKrbcS5bHQaWpqGf3KyV6OKMnKFK6+atoGLEsUnZ0CwxEBFuzvNn3bJEAhMnBy
nl1tjXjsJJriOmIjvbq4Z+AyPZlD/NEyddkOIgDdX90ZCVNtGEGoc11ukFx95Yyr10CNTDIw7nX8
E1oEqh2+GI2Vu7pDTzFEsGgDH5IHlKguUcFukgI6pg64kdiJ3pML0oYoh7q+9ClNnlbtjBJf/1yg
eSO+Po8pF2hSP7aT2GkBi05dvUe6HR8zVFzpkotAn+seYe+Xcyp1k+DNdPwCjfVDbyyY3C8sWm1I
yh1NZ6URGpB5j8itjgPy0VXb1C90CABAeBfJRihgDuzw3TBw06ZzoNQ2sgw9dF+CuH9Du/DaaTBU
LQ4GNZlKBNPpXw7g96vV5vsSf3oTbSYYhAMq/61qEVN4ONadTH/tt70RyfUgUUl0oA+WfXfV9cmL
R7ZBouvpMeGEneubtueFHMw7JEvppqyyk3kNdIBqQsPJWZXXVCFXptZFcyTmExqdMKbHv8sSVKHM
03Fv35da1u0GZX7okRX2cUtqXQPNU0/dv5UTMZ4OvvUG5Zbn1PB1a/cJomDEYGhfqPq5S92POvNT
jlC4UpOSAgAt4VfpXWjCXMA8pJ8Noj9lZRt4IihT1bT1NFYlnw7HQi6VbZVDfxymAwEuT7QhaWnY
+Y/HJIQmgGaFdvInJuV6J1OTIi6NznQ5JvqZeXSJkN31Xn9i5Lv4jj0Yrn39atU0cquMw+/ocR6x
KJLtZP4e6FyWBLhYfry1LSy2dAWP4FAcUJSAHly/tonrUShwO5vzQgXMpqPKWAXSKqHI06czMX1x
9bKux4lNTubGGvyfHN+Wo6vHuJlqGn3G75BpVzPAkd3UpJ3WP6bwAHc62rkPFm8guHPNyWB+jMlT
7HDWGoL5TREb09rVM9iBbhNFbXlqDAd+rgVeRxoxPE1s3H7xlsfycdQqUN5V8MjY9c5FzrGGeZCF
gDZ+6o5G8DxWHEV9Qncmb0kCKsLAhRCPkV+fIhkOHj0AT8fCmQlsP+lAT/4NZsprp4De4C2+sskq
fPrEHkllhHU77YcGhldDoOY+FsG9NJwPTC3ppYy6v944/3aR/2R7452POrGdXzOzVxyx1ENKvjzx
VuOxS+nni848GdpxbJwzKL4vu+OE73AbyeBd0m3iFEXdu9CSlTRWireFeeJhYtLOEZqDYNpzvipD
7ri97/SfDQUoNwLFTeLDWZ5B5zlBE/p9f9cRzKS855jEy3VPzJ/d0IipEC5tBrf/KdosZ8PpHtvR
v29jQub6poefbe8g2yAPNKqnsvb2gNNNw8IbxF5pipieBLDAyAXQZtQYAglSwgB2FR5dhDG3PwgP
XVexV+Fptdj2zephylW86fRHci7a2XsjEvZrztU9+/klxuMbklMDsU6pQy6bC/gj7yUi8tagxx+Y
0xVI9VuhZc5WDKi1oAyeTedk9z9ynNldQf0WC7TV1hdHH5GGnWHtAmmCZbPEs8rqT+Dg2BlUcxFe
xInBWMvebHjhHoDyMbiM7kaorStbzDutA/UDoXZGfgKKJEeAQM36auntg4N+QJDC1Yys8BgA47Vi
HYfarDYWmlYCKeg+GMK+yyYCIpmxdFvdgC/aFPmAgrbZ+ZGuAdYKLk31P5Sd13LdSJqtX6VC14Me
JDLhJqb6gttbepHSDUKiKHjv8fTnA6tPj0hWiDMVHbtVIRYJAok0/7/Wtwho0UFNhBn5IAOBDQVN
6yZsHsrOWpNiblMbJqREo2iSNd0ycnE2e/rPPi8j3Je0iozxNve6L1Ebq6NK6NQndMmlxm1MmHi9
CnWdZcNGMpC7QhZ3mXTDRWNLtgwmI1nri592IKgeq6VGfOQqNWN72VTLBCkU0ibxvSo0dnZFsZDk
KGsGyrVaP5i9n17Qo3Jk8UATuLtQqmexqptLrybDsE+/ChlvS6e8KQB22y5Dq01M4NOgKgVWdqRF
vOAmbDvNZhyLfu9NpD0517ZhFlBr+omC7Df2ItomZbtkOkRc+CavTxsMh96q72hl4Z2YJG1i07px
anGK0Dhwqtemle/KL9kqgFYKkd+4IH5448KtgZ1A1LvWiH3cQdC2u3uIZdEmp4B34TK5O9adGsH/
d1du3DIfpjEKWHIje5QDY3MFiEJcoJDxqL1C+6aMulYUcCi8FqTQau4O6ycLkw9/0PfrbeRJOFoE
OEGIEkwzMblWGkmG9HDdQ1fpV0jPGVBDbaw9PzVHeJ0kNkWj0dDTCVF1zR+WIPLBt+txrY+Jg540
g/3l8WpC2XKcJVLYFmihD0w+RhxAiVrjGfRLVqW1z055YVYZjauasL2Gx6DV4yox4wP7HLouMvPp
ihv0phwM6kMoy6um9H4SlOguOYiVixE8IyrpAJvDDX6tmRzmEksTIpN13CeeyI+yqcstzW8f7ARN
Xbeu96Mqhwv0OjDvUk44JEXi+qEsCca5P2AqSla0VEzkkmRSG90y9NixdgXq17a+NSVFRW0Cuh7E
V8RaYQjpEBWWXkgyGe3pRJWHLoMaGzj1M88AlmCEV6Q1GywlzPut3fwAjbHWUnnVZewmaSLa577p
DoYFTtXvUiK/0i/9xAGUVDCNOM4W8IyicGUG4ZOW9dnCx14M1+FmbIdHwzGIHiHn2UOaghNm5dSF
A6f+llt3rWrkjJiX+PIq/iLHTj/4Wrh1jVukDv1F4w1nWmzjRbdulA+ZRoLiluwZ9ZIaXhP1kIOL
GzYh5UUzWVc554JGkSyMQWuteyGA9BIAHecykx1qu+dtqjbNxOtKKrlbfqZT7m4J8aUcs66m+sqC
JWek09Y1O7LHEF9deNbsfhszGnbkIqeZOnnUmw0xykszMS7hVy1C1sdlCesZ0VEOMRugV959AdPM
zeVYn3XpBtTUT1QXd3FMN95xYPE5o4CSR1Ar529cBblPObvGgiktuWYhJ9jckEtKexLXpv2NjnkF
LgLBGCGcQMEAZpjoSvTYB5zvPdYFuQJpVH3Px+yZNIxiQfjdrTnqHd5kDHNT3bobo8nvch0HX+GY
c2OEdmtE7rZwx0Ppe+VSbwlKiaEamUF3S4xoytTBqb7w8ngdme6lRcxnoNmrStAFasPq3qiCJ9Px
h6XeEZKcZbCFevNxMioH4hpEj0A8Zkpdp5MWQaCS2zh2j1qEkWPQ24gCZb4x60Jt7Lr0lryKXfA5
rFHZkfjwUzGrDEX62CUekZFUArMrMzhNdfLgBsjXyK5j8UUxUHTPOGOftKBYhxB7CiIqo1r/KlB9
LdD6EYVnFndRQADz4HF+eUlJo9cgNHrZsQD5wrJU0MwrWUdooqWs56DAbO9n33M07wPO3y1mo9Ab
v7PzoIhpMyXkToK2LGFAN7TjuO/1Lo5g8VtUTqIODPxAD9mtjPxKX7kFgWl+nz/6Zvxt9lcsJQzS
Bo7CwuYEvWLdsleUVjmqREPCIXiiNQwPyvbStdFTvRMWp1+wkHdeTiUOqPkutnt9IdqdHTxFDBso
EOUSA0OLW514SN5ANEV+iaIdX3BTeF8lmXLIBFY2VqXL4UtP4NSYV+bGYXZCfBHDSPJctLPkpBEF
ZZ/T7BpdCBRgJ/piQJdBBVQTUxmSuGla1j5OW+9oSaaKnsJ0YdUEsBjjGvzuDWgcVYCQrlHXLUP7
ybZ1d6Gj3NUGI9/ZSN5g3lbxxmKyrqL+tiTUtKrFpZaMNF6c6wjZziowNbIadbx7jhn/mOdTDPc2
SSs0vFPXvjRihEV9sZN6UbOis93HJZRwHoHSGRJIQRAMh20aX/xkgqBF724KIlAXvgNuyragFXV4
21RxSsmA5Xk9eGaTo7mvdPRw/nCBb0quSipWm7Ysn4TunkgIoVzk8r7mnrwfm2AHfcUkG6S5qev2
mghmP8ajlNmGu0Fg+JV+7hIFb7gzddhSBLw3ZtdfFSnnEZveMB0Ngh+yEoeGNv0UBVVynbP+ysCh
m47Nord4I6Oou64kyXyNCJceR+6lo40r02ZrFtjFtteGrwr9H9Qvhj7Pt5KhtQ4QPHk2e+q06OTe
Bp/CogcJq2HrtAHoC5KIphinRCJzHX861Ak8vcDrXUY8yomiAl7aJRt31Av6hfS3BjIJFz3nboQp
ZcFRtVyTYhNu08JWuMhYtXPlGzSbqpXyKAIoWai1K2WKti06t3QUL3RXR7pQD8Y5b/UDMPNLDzZg
WBEjVQJApizo86cOzNgUkPU0dUx2Haeq2q8eW0WQDUnocDrr6NKOgq2Y81gy9xug5eoY+8A6Y5Og
Nr9NToG7iyo6qPDfk0M1uXeiQYU1cqCJ4+RnZ3oUaw2kK6q71/z2VCS2WFZe8BNlbHwRIRWI6suQ
tKypcLMFY9+8cDrEEgD44SR6hGcP/hbDl7bKmuGxLI2frrCYYptsEYwgj8vgC9Vii6AlEuHVVzZU
VImIrqyQGyVDeciadquNza4ygKFV2m1UNt7SquJzQrQYIqYVeeobjKqU54xvveffwX9+8G3/0cu8
50x901Glxlr/HErUTKN/0k0Tw0IRHFKQR4khzrkfnrreo4mI4DdpkbKJ0FTnsnAvKRqhnCESosmS
cRXFDoUFS8Oq4dF4mAaDrR7ukTbNzQv4790c3s5Woa2CBzlzwMbyFgHqA7ZGmxHRPMU93anegaSW
hu0dgWzYz7XxC82Q+8KT05GQgid90yluYck26KyPwaNeRD/4bZG2T76+bjyGbkXu9FoZ5g+D94Mu
I3fSBpmZpgSo6GPj4B/LH9KJ1nXbHuPG6c8vH8I3n9FJ9mtDKwsO1Nk2k/Y6YTAisA69g4bcqwaG
tKBsZC5SFyTslSgj0L6xHq5IdqGwBVx4IbUK5he46lOcIAYDxnprkKFeiytnjPdMgLOuadpVBa9k
WoJz1LXdUKbaOi31H2FgfSs1oz2rtljGmnXfCbztloJ7E9mk9eTXDiKAgyG0x8pCSdr2erq2JNYv
ImW+08COV6HLUWx0v4xpwVAhMjSQYbMYpv4L3hmgcLH6WYkchKBKqCBwSd3AuTVJYwj+en527eze
RHq9N7tdCYvmJGtkuJpW8sX6jaQ+t4QpAqoXp+5isOWPWBuJogt9cE8NrcPSA8ppFICIPv3xn//8
7/98Gv7Lf86v8gS/UFb/87/596e8IOrMp9j++l//eZen/O/lv/n317z5klP4VOV1/rP57VdtnvPz
t/S5fvtF89X8+zvz0/91dctvzbdX/8K7GDbjdftcjTfPNbWsl6vg95i/8n/7l388v3yXu7F4/vPT
ExqRZv5uOAyzT//6q92PPz8JV73cqL/u0/z9//WX8y/w56erb0X77Y/zc/8HdaTs+du7//T5W93w
XUzzHy4tMiUcV5mSlLlPf/TPL3+j9H84ikB215ZCzX/36Y8sr5rgz0+a+IfkXGm4qBAsy7bRkH76
g5bfX38n/mEppWw0BMJ0LCbGT///Jrx6mP/zcP+gqHyVh1lT//nJ/fRH8dcjn39Hx3alrQzd0S1D
6VLyTfn7p283YebzxeI/aspBwKsyLFq94Z4oKuSLkZrQjaw7knnQRpGQaCTMOIl5YQ+hc/jlnv3r
cn798cJ5+/MBErqghwxlSH4rU77++XYVBFMm3fxkJ8mz09vuSSMuZ49ZbVonZRLfkYNY0D7UPisB
TxiLg3ygffHd18ncMuzxXhqVdRTzxwgWbdNX2iPsqWj3wXXyMF7fJ+W6lm3piLcN2yVb7vV1Dpao
AE8ihKwhVwbYVEp7naWQyMAWWhtn4vgaZuqMBhoQwkQKTmXeppUTbn5/Hca76zANXRjSRGAnYTC9
vV9NwQbJVg2aQEefVlOcZVcdAhziIE2GQGBsUAECPrba4WQL+3tmp/0tSk5aIC5LTGSTQBWgW2Pr
uel8N7xGUn2MCufKNRTmHS89Fvaotr+/aGW8vXmmMhlfpjR0m3/km4c8NEhUIsNBMzo5TGNO3vUr
2yHtemzdhxYc/MatiIbOEhTUNuiFTdEyIZJU0y/tMocUR+EgtXbwlVcED9dHq0xSclii9jqsm7VF
zfs+x216asiFgR2M0t7lyIxuH3f0ULXNQ85eE1t9mX/nQHHq9LF9IlZmSYedBBAIzLwkpr3MR43s
SjtC4g+KK6GT0qeSEDrIfEXVh7ACWNl/f2vE/Ku/ev+4NQ53x6L3LnVTn5/3L++fDTJJycr2TvR6
2WR2erJ3A3ZZQ6P3q6rUWkYZzsg+ax7H+WGz0sw9L/phTu/4p3rerf3+kt4PMUfO40vRGVOm4ET4
+pJETCMlazyfZpmTHwoPD9Y4XobscyCi1uFd1PrhnRSgV+g7W3QUkii4UlaCSJmXXW29ItyYU2Pc
Z3XiXU9hsHGCGVb9Vber/FzWw0f38N0cNl+wo8/3UShpmm/mMFzJ9DExVJ+dmHXWgkB1qKvZ8WIO
7cIVkVzhQK8x7pB3UM2pTu5c+S5rkww7zdjbJTpaZK6QvKf6PtKoDAVji1yD0Ev4POL+9/dXzJfz
6pE7UgnE6jrXqpRu66/vL5amwaz7IThnWCQAZfhHJM7VBn5DiscAA9XFAPMP5dy1Pmcfuk1fn0gV
JkWzr7YgpwN+Mfq9iAyNbLJPv7864++uztBdybJjWMp9OyAh5FhAfwkrGzr6LT0OaUpiOdl7KY2/
JWYhsXQjs1mr0GLHJ/x612v1TWGdlN6x721JE0bG6GzJaV+qToQHnybdUkT0LTCuloi7kdX2mNtP
rHIGG07EqFHhPwp94qDtkndHLqqz/P1vpeZ7+vaeK2nQpdANExj1PEP98ppxsqwUJojwbHfVRMS6
ntNp6jaNI829Pa6LhCqU7YCstsJY7dLsypjjhYU13WSDsao1b9wza0DiMIDxVgMbdDKpyYOV+SHU
vpJmjRFCVgqqDZWYwvHzQ6JjRsjGcO12OE19Gi4Xce2KfcF+8YL8+Q3ysuEhkLbcmTUaEs+VhzG2
Fpnh+TtLGnvdtZaUusQHK4hkF/PmVti6w66DGRnlIWe317fCczDfy6aKznVOcoygZkoUJbv7soWP
S7sfaIgxbkODrGajn774DWcux2y30SjDndEwInt9EEd0FOEGkjOW0aYbVg3wgpVs8ukyqtNx2yZK
P7sJyQVp3yRPbHhNoc1owcy/YqdETY8yCFwTnMyjKJ9BB2noGUfrIIlPm+poOv9+AMj3w9o2DIYz
05otbd2Y55BfBkAsHbg2vh2f+7GAd+qQWj+1ltri3rieKGkmRmGf/bSHo1+P9WVS9Pjrh0TszChT
CxxkLkor5ASxY1tUpiq6d4Pci2nUNzhYCXgN04YaHQiXZLLlgotIQXSZVLZheyTd+DVCpWPk1Ikx
vHU3CqnYLOPdw81Kb9MePuE4xT+MImlWLzuaruj/z9Oky2tNn5JtAypF9+00yRlPE1aBCKIuU05m
RZHd6X5IchEtfGGb9zmCkDoxTbgw8ipLAArmbXXnwcLILPifoVOlJ/h6eKIbuVVeFX/W0lki0Azm
B2PUeDdGuVTGODtg9s26826KpFU7BXSzzmoO5gATgwJpaKy5k4kVGOwXwfe0pKM7dJ9kFnoJWd5d
dqMCuJMcMJ8GoL/TLNrAFGGxhLH+SCk+56morzJHscIH/kIv7RopMUhCNym04+8H3PuNrSt0imvM
Nsqx+R3Ywf864CJspgTEWPEZyONlPFd70w6mJQ9hLzpJcVrck6rTn6sK5UOs2yt6d9464+h84Y/c
ez8b1B77O4INT8eMncIBqrToo0Fhvp0N5su0+bD02fakv30vyLvtsAfEmPk3rZzooJfp1oG1CncX
CEtDrvw1PsJjUWgUJSjvO6SkIbAqr3BWhhh7RXXUqlz7YMJ+vy9yBTPAfHACskDc1pvrGlRWCif1
knOeTRxEGpKOvRpWOOfbe5WDECUaLqOqH9DBTZNbh37KRVhhACoK2nMDBZkP7pTxbqdG+YfKqm5Z
wtVNxbHr1QN105FjfNWmZxUl1tqe5D4ZsR7IMDAhtUdMl8q3mOhbEtlVcklUKQ31MEFWr48HsyP5
uCgTf+OHs9I1q7h3Vt2uGiN011VOz9QeM8iaYoUJzthX2dD/dY5/dYz/9ahlzSPu1Ro4J/Ox++ZI
KilH629GZJqCSgYjRIFqSlgDG7Pfu568rBPrueCgt8ZQi+RPkqITZno8Fy5Y62J/thzZVyExcWfA
T/lGtSgBQzK3VUMfHmfWHgqBsyHpt9nVBJvpsrURMhuVvnTIJD/IyBk3kVcf/8c1XMb5ZTs6MANS
daNFyOYb6mwcNKN6iQzFWsJNbQ7RZOydItVPeVvSo/E/e2mBStEAbU3jZO7qDfRNSb65aCNw8cSo
9cu8tsrN6GsYKC2vXoScObehkC5HBo/o5gqble1ewTsXn/sSvY1f3BMq6S1jQb3GMkl7gc1efu09
2udjdNFUJYCe0Az/74OJ7T5nb0ewFJuseK8HU0P5Ci6klZytvCehHEFFPIVLemvFusVruoADUPug
WCXvWDzSnNa0idNl8dChac8lvSH4Gaj/Wa84BmFhNvL4ONhwkTuLiNkwT3et0zMmteKjI4vxd+OI
w4HuuJQNWEnfbCAcDAH4aqLkbMY6mlbUSK1F2bKLKKfZhYVTxC7PqsShUdT2SSuyHa1z6qQMwBUM
QG/V2t21s8REUE5yp/VQ6oL+nu6CxTqzy3HiF3ptr1s/AWis5xXegNL+4GV4vwnnZbBMtneCEgp7
oTcvQ2mUyEhoc7HCiHjZD/rRk0k340/ctfBR+ulVdfa4rUtt6jdZN5p7oCCXxpCoJSe2fml26W0W
+bs8kIL6LyrtDxYQ/f3UrGyH9dqlLGIzRt+cw3iNnMhyovTcCJLWaS9lHHT4f4eYtIsUQzn8X+Op
GNMbC+1lmxA+FUUk73RZPuPNGpQCqOeWpaSjjM0d0lpd78qovxI5plsl5KVtFfCCnZRwRmuOaW7j
BY0Fd0s8LkZaXSXfayd7zjrZLXC1I7iBeLTjbOCu6ek4nytYjnTecXiTu9p5VXFL36bi9FIa+9Cu
kG4nAjsDvKaDo7lfY3cods5s2DEixrY5+tMP/wKSwYTUBiXYGvDedyUTPN5jRFiVk2srPcrNBTMa
pBKtP4ZudBM5CS1007mzU807JFrvb83Q97aK5LMuVe2CbBD3oUZuhK0UDZTvIU7PieiII3qfFLs4
kWhpdzOKcaenQKHoQlPPIQHK642vSLkf22pATMmXmFDs7qnEXpiaCelG669fFMpjdEeZlZwAOQwb
A6baTV8HVG2BSg+m5hJgUIFJGu0U4wPLPrGo/TKpCJfy4+5SQoM9JAZQch9vfdfnyQd7p78b2byX
lPI4nnLKNN8cL6fGqnxfJOlZd1hzYgQvkRuTinKsLMtdp3bcrcvUzLB3WddNJtimUmxbSYsWCxJ9
vG0oh5fAWgWGa7Dwvx/VLwetXxYhlh3psPy4VB5pLuJDeT3x5TkH2DQc5MklBAnbZu0uAzKqifoO
MtzR12XRpQcj43lGNJKBsW2oDKHmZOOX6Ow+aoxVPs3eLhxvar8xt1aPDzg1YfMgn9kP0rhJhH3/
+6sW7puy28tlu9xSKiI6x9K3x4dGmp0oM3s8JQMK1bHlDNf2Zn1ODEsnQ9FBfWLSyIojK/yObeeu
EdGZ1I5sO6EHw0jfpoDKkmI9MN+vJ6errymyfiW2YjwOE0jewOjry6nvdiqn/BA7pBtVNMQIrcCv
56XjxilFcVYEAQZZ5F4WPgT5Huj3jkTt7igKgSON8ktoFgxEHQEIYd4gcsIm3oTpiGuVlMuewtxV
4xnTyQVQVEkdOP/8YSVtsBps9CgJdA+EsnqCuLFk5xKTGjwjXevLvz4io1uh8Qk2yH+c9YjMau+Z
kINs/nRuzMxc9gytTVfttEJV18K0DtjG4bWSeLSgEJYsPCLasfwF08YKCPdMp67ZejIPAboQjjA5
6h4+Fw60LH98qeO8fBRx/70bhhz2DIMjyYInLw3jTSatbq3sbFw6s1Q5rIppY1p0Gh1XO3SkNC8z
ooN32S3Thgk7SlfwhAzBdCLWsuvLK9mKHBi7eHTgjFy0OdLvEERfRM9YuZF3ZWvWl5Bq15wiZBDs
52AAMukMaVDzGkLlNVUjYXCp1SQlUoHUVxN+bU4gos6uvNFI+V7xJhn7UyDdFvaFUxxMr8fgbgbV
podIsmvq6fPkRGKX2co/TZ4n95Obrrq6va/tGTo0BvnZaWftvNZ6DYa4wT7ocDKOvtfWCwENcttn
nn0aqGDOyqJur1k8tGoy5fnlo0dxZBefkS2mn+HVODtJqxyCcVdulAY7YdX2pM81LefRngIlCs4U
i1zd58vBcOTeCOvqwboy8Erib+G9bKbAPeq6DsBR82AswXW8QPGYD0H3PZomPA7S1g5Ja8RXFZWj
O5Hr/VIGI1gONqZ7DZfeRdswq/shgJGycbJz6xcNr5MVr7ig8RA4fLz8iS7fno7KhSnb4LZUVnCr
d5+R4dkfzJkvNY/XsxK1OLSj7AgE9fW3S61DUdWwM49ZyeAsGbbBlWXNfDACIjiozU1vqevrKhzR
Wvtsz6b6kbMxa1SBGVEUhCOQEgGPZ1tQQFmyCnBqSxpjpRdkjGRoTWIdYmbppj+yfPg6a6O8xwkH
ymdk3eFVSR5PVY7r2LzH/kDoXZOm68Tqqo82Pe9nMeYupQt2b4qe0kuR5JciCG9tWuEAVqewqsng
9cOdDEseqQ30wkvKy8RcZ11QH0LSHC51s+23qJ2Tj67izb6GuZRNlMMcy/pp4bl5swQwRs3E0nJ1
yukVXGZ+dm2TEbdkfmjAUhLiQ/YHBCSJuWcgr5v2tj4tszyylnpvYe0o+GLcD+MWTPoHA8F6f230
4XigNHoo0ArHeLM8ya62DHCJpykjjn0IVb2IoTrcvHyQVH+RjALAZB1Hq06ANJtU/YDONVlRXLoN
EqgMGB+Newsyd+Wg00KphAknRKQ5jrGL0KgBMlecQ78pDxRgSXtz0y3DvF5WA7kNie+X67QW964k
fKCi354WUfXTTY3rAL0Ge4ZJO1cm7mcH/s5iNCSMSrKqYreY7mQfnrHl2JfkOvxEZG6vWXaIgsKv
eOxleVSO12/B8uDRqPxnN6NMTmT01reBQ4a+be1lZB5ytRISk2OJKf2Q0Wbe8zBwshW9CRR2oAli
2ytPjdU+MCBijb2YPqicvDz/1y8jxhvEbgpxBKPk7dHf4BUosklpp3Gw5GVZoFZ2mtrbOI3Vbioc
/7lpPQdStYSzV89OnKXb+itzIIwTWDimEERVlP0jm58x8pqtidh2kbnBM8mE46Fz4vGQG/ZwQID9
IKcqWjlVthScWm9xyZ/zrgvIQwztVZSizaWaEJ+gNV30tSSfPKvWQdewWwLSsTa80V9nto8ciTCQ
ekSQPZV1vjZN41JYJLQ1ieVdmSKHlBOSeVhkhIzldeNc0rxROum/ofVI0ZlE86oIaT6g/DXyWp5K
UDoX6WjhHkEyuUhiVRJmXprrJi8+u6nn7mCMnBKjP0eTAvZnnVWI/AviCXs304s2Ih52DRjEC6Ma
x6cKATLaZlpK0AzoO9/qfI9TZWKy9Kv2ijizbTzU0S5R0TDDJhRyvi0JQTTqdNIyeJdBFBbVzu8b
4ltwI/9+c/W2NMt84OLjpjVIG5wKy9vWqkKzOEufw/NIAWfOhT6U2LQ2gUblmbTe/vTyYQ/Q6os2
7QAmeWhWPbKDHBzp/uxYj3Ov3BlylnJ43TqYSDUNoviJnxvRNbSPTmELgkcmdRw0RBq+oUnEmZAB
JnynqO0niFhm4y8FWcZUAMob3YIVFHbamWRp4n2dVay7zaZju7eMXbR9v78FYp5WXg95F6stNSXH
cP+mq5tNSU79PcnPZg3EJdZyQFGIWdIBPXIlJCzpKWy2lvCdBVY4wWFvgNlGiGtd1vHnjy7mzQHf
0QVLhGUhTbCZq2kEvZ4EcRMRnZRqBHkHZbwiGEUj+K8r1iBqq5M+7izOrZs8Dx61IVNrLLHVUm0y
OF2LxlAZuV41/q02+om/R4dcW0ZbB8YI8jKOcQqiUkiv7gZXzFeULNDCGnYdwKfsq6K/yFG2HfuY
+qjIBzSAFe6WWnXNmsDQldHGJ/SSzd5kC0LgKTUEk/zKKA05JUTCZV424UDIwl9bONrnKGpj30ZQ
S0aBgaCc0LzLMbxMq8F9cHyRbXPPvNGxvAIiIZiMgicAQNNZz3aeSJvYfwdUGp1JM3adRHvktuCE
pVttOk/0NwQoij25foAu3Gecmt6DE2n6Wgsv89gS6xAJ5xdT9ZuytKr7jFQBJgt0pvq8QBjzR6Ea
C+CegbskZTvWasq6EEWpXb58hLnQLtsQebe0hxKzy03coY62JpyvReZCNOzMneWMCYdkrV53HM1z
5PkLw9SnvduE5pbef0Atr37UPZpVAij4IkZ8CgWvvfPK8CZqEUC/bKv8ShFQaiEyzVpDUGzS1EOP
4N6ucGEozW0OnV/U+0TD9cnW3t6VKlk0vrrSTG38FpfYzXQVjDtYadR/hti7ZCHfV1Zw2fUBPv26
sT8oEL/t6DFIhe6wY+SEOy8VL9WTX/YyRs4OnFMq3HmXfSY2BdinmUm2hJfB5MNwArcGo4ipAiSX
01fS5pOVHfSSo1b7pRz9dAd3HAl+VMiHeKSSGCR1uaHmKB8IRqMckQxnn2CU1ptAMk3ljmZ4scX4
Vh3Hf/8py2GYIT7E59wzPijXdIcoGO+yxIsvJ1lvSfImFdbFjlsqzEhJ7+z8XLnbKBy9D+6IeLe7
m++ItATna9QNeI1ev7ZETXee34vyzKIWXLVoTuEcXHgtAkSnu4Z2eBMGSPISTQPLpT2pDn7KB1PH
XAN/NY8J/nGZ0HV20pZ4qU388lCARIwo1wsqZ0WVnYZUYOKE7xLjPA/Tqju4DSdIEWO0IepjRAeI
OlymSUntCeVxH0eP7gzy+v1Vva3cz0NFGA4yK2ppL4WH1zcG1aRuusZQncU0bCy82LcFIX9Lsw8x
XgZyVzOQy/AFK6+P2wqi23XXTMSeDtlF7HU3aFayFQEjLBJ4L9eYMy2ibS2yEWT5LfGd+Jp6AHEP
vRFuNDv84Kaq9zfVtJBjULJHpMUvMu9Zf7mpfuWW01Rn2XkY/S/kiYhjVrcGudXpViFYZrb8PvSj
iQWitc+N1+K8jpMI/06TiwUpvtrRFfjzIsgqny3X6LdBakqk8KPzuWvIna1bgj3H+V9LrbsyAqM+
DUqLbspmwoyR4y3KJmvHFr09+7Fu3g5FfdENec4JgSMg3YFwnVOEJnmg0o+l7X9WfVF+CUdsNpnF
68FkAlhEH9YvfyIdYlj3wper3z/ll/7L67HH+U2XBk0jZdHPeqOkIfeQfGq/LM49cvMW4/neI/er
n05wRzlZxw1A+shaV06S4jqiSLcDxJPAehXG2SnM265RwweP7v26Tk+N9ho6D8wdaCrePjpnLAzb
bOszbnZUY/6o82NGZ+VbHaGRVAYvROW5NN7ITBOFOvqODXVqsgm+plj65fd36G8GkmPZ81hnx8A+
6+2UOYnEp6qvNedOhSWRcb2go9MTWOpiUKz1fDjnJYcUUj2qWa9rHKscbTLkAwmvc/w8Gn0E3bJO
0mUrmpogix9J6CECyWGx52o4m0X5nAd+tEs79OZA9qjumr4BnFxBI8GUsLStNLgEM3tMCK08Isga
921hrEUgu1WK8OQ8IELIA7fbk4tLfIkajGuJlar263gHWrRZdp1LeYg0G9Z5wZ5Cq52PNmPv3jdD
ZwRRo3Qtc9bBvDmfkkzluHigunOtHVVvTyddH58w4OJjouO0R3qNqdbY4wXOVZYc9Ug8dDidF0la
XIa5rT44D73VYzl0tAzbMig6SkcyoN60KvzAs2PbN7ozs9ZIJZ1+Rdi2+Puw1ddlcR+z9qwa70m1
mPOihuwlvwPVEDe12ClFDkPQpscSgwjvcQt22cAwHccdEMbCeyh93913kqLj7webfHeSNngXuYmc
B13HYUf5etaabFugDOCMAk1Y3w4JEfaDfxgcpCYpndIFnqZ6Bau8MQw2N6kG83IWaUVOhQq+5cjp
47rZ97l7QyVTv45gTOPC5Agch/lN3VbfI4Ja9mZKnnMWUwHucaHGg/9NJuYNm7kG15FprIYyUaAN
oDm2I4WnkeHll8S+KuMA3df/QGUi3u2ceUrzi0XMqDB1ihyvf+mhBGCGhgZvHbbAwyArcaQ3SVpD
7UJ9rdiugY7LW7c7vPSJ2yc/itXZrYpvTRfZ2z5gi1ak9JqctPyoyPW2pc44smhfC1RQqH+gjbyZ
jGjWKYdeP+kbLxLWvybCusb/aI32JTTB5n5EKLmdpuKh9hOKpLOq9uUDGox1DO2PDz7v3zXLtSjh
YYLjrM9lvb5hUCEaJ7cHCXDWtreUF/Le+lrLvGapFeaeJBKK0DMDrCvE2mh1rLR+8lPWJPaEQzSB
wyPg6fcj13x3GEOeZ1EmsKQjUKC8rQFJz49q5WbizAZe2+aAGbYymq2sofdZEJRzTToZmNNMJ1WE
WDtFH47AqSfHo2WfOEF75JR6U/w/zs5rSW5k2bJfBDNo8Zpai1Ks4guMRVYjgIAIaPH1dyE5Nvd0
97Fum3lJq2pBZiaACA/3vdfux+peWziSmlBM+5KQj0VRGP7OAyw2pekTtzEx2EqSMFYN3hk/rTwR
0L5UEQE6UV+fItl42wiexamAyUrm2XTklKstHy1hY5ZS5mX83ngI53YmBQJMHL/fsjAXW+HJgLW2
R7ytFTQ1cvAocVyoLw2mxRRtLQYAX43nHVXi2B9j4/gconz5L3XX33c/putzn49FC2YJt92fLy5h
ECjMeHovTjbd2iG4O4FunkK9mnsXMF9CeTBiw9wpY/rZsCqtavzF4Fma6F8WI/tvz6U1a1l9Gg0m
9SmX9c/vxLQiuwwax7m4od4d8FpppE3BQKVGIXG2df0LnSAd2HqpNnCJBQhpYteHUjc2aYHZ0Qps
uQ20aDqh6imXSB3MI14K3GhF6hy1DFTPXENB56ymtgeiM0VnKKorFABcJnKU7iHdWOjY3WttDvWd
yICLndn1WQeT0Jm01EYyKY4QrsS1Z6pPmBfMtqCd6A0G51p5+bs3Bae2bsiSho2wTbS4WAUpwfT2
DDv85yfA+i9PAEcrnwG/SREPMP7PX5foaaz4qNMugDGAV2eMkwJR44X8o6p1XNyeAdClsebpb4Gx
2sVzKekwHcAlc+pu5CxfniAfetphcpo3K2JYIvP2u573H8rIvlcd4IcEGc8KnuBCuXSq6OXugjS5
ecL9FufFtLC3ZdK9IfdBS2dX//KM/1UE6es0+5E/onyy0XazVv/5E2oGRzWs2eEFNXG2KcnvklEP
3ks4PyPDuE/E3x40KHeLgGhK/r2AkpOcnaIzjy07mNF3nHjZ09a+0q4uHoU9fb4cZx1eXhnDgmdM
spgcB25jNb08aIM0cHGUN/lak+rZTrQvnJ3E09PC4lSIK4722ibPSUBi/ZH/ckX/ywPgOkgJbOpi
GFQ8C3/+vBKHcOtOwGTTur+2uTmeE99j4Jj4T2Kq3qYs9En1ISeP6u6g/GFWvWPgtoz4lDFjWkUm
iRZZh9F2HgSRxH32c694tYjss7sQBru39+kQnC1EhAuG6CPRRe1wQvEbLoaxeXKEAQ7GzNB/G8jG
qa/kSUSAsoZURwOS5s9646udSMf0VhNesMhqvXyvwreU/eGtmr8WvwHaTLl8LIIJ9HrHKaRK8Pb+
y73/t7oFdSjnROxh9DUpuf5y70Ob8bEdtSE7EvOpzhnMRRoW6amyvsZW2bfeLddxj/FVS9xqN3TQ
47O4io/CbS525D9PYTS8kg9+CD3rRyMM65gnQ3Q1q+lm2bCtMj8KroDi+kXdYWkPmxE6IE5UXNnT
axfITWtUn33l0ZhNqre0zj/DevqQKYxkBrEtmNPg35ShNKC5/H86O1keQ3kP9bwFYtSzgz/fHkK5
cWoXA9hMS2+28F5+hl7vvIGTqhExAC+b9ERefMLckIU448YeMvTxmNW/QRvoYRhwnOlzHgDb6fOj
ILpzP/nGhYSN8QqyaFESTv6qJgz1dsZ2Gje0yjW/OPR2Ag1ek5g9VFdciALL8BGOHF+3GgzlS5uP
6d7hqAp9K3R/aSPZeUY5MjaBDbAVtR/vPestKRgrL1KtOVKRum845UGailAHh56q+koebX0NALes
ohFiD+FVPynkk+toGOLiAppY6pPu3OmlY+aL/oiQz7FX84PCg+RpkbOJdX+4UTcawL0tsbNSe82a
N3wvv1Shqz/M12D2YqgNAW0NSSvlcerD/jzkuro0XfExOZ22LjPCvgsYKvdGYnAiD8BURK46/q9Z
6Mo8B2RWF7bda6aTn7Owu+JJ6CK/NZN3QiHZXm0UYXsaPCRwQcEz6zhZs0ojzs4k1ufk1gWd+9YJ
x78mTfoWaShzw8L9phNMCeRoKM6dQ6bBAAX/I9JSscoANd9a4hf6OA8vvSNAl1ewAP22qK+OHJ4z
BrabwGZe9L9XqMm9fO930YvmwRMRQ5LsYlgb6wT3KY983517LfoylB6CjA02dl9a2NsJ9qXG0Hft
YNZP7KS2P+qremy1u/+R10oQMhAv/J4TMjxfFkTwdMYqTYNxl5XA4nzUeilU4G01uDi8GEF8Y1Hf
+RObJFo4dcRWxvl90YjYeka66jwXoAH0XJ0EUQ/vrNM0hEeqqcevfVLQ3/AJWIwk40fEQziEyXqB
2qgA+engH+C+wNPRvXM203N0mtefhIlspZY137TU7ug2E0bu4bEvC3F/vERnvNT+zUCyQjp8MO3r
wpFnP0rIOcsgxSYA0fcAC63Vo+NIToAJhCRxDpFyzO1UuuXG8jdDGbsfqiidrZYp4CGZEvfGzZ6c
rPpRNCq7Z3IIry6eUXgvux5n4yUFl/JswxqDdQgoGcJ/9ewOXXFsKvuEHurZQwL4K0nGe+FnybdJ
Je6677r6mPZahzJvYBxSxF/ghbsXeJLWMwoyqwzT/9MocWvmjDzZUPfViHWc7+fVsAhCS/xZ3jDF
ezVDKJme7y14Oku7zutzX0a3Abc29mR3XAsXRm3kKRsZQJHsUV0Dj4zHeFgHvQ24yAAymoxuQyCI
ypHiqashtQQ1o2OvkL7BgjYRMRkZbie4sVcZDrtkIoLVHD+K6b1yWu0NtnXFh7UtDrbxZzA4ivnX
6GExKeBFFeO5KKGXFWPRX6OhItfuf39ivrg0K9hEj2+A0xORGu4KM4v2LptZy2tW6ZJM6fDsTUzp
mEytI8YeVG39s9Ldd/TQe+liNW+Gtr7K6EYVM/6oomeXxMg1EgznGDHAgPDE5gefquly5/iQkKSE
Py3gpS2xEWubAUTw1haQ1dN04uxYPLeVhTamf30cJSzayis5OvWy1PuDymBjSKKw3qGaYfRO1dZp
czDZKQRTWw44tWitbqN5AWHsdKuKPlmXHV1AnTv69niZnOVA+srFLDt977bjiy+jHH0aSQKz4Dvy
7oxZyGjT4DaDNddujp6luwkRw5JT8LgiMcLddmg8X4r4QxOk7Up6/d9lftE7NR5zrwu3ra790rTs
51DWzdMUK2zsOKrLESZOzxTm7nXWDt0ujAbN8La6rCMasjHZkmbEhep8aA/8JWQ3ipc4K1jjI939
WXBjt4ag0x653sIXLvFbAciXVjfjdzLLXPBHYNyZHS3YicSNbCdjZWuV/xJTGYHeMGuiO4yN46K8
nYc0RWjLdRkO437UCv81mnAuWdfM67Rb0ppY2BR+F7aFG9bIAfqWD5dPjj4UCtEcw87kzDK55k5G
bnMeFRplZ3JHiprgh6LJRPUYT4cUau0lLQKAgkUr32Xt3qkBpi+sDdsc1fLKiUrv7M2TJozyyBRz
AgwAbUZTyeIpEPWWJgNKOc8nSCl+GYOKLIFeO3i9NyAhKhEPO/pH42s3QorEJoonLBuV073gLUiu
hk6iXyUOmWum54cQzIbHdS3CI77bdpsTKLVUgZM8kaNknhrmBT0E9K2sK0TIXmhdvFLZF8Wc53cn
03fipZo9kdSJ8v7wSZYmJAoJlvt71LGmpvfOEs5zBIntGqiTZpKsZsUjaAzoRchKKSUH+xj2DmMr
QVvGcpWxrpRR7wkRKQB4jsPZSRpCR7tLG9cR0/IECRL/RIN5fW3kqsws/+bU2Po7LUt+jTF8rdKl
kUrYOJY646njaPyMNNA8BpGfrrQkVnuANuy8oQTJ3hB8A0LZeTM1e1oIEiJOdtCfPROSlRbT0IN6
Vn+MSrzi2jCPYZais/bixN8aHgirMDaDFTRwsAy5W/0qoOeijLU+Cu6ZFarT7GyJdlr8PoaXQJox
Vyvaoo0sj4+XlH1llaA6XTplpZ1l3Wg7BOcvj98mewwPv//fGDzNuuyJADJDbboCe5VPMhmeQ7jf
H0UrmCi5DjP/2W8mYnrHWWR6awtVyjKxiicPe9ld85lZdBqjWCdvyyeQ5ZuyrLuNFjLua4shuPbz
izO+pBJwu5odS9QbOxvyy5uhA+c1iN9YO51w/8Vw6M1jqT/Vnrbrz83xeXAUoAf6y7S5FgwwulJB
Sgq6s84VfPMyqB+FbUdgmspqFt6Ze89wI55wKk6CXc215ZEykYrwQ+8s41iVnEr9BJ3D49e4Lt4K
9Pev0VA+R9LOfxZF9lxEkDv9bmqODuL5tbCl2Dp+pr9mc3wWNGF3NFehByqpSQf7Lq1yIU0uWxRJ
xS5jQfGa71qQzhs1hPLld/9M+eoFmfP0g2S0BTo252N0B3NTO9Wug6tzNHj6ADyHtaDFMrTrQKsE
OevJGtBj/tLFvUZ6oat/hI7/VuRV9tPhU2iwL0H4GF9VMj1rrBrf+zSkaRt1wxsFBuaXzhx2xAIh
lygt90kDmc73qL2gEYpexx7RZgGEVG9Fcv/n49Fv+fCfLhfUAUaups3x2bP9v06jAPQNDcJIzHIN
ftUqjhmXzwrRIPcGh/DFxF/QnMVZsTbEAMNWWZDKDM1qdyg13/NBVvjPGobavq6+EVLVLihLu0up
oy2MbKOFs+cpGE0V3u9EdUcfsbRaVBrhQKBCC8R5fovF0sGcYVXNtXWj/sh8+Q9Tb+01z69zmKQ9
3WRAPpkVjdnPgFNm7u/9IvRfKkdLL1NK1oVmWOFFr1SyqODJb5G+l2sn161XBLLmupUe6XnooWOv
8c6WZnlnRyc+2s1bsWkYwJ54lm594Yd3i1r/Dm8vmsU6e6dw6qs1v2TdKbKHO4VB0lojNQBygmoU
z7E3jJtRgZ5ypqx7seFaPyGIWORD8R2pJJR6+IqrHL3HkqCuGeGozTDCflzbd6dtm1sxOs2tnF+0
0CLbIoqNTTVWqFHT/lOM33y/qMnXM7KravRjrzJjJ4aRUiNWFbpDPTDXTWfgliqU9uYzm16adpg9
dz4ZPjV7wLV323DT1N007wjtgQjEbcGfchnnoaDnVF/MuzrenAUD1nWclyCIPtOmdn+OSXNLQrc4
kXfFjE1FGb33Cd8jk9biOaELTyiv0aKapNyvtcA82hOq7yFDgG+CHt6SmzGHovXjVdXjPnKn+0MW
23gVQLyCeBbTqO1LDyl0USc9Mq8o5JLn1dp3k2Qv+r78sIuLLeVqKs1vitnuxsmz4beAqB6jZpE4
eXqYDGbxRtGn+woFQDOk6cqe8uA2YUTYDEWXnTwDgZvVOC/AUgCSlnJnaNHwJkutvLCL/PH4LSmF
d2AfLpbKAyOvMcPdPC7Z44VegY+BUhs3ou6KTZgbFPUM6D/oKGwda7JfAjtelLK0DsTaFKuSEe+P
CsBqGDjpW6dVyb5tvHQzDpDm0dIbezXpH0FNugodCgeyGie3YupvmDK+G0WbkX0biQ+dhgo0NEte
AlN6gElZ5KLTQMQ5I+L+lPWmd3PyyrsBywkWsZPZ266uO0bxIjubuT+uPJvsHliGFm+C0Ouh9j4q
s9oWeoeWMDaNW0S8znqYf0pSzNuREuatgGKzLiKLyOC+rLYp8UHwR2Oo3SB3SI2N5VOfW8W5rcOz
Nc+CwpYqSwBe8gIuYtaYGWs3ZaNmjOOxUtF4NJUEgCkycDwhBbGjgvAIyS9aiiGtVzaM4GM9Fcil
ktohp0PkgLgsuOgIj4yg/OhKob9zZuLuC+XeHjPrygxtOuitWWwGRfc+U0gQPDnRaInzn5qJDidp
Y+2pGWgrhIVFjtPA7T+3LujjW0ungPbE/QuCC+sc+wuUv9T2YNQpax9YBcxcXUzLlIMfQP0elKyZ
+W+JwzgL3hYxY3Kv3AI9n9ZPW8Xo7MqWw1I91eQrSrSgo6bXRzhJ/gHFe73UKkt7CyMSQ353NLr+
NGT1SJTkvCzOL4+fdH04ck+pXTwvF2WQu0dODiGxBjO8pfTJ1JBlwFHPsjbBaHMjNNabC+oRLB22
m8SUiNWhfyClIq2o4IIOxhfcJnUO0jZ99S9yLvQBx8K57ImKCD33RYRVc4s7/btNTC6rUrevh4pY
19T98JvRPjba9AI5wPyZquE9dGt1AY/W7kUKUdTW1XMryvS1Lem222M3wLnEXCQ9x13IDp8xtHoH
HB2u3Hzt54F+IqLm6gV59PsjPj4nXXoIcEr5d8Q1L6ZTIeARhjpi/qCZrNLknLBlQoLkXjPDgjJY
DN/qGZYop6imHRdjfFAlvgrqWnd+wQOMLqBA3e0YiLi9WcQwtsgdCxathYFq/iPIfIEiJI6ORjYx
Bu7lrbU0d4dM1rrZMaFNgnlCM1X1nnbezSe+h2Dp/vKY8ukFAX8BwTDOrEPtZx3q46UbnmprftKY
jjEvr/IKGEX489GowchHK8st2wHQE+UvNzCjVEQiQO26pzRjAuEpQ3xmLs9colXIt/pg8yi8ERS+
emq6SOEZr0OMmDcZiemT9K9Sc9K2XEF9hUp/IeivnYTlg78Q0R/KiWa4G3Q8GMdi7nulSd5ukeyQ
Ga7oxol4fGnnZp1rgcgrgmbaxaMe4qXKvzL6aEfMjs7RcaV7aJs5/s3XjgqD8Aw7LYC9tDUe3m5W
ncglcc3lwQC5eIwM1qBRueNKZO5XqfvmK4IO6xyG/lc+W85p3d2VdKYr3PzvXVUOO0VLBt51w5JT
F7BbWfk2v+955ncj90wU3dqJ4CkrlzRriZMCmOts2s7tXhNDfiQ6h3Q8uDn8PiWf46j6mVj6eLaR
hC4aBqkHV8wpe6MDrztNYmc1AgOXNoknneXld7oYQGgyV4cpQ7uxaVL6WjiTGAGKDYFTA4LlIH43
nfSDtMdsmwGfXZt16S70vql/eM30OVDwPHl+VR4dLZuDj7WnWhr6kxEJ40np5pLEbnVLiUZd6nUf
HcvE4LTBxbwqTUZQ74ZVPujRvnIYOZBzSE+9DOTJ1+s/2iKI98LpUPYXzp72B4NU0Lifptcvzahs
lnrvins4xt/oG05Pheg/+iB7e3zzroQiqiuSfZu5svPGIT2FjTwPUWT/6D6d0S/vtc1IRK84GOB9
+ZH5BfzridCJiGKtmTVK07gTfekcx+liaL5zlabZ7DxqCzq2RGeLPHPPdnjQKukQqzvR3fAMQkjo
8ILeHuvwRPa7WhStP6ymcZpQmPTuQdQWpEOaMcscHc3i0feLZfKD1BN9WPqDn1L4AcpjpTeWMhfy
nOWUOjoWxLMBclPR9j/STiCJsg7jX649wTsU7d7UPIvV3tJ3MbXNKjO/AV/zqkXh1ZBuE+i7iqNc
nAxfgUDCOc4GnJqcmYV0UBo4jfP8MMi0dVZeWRmeySNYjVTP1BAm9eP8koM4/V0X2cheD3mWMO2g
O5m3NEaZiXgr4e4LV3HqjbsOCoUxboYq/w5PW5y8oBxv6czGMCpMNL3e6ldZGO+drXE0FAYsa0Wm
RdcZ+9q3nhH8TdRs1rgz3PD6WOFZZv2d3hTNHifxMp98d7ZDS+bURNTkBIatEgEm8eFeiI3ZODh4
a6of45TiFDulU7Sgs/nej576gI3pLxEa5Uf/hPcbG1nUyxP2/A7HgWmtzXDWmhi++MRE9tR3YhPD
DGDTjPa2xndltS6ilKx597R+BZCS3MCp8JcNqLOd18QfkB2DDduxhyEwfe+IFh+QTiq+6KLt71XK
KToyENZqrjltvcrCchq2yU0bfA6MU4PIlaobq1e2H6TeMrEo3Bsn4182+Yavv5dURdTn9vFUROao
/xjMF5r086NVfmCS6ndTjpaU90nY3SAPKdBH4lEmCWrC/KlbWnAXnn7pfTM6WbztZezU5D5giL9o
/G1HB74LUXM8JUTy7ZVFbxzAb0n8qatvS6Nnm55fuHfKZeohIrCcBqwBSUey8AmP0YiWQRoxQSD1
oxcvr/x1ZqPwo1yNt+Fkh0ciV8KjP4bPk0bUr29NO7xN9ZOOnAMwFJwj0mOM4+NFE+QjW1VUr4RF
/oiXa+fHi9MK/gYtcr/jF+1YxHGatb4t0cqxiuvNRzV3UJWj3vx45AwRtPmJ0cC6gh50h07bLVGL
qA83np7zqj+ipwa+P5a8t7lSM6DwV2aqE3ZIAV49ZPyW8RKCNQkJ18QSEV6GCSqyVefiyzK2tN/o
rEKqWKcElZ8fL4PQ402ls/7LUdTPeUlYSREDTElpfD/KAFIDnWObT4TtmP7eDn65Fo2gPLm78+Eq
IecbSwVPjGieUqD2T2nqqq3ZQTDtYmvVWUgNKk6/ZwxoWT2lbwaZQfXc/DBtphpd9ayDfdyWqmAY
RsNoQVNXP4kqL17FSCI2fwck9vq5K26JkorA6YSPNmk55wU6pK0cznEmxY27Kbqhs4h3EBxhtcey
25uT803rm/YkBl4mC+9KVbn5hgTc9tTnY7vhAmRbT/K9psTzaHgoy9YpXuJKN5/wjO14Q+5NkMHc
hEF1Z8JIzhZqgD1IgeqOs3bt6QBvyBDYmfP9BRClvojYfG7n3v0DHeemY36TnnHsuoTwCraYtG/d
k111P+Fs5i+lZrmEiPrYKebicpy/7aI0C87YOaItnWmGltev+pz/AMi8/jSHcEeiRC4QOHOoUuPd
1qNqj95uWHiEkd0N/UjU3zQTZotLpsIIt6s5TOum4nghianuOP69V37nMy3ykGz3fQzJdVZPKpFl
eweKkIM94YbCWDwX6SslbfZkglrZNUWIMn9y+cPDjK2oFiZ6Mz3ZeYJed2zsq7msyMNqPAc1So1K
ZBu+CfByRlLfqxzHqt73p/FRXznSoG4GAAuRrXkSCfcQb+W1jlqmewEtvPb//tQwq1mYzeTUm5St
d23TiEQdEX0Hl07FlQiii0MzekEV+c1EvvaZGaDgadKat1FqWO5Dpg9SJyC78WGAliGO2i6Y2q+o
rhauQeBinwzJbhj7JjzZBlEmldYPSyK//AM2Cx9r/NBjlRld71An7+jmwv3jF5sv95/bP+48CP5T
92dGoFhI22YPtG/8lQ1nMyOoAaT0VxDg9Ub1ktwGfSKSitEwO1TpkmJV95uKye9eiM4EEyb0g2rC
aunZNZZtUBebrt5pRah/5vaONGPxzRB0UjMSDfSQ9u2EGPrGuc++5cwSF5yuzr5fsVtacfcyxiS/
GqQsc+iT61AZ7QsBxGS7E/7k1qW9NoVd+svQ6Eg1DYODcGogI+5ceOovqEGIdFF+fpeK2o1Bg/7p
GnLJtdv7+hARRAP3fd4gFtPgyF08H43sKu8viJa3ods/y9GKPgbdURvYdvZWVSOh2IMxLh/t8ao9
ixIDzMQ4fOtljn32HUx9gU+wRdePFNWWY96H8kc8yOLfVKL/5cp4njtL3HXUh+ZDRfofKvGiTSUW
FObEBjEtGysFDjwhvjryttk429pfNbLKkF32q9DMPzLTmcGP/Y+U/LIN5qRs0/A9rcaSmpcbx3pt
zbYm9kVebLsy0AMXO93u7ZXeWu16pJeOPGrppvnZyDP/BV3/qa3Sfk3y+T/fcobxN0WGawGDQqij
I1x0jb+KE9q0psEOc+z6+8n0SQvelqSSkLCMMa8bCEvLBaKSUkb7zm6ms0+w8VgK4s2UMs91+Iti
kyhvCe+3bTn3cjKYFsSzutss73fJwFCIlLqVheb3oLrwreIxPE4GyEgD9/fWbbrwUpm3LE5JQlRB
gCiLOrx0w3RJaLG/e6wrTvViOKJ/qVS3KdTUPDOtVZMFE8IqZjEfxEG79b5PIZkKU2rcjaTPXzSf
51qXYtUr8n86fXpN+S/3SUpGlS7p+T0qzW5I1E5nR1j4oFMWduO374+fdLSTC8/Q0YPlhkdCpOdh
9yyjJX6rLfdDfB8n6yvt2hgi+6L344UsDw0tj3Mfde7aDWPCN8sQ/HRNYHpSDfsEwgU3D6oJd8Bg
iRvSWmmAUcgR7oJlrSfngnPoL0dPtnJ67uwO7cM4IdBOxwuTW7E2icu6VIyp9oXRsnJn/YDjhpw1
jEXOEbQRq7AsT4mJX7GJraMW5pjeEu3FM4hRtckIAvnRXb3CCraQAkn7U8G+t9N8A63F3VqZ7616
kxbB2FvIzn3cDv98v5mz9OvPSxyIOO5+5D+GpyOa4t//x4M09R5QjnrCCjlO+bbPyBPraBnFMdYZ
d61mMmnK/FfGnjoWRLk7lfPOfDVcRqSgr3odJ1eYmOU6mrJPFds2NIv+awQDdPLazN/8v79bbIMw
fMEIIet9QJ/+493Wpki0RCTj1Up6E1t0HT9P1S7QJD1vuhCdtMDZE7Sbp+5ykm3A8lBaTGgpwk19
16cILWo51gebswl+2mUCFh9PZS4O+E/j/49362LzxMriMejx/ioKjwlvaDtbN66TLUluN5t0xKtr
nRNZGi9I8UF7k0aK7ELe+DxowlEh8bgQj7EIw3ubaQH8LOMCEdNlZMxRIi/S74kTfA/9jOUsc4d/
kYMxTv777eAiX7cwm/mgAf5q4SATJUsIT9WvcBy+tWHePQd1Hh6I+MVe6+vRynZjAVunqk8j5l4o
gVTPrhy7TXzAJmC9myK+hhn54ZWdls+aYXfb0QL9QK9/gYAH1XcFEyOaUjRtc9tct8d814V5fGvL
YYkR/JAZbfFSl0lysuSLhGm+EnXWvvUWbCQ9a+Qnto9jrWjnSH+fi6A89Ql5PYWhtrUmu6PXFuuR
bNOJ6GHW56zr4lNQfqvCMqGhTL4ePFHSmLoq+21aZPx2GNi+sAogjrKnVLuic/uALNx9yydrdovD
eYhliM2rRNUyn2UUw5BNTlDzYFAEjDKLj2ZUje8YESJo7FNm43D3guujjdUM8pbHhDirMsTRqpXx
xfWBalpYlT9FOi9ikLzYfLvY05+qIAJq5HjfaEquSq/D85tXwc52g+bM+JIjqApOpg/Xc+BAdutt
RJiPc2ZJ5Zwr7xA8eqWh1h7DYuyOI3ESY+eQjmwYEBBoUL0FrrarQmd4ajP2uk4yEWrnJob9vR3T
9EoWLYfnMPiRPAYpBOyyFPtlfChjNp9J19pDbpoFK1rK6RZd0zaoQ28ZNCgIlV0KQjKs4SYYG2UV
yRj/vAT83fjkzv4wy3O8h2D9r3ZdHF7tVFXedHW99MkrC/0M4H/VADZZhoBXCDLLWYQsHS6Ahyqq
f0WpF+7xtH2NQUbKBROs139+S5iW/6YodF2GumiIHQxHHjCpP6+iDAHsASqYda1s/QXE89WgVfw0
zS+ViIsN+Jd21Q0S4WTbfdhja5MqIDE/GVFynmUnlVHdUxqRwjP1z9DmSQApdWcZ/UQ9Qh5dlZjL
RhPykxYHQ7yuZcdMux9a0r86dVCgumjoB9bZq+5l5Z4Bzcpq2WK7YE03sln5oLJOplRcJa1c4k4j
WaXJWTCpFSvDWDkZHX/wMfFG67q3tBqMox92A5RvRnK+mVzw0Kmjj6IAyFa1bxMYoMgWFLmkF3y5
UzVFxC7dSJCnmJzy/nmI6z+SumU4IwsEKzPFx4GDsQpkra9It3nCdt2eDAuYLsFdSIl12AyPX0GA
WewmBNMkvrF9NJq42exDgHNyQZMLXzICCsSNI3OxBLPgNkQcC9IO+JaO3/kzNOwvHvYnn21CMJ85
tFXDJq1ib9lA40LDL488VxZmoJBQmXRFPfBkOlG9IXbPO9fzy6MiQTl7jJQnrm7WfjDALvaW0fOb
3re7Rh9+zaYtxvIyegqhjO+85DVq0otCWoZ0M7k4diAOvpn1y4Tw5ZveBT/t0k4Oj986o8ItO5tR
bJJtY/OjzIxo49UgVyoeoV3PU7wSQx9umx4ERxga9NCK+LuPOz4xs+Yg4ez9bntARkeKGTBMUuW1
caPi1bEV8Skk8tEDDqqTQZDUgjiL9A1A822iHcG35xNn1Sy7qXfBBbCipWTXuIvJJV44mnxuVnBD
J2ZSFTgx1sxyasqVKP1kHzSBvZMa0T7TyBxW2BX1JG7rOzjc9di6SPwjPhcnbBpacWevY6+t5sxX
+xbFSKOG9kqMm1o/3tCYRv1h5MtX1LO+tidwfKXc3Fx3iK73djuIbxBj17bVlrjXR6y8UdUvKsSS
L04C9y1rI7rVLHMo7GjoZDUQTzwE9okd9ggn6eSlzXCL+y5c5wNg79abW6biSPOXI/HMVnQcZAUV
sVpXw2nkWrocwPMwXzhWmR0LssEOOvQeMFDB8QuhWPI0cER+Am18dknu2oxFGqwQizh0SaEyTVGY
nEOKfiqQOv8lwcauh9Hbt1FHTFteLjIOXrtcNPO7o04xSqK+O2ijxwayxiEfOQyT3sv8McJ0EMdW
N49pD7IC+/S4uR0DOGpP+IYf/sDv3jEQqeRtYFK2GATOS+FMzba06etAsomyQMxRkUNxqTpmhNbw
HDNWXftha17J4jOv4fxTZk4/6g4hNDXU+jGRfMwmW25G/NSut++tzDwM5NesytYmrSYw5DroHMCe
ZFZvQ0UUC+LuiVmAR4Quep24ZTSqtYRk49BnTJKhr2tychYBkTymQOYscEiL2l9qFMkkJE3GL0LH
ra1mRdWRXLVdlDTjpdE6Ulhj8T+Enedu5FiXZZ+IAMlL+zcY3kshk8o/hDJTRW8v/dPPIlXdVf31
YAYJEMGIkFJheM05e69t7Kv5rZfd+JmqVbwp1PRXQLTbaTnUnR+daryXniQxGTtw8yZdPbrV5FJd
QlUtPZiSSA5ylnltXPeb0a7IxnTs6tjn1WPRHS+HLlTf2xDeX2xN1zomORRQZ7vTpc+IUQzZelFZ
T205blu9/GswTSBWWW1d3Kb8QChOA71x6k1NFA/jURRe5hZ0PpTn3raDtZtR4IF1az/lfZzjQoRz
u5ySA/RQZku1yqt/jfAKtX4l3hV83jsgTNPKVQMKkhPaivmwqLzlz3l/9dkV6gZklfwrV+OrgHOB
LjrLMSHEtkmDOmlulbaPWJ1efYLBzvDK586J8qLE3d81oJA0VMcM+VPaqnv4ZSkfQBt0WXqKNMS2
enJ11b9aSeVfE4BwTkT+3TJORyH2qqIn03Cg1f1Ud9gATONRK4GXjbBUab8wYhT18F3chDXidfXo
HhrDSLaiBHTcNuygJoKXT4ENBtGemnYrheNvtLS5O5lVXbQO0iaclFeoNtM1wzUvzHradR3bOWcS
/cbNAjItbV2etPlAdrh6yDNjbwZ2+6KRZ78iUodBSlI7HosVy+3okGFPXMu5/mX6+oevtcGpiFh3
uk3wGc7Dfd/63QUN8MqYh/tGwK+SWpdsvg0donsOEK1gpzaRodKmgdRHaGeZWN2RgGJ37I9LAZUr
4men9NkNxPpTT5IeyAUaIHUf0n8MUGxDwsjvE8TPbaFyuSR5ZKEuZxbL0LI5q6FvoI9Y44nPWdsm
NmiKpUGBMJQqf4QWRlqMPWYqoV5YgXyC14mwq39R2tDryr57YERMDwh/slVL1YZ8nrS5OIUwb8gD
USRBZlu+9Qu/DRe0ek3EOwnTy6VmT2nyXGQjRaLaec2oJuwbvRhuoOQBRGaOQnZpUREtUB2N1CL0
fNKnfVg3J2ymfegJQC3bZLY8dX64I6CoOQaBxYRdVmG/6rA8byPDL64aotB1UpXN2q8y95aXTXaJ
8o5d+3SsFaX5jIlxXnWsebYa7TWGo368LgeZEWRqJ15IZCBIkrG4pGFZXBjNHa+OjB6Av1psvlVr
MMixWgcI4eeDblT2JsPDQHjc3AgHD7zpQ3dcgw2Jt+2I5wAsZ7IdlIg+XA/1Su/1v2AasdwhQL1N
cV84WufxyuRHpdabBR8QRSoMAbnRQD6S2jU9erNz9x11hXcIJTQhZ6uTBh9N8DFsaxyz+6DOWzAQ
VK+pu/jrwdiPatSxFXT/anU+fbxUn3E2wQCE8o/NWQ/DfRNBEMVv0toBsqcOUpaTpBGowDFYV6lO
T8MwcUTm6a8sHrudmY+qFyjFuFH7KD4DrPBa9AlbAVZp12p6cqTWW3l8Usm+acaSGD0CRyoB/72U
w8+6QWDHDn9Zhdl13t1wrB8tlM2LS8C1KDQFDpN1LB4gKdD995PvEade7ENdq0/ZoFIft4An8s1c
qYCij67u3iXeHJuwPveh5TGeE3a2FBlB30DjowkEZD/MKvdHnVa8W1RNZxVvbfn2nXhx+17qMdFf
jOBCy+2TmxjilFq3wCW2J8JJU+lOB/1UCcDYzhtMx6Zh2jYVi8XfSA/Lc9If8sEff0wShT+1cBpH
8wabTKt3ybrgpdDmKX2klpVgZ1Bm2anQo2YXwHIFOCX0VWHZ3dUdu3VJ3OUfR68iiHgdTGuGI6IU
zEPL4tQLkiBmcnkOEvkxwCGY7jYrJm+5iI1J/RknSesF6J8e0hlu5ViMB00niAOJvYFbdLryoTcv
GY6+ozqycNDFOmht1A/Ku7SJiDOhIqWVTbuONV5l6h51vOhuoh5/1LNDCKahsNHLVt3gX8uJXT9B
0ap+A05NGryVE/Q2R6zYCGnnCs5T6GcXrUIxGEr905ic4WTndBealOUIYs54Z421v8pmcuNy6M3e
2OAeHVYlU9m5IHJ1b4S1gJ4klJNK0sWOVdgTfYDiMLmzW19pmbIpEqQb2XQkdza2PKHOsva1ZW0X
iVMyB743SXJ3RR6+KL32u9Gkhiub7WZu9w3JGla8MQe73tFD98+BHH8tI8cw63mjfjwmEUtj1zot
JiYiKvnY7YDZ30zN6TgYRfPUdDsqDfE6blrzvTW50CiSj6tGMeJDw8S0diFVnOmYf9mq32+KbhR7
RSXTAYpRTHQndZpSUxm1SYd+IQAjZc0Tt1++ePjYZdeke+i3IAiOQ+xrX3HvH9DkMr2qZnNukWk+
+aJKV0ZfpsflNK2S/GTBesp86wNHZPU26P60aa0sPwdDShgcS+/N1HT4PqCCZ7rVrrSxHZ59VyED
SRVvMrVriKIYA1iutne2YLGOG0C1e5e/j/W2E+FtzRP3JQzK4IVO6Tg7CbMukZtYMYjjyGVHTQbA
xLKUWhZVarWPzUTcUOsNd9Hl8mAn+s9w1nUuh6kk9smqi/MygBmsqlrTqDainORlVFG4gn31tN7V
n7IINKuMmEUSAmLtiH52QmcY8THUlpYXHTeG/zXGfHFa2fzuTcdcqTGDWqHKaVM4A13zYRyfl1ug
45W/tV4mlLNzKi1xGR33Cwq7+4CejwK96w9u0I4bzQ7Gn31hbxpLM9/Gjsu0KuzmWNNnrKNWPy/b
UkdX7lgEmp02GsGe7Wlwgusen6xC83d6oosrNR6sWj2xfoFWDAeybPJX1QyI89Prz35qdE+So7gm
vBmfGbgV6Iid8lMtzhZ0yQfX10WRafF9mMjm8dQ8qTcMOqwwiqw7TGOhvZh1+zHqk3aJTF+99T0Q
idYUl570abw04rCcdfNdetsa9HUK0CWO46xgLUcnEar6K8M5Gkfy1U9q2qdXJ3CeFkeQbI3b4Ep0
H04v9gMDxKrtmAkKepuHBc1Fdu3okZZxhgt0RdjSe4uvrDUtzTOsnM+2MYDd1GT3iUaxMY2bKgTe
KXtCHFEdzcSItp1JnzanpyJb2Zlr2ookccYVss0GTZhe0V0pevs6ZtGIlHg0wGSNAMDsHtq2bLSz
K2oV+bN4mZy83Ahke+AxRXRjKU/ZYP48GydSnoSaHjOFECsnce0V9hnLM0jpwXDIhmeKqUbGmUsq
iT6hIAfE1FVCv9WFxIXedr/LHDIgvTskFo7QWK4lGK5ochBumHTJOZhD5DHwLD1xiMQeMhZqcxVT
sxvb0TETWFenQdM+pjr6Gfk6e91g1J4dFhNcAt0vcK9YqyCOX1rbuGkju3w3kwHbBdb4OYgYzwLz
6Nl60M/SshQCOwRQXXXiZwyc5cpXMbUtsy29p4nNMsoExpRQSTtPRKXxOw1XFdHoDzpj0dr6CPO2
fI/GIbzpZv7VI6MMM1qM7DLRnCKlvSH81g8s1zp2VtJ6LuyKEljSu7s+LND/V52yD7s5SXEh3pom
YVCqG8Y7uiObbMzQuTQ2WqVAhZdLjiy2GxLgMzvzr8uhbJhb/MjcGh2uM9Ua7g3FMcRMCrtXdt3P
SsKGlekAu8L01UiTS9DGLWQsmSwWb48zKt0WW/H4M4J8GWgRuuOc2GkPOTwICct8VGY+bAOJl3VE
pbY4Z2WJv6q00+tQCwSqQaH+mOZbYWFNP+IkuEE3f0Np131fGBaSDp7lBaarPArQDEgpjWZDhixx
4EOC9QFU4VzxavcgtaIrDZddYmeYUAMzu2Y4RvFnhC5FDLskgoElaECD89rWbbH+XmQ0oS7nDJMY
mCRCIT+u1LfArz9gf5eUw4fu3FTaV+YLfxvbCWJxXyoXRa1n0QsLYjVK1fIIzYu/pM7Fa0k6W9cm
ryzT8k1vNQ61bqFclp9aDjAJo5WC4mS+2v40UkGXjpIckAOzw7ITnbIs5Xu/D6Pkgeun/kNe31Mh
KKgUEtwnybH1yclU+5zDf+dynlZt1tcvdpE6wFexPqZxO2/Ro7sMVPOa0sMP8by/Ok50bCSXOsGy
1jOc8MNSKJ/gxa2xA5iepedfpnCa0nNy40fZMs72CISeR+ec4kOnd419CIxjlWvWrw5eslfVLgIm
WVCdLt/bKZf3UMN2EqSsPghnkugauW85WIfUaop/3TEmBLWDdki2yzOH+elhTIBERgpGONY7zaQG
PvVihPY02kfd7Q//jMaSNsg6KBjvOjxPOC97gtDzMSCaKglPwvUjzPus909Quqf1NCuzcELbd2Cy
cpMTbbZeVqTL2lRvYnnQSjNdLU9ZDuXIriq2dU91+LwKt8QSAIuPxOnJD699XBF5G72wwhLn3G5p
MbvqE5ZD9UmOtCjyQkTEww/qU+AU2hMFozfhI6Zd7krzjOGyLD7tjKUrNDMVQcrdr6vHQj5rLTyx
GmnI3vIgsvoUZTxmWL3r3RVf7mjnIGv9npRQHyVMmfmma41Dp+IrpGTOdJGij19OMz9krdvDUswJ
kO2MqXhAbnKvEZiEdo5DWA4ytC2uUcH6WuzHSRvfOj2zV6MlmvPyJWGMxgynaS+tSRnXAHqdbIBl
+WRtoxmg8x29p1NztOsA2SXzOlgfmqQlcy7r2BSnj2JgVe1Zv81SbfoE9dZspNgsj6YdZGC9pZ/X
BuqBnpr2Ngcgb9FAVduQJepbQvdwzTPCfceb3UZYiVTLkMdRU6tVmfB1/j6QTLoaihAyxHwfMWnP
karYexS3rDADGqN5GoZrlat9h3aRSBeUAwpWnytmk0Md9rFEKcDcGzN4FBaTNbkD5lELjO1kKO2b
I7E9huirNimBSSe7wXRo+KV/YD3xTiSKfosUQF3ITUesAlb/rFT2C5L6EqsQnU3WOFdFJu9BVJLk
yIb2GHRj1pyW81xRmAZTt2ePrfv7NDArv/RCWrvHxkiKY2H3OoLozKOqE+bwrkWOqIbf0ZkWavzl
ZiFbSinMju2GitwvXcvyIzCgDG03AqvVcp71WvZ9p8WslsywoL/P/3n6P89Z7vv+6RRV7WawJL15
pcqP0XzIyRI9LqfYovllyzlwd/fvmzQMufefpy6Pf9+53Iznl7fcUmszW6sNStWU6nvCp9jlR3V+
Ad+35pf7r9P5AXB2//Xof58uT4EVxG+giwmfCADx9+9afk1ouSNxA3STxF7C7u5NMzuGmsOb86+b
y8tfzpdDOb/Ivqt5Eqr47LjcSUMVhpmta+v/eCHL6fKK/+NtWh4gwbHdoip/otBbHjuJrHwohyKF
bvpf5/6gkKKgDvt0Xivhrpy/KxRbPNqb3uCW/b7ORjl5YnDbzVSUf4bJ+gJ+GK1grWY+VKeIorou
qg/Xd3Y0T665C4UuTM2jFQfXNhPrPBc56wbjw7boINW5TphpwVqOPA07K2gXp/2brfvDmjaiw/TL
JowF+Yc92ig73btS6h9Rrn12zvRc6dGjop25AZz4YZTTW9q/QDX9osX8IvTgkDvh4KVazb5J0qhC
GLmumyqizJRTNCW2I8RGqDcvuq0/Cr/3pgB2V+Gmv3JRvuVhJ7dOoa5VXXsrUZStWqW2vSyf+2Ti
022sNydtrFWcnHCV7kX9KUoNakz2J/UfyHUHcDD2kx0GGzeOHgSfkE4NUy0lSJxiO+uZtPHQ2Zxz
BGmpqW5T19wGLWEBFP1+ka4g8FyROVcVdyHVa/aBzfxKlvfOUWoU1SLmDwu7bWMJDe2uVFeytu8x
NJCqUuyz0OS+Su12PcBewDzj77taQ0ZrZmdMGbsWScgajd/PBMxkkaft3izD5zqj4CQL1HPlBwkx
0/STlT4meXt4bpQqWGW9DdxZbOeV/gG8x7VDR2uTW8W8TqsJLuEcri7yzQg/2lMCe+do/cpR0RiZ
oOD1NrgHk3VkY/CslF/B0PNg1PorJ9cfcnaBtNZzEHdnssL2WovWDS1D+EoHgPfEIKneCf8CotAD
HyjSeKAupM1ewXuErZ50Rt7TrFQe8wonbPQXa2byh/YZlucxboovIfS3VtDD1HeO2RywzVxMs67W
zruyG0NU7EGtFmt9OPnp9KQa8YuLTpw/HuhRQQHSpcK7KYfgJzqiFqfhiuApem5uh0TJeSKY8Uht
vNpH6RPbnXKVNfnPxOh+ZfB0G9UOt6X8JcPhRDHurLpFuHWb1F7riNa1Sl+HoU5hOlSoYqXE8Gba
w3CG0LOHElQDX+uqB4dWmFu29Wt7ij4SMzFXPYqiVUSwvVrnuykK6L3BXO/tnLAeU2wmW65dO+Ft
G1982eBxipmIh4RJh1+Ha9eJ8q2wCAea3WmxcwZlaWwdpFZSyq+pDs51DNghBZRMCyS6MUSsjegF
pcC6QTdVNVgiB2yOhLkgO4m7G3T1CgV1emPyPjDZNAHf5SQwKBNZ/pdjjzXKIJ2uYQI85X0Zn9Iy
moiEmIc4PXaCCYEg5aIyMHYsFxnxlrFwEIMFYn5+0vfN5d5/PWEZF5HERZvUJWli0svquBxQVlRH
mRQHQ82b3TIsLlPaMvD/c7rcWu5bHv2/nRbj6P89lfzzc3rInqbBle39c98/P6y2wI9kIfaVBb+x
bI3yWM+H5dRIMozqy53L+XJoo7A6oglZZa0VH5QBedIqmmfrsUagslrm7O/zeChmbTAz0HLnP480
Zk9Ma2He/uP+71+23DkaRIb965d9P9S2wqK+EJAFOf+P33cOrOwZnK3Ca/u6PE708f91WO6T//2A
IIEAVWizlXkzebh2w9/hz7IL8HyHf3yDwlLkuuMPCwE40Elac9AA63dCA3p/C20l3AOHGC4VpP9N
JWqC5+z2s7e1m2OktLmIjVpbxqgfWPz6K102w24xHZNTAlu9gkStRA4VomkWHVeKToroqNbXAnXz
SrijA3CnfKqHzt1OYjAOSjKYd6tUtiMUA0ARCZpWdA+Q3o3Tt+hlZvMsAbiwBooLwnSVfFuehx5Z
3nLf/YtOuLXXMvd18GMSZ0b29LVaFzsUd+O1oicENCF9K8MKIXkTUhviQJyhFtbmXZbVPh2Qnso0
ujQ/sqb+RDPc03Cu3tyQ/lfnK80pgUIOIEQMmyibTeSWzmraL1OU9UrrVbDtjqXeAO6OlfFcWda+
bNKNYSjywgYkvpuKjO4l27+iycjKLaf2XNAeHeMfijQ9GHS47qgqoe7MHMrEZrzrjKg/RPG7TDGq
YKIKL3pqWxvwdoSkzfVbs7HjDc4SXJ7zdoaCi3bpXbp9c309SQAKt1bzOgSUnbgAnyO3wn9uNban
GhVU01mzTj6RW9TOe+Z+OGLezPhmvke5F61A7LNhasyrTVFhI6G7b1URTg9R6QlsxPguXGQxPnVj
CnET3/xO26uFWQO7d3vSDMbuHtaDWMPFJHuqibojrjUaOEm3WgrWaRr8CcIqu7oFeSWxSwyRZtLO
VFTnOfEfPqWmvzo9/jkhCn4nPwD2EjE3a7sKK8/Fs/liqdpf1Db8cxiq5RMqrE0UQ4gg24xuBpub
Wx69oqcFx6K4w1rDDLcbE5tm8MSf28FnOvSKqaymapy2bdMD/YcWvbHGHikhJbxV4tbyOENZj4JL
BowoCQZOf1W6QdmZset4JZyHbafW0OSyDRXsuq1YsCN52+J+GneU8Pp1MzVfhPcOW/uhQbO4h5P2
S8e4tVn4mSLBcBb4OesQSbxdXDLrJ0kzsvtm00yMoJVcSHisshAsB/7hWpkdA7m1SR3N/pNbzosG
rCDQ3PcxhwRe+jm6lgnse1Yy+eWiWeujPdxR4f5pVSR32jBmK9rvDtXrQuzGeETxHdLCCqP+WDO1
QPDR+l09p786/VPsJPRMZ2OJXzhPvbCVW9ijgsgUdWcFkNEHWWjHwcr6ndEfIepqlyLI9ctySzcH
Lk/KVWs4255GOO6lkq1/WW5JZN/n2GWtGQPIEZ2kXzYfbPIs6M1pwcYhvXg/jZh0HRam34UtkbHM
KExFWblUpjZKWhoHgtSqjW+PFAKH320/tW+F3T7UYoovKnyODfX64h4aUXEv/edCsXIA4NyTGGBM
WgdogaJB7C1mG4JdVQBGbLdcGSHVdylLsdcNTAy5HKyVOYXZE/6g3OdjZK95MNFWnqOgT+8l2JlZ
mB/s/jkljowik9Mw6PElXRtExK2b0rw6buTsLVHo5yx29PPk1NTH6jzbLtK9WmWIgTe/L0nrSmKk
rU0fsD7sApUOYfuu6NLxPcHa9DsKrbVqFYKRC5TVzX+baLS34F8pfJhGe0iBLFW+7mLALtyVbMpL
V9k+uSP0UXvskKvUEvVeV9KfHcva45gN9UpmVJz5fBkLVZq1iB22vjCnjTozDOyOoQna59HIKvWs
xQHdl5rF9KTqiGxyhNmaMxGPpVqWV1lwl0b8bGtKjVeRVfmdToWDG9t2CaXEL9kFlbrjp7BAd/yx
PYs4NHA8pQSVs5JO6+4sArq2tL4VtOEUjS2KfJ4JB3gXoWbcIdWkWTdbrYl//Pvg8wmZZukf9aQq
iMYmm2Vo1H7TaYP5SMFhCSw9Lor3rNW6F5ngVzKROWl5/RmT775VGgNFmUz1FXu84FJmRrDWa6vd
6xV7Iexw7jEe+u4RTGN+cNUZkDKfjlZtb4MhppzeENg4oTB9X24VeC/e0WrxvvUmYy2EzU3W93zH
WtLaNpo70VWpMogJja/hwXIE42duXIzSyXDQw1sTYe3gcNTDaxHyF6XOJNcpnaNfFOv1EfZKaxL8
3XWrISuNPz1mL936M8DjRYAgrCe3fDX1gIigENlKRblgHek9oA9ER+uhkXLHMoKEuwjyz8SY9AB/
nk0uOnlZ6cSJUDpuMrED+9ptgb4HOzPtZrlvSaS8rLuGxQGqCbu0zgE5vTtmVfLpZ3dl4oJPHYJC
7slJzU/uIOnpVEVKR2waNoNmZGvNqN21U4bGyWJVP1qpdlYKWcNprACGIN4aEziFZtm8DDTUTqUx
DneFzcVqrLK7Erf+71wiyX2VJZL8hfeEDWMlKmO4SyvJ3tOmM7xxcJtbVoUGPeL5tcVJ/mhc/wUU
IKwbZp66xpRZt3p1swp2woityg89eEgbUl5rhNk9FulKaS2QxzKG2lcOyQEoieMFI3oQ1WL60d7o
tzf7JjbcjZVa6qlS4WlpGA23SjzclJjBKG9da0sOO6qG2cBA1ZsFjE9vbb4yqjrcGbFVXiB9jPex
jjOE4kq/VbKwIEglKN+DDi8roe4tChWYi5SLGXH6Ltt1gdGiewjlWmGyzcJImeF6MLAS92z2yl/Y
nMyXuhX6U0BlcDYu8K7Q+yxSO3yEVWCfiRoaVlk94vMGmrABizkj3wqagJjD7bzKjppZsQaalwuK
YPCNdN1CjWg/3MV+JPAAxiM2/ZL/+GdZbutWRbA1K2BpHg0n1e2ce918LEuWPEHC4sYGOgXd9g++
mX5yaf5azH+Vgp41DaKj2VFjXUW4X1eQ7KNtVcAlV2h4b9MOhM53VmTYoX7JMdVQ8voAwfytw6ZQ
b3uysyjNQmyO2KAfVEGMZe5YVN9tkOy9Ly7hfFhuSfQOnk+i5VqdvX1CN/qto1FRaRRmKGNuwEZo
mTzLpxm/6ST+SnVWuxKD8FvNf9T4Sl6nAd385OvvSjSgWa7CI6MI6WulO9yGOqXdD4ecANp2jZkd
LxfjyXneFEUlpX6dS4GAXg5Rw3WBZGulWllFBGcgXsneuswBlPHUjz/FwEVeR0LcokBqe3aO2Uoh
7G8l8O69Z7FJkXRStyp9uvUiWLdn74yV+k/Lu9vNdkvCm49AU6qLlL2HTrB55p1IvZGsmIvuWzcx
O9ia0rjXQtdOXOX9LpjLkIVlgR+ixc27o2hfZqcdl//VMdAK6WoFfmL+I4rMhEvsJniD51PXb8xV
CfkGyQwFYZHSAyP8XLy2AtdnHtviV905u2nR4ogAvE43q43y342oYOTVqfaMxj2mnoEGtpZdfMpg
9+yUnuDQVqtUWDp4rW+iCaeNYpmkNtNdkn4nXqVqypOd3BX0fVOZwsGqUcghc1DC7VCyfggb+c60
eOn9NN0abdOttbl71zgCPbCL+oy/YnnXCVP6NcAXGYfYeA7nOnFtgGKz8ueA/IEzkX63JemrN1t8
NqAkVgu8p/XbcufMNgXe7ugiq7IHCU0ju6jU323oOk+oCdpjCg+IrMH+giv7p9LgNU4lAoPIjl7N
uZOZtMV0lMsFi3AkX1mAQXIEd6+VUjmoYpVoR6OvgQbeu2tUiMNZaRqV6QJCkI/4EGfv+fvHUTdh
0PWDczTPV2GSNQermOi16lq50Xu33Q4zTDMe5pKAqI5BMzE2NlVx8A3qQilkuQwdMKDNcM02hG2c
Ir4Wxg2szTnTZWbQjYQPMnz6skTmju9f2mCFu6x5yd0ITRPWYjo0On4ZGteHYC7mIwwisbUxtaOs
VcCoPu5cJ899L7ZdxBxJ+BWFQMQU7KHrBdOXUAqGMASIym8KgndNSewvgM4hYe+UhkZD8jguvz4o
P6eRRsZU9E/JVKLJS/ryvTPEH0bfMI6f0tBimnWKzJvGsn9qI02ssgE5ozVob43u+zi0wU4krpvu
C5ulfDRMCeJMsrIQmc9Df3SCwPqumbV7y2Y+8qynRfXkJQobhWb6FH7/Eedl/VCc8GG4WEVqOWbv
RWJsa0F9Uu+adu1H/r0PHKgffkhwoptCjeuK+pEwEJ5G50ODuL9SCO1C4hhPXgwJ8Iy8+FWdCPhZ
+0ogXxtb+zVfVi+d1re7rMqK/SybBSpwMiTzREkF4k3NqI/Jltx5bUiGW9v19r3TInxKzhrPFN33
Br9SnDOvuXbzK3gGAUtCpKU64oFVJnuEir4NWz9Zuz5DtCFL+TTUcl8K/CrYKi5BQtAJ8tZ0l8XG
6FVuVO/V1IqPLkbsZfNt1+nksamKL1oxO2uKjGZrZtZe4ZrTFoNw1aiv+tw4FcrU7cW8al0mjXoq
thoz/6GwB2PTs095dOkArJnPSFUQTxQ+I6xdocFWrbdkUOxraaTD0S/btyU6cTkYkjA8X/rPSxpR
a6YRUjul8UY1ZTbPplGslFAlBBul57XOoEEAMxipezZiZYbstsuS/XKrUUc3TRPRNGvLqQtQF1iM
VhFVvi1hZfbeRW7qkcH6OWWl8lwrX3BuQyJKKcKXjnIP4npfGWG/ccZk27CuO8fsLBgOh9TBEWm9
pHNbnqzKwuuxFyM1TuKtJVQYzcDLV20P5FawLGNYgTBAdWIzBk5/6IlhWKexY77pVoPponW7ZI8W
yYAuoRu3jjl0pRt66Q11GPA2oGRZDpVRkj9oZh5QRecYRVRQlRL0r5Z3sKq1yfqWl7mgOq3yRY+T
5u6GQNRwmjKDGYG1qpj/PukjegSkbGGQMenNI0lbcmmN6Txns4RwK5YuRhM7VJITlgOOQeWC/S3t
B5Qg3z50xBjxkUYiqMH5EEsid5RGvwLFTb0C6oH0WuZ3CPXWB/wzR6wt3TT3sKGjTTn24cFIKiSV
fhqTfudser/7xML2bFaqvJoEsSYUSzcmPSjHmNx9pVgH+Gb5PR/FV+dka8tqQgDA8UWAtOh1HNvz
FOwOFFQKv5hzS/HxVR2ML5nIVSsr80yp5gmN6YB2QjPPTj4NIFrqX6I33UfGNtxxCc4u/cjBeRBk
N4Xi/xowY7325w2LjH91uhleB8CXUSynH2n93vs2jjDExxEDIYkM/l4qx4KtxBm+al6P676zyjUG
emrjTlU9ihrbCW9Wltr+sUAhux6k6jUhn/bk6ABLImPtGq7cUM3zjD63N4mfhRus8hhEWCbZnalt
mWRQS4jCCzXUpeqgu9vWLvn+Q4bYVKZprUmqWJlUDymKIAoCUYMnOxXANIYOEmyk1Rs6VSFRH+gh
cAe6q1jUT7xX7rFSkZK6NY45WgsTeiIX8gOW371BpqGuKCSAxZCUXGoIYDjqS9/ToxhLBuN+PgXY
9v+xc/7vRBmLjHnVYD5nNef8r1SBNAkni+q3SdQdCh59evcpZQuSWvsJ3RXSs9QlRmaiHOLFtV55
fP3qre7C6sDi+/+2nGmLL/d/+nZpsAvDRP6pLf/+p+NMJ8dCjwmWvYVVfkU2peysmM5xojbPcFa0
bfGs4VvwSl8lSBSSJ+4CW/miGP9q6HH+QnpLfLeB5CxngQqFrTISa7U4D/J0uvljusPWimg1B+rv
WyOUB+apTwMxjEitYe/AfELamF9cddL/5BHrXT9bI8BQCVYb/HPu08iBpaS++UJ7FwrAULojP8Km
M89ZZnXksgaImlTt0GS9caf1a67Esi1N/W0bBwouU9PCzePUZ6GYpZfiLz23k4lNhlGMaeRuiC58
AdglT2Eu/9JzlrlT1Lun0BytuzKacBP7IfpF4fLdp/tnyodEgnQ0espEY2jmPzvKW8Fh2blB8S0O
sdLsHSfILtTld0HLWpwXgdpn3pK46ZVCfvF98BNz39Z2jRSKcmphE7Ay1tFbW/JF1YPywfJMWbGe
/YOBdCBDK3K3WAGcLZlwIOAr/9VIw83sQ72gATVWZhK5m8EJgHPMxeaxUtzfWvQnzqv/w9iZLbeN
bFn0VzrqHbeBRGLq6HsfSHAmNUuW/YKQZRnzjMT09b1AV/ctuyKq+gVBzRQJJE6es/famyrTH4Te
NffOSFtdjzBmEIYX6w0OE7pUWiTQeQxu+xAOAzZAZdM6BDN6CD2NF2/RZA/mqD3SL+hXuZE0l2ru
msv1kRnBseocG7nCqNWbJnS9y1QP+w4Pf72SiSwOohgx4RRr3Zji9wDHB80Cey+44Z5GvGEPf31W
u3+mOjgmIgkM6ToYVM/7BY5LrRh0s9ShnmP0XSHOSVbsmBUACw6A6CiT8ITd2QixCMjodyqfTPwv
pen/EPqXpCWsHRW8ejHopKgCoGbP6JJcC6nMF5Fl6aUzvLssa5jZObOLRrawHsdJQXhhVYlQHeLd
JWjph5az78Nnc2yzvSTlYKswrvgNhcyqawyyd83gtoZqe6DSsR+bgk/TiJn0uj17Ok0Vw91isZCo
UdCG6hkJTpS7T64nzGNZR8yWoTwauvzkxWO3icaRjd4SCDnLmxjsUGKZJIelzGVbELjnoCm5Z66v
lKliMPbhZH0NkB2TocDmjPItuZU5kQTpV6aa8s5e3BvUGpGP5GjySaVZNG6ieWpo4x17klB5skF4
SD0sp2GJWwwed72Bx977/L1oq2b4h9RFbrVCGIBjTSIzKmKXE07T/g7mwQr6q+scOBjFF5oeuE2u
LX4J5JgZCOFVARrU4sUw1KQOphvpW6xQ9FVkhGSiquK9oznVHmkZrJUpucSZOVE158t0yXcVnG0N
ScHm2g0tRFn5Tt+QOmjH6l5rbxvdUAcji7J1pNyLZnXGJ1AzJmnYcXty6/xL+yMlzHKCu9JUse9m
9kHnNuPTCugfBbqUe9q26ySrYPo3+rC69gn71i+apqKbCzpMi+tLLBtx08ZdvgkI13WBrAu65hcN
AKobTGwBGIIzm/dC344qc0dzcqZPRHTM0g/wejUef5zJZKwwy4oq/Tlw9HyXTXO+mZcPR8/Jdwuh
SMYB1lxKgoheIlpq55WY7p2l68FLWFiwviH7bdkyDIcuIwDqCse6HsxUMpDw4N3aUIuuz7zDo7Dx
sqjcXYMOqqr+Dqe6eGjoL3Pfp4Ae1dL6sUJzTaK69jLPWbJFGOlt7XyafMNukp2IM5xctvv+Q85K
+tOajNnygLCDbpBIvs01dNmxIeygaBZLaRgnq7pvu3vO1DtG6N0JSkiEb6F9DtmGoQs/lWXVrofK
yh+GbLifRqN9SGNuU83SVFiA8bEZuidmIBrS9ehgpwp9fy7EcxiHBw3d9IrJhuZ7+IloJ60nhgMn
qDYMA7L5rKcgsKLpXSemj7rdLreJ9Rb0nn2qrPF71kUZK0VLVAaS/q9xvLfc7GXhex0BdOpnTtlP
aOKqTSLD/CWMp2/ofoOPAAGqM0V3JD6m4z3GgHTTzZV76TTrnT4iJrBg/lyW7M0Ay/7+qIzj/K6c
UX+58PWYjVT77qrCm/IHHAvTveYFfk/9v4a6S0NrOZhB4q2z2CG2yKswhNVw3WoxYpPQR5yznTgy
cXEu12lRU/byYCRWw8bE1Q91WQY384jKrZ8Q5FZI3gEuph/J6AX7Mupu6MqO+HPTb+zXP18rgrIA
tIkOhZYR85N06SrVJCaFrbOB4OIht7KyfdKY3WPY5s1ZZM3XWZsHVKwFXcAyk/RxodVGdf1ADkv1
oAlI5yzW1WUM5gfuCXjEo+AtFNlHsCThXA/tNN40xhDf9Kp27r0JIC/dzz1zFMDOHsB/28ubvaw9
DC/AglY6257tlQs55q6xRvYBt2/cG0WgP8VIgh7qutnolvpM/sriVpOICL3QpqlAg7JJ3oGlZZe8
by80YrTDjwtDRd8RS1nYjGhB1drMvJaZ1xcvFpciwuEQDCQ5RAs4lH5Ze6h1LpMo+dAXLIYVFoBF
k/A4Lx3quivubWya+3gymzPnCFFsgbke6gxVqW69jEmn4weApU3zjAano3/Ncst7MCFPhgsMSrOn
/iyU8YR3jfcOruRdPQfJTT9zfSlQS0Vo5w9eoB0c6Ru0wz4IuWmp5qvU78CoX8T40vZ98cy2EwgG
Pj4tCKlLQtDEBR2gE7kAbJcCwiivnWMDK2QNDAdRjAWYiuD0HfE+nT+0E30OcnBXLNJiE6I28E2S
Us4dcoCt2RsdnKBlNRtRnJiSoqS2i1dok5thpHUcQ1q9Nr5MLVNI0dJXeLjOWiwOBps2N9ko40WE
NmOrqENWZ3zGJ2IfogUhAOqIJDkkzlYTPBv0w2+v4AS3h0uBm27N2AHhcqitLb0njzDO9dsi9IAF
Yid0nby7rfT5kwa9/HIlwA5Trq2u3zq2jbey5Bhzdk38idmUuITFsLcFuKuQyel6LDAx/njvIjJJ
adm+WDmGQTcU5rlJgWJQ2rLzte9GHaVoTTI3YwAr/tQXELQdvf0wte9KDks4tBHfICzDiisJoaqH
cWSSKVy6tmjnorZs7mFcVFur1xZ5mWn4fSvqT10IPrQtXrUgMHFRU3yWIS9saYbf4wp9vuYsjIgp
j5BHO7SFxjG6K7P4roPlfmoE/ZmkRii4MAuthVkYq5hxKM3qK/Ggs9p054iCDOju7q/LOmMJEftp
r+KQ/GeZ0GSEa9u69QsdI6jdlkS03LyN8sQ7hrJ81oLRZVxjUNV3jOaSZbJk5vSYvDmx7j3loMjH
7ZnWLwO2u89D1Dz9zXMy/xTE4NL49EDzWNLyIH79El5a5Wrq5wIsNdzv0r+Gl1ZS3XmaJ3dyuUVe
D1m4CUIV3+ihKXf5CPUAoNp0k7bIvIHZXS1GRbk3YQL+GCBNnfHhzRbrAbwpBAuRjgtG20gCJ5gM
Turi9E65wftIZQeTeD27g3UGuA0/eEofpq5Yotz74JKGTHR7neFKMnxwirgXw6Y2lNyMLkZSr6bA
cs925zF8g7jXGOj/zBGvk9KQ8tuTLe+EkupkU8uzwD3nEwRKrQAdMs3TpTVDdVC6+ZakyXTj6dEu
XZJfqsBLzl0EA3vRjFxh9BJtmSeSgwicA3SsCk/gC3VcAFB/IvnLdbERMapYCwV5I6vqdak96LHd
P3fFJC7BRNKu15GPkkxkws7qTYui5i4c9Qeo+pU/pD0OhdCGOdnPu7EH1AxAOjposnzQSmNmPOph
d0UXswKhJIGEgXRy3XRT1SrCgQBNsGnoR2XO5TqFcRM4HMbEHsvyI0WQBXkh5s7Ikx73oDCeRsrY
YEXP5YZ608bxHVtrvZPxa09z0bdLsHd07yazjB4LB7FgPZEPqNfBLuwiUneQPeFnMtMxfw0xB3U5
06ikbbLtrM/NZ9VoJCbk1RYBgsWb+L8+yXpojb/jNP1po0S+KHNE8HCGJyTpjj/v/ucwbrUSFNYd
kqlwDTAHgWjQa4xb85Lh7pCt+qFTUCTo614DOYUN0doxdp5eIXmpoeZX+YxgXXtlcJ+CprHTXVQD
vWxDS+z/+lq7Ppufrn/XhIpj6jZ7O4Pr7ddLzUwDs2rL/M6ZbAtDheEd2iw1F7tW/2h5II7yvBXk
hTaJP2oSHzTmJyuNXgo3e7tWVQaNRS1MilNqgUAzlQ64ULb5QYdVRtpP/1qJiu2uHslNLT33VpvL
i2eF8YXB6eCbGTslGB+INEzWyKspbh7a8DyYHoTVCW1sMXd7ZpcSFx+5ySW+nsrRPidYkpQzbK83
p7Zxu9s2SB5xDoCP0+OL0bDvuh4kwtNDFnqvhgkWGA88C/eiDLkCK82FWnl9dP1cn5TG5m9e4V/5
Q0KnkWZbknPBdv98PlS1DEKHtvid5gLhjONBUv7M7U5vaXW0/VjuDWMzLYPYjhXYHFT/aLt5exvZ
KO6QgiAlIZ/yJEuuWVlE6whM0eNME+MIPQQ/ewbOdzKc9KA5a42+5931oJhMkpVR3XhOQBzeVGzG
xhDHrqpuv9W6U987XnO8znNpSRwpbZp737XH28YlmCwoqv11vlhW4d6rR9CBmePcO0WnaKa42XtL
6FlXm7u2pkHYFclwVrrVn7Ww7P6OKfUrcxFxoYS6aOhCwJazrveKP2DlgDrlIkQ9fUe1bly9dksj
ykRJYA41tpiFndM69bqdXOpG7O7r1K3ur21eMyAgPjcafe+Zf8eC1H+9R/G8eFKm4xrCMQxIXj9f
5kGntNQd2uHOdAL31mm9/sj3vWtZ+D4t8STXQ1QrPEY0ra6JVoTJBRs7KWma07ktfCKNHmyH0ZnA
9Gwsax0udO8YK5qYRdE81UVnU6wUg08nyb1wE693mq6eGZgI/yrhKvP5HLMTeLraWPpB7swrrI6y
DV/c9erp8wDnYSuszXVTJhX1Ep6JfHclhVwPIBvXcY6VvKiZLA2L1ywfF8hTo6X764doDaq96OCZ
xhfSD8ZnRgP4vSq6xbQKzT98eGUWSBtBZSK5ExUJ2/EIHTZhBa62BYetb7SwM7ZF/nXw6uI+zpnC
8YFWaojKeRAuMxdhimJX0QWgf7JFwtOe5FWiMljGvb74Aa/KPbr10q+EfW04AZ9VFi5pA0G1gUR4
H/Z1+wD5b4Pr4JLQdthZY/NgL+F3vadAi844qwJcp4x5PLoaOIL9CZQ+8QTay5Cyk0DDziZVIrd0
FCEaf70u2Mt94I8rLyeQQ8/aMm1LNy39Vy5ZmxONncfldAcPB05LNF4mW3wemmDwPYHmW8bODXu9
a9OEbrO3bSV92ut8h/tfebFRMfo67vfDgNR3G4XPmUHWid0hT7a77oP2ZonVaB5uoYg8xyPj3asQ
Ko+JtrOyx+Ia8GDVaDfzNsHG6QZ3S3jOBskjHg5NpidicdPT9VGXpOVOS9AdysqjcmHm1NMJ3U/M
t9dVDU+ATu7XCI/6Nsl5765hGQ+tCaMMeZoOGIFz0zVdrDmVK95Uw0RUmfSg5dnsmW0DRnmK4vGN
94lNaWdduHbb25mO6hBGI6kzWrSOl7YcPkfneH0n/vN9/K/wo6SOnsKyaP/133z8ThR2w+6w++XD
f+0+ypu3/KP97+Wn/u+7/vXzh/zQ77/Uf+vefvoAR2HMZl99NNPDR6uy7vrn+PPLd/5/v/gfH9ff
8jRVH//87b1URbf8tpBh8G+/f+nw7Z+/GQZgyP/84+///YvLP/DP3w7N25+//eOt7f75m23+g8Et
JbWBd05S9HOrGj6Wr0j5D85GYevClVKYrgA1WpRNF/3zN9P7B+UMtQFTFc+jLmcH0ZZq+ZKw/rEQ
fhl2LO1BDKLub//7tH561f/9LvxHoeiWxEXX8tM/F04Oacc693+S1z19eQbXaOA/rPSAjsvUsjFz
Ejl1X3aCpO4xFH4z05oK7O5DmUh+O9DGDG6rlTsmUDJMTsSY/dam6gf0L+1ZI8eJXgRRhQlDt6iz
VxXXnk+s3VlibcNxE8pVaWg0Y5snvTKIz6I9YWWuR84KCOmigW7wh9f/93/0j//YL/Mg/jFJIehi
MuM/pBbwllvJH/4x4pu9NM0NnaFdlP9Qt3eTFm06Qmgoaga179Sc4+hS88mK5uISluNEu9oMXxBb
bRHcNUfNWYA6hnIhOEaoeLiAuyZALIQpGP8AHnS2ncZOLrc80jJnltAaEYwBWUQPxTobgoC03CY/
0HjNTHhZhTY2d0xniC/GlDUqnzgzc0USw7CVYg5Z+Nwh+ZtX4grl/veaxyuBMc8wpTDgwnCPc36p
jTvbLkvFq47/ioR6XA+KnG6A7CpiOkrfYtimJoYPNxmbW+mAELVPueKdmd35oue2uVGVidwkwzvK
gDTd6BWMAWymzt+hd5ey9+cnatPQkIakcJO6sH8pi1OrQhMTEqlEFq+2ddD3YReF3I+dCk+F8URd
cGZL6h5bL0LA5YJGr/PpUyKIN6LDO+6qmvgJdqcWhpl11SYlNqysPaLVeoqX22Y0QgX66/PsWqv/
/KQtihICDHmVPc6zpRL9w3nWY6ImOSMwfM+7YMl5NwK076UNzsgmS9tQ9tZaiHoEScc7JSo+dbLS
Gq8zBjwhFk4skx2GZSOqyGCtGNAd45GoE2boJwCde8RKMMIwzfaaUd3GvfW5zfRn1+qLJ1ioN2ix
mKnYS8ivB9wyc7z5lIHZWl3X8siJdzbRDcC5gtovElMDkko7iPyIm79+Ha6A8V9eB8tgQ2MYjskM
9ldMd9w4ts2ZL3zRDTck5zhPCL7PjlafyMpTR9G+1C4TTQWWZQuAm9eBICY/sjK518zoBrKh35VT
dqghfQFloSSG0292WCCLBz1xPv766f5CFV8uClsH7mzZXB0OkzWW9z++bcw7cuR9LFJ2JMhN6oLS
1wN6sLPeomZJu3JnskcDuIBS3w0jQiNQYVkNZSQ4wvwm8SzIvgUcB2KK/qZIEeLnMvf65KS+kPaF
YTEI+vWcqrKkg+1hW/7oaHIzVvlLX5XdpkhrbePpyZ1NFliRRPm+dmEnFEmfHChPn1Oe2iUeRAfO
IYOl2nsu0lhCExMWlWsN1iLPxJqmPrkzLCnIMvWpHRlksQVdqWJod0VV1gQ3kAGxdHxEkjHXKdoL
ryRk/grFjmR3uoMQkJ7oy0ywhqUGBDmyvBKIVElmcvaQKfiKxtT616LRTEjbs2aFOVfV368BM7Zu
H1zX3kt6SKeyq+Gx2chmWNCBvoXqaCIDIzvjPuSMPzDsWExyGL0Tyo4h/ZwRfnzPaJDqFrRm1FTu
AxMOlNSp8QZaRfMbhKzbiUkmVvf4e+nGiBHQSfk9vac9E4piTyCdH4Lwxw4G5wWAZ7zYt8wVzrSt
Y8bjxSX5axdVzj0lebWJ9KHeyrSHfeTG5rpk3hKGVf/Y9mazSg4KoCwTuLxDZS/XyvXGe6ODb52H
jJ0tgjyZ8XTNmhsxui8alxuaqZeW8cM+mEsMVMsjNu8YfyDGqpxobrffGHlM93yMBEmgCVf0REi4
pbapBoJtRDupOxuHJe+uB96hO212jrWg+1QbRr3J0ja4UdtpUvkW8ImgI1sjvkB5yJ0KSyXnNGiF
UsgznSqGDmF7GpQRrAZGWjiyPe0ILcb0Lc6ht9Bydk4rEcKkudpEmZHOK8sAHW7WuCOZlHSfrBh1
DEk1r80of2xMLEuzTrPWfBHJqJOF2xR+r7T8CGXvNkdntZuHumejg6r7MQoYn1pawG2FQMjOMId9
bOO2qZko1ar/Non2UUhlfg5jppp0+49FRn64haaVOQr2Clg3QLhsPaRVWriPdqxhC9CGEsyOGx2t
hSzcpSG3Vzp8bqodAuTOr4T3Rmuyn9tV36cOrjS43pVXkMsnkHzVYdH4BGLam5a2xi0jWvtiR+4q
sNT9wFl0LlxX3DPKsS5zHftRgsdBDPpLZnbFJSsT+BPiUbNKpD4RWyf4NLdd0ZY3dfpVBN/sCsrF
sFzYxLKoXdQlGVZuc9rVgxGzSxTlPtBbm6YEY52xSBUpaOLvlphfVxgXAb+uO7TLXLb5VEo/L3/F
NMPABZ3sN+I8BbrzIAGJ01+WWFjH+Vi6m1IwhCDScUQaSpK906PzDJeiBd2mQ9dv1so76UzJkzNz
ASOi3JAeOgHnilYkij3qTifZABI589cLt/i5NXFlXHvCpt1HzcpW7te6rgLUEi73Yt8IlbdWTXjI
rURsgkg8UBagx5Sk53qNF2zaGeIblzna98iAY9INuCJhYMsJYVeIcGQ7uzjzkkk8j1C7N3Nq5rsu
nl7isWfPDwtyj1oWVSA5B7sir/+mR8Xr/ad3waSNwYCf0gztBif4z++CRLuKe4oMxSHKrU1ABoQg
3fxTxP7wCb7rqib9+snCSboKZ+0lYpOxt+r2qbBG8YgxxTeiFj5RYFXHIRCHuW4ZWdarssuyQ+qS
+zkUVumjcCAFKa8i31ZGvy0y4mrMwQQCW7Pm6IphVTGdE6NRNPVBxse1QP8W36jKCW6blHjGsUYE
Pff5UQuHx87uL4k54diUDLoBeq16I3gpoWr6hls8tGVSHsmj2bEd4UwArvVAedbeERy8NpAHr5o5
ToHQRtx18rg+B7HD5+rPIeydXRYWTGiBPAYWTbahXgimqRscW6avgb64yEUsj5wa5pH4h3VPy/Io
gyE6//vgubl3CF3hXz9lqFz5UpCjKo3k2OrcBUZYSSu3Ms0NsW7CbJk/JiYxDlq4mbWYNC0lMIfX
43Cc4/brMJn2pssd+5gqbZeVqllbCoagPpPq05Iw5PTyueJ2uG+j7tyXcXnbYgPns8cg0MlcIC6Z
sSw3K23Kyg2TeFIPjeEsonvcnO4pHvEk5HZxUdVQAJ/JC/RIJ9zeEcqjcjx1CCoi+EAFO0JE2bG8
IAeO5hXCSYkoS8YbyoeW50teKIGfF69ixNcCnds5xFIzbnG+YgCvLpXeP1+bY6nVHxHIoii35943
S4MOiDODJZimLz25PQ+afFe0Z6Q3a/fToGdID9xT6qHnDgrCs8pe9BtPAK+FR0xrs5ldplUmxmiW
xGB03FUxkHGYhPR0swVmEpGY7QOLAK/dvhuN+dYNw+fUhMME6Y0XNXrQmKKemtp7GEp2ZUj8znqu
fWshie7rsbJ2TZB9oMO0+C+1amNF4qvdTtZGJvTr7TD/QpwSBD24pHVngHCpCHcZw+jQO+aJX490
yLvU+Lr8MuIODgwbfp3e72WVic1MYpQmFh9NTJxRwpQGgHSkip2FbGUdGvKR8QsZDwY438jaDYjj
KjmCqcO3d+xI8Rkx17KRJGmYQKhPCejI0ZMQp8xiT6souSUf2PQTmXxhGep4BTHQKMPeeaX9mHb9
sK5QXm1UX6p7Lo1yAu3R9fVNXyb2qZxaG57ztNwUm71KSC2cC+Qvbr7YL2R3GizG5VZf4/iySJys
xz3upU/BnKijqyb2T5jeYUrF0BWYYgtJOqiNJLZRuDbqmdDqvdOQJ2OR03vW+4qwZiQqO+y8exzF
AKfH+ikak3QbdqTUulFxQoi2SlWAp2pEpHX09NJcx6iREKA7yaE3fFZWeodpdzQYJKCwr740nTox
+HovVGjt7Wyo75xs7rnzmTrjPiZvLGFYqaEUbSJbMjJeDkUkv+NkeO+XSELipr4IE2YxuwedTV38
Bhe9Jaqw4epg28vfEuiuJ3WmQHutRiV3mZOwZA7RGBPoihgdRsd60uJuo3WEQzpu/a3EQHOTzON8
Y4QwQrJUkN+SBRvEtWQPAm6P9gCAs1WzWGACh/523MKsHEk5pxlYCiAFLZAZvWRYhJ8GyLaqh+9O
IOK11QYM7TTh+lrtJT4C3N1UyXwf57Bk+4IttB2Q/mVhF52bO42G/namge6nRMNmdendQDjchsmY
3QuYyE2IloZFSNyDcz6Q9vdJlnl+q6hd/KlA9R13YXEOVJef7SnN/AbT9DqPLW7JvZ1vZyRrt93g
w/WtnqDe2k9Jom6x/VRHqoJjqo/DmRHdeGkt0aHIwPTjtA9BjOK6wcEDmQc9uyKiD5+cmEmqhpgA
2gXBl7UebE08RI96Xz8O9lgdRYwKwCr6Z8tFplNV7ZtOhusLz/e1meLnnMjGY+UoHaMp1XwWBNk2
Szzw5LK14e7L/DgVU3BExrVgKSv9oU/JQs2K/kxU0lsOKnhvQvC7Z14jahGegMSHeMR4JKqmX9e5
hTzaSM2zS+P8fH3k9NWOX+UeKM/eZFNqW1JAWqgeIk3O0zR+zsm03WEn7djmNDFgKBREdNHNsGpu
mbOrjTX0/TrNlH7xcqlfaoVxAC3OxsO9AC5kcrsViwkjI/6xoxAklUQ10cDWnsDF6mCa4tFStXWh
Ogn3clBfJywmF4CaukkSC+A79DVVlJHYERCtO3LRKw06G1abU5i63qHpnUPXBvcDGdd+G9KcLZt1
rYf1jqiR4AxY8vfDCIvwfP1c2gGtzxj8kWOiWRuguu2q1XsWH8xk9J/qOwFZcl1CQ9K05AXjYr4O
ep1CtM+qtcpnkJTZV7TF9/HQ0MnAUXcExrL8fFHfsdUxN+1gkI0VSKiIeeCc0UtmTFvJqR8beHeI
qInya0KGkbSmL7aoXkm2UmvsPcHGGwFFDRXBBbTD1E3bThcnsaaLstBftEN7TqavVQBErzTR5+oZ
RFRLauGZ3/5osxY5BVDesEjGjc45t+51VntpE5gaxnI8t9GzC3jl1jCa/q7mjqOHHrkrAcHSVVtf
GqxzISliuxwLkW86bcfuchYrdziai5agteQXg7X3EinDOMxWKdZlVHEfG9Ge2rIvNrWlufuIpMjV
sPiwhKvtkdM17ynatZWurIckHWB/5+47OC5zN07mA803VDM9/EfPBGJGKFJ86WT9QW699ub0/VMQ
N+G3RV9Mw0PGdv3aqZzrOqjFjtRP/DAW7MoQReIOXt18SCLUDAv9dcQcw4ao5uVM5xvTBEg4trLa
jxZWkrJtxTfTWNvEVX/mtkrbsyYPNRiR8kbmp4Sa6BHL6O3QLumMcOYch3ffmbLpSU7yw0BQ6qdQ
vmfVyxPZxGwlOE1ktCdeYYQljDtnHL8xBZrXcaFjvq31dqcwkWumu/f0boV2IIbt5wSr2cjCS3Fb
AeXXnGOD/Fa4nfTDkFRU0yweahkm+2kccr+tGvY6U8TIBKtYW6UOUsdn7J79JmgtUurG6dFo8JFL
mc07gH4uq1ToUlKyqBVC3cAbDld1JaC8Y3yT8djsoiF+CDnTgTAHxMAGrdyh2t7USRNs+6SXF/qa
rzpeIMYiyfQOLHzLPhaJWUGaBlVD9DE69SeQtT3Bzq+9Y+M9C7kijbH3EXzX/mj06r7FG+2L3CjQ
oiX1epbjtO4gQBw7qvCYRHTIduE3ZVk0lCLju9PY95Kgts8JRfZagnw9SmN+LYSt7YhR8w6TXiA9
Jx1yExWl/syeHLKNiySxMZ812bI7SXrzqI9Y1gCTvM6sxetqJIbUsJKEWgFQUa45ixZmyDAjU33i
JtgM5oBMs5LNYWD3fzDISyaZjv1Rb1IiwFVqbieLfkdTx+5D7EYGQUyx9ZJq5Fp5WZO8STt4aCpz
WClRT48SPHrZ0i9bEY/rOUkRIRO30Qn2w7t0vHfNitDIVB4agoIgDKsoq+dQJ19GQgK8l6Uj2fKU
841jp+YuxY19su3qISPUZysDUR3CsB7ONcX7rk3j5lYFWsMFaPUP7Otov8+CAA2X/g35y6DowwIy
g+5lrxKaz0pn3PkFodPnRKry3Q5NcinC8HvGvsWb8KDQclwZ5ksZRAobtItQFs/Uaszg+brS+O6a
8akUTuGXXhhcNGUtHFDrDUFbuLLicWS7QmdsiitFfjY3fZmGdGAIUluFJT0gQwXjY13UPRJs3bnv
PBROiVkWd3oYZ9sKQi7EQhS7ES149iIxc0VNJft6MfAkKE8PjFjk0YxsMIAx8MbBodwDx7zJorzd
RFGm+1k7tRhNu03ldNqqwJMKaz7rfaeF4IF4Q/cZcwIyjVwSCzpVL0gUommtLqOLMr1QG1IQm09G
EJA2pkLEv9Q663JwEjIFiuAc6+VunHNjpYuF1kYCTo8dMflgdSn8yUundVbE40GPy48hM6y1G2L9
m+Mapoa1SLmCNqKKyW971yBIJWHU0YQTy1qy5L+gQeqUOfqt53U3VhgyskaojPwzyXa2Kt49/p1t
iO12XTWVvg4Kx9uUo8O8vr9RtFPu8/QkZru8GwzWCKTNcAmtNuNzDs588qqLqSd4M63rgxDyS1OB
HnGF9tgzrT7/+8Buc9q2o5mu/v251hkoGJ2239Qdc1J2br8fEJTLcy/h+YhcF1u4FPpZx3AamOdy
+c7ro+sB0SA/47TDGRmJ7YT1RrQNPH0Xea+f6zUxYMuhdmnKaXMAP7B+jHmu/lCJT0jKYXHWpQnn
/P8OdqAxQ5LWcYZldm4Jrd0ATAZbqls7fJsmjFJs/gW43AM0efPmeogy7wXI8FYnP2hbO5V7vh7C
PodNbcgCY2LanHSjJK5OOHvwgfOZ6O753BQG8UG8eRty67PT6JCKk7DooxjuaEQsx2HOacpWYKJF
VyFf7wA+tiAgtNIuj2LBabF5hVLXuizbmITOhd4d3Cxy70UZ0RHT+rs5zlcd/+3t9aOor4c7u6DC
p4cKH2n5jsBpxrXCvrzRJs27YWmrgG8cqiAzzZW7BLB4y+d5+9UKhAFFsZP7UyjtC6lS9kUfmhLl
H06NQ8LIsUuas6WX0S26WWTOznAkP3m6o3mSPyO0fIuQ81yuX2PgPq8MA9/79Ytg5ckcZmN9yKgg
j3VWVivPDUkE9LA7SWuGMyLw1SyHrB7YazfMEjImP2w1+DZ76GZ6st5T2jqfm0ZXt0OiqdvrIyXy
bdtmBRMHmj9UgkOy1np6M6Fhi10nC/deR7F1H9jGswmA4+RxnQutq24Y3qdrOzLwaw8VPNKS4PNm
tCnoikDu3Z7Wl66yNTtw/bEda+JNjVzcgKpQh8qqmv1c5dldYRqMnChXXo1Ou3d6a/iuO7BQdaG/
a0xjQK4SQA7LK9r2UIrPIvfUiZYobuOhgaLsWJ8175awHIvrj40XxJAGV7EBdGah+tVTm67a8ttC
XO24/MK+I4Hc7pMNvVaGjJQ0gSl0XxNOvU2n6ZtGO2nrZMSqZHH2wU2jAdAGoCwA6H36caidASnN
aEd4ElZBk1vHdsjUtuYyd1QvVvZckFFuQRhOiRwb+2/tpDcXZqBiL0Zv42KdgPvVhJ/AnMhVwzt/
VqMMP9lZdZyINHuIZCL+h63zWHJcSZboF8EMWmxBrVlk6Q2sJERCi4T4+jmoHnuzeRtakd23i5cE
MiMj3I8/6ikszflvDVPkbVob+Y8KmNlBNp16kbLB/bWxyS4GEszqQdQYVuX+xCw3Pc/c5Kqr1Uuh
jPP/GvWyXdGoWcQ9DpY2QZwu+dwfYADoD8LVQz8Mum7/99q/P6hwjbRew5vOX+0aybODZ2VSjZpf
GS+EvCSdnq8as74jiTgms90A2s+LMjBSwUGari3UJuuoHfYZUpqyn4zPbGqfbZSeyB7YIfS1mqs7
dNWXJsSpqVcGBUVerGkwQqoJm2IpNXWPvm6n0b7Y9fBFg1tmxs0C8fitJEKwZV1mhFAg7x44aZf6
gRjBNdURcu0iN5ejk/ygBXyF80Jwd1LvK1Rkvpud6egSKFwES7qAwhdF8llqSY6awG5nps7ShB+D
PzZ+toaY7L1a1Zm3MWUxLTvyAyMcNmiqB5CW9sZMAZROQXYOVOqo6LuxEgYBMZW1ZNbpcZBD30nl
n2tbXSZvDjwkl7sYZ369aywNAzpWhzwcjUVtgXkt6XKuoaMxJXCak5J3v1rZcsKR5rpzSYJIIndY
lVnzloP0GxIiCAPvHOTGmybCk1WN8pyAD8Ko4A2D8m007rlChG/L0fmE8LVINBDJjhkAi7Dyzyhy
yJcoOLWojKTKaW04IxWHB7+MArIlfybQl1NZ4GJruABCb3jpoyR77GX80/TV3aND+JFMuB4qxy58
gXNjbbEhELAYXxjmZSvm5HJp91Z1Hjm7jXiH9wPYDMobG94QYXnLFDL9pkY1e8AZqm2sjFDjcCq0
Q1rAu6fFN6zAgTxkGmECU1Wf4dc0e2YKdDIdhmyFC0uqeG6tDlkDZ05/6icgVOOnFtY6h+I503va
eHVIwHZQoX4axmUHWg18Aj0udwdcwFh4OagdI88in6VLhwplMfPUCnyEB2Jrw3uQgyLIuqPhGOLs
1Wh3J9pFU3AhUDS76OW1EunW8RoIXKaDeFu8q5mx6RrnhfbQSw+UrnGMbzNPH4TR7QZbebPRevgB
nASQSux0CFx1RldR5ny1ish9Bwd4HDWI0kGwhvZbLSVc+shgdxtXVV5AYZEx2cryK+6Qi6CqWZBA
tyhS44il8cPqm4B+87iekphwxhRdunQ6z685irkyW5Bw/9xmgiKSYZps5wy2+DfS6m9lUFEkOuw0
qRl+0XDrHMbSEo4wJJhLOCYYwXXeiZh2AYCgVrM/sjhh08Fm6QFB3yEe2tbJYKwwzCp+m7cHw2iJ
c+N2cvrh1Sb5zqejQygURFjGsamft0W8oP9xN7zuWYCuqkeSODWPSiDcVHr6yAXyHJvNuVFIxvLC
+tOFGLdiGPUgCeDiCioGOwQRyvabQrdc9Gp4IxnqVnD4RMKR4aQM2qeIbVWR6Vp4waao9DuWw1+V
qCqXVT6yEij6bE6hg6OFQNuTonPxTCFjva744Gag87cmksUPHA9tobs3HbqwyrAFaR34SadGsAN1
YiKB7aLAPRumGvi05xRfZPU7oo0bjbC4MM+lSwGdzgJE861TyeUoWFn02H4up6FfBUXn9/SBfY5+
YCpicElMZaE+Rcj7yfFTPdY+YfTNFhX0V+I5D2DExSrFCMrIQFsNIXbsOH7pLPmOaPMNNNYlzbJt
ozISHcbmsQxMNi0otKG3sVBWclacvuWkQj+QpE4OItQeWiVNj2ZR4vW6u4ohfaUigrwqVW3RAWjs
Rt8YnIfCDlGMA33ARwtNzim2EkJyF5ULpIXHOY+F/YRLJ0htYomL8q5zHkkaLWVGGup+HwqFoJH4
uR74pAzzA0G0tlJVdN24frFqCXkWXCKL3JQeArDXWEz2hv4Y+M+WmJpBxate/9JB9mWWTr4MumlR
NNWArrbfgMwND5ab3ay63NA/pgIsW1qiVvSDIptolswCQ115d4eM9PgAoqYFWmDsJdspSiN/THDN
D9DYEroNjjAfGR2JXRZPSyOECOEF3ktarSIXc8gAd7PC/wza4MtViLIDPBkwhuzXTYleqwP+ieOB
1meTywms4QxRtsZ1HLlnK3/KIg2DpaKcphgkThC/cG3ACs3KeoEeO94GUbW1UF/6RBaxL5FI0pel
H9rBUSFDbymtH9HDJaYrs+pbwJ2ugqzcofygZajn8cnOJvggAWGPulTXJTfQcsz637goUZj00JfE
iPG6eyN0SMU0V1vtK1SWiJYLrJKwQqgUqlsz0t+iUKK6s7f0lgAgmQrsbTo6LFMe926T49r2khdv
AgbbhD+h0r3Tji9Plh1jda/Jih/CjcqnsIjbCRebUmzUaKQjkAZPFWOYorEfSUp9hnGGAWQEyyfl
MzQxFFM4tjWRPPYBIDZdz/BjIQwRVvJUmehLRs4vtUnG8dwTTZ1zNVQvhLdBg1rRuT3mUH0J34EC
NDsCSWGbmxdr3v7etsNdjOcC8dl3XSIhIJLM9cXBrIwMJ3J5D6ssO87QDS3PJ+idRrWeiUWjNgSH
yvAyf4zk7OlJyWpJPvtpp6O8WFaVfgtyRCCK6ieNSNf4ZF2kDfm1T5K3nHYBYRd06k10/7n+EAuL
QdC0LKGhnUixoF9ZUai0VXftdfNLnZJdasZXodF5s1BK+JXNxxeWwUoxBwYOJB8J5hZry+wfbZdf
FOTvTDpbTk3qK0SuO2rmT5WpAXFoZ6DUGgBvdZdIGx4p7S4/IsjJt5O625LevGaNRixuiU9rUr5N
JOHriYSrtYQYSXQbI/eEgz+5bEurBfCLbJxhyqFqmxN27EON1CAsrAdoL4i8wa1k5YAcjLOyJ+zP
mq6aoRmUVUwvwL6p25QYj9z7CWY7tT7BHlTsT9XWT7pW6WsUQGRf5V6HdqV6KaQBnFfYKXC5uzQt
FGpR+MII81lg5vWjMPpIB/VFQwRUpjSXOaQYC4UZsFk1Ld3OVhwyAjNiz4guFhwKf7J7mhHz94qX
6zJ1RPEx/hUL08z4BuLhbZg7vWPwTUYOevJEAYRFM36ibaaisEdukiu0WmjpT3PSUWMvGYNYvglm
QKPyLOLoVdTZpXegicbB0hmta6sNUHYCzuFtkdCtmi1aOP44e0zc0P97HsmyOgzwZNdlXz72FjlW
FF1rCKeAAv5c4sWr0whnr6khHMuBlAMzH7tDkpTdQQKz+/eTY4Nh4RMbFliMg0MwmcEhVHmg7TKk
lCMICpzFkM3ZTNTWTE1LcOhmrVT7xNArzCWoTnsFz+ygkgpXWZW27xpX2//99PeQOwOHADP5VYxt
lnX6ivQab9HXOAna1rhF2UmHp8Z4TKvPVQGrD24mPu+g2opCZI8ENeyxlfhCyug17hhYhPmnAmBp
3dRadMv6kyrJQotzK3mcFCGWcLdi1iWtIXLIBqMyyf6gYWpcVHhs/FZm7an6Ec4ENBcf9Tu52wwM
FfUoA5Gu1DHmUnPqp9Qbh01hVXdFNX4zvZpw4pMLHxKwnWi0LEEUgXqm5bst4u8AA911dO2SGZb3
p/qxNx0FbBlNpxovkm+03dNQ25dAsV9ALYeh+coQn5OGOb5w7Rx17SfU0jchlIe6cyk5mtOQAIG0
Wcwc5SVS618X/hLvXoJgK5i1sFV1LvRGOrCExY7dmrQFhGTtIu/tD4KbzvDOTiIpPqTiPJkJxWIb
HkF/rey6aVfAS2rgFiHzOhKGTDf7YoFatMXwWxYl5tySiAcSnOyMtKxiMPDYBsNVGbR8BbMNGtmD
ndWHNop2Q/ajRNY+724TquG8wNCRc7hN1ZmBvFdy8NKR81JuZT38diGyhSlNyesiHhpnaKEgGems
a2HOWTmRToeTmgKpALaET7fn3Mw2/2tEAT1gy29LHMml/hS0CXByZR3F3pUx1VeuABkMI/6lEq6P
eyj16BQV7ksaWN+OU23Hvtw2TvSbJxjOvT67tYGxUnKmDzhTyAfIhy+GbNumCJ5sHFCUmR1xKDYV
mVVfE214AK145kuE2NC0B0XJDlK8Ba15lTn9iap5aVXjwcrCM0nx5XStCJzmO0BRZ54HkJIl0Fxr
8tjvs/yzoKCXwwTQjcDA6k7J6fqVSmOJT+xX5JmPveK5CiuxSOePo+maZ8V9612XchmhghF+xJm2
dpPqaNn540nBF28rRFp03to1mEe2o1+FNuVX810oyrXuqTdFpmz0AZxs5h4LJTbW9DYZ3XMyZ5AF
6alsX8KhPqmxNvnkrCN+D1NwJhiNk+i5GdtLMbwVslsJIpyaAR2z7LunVk0u6ErWmdfyEQZc+VZa
P7rwJ/SKK6lCd49MpFpPmQdqbTM6zH5qGYZrAw20qY79cggriKj2BmPXa+NxZmSNmVgxQ/Qo35qZ
XJG1nNvMuKIauMHX+kxsD42R/YXnvMpq12ch2zccIuJIy5AjVtBmhhZ+c7IJDWdNZsa6iC13lev6
xgSvYNkDTadqzru72rr542XKp1aYj00Wv5V6sEq7aTso2qvZOqRZF+2LqnQHx6z2jrfW0+kM4OqG
te2E3zWO3a/EYEUUwkZ40msoodPvOBsrDj8hGKXWW4da+56W3oOuhD8lbRZfAxltbXDE/zpxFnDE
zEkt7d6xSWHYztsPERZnp0F8rYXPUTkcsczfBjV96cbXxFXODMEQiBAjmo+ASMjW9EGqPelasK8J
pyVG5Z2Z53ZIHyn4N7ZTP6Q9KQ2CQ701fFro3UbtGeHqb+PR2QFn8BGg9zdUJJu2eI1NVhLmfwFo
r+wuWxJSzdFrF003vRIJTPkWHMoeqFtjoEe39EzBX/jW0/1ChMANO7/qGLXis97WCvi6pGGuWsww
Z0NNyO5gfyHGy6S34/6OdFwnIxkgL8XAepzH1CVHW01gGmoTSUpt39GUoQTsoEH6mSBxA3UMmhTj
ebJrYwWAc+ERZxOYwYh0jCXEhj5J5tYBTfrnkFn3PrB1am8GuzFd/Mjem8akLJE3VdzCykLapCzy
EeIy8qxvNoRDQgni3dqOpQ/HAW+6Kd9UWA0pJnElyXZO5Gy9QF06onjS9LWI9SuQe5SQ07Fid22I
A2CKvTVz1Q/afKNwK7o2Hdw+3vZ8wtOwUTm2Cjs6atmAjEseh7InLi+/2gIhgCfobYCkK9wLGABt
5QJaFD/jQIc9UZqjVWLi5HiFUPCiZvGzXjQvJGEtba3fDWR56BFvxfZ2XWee3Km/9RxW7bYuceAi
VaOyW7etsPjaoBaiLzugeMtXZMG/NMWTCJl6ljRw6cj1t5owwHVi4CjNEW90DpyG1oKNaVinWOMW
tfNkBCUIkkqhuddUIIpLRFs2R9/aGS+AE2+TY12DKgedFa1bHfGBFzXvKC4fG+2nzI2jVXA+6CIa
KHoVfk0esRLVY+hu47y+uqxplqhfRRPmCFQVACjaQ4TqqpMDAa7O2YpBjdaI9FEBYUx6LyU4M9fj
YG2XXHz0uUPX/nR0BNTY86kMDfMK3XInsXv57RjfW9d9K5znvLQ+3QYvfclACtneThmbvSOVJ49q
LNC1MwJihoxBux5TdZUU365oLrZSX+QIpN4rlpXGDViE7jI3YjAibGmd7pEqbj+TPv2IjjtIn0EJ
PxfzJUxA5ShhHxMeRJPW5VuIfscB/W9PpiQLVs6H9KQ7XkKjKnywmvjQTLw3TdFBE4mKj5LxxhjF
CyIWrh6NAzjyZ83mdsJc/+MI+VhM4ULPzB+CWkeOWlTttIKujOjpGG7weIoyImuhJ8yJTCXnua61
EBYU5ZYAaVAUj5U0mSvYz71Cc1hVuNa9TWRNi1RUV9nJx9yxEUsbN6Lpf7mPj2P9O9juqW/T9ynA
RJV3wTa2pOJ3nv6p6OUhisyBOXq7xd5o+BU9u4Uj89dOys3IhSHU7I1qCeCLaDUIm/Qciva5Rs64
siw2F8s5Fom37Um2T01rTZr7s2WU+0TR9qglj0oFb8NJwrtwV6biLWvSSwbnasxdz7BqnmO7v7Ga
keUQYFgnWKqdbeDjJMjeSJjN8A3oeXhLWvWTFOyDIBfK5VfTdiFrKcjAyA8YJJeMODPfcpt0qcm2
XYIlDR1E8vNCZeqMSaaIEI9zPrNZrVh9MRXCY3UQhhEwiEVXcJcUgAwC51kN3A/FKM+ooj7TljUc
G9cwcpPVnNTQfg1IIasbnrQH0Fx4YyQdkpCvKEpkQe8wfXUiosJpEK7CFi5JZnznA0vVKNBwBPrw
GCFUcsfBoF6wGM6rOWOQvkHVDNKiC36VyfoeovlQOCn30eu2fVx8qCgh6GTxNcVQjlP7MBBc5BdJ
hFe8b2kQgCTtQy7NWKf/ZsftryHHx7YceffwQVkKxK3PkCnoNg0wp/smYosMgUgBLm0Dg4Gh5xcd
XDfYSefSq7ZV0NX+/JtjFTG21n27HTWbNqGrk4hbWsK/ufQ95iH1j1NRPzvRjvfHUiOc36zjfizV
TZS1XxNoYHSiRBwNLbG+qWIvo778Yq63qHMTvaCXNkzb6h0KS8Y8zCF8OtgYmcvPvHZVv87x/iEV
MOBp8qEqw4J+46rBX+NnMt0QP3MsLEoyzSPsKMryVyR8fBcRW4Z5aSqXRmSY/eZso4SHhUzD/YIs
SPrBFARJ2pJyMd2yHGWrbd7oRVPUphR5GR8Kw6YGxCR9hq4FKBrUa0LCP9FbPUUejOy4PjA2XURe
dUrwQUFjZEqdoruts8JvoRiqHlkClnuSgfOdTPT1huxlQjsQ1CL12xj5H915huCiwXuFgEmtyl/V
5gYz1E/UqcvQbj/aMvsg9fZJZ16rgJctJftdiwCPM/60EhZ4ZRgp1VJvINuW7dxJYFpjjT+tPQPR
M/3ZiRu25RZakO4sB08+AjsCnSKobJWK0BpBbi0RnjK82E7Z+IOCsxyzwUY66YsdHwQcc19VwwTa
8IDtNzrYjncbI+9Cy+W92yiT/uBVyhfd++8qi2GRpRtXn8OA2G1Ux+Z3sz9VdV76WkPHyGmV1zwV
e2a4F92rLG4Y2q+ZjrqyeAeLSKZsUL0nucd8C+diO+skgms0sCK0pbmtI/nRKXbIXdd8sGVkrvpm
6/TsHSWlfZCQopBg3ZuUHzliuOmHQ2pyUTblsI2iaW+xj0u1fdYz65kj1GNE1i5JD6eutR65mR8K
72lM9e++YsdK0/aNRsygdR+QLZAoBbR3CZD9CVi3+B459bJrcXvVLMrAcyqd4WocjnvYRtheZt+W
GeZfVLg7x7rQ0frqBeMeUnOxGNZ+TTGjaPpjf4VH8CpTpk5BKd+mCS+JKh+CkE8MsQVNVHVlaNiw
gkR7GlXzPWXsYUcQ05Xpq63Tp2rSHjs4zlQ892peJlQPygajZC7N8smbvHudSpeuQf/kMppKGvDW
Kk3WRZ3m70m1QcgTEt86vDcEWSNqG/XxnrfVnkBKQM/yM+LUb5isTVomL6PhHMZYf3RSe2VHjNT5
DZjKaR01dzkj69I031WauGXMJ9zo4LUshcS2vUeD85tWaGZkfYdOdJZMKIw2u1xrwjbHKnmle3Ce
jHrpxmeGuy9BVl6wWF0br3qysLeqoTjA9v1A/vSbcOxrxvCOpGZh94wabCP8xC/yNFBkoPZDCdlQ
VLdsDEtUWcdBkbAoM5YvTe4hoS+0AIo5GYBprDR07CkgVPmGw/WUqv3+J+6Ne5oiuhT49KePZr6S
TSAdvl4zOkPaLTz3Y9TLcbYfPBdswLZxTdRwXabpLai4JUuN8JbJRFKjn+Z1eGrESqHNYWXiIwzE
Hsu2r3Lw8kFx8FU52nbsgn3i0kKEJa6kG3xbEQ1qDA529CjI0PU9mCZ+NV6l5TChj9vadyxr9AdT
hdxkm/TFwHPHIvsUtfqkNuFXLIJwFVmZDual/84NA2FD+JB2yVvf4lAIvRSGqkVwK6ZJteEOigs8
S2OB8c5sVuMEfbnWm7N4ROv7mtUODf6ofwpU9SDTbVh0SArco+diqBwnLFX2ZapNVGv9asLsLb3X
TiX4uFumSrAnOOMYWPvSMq6jpR6J3zkMcYvbQdkAJzvEXDIdOOReZcNxlq3mYCKuNyKM1rE7kohF
koNZLaBavbZNepYKARbZ0svGtw59v2/bGDhd5xKK7terKw4NOhLQ/u60GcJSrjR487iLi63C3FVP
AOIEJFsSlLA1Hfk1VvlvXQuU7MSWDem3KkhToehrFt6k7hSXqqxpZh+3l5OvQtfeSa+zAt8bmOYp
GtWUN6FRbEjxLOKKpdJg0oXIuncvk9lvkpCTblqq31XuoN5guJmZOV/WrMesAGvb1XuvNKQkZs4z
XoKDFsmEI2rHZD+NCZCqtqSzsJclKNYbySxYOktlICW5KFvklsWOodib3Vd4Dqp3C1ezEskXfdS+
RSefRGWg9X1jVPjoUEKPuoVfONkjKdlozGoy5uVKmb87mvKdKdaTG4hDE5lLi9ETuvQ7lMzMJb1y
0t01eq6N16vcmg48deLRTPvJRqowm+wJOxjtVTIMjIiGW5+7P2bn/Vi3NtQ+tDwlwBtoZtEnL/CB
Hg2LyHMG7e5iaBARWspba7HjmLU4Z+5wMK3uvUAD26syBEbNTl4b1WPCoNwLtFtitt9ynD6qWvvE
R7PMtQEXvI0ZzyJgpTf13djgngiT/rOr1H1G6DJdR8Cj6g/q8QbPsrhiqqHeZ2at2c5bS/hSxCFK
D2mm5tbbaHq/FkM258m2sRcFE+A+palu6rdhyY6eR2r6LnkOYrBXHhbphUWC26Iban80wcWOOhW6
AA9TNvbG9ppfV60fxRjcJxtpmlWTwyh/aYbNDaQE4Ba6bpHctA6ggRJw+NJykhRksUGYuBsd88k1
5ilx/5tr4pdA4l6tX2DdcYW7/cnSPcwZxR1NP1EP7a79909wqCuBDnjPiDW7lp4l8xSf9uy1DZO7
qUhqF+s1V6ObinPDZ0lYpAkuKAy/IIpfRZ/9dDnxmEwbWO/wNZCaReaZtCrChigkpGRUE6IuGhTq
KF4YlPi7Q13nT7L8aOf3CiH836tQ2AJHv0a9LJYeR3NVSSufJXQpjJqcONdesBqhrlXnchItpEmp
DrJN65gM7WN9fAePv0Q2zLcbotSCZXVU9bl1apPCGWjMmeZIo3VjKOgKBdhPXQ23TjE+46AJFujk
GSi8aaFs9uUvJtTwAXZsRAC8HPT83lWJtTaovYniinYicd1rROieaLKfsa80LL/1Ri8knW/KfoSE
br0cJGGxXhe9OmpDKEIdqvsqK5OlEiln8m+ndeJk6M7U6jKaiE8UDxrQlKrGzix6GraduTa7INtw
kUiCCWkNT675MtQCpLlj8P9sMgBz+rdc/9CzFEm2Kl2fIeJFC5XzkM66bNN8MhlmMJvQ6XZn+Uvm
uCsacV/cxiEj5WAXVtbOgo24quvmsxOvZqVvTZOWqzCVfItB5+QMtICcNviovOHo1Ryq8/GSaumu
Hq1bNDQHAIX2iEyCCnsXCFcg6XDZciSqA5tmdSsfasd8V5GSmIPHuNEhaUcrGayCxJh4beKXxfqw
U+rvaQCWBtzj0QjIO0y0Z6+K4SYik31ySuZUopLWysqU14HrbaP385ZUaNvOym8AHh8V+p2O3WPf
VtK31qjvajT9xlFBYGSUIfAPdw2waRnpxJSZpzpynrrBeLdCc8sgaBXK4K0X9aeTFzBVp4saKi95
tahVh0453ZE6ZHNI68kgKK2nfy7FatRN5uxJLHeyq445nd9oHKm88g5UrTatStt7IREJAbkyZLCQ
O4xW4aXWnTdLQEiv2nutBF+Zba/t0toKGz/7GERopJh8lwNHj7mDvKi4rWQmnlMqM0NDy2JpJY19
JnFJSeKyilf0FMa3Lgrah6n1eEep++re6zH56ewCt6mOvc6YihUnHUhyo93hXHN+ezigaB22SRy+
/P0VG7sE3V/WZ7dCUxJM2qIhzZMBZsj1Zz0y2mpAUXKbZzQ6ZE3nCCkJuYfccJX3Rfui8Cvki0gg
6nkCNCV7gM/z292aXvZiBDanM5vpaBHQCGs3upK470opKS+Li5fnF9Rgw2IEx3woM4c1Uq06ZdvQ
vDdGtTi6cf3fB21+WmgWY/MJn0igcet5xjIltUOzymPdIYothqxZS445x9xC2BN2KtHywEVOfw8U
fSFREr1H2oVXXejFnHWyQrpFQ0hdzESnk1G/xViDUoNuI6FpbuSLGiWv0CoNk2iRLjJW3OXfaxWR
FmVrHTlRPtduVSxKO5J7EqaUg8XNfphMW26xzP979vfS34M6/43//bW/1zx6dNBTAUG4SQDOYX6w
inha1Yng3Pt/r9H/DWcjUnj8/17DYpIsapBPuG2tmRnYIXYaU2Q8s5NPk7TjmPnwJ39/XGkAdEGL
x0tSwKB7BU1zZjurV54Ty4Uyxs3574H5+KD5Td6jEDBktQI5hUE5peMnOUjQrRU69aueWwfT6Bdg
naw98v0dhR4a+flBJRuOjgByqfmZQkzaTsgY7/b81GAn7iRvLyGft+f0F8HFwSJMz2YKTw6d2FMv
qv/+1M0//T0NMpcgDCC6iwj5ZbjpmKzgnjJJx9bqiJ7V3/NQSnPDBoqoIoLYqRfuvrPGawW3Dd0M
SKxV47Ah/3te1msqtYRAA7yl2qSSBQ44FRFsOIMQlCkkR5S2YzfZ7jx6cqnYOPYfkvkhYwa4M4gv
pzPW1WucewpOpYyBiBlrMOZNTe4SN1u5OQQUOCvl2RFqd4x5fzd9YlBWOcTu/Hta15D7QHrO7rY0
1/RzbQfO1Z4TYTmH9hoTG2IYBix+hlhHOohWmDgk4QTGyBAadNbfwxCE055g5lNRevWxR+6xKXPn
XbopJqzInOrjvx8921ibTkjEZOnF53bq7xQscMXmZ38vJTFhIn8/eW57LGr30tY6yYBJZVzw7BuX
v5+aqkKfpGMprmiRaWnqHGKtckgYSvt1pDr6S2XRgEIc3ZyS+ekoV0QFxS+EXddniqHc/3s5H1Sx
8bI0X7cyV852P3yBvi5o20l1IwSoflOKFvwcc4u/pwp4aLxDCCOEO2zNzs6f4k4x73r8RZuHwx40
hCfHfWOG7dz//hhh9LY38wyfcJ2ve6PR1tTMaqmMH7XOMFRVq2kf5D27v1fygZH8hHKQNAip6ReX
UyIckgTfqHSnD5JTjl7bNuRkESYlS0dduF5k7mwygJ6bumcFJmTxMKU5A1H6HTJhoSQiUewcpbXu
NM1U6HMC6oURWfdxfrBR1StDfp/0CN0vzRyQ0WKLQyVcDEpkE6OTIYl3Obz/PdV10uf+foJzFSLs
EGRAlfUsAg1/tajIdn/PjKRjdA4hlrUAwTBRFAhOObJCd5xuLrFZu8hxs4MR1UgLswzVEJE6sA0e
w0ZvzwbF3Flr8njd1ZrCGKleYRI3ds4c6eeERoxWJGAxGTlXZXlJzJQBTZS2b+HscbnY+2AOZTWk
cWqyGfjvEM3XYJ89X/9+jMcIVMv8In7n7jQYF3Q+4bacG38a/161yrRi3ZFpflLbob46WAZIR8Mj
S1PLN7K2f0O1m21lWgtkxzzl5Hty+e/vI72vvYSRR46Bu8CxV3wIkEeoj+1vOm6obZpSe6QaMdZk
ChJpqcHxb01U1mKmqQuVIQgdkNsfD/jv9ZwjpR+BNNiHdtgAMWy5sXKSSJE6PIjRZehk9AxmytTg
m9aiT5XglCbTiaZTHWKAYJIDv8JX1YbLJKNQjYVOX7IYMZwrDsYQKy1Xrm31aKAtQoyzptiyAKyb
ULQH1aT0+ntoUdAebFdwy8JjsKmsTgC6Q3Maj39PvLypWT6rGcqdJetx/qf//n0rnPSDZ3zmlpnh
bZxf7+k8UFkGHGmFtveMob+ULbQo1cTUrDMhGZ2RHl7p/kr2zkghYpG80WOquoIzrXxLA2/wTdqU
C1Tr4SIIK2hkJrOQGt+uwV6QDWG2NZCHhWYycOl7HzisPyoT5SHCTJre6g8Oi8xPhwEmcVF+fRFC
wnI+0lBMTWIVKGUX9ljc+gE8wxifmqj8DTMddeJgvjGW9EWILbn6sfvgXR8exMBXmdHf8fEa8ods
9KApXrqMuVcq8t0kZrhuYj4PlFMofD7HjGYr5nQSjOYaiF2tVhWWq0Zc8TFec4fG1kROcxAVD1mL
Wn40WM3UMP9OdeDuRC2ZPcPrUT66sUaKh6yetMD+Lqt9Vgc/GTWzk+XvbBDvIyLWwvrKbe9DQdrm
j55zDeTO8Gioq8Mxn4Kd1aA0z4YntCQvfee8xWpwSu0K8Dh2ghjMtHebmvhBptWaDZqhDxGEHqnL
rnZlVSVsIacdTryoq9dXWw3ulXeSzMxKBm4o2LOlk7sFnR1xxwBCcpWxbQXHUyuiq+0kd3XuagxC
Wsiwk9d0DNakrX/aGZ2ttKfYMmAUuP/h6DyWG0e2IPpFiIA3WxL0VhQlStwg1DLwtlBwXz8Hs3rz
JnrUEgVUXZN50mOIWc4BL62OZV7Vn5UVbQqPONUUEloxMJ1IglvYtjco0b4sm3VWNl/gYPY9eQ6t
2m/Dtnwo9fSpS4j1sRjuluptSlB8HAuXxuTNbJz+lV7m0ln53cu1MzJNfFzTqjTyNUubi0tIedts
vbygNxZIdYNTzCbAKpSV0xTXqe6upgZqYUoODKfOONt9WN0rB+N/E76VxgdRSllt+OHYHLQqeAn1
CtlB8t7r0WHkN9uz324jeG1kQp4wht5KTXuPovAyZdprgM4GmV/2VtrRJZbwtANop2XP4jpG1LqQ
k/c7UG6lo3JVx+K3ZvjHMXEMW/IJ5+lWUfiJnOB1T+NXYbHcaMPWt3pMF1V6D5Nk54EdciaPYYO6
apAaKEp7hXK4BeyEnJxNgmcwMk+NKF06BE6WSdLsSDc+x16JpanTnyW3/6LsLHfRodMu1fp1jtYk
mU7BZzHpT7XnQVFTJHk8iD8tpoZ0atc1/tNFzvOzSJ2MbSYbvxCWqMr0qZUBGn7hbcw+XA9F9Szr
eODmch9hIK4ofS+VPTzMcbrTqWSVewGo+KN72g1k1D8nx9aF78FOKBwra/wLA0Ihh/KihM05Axwp
38em28WyOsf9+Ca7MF5M4yPPtWdrjdMi4SnJ6I1Uq38xwdTyMHZrHoUd99xvaFckESpP3QFrp9Ef
JjgofEOFANJ2b4YlDXbb6N0TonewacLjSeh3KrTRM+aXKTGjMi20kNWebQtVX1gX9ESDek+kd5/j
KGeWB64e0ncoKZn16RUqX6m/EXb3ozq17jsek/SgECeu17MTNNpexz2xqcABL/ugIl6XLcqNNHU+
0pq9mplBe9duKUV25zFWHNh82QrPVKJyJnC8LfqC4y2jrpFh+IKV94/4jx83wWTIgjRukIolSvXD
dJeoRpwdbqON+JcXcVfUR8XtXxv8dVgvY6stlk5hGT7LGzBpgbN1tPqhjAWzLe4fVkytRH7G4JZA
KdPiFJZtqUGPTXk1mrdqysiuNJin0C9gtolID9EpWFWWE/i85WvnrlnvxhvSBEb21WJVY96YRnMj
ynBHjMB3nYOhHgaTEa1FUClL+YEGLwgUIjhF/TSy5GETtVi4H7GaofVJ9tkQ/WZG4S48nWHzPAFp
KFliuBKB8j3R/3NxMqfvTfYtOSGduZ0fVSY6eeoG6/YDLNanEPWv3tvmSiIcc6YEmA4L20Uy6fzY
ZrNtYiDEg3at9ObTGbjfwyg9mWH76TQt4XdklCVJyvJj5veDoV7E/VRsomZY10Ebn8sMDFksPbj6
kq6xMF5HfNMhioGQrbCLmI015kjYaO8dyRUbMMtto5Rg7cRjUfz/bEDtxTJx1WPWA7iIAuiJbMtX
OKGQS46z+NJvPQwEHlEJjNAsF+Em09Ocwou1Kbrf3OImoz0NqhHjh4KZLcjSZW6AKoCIw5vAudBr
RFbZiS8dl19xoRirtEWbVoBI5MU4OOCVDA+UO25wFIbGLUlMYxlNzmnO+WTI1d5HoGnYI/m7auuB
z4sIkhr2kIfGEHL0l6t47BrTz9zh3GsxQUfTuPv//zRxhFCfWwVtFEI+5j65yg2Su+mTiN69SLID
icI5JyYCyGoid6ibkCSRYr1kVbaNa/GJVJJsehSRtlID0Mo+hDsuuzL7tVXeE5H9Gz2kYZBHbrVT
hMt0/vqkLuxZOjOx1MjEZHwzwNZaRlhSFpqcPqXyF3fm7wBqJi9xe1vyMCisG6dGIbwo6jeZNx1B
EqEyy1FKKiaiw0AZbkHV7+hO7R1/PWwd9J2NOby5GM1QAl6jpPf2XdIOWwCn27RJ071kHlTFtXLt
uUP1JjPPLiT/TLUQR8fNPzJploGNYDzTgwdmQI5LpwepoeCKkqxuXl1jzEFZg/+bP2/2TuWKRy5b
488aj9nQftcy5AXoiDfVYoTdsUa8T5rxtjD5RS1gJh+KpbF7r9z1oLLzmTA3gOyYum3giuESaL8a
yFkeJtYSiqe8p9A4DkQtX9JYLY6k/ypQOkbM5WnAyhmJLRHH2jJlNcUSmWBpxVq3wTlRmxFHrtyO
kT35CAdOxhAAh7Ix4XrwnJfW6NkoIuw5cjf7KVLrhV3T9EZIc+ZXIvgQkYMXy6n6TaVkrq83gn1L
Qxb2gATaIu0PfTXq0z/MTHxZJSHrUwTmxp7we0SeDaXP9NjtkIC9HBOV6fnkYEsacQWNRvcZzwmX
DCmyd8hAi2J+zcq9lRnvVSWzTdxjdhpgsTLQAns0OPlcqEYYO5x0i1hb9UepOn7e1cuQ7NpFFRWI
Vage0Wl85fqo3jSH8NLkoeglHxFcSJGoz2yaao4GWnejnPxmEHvUlAvuE3Y0tP5YwouDA/1KG+W0
q+ucAfmY14uqLD1UFVwZEpw/G4hH3JOBbtcivFrjSsU4NLLt2ML3CjcePrmUagkz/0WjSGbplY1+
rRKXVOMhMsS/WJXWiz2LqKohzGhyqWUyR62WI9YHdsUjo47e2geYDH2wotS3b70wOBpgKSOZga3Q
zaHN3WAcSaxwb7j90NydUkuXT3BDF4Jst2yAlU+v6b2ValESThkO+6I29obO7YyX6FFp3rfp9WSv
U6naDeDhGDY5V8gy1In60SxET8R4E+3XgBg0M2Lhesry2gU3q3cvsc5QyAqf4SSJiTTMAftucOSs
v4aRYhxsWhA/A6/kB+P420/pM9OlPASedtJNS/NbchUIErab17AxUQ3Bro1MnjENVOUUdj+xGhIx
SO5vb8/ZvfUB25pYOX3cr7URXcFQr70EOGfcWNuhrEFNIsoQA587ph5mu28BeSSrug6TTeokH4VQ
PzoRuH4V9pwuiXULDWBTDMfurUWd10k3WjJ1lMvI7X5bojrX2FL4VK0Yn42zc7y63+dd+E+KWF32
u4TIvTR3/lmGONSd3MZq9IeZfw9KIfARYTLzzsA/N0mzsgOuN8tzshdTJfkiBzStS/WzlpN6g5ZK
uAgZLt630XDl90WKCN1+aU07ekVlBSsXx18r3ixBQKcpnrFwkJZ1F9Gb/GkOHo5cfDQiM8dZRJj5
Y41vJsFudFRZ/vGH9Tgxrw0gVzt31B1y1GwpitTzg7R8EGtDqLttfFVM+NqMfh6fzmNCKbgFnny3
2sThda0OalPRStYCjHD6GlFXn2sEVFmm/OgKWduWspFJ9eC0ukVxq/tdmF/jtju7xmxarazvkkRp
+HntOSt+8ro+WU++yZABwMLQ9d63vNg4KHw4PJdOtlIwuPtJw1VMhrKBEcQp0Digf1iycoxWk6BI
Rsr7hjLukOnOLzr3blWYJn+wCZighFFDUJf5CLB8s6F6z1VoMenQ8/V0kDFlhQ2LMMlu6T1cbjnu
X3zwg1JQ+sGjmIjfGut43xPAc4gkAqiU+i3QFWXL1lK5EWhLbccFlli2vm2mgfeXYiFUpmE9YU2l
H7HLS4TxZGkbkbMysD0R+0M/WhesnNuCjNssxpTVIkfYGWb9pMKblq5aDcR1ZZh88p5a3ihwWrvB
bRhzGiczocyAivThlgytNBbrEkDHxsjJZlO8wwRnRibAIdPqnhZKh33ubOlYmJ74jJ4iGg+9qJJr
OSR/iVb/q013Q9BVzngSSVvfsWjrFRK7pDBN8ByXloXCHTyIu68qDVnc9FFpEsJVAI99GgSN91c9
gXthCHFCEvkRkExgNayy0/xk0DQsvJ6ZWQHKpI3ir1ZlycmSH+iTCmskLLlM0HDZshFAR6gGohbF
vKEccruJNkCsbgbu1VUTDH+i8mBwspBSp9ryU7c5t60CSEWpbpSYLEDIOBlS9RttAiKtkPDTsIWp
gxtXlLSizy4LP/U+p1+HGLfAkuZI7RIwZLJi96cCM0PPwJYwrDO/I89m3SLrXY1aJbd631vshsTT
Zqy1bawdXcq4MbNA++gSZzMS7hnW9SdtFtEuVRZcYkcJtjXegVxJICuVTk2WLnELnBu8ehYG+tAm
ccxNVg4DjEXnMr/oc+q4USm9jfQEmBwtYUIj6WYy+85ZtO1K+pwwcbD6iRhglLWDtcwSh6KfWMtp
ZHbEzsvwUuusuuQWSYTPXEuc24q6nvSKQ9COX+hOe5RWDWO+8mJ33rjCZ3bRmuwRc/PvbM6ANZBn
XKbsaMCNJfouzw2C1BTjEZYtVKiwM+7WwP5QRi2dU2ngRgqsu7CGcQ/n+HsYSxLRRXsqxSYows9Y
Ji9hJe4WTtwE1jqRq3sSSD+jKfzAM4xB1kr46/rm7lpdP3scF72NLsKtscwJdIhdSN3TZNKE3whV
OdZQDuLY85H9Y1ofgfThvKV5GtVkjXHsBLplExma4uth/C/zlHMLQ6QA3qQHkePDOIZt57ZrvOFQ
PYW7aQ27uopCHNnfYIy3OhqHBvHBvKIPJtBoDPjqRTuXlla/VPUgBtM/jetKM861gX3Qie7W6L67
w+SxQxDcPKq7CfLu1KibiqBB8M88sOE0pqspoEJptAxgDFFYfuwiGNLs77AM3gs7PaUq29uyhGVg
tQ4JsmO1UHw7ca4JY0es4ZjSLDLxWHM2vFaAHVqUq3EgjxYGlTagcxCZQ/ZMyLWdD+XKjNDhT2Z6
HgRuq9TTttPsBuQUB9P6DS2KPPEQXeSo5O8tv9dABzZg4tYKjVWpQoZEmeMbushxg8I3ZPoCH1DZ
68mAdjau282Y1e+o1dgaal6O3wCurOZKnKq2u4s5VWmSCswGkyyo+W95PsIYsXMiqgrVXSXz9WU5
UbXNgjkguW0pjppVofYzoW1EvlQcArMtrpmr79XZ5pA2XP+WhyZnFyLww2F8sFSXOUHdjMwa9fke
kUdwz0tM2qrviopm045e3BwOsaGRzYgQzydCozgWnp4tWFQX9L8kdM5RKt7MKY28JeGM8aHLXzlE
OApCeDhot3AlzfYcz2Xkl4Xr+RZxQVQpCRDa1qCzrAx5KCMaB+bh+FLDK+KorZF/Y6quwowU81Rd
N2N7LYRWY0lMd23h4i4mZk1z7JjlITeejJtHUhHN0qH88mivSC3d22yWl27PiDqtFX2eczLUmIBz
DoberDt2XIvIYRdgWNVW85RyPTK4pZoKULd06XSQPWm/ucnIw/Xiow4qIeoD34jiWdvI8riX2qmp
k9fOifjG7an9xP3kgS3chCKO/EleuGbIHFTMrUkKxMJ+uGnxpibi0eMTgJL1HoXaCoPeW5YRhO0E
oI2KztnnKSGsCqNW1+RNozIMWeXifsiLtZ3DnHX5j6uJIFktgA1lhYO3jsdUYzxsaECJRhA99iiv
OIyS3VjmoGktC8IqnvW0tD8LT/2r6oK9ddzRGs13iHvzrBiEgNPIhVPF38n0IqjYoDI9iU+l2TT7
d8tICCauEakQnwiEu4q+B1N/5FlFv9rm62Dm1hR+hCdsYRrhMy1H/NVaZa1HPa55eGGXqmKG47T1
zowf8bQbWWY20nmFnG2v1ASOVlMmZB31NuUWM/2u8MJN4lboAIiOhbnFWEhvC23NPI+HCP5N7DaM
CjkvjUxRb7ra/yiJpwN9CQ1AGSxjzSCF9hnvzLG/j6WrblB26Gyv8jeeELjKnbCRYRcllUzPtiVa
qJ2mnDzsgudyqByUxdbBLpobRj7M9SrNx2gcGy35l9hcqoVQ6mUHrZMzpS/8JpY3x6NBj7QYDLkj
3tIKOZ9In6NF8YpJ7FiYzyq4anH5yWi12Gu5/es4OYgNVoEUvzyPdbdi60wqi1P7Nh+XOjnu0tXo
ODJ3oHjo0e8hFzFyBmsZCpxZ4M76q1bOKGzNBQaCnasG6CwAXPiZJGBIBqW5ysfizHgdnVBr/6ih
dcYUoR3jSjuRqAaxLKwDPzJOdT+xDEE4sFZ5MJp+nocbr0LF4iJA+XnjJPaTR8qa0e+Irv3X97m+
FzggkrDyi6AbkSdr4wafnoaqkHDZzoYRZIuEAK7UEj6X4KO083fdLkKiErSXXh+OVoP3I+jnX3Ew
wp4i9HTWgwmDfszunGdmVXg7WBQWTrpytexFGcdT53jwUh512CF8DeoU772D7GI+dl51qVHsJJhe
DD3eEgR9aJXI3bEoRBOIQs91NxwD74AOV0qDIK+TDe99pG20moGfCfxp7/L8V3EXrEJ7uEZK+sRG
iu+rr/8FoqUM4WzYVmnynoaJ5HvnlIsJ75mglqzCQeBaHHCCATc/DWG3axzL9j+bRE13VkmsONw7
QZF1GDTvBS3evaglmNcU7Xfla1REPnLQfE3tjrKHA3ewG6aPvPOBOi1CAyImblXwd9rYbaewPurY
KRaW4GYXkU0MmlOf0OSQyYpzMrNYGuEhZ9vhIUBiFvovVzLviNbnezLi41BbX1VMe+tZXu7rEoSM
jIcWm1D2VgXzsAdxJDNbgC7pQcOkDIFr+uTokCAqFYrzutp0jNu0FskNIVqzhXF6R/g1rdlF7vp6
OIahNDalB7sL0tiWEuLcKDcMlfcO38WbUbUwnMmYhh2qvWeRMi4rHiZGTSz7UeaUjnFq2Wp4WpTv
TOEwHIF/4nZOSMtl3U1UXej60O9xeuLgnV32XtYeeHmZU8bRLzxHViJSgWRpJGvqy4saReuRZTXv
CpyUXqKGcfhYDEdfwwF3t03jvkzN8IkP83Vib0NPi2oeuo/iVsO5NDUaz44Ms57hfZhaf8Sz37z4
102ar0kk3WtQbXsEXr5ZaWwdHHFjTveJV+kwpgzbB1fZFeaZA6vbKKw/qMbYdSCEW0PjHVb/9wHY
rkqv/lLgLawhqBziyokuCptgMjTQIeXmexVav6hN6SR19zFqyXoKwdY0cDl2orfMF1ZdJYOzb8Rh
EN0D9L6NeVbhgY5d+ccQY9xHRgGGPygT6gIAin37OthmtarJZ9hagzL5dgypKTDwMJiFBj1ba7pV
1JiEHFPrZ2W5IiDQ8EcLJ4EJF8NhTBC69T6aCJWPGmXXakdPwkru3fy1dNAxkZHs1W546eMAbw6h
dmxUW0xJCHullRy9Ug2OpGtcGKwxSDVgfFlev8KX8hiU3tgNxEKdYr7AsiqH9zSwvCNmYlExFBqL
oETe5LK4qQcHUZf8GZ0GLwwKs0AmNy9y7xXcm8XQU5gEFKZ5My41sp1pxIzvMtQ32cQQu2z0TV+Y
lybnSMxpIocpj6mGYRJNhIZ4SfZnZ1zGlnOmyC793pbvFRMR6AS+GQok4xGkuFaUYJOhBC8a4Z0U
W13Zk+6wbpq4IlVS2s24vmXw8kBYf9hmqq2Aj+K1UaBLwRYEBVU4gNSJnFYiiZddrAgGy1d6gjQ2
KWnDtCBhMMJ+cemZLVuSvPADRdF8Xa1XMtO6Ywf1hqdEW8WAltDCYhQj+LoNFKrsFqC9VCja8q7w
NZG8d1T7Sy93MVOGVos3eXote4P2KajJ/qjlLSzkwSgdkjjY7MOm892U5RYf2CLqc+6/on7QrM9j
Be+TEPVtj+GeXubLyIeEuPYmhzfHrD7Kv1yDMXjG0hWJc0dxFwNLDOCgdmjjWchxxi1FSU2sugCO
EZe0ayVgrkPbLwCyWN9s8GyhTwe7n7ZGVXmbzC76ZWlCwypClmOAxz/i2pOb9Dv2gNRj1ru3DupA
nMRHvaO6mpg/qMYWrJZG2VzhUDWtZ5TDfp+mY5ROYOXBnYgeV+7kDMcgLHcg26PtaExo7FRY6L3a
zOWoy7kQHhUF6AdJ3iwTcTYuJSqdmH3FUofetCAXs1pEQ87bTUQNHHgk4iWbL9p1RIr4CpORWilJ
JQ7Iot84WfM9wNfD/kt+AzkBsAzkq5MCClcJ26bAfmv1+juCeOEXdrxn7ZsgaYRwwH5XWUxutkr7
Hsdy63lkWzzKEHu25VIpjbah+iL0/pohvIk8etSOcFcEUJ+a0vsgTzlchgxmRSXwkfU8c5peZpvK
wicGDTX1ZaOusjE7jUxSlyjuufFJRlYRkPaQajdNbUK68/r3UlafRF7Uh1SX48pLrmmsnPIMHM1Y
VOmu7nJ3ia6HCrLknwK9St+8VLyY6IuR/nDzDjMzHjPYNUaYup5oy5k1jSgK8tBvurjeMRUPCmWd
a2MwdzwMVGHPLTut/mZ3Ph8aGu270OaJPFSPON2HbrIn9UPyb64m39WybOJz38E0SFkPOla7nWQS
nXrp/IUmMeWKY/6xFwAjFAUgib0VXip6qkbxVhFZQD60ZY5K+p9GgfFT68dJxYdiZP+6cc55WHWd
4kOxuVTzugNF8it2uZdhSE5dpO9gYywdL7+aeUPNi3pVq/UvhXjgXrpzLUDIKT4wdW1y2glSiOKh
35LAdFGEDb07s3wTPPCSDem2mFJWbrTGoXz0cQTr1tqrLT9qqqxldsdJvlIic1OAg8gROsAp3QuG
60yr9okttoQt7Ao3bFfQJe30PnTxsXHL+xS6V6d3HsTqvEMVpK+R+yxZJWMF/YRlIZkQ1M7m3nUD
IuTrF/D0B3Wsdt0g/qU0hS3aNGrMb6iE5qZUm1c7Yy6rYzEqjvOfm7/DNo+OwoHkj6cmVeMfByVc
5GQI7FXEzV76lDZ/kSDsujLugFHRcECJkMZ4H3A9CebsMqVEKaZ3y9PuXhKRDVzUv2R7bAttfEVh
+KJ64RupBOdu+kiN+uhqxUUon43hHW07v6lZ8WfoGuFLHa9xtlQxegWMl9kdJ310VZzxYFc44kzV
T1BXo8N7GabgA9RKi5M2lun/n2I2I88sQXiPfWgwuavpOo3go+rNXR9gFjbxlk/lFOCfLzBPKMUD
PYTPkXKBVg2K8QYVbls0/d7EQR+UGJdIANK97l/q1Lv5+0DZRBAtpibyQZCpAdovP0RrMSqrt1FW
fhOtvtDcEmFUC1YC197IepfgaTK4d2Q1gfuOLm7JAMzGClr07h1Y68vgGqtOi6GR4y5WYd314XcW
0Vmb+tIxrUPo2QAjuPYtvlmRWimYBdQIilrdPPJ0J35DltdeDBsRcuoUL/mkH5HLRXbymoXKsTdt
nWi+jDF2cs1rltcQWc5enF0HXYeghC9dG/EPRPs6ZqzNryhq+fE6qQHc7V8zHVdrlZj3GQnRG8NB
+eVUOES2e+15pTCCpPRqHjx4cEKV4eJ7cnu/K/ozF83TGZR9XhWnidlWPEUoYtrPKTfOlXvlczmk
kX3WCu8q9P6bYNdzMXWHHtRCi7PIna3d8mY3DHqtkJFvR5a6zSycpyQcUCX5NR1UpUqS36o3vZuu
pkMKmRWvBWaPqK125T0zsnsfiu1kau/S3Bl59ZfOZcVobBOGpqw8PY/VUmrtIjQLwr0ExXCKjBEE
gXkOtFydN45LSnMWnhXExnmOzkIcty+VdjwqgBWqYVkzx14YRVCwgmwZBqAiTXX41OquTlBxTrtq
CnAmZNGyFmwA8iBb6vXnlDE7K7zU3rV9xynJq7UbulHbz0WIUcafbfUlZYc+zEXoDOSFWlr9Jorj
acXoU1iBpqlJGB61Z+SoWzl7G/OgvlnlDUbzuSRbl27/2ijZMbfyW4iCtE18w0jYrIbdDdis1Rib
SgIR1q3TaGis051HbOr7zu2ug1W8wLV4BkjQUKMsiOPY0JNuYZgnC51xKQl9C9XENMMeLKEZQV1i
E/kSUp7Mf53rVJ8Y5QvP2DWTtnHG8joq9d30jNMsa8Xb4O0q11uAwxldkICq+Jam9Roq/clwVw4/
UGOIt6ZgLml2y0GKa9cQ/p3laId0Uko17UHu8LZFUSzFC6szH3fQU2+5l4Mi+Kvm+dqQA8UvJypT
2svCeGHQv+ib4txm2jVWip3CizF27clU4mPAiwddjR4BwUWm3/IISVQGu9mM13GjnVIN5TU0lYLz
xMk9dv7ld8QCklF/AM2Txjc6VIr1XvUGKNxmCyXpRM+MNGvptnwcQY/phEwNjwnt/CEknbHNAJWP
LFtofZeIHrnJNcheaCH4DNIeQR3fmmsceg8DaRNPGNUdZkT2kzhvgaW7ST4RwSNjxM+OvJAtAZ8z
W7N5+PwW8vOpybDpE+fCsfuqW9rOhdSl6bYPPg81om+NBmctdozUOJESt8s78KVk2DfFrVTdP1cK
Ov8hXWqRShFF3WpnckNOy5joV7cZjy3pKzuGb8SqRs0LYUIYqJu02KTxW8JKcBV5nb4UZrY20tnh
oTdEYduEL7espTqvcRaSFdJy8uoP0pWx85Bi5lta+bATltVVgsiJKWn/XuX2rRyUC0S8NKWtSMES
LppxAFn6wcDj1Hk9UUZ8ISF/dR3eRJ3z/jOwEQ7QGkXeCKJVlpAsudk1p19C5Qyc3TRe0r5VV5XS
4PKR+qOd9IuqgZygeKnWQS7rhdbTLZQScrsQ8jXSpq+xIrVL7TAV5AH185Cf5/9NAHP1Jfo8NV9j
MeJqUKSFXEW4S51JtOoaf8KhC+CHU8Af8J5ahmetulj5iFK4Z5YZHXQ2DFlzJFASEUn2Im3L5vmd
oBxPar9DsMTvQY/Ji5ETLl4zY32dfmk1Bhdkr4AXYsfE6hN0N10XN3Uw5JJwTwcK99oQ3S9j6xuJ
WMo0GiddvvY8IX5lKEzsW6TdBmPwaIwXGPfC/Vgypgqdfz3I1UVcw4fXa/jjjrBwk4OZLePhIEs7
eTBF23Rm+9Y4zQHAd780DToQksw1Fp+EfZSJ+xXhZVpYcpqltGUIYK25Zjn2ZsJ2ga8CydcLtu6Q
6xfqw6msZ+ton/StoGHTpN678pqRJbuwq/o6pFG1rkT5YngzH9WF3Jpr3qdrdD8zbfVFtXYqUW3U
gUxWSR/41XGNnYI2P8McekONdivqifbbDv5GIPHJVIGPq+glh+SHVC+8g2SGou+ndu0/pqAFvEPL
VsOomvu9TVB5xQYEK9LB1jnG5nVoZ2+khF5Vhe7a0OgC6waiKgQBAha0ZjkkcXnM424fxIgFepY1
iwYLFS6thtAwfrUrcpJYakYgGJLw4dSQdXUbdjX0KLinfuAhzKWEL7X8z9Li39YOwo1rFmCQZHcT
VjruSVX46/lKy6Ql5VmYySmcOAZMlSm4TX4J90L4zEtuMQbbN/YtxVIk4icsM/TDiv2tJ0qJnE2c
CSW21n3NzduIisST9BrTp2xbmo1l04bmSsGEtMZ9nfNA2XuhOSkc9vSG7eEoaCLYbhpndm3hHi8o
NOP4z1JMe+E+XUUXu7lWx+8I5rh2Vh11677Gg78YEqR+BbPrqxpD5s+QXrGhuMn/hXNS3WgCnpux
Dyba0xDM4tZAoX/UM+3e4ypjLoNHta05SlypkICQmytrVNdqF/SrSPDB5dSPwipWiDQlEQAhvWPX
7EiUoH8uf5jrLSHHfInWDv02zkqKSDZhWJmz9chGI8oNsDpN/uQXP6xAP1yqyUsITw0wnWMRDJGi
oBdEKG5AmMPnRowY5zel0LUWwcaBiwom/408ZG0T50sr0156DZ5iW/Vr2AWwd1AdrbjFuevzyV1Y
CmdebKfXVj0NdTSzKnUIgUvLLO+e3RTEwzliAykshaIz4D/mQKY5LeylrnHYmFq6NrKueBHyK6Vp
WcqoaVZOjTO7tFkTGb3yjrh/bxiDtTV1tPFF+k3iQvSFsu7AATSX4KGK+ZtYg1CynGGqy54VeRxq
IlDclmajguZHhYmVXwDJgNgpGNMHNis1247HVSKHJbpFHz1bfYwqDiDCx59WZr+5XXEkmLp61y35
jo2MZ7V3k5Na5IQiso2Xo6n7DNOKhXSgjMSmfTHYC27MFuW1rMkZHy9jQl53kpohnPWemR/aIVz9
3ihgiyPeY7R/NKQw1kX4xdVr+B1jhA81yz9MtSSPoM+3ZkRy1Kjb2SpP9Wddt/i+vRXmt+4YbYyo
ZcsQ6R92Kx65yYY4HPNTpQC2kl2ps8TBJR/rib5RNS3ylSpdlyOvw/+WPAKI1eSH/Ed92adet3Kq
4KgWRLqMraa8Dw6LGU1W7THdVayil3nlXGVj3nMYjuMt6riyhOKyDu6reod9ayWlnW4HxdyEmgom
yGRji6rZsjLYG4N14eu9hBga6HjfQLr8q+cMLoLrGSm0Lqore3xFjA6LIQy4dkcwWZnLHZfeo859
YQDe5u2tFmxyzGn4SNQRRT+1tdMSAUa7fuGQvkMWeAkyr1oVGQ/POL6kFZZwMeRXIEWPOCeuCI6o
wF23CHOHa12HYxSgUbA71H2TeaEnPg5mua5c5TP0vGSppxnUk3aA9mPTuNrVqcorsq7gfbeznr02
008cBb9zt4HOauMgvIyley7QnyyGISY/ozlluvvP1Ya/TP1wcsHuo1/bHjPE7tQXBVdiB75Agk1i
XrWXPerFAc9GOCC2yWapf9OhpiKCMQ/OFgTt2BjB+0dXZCrMF59ObPzH3HksN65t2fZXTmT74RbM
Bjbwou5tiKA3IinKZHYQklIJ7z2+/g0wT11TUVFR1XsdpiiRTBIAt1lrzjGfKzYK1EGUp2yOTg/T
ZxRoZyr+h8QsH6vu0MSUjPoo2YLWEuXG7usVCW+nuXpR0kkc26tWmse0Zuz2SA5D6znl+XF+wdIb
3EAqhItWF8qchzKz8PpihmgbdT91/hLF1EvlaL9C64r96i1UGMQLiIisGvWnTrVfEZ7R+ylCGAEe
7LYOfSGiJzjdyXSR1h772E1TnY82he1oiCPwhmNkTJhPfjgjzhEiCB2pvqtB9F4a+kpk3rMXIIDN
IeyyhLxEZvFBiBPqo6L5QvX0pFS2W6OXGMvqXBCEVVJBQ3dDgzVvf4gpPQ6jdapmfk6sgu/BlxR+
Qb+f3QhzsSrKPpq2vqaOfcEI4j+4KNo+qaZxJabJF1j+1I3CT5u3pNdzEM+AMr536OUPP2McXcyt
5TWdkg0siAe9yg5IVbao32C96W7r4Bt22hlXwvXZqHHkEi8F6iErtuRsXAlDIw2+z5ULTVnAFtar
D3TLiSYX1OoTDIhn/FYH2vs038ZbMbaULJRFrSDFtNRXVcM8ocbTD6X6QuO3GMN2I7TkZaQc5v3Q
fIqMmcmex9cjioAg7SyrYlYQ1fcqgE3WhIw77bqb15mDdZBV8qgHFKckU5hWkwH5Y1TtcxalX3Zs
frY5VtcICXsW7bugq9Ywlj77lkpaEphXM/BJAzCf/bR4lSFtv8Kh35+Ka16bX2kcP6O4eMvKrd3E
rznOH9qv6ntWFouk825o52yCMaevvKhPSYGcf8z9X7B0N50j4KcApajs6dloLNIjbgkzxgPbjRwN
JsVTiv02l3NZaXQ0usuA9NNs4ivuwNYdw+C5z2ycmRNagfGrhpaVZjo4ZSXc+Lr+WHczzgeRdsBu
pGPV/oA0cm0lwXMes6QuUu85iMWXAWtZs721DcqvVdFCiw7rUBy2Z0cHWsDBHnKnJShDwwlSOW+O
n30H9RVGxXIkGAxR02sQoLSYXyuAUuywjs5tBpBIWMOiH2hdho53NP2fjk6XybzD7KxhM8IZWQIw
IG9In+kZjvZQvoKWf2pNBHsaiP+UqnSDPAgXQMkXjnaNh0iwUNnvZSkjiM+2NGSHMKu62HjkryCd
D0PCNl6GqNcV5kksp8Sp58aT8IPnFJVKEvJtSxu7XVROTXONZ/rxje2HhnkL0UMbsSgSAsGoVvpv
fEGuQxsfDTMRXAocgcRyrgoy9FDFdxVU+V7m8UqBtNsJvoMg4k5h0izTelZamgDjgojjzupZbahO
AHO9VnMzRRNy1cn4B2TjhR3wPxoeHJNpGpedCVmvjWil+tV7RiDnguzAX6101lqkfx9j/U3k5XMZ
B27HB1wYPWamJFpDuTggUdaQNIXfA8ptvLeeY6boW92nLxipzoFd5XUIWqQRSgaNyXwe/J0Zhd8z
mX1JNfhsknGn1cWjL/snt6xn9RgrWpxkHJvMQ9/f1ohxGqQXwKceeok/sDaArjleiPYq2DCZ4wlT
iksK9p0QKPNBK0RAc4K5EhDpaGFglQYzQN9QrrBeGFdeKD2dfZ+GrOOg4I+42Lq+3qRZ+ewM9SKU
IEn1cnYsOaxLHAXKjGGcIn8T5PJVcdLvYZdKKqN81J6jS1teKxEYtprypsas2BsghiL7cqoZW8EM
zyT3nJUjBkW0wLLaWMpS0xQQ4NmxD1tJ7kJIsQC0TqAOr1Omv8qhvESUFkvSFdTIothSFtqDYs55
18aCWeOtiAmztUZ0LwkaL93QfiG0YbMEX03QK3ywQ33fIePsIkqfY/4WkgOD8v5s+Sb+scq/wrrA
0EAnyOnlbiyQlYQ9W9OHLqzPua98BKNKi0U7S3M6O2a8V6ylyNPHqIiOQx0/dr0KNiNbFbCiRmO8
NhpokMb+mCIEcEHo7+K+eqxM9thVMh2ED5mh7fMnXwWOpy/93Po5+W0Pyg2bZCDZg9WwraAZoDe5
wgI7dqn1yxH6Kc7Ei+53L3avHBBWLpFfLZWiuJk0y3XR3zoBwYsSb1I0ZzZbCNj69r2XW9Gnl1Ht
r6rib+hOM2Vy1ZZMR2TItjpnbOSCDwWtsX080eN1UDjTKo2VlPrddKujcqvmFZqnbqPnOwb6q9Ox
4K9qmgltdSii4rGcMVphCMW/hgGdE8eBPyt51h37VxOZP6pQuTn5Rxwg+RXJ1c+7cxB6G28wLtT5
V+kwuSh5lqbRukE9c3JrVnXkGCRfWhV+gUfwIU2aP+i8roU+LSl13woCtcXeLtKzjkvooYeMZHaY
Iat8dEkbRDvcfQWKMzu1rLfClntPZisbWSIizF1i5uuefVOAQn+oi0tUjI9lmkNc6AOmkYVHO71U
fNodXM3TMabgbznRW0BE+0Naq8sJhxzXTwPGkrbLlW98+WDqoDhNsUvz8WJYct/HVPUaYhDqyb6J
UZwSzbpFlrq2A/FMNMtHZAhMRN0LjSYWagIiYKeYG5bVa70pry0ffigYOoWtnix2cXozW56dYwUl
Bd5SSsqfEr+1AFQaA5EuX620SI+yJXZCSvbgE40Z54zKF61bUzJCKc9jJ25lHjx7EQ1WWRhgIzhR
Q7elHIU6WF5UgpyeUfRgmqgEmF/0jJBjKH94DQ29pHySQbMOMmRdDG2Fa4bt1wTRfKMM9UuQG/qi
6BD0mCUcvDZS1lYU3qYKemA72WQzWdO67r1HXfrVlky5TZklVO+9JF3RUb1GIyaqgc4V0TiRsa8Q
WehFr32IXLMfRBFsPbXxXFqIgretlOuyWxuKiNwwKYObCNrgEZX28X7PBn3wlJ6pNh8MczKPRvGr
7wb/ZtWyAVNE9sX9buPhtK7BEDF8Jf5NNrg4MknIIjB7NXTIMhbKE4JNlR2E2eyivuZuWY/rKgAu
3EzfLb8td+LvNw5j2nJMIQMqzpuXIt/5x9/uD8X6ilqsm/OiYUr8+VR/DPnlP+7f/9wG4G0GmPUR
DgNqw1WxM02bGxp/RH7LF6/KmNWUAuQzSrkC3MsMf54f13gNG4UE6UapD/nufmMTOLYdSNadayYU
UQOIMTty2aodDvs/b37/DrgxOpJ+c//9/Ve/n3G/z2ogcUEec0AGG3v+P//p/rpGiJZuyoHrsxoZ
BKu4nu7oUxKBV6pIfdE04ydF9JXMM7IURt3eqIAQ4HU6NGMf265Cal7i2evYli06Z+hAJ2GDsZrq
AEUGKVZCg9n+rNl47Ss9KvYJ2v4FTGNQ5U9y5BtN3zJi5purwaw9IohaVJfElkpz5DaZckltf3S9
wEH8R36AK1s091Gd16uWauuVWIxPpRh3Rt/HiE6oUjkEp+1DYlUOaeDQalaUJUrZaN+TWbpvogLJ
HE8OyeOj3kjGy2St+H5XOMIYV8vxlRzDzh3nQtNIW3EdYkhbB22N5XNinPQpxtSQ4IqJDZFOzw0N
LPFF2l7vKC6os9NQJTouQT+6Lnr6s4W0yqUvZwloa4QQotAcSh/aT2xmq7HQkeDN3FU0DuM2aYfe
pUSD8sLBvDGE6VNY485pCkpQWi0Tt2TQObCiFlwxlV7qJ9CwGKK08i2WWnGQpDAc7JFIQoU9hU+y
0BmxnnYa6LNKc5RvdUm1zHwdwPueWUMpawdNHTvi3D5mmcWGv4ZhOgc+k6Em6lU80Ni2Dc0/DU3w
E34hXUgxbLguyfULafYkTaOewX05ywIXM2YqFagMxQzX0qPsprzVmRYGmB5RN8Ht4oyExCRxCJa1
COyFOdM8qpFs1N6Ue7XprLVCvOyuEJq3d3xpr8reTHY0QzYgPcJ9ZOipa1dkfTu97ZN8QAdrjBCC
IelneZtY9nuEWGNsDpywQ+FoxQt5Q+xQgjza1gRLKFrKpTLTXqyU1gdKCq8wkwPMQfRI/ahhbMMa
Y8ZTtrFZRrxZ+ntKv7kjLuxaKZV1q73CHes8uLa1Yt6kRAPYEEGVquojq7Lm2feUB7VYqjF1kyGk
C52LwMd0gw2goorDurCu0M6AZvU0K98EmpmelSJ/Nn7C1FeOWm4400MTG/wYijeLXeVISd80aMoR
ilN0D0ZhWYfBQXitO7Fcq30CQk4UNnrTQVmEepwhS6DT4eV1vEorms7m5LNgU+3oahn3JJPoVyoF
qc422AP260SaaIP55OUT85GRaggHuDth2F4HwZwbRDL5UysS/TzJbnn/Y9SEr1xb/gGO7fcwm8x3
SWeey9qK6MxSEk00AuY8WqoXKtcflFf4ZhHBfOz9yH8m5SBbWHUht/e7NKgVDFXCWo7MyWw9cnLX
7Hjcl3Z/sqecUFrGrgd8RuOPgIU6Y8Z47fToFZk+p8Yexre+APtoEYyl+wTc2ibiF/wcVVJcvC5X
972hHqkXdPuY5OX9/Se64IxkyKOLMDKea3JxniPrNWWNFE+6wRqLiFGWrj+TjiZziG7jFEszJxKn
NAnWM+S26tnGVd64EHqSPd1fJYKjd7+nFMSCKWyHlkoPhEfBd/V0/ymr8+T3T4qiCFdKRPSjmVur
0UIhath0zcC7JkzFWf8i2ac7QX9R/DT6OYsWR3IwXvFkY7ow1E2n5fqxm9vBYz6lDCcKIezmlCN+
QDCDK+MmYBoDltK078rA7g+ApklKhu5QyHFerEqrLq0IXqvcKveKCZMlmMEsUxT//lWhV6bbs4QH
54Da2BVy1Pb3G9MYs73o1rbfsw7w0dg7WVs+oo3rN4pPnHCv6MWCSCzjOdNHfvLV8EwFuqW5BESF
SjYmIO05CCSl8EQmKy2iRWQOkbrsA5xDAXXpZaegcjCTBsL5FJSz54DeeHbonSa6eXYX7NsKi1I1
nz0p2Tw3Lds3A9nNYkgE3DdspJ+YB7wFO/Zy73TJPAFfvCCJj6rZ89VoZISZrhIbo57Rw7W1bFOk
E72SIbizumMqa/WSzFHks/24U61bTsLZg9JRs4pJOzWVEKIt2wXfmepHHafOJjc5FyEFpNQPL6rQ
rXVFUMfW6KyTEMpwtqJtGA5nWU36W5uyQvSbulu0JYDURDg+eBYSrgWajpXq0Z/3zS7ZhIWpvqgG
vi26KNO+HIS6rsnQIAjaVFcklKq0IVVF4bMrGgsGbEo24NtLVFbJ0rRjUppYKcKgbL19nbZwyR2d
QpbvBOUK9yGGascr1gFr/Fenb1axNNonzSYytBiw895/jbSa2GKDIqEok9eqH6P1lKX+qowmvnYR
cUH0Hy5KnwyfWW3//sH/599kln5KO6+7tM0c7eDhAMFD99F1g4WmF8HKQzovfmby17LKsmGD8nLa
lN2gnP2Geb9Ki/ED4ewin1DmoEP/1dRKdRKpsTPDTBwHm95gRxrTosQe4fZ5CQuOULI1NuzBrVQA
5CH9cxymKJcFuJi6ot2nGpYBDSaxd16ilEtBgfo9Z/nQO8WHAuyY7eRcd7Ko1NrUaG9WMwhSjCgD
RzNQKy8qyp3ZOxaVVUo41k4aYkK8AWFuQVOZEMUuVfF/Nc3GbwlUne91QUR4apVTEpjtrkNS9StP
dsh5irI6aCGeU9M+tHhuYfMa8MPpek9dSK5r2hvupBGk2ykr7CQ6lg17WkD7QPAz58VNHU0AtIiu
naftTyccf46tkr7lNjWbTPGNK6t0gyExVo5zzZmSrrfKbKEsM0+hQsIGyqr87qM1+/U4q7D6DldX
afR7OijqMdVUbsxcO97vjtLAeaT5iCmn6NB4tDm6vHoyaxytI1X6+z11Qq+VxgqLYtOjRIdYRKWT
QLRtGu+KJogWhWHdPKtE7ImFAL8bDOf7XTgWwZLOGHA2ukg1ST845pUCYG81Jw4yGohYbgfd89Zw
65M5mKYni0y9QVOd0QVxBQ5TqVeFg6NCL8pg6UVA3gbQTQe8p+mKdVRhDFtgUURRcxIWXqfZtGxZ
QrC2fnBMD10eyV1u35nZVp+KzDWt0v6BWByiTW3dpF42mGpUvEKOGW06XhX1wyYcovbL0w0Qf7bQ
D7iuXoe+7PZ6ZiLQnAzlFc3/nO2OJIvio/82AOXVVa4jw7eKCzL/J0AJ/pvw0nKjDTZr0jm6rmZq
BxIYqByGYENcZHkN6MNdM+JcVrXwAvf+u/sNBhfaLapIdtH8EB8hwVZoNjV/inPl7F5mxx486Ygg
0AfhpmbNXe79mm4I21e2wHRBUaH4zbMFaf8YCexWfensSx+Qu5elDIk65YJsSic3EbVxbjNzpGqJ
rYVvic1kp/mCzenwaoC0X0pqo2cdWMQ5lpTysIw+iF7YP1mVNa+dmuts/kPraLWDq5pABIaoMF4Z
SilE8iFOXq+0L2gbR3/ejfb+e9DYtFl1FqVVWCtb08DpNfhgMkYkJctIaZLDSM3b7SW5OYVD8aKn
V7NqyDVeQeWUZx87JO+Wdh2Li9LMUhAEtraX/UR0btpWJJgDgaYXgAq3QwFdoUNeRToeZW+cVAgP
HDcnk+GqQVH8EeqBf2zG8ZeWyeQoKnazqIFWpo16J8qj8cmrURMrY3oxWgKtx1RucfAxBleyUxlx
KPwGPcq+yKBg1sNYsUJDWXX+kJ9oPExbqkFPgImaMzAEA4AMvYWpFW8OS8HvnjI+Bl4MeqfB3lT3
bbN1GglZoRtHl/0ZwcmtzDbaZBRr9s83QjhboMZZSg9Zgz4DuSg/3f8rmGgwsmVgrO4LT91pP6IW
/wRL3GTflOx6mroM33SR7lujKy7So7Bc47vdlMiZ1HI0zk7NbCJTY0+vhgKLBRizCfpPVY7eBp3D
u5GlwxE3AInDqb7yEwJGC0N9UZre38Sed4wH+ptkrJ6KnynkJY9e9tVgcUROunIOzCWk3/irBX3U
RphK6h4W5iir+tFwgm0TuJ5NGOBDqEZrpbFJkSOsxs+xOomWhZLZVPaL35IhStuzXpsTLPKxtw60
lNKlQgroutfMJbvDZylk/lQMfb7E45pth2SujNCKH1k86EaCqzwC1tL7qbmxy6GDfaGIJVYS9qO9
ZxzZ2ZJ1BedukTjEaIOZ3yhhASux1cZjX1nrqSrHc6vtgOiis6aIo7fEiSYlWq48GXHxzBsTKDFU
qKrhNgQ9IqdABKuqalaT6Ih+U1khW2o8u5zz8TR3WTLVeNZnaWfR0SoMgORDCjkXIqTYiLIGx7pS
76sKmWudZLY7jb22YXlCAd8OH6ugYohSZytvjM9FVk4IAhgxpKRWexgqongyg8S0sK6XmqOFLoh0
ShGgXtxyjOVyyILhaOQx2AgyZphLTHlxYueY5iyT9aIgNHtCIZoNw5omeHQwvL5G9DBL9cGfvBpw
0fRCT46yqRN0Y/SjSpnIXW3aGAQmY+eE4toA5zjeb6R04j2ocLEf2Jq2LRsIgZpxYTnw51VkN66a
46dpUpuvIuFFqSwOhRVWTxXXXDfrfvJKQeYAv8llVo2WCXaQd2a2Ls1XfdaxbWswyjRZ1KPpSFb4
jrRlf/tJ2Lxx8tqXOqZEtMxFHXyHGfldA+CwALUULvsyyG7GBFJFj/RpPVok2hV2uR+15qPz8L/l
NRNmOt8Ihg6lizk5CgkcvhpgqY2tek1LFkSBk6ovoWzkkZavfbRkki6atHNc+ITVgU1IdVCM1F4G
FmFjZB1l18GhdaIyi5jzqJp3uD7ur3m/EYX+gx5wQegIQy+Qa4Iwkn0STQqCdbam/RBae3JwVhPS
gqWv1L1btTVfuk4d9phXoZIUa6W34mOmr4gteqmM9IVVT3hTc2k/yBxDdo8yrnUMqutTG16cPtDX
Zqj3+zHNd5i5oZuXmsQHmExo6wxW1po9baNo8I5QRL/7nTFAWGrqLSUQ+Rro45EAjVkEOiER1bJD
iQeCldN0ud8UorWoXQenphfhJcePTXfpHI5tejZMN/UtY2u0/o9uNNLj/QaRE5YEMsXwgKOOJ3Zn
WGURu2gslunGarwXjmJ8YJUEEpYlykOODLefyuwUJ/mwDiAdLSatCM6hUKetVXHVddZF4+p+iZAF
LyDd0EPDp7OKMywN5QBYWaQNyHc75b/DvbRGjyJOWBbRFpP16I9iH/roUfV8oL2IzPix/MgpBB6r
mnh1ywCAFJuGvy6k1mzbgTQLDimV9LhZOo361OJkWxne0K8NEi9XRVa9pTINcIJWaCSD6GQ2JevK
+METsX/ye/GikkK01AaF8tWglSe0QfEuGNexZuhbkVGRRTtRrbOw05e5FX9yjaU7QZ2YGvKzpxAM
2w64etVuYnQU8U5MqKPrwLAW5MAh0ZBltMbhau50VY+WID5SF4CbTvPSGd+MKnqG+Nhth0GZuRE9
Nk+cCy3gl6OZTG+DiAvWNGPtejIlBtMGYID2vcQu2+6p22mXSZrOrq+Kq98R8aqPg7V2fPuIi6Y/
KINSbwnqwTRneArEbAbPwu78DXqSeFHi2VZypb+kdfmshxC6Eqz1K2kwBYw6Ymi8JdgsNZAUWWTs
xi4uILypw0vTOQ8d07XbsKhZDsypZ0UU5aIIHBq7svrCkdVfPWtEyRCGxfRYD+2qnVgxZYlgZ4ir
oiFea6nb8ruFPPYRQxlpR+2yjaCZUP/ZgReVD7LqqlWIFdovgnqHsGJywm0PmfRBVY4Q3vdpz2pM
73OIhuJN8TCNIvKaI5kieMVIWRZoAdRL6aRzHqJXP4ZVQnk3ziHl9ISfdLl9JR2F0CF637A1dERo
lnQOhLLTyaMXgTDOCA4TatxqPGVZpF0MWp4QGJKDRsqPUSrawSzzN+Ci4dpv8zUSMIJUO+1YqjWH
CBzpBS/fo1k/tj5g/LqBYT/W3aNvPaYWAtghErg0PKgnqCKbpTLH6YKlUfYa1aQ8PdwHNadp9305
gfOdVwhlNmcvsF/bgD15atIxPUjnJ5jHaH+/M7QFCVSqWKkDVFf2gPuQ63kbmrXcJqnx2Xm4xUpb
W7YWeuiI9sOit5VgzZq1PKL5dR6SFNX+HIUbVFqDhAsAgkaBZZulSDL6NJoewsEI3xTBMkmJuMLx
Z2TXLvNdltLKp1AX2ZQ5uwSs8u9aneJkztaauqMOogthM2RdVEicp4KO1oy9mfTG+qiglumtcRhm
+JMRG5ey639YJZWFPBD+klIwaheDokO0zVtSB4p55UaG+oKm4eTaXZm5KQJorAmuFymwlIIhWCk9
V3BKYH3bZwuahz02dAfRZr2V0RguM5y3UXRIqdxd2HsEAE5kvkSiwMxGN4bI+9E59HlBmmIzC/Xi
ZjeoU7pXHZR39/mZqOx1Lw2DikXF5BrGw7rpCsiMY99vpU1DoPZkgcrMyt6YOQ4G/Wy6f8lenSd1
g272wpJkKod6Z+xRFdEiilEBKImJaqbSzS2FubMWVe3JaBScWUnhs1UjgxL7c710rIYc0xSqdqB3
2IkUN6b8tsvTHOzZs5z8Nfiu8ty0TUhJNr0ObKsg/BFeXMZU0b0sXo1pgR02aEb0WyWM1MjL/UXb
xa/NEFMNrIDHhQAqk5zWTYKbjBot7rY+RZ1HxWjrV6zvQvagGOXpSgIMenSU7kL/Od+GdnDzfdTY
tedR9ivFtvNCsFgj9QolSXNsSkEDbKrcox7WoKFrZ1sv7F2L0nHVJbbhllEWLRsS3HeISbBVdI0A
ikmWQmuiJxmC6USRMDr3dE8Hnb3U4APbA6bzmGdDu+3m+aMZup1dVBTYPQDKpa2SFDKfQjuarA3x
Sqsp8Zu9lr7flzC9vE09MGl9SNdk+mxaa5Qr2WfGmiY88m8v/RkVwHpH1XkC0AHJTubbgsWdJkes
CRMOfVooNeMx+YteNgPxN0NoEyeFG38FVjxYitJBi41gx7W03Hn0WfkeROivqk4PDj3kEgyTo8kG
wQFIOxe8pcNuqNcS76h0W0tlu93i8XVRKoz78TAEhXNWxy++HyMejOJoy8DaU17EgWYSatoAlVjS
8sN0RQHaB8DSbqOK1v+9jugXNGrqrP1uoBW2vCE7BjpxHL9vNDm4Q4NeaDLHU1o57dZybO3oO+p7
2uPOELTGIVE1kjOTe1utAhGm05x4LNiJM99StNWwvAOwIeT6vtxiBdZsIwtBi+0TyRz6tHFojDRb
ha7OgxISWgd3G72ZZIM8T9OGfG3LYjzo1nDRFdJc0cZXC1kW4kTjVZxaAy44Ca9UPuCzrOuJcB8r
6ctzNlOMpvSK7m043Mc2THWmIcOHb3/829/+/d8+h//rf+UQH+jrZPXf/p37nzk5E6EfNP/p7t9u
OaWs9P6cvz/mX5/xt2P4Sckq/9X8t49af+Wn9/Sr/s8Pmt/N31+Z//3Pd+e+N+//cmeZgVQdL+1X
NV6/aqS993fB55gf+T/94x9f91e5jcXXX7995m3Gfv36RVRG9u3PP21//vWbpmpEPjrifrR+H6z5
P/nzEfOn+Ou3/TsdvDD+r5/2hfb6r9+k/Rc0OtJUdUH7QrV089sf/deffxGmpQoscbammsJyvv2B
F7wJ/vrN0P+iC8uQKH103RHsH779Ueft/U/aX2BjOgCEeKIwbcf+9h/H4F/O5T/O7R8ZS988ZAHN
h9Lltz+K3+d8/pCKjl5KmNLR5t9/vl/DzJ8f9n88GQFWq0dv7Sf9kb0c+hyFOnTQJR9s79Y+deuO
Lmw5+8RC4hUgc7dWugMQvA1s1kQBtcadr+faRiZ66GZ2DJDb1LL1BI9Z71N9PyQ5emKWdEadvVlU
lKvAPsyO/bhUboNOz5iS1LyFeaTcPi4DArFtQvYM+6qbwc/BQvxrypbfATyJsk9SPre+o8EqCiJS
TUz9ZGn1oaHk85DaFcHAaUQFn4I2YdcEYqDBmhwdtyXtKGgnSLccXEpsjVlCk0JU+/UXkI6rk/Rr
bxZmFTFA2iLc9z01KX969EZrUwY/pYOmPlN1kg3k04TYvYnevOBXW6eUv+23PoD7Qqrya6jhvjKL
pWi7d9NrsIHnz5XQf5pRT9qEoV80wiTHBiVWXkc35jD9WJmxuhtMpOFMMUtEM3MLpSD9amx+aGGn
bsMm1xAJ9i9pYZ4mafQ7yzKLNzmOw2JII1btaVX96CKsyvqAr6ipKrmUYV7PWCoEdFjfBHACW19G
HvA2XZaIg7WpxrrI4HZqgWw8cAxvJErXOxGJVQgObd+i+P0avbB4ThU9fLbyKdpo+QzbTcDi9awB
//fjy/9s8PivR6H/D4cOy/jvBg03T8Ms/Hz/51Fjfsbv8UKxNL77KrERJh0qbGaW9R8DxvwnIaH3
c5qFaur0Ev4+YmjmX1jNGgSe0ojXpCV51p8jBn/SVSnQbNmmbeGN+F+NGIwN/zJimBigTfqwDDy8
Q4Yo8z+NHOApVViDU+nibnUHOqtFMqxbddyDfDw6JgKRHgy10tHYGve+P+4NpV+r5MuKVp4gsbxS
TQfm46sxGRutq0WY1SsC0FEWI6ZnI73EPOgGETx1ycN4MRNGahk6bKDwzNG6G/u1mRJF7YiNCVa8
KdW9LKkujeN+LtKSdDOLUNb2EO0sTT1bpC3atTzN/87vGfdb67+R+Qrki6gZcWFHAaeHcr8jT0LK
k+1DfpjxFKjJrVA7m1a8y+gJ6Fa9RCpG3e2zc3hLsqFzhUlnmIhrVvd885aNcca7sMAev9TJdKBG
nYUtyhCMjLwj+C2L+Vl13azmIzK/m1xtXWciSZZnGybGbvgUsQM+UmMzANUvbfFsNqscXz0mDyI7
eAzpdIBsJ1Bpc78ndB39owioR8KS9Mdm5aHHS83kV5uN+6B0DVxOHVZKXWtWIEpYmUxrFfBCr6t4
I1sXne0O6PtO4e2y4Mu6Gzo6/O/92he/35/e8qEV+zRD3HN93E8tn4WSUAzsr5xuPUIoS2kYaznR
0fDZgCabZL3CzY8nRQPGAtG54txO1dJOO9eJmxUD3GIsuUi4QOaPWzXNMpK/zDTDV04gmFOtbJPr
KxjWqUbRlU2XyqWhtTVQ8WGdtOr+fgQpP/lOtJu8tVdythRjM0vMq6RekUm48BM2GZzZ+Y0GI0eI
jz+fwfkQ6PL35evViPXr3x90PkE1ueqF4ACX9Uot1fNQJbv5Ep5PmjQ4jH6zqCEfIFMlGHE9f1iV
Uz0/7P4ybbPqQ3YuPJ0+0QpswWa+oPuuXhJ89mArLx0JR8XIIeRh80nRqooo4k+YLCuTluP8eRvi
JTIakrIDkyrFaT5k/ShhHPH5a75vHuXapHrAQOkSXqfm0a7s4iMhEA+pT8BO/EHmFEAPFbGugmPh
fX5rA18YraTxwNGZL7f7J0+pA3m0lvSYlBWNvDL0PHZD03+EMVAtUfY9BEW9qpPWxXC6qiAC0jqg
Rb7J8AxKsBh63rlmV7s/5sfm0P3ny2Q+t9VASOSDB6VyPubNKIil0RbzlZJG6jnjkXHRurgtXNsI
d3XMtysxjxYN5SBpzqCnVg7VJhAt9/MxH2TqzzB1IbSVEIY5lw4VblHEbLk9fCS8Q+KmnC5dOg6J
eFJs4nC4NnpP0R0slkgWnkcJjLy3pu32yyRsXGoR7/NhCQEHz2dzflN9wQEcW1g206LkTc3nYT57
0twlOjhw/4BO0bU4cBYOElWGCIUZjfjAHvb5NIj+H3fntS03kmTZL0ItwOFwAK+h1dWC4gWLzCSh
tcbX9/ZgzzTvZTY5VY9TvYqdyaJAIAB3N7Nz9jnpj2mhAqOleqtvMuhKBPjttqRJG1Wbdoi/6U+S
8BfSlD/rKwRutB2a7Es/L/eGD0vGnV8d+I7uyGso4lNkkGASPpZZ/MWoJfSx7Lu/OA9VSFb9hMV6
eMaIDGdl2Ay81vp35nx7NL8QvjbbnntmOVS8pGkn8rbm4TOc+Uxm11a/VfpO6AckZ26l//Tr18Kb
1nAX8iC9od1yzkZYziNIHYDmLRfssth4rEGnqupwhO+SJDxavFKJx0ULEiKCebN4KdN02ljhbe6o
tWzjU27j8uRNTPATy4mrisAYhl/1k7pUBFfyXqP2XafzE0OKdYwMqMj+qsCxhBNB6qyVksfCYIGb
svlMgMGpNbkeVjebB5h57a6iK5lmZ4v3SrJukyYPWYQ7wYKiNwufr6HmGe5DcP0odzrWSMZxNxlf
W6QXcGkf6iU9QR8n36lfE4+1rR6yOtiVrLCkN+xJJjx7vNw+rgp9MYt+Lvngtc3b0jX0uR8Gnhb9
y1S9vFYROxD/X/8FAnHI0rXbnLRqmXPAHmkOTI99ln8pHUmMEw9dlZ/qmR4zL7qgmQc67UZ/bNNZ
ztEgP9bZ8FxmnJ2p2AkyXenfpyM9gkB9HIzpL4s/Xt8OXBvfZcGaik8/IvK42tOSZS6wnOfJ/Vhb
aMbN/EbfodQ/VN58UI390aF5on+zNakDlGtwVFyE6a8NzXgaiFmITnFqH0wvPdVcn37S9L/rr6Oy
pmfZDs9DAs6xPCzT9Nw28701WGcmP68oKfdhU9wIAgMA6HgqudF3OOt4A6buWbKi6E+PlgbnVUoX
utsU/bzXF9DodRe/Yl7jFeWd7oLx8XpzmcD5+WkgMTp0khv93DKTpCZhx2BXBrW5jjzyfJed3o31
CsGx6kCKM2P9gJ7uci+M7Maz+kfBgeLfP9T+83H150L3/7+i2eUwSHPhfymXoadmX4q/fz746t/w
4+BrW//ieGpxrKTsVoIS9/+cey3/X1BjhW3yqBEYwq/6v8de1/yX6VNDK8m5DOiA+T/HXsf/l2c5
ru0pRoKu51jq3yqU+dt/qpNd0xTKtX0PJaxreZ6nvLf1ctILi162jLZ5k8hj7Xj3GPumtZUaJWPw
+UNnVd6GzuHaMOuXhDcCrUBZ7QBJMpPugbMHcuI0ZzCe+ukW/ndJ/7aE/+XK+ICwliRNASQ4DqXE
z5V8XIWyGLA5MFzBJRzhzcSQ4+8Lq3HOpd/akOhzfz/ZtXMeXfjgoTIeXC8mmLBEFfGHi7H+6WJs
ly9Kusp2BBXKzxfjxUjfABGl20rO0730XefshE5xz2YNmDMKzoQHTiD41lMQyWMSgdfmqCPWv78M
3R95923xJzsKeQiVFE6Ld5cR2flUJnETbnlk/BN9Ts7gSw3et0N16uaLcy7Kztu6KBpCXAFrEU3D
Lkjt5QIJaJ+2TXTHlDi6G0EOLduap/OlFAV9c6NClmcmiEjjBCndsP0PLtylT+kp37YFtd7b+2da
bTDljA0wgLq0FCec+mmIHUR1yV1Y2saGk+jfwgdIUTF3hvFSI3NUSRGiLMdwvURD/tIK7zFr8qOX
4iXJI7Xv9R0OG5KsbwhmDu9+f82WfsD+p4XEq8FbC2CBZ5D/syhb314zngzHnkzb2vjmFJKlG5n2
RkSBB9ahoeHg6zRbGWCwbhvu3uSTbxrY6FsT1R2CGN5OiELjxwL8Y2H5p7eCF//dRQndN+MxtB2f
OvXdE0AKIZ6XQCCqyO2SZAUzxpOQF+vBjJdzEafhOi+Yq5UkljzVRXBmYH3DCWoT8zNfww5Llx8x
KuwbyFrkTzR/+qL1F/nmpgm6eLZpO7YlhcVNfHvT+omogobsyS1P08npxunBjsa73LjnSNFsri/O
hOczsLtXgJXlZ0vFmwR2x9Fg6TEj36AmyWFeAJKCeHgos+A7cqLgptQDPIhsDL2YdoCvRcF2vfHC
bi4mngNd6U73v38EbL36vfs0rmUrx2LFFbbrvfs0CmDM0JhlvPWgllmt7C9DwATLMV5Mp1o+2G5p
UmNF90trpeQD1gHd8yEznnIcSuvAyjdVOQTnRv8AcemvJTe8vVF17p0lw/JB+c1j0AXNK2DKemME
5AbJfp+b9rAbovYvg4HFyzhj6cAABbq/PowDFKTEr8RRoYNdeX2I9SUC30WXtGAqV0WEWczZj075
//rMybedEf0i8CrYUkoh2ccs+W6PiE2RzV7R+4BCaqHDdYEoptVWNXP6yOwAfQoq6I1dCSyKiQw4
uvDDaEoqkNjfV3M5H5toCG/khJS9kqnc5S6qi8yl91G0/gd88yk1vyWONZk09mTJuzHFxYqrHBnJ
Akk7HlCf0ueodoPXwBeRbb8qlAGZhAj6NJluhQHcYzYtf0M8p1hFGCE49d6MZck1ySR7lb55g62V
8bMBLGHkUpdytreSY2czRv69ZxWEYBtx/IcX4p9WEXpNwlfSo1vu+PqF/qkhTb4Tn9NI3Y1vQBye
/b+wGsdbd4SrT2SBt0ZMbK36gFw9XznFU5JAoBvm9uwZ6vY/2lYV36Tl0+HCisBOpg8EP11PWHUJ
2Xu1oqY0ksdJuPuBBMl9uJDwauayoapAMDMvJEvOpssZWpgf8enWJ9/O8397j+di6LbRxrMYJKBl
f3sxcCvx5TUWyLgcD9LQMI6cc+ZtTeMw7bMH9xbgsyBivMu248xYD32tv0Xfkx5Lovr+8KDbvy5e
bKmMMmyedCU5c7y9nMCJJngHdbqVbhXvgwRjb79AGmihbEKwGS8+/qejXSdbNZEOa+FANcbiuXLn
ezzm6eNMtN+jAfNkN9h/F9kS72fpB4CgB0jxaA32xLimJTEHinHQKnA4Oamh+xwp40vnTor2Tp+g
7MQvOXsl/pek+cvDgYINNnl0E3jxMIOWFyQo905iPv1+rRN6LXu71nFClfpzs+fxqL57y+0KUT+L
DB++hZPe+QGqb8JizCHPnxquboUaNiXVfNyZOZaVwA2dw4iPHpbHcIL8AOYkCtDXjr1PspmkqBEV
Q+K8vQi4ordd7Td/2gzf79Bwl6TD8Vgg6LFNrvvt9zXEBDCxkmLX4o2mpBy67eIz0529ZI04O9yq
iMzOCr/14pYvQI8+Xg9ltRyY29MG3vzhFr7fLrgexrgO75fHido3350YSoj3ojKhl6FDwDHMr9jG
uNEX/w5q8LibXAY3sVNnay8r0CEyel4xQIqebAInBzh5Z5oK6G5dhRhzxqevl9textEx963ThFlq
VVcmY+uY1qhdfEX/Ljf24EyPpXKDParads1LPf3h1Kl77G+eDP2xGPNJwWDOdJn2vb3NOJwAX9FQ
4BVsT1OvoKlrhUidvU4R56JQkBowV3m5nrBge7YajmHqTvepjxqWJlnQE+47gyEi/I9E6H6OLToL
BDmcMxJQ0ZjcFnkdpjiV0xerLCrG3561XiRJ3aFjj1tMIhCD1QxD3mgQEpKYaTwOwHVNUjgBQpGN
YJg98VxGv6t0Qnzr9gA2lojR/OLYdLIEu7SHfN5J0J8OBiZxo8aV3w3mV1wi4YX0IpCPo4m0bFGn
ZKY/qSf8tfS9OzdC/4V74yQGi6md4KRBxm+/86YpOztudQgrZzy3i/xkFbgBr2YpN1UbS01/W1lc
8uGKT9iA+y3pphl0ImJsr4oFU+N0jG5iIeiacgcnRgHtIdnkDw/lL6UL3x37DqNQX/zDoibpZLjN
6Eq0a1jR69rEYRV+XVpVMOGoCJ6qAQteD40BbIxVj7F62xBfFxV99YHe4ZNJh/lsTol3J1oc+3kW
Y1hsjJ3TeTTjgLQbsvvy+4umiH37yDFQZqwsyCdmvgPdRK/UP+1ShZwiF7OYRDxHvJheVhejPOCe
e43xWBB35az6asFd7Em1cQz1XVbmdNsmOZaoBkogJ3V6pPrjxre/vzTxD5dGZc5uxWWZHMTfveTA
m+q5nyBjYW5IL0rk5S3RBV9E6vWHDikLwNAPEY8cPpvOXyH3NzboSsH0Yvh6ggx0hxgVnRDqN3OV
ZdHnMgmRftjLCZ3NdP8pzLsZZVnWbUrMQ89+Snq1VVfQEuXu95/Ee798mpxKUAPYluPpI8r77Q4h
cwKlzo6wUikTsJZfII+top0yK3Usy+GbAtw3u0b6KqUzo3IW7GJn5YJTti1imamX5SrzE/MOpssH
MS/enZrEOZvz9GJiblynwrCe2zz7KGZc9ciHyNex8DVyUcSqIxU+QD0FuxgHNEJrr0CssmSUMdLe
2xa7oD2WIKzhKN5PHCq9/D7B2YKdNzsQykCtDTUyxXt15O1CHW9/y9rBOQ99j3hnwnedMnS7y2he
rDpBvGHeugNveUAmodUBpRmqfWuVapNVpP3hKWxXltM+dPrvWaRtrQQ340xUNA4DgMWlLvyHEBdS
TwpulofyuzE0Z4SvJckKyEF1MnIckBRO2G5cghfnPu2zUToXBcF/jOiRu2qMobUmfOTS9+kjlMtE
/m7739qW//3E/ss369BXYpiqXLonthDvnlG/LWc0EOOyEZPtXhq7rDYVGLBLGPePIEEOaTRrRO5I
v2Ai08oIInHjo9kem/RhmLubCkD4UQUYDjujdA++o4x9xEN5iIWTPC+Q5UPYUftlMvJt37XdaexQ
BMqh8PatoyBQm+4+RDWxyUIBKbpxx6MwAPt6xhzdtL1g8CCcT3Br/y7YeNacwvUAqxi8TRExThG8
512hvtfSdV7c8U/HvF9WRJ57oTzTsj2u/JcuCktgH8rAJKBlQFthW0WxSzvrEMyNR/3kNRtnNMoL
auHVPHen65fmBvHGnBf0aU0X7xOyBfeLJq8OTfzYiRwibikvSTt97gW7NHQikgo5SD+UuHEEKaGI
jDGLmZQaREct9XeAVhkJdZGwqnPTO59//2bb+uDz9ixHsWBaitfbUg7r1NvlszZLsGVhF22zQLHM
WAugCYvAunsxfNX27YQT0K1fa3maT1BFllSkqLQEqZQdQmGcC0xFu2M+AQR2AWpsrlulbtWtRuQr
cEPtJzfrpvsFRsUqA69F2cXw7Vrfgrd5cGBb5vRsnhlapYSjj94mTY3l4MxwaMeW9GMrNMz9kHfP
v//k8pcnn+YShQQnQknnRndH32wcKO3rJK7NFIrnSeAsJCv6Y+e1EpjnnG09ra0GzginuR+WpwoK
ftQemS2Tj9K67jaYsmfVLB8T0kUeeaS/geI20cvMxk29LLzJ/rfBG8O7Tv8gg0M5Wc558p8KnInP
S4WvKrM7GINVxWQ38G5rMo9YFRKq1TKI9n4bbmc9/s3DFhZFOV+Y+x+I11IXxBFIVFmB0fwkl9/f
FOvXAh5lg6L2JJ+Bx8HXN+2n3VQMo8DOlpJmyKnknsCikpdtPCIulUcyKl6Vbl4u86ZkYfLoWuCm
Mg9+bX4k8taGCePPnxPNL646zm05Dl4BK9bCi/KnevCX51bR8LVYXDlHs/e/7zSUppFIw5x0yri9
um6t7OZ9z6ktU5Z3qVISmMuYIJVFGR/LliXIr6wEVoW1xiNODpFtGDt7Lov17++g+OWxUpzBqQ11
Ga84krxbUIs8Keu4MZ3NoDvdnjtuS0xJR37yI/Y71Kp8veu2tbqNp1cxsoXpUSG7qD13k2HfPBre
9GrFVb0ibSk5dA5jWYTlEES0PxbaFwZN5JzzQ4TK/w8Xb/2y3lFlczN5GejLkWHxrsp2EJAwfyAA
+do6E2Mfcyjli00M4Z4HZKKWI+wj1qFxH7vFo2miv3ZV8vCHe/iPl8GSRAObbxjs/dunsNZoRG9R
zqaxRvhj2DecCRF4kCVPxvSEfdLe+0lt3YYpuYJJ6lVYsEiJqYiYhDltnyw/oHzyAeVz+4izGVl7
hjz0ny2IxV2uxr+cII//UGP+2nKn3c8IXo9nBKSi94LCyeMBi9OEIOKGmESq22UbS0wkwMuqg8Du
CnYNQK8FAPqltQzzNlqMjwRpwmGM3W8M7KHc46m+AMQj6cRpAsLEOXl0qrTXvmvkRysKTzFWQe0x
+PCHW/7+xWeXYxOwOPjTdMds/u7FbwoK5xayKyKRgqLNCyXPJxf/4241Ay7HKsG3RbfDmuMLaK1b
TLHdS17xM30jaSQX4UMFrevOaaxNWUcVKOyQvW309sSDT8xIH6agrj6xG1icqUIOu7pEzTLzYkWJ
tW+q2j3+P4xCrvf95y2ONYLCTeA0EYhJ3fdyrVJQPM5IDLdiDDfXdb0gDfHsNRe0xM7Zp5XktkL9
LZtCGyPQ0BCYeJbSRA9Zl8Gplc4nr3dB4aPP31Z28vr7e2+9bwboC/QEnTaT++6gU3v7uBuFoAmM
CXFrzP68NmvCpqKWrhFwHaCDPVbkyXaeaw9mE2D19E6HB4QB9tDnusN0HszV53KOP89tT7sUpEkq
YMf+/hqvb/7PN1FXAEzZfEaA/FfZ73bLkpcsFiqhn5W50W4KaEjFiR/tadbXm86P7yPdfsNP32/N
U1H55cPcNXeF6GMqBTwRSZST6ZLDvdf3nN2d0HtJKjdDGfQ+prQBK/pbtmpvC1OExEnbC9a45LzN
LMpiFdS5f9eG87OXi6fO677OvWscMB+TzhjJ9uB1JzjNxpaTbr5TVNVrU6noWAWBpA2eiIPSB2oA
992+jOU2N0CP/f4OXduhb+4Qswxh0wBBgKjwSL37FlHAO7m9kK9tx8UErCG1tyaEyQ1V1cEZveCc
d6/XtkY0QPShI/OxbVn706X2NhlMmGy8GxlPAvYplp3EF7uuhZkfFb67LjG21w4vKyNzLKslprv4
RsvCOf/+Q2j95NvjoBI8i4wvWHtdTrzv+mQzQXy+ihOB7SvLNsqbWFVrovCu/XmT3XPTuiYW864v
7x0mDMBMqqFkIcbiGFAplOOk6Psb6alsrVOFPeJsJDV8ATjgi6PGmzIqj3XMoq5jJpw56k6iksQp
68+yuCl1JUeyjTmwnE9jZ+0j370PehIOx67AWOG6j7//xNcC583Xxn7tCc9G1KkbV+JdMzNhyokt
aXE2Cx2Ocgz6w9wnl6Rw/LX04NgXQduugqQTqMBpxRVjvheLYR9nE9cBEEfEYgnpCq0wHtsyD2+w
Uu+xxEbHghAXH88p57Ql+vSfXDWlM8sZP/wyKxgm0ROzNXDVC/iFRcEgLH2yTkOo9puwanCXEpJH
mAM2xRZrN5yhC02SR0LjkK3OE0DObgSZEtovNTj4aFDo8FBMF/0P91ncQiL9wzW/bxuzvAmaNL7k
TlN0uuLtMlfQ1JRdBIyMXwYbIqvJ513IWt7mQ07hYYjbmpyNKvTLo+2NZ3927GOHjxoulQP7qy5z
pJ5Nj+5MF48+dG7mfjEpl9ahSh1KVUyVv7/kX6d6tI09H52x7+qj3PupnlVkM3Ecs0OQiK47x47R
2jLK5sJCcBipSeD/HaK+Sz8WRkrLzof82QGSCSPwLZ28K5SW8HRZ9KmO/INroDVvCGe/iYfOWSn9
81JExrob0uRM/xuda1pvJtk6l3hSX4jqhkeXqJe0r8n7c+1sTYSkgyjNnGhY6tY6mA8SV8SpYK1g
ChOruyKN1R/aP47+Zt69I3TYbNY1nBKUie8OB7iwweDg69/Uge9dQGTVj8r0nq6ngRp3G7OCYzJP
JFJUqn7BtCT6dZXxkjBP+xK1/rC//kavFx4DmykCJUWPytWNVgItHHDCbby12L+Z9w+vdth4Fz18
IBoYw4RN2oPW26W7OO7Edg5aduKKhhp38uPo1v4OLRcZS2FyHwTJYxDWQGBjADLhAv+ayTUN1sp4
6Rbid1S6bGL6DOES/OXaOJSFK9pzkFnfPDvh+DVDkxQ9FngVe/mFEDZ5/P0T9Q/LjaDXwgtgK9/l
tPxugR2jbLZsqqxNh1sB7RpGNoJ5ljUHcrAOiH4foBsO2+skskrkBRo9snBBfJ3JPs996Ipj2Kbz
PjLwkadzEd3YaQstr67OV9+oC+raiJY/PAK/nFF0m5V6i9aw71/3ubcvbzcEdAos+lmoJBmzwaxu
5Xj2csJ55tIZPz7OXuStKk/ZD3lK2gAdAPs0Juhu6PGBZSI/a4dqzrqNg9Y7ETVTElQl/1C+cit/
eVI56LEiasmDzxj13THFyPuUQhlJ8IzM1U6WRyeJBno2YHmN0ZDrRFPBk8z+yNR4eQwzKD26O3H9
UBC24tspIHSBVerGcES4hqGabhg8z3cjqW80rq7NOAsQ/pW2cMVOJAAkN0PRnFSlsoCWh9i0U1F9
qOiYHjtFLyslFfX1KklimBwXBFAGqfcVwtN8HFwXA1DFkUQ3e1bM5UHDpGN9DGs7f57Q4hK7QSdo
idJba6hhNHtEpK0oH9iYNTxJBV64D/yM6JFkpJGKBaEIqIHnescpjCNu1H5exsklv5qT0RyY7lZO
S0wlxFAmLWx4tX7XHatcBDjn4/biwfLyFRKbzpg+VRVxaLOQ3j6ym5IXPTfxBdQlOefLhzpFSd35
83gBnXK/lO4R7XCIOS/eizq9se0suzVooO6m3iOlMN9kqeXSwdNS4cr1dS7JOYfmhCKbMqeKKnhY
eWQCJituOixYnDwAS9aghR4NNyB9np+/tpcK6EXr3B1YKXvzEqTGHeELt/VAOQ2UtwPsJlBzVx9E
Y7022kttg/b/ceOQUiJSu97D2huSbaSREiG4ZLo+NooKy90DJcUF6Q6fms7Ib40GdSihceOxaJav
7UDSFDkOksB0bbRPUk26rkB3OZqggCDHPzixHWxizcZaQtfZZLSwzPRzMS8NUOKQmIwqaw5iyhEH
qz4/gdSM93ZNpkgbFJgX7GJPu1uzXmiF2RYGjJ60sK99s7wiorm7NpehISB+18C13sgwPUwLGtGW
aDAZVx8mQn2Luf068jh8QK7ib9s4dlZGPVnzeezz595ZzLuYIrRs8ebasbDOUYcj2JuEc3J7mOlW
M716mKluRD00J8aqJ8LP5a1YMucYGsQjJWP+TY1E8nRJl55jPXDOgkdJV/tUoRdvWowHV6iHr9TK
gQpDrMbgnVUvCUGaxMvY0d6M7X5EsiJ+zEDAL38ww9jdk2jsX67/1A3d91G6efCHo/q14nu7n6GL
wiakRZZSn0reLmbORHgmFROZ6TAe11dLvl2F/XEeHIOnPCN/mBf46tK//o8zoVJmOnqffKc5zKad
fbJgzlyPBOQXw9bJ4TPMOvDazLrHUM1/mT3opNyBR15VrCNmWnfP12c3fJGySwiyUPBbUuVtiRCT
m96c4kMxQwL0g5zqbyJvhVHXtModcIcbraLaJWZuk/oRcHRLJvl1yedXYw6dZ1MwWvSC6Ylxq4dV
dzaJoifG05nFa5iXK+VymAqp4Dm+WMarLWZ/08lgR4yTuGR9M28rd/lT5/yf9guthjLphSEaRRT3
9harMRRePmXsFyPpx9f7MhjR9+76AlWqOCZpNX8Op2AjCRS6h/a6xt1RfVIdCUAhwXvLMvLFe+i1
V3PmmZdpIN0kvTap/7Al60v5+WnQ51IEDdcigFOFdqH+3PMMSfgC7OBxVihI7CFWMduDGrsvm54m
nuO/TPXgr/k4xta2W+/gePiQAnPA9snOYTB1dEKLuehSJDtjRvNfZQX1TSk+pCSMQz2bNnO63CdV
kGBaENDEBKk7WeOWf3isfxmFXj8I6lzKcwuX2vsDdgfQv2zqzN9cBxFQvK1dl8Rf7MV8vcr/TFlg
wrGbO1id4qZ0c2YzUf1C84W+gdouSW28YpZBQuYzuvj9Xf6lgcDFcVXcasflP+q9fBh+IFnxg8Nd
1n3RMMC8WSbqXIVpCqK+fGhrQFbRKHdkPcd7z4K7voDKyGVXbfw894896dNpET17Ux+fr8WmRYDn
xtVj1WqCE+630U2xuBK/PO3JBZjBEDbhjh3Kvek8Pe5j6FvrY2lr0UoJ4cG6oJTXATPxXRaCSEBg
/9TS4SSGh/xM0DKU4HX8MKrA2IdhJG848/h0F9EeySn+Q+2t+5u/Pom24KSHMJJBPOXo2yexTLM2
bUx9Yp2l2qmAmrgf5/hY22Gu8XZssQa090sNdeLHDwT4PZlN6bEbFN4J/viJB8vZX/8t1D91/ScA
s1/tJcAklta3yTQOT4PZVmcZLHAyvFvTStqHWJW3kur/7PR9d9+3xJV08Xy6/tRVymwM6vNg48pC
lWi+uCnkr54+yP2gVZaRxN4g5xqizCSQupKgMdO2ui7ePf1u/eU2BkEwSAua/fVfLQXIjLAvte9M
RBKhMh85R6TbXoCo7VJkHkk9ruLWZvqGfYGHKiNCArDFCDl5zfEyuY19QGDNwpBGIuQ5eOAMz+X4
md26CugL97deEarnhcLRAocCVlKrc+3GDRiyVdr8g1+S6JLyvy/UC7xzKPPPhi/b/TjR7PAXzfaM
HXEsehf7IMjQH9/FKMoSqeI8Ammm0mvgSQSJ6Zzq1NobcSpvDTEnmxaiLsk8hNE4uWHfD1PVbTli
d89gWXd+lqXPzN4wnoxd/MLKPh6qqekeI23xDpbqAWJxCSFo/hgydXruHMLHiCC1DqNFcllZuuHe
dNy/I2nPnweLBLIfl5ZKq9yS84X5ox3bYyoRfEoX9bQZ1vs2tcxHtMJfQd2SoOKtkYeT5U1fetPS
CKG/30HjG9L4g+N0T7WRO09+7bwyot9KdsxX0VfBRlTA3YKOZJsQtesLJLPV2EaP8yRJ2WwD83Hy
ArrgQ4vtbXyKpRk9GWBFH3N348oOlywamU7zzOokJLdzbtyd0Un7g+bV0399dBdgdjgGnR2EtmTn
+yGqnjrAeAUdNqARuU7yvN4hH4o28IHU1iQJeecSzwNk2Ige5tLeAShFZ2tgUaegYxVogE/tpin1
GcirgZmkuWmUBap8CIu7cKg2WTbidHdbidgoLj50PXCfmGAXMbZ3HbyJ/XXJ0b2/LbpUGMD6h3o0
9teXo58HsQeoEG0TXK5NE+Y3kfvSddK8uAOy+yYSoFN0tVbL8cExbfNYpEOwDWuOspOtzvFcx5gr
x1evIHbVBx7jz91DVhS311EMsZlrnLx0y2qrwdKKVd5Cwo15t3+hHNHg9MS6EEC/AHpBICmtcbqY
SKdZj7dJ1nqvwJjD9cjQjExZtFXXP9W7vhDAPtxtZw/xMRWC6kcVxsqVHKYHRRR8AiRmZ1koZcCz
l1MHHUwQQ0KrgUQWdySQblrc+4jc7o3NiAXGeyk5I7lU0wFB6qCwkr8pow5qWj4O2ofhW1vPIQYy
UqU6zEadsJFKsu8W4WL8JJuyiUN3HebgxGTEcK8AzzpTb+xCKxK3Rmkvu1j/04jTezO6mP8BQocr
R5bujTT6aj/oFx6GMG3JlgOpl5KgXOjwXcwWW+aJf115fflyc21FM4hRN4MuvCtGhj/qC7OiYg0I
QIVe8j1XEP/6yYuPsTA5JIYkBd3mPOe3ZdjMp5zmwxbim7c1F9qDlkMgcRUfpGqGY5T0wBP0csCp
7qNi4aWYyqetoQrnROgCsbhuOzxnI8E2FSmJlzm+W5pM3tmz/dkdyftoF9bqwkYQEBfBJsz96tM8
3sxlkpHxDLWrHi4irctb4Ok0VbzbDrR5Oc7NwzSGxfEqLrqWPEWCL3SycVlfCz9mCuGpzZ3gYTLh
Jwd5wfYChpXsq9FZZ+keC/HyNzxJsZriST4aUbKf4yomjjFvabVUEukNLawp8OpDxWl6pyKI+azG
abAE5+sPGDTTlexSkk+8eFgPVTpv8y5nQOvPOvR6Yk9lIE4LM1LTcynItkS4idgk/ZxFhfmNacM3
6YIXo6U4UCPqeU3n76GjYXjXq8eUBeVNOjdAs69HcZPlbr/0+xFm4j1el2p1ff8qd3ChW9Ai+nH4
XNjvgaqjsV5a9TSa1LzwCg4/0NM58bauiyenUTXH1gnSVMa481B6lr0BRARyUmAiQtShJ4G7kUTs
I8qBcHIZKhC1d5zsvP3Qp8do9olnaOKvwLXiTdMW96j9g3vHpnonlWk+t0J1W1WSclsYhnuqx3nf
o3JXugY3fPjG5QLpyDXC1WSVwTejern2HsrYHHZTHTOTv6ojB1nsr5L5pmvUap56i4oCBJ3K660d
kribWfzd12JsyQzvsMQgSRTJp5ThmJL0bQkGsEUa7oiwvdkJw36+3iKIfd9TgpPXoZ1kN8vi7mZb
gS3TjYNYBQODatKBKiW2sfc8LRx+VVGD8J2dp04a64oUgSsXc9TKGb8PjwwHD0kZBZexTtPN9c9p
vWAX2wYKe/EVdBZ6R5EBs+ekT94tc1zXwh8qIvMg/YiwVqviCY3JXxJNhD6C+PYMp6yBuYLY0vg0
uYS4CO29JhKDIwE5LB1Q8SDEXN8Qy9qQBsbRpANORusSeeepUMC3ACaRs6HWXU3M5DOK0HVFieRM
9CXVXaSsLRSUBTq1NzxH01/RV22k4U/kZWjwCm82qJhHQv3oKjCc/6Ye7OITaxQy5JVHP6giwq0v
JpPzQSM2sQlnRk6fBy8HfF+Hf7M5RnfmbDClytSzEgMxpk5cgTS3LiE01A+c4PM18elf2zr5lHrL
l5R+91iEu6r29lbA2hIKDLyFdYqCDYbSZBHWrk6J4F5oJgGibm8b2KbbIegAlkuEGU4RVMfRD9x9
XrGHKxcAl+ebxsmjww2hYkF+xj5/JOti2BWkB8k2u63jIN03cwNUZZj3ThuiPI+hGgAdj27kwDG6
SckKgfNJ/wXfVuYsd5yp77MY4Z8bkicSzPZ+oh1Ibg79V84HQcrpbn6drOji4An3oWJPXE+iEP7k
xWVGwJtWJta01MY4bmI87qbEfJ1E/mK01muXDTuXjNrUwSGN5xlnhQF1c55Q4bAN8q2HSM/H6naq
4nKXLeqc4Jkh+e6eBbld0f3dLQhYp7RdW9bcrSUi1cZR91FO3lU7WFrecwM147ujhstoVkd+7rtZ
I1Rvciy6zZFogAeMjy95KxYS9eL70JkefDHDpnWQcFTdwEBg/rteiH0AsTrsRMP03wXcTfrYrY0A
lAiii01CdDzU5nPa2XjTfaNahWWX39mjPZKa63uboHMIioixuvlsfYD5VxQ5EDSSJzLPnsvEfbk+
KDjzaEu2CTrrzgw2rF/eyUeZB7IxAHNbZ7ig91aZ3P8XW+exHDnSNNsnghlkAthClRbUYgNrdpPQ
WuPp/wN+i7mLazZDI6vJ7mIVkJkR4e5Hsqp9WlZBW4Wn1fixjenZns2HNvoySMeHyR6wl97CRL2R
7+3RqPJXGMkWWUgEUeOoUYHh0o5GgY6oAo3FqnbzjbddTxU5KDLDdCeEmM5U8rJo6j+EDbQt41Hx
yBf7ypL1i37kpVqGx0lWX0w1xdXU0sbAiT+Ew4E+mgJQTa5O3bzs07xyog73jUEUkvlu9DbR5tUS
+UZjiQeJWN9dQwKtOwJldhXyuXYjieyJ27bJm5TJPnFBkHRtzU9lDZXnzRY3vfohudqxyi+RGcdk
kBh/xZ9zk1NjqPrFVmfPHGqfkyMaxnGvN99LTRzl8oAsxpD0c2sv93SCuKX+EO8y2Qze8p1WlqcV
sjFe/exRkMfuWBi7505nwMOWR0pving7dwqVuF6DqIV1bS4DIYb7RbXe0MUZfsuYKbZz8DdGj9lt
q6Ty+YTEbnVJJPpnM2fHqo3D5TV66UIEZleAT1JB758ebWhCYc3R742xv2U4hgSk1pzLuT0d3X4H
5Gu/RsoS2FIxvxTMk09RQ/6CXBTThxrSLJ+iBUEKW7rUjP2deNDntM76j2w0UbFIKGxF3hXHst3C
a835jKo784YGDlO9LsCZDTJkOjxqJHQjdTFfDbPkeeiQcvXdgC8lhOA0AkTPos2oPznteyMTJ09B
rkmw4MPeGWfhTzYr5OjlU9C4hfREBD8rXwp8yZvSN9Qrnaf0qu0j+E8DolZuA6KCjgDYRY3LZw6e
/YEgRsDbTevhTyEBlBeRHaLczYl0SJlMHkKw284SmSn3j3WUwa27YacnMFs23uN+bteHvu3ZYEjT
PcJqxDtmvyZhdbVjEpxHI/+3TMaNLh9aPPTx/TQHhrkPq8SLlnJPMyMoabnpsAYZT2Dz40DU/6MX
FICfYXEtgQJMmBOH7eAXWNqzUn/IU/EZpy84TPPHpMFbhelglLHqmebNSvR/o8Dv1Az7r7QEW5eU
f8It15vIzl2xtvpDQpJQlwv5xZZJlZ4V4Sv2nwyMokfGJHwKd2teUogSTdaRJxYt7XGs5RMo2nXX
yOl3M1Byr2Cxjecya8LLEIdAvaiWmDWBlYVImrZPXDDCs7iQTbwTiwhmREQH+O8j1zEZQ5FVlr6e
lOdcoGlNVb19AIu9l4eViy2iWIyFbJIV/6IgMFJqlpvKdGKBJlul196PoHKMiqvD4EzLiAVitT1o
00605ADmReOQzJzR4y8e8rT46uuMKOmKvNtcgw+rVe0ZFSskFN9IIT+NWxGI+vRXPfyYjhbngvI5
HUjnNy/091awkjkpQqKKMTQQiJZVAZeAB30MIrAKDJ7e9Rp5cgpYIrRdSGtAJjzTmr3Szgn56CXO
0BOgOrByblSxaC8WsT4V4Dja+uUYJHHBW8O2XkhyYKQqYpaS8y9XrY9TJCXjPV67x7FKXmwz36Jy
6fjThg1yRQPyh9sB4aKanVAfuB2ToU+FobrPK7uZ/yzV2R4vt9/cJHUfOqqbUdt0UbK8ljNQGSmM
vjuhMnSYs5oEKtDpKNEukcFyzQb02Ma+KmVv8s84/SjWQ8LaHs1feUqTekndgXBFA5hzDqhLgcHU
XWTGzM9LxuoKqaopXovhbyV1Lq6lkNsT2PqRCtrRuoZhJjRTQW+7NAmqNRJHjWzVKbuxCTJNrvy4
JxTSDNuUxvfgMz/JXs3KUOm1syYAkYGEnIPKjmYI2+ti/pmg5RKh6zRpw7i79Sb5soaX1BYnbXOY
Vt1tamkJaeV+FFV+Jr/4wZhjhER1FIAuWxRptz0ta9be4oW215tWoyZEgjZ7QLeNB44Cu5IG6Ele
OPVPKI6CQuvQUFDKlJosueM8/xNt9iVbI4VFD/BL5QhpdRmDVyL+zIbbkTiq7poy/6enq5PwBOzM
sSPDoYblvArYwEYc/bAsYPdilr3xpTefmvQ1Lf+lxbsW6yYnArLTi3ka7qkUvzZrb7gLbvbjWk/j
2zill7Iud0MfztdGpOpTBn5e5p6XCf5z2POzI9qyi5WKgXIT/HFnyepbE/d3XTpDsjyV64ylKfps
O/qaUB1fSMOPKO+dTEwgHpLiJDJEL3FJUp5pFtik1nXfdWwQm0VdTorDknsqnKAA8YYzLV6O8TDy
NBwr8uLPEsRNjzz4afKgg0azJ+aCU6CAPcc2xPNADdMsYK/Ir3lotpEqh/u4M9H4xEqgqpGXm2jB
SuaVtlrWvmbJ7QsKJHhr9WD+k8Tfmrvyx6q0Z6pCKmP1bSQiEAiDrlN0umycE3ax5SjQ2EIREAW9
C57B+E3EvCj8kGR4HHHaHdKZLR1M5anXICQpT3L+E0kc/fHnc3ShG7FNiE8lXBlypszMn2pCYK5p
+z6F91GjrcLOpa7AkXdSeMTkuQwvWvUcFV7SvE6Fn0vBMvvJ5JmRp7BvRPI+jwtHogIrR82Nur/E
UJPcxFbdfpsCPSo7j3JbrPeFpmJp/FEJRx2C2dhZma8Rv26ehug9OsG6GJjgYbQSO7bB7jXEV2N5
3IFm+0ZjQreICDrVFcaxp4kllxwyXm57A9MKuAMygek2i7+sSRycdCT7pHQXUfacVdEaDOyQfrQM
uKSIcqyN+VImte4rZiH8Kt9ikXBcDMUuM3ver4qKq1RZahQWx+4hbQF+LsKiW2jrXpUW6qver/9K
OaN6NhCDrFFRO1kXhLZUfef99vrlBSnlDIP7OLcPnHUwJS76dJupVHZN49o5iDYdDx98IXe27HtH
K0qI88wNBZujlNyC7uSqfjGWTIO+7snRaPUgnozkXBAncZxHw9hpc6yD1OxQqWd0JgdyN0MdG2di
mxcb+99ulHgKMQuOO0xh9UgicxroepK7c22diEFpXGmpL9qgHGSVY3IenQRT3x7bd0luDmn3u7KC
GWcSfJm/z2LDYdOUpu+j+QppZWuCcLmCol4v1ArPNdrGMH/DFunwjH36wm5OtdMWnqkdivESAkSV
ljIYqsFXR5l0IIOMzXaf6fW+SsOgifMTh5Wc5aVLHzBOzE7ctDJpuMQvmcO9mvd5SljDfE6R1j3K
KAFW1oRuZwL04hJn32sJTmiovYl8437pDYym+gvrupXiJkVVhJ4bj2lzbmV6fCQk+IaWEP025BTs
RO1zELWUY6mjGsvqgWqgDERjuGHakDHEMrBmF4DYh1JbcVMhxGxoPcyW32hlRZOA/SvaD+oYaEjn
8Np7dVcep9G4JOa8n9SnCoBRPOi7hYgliOPHGMbrwK69vc7MI/wK6J8Bhwm+A0yi9Dxs74lde2hD
Xfwb9IIjvEmhD5rTLZDeJa5q4dEoXwBwGuqjQmAZOS+ObOf+qCl+yTLfhwUFf7lTW4LENaqEmTSR
gesz7fGzMHBMVXdeuYktGOKUkhNRdAqRqcwi5/KBnq2vJvV5drQqpgrsvaWF6lrrR3Yqn7hGFxMZ
DesL/yXFZ7I8VSoSwhgiWrl60yDTkXgqENAWHcdKdG6MmgZ8ruPkGiYp6KbuWhN8WY1wkGFgSqFg
ACkCNU7OHBpoHmLRUug17MPuUxDVjj7ZwSfHXdrtrBLS4fTK2Z2dSN/VKbDJ4TYPOSznpCRff/vQ
leZbH57QJqpBhugA3DdD5XJo2E96r7YiuqR/aHXY5cjKk0jMmad9FKYAJu2UVHlCw2i4Ze40hUcZ
qnSXa0TEAgSrEaWYBWkMFO38Rjlm5Ty1HdFCv9LIZCsjLkLzYHfTvhwJXDMkT11lv7D/dWWwMgla
xwhfFy1ciI8WZd1swmrhIBaHpquZWjBwjcTRh5Y8Z1jrocK4mKKdokRKWhbQYzpOoRvsBQU7ISDZ
Ivu20Pwm1PGe3eL4oysfDTvxqdzh5c5eIZ43j30qV/SQMYTCkpeF4XTFF4tSIu5cB+ZBRLBnpnnx
jQQanSwZ51JrMXzF0A2Wor3EPMnLttUXHJ+DQVH/ShOPSNw4rjZnuo+UVvIbQAFQ1Ir+2lQDurM6
Z+3kq3xYFaYMo9VdkVEZu4ZOGljrBqZ0MvWuEDZjAdORx49MY3iaKlC4gA6ph6htD2go20uR4SyY
iDinCmP7mEEkiiWKvplO3Rdz4QBLThywNCN0mhnUZ1U1/X4h5JLEevOJXPcrd/2ubnYaUYKk0Luh
VV5HTT4D1jpa9M6GLjlXtChnpI1MfOg4j9lz2FLMVLPdeUWjUkmZPcAtlAi3rulexMQURgXxOTf6
ch2W4d1UKuV5tJ/JIwqdVn5q34yhvEngC1oivk3i2UPp32THgabB7jaVHdPckzSEDmx5LaHawxi3
VhbBqLVfksemoSQsJwXXuLgyhj/T7We9eWpT4Zcw9FrOZfSomODcluZfRMiyoj5KESokEAby9ICp
m6M7S+ocHqlifGgr9LUe6MVQGxwKyS8mD2tJTS8cM9MfGXLK5HAcJePRJvlzWFdI6NEeTU1yI/n+
tSFe0NEoZnzQ87bTEIxF8lR+bPT63TLT7qBDbyHhAEGi2hmcpa3lIRlAgg6STEhFVN3EqJSgeprq
lupF5Fu6knm/j9WVjlO4BXNnzOWB4AT92IV9coUdR+A6cTFzP7QyR7rubi9rzeFeb+8dcG+nJUaC
rS1/w4wRoTa168euGeBuG+TY6f+sxrIOZDIqvh3zc1LXiX2Ttp8xA4PbyHDhVa3u+WyKF/7R4gS/
415Z3G1i7JKbba4k39XdCYOEfuEaJoRjvZbWWnuECpX3oSJhAS4BzB41f7EWm6NQ9hLRaiA6tey2
wjnyx6JPgo4UUh/EUGAgSn+fK+slivdJLA5RrH6MtOwvod5VtHWQzYZT3uwq9WQZceuBLZYeQQyU
gRLhjSKutz/GNtorxrjiVFr5z7ThU2vVJB1y+wwFqLIbZOku7kqCrbJl79cbNXeGsZm9XAgKJGzM
gwkRKTPonBo67csb/Ob6Ao4yqBntnUqzXnkJVJ3SyKBb1uyQu8llQFXXZNWfMi05gicGhd72AUnh
LlSGjf2hcVbL8vIcy0N5pgVLQS60YKkmEiB7JUa9LDI3wiH7IJvSvddy5Q23/HAYpH3N3OxxkFoJ
NqRIYAyBqC3jAuvDYCc4qtM/MWJWBpujtiMnn4AzElBpC7XdThdnQFacF3sc1cxZqHvnrHBNG0Qj
NgJiduhUrbwTtYWijWDIeur38lzf08CgpxrHiG0bdX03h2su9fzG7fNEnXqZM+OgRcN6q5uyOq+Z
TR6DMl+Qog3ulLzVSvEghgTxUYzXvdMoRxsrZmrfycLlfs6dZUDlXQNIHwdBpElD0yTZkC5bDC9b
TUVeGgMhPbGytzVv7mPvLOPH1Pffcb1m1zgFcNnU0XLJh1jGjCxlZ2tr7cxCfxVsxx5tmkukmCcx
LX/g05WcGqs+QHJNnKra/ENMHh4jKYdSkMw0/JaM0VcatAOAM3w+UOPRQ5ApFQddkgufSP6fKQ2F
Py75qZKExelUJXpyUugSJWFx/P3svw9aYrYsHekQCE4ySWg2N1qJo9F6NFUCQ0nLK3LfRMMpY9oP
3AepS00Aa86cv1Q5Q3aY6UWAS1rhTh0oH1Y9hwndSm+RSuUu9Xujtde91TIwokN3ixXqnk7BfwEP
Y8H7vqEfxGtu7SkQu2cllF/pFal+O84a77OtXEE/7XKZ9K011NO7uar9tTZ5/ZkS3Jf2K4otFj5M
T/toCclcxYxrbhh3NZfr4+9nQkkxLK526PwKRhoBp7yY69yT9Cl3S6I28gn6TLco1sskz517IIiK
yFrQc3h8MEroYLFiVTikOrjD8lnlhykl1+u1lgwOT2BKch81k9fRMhJs9ulMklnfBCt3Blm86fBQ
zYnGnm3GB7bG6L1mFqBbc/vJergEF6WJoLMAaV/tvn4ws3cGGKDltGdTKe1AaxtxoTe5EpyICFXt
z2IcsVQJUfmjbufUbwMp1LnWnFEZRU7dgepoVaveCbs8IUUZj3hKvs0JiCvbC9bTRmI14fW0Kslm
QK/FHkCAV6Xt9NNSmlezToqHAqEuvzPFtWAI/0YHGYF7/WrTUjhtVkb0ro41CQQWj0VuF89FO1QO
vVV7lyuk/EPs+dJTi3lSDkfLrtZDYgbraCSnubC0ABVe5RPcj/Rua/G9TIryGe0VNTFpppLI3fCW
0n4Uh3Gp19emioKpsCGGKg8FCcRXqBgqMVjM2eLSbl8TpX4kMOdB1eccREi37nMEem6jIcOZa4qQ
vJvoeyeioTFjLk/2pKjX7dyZRMWR9/Cewmn6YGklqXmkC2mTQBhXMVXFsrc4SUB/weFELw5OyrVq
zOqa0/XwR1veAobNlEbg9iD/unGwR+3Wd8a+bvO/yxhfc4Z9aqvRL9p++PdDJ6OQ6EqolUjIoqQ/
j3/Ltngte25aukNuE/rYJ9/1qvusTYkA2vS5YOkPtcLRB6QFvs5BazRxGaxW7g9aafr1IBH2HRLe
J4/N2xJZL3NOkpExNXnALt47sWlXnoqsCZOeA4DE0WJwRKpPg1J2ErwqHklOsMbgsqZ59L3koddF
7ON1+KRyGsSYuGuHJtqN4jYxVeNHKet7NYYZFX1LTUtqduOpWO2dKK3clchlDMI1LLVrDHHSMMim
WCWaf6IkGCwP1xbNk6YwvaR5FyukAhOPMXl6bUce8BU4nyYjPvtSD+sUdHZtoWn9iyrsVrSK/KJx
4Kg7LAlh1T4knMdbsqyVVt7VEnZwUcejYwK1jeb5ry62ekqmCw3fMCSs+JARA6IT7Y3DWfKp++Hi
VOjTUxfqJMJiynCQXA8Y4wyX6qlyJPq8+Zb5XpvpeS4R26VTQCZdWEuvctUx4SoIENbCqnAzm0G8
XtMkSbEZeopOh6MqlFctLWo3XePjopnBNDIyyotrgVusLhP1mS2HoewQMpVM2rMwELeMacVi05Xv
zMkUZuOM+1B3YbKMV88gxYbX2dwTnx3e6nH4mKnCtVz7KcpCf7BBV8wjGb/tjCTV9JulkALgh/pr
27QMo5maSLyNcBK5hveVKvsKb0GkvAMRYkv6qzMfENr7YHd7lJd+p+kORHBP6Hcze46pZeP8IiN/
prkR4Z43GYSnnUnXnIG4hNsSHMjRYHjRhsl3X/G+yLn0ih2zOPVyGl2zB5LfhZNMmxKh/xyKr2Re
iZzk/hRhfEpvIkEcbimhuLMQ3Ozcyl+icjymk4XRuEwo65n8AMAw4TU10nlZbQGUTV/pOK447zqV
KoLwuUNBepSDTzd6w7Fps1StxqFpKZ4rAz1WW9flYYKE/czA7E7L2hy/y279oMXj0nHkB+NgYbyp
09QJLcoujftCvhcgfOGCFfXXgiZeKrQgSnnvVf6gpEv2KsIe6NZfkxcDEqGTyo+LYWND/K0E11JH
cvHZRTTxE9z1IR7QmVlFHg8PI4OpDBmcwS7gqDp6v8e4hkvXShyMaynZxo2sVETYlqWbNtKhMkij
z+7ElXkD1+GQ4xWnMcKNJPI3cvedXvhNe7UVjSLqDyzw/WgJSGjEQqHQyfWDlpe5k4yyeW/TGf7n
ztTZdOw4yv60XFNWND8mc1xcEH0hAKls0r6FFv+JQuswwpt4IeljOKyZwjGoN72iiqVPxRqcXkcv
ERsZNjdUDLHuSFQjMVExBQiBjI5OlDHovIfZm7Wbxkep2VnRMbQNrzS40MWNycG4vLa5+aynoUaq
O+bXxpB/MtbXVMshIoO8NKIPBH6HJvohvxExw+A2KQ1j5YsLVlr+rUyqYUdCs/G4zrwxIaiETbNo
iQUPa91T7VlxGZ31B2QBqBOj3oTOMkvuKpruUQJ9XXblg0rT9yL1NVPVNA2SE57DhRsqDIpBfurl
5GXUypwWGXadcR27L33VPZBQTBtmJ6nvESoEh2iA9DAIhUgnAohpGSXzx7hY3zHi43vdN+FNzRhh
/T6exDgTJmbXQZM/SVNzGbdBKJnARODK00ePZmaXNgNCgu1Lbv4jqtHhWRmFRhbOgrl6e3wRqEgG
iMmxUtvnJYuWexGOmJItRhKhTaAuEMGHLIZfhd15TGzMiwQBPRgT1p1BSsdPRhydmw4LfeD22toZ
Q46akf4rdbLTsr/RmtfRi8IBdqpZY2NBIC7yAPanh9pHQC+EtpWSByaTrESUimtFz4vghBa928ur
tbyY4NZXiwWY/1uFKpDLB219xG0m0FHouuzxlhAffzbMi8KguB5LV5mY0aRviA9c2Sr8xp4461Mc
1JNvVJwMKwSFyLPsc8tETmJcrFCCjD2tCbw35USWqQ3KcQ60GPle41X04Ix/m11WB7Gc9XQaaxjM
NQ0YhmQRTSEJYtoCkSv60SCe9tnn1oEHQe1HCFEVxtETKj0aSSQeubCo3eR7EQscAcmttrbMwHAC
IG2TyODKbnEZuc3K3SENdH8uvfmFUMtrluhYAi43+aZTyxGjTdhT31klU+XKbN/ppFeDvpfFcavD
KRXxgrZMG4b2Cb8Sz5ws/V6lbf1TcZekzXtf/RlA2kZ0f0mEUboUHabldOKGQCkgw95d2WXCgVeS
sUO9USVVy0nE/7bAwrQdhdupC2tnXhGg9juNuh21K1dc6g0s8tu8kW3CMxjMUZF6nUZu3fSMggWi
FM9joAOPIF15kLDB9/0HnV1G1hXNtgM3gpsBodbmZGvCO3qTeLPxSHiqM+hvhiAz8iABbySTbr8B
0aPoyRTPUTY6E8BWpXnilXQa/i6lbokgrt0VN1hkcdWzasohEXX6J3pz3sIBP0NNUB78Bm8bnC7Z
ceTaVoYj+EdXIECYGoIr5UddC7aAUtBYXpbaTEY7t+IoJ7KfsBekxkzECNFJgbEL0TLmV5dmWi7b
/cSgbvoj9E8t+puDESDJdX4Zesas0tXKDxoKz+73mPBjUlvz93SCWFsNSWp7RzHviPpPUx4NKw8U
FEccRh1JJtSKA3VrfYFacGcy+7L6X9vl+I+BcyM/kJRv0hzQzFhQVl5GiZj/VTh4C/GhSbyaRH8B
iCIlxeniGdkJmWD2F5QBy4Kfwb+itxq+K3/VukDkXPHJhJLsu1V+spkRhlF4Y15xEgedRd+HQ84u
DXW3Il+M6hvUiQuOcuPccZxn06Dr3DIwM7h4tJKDRuzZ1uMiJrqZDPAqFLoNIKBSZ6BSoL4CtZvG
+9KKi8Ao7Wsp992LqqAnGbD7BGYSgkavX5nSaojhH4k7QZndjBRD6re62oeVscszLoPpeU0gSTTT
AR38/KKuqubDu2DWhGH5LZyVz5DL8J4MevtsaYY/GOkXGUnRXWrCEUQEw8VBDJdW1/fjmkoHFuNr
H9vZo5xlOuPa7iQ3c/aYNoX8YNseouaGQBMygZj0I9yMqc3oF5jmbiL76BExYfKIYPGgRhG6vrxs
/EZf48d6VeWrJMc7hXDqx98PIycw0TPDiLJOvoguqU+qgNYsK7P9DJKQrYpN+ZsDMGdMEX7lsJ5d
7j1OofI87BUaP3tjVq17bKk1b10/fQEgQ10jcNZN+7aqAJSX2s/ak2ZvDm3CsMzALYCb6SJjVvdU
ZictxrqXJpnxAS7hvx4s4jRwoTKlhx83yeLy34daDpEZxwE5e83/Hv595L9v0DcvFAFBs/vfH7C3
o3ahMU5HWNMv0/ZhnfN9NNXr8fehtINv+b8/ncuEvq6avf9+24AdiZ7+33ACTa3MkXzRTGNaWIms
93lpyn0yqevl9w+atZEv4PO+mjhsXCJ3CqRvmOFQ8r5X2SzvhG62gWLE0ns9JM9drf1N5ig7KQa9
LtsKaTopE9KmVqQfkpgMrzIz0zWY32xBbfXH6qQwTxxVTli0+645LvH4w1P4MBrJfCtv4/xd1OF3
NMY1mUcJaJebtKzrXSm7H93s+o9+XIGtRGSNkZTyobL7T237qA/6V7XUgCwWyO2zJfHyLvTZ1eah
0MLHSUdaSz+tO6YSTQosnvUtE7Q9haTsSkH7MgsV/U8nOnLbFMkZYzrOa2qTUY2Xf4ckcHpX7ckz
yurYVagr0rFm8FJ3N1Tl5q6RVuY4g/oo21nzJ5V1P5ZjTohzp10yCYeSmin3MoK2g4fToJXa7+Oq
+567YXwkyFBzO4J29lGXrmcUEes5juioO90MuBk3nzo9SgV5sLKFDqBUDSdqRHWcMpXOmWYn9XHE
LbIjrX+vSJrbDnXGfLjZ5WVLfcV3pqvpY+GJ4dVgZtxSL0jfkLSrMP22INhN93JDu+jDKO2VOtR3
fd1Zl98PWKboaKhN505Idn/bQb8fpDChO2OtYGVnrFSh0bHmtpmxD3uSxtWtbYSnC47gmpWFkxFm
jf6fztLvD4Mu1k8EhJ1XO2et/v278px/aDSVmsEP31fFK7LPMpV2bSkJmgi6GSANs1g1kpmQFKYN
2cVsuuKOqpiLrRpUjr0SWNlWeTAVHSkb5a3Zj/cKn4TXFb3iM9upPKlGs6BY/+aW104dQyhscXpY
+vGnFAzG297E6p08ZKmZB0Qk9X4yk9BmSdtmv5Y/0fbV70NR/2j3O3qG2qOa5POzSOvvilHyuZsK
JI9FM+8xxgDh7ctynyex9tzmFUlufYpzZftSZGhsW5MR7++XCdflbbGVU10bGIdqIqRjOqpP0IPi
1mKPn1qiDXHNqgbNfytZi49FacgJrez4qFj9yei69pYSEu/K9XSVSlSKC/VmbxYoDxMyZorFfIuK
VcKY4uTw4E7L0KEzm80AfaZEvSqbF21Ue0aLOlHnZZr4izrpj7EyWmCBYjZgG1g0YRzje5fqNIaG
Yf0jYARh+J3YkKLv1BIenkcaTlWuXUwdqzxHKdxQrQB4bo3qtdu++v1TLHkII8aBK8+eSnTO5Ct4
/8/P/X76+8Nc2He9mcrD70P/ffj9uyRTk44ImYP/74+Oil34UVfX7n//8O83tupyq6M83lV9tLNM
/bPKUOZiaY9Nf5I6OjMMo0jRAFHCi8fgfmpum8Trtnb6tWXtOv5+VZnDpm9RJcB7rXKCPfsQxba4
A/lOTHBUVajke6OmLYBjXnsUg8VovlnS/dAbjyWpgZ+jDSiiYSVzWi3mJFutxcOoTJvt/XvNbfsa
NxstN+T2JwnyH5Vkd1RyOkrG2nfEOmcEQ9mfnS4tx2G4iDmGgBdpgpE+Cg0WejS4Tf633XBxhqzu
THW9DlsqsdLTeKsVYMB2NrREjdO1UFXdU7amBk1OGGGxjvAp6lGRZpqryeFfkWabKqBvzl2TFI69
1qPfYtU7DhLdF2NpIs+g1RNYwywcEWnvaCmlII7NMxrdv6SyhDssIhbuuf5FDTHWaqMRuTYnQy0c
PERY6sFS+v6UxG29V9vmEmZte0u2NFZ5bVenaomIWlpa/PNs3Ga9qi+V2u5DZGG7qEYVlkQdYnUV
1U5dvfcs0YFpEzxm1ruVyemHpaFj1LI0PpCfH9bteMZpoJ/1rsxcZFWoSvSZzSbprlFb2Jwl0nta
cTcPI/L8uoqIDzSilsOOUVxCEDZVFSaIFjdFwtSnXtz1nOBMtK1sYBLSn3hmvSFODCy2wxiNw29r
/dVm9CGGoPnNWPuIkMrOGXconYkGPrFP+YpotJwlVB3V1yIkeHEgTvxw6qp9mZuHcaTIKPMGUWr0
1KCMcNilftRSe0boWwYlDG8HmZhT4v+IC6IGTeLxUqzh+8ZolGPX8heq4XiOBzm/GrgSmp43C3c/
x2Mt2SXwUA8duYNj3iveoKWknmEjYZuRl3NXsjOmUkio1falmEPaANtnvdlz4P/va6y6sjc9qaDj
vVheDV/Wx5fJRo7ESQt2HmQz0Nbpn6ZXV5dVunV00rC9VC1tbPIJCpNautQLdsl2mvSbOui+bXa0
D3HnzYsoH2ZKbJD1DI7qh9GO55tGe4p2qHSSQQ44HNrUEds+XXfW+eeyG2JkQVit0jibLiCwvuZe
HnfVyLhwFi3OQA7RDjnDOVK+OcglI7vLUvunZph/0JUfJNHNOavt/qLiIBzgSh6bMBvAyDfpAWUa
VtnyWdUNXpiZkVeXYzuYhoyithpuq63t9K6QCR6U35ttvzS1+IrJ3CEm5DOs2b9mCd3BNOrVqaQm
Br5DhyK55Xr8JI92vp+SiNlsme5n0TgKQTY3EpAlk9+nZTDA06Ww1g08K2J60iNfFVH1WIcbz3PA
uoZKcZ9vQXHtzAhOY7EKMjm8RzpZS7EEEKO3ML00gA6RcJvLORXs+A4jkX0ydtLVXpP92GmIjcP+
NeE06iw2qgPBFudEVNNkt2w7QXuyZmqINjf2hTHSUZqawke+LFGuTn3bnT4aAj/cRuI+Tusy87OQ
wPlWoTkrZkxPM3aUli662Zs/IizkC/L46v+4Oo/lxpVo2X4RIuDNlN6T8q2eIFpt4G0VUAC+/i5A
98Z58SYMSa2WKBKoqr135kqm70bW/WWGXjApmqJE25YRWXr9pEmMDPafQqX5ienJLs6I/wGufK46
hFx+biRwAkSyMaOqWUuqIT/scMGF4L+RWiEioZeadJdydJ/DxvJXGQfEuU6t0JTFa6fHlzOUUDBA
cRu7CeVx1xjmfuhBbqK0CrYkGKI3oiqJaM7oBsy5YOYbNo1D3TwlOzwbhNaU0RGBzzX3IDTlRZei
UYZinQgSQ5qg++iV2hqkdDax91LA7R9ClnWcj0f5a+hH/SpG65kTb/mRo6FZVYVobsunpfHDq/x+
xpYblE5kpBNZUgyBfIqT0blmLiKtyXrtK+W8q9al85JU2j4ozRNTNrpxODM3CdEQJk7JtQiiTwRE
eKv98YeVBvReCdTdmD3vuB6rnem9+fXkrOI2vwId5IY2B1DkrY2xhF6GRCRXKy5mnVR3Kmb9UkQQ
/yX4yHmGS4s+Ee7ajzP2kaJ4FE4l1sHgv5eKAptBq71VtAqKOF5L2mlkMfhHh1pwY8qBNiIQFgw9
OC9j9zWLvIKmg/oao/LN6WqCSMpffdoyTqc5u0JDuM6TViDbBsCsZxHXThz+sYq8OtjzNDr3X+CF
i403HTunGzcxsm707yEdlYoaubwNid+dhz54igiz7bRfDUvgpawdcz2BFluV0NPG0jUwwg53V1ju
o7S8rZ9isEptuiC9ovEySMPcsDAMhliVUr8ZuJAquqUegIs1WOkj1v27Sox8r9r4xXCnryQ2EMMG
frtBt5Sm5njgfj7IRAxHdGzPRvsHRFhOdgNtCoj7eJ9tanQ1ZykMsQk5Av9j1RBUOnY+ISGMLiCl
TfT4BmMr6Fjcjdb/wCTvn9hRhpPQpjctiJDhYjrusNRPTtDjZR1vRlPgwdRLtNMtBF81ZbC3f9rF
aG06eh169emWgXeO0/HVbGkajDb9oqQBZFzV3T/bLKcHSayrHKCXkbXqlBWy3tktMwJgbeGh7zIO
Ft7EvRNYV3NMvCctZUHVwnNVNDMbKfQeWdr4j7oZ/vlJEx6T+bPl6xNm4AK5RNs3Fy9Ic6TZLMy5
pBkp0/99qOePXNxtPZ4SOsVppVhUdbh8C5wvjSM0kfPD8rXlI5fAiKNp5Ayih+IkUt1bj8oY10Ug
XrXE6LaDmf8K6tx/sihPoNfkd6mhqLDEeAQnQ05rX/fnzCCNh8KPtroyDnCQEHu6EFy4s/XUvWWx
np/NAvEogxU+LELQgg7DT6TysyskASwBnqXHt0orIlZMdJ24Ka5VZ+OBMnmRS5bfkxtFz+UAiaPo
u+rcenTKhILBHgtNXCtpiOvykd/Me6vkUvQt+QPjQfrBun8gSgevdUo/B9lAtVGNk74b3DU295PF
8PdvwfPnEBB+9fhu5HCefI880RSq/gjvpySYach7gdx2/jqGY8KW54/0QLUnPaWimHcYVPbZ3TVW
k4EQi45sfv/vy1XQPHLHF6f/7+vgTxzaehAulv9NGmcONdFBHtOZH/Ys2kzbD1yP85iT7tjyZRfD
8j6EDLfLQ8NdGxrEcio+/bQ8BFqMSyPUdTqwvKc0CpbH5cuZKLEENBk9xSmMb/89FFOW0rtjTyqC
oNRXPSwQfYVwKTu2k3pZvjF0Ct46UZIb1hqXqWtZdecX3ofKei4abbN8aXlInQYgYYZCDHMLGfau
D/uHjTamc54OKIAH0FC1Vu+rktQ3BykIylP7rUhr7dK57Mcl5L0frsrC9WhN0XmkT/VDfuHSHa5W
wLAyGl/DUBPvnD6JdtbCLzPr1RkhTLUuI2P88G1vYAwUuGAR+XRyGRfgjPVuIcCRd4VdaCxHZMjK
uo4+gtTv78Ish7aKGU/dPXyTIEBCCSbE9KSpGDVGLEuNuIAaeJbw6tHXVHLda5CZyzHM9+kUGW84
UDmYc6i2qRAizlX3LOV8F6Dp/hToSNaDW+A36gH0x260W74+0efZBwGxJhn+sU+jktuMgc2rV33o
uK0uftL+vw9SQkpIYgc9R0oc0vKvxqj/37fAos83hWUyjKdYolTmPy8/pq3Kuy2xOEjUkZ20PVoe
mf+wQgdLtlepTcb58lKUwx5HMlLxsIz3o1eMT2p+COn/oaTPdr3rTKjYpfMUKHwjniueXId5PiFi
R6WXz4E/u4umvltVcqi2eRPQK6fdtnGyUfBu2v3vSHwkTRf+Sovh3qv83jVwZSbSFJ7MXITb4kO4
bXUeq1AHAWYgI/X1+olGCP1iB8VGOmA0IP/Guy0PFDHt3tdwLPndyBs8P/z3rxWqZn1KFTby//sP
3x915IDHIYvYf/9AUlJ/C/KNRyLNM8tA/DzJ/NnRPHXp5s/odrQPmQva9ny2fFeqs2tLZFG0XPoP
O0O2lPfdixMOFR0bzBWuQSxO0AUZLoU626Q4GDcoE5tjHHS7RUC0PND6EvhCh2Gt1Z5+ZK69Vt4O
hqq8wyZ/85sqvToJpycv7TsUFjASpsC58FcX28Ew5d7NOb/67Szzpwuh9T3w6t7MD66NhLtpIbCm
aIfI/mw2vcfkZwp8Lm+VOgzVS7VT7VSspELZlCcpI+ygf590c9YwkjTkbWKVyYuZc+siJvWuffoY
tL8UlvoelUa+DjL1lUvrZ0u/YacBhCVV0IT9FJTuOUBy4qRcA3KkHiVEMygz/6QEVsgG8ZI/SAzB
0BGuESk5eZT7JzvjLqv18inlYIYKkwM7A9UT2vUnqYGUqNyBO6Qd5mFYhwXbZqPLzCY6t3NGgy25
HApFN8Onfl5BFkhOuHo/rRhsCwX93ifaBDMbfdVa/mXKnx3s5J5lPbYNSvRt43vVJubNXfu6AP1P
U+4SBR+RcvVDzHnCnUsS+ie/yLWIIFhY0QZQn8lF42xNKzSe+5hxRddkfxIR9a8+I6PUjVvM/Bjm
9FGaFxtv2LnEEmXG/nioxq/GS4+hHrSntH9pLKs6uyYWMGl4HJ/zbN0RBO/rBWIp4e97QZpfVfu0
1oJUPxlp8eJRE295w9WB+k0ZzvtMkaUy7gu19qvq3xALRvmTwRClkR86pW7iB7MSW3eArQ7EKtQk
YKVWaZ/AfK3JPfXPYP1pbpRgIxRB6WcjQmHQEX7GBjRPHxCxnAjGXauhOXnC8fdjx6oZqVjuy5Yu
WV88szg0+6hid9eMznmrbHHsouYLCE21ymu4XCGnX+ZJGoc1M/stLXeisMcG7yqEbVn6kgGWP5kq
QQHGComwDhPaOOJoEFO0C1MWCkBw+ar3gh3ECb5rQIxasKCTzD3ulU04TZUzNfSTw5gjw5JWeB5d
tz+Qf9pyjBp+oN3ImIVb+q42FP7DbDzQ96pX0MsQRjdjteE4SO29GdBBeekeUptzrXQbcAUWkJSO
xojecQe4GbGOLrw7GTXQUTwj3eqGj2eVA9wafZBzEzH+mA5KzhbnXPuwLdIKS+zsOwcwFi5ZniZO
F/s2KqZRaPNWkuysXajK08TJXAcVv63nHS316MaVJSmZsuu2KBKbNc+lOVgqv1Di5eu+17UdOYi7
IYHqJTib0CXKLJhYsWBHcsyyRJcaPpFJ54BsaN6mbsRJZU42LyuK2VHS+vSuhVvqDzFmX22uqnUn
0IeUyFW51/bZkJOPkuM5oxI6xMCCr67rRluaYyQlBCwaXkZt5niMNjTcaFrtEKObBWpfdpxrLPSD
Wgo3hEYW+kGZ+2utleNNMBFPvUljQQAbSfl1mFSIUDYWqB3pgj8A35br1pTVvot96vfReKldJsuU
FyHtx3SOEkSEnwG0HWwLLJCuXR03Gy5BTymQKNzHKC8fGkEiKHyNYtUZrDxIfWAHMXFGu/E0VOK3
3QSflZyIT3srDMTxDg6QlQsjwg5e4xr3X5YF/jUt5UdVQofx4qS4Rl70SyXmD1tk1d7EOHEl6X5t
UCM9e2r2KgkUa2VLkIHM8+BMt6Q4pnp+aRwB5kuP9uyMK8EZ+BNo8U/cRm+UsMnVnh8qztqAg/21
4dBLs0yQLhNNi7YeHUxRGJrg5ezMIpZHSOrF1iGK3W8Z7JcR9gzFT4Q5egAzCq1Vj4q7DXlAl4Qg
B5EHqFxZG3v0/jiN/jdNg4jZXrJ2guxDc5rq4SvYHnFMSuj0MfgojqQJB4kO/nMQHbBg1idOklT2
PvEcHuLrg2hog4lKq1C3Tg+msb8NGEE0hfRLMoJ7GHW8J/UUPeIRQHPnCp55J+hHhEI7xsXX4F1k
bDS3yBX4i2EKBeqzNxokpgBeI1LggrZMQdYjx26rFPvDh2eOEll1NCvKEFNVkcDpGCKXDSxzF0+F
cSik/9OZRvdUj4fSqAaqxXmcT0vXdkALpzNJqGpeMz9DJo8iVCALU/p56hHNdLO+hDi1dQPHhfcT
r4Ku0XMQXK86TJmDnlWbxmXmFzH3WrW2IKhZ1VeCawdKF2mtZYAtuIxbhWWZ1vPMvEhyjuxhy6CS
/OETjv7gVFschHVtP9BMvYUMv23u+FuNh8ooL0MTmsfRQRBSRnG60ZRtnt3+d1xY9bXRBZkIQmUb
m81sg33JXPmxd41h+Z4k6VQHwrhi5PHNlmgae+Pr5Ufotkifx/GzU4KOTIzvtQfEg0OqRrcP5s3r
MpQIefIHPVO/szl6s0FkNZP4sdjqVKc0qdJhxhPEMOvlvhYuscV+/E+apkT/21Y4TnAFxxo8vcwX
q2RM/hVR6u/qaPhJZSCOc89bGTMP0+0YT+XaU4U1at9JHE99H/TrCKjTRhjJk3T0nzYGP8Rj9WuO
PfyiVLlHp/I70Ydf8DL2WoXQF0yiuWnxs6OwPuajp/Zx39cU3XQryCeCr1EdRU5P1EB9vi1jw9mL
iYxbzSwBv5fo+uqBvylAs8rYUfulabF10BLX+ah176V2UrwslQY4ozfk0dbdad/Ps22JsmlXRH54
NywPe7MA5CtHYzwIOb1D5X4YSIP7yJbbQWWs81LODEoS2KDebulAM+6nqbuRNbG+fbpJYrJbMDA9
NVK8uEqp44EKG2CDItAuN0CFebzf7Ah7oFHZFmmDrve/mxz5f0QXm+Lpdd2LyD57uYDZZ2zh3nk3
R/P/+MVkr2oJTLFplLbOdP89bNAAJLUGqBhNs6LJ8tyXsPur+DMbVX8bcEPTnpvWuEqMM6c7f4ce
bePCjabJ077qmIFgq4y4FseHUaTtzlMF3m1skv7wEZRpsykyg/ET6BCP8c+qNadfKorGVSg+phRZ
nJtlUC4qXrfe+TniUNoRAdGubWXi9c9MgD7K2k5x9zwxpmPA5nbrUcwDWWVZKydo/qWYjFaGW/+t
K5YBXSIvbn9ZFpNz5O5iZ5IJRFuPyzC15UWr0n5luTUiuST2jla7E4YFIN6Nb0wXv5AkTlvJSdDK
uvgSpv7RHMAJt4WPlUvjILg82JGXP4JI/1ubJF62LQ3bun6vtOEvrA1tbVfpsPOFuTdJPWf9oCPe
mRqq0io5hA7LslUkDDPSHjuD854owR/DAQx1cbWbor+JK7vrYGkcQnWeoZPxniJp3edodc2i1845
ExWoRwSwTSze+R9bhfuqNjhGxeUvuzd/cQpJtikGdUZjpTr3FbOZLvl01NTfWyoMEoWjna3Z4hx0
yQU2u4E4jhNVHymyAaubGskwylqnf6XFyaQ4GneeM4bbEiLGu5476I5F989Mu2xT2NeybfqrpqG2
p14gq0vD0zclV0zr0wYVVYpFgdwSpCIbIy981CjO75Ttgf4YDB+f185qaPsYg3uYzBoaTVrCEJPH
KADFiBR03OgROWBag/xTq/Adli2vSERJjst2EwpMPEFjPLdBbG4ZyB9UE4XwvGEuWKl2DT22dyBo
zLHm3Kvki2y+iYE8h0TPoQEMVBOblKBMYIlfeX7zwl4AR5EkXAbm1YsR2sTapYS0ZBVzfW75iloK
jSqlqM5E1QcyV4K1EZWB2VOEBrPD/kDByPCgoB9rsu60LodaoUaiG93gozZ7uau0KYfwZR3jDmMF
wh+AuPFXmBA66MpmjrtWmNXkKJ+VGfhbb+z3QUGyNMrU7toEBZpxoGFeKZnvzw+MNX+6Zu7sVcqV
OtMnWL71l6xCGh5PLFYZmLhK8xu+U7DWijbDdUB/PxsKc906sPcwe+CbnRwHykZA8LhX+3vHwqvX
ec9RH+kvCxjtm/adOUxu7ajckYTo7F1loL8b6XrbcfbHhdK99wJ1rCImvvmsaq6UbZyIJXgec2v8
3xwtj3qyb5S1s1GVZ5a77sE8gxp1k2tRYv0ZewNyBErvLlDpxk0H7e7l7JBZbeXvUfN7AFP9EvkC
KlEIvA64Ilwmi7M7tgF3VRaWu0n0wH+Kchoh/cxjNahz99JD1mcqcTcJps37eG/PlGO3ZEgzOHFx
b3NgrkBH7uxgBW3FMn6QLvYTWt8djLxzUtTms+hsIVx6Uq82FuaVOyGVf2Ub9Gy+4qWJ8pJ7QYiX
5buceBp26ItIscf02wYa5WSWAT4eas5dWnpfsG+jr90WSqFrmSeDeQSyTa29Li/6wj0PTIGAbwYn
Bk2lQVgiArOMaVbPSbN+Z+n7IIHjEtbhE2usYtYTbcvcQsHkaec2yxLIBQx8mpqZrls3Nyki90rz
eQ4BwEk252QsIHVaNWtbgxHROGG1bsy6WYNWQ33SIQifT6Au7lSHv27Nykl5PAcDtKRBK9HYZ61O
7pFyppOg8uxq8nI0K02vVKvVMcQqkdpdaqzJEs23zaDpB1V75tE1QrwmiXC+w08t27nYrcY4Cu70
qkrCd6Oqp8uEWmlvBP5Hm8rxlDgu7b/MJkajlsM3o1IFSbDHXkgnjl33snwUxrg/WrcungbpbSPT
61/59uUiCslExjXHKW556FgoyipdNVCK7qbwn7OS3OiA7sNq6ilmyTJKuYBjwVTSqzehhkBWasSe
cmZ5MjAbMahx9RfMINjNjLjY1AXFZ0En/jxJ4+TpqE4nXKfHqQ2APmGb8llNsew8N4Glv9vTeBxw
RcoZu5loPLWICcGIFWG1RB9DKhx3ukQFUpjoniXCXQTY8Qjxd05P0NIOomM2A7a80dgNNtb6JogK
jKzsKslAkGSkI6WO0t/fPE/T+s4BWMIAkiwwkMKO8qijISLHCRuJbaebKPI1tneO3X6ffOLIvmuW
hmyNe/A6fzZ0aYQgmtnumI4ARpEzNkPrvIjRfw3gTt8E50RcnM65xjzEkLnedB2tEsyxAwXiiPpJ
w9xhF1BidNKrH6j4N1wJyDcKzaeXyn93rDT5qhPiJ2tnZ4QoZQot9b7f8TiJAwoh8rF09okgzcpb
VIf61xDlLCEI9daTisFJ2MG/usIXzJE8PGtkbSejwYQ0F4g8GwPe4xhH/W4iBZCOTFVsAKn5Bx+z
yDsnHtqkA9nJq7K2SvSt6bjX9HLaJ7V67YR+IpST522h3ByUHu1SZrdXioH2kOjNUYqO0AsV/gWl
tg6D1ZJsFcYRhH2V+VdEVOPW1AfOweRmP30nnPSS3qtPnO/yoFsjyHsiMVZDANso15MbZ1YO12P0
zE4CvTWcLDbMID9+P38tyt91+7lhNMLZEoFWECUHB/7rJpaYZNEI8C4KybksTvPDQHIJIdfGA711
voOt0G5LNbKMtBqKulYe3HIKnxSwpgIPsjMFxi/WDYYCkzXuJ9/520lLe6OpDwRofr2gMuc0jbmG
TfMlSCrvKSOsJc6jo0n0yAozWYO8Gz97ENtbK8kRGjGzvzHXf8w7+FFGoLEIgr5bmon5PNQcjq/1
3yawcZdzGT+Wl9urenFYbne8wgwd51aOw05eMx/ahiZjZ6QRHv3+Ai8d6tHa99+m4CUcu3hjKF8Q
SwUU6Ts+mY4X8H+hefvvvS1EwFKtcWU/qK5j4geRnQvT9rYZabu7zMFJUzPYorZ2m4PGPx+QHQMu
gWW17mpUzdnk7IMcX+TK0NI/WJ6LHSCWzUApPiGnbf2cXkInpn2Bqvi1AHJ8HOf8JBC54Lp0fdNj
bkKTXzz0mStaGi0xYHPyxXfq9bJIY8OyTsqvd8TLm7clKSxo8bENnumsrcYhQb0JD1YrtY2WiH4z
YYu+B8L4y2+HtsrroNPkAbgQDpG7mcbKeAXsQDe5tfqnrKpOkTI+XBqmT1qHKKQy1K9BxfGpoLMg
vY9vSLI9n62mpAyuShJyjiE3wAOMPMGks7MDbuw9WomIPdUKNJUag8nA1d4grNcb5doHNpmvDHH1
xzTSx8a6QcwMQiowrPPq3ZoIOAm/equYlMiZlT7hZmWkztEZ9zPRs5ZTcZJrkuqSpdP429e0VTea
KfLkrwgM2r3s0Ph1Q+RdQjGgru5mTlgoLplHnrhtRSgy4UHBuYV2hcax8flF6ZtZwQvhv436LsE9
cqhihs0RZbXVieFpWTvxBTFlSFPQgpaGkWdiHDvnHpTzlmwmqdyUibNdgl+HBCBUXDq772vN7HBd
F7b9053JzHVnQbspJD4UyQx0ckYMYlqgDkNp/uwSlW5hXhC6UHQnPHUcMiKcXPpk2afYQv9Rk0u6
sjQ6S2mS/OGFtj5026A8a5yzAVGnpudz1EynO+h6iZk+s8HaE9MTY04szdB8KktiFIXZVk/9odRJ
YNEYS2wJCkRp0Nkra5L0GCynxIioa4ewp1KulIa0hbLzUpMYAkOP+2Kw9X6jLPAgXt+uETEMN9dv
zqLf54Mp72QcpOsmSXzQ1ZyUCvwyy6u1LIU0RPWv3DbTTTCvDKFRYEFwne5EcNlf20uLbT1zKeir
9OhbJ/N3ZAFrVZuFXczbzlVnBjFq3iG+Sd+EPNbjn11etgxX2dazDiSP13dfp/ruImtbpsI4eMtK
1RLD0zCx3jUm3hx/Zsr2tQcH2YnID/CDg07qIAf0r1EmyaZIjc/ltxqmE+xtI6cJT0fuHdFvdzUb
k7Bo7traMNojgUuEz4z+70jar1bnd89uz22QhDEzXsTOnMYHccebOkMz2pvZj0ezLt29PTjZ1ygQ
OSZlhj9V1cY26vL6MZYIjhK9c25dH35qMDW/BrjEaBl0tTe4GFaqHYodwHvgMvPNM1AyYQzAS5o2
0TquVP6c1WR6jqi0Ske0T6JnAmgU7rNvjEA1585wG2N29cvo0qHvvUEj/9L0oDvWAMpocvf6V1dD
Nhm9mHw9gtczstPpoHH0tno2bcVhcWN6szWHrPbH8tIwokSBNUXXdp7EV7reHTKMrOco4yiURrZ2
KMy0ws7AgSugFDhrTnWNG+ipgxD3Evw1EDCeLHEis63hiplh08F1XDup1RwLA+Rpm8Kxz2dQ84S7
F98FtMzc40dkBQoXmyDAY2RCyujLHHcsIvNVY3i/AEV6L9JhUTDLeJ5XgmB3hcHCAi3m1FSxi0Gi
sVHh1QHjbNi9Y1DaQFaQji2h90q408r3m+QiC9x6plG8O6MYfi0rAMOr+jzg+N12DXfGaNf9Ru8R
QEuT5V+kA9mWGHHw+Ln5rS7iniM1a1euWuTjljWdACmxJpso9kjVGXq0FS4iBQzqOe7jsiwuiUwm
GBsjStZIPerZxFfiTtsYfs2PCDSoTaohDDvDjxRX7XBN/0kWUzf79NqxuwVJ6a3LzCkO4PYxSLOt
rgKsw8+201wDBAHWUBk3G/3XusTXs+MpGgf61quxUdvYo6xdXvE2tius/Xjfl9QttBjubip1TqWT
cq/0NjHs6WgOffoz27pt62PVjn/o2kTryujb/TT8gQ6MlrEnbcAB8dP6WrANPXRXTOcbjFIlVv5I
sFuEZA2h7vwhW6XvhyHp8XQSIKnD6EJowAWlnifi9J51TGe7qjeHx/erVfaEdS7FgNV0WGWABCAU
6m2ugwxw7Nlj8YUlfqD1P3AmgHZS2+UBhkJ0znybo9C89+ostBvB0X277Mf4p/ghOCv1Q4eclVuP
2tJBli1/xTpN2ng+juuOxOQqNISjtYvFciAUdOTSlLnzkjQOuqvR4bkb6KjnNQ/gd6vfEhn217ZB
Ux7AAlgiCSab0noicuwQAhVZgflh8kKxYJvVnQ5ZsGkDTKUa37G1DBWDl54pXXp4iWovvldSHWyp
PYF5TZl+9fBJEsQvuIZoqwK4rbXCfkmJ4sZ01BKMExfdeik4+zi9+3EnLpFokOkhyDouRWolLMSr
UfKixvtyrZc+rl2larg/6XCnS+qdlxIVKDVSMJe0zzmkljvN2NAkbkmwAMyvPI0NcXaKLUlSTEPt
rSYxJwR4ae6Vijdy8F4tbqNnu0+cK2aA51Y3umNvGRd6tfW6Q3B3miDAoV/UxLlzovcmKre1M2Lx
Ljv74pvOZ+UNXBHzEcoirAhjtnGG1tCeBZGeAsdZZNONBDFC5aPH8E774VQK/+EAUyGRbdTX2Pl4
t3rtAnoxucL2o5GA+B+9nIPZxcRDmrSGfUMM36MSzbQj4S322DmXOG+azXeHgCGYBwbtlkrjPRkL
oIh9Lm4l891rG86h9Z9cjBVbWqDd48nGTGFN72aPdh0FB4hdt0Ns1kQSG+kjajHs+7gSotzc9D6M
BRRe4VmhUEVNns/vbKpRLPMXk+vwkJXyt9hmbIRYajuC7XDaXHvkps3b4rvBOhkc8bEs7ZOU70NR
HMnaNu4DQr91YeAqrafqKB3Heq7Jgtq6IceeiRbOSY+0336lf0yJHn85PiPfsgPUg7rmFW1AI5Hf
uLCw73rTvFFYDRe76Jt9SLgDVD/aRGMKxMXQe3U0hb0aBS7ssYDY+X3A1arkU+Me/Sgbf1olmXCv
9EBBh471Z6Pn6ja1nYdEOUY+b7155KJf5VjED4yK3tbM6Y11kxc9mnNxWbYP5UPK+V78M3cK99Y8
mvOlyK/LR6LDZdrjyDyEcW8/tLb66HQz+SHQkHqDumc28k1yjOEXAsznSWv8XiKYq8Gh8we/XlHt
7/iOncOBcdbaJmf8hQd6Q9Whg7NzHmItPlP9EPCAyqU3jsPUJs/UAuk72ZuktuvvXuEeErBvlu/K
aWXSXY1IglqPmTFclDMibxiiAf2afBW+AalFNS8YUpgj4DWFZhGpd1owWJxbdUxDgDPLdWJG2Njl
sHGbrCRMIQcE3pP9nGXR76WUspP2Kyk/l9+Edsl4KW2WRNW9xOlkBixxQ3pFZ72nuWRsEoPBe6Yx
cCgjyGB2WQxX2mbDdWkgMNkFwsHFtirIbLwQy/ivMRjFRaZMb2NSL2UPhYdvQODzBliPrH8vPdKl
bZ5p/c4Ypv75e2GO3bVp4SxeLi4NPmmOYl81OPjR91rR0ZCcHhA1Fa9Yp20OuIpqdAwmc82RJLqW
3RuztVWkQmrb3PgZS9DnzlD/cefbMEPEtCeZwGKn7eIXGBiENZMqzwkLCFfPlh03x8HBlVc0zkce
hdr76HOwiHk30R5kwd3jKAo/zox+T+m7SQzPn0myhOgyK5/9MaMsJZfysCyOOgnXH4QXvrvVkD/V
sas9ARx7EpUSP9KGMTsWsGhnYLX4kfgDQjJNT8BJKepGRGTzHo4u+ZoCwhqXAm1+qACcjGg2jksZ
qJvkF+Wlpa5aPIJyCpp3Hy/Iss1MKbxr2+5abZVVxBB8x334tk5IZQ3rJZTbIE/Qj415tXMEQyEK
yO0SepHL1jlVg3gxo8X/oBt4vDDc9XVz/u+hLkgs0Bl0nVGC3lGlmPQp4uxCcpmxz9ySxXkEOAtE
dOOHDC6XjbEdyTTmNN4eCisw1wWzvL/EdwEsG1tw44LUvSiGnegzVr/olZ0wWI7bfRrwluGDUSdT
n+srgaq2ChIm+vS4KJ/sau1NKaoIOtPeGTZYsLekPPVxokGiJOOt5AyxnfSSsVWNOSHR62xf2vQg
qorDfzi3VVPlVLSnukfuu+a+D/hpLiq6lenW8kF7q7rrbcfTG6LkZzlBJtN6dIg0mVlvLPmctu21
VdN0B9YNmDfHN56gkjoxzbRf2XfCTWAhOe4Ch77KHA82lz7uJA/RnLfp6qM4uNBMaIhgFakidzgI
heWjznt57iY/3sx2Tky1A+TpkrwEdHFfbaV1696lTcq1lr11+SlY4ouwcgLtST0oQrWN2QbybNRr
07GuVP29w2slUljpCpyipvF3uZiECwEu7bn/HL1vn8o+/Z1Tom4smnAsCNZHFsZwjXhp2Vk3qaXH
P0ZgU7E1/mA9O8ROm66jTHderGh6zcEQnGjftS9oSMPTcvEVLlirpiZj1XRM6Opo9QwtcPZtiswK
pTBxrH/cLD/AhMDQOFznVuH3RALPLJzHKoqPorWNTdhzEk6ySd5IKH7yrSo7GlHvscf70dX2wd8A
ug0csGk9kZdrF5MF4A1LrIpUFFc7RNID+eaaqCo6Lm9DqyH4dgbjwgSNubRvcTpoFbQZunaJYYd7
XRXheoloqxMOaLQQXuFDeXscEPHaJX+aKQmWFtvTDzq+kDgmtVtMzKmSSn+K3NL9o7vtrbNApUga
cBvOnWsqNfPBMdQ7VhWH3JQ6Nxoy7bVmSL8qB8QVsFOvWe0/GqunxZjQAlt6qTAO4/JhiyHejmX/
B4jVjNGUxDDFOKKQUSnk1kSzFXn/pCqqduB/GTIz3Xz7H9rOrLltJGvTf6Wjrgf9YUdi4uu+oLiI
qyhRsiTfIGxJxr7v+PXzIOWyXK6K6pmYmRsGcyFIiQSQec57ntdLvGjNH4kbyXwMoV71hreqvc54
YA/yGqdEkZHAT+A2+HWqoUJk1239g9zPvUcWys85jm53lYlX0FzGrqT6XgZdDRbAc/DT6a251if7
RmCzRYVuuMexxz9A/sjkqkheHRXTB2+mo92SfbFTEnFJ7NupdB6HOZJvJn65FTHlkiCA12wGPpGM
FvwTDedEGA48RgUlXDb1UGA9k6rqzER8juERPrZsSqmmHHdI9/YU4GZnG+uYs8bNXr7fJEDyhpFZ
Lr1M7c+2aoVIkzA0AGyO6X2LC48djeFdmBVnWw8oKkxdvq16VuWq9VK1w2blj12+QX3RLzCNeEIq
TzXTyH1entFWaR1LA+8wZTppWmu/el56S/F1y02/FMQQ94XTGY/Yvd9RAgzrtnc6ciTgwKK4Qcce
ZeXWGqOvcZOnWw2ezKnx0Dhx99hSdwraViX6gb3g0reabyoRuTtBteGijg0NhxoiUfIrlO9ldVgW
eOwuDoGjdgf5zLSpqnuPeNrouSmXqW+wSEafpRP+LTPtHraKd8xZ2nFdIuUgZ1hI8OIEbobw2fmH
+L8huqJSNGwmLHrRowMtD08+J+4GBwAUU/MFzU7iLxM6LGknNWG/UNYx3n1IhJ8cdEuzpwd7SD2r
r+VHTkkAXff2TjXDaf1+evozB7+Cv1qkXXwlL+8omgp80P1yn0gDVCSY5iHM3yonEM8qNcTrAqG8
jqUMaKF43Ud6tOvS4ZLWwyeTJaXcxmTJOJ06BWV5tfbbkj2oOhiHoMsntjE8T3XypfFjApb5iCjo
a2+gOX1fphQu3ra6G/bnTOV8sZvsKdaRstsh+0Ylgk0ol68U9bosCZxu3SQXQ8GcopwxXvKMy9gO
UxdPmH6sbjsSAvvRHF9CirbPlDE55zSZwm1tanCP4+FLoSZHUCvkFTTsNPipakQ4ebCoJD/l7cC+
113ona0/TEI9v9/tTaEfDFgyHZvdU52Z1a3NL+VKF1hpyKC5maAd77lRhqnYtyxyiNzA9sC81b75
e7NTQ/3FyFO1DdMxdNXSbYKGqqb/0cgTtdTkt5Atl6ZWfquH0tixlE6gwLEyaDX70Edzyl0hhWL0
Vge4OCxXpJae0jK92JaH1TJqeU011T3Q8iWeEfzWbQjFQxR/UiZIvuTBtT3AMqoCQIFbSqeC6WVF
WsegVUIlOoSemW/l/taKdOs/WJUaf7ZZN2y4BSYRdodyevn3v3zh+uDX//pN+x9jnmct93/Uj2Hr
buR9EpWrvxxxqTiQdb3gun2F7mG4x297J3f3LgmzE1qihdyEeXZy8TJXpb5HDQChUY+l2ap+3/Xp
SsB5e3JUf6cGdkfS2GoPchEhIhGdAq3yT6aJ5VSNP0ccuGvp3RfUlIZ4rk7qBob2HlwubghkOzUt
8VZ//+U6szv0z37BfLl8qdxMdUMzucv94hecJRmhp9rij5+XNoQSu5VG9VKA990A1Y9KnoWn+ME6
D9ycLS4BTN+gMLXSfHWjWsUDV562WVAcSMH/fOch0CPWiGdRGmkqaQeEaCtL854Dndx7PkbdQZQK
rjjy1LfQzUazif06TmdrLRIARB3061QbLnJxbJIoo5yog8KUlQgQ+vEZats+92Zecz7m26wonqNZ
FYDrq7oElhatZ4rjCU3ajYxg5o4CFyHxnrCCQj9TYBTqqRhDYLVZLdkcq0tKjsyTOg5f0868UedM
otcAzsO6t+z3wowF93SC9oNbhle2sNWDnjXiU1AgPtWMgwVhZDf5FRobU0xLv4JLpffd7u+/pr9w
oDaE6XIGm3wCFBbGH8/BWS4xasXkLItsFFsFzN6W+qRtjJv6FWkJSh+Fjm15EFY7u6UGZbTscw5N
qYoLZ+GqIB4WeZRH69GFsZOSLHwaWCX95ED9Xy/D//TfwFklo59n9b//m/ZLXoDxAaX5S/Pfx/AF
d6r8W/Pf88t+TPvji/69ectPX9K3+m8n3UOkyNNfp/zhsLz790+3/NJ8+UNjlTXQbG/bt2q8e6vb
pJEfgb9jnvm/O/iPN3mU+7F4+9dvL3lLbICj+WGe/fZ9aPv6r98MLov/9fPhv4/Nf+K/fltUX6Yw
+XX+25e6+ddvimH+0xEmpC3DcWxhWabz2z/6NznkGP906TFM23ZcWziYLGd51QT/+s36p26bgp8C
Knldc3TBUJ2385BiGP90LNUyVCJCrua6uv7b75/sD1/gxxf6j6xNz2BxmvmSp/7xImEbQhi2w11A
1XiqGvovVs5mK0hEzKfiJIYZblaRFeSDUXVCxKdBD+u3TvBVU8mmVoOvHxo0MzddCOBQDqDruSO2
Ie4LH+VfWuFZ03Yq7oZVZjxMUZ5h7IzAxspU48HslXQnR+HWcUecR7OUzQ85ne+TvbYrFkWI2VuR
D+RiLdLNetPdiqC3qNfxm+t87pMDhYBjkw5muW1b3QuusJQkKWpPrxZq7lEZ+mxRjbaD1P3HUy31
596qFrsUeCxkJR8ph2biaJFpdeCtDLb4jRu9dRQhf56i5hY1Oco6gYi6Zt+jDMFdNCTKs0HdElan
UX6xphBof6mMR/JdINnjGg42bkMne3JrdKCpdxnVjm03wNrPaP7QsrJrEPaLGk5nynnfnwTwSV46
huKicuRQ3udQjrEvqBaNqeF9NF8JDaqEb1A83DZ11+3CuQspKjEvYRTvfXKGnCtHf8yV/QPc2P9g
l27/xe+H3yArB93GWpSL2B+vXsBeBfzxHNGaohrxMfDinYuuai8fZFzCqgwWfbItVOfnkV/6Pl7H
PRv3gPKrCIvyQQ8AyzZpMR5yK28fkhj/HqoEqv00au3DEBQz2k7PdnKUfYJ5pSHihRzGaBAYuMC2
RxCrO1VoyllpffVhFO1Ba4vhHJYNLUyX8D2K38eomj+HlKrcyJl+UVziVi9vQC6iZM7xa530B6Xh
lGix+GaNEDdn3QEtPhZOvcyNOvhaN9ai13ztOcAlez05KYoTlJiHn64x38/kn89ca74tfNzdbdPW
VW4bDhcITmCTzMYf//HcnLs6YFe1NNB8bwUmCEdnln3JhxQOM4AiSv4Fij7OsbeBUiMSaH5xn/b4
ovhiMMAO2sPBA9cZYMZiqwlmEEHdToAIBuQyc1uUaMTtqjm4nPvXjtMpiKMT9zS5vbaR61oUyCgj
sX4Fp8s+JLMtxH+F4l+60gguZIyqZBRLv0xbECV2T+QMqfhiCCJizBOk7w6L+6VZ1TroxMYnBMyf
EPRjti87QXVJae+VzEejNvXj5yabSHIY7UX2e4Hz9Pf/U510wLzi/fnf6tiO4RqkJG1HCH7Rv6yI
fYtcIuKmcoU9h/ely8v2q7AgrUyNbZ7E2FWQ9YFoKWrVPzaDdeqNMnlNq/y57O3+wQT9sJ46x99p
jVUjPrASNvPMMGCjR8X0Qk1Dd1WYAOntbFR3eoBJDDiR7lOk2pfKt5PXHtdvP8mHT5FOBK6wO6S0
XjOA6Ff7K5Pt/YtOZnc+ZuOSuuRa0p6zMYcKqzcvbdb3VyTt3RvIdMqS8sPx0sI5uKIeVnucBpBX
da7GX6cUv26Rhf5iJg/mPX4tLHlwQxFV8W1Qwtu20dovvYF111RVwWMQuuNVKxL/EtjYw+k2ueBB
n9hZ2Ul6UCuYslPp19vATdVDS4h1HWSKuBFVCu9HYCmuuLnJ4kTr7j3DqrfJwE9TNkMnBARAItlx
g/5edjngrBUyfXdwlbv7SkHUZxL53cvBNneCVW50qH5GsaNAXD14mZad+Qug/rmZh8p/8DHf4KqY
iqg9aeB5z3KKGgou1fMUEuzo+X9MGRN0PV4LXRO+EVaW1soWUfxQqUJ/6KefGkJZOSDiHsq+MOYR
2agRGVwgoFJDTxgrnc2HEF/aBk8a4xDrrIyRPR8a2fN/OifPdefOJUFDoBUYmxs25nXhtNp91g86
SfYiXdm1o923Bn4bTmjhCziPQrnxbnwssGVLPpTZW1dZycWcp4Pv+0JFX3OUQ/LQVRt3S+DnZOOn
yXlmb74Qeaw+xk4PLlG0EGQoinymaPYe/J52V7ImxjYIa7OoT5xnipCxPg368jTqCMy4ojzX83Eq
B6CFq6oYkPu+8Qn0Amlb+ikzUNb9jNFQu3Z8DCJSe/4mR+YcLQZ/Y1gVT6gngT4k5JO/GaJIncl/
//I/zyGGk2EU6aTLn9/mz/P+/FF+mfN/+XL+WqFtBssPXwsPLJnn+9qdObiC+pk6oPrUc89VR7bG
iyLjZYgPneLZ2HsGE2p9VX2fahbq96lAtT6m+lgj/HRUJaJ0Q04tkCQDrmYqLKmPo/7VB5BT5QdQ
PMQ+f/gA3OIsMpK4LipVot2KGko6noWfdC3WDnlZj0jRaIquGpBekpfD6BjySzyUK4pc9I0c1Qsb
Z+3Uxn11HmVXexf3XX2Wg0m3AdwXfqpByx971ziFFhXVJa4HVH2Fu8oLlJvYgvrpQNW8ota+2g5Z
Ut8rZZRuAjPRlnK0jyL/iPjoxS3r6l52gSdJLFO5yOlxB9U9UNXmIMc0W6CI6tEWytHWKyn66Dz/
So66Xqeep77eyMEEXPzSTOLy2o0PWjJ2j12SEnHVMZKTTSDs9SaycRqTTdyoEkSJVO7IZjgaGCf5
2iVUTXE7ufjIjEr3WETs9xrgE1dyVutbWBIlWnctRyk0eNG8kOVf1vWfeF+vqeMjHC1i9mWIvRbw
u61CAdMt9Dgfp6SgfvUcYq9812FsV1c10qqzrubRzgr5K41YIOpz869TNtSvMDh2ymBqT6yj4lXQ
Nt0BP/LySNBEXZb+IJ4tZS5lHatXDC0ipOtKhNEV7+s1U7NOCrTiZPFOClgJCuzj6W5y4KMVjWo9
thn/aIxktBfsQzZKX40zLv2hS03vW5NOt2USmZ9TTdEWleukD36m9EvI2uW5EUAKJ67LB8tl46Aj
P7+253fpB5ymqfKDYClEcqy0NtyVODAgFevUG5ukHlt37qdURc4XktF4rSOb8HuOhjIGlWqpcfIF
cishEY38Z1UpNm5cdrXRtfBGBqlTeBo3yBJlsFr2yAfKc4HOZyO+H3MU+2OqPe9/1m0p/Adb1YIH
b4IzEFfiVnZhTPs4umN2mpScdDmpetxMELfIpmHb5ykNtzZyzXuorSYmVtFrAJj6HkFedm9WfNsO
gPi5xx3Z++NmJ3Zyepq37Xo0iEwBhQT3grfhlUMw5s7bhbHa3AG7ae7Yf6jXeYeRu2zKgT5GtEG5
sH0t+9pEJUDn9GZ8xEzi3kmdbA8v4pBTgX1TD239/uDPTt1qbrPoH3B39fuoFxs/JNXT1q9Fq+an
Ckj6xgdpspBNfdaZyAcqV3D/c6ug3erAgFFZskRQi6a8qatqvFTTsHMwonpi5Zpd56go2JhV45Pr
9q/QLXLskya+kATGqXxwzIyujLilB0HtU67p2t63/foWkWB56uNwLVugUarb/vcuvHWt6xYqyfcP
B9vbQPpls9Fbdo26ipV6OMg3iuZ3C0XJ8ogE7Vq3J2OONmXTJxsW87Yo+zuPHfH7Qw0ac43cFBA+
bnTxVYkGYKHWONxMSBDf52gWLvBhbt7IlyGwGQ+42t0BtE4Fnp2mqtxVkWWjRgRR3YqBEFA6KavG
jgT5fJo9ywgAQcjpG4qTLNZbe2es8RzgpkwWbbRRE4tE2cuRX9uy00fkx2Y5OPWBM8Dgr+JjXqgq
xdjEQnMAhYu0DMwX/gn41Zvmt9FIbzSiFc8NX8QV95781p5SJF8/Xk4htbrq/HokR5GiKaGQ4AVr
wCtipuY3d8p/evmgZjmlH0q7qYd63FlV7V6nU3poQ1/fhH6Fl6DCshfMTXE9uiI/GVpkrAqEYXdU
ZQC96vzocZidxzFDqb4GU3BQqhDzBJuVMYUgPGkAC+X2+GKVXFaKNHsSmYFvZ6DWlyhpAHDg33RD
WF3bAIe1IZCFn1J1mOkyBRY/aroyGyt47Nq+wtSFqlxia9Nf9cv5iYar9Dzfzrn9yOP4pvHrcd6P
T/h0FRQ1Bgaa2PvQvfmwXJjtcmQtHmpnF0bB58yprEWixBPxswk9GUm+G6SZzkajRh5UmqbuSVPl
UA8oz4j8BFwKFOOHUPGoqlQq8QVjmn2UB85sDWLvoaHleycj0lIPWfGYEc1ZkyEM+PfTjFqgeKiu
xwPlCcWjabcr8tUI83FTu2vbbh+ldv7oQ5knxpPOVnHKIouE9ckRo7GpxFis2FCDtqDueVkXVX8t
m3bMAiWvKBKSTS9tDr5STLd2j5+yWa1lb9v17Rmh910yH9DsVHUvj8++9lCOmX6biKHmy8qqfddU
3k0ZUxKJEiZ9QQWwNMzUef6YoXa+d5Nkyk8zuKMM970+3heWVS4o1J2+oO/gNjAN9m1oWNqeDQTr
03kAjhjVQmPzNAxJs1EhYG34F3SP7WxHP0+A8ofNgUBKY0xRcCsPqSEdXs+Sm5W8/Jsahn5Itbg1
/bgltJjoAVXRHzSouCjKZWkKsK5FjNHpdSvFY/NkOa/RzAc5Q75eDn4c82Mgc6dxh87tfe5HPy7Z
F336HGdN9nUc7aWj+MpbO5qX3LD9JwHXHqKrSrohND1sWgzqHabCoR6PovDIr+1NOmRC/RZqFVxy
csHDLer843v5EM6iVy01tVvZNNoYIXuIjkfJFfMi+7wrx9L0SzKlMAJyFESZB9gCUJH1LJ8phI++
P6Nq7a5lEYKMv48PNYbbkTc4u3xuJbOUvWktVlMiAr8gp8gR+SCo1bpySPruiV9rB5mCJAOgHeZM
Umxk7VZ2vQ/O/bVCoW4j72f+fHHo+GGWWa1DDuoqYynvTQN9BS4+odngczaX6Og+qtkC/e912g7N
Hb7B6V33JIfkA9VzfMsDsjxEKcr1EDe4jA+OffBNDOTKWYGRzhU94dBy0khBRov3pujVT+yJNkmr
ZVesMrDCCQ3k8ZgeQbJCzdZR9EkldDtVFCIXn5rIfAuIPJ0ge+UnJCvfn4kS+qXlVOegdCwcNmrr
3hytalsUwaUbqpSyfFIgc8mWcXI7U9zELNQCCynJFQZy7o0CiRXiNDlOVenX1hCnS2PeKXeZju4y
0g0IPjQ/ds810ka9VpSj7CoCRFXyB1IRED53tW6875fft8bYM6+Ix2IB7ZAfLpPqjgJa7nAk/GR1
iQUcegvdC8euqDAeXYRaSwfjl60et+JiABZJso6PqoHBXFUmHqz4gNJWW8pNvL5sACqp3IWbAqO1
+YRK2rE4NgG2zB8nmVuMbBJ80ryOOrk37x+3M3R7abmesaL8UoUojQBDNqXW4aMpRzXXN4g/Bsuy
s8EGAprfo3WHxpTX7iqcm7Kv0SbuuB9t2SkfLG7Qe6FuAgXQINB1XT8mkcqdPAjrVW6FL2OchDtB
LQghjzQI0WrjIGuyT99PUL3XsWkFMPuUOD85AyRjaFbDqhjLdNuhzVpMelbdWCQZqPBIYS6AHio4
0191atMXid8396VvwSf3tGznNx3YswrOPIIwf9eMxHHyUh8/xzUUHkszrpMRXQglbSxhliyWlaty
8HBUne+Ila6IewtHOopdoY0gvLY3dVNFZHN9BRL5uRl8tPh95RD67FiKm5bSHwn3zKvyUEBXxTWe
8PNd4+vHDoO2pzIpKVLuvGAdtuH45BXpt4jmDXYU4zI2MEAOZ5G81Bz587OCwrd1b4Tc4eYmEeCe
rGWIwm6cO4Nh5L3IwjsLD3rHCmFCfDDLhuuHfJoqo3PtEp0u5gHZJR8wO8N6eK7PCNX81hrHgVCk
U6bYGNYK2JmQ+1zlxGut0c2dUVNQYxH6Ywmiqy+4UsVaE70muZtdOalIzoFpZTtF9MPaLSjBowL5
k5wxH4uT+xPlHy2V3ZW4DwaCb+j0ndcEi6K09pTPxO4UWGU5fBGyoTuqfKe1pWjnXmE3BBg3gc6j
Whf5oE6INH02C7JlJ4IMoaty24J1dWlsolhEa1KK5O8CXYjXRuCOQhX6y6R1GBnx374Pe9+mwDd1
DpZSIexo+XdSdTze4gg0VxWTrkAQAUhA2Ic6ABnh+WhQzBYHy3LWyBBEXQA/7R/KyhxuXCN5damZ
fUSTJzZx3k04HDALkflLKpznVqu0VW92PTySClHVr210rRqyN85xtDkt6oO5bTXZHdE864b8aLtl
3QERbn6P3EX45U4dgru5GaQ4EyWDf6kMpEpxhYelXZqPv7woCEPUYrn504vS1PUvaWxbHy+KmgoH
57ZC5zVRvOFllN5DViYj3apbihzsvewK8Yv4PirbQVRZ10NkHu1c19eo3FD7kr68kw9l5JNCCqtw
T/ykvqNCqsD2XazkYApy/G7wu3FlYbC9qaGePKvBUa4fJ0Nz1mMBnLzRre65q37qduzB+4vZ1tyd
lq6OaDBCB9RkaDRUt74CzEY9N4kEh/hbNVGep0CtZnR0LMouUUO4QzwLZajgZgn+bOEzZmDicj+J
Ijk2MVXlHLB8tkOtuOq4ex0crHEfyAttYmIfz6XB7yeBf5sPkXcdwL28kutGw9f79eD46louNgcr
ATLBbWQvm01sbZwuSC5OUsAuSofr9zVox/p1dMS5Zm1IGDIpDuaUm/dZo2/NsNeea5fUSqUJ/5rS
Q+25beKFBQbuMdPjZJeMo4k7d8i0yf5sMxdzBtM7hX7TQ/5lPs7CI5kROzog4ZvPKd8j2Q5ZBlTT
LJbUdaPY8nVGV3J0mErjYr4//5iuWgSyewpvf52Ovkq/6FdySE63EhUudv+QaK153c55EY2c8LGN
KejQWyqfR/BUrM118zqqovAyDMSPKJe+8eRoP49CRm+uMTaSG38j7kkqWVx15MbfB79+NqlYkSEC
OWMou3NseBOQfgIFYz8BT7ZrgxuRx1agxlXE7wt12cZBslK8+eYE27fee75126YKKcr3Puo4G8C7
B9lnA6A9t7aps8/eUCGs3QXoXcjg4MMF03eirheNhhrGFBmwMpsDk9j1IABcNOTZMPiKAdS6nWJu
5TAlGvFNQ/D0fXSaXFicSojYODUcrIfnO8hPD/aEtr39bJhR+z6W28XwPiH98Sxxf5pgRm+Wb4w7
N4/H/ZwK2cddM+5d1+jXkRZ+ka2P/l+aVtEkiOvnV6CABPOfOTvN35tFo9xw9TLP9fxQklhdVKzY
to5f+gr1kC7/kc7Gqve9XSO5zdg7AmLFpXl+kC/mSFMBCjxOguSWtGa0Etz/WalRD0TUMr5GRIe3
sCcUMOZo8notfpA76WF8bCYteotr3pgqnfYG0ni0IEkya+NCTkSW4MvSjIJdj2rzCR9P2Y0lBzDl
bAhXSALLZ7XIXyip9hC1OclZvtqK+gb8q+adIxUBoGnm2YNh5+YM4moPrlY6e/AGSJgTvbnPfIDv
se60b1lKIkexLkI3bzUrmYbbOLRJmlhtsXAGzGpYxkJKaZXgbgiC3CJAXO1HXYmuC9At/ZdwXGas
2g9TIlSwax4B6kjcG13H0n6CqYaKFq1W6hY4XsinlEOLDXBpjOUY+NPofJipQVY0EkNZGpb78P77
MoGPXYmuTL//3mz8OUVc38nf4qj4w4aCTrAr8qdaqs1zSfyPAFCt3fmp1x/U3nkg7gKPKTPLtT1F
/q1qdPYeZPytmvk+UVa1cm+EeY/7JGOyayQTlnfUFSkIdomY8KIsLH1MCwplK/vceUAPG+oXnFK8
H1cO9O2cerJYi70fyi6H+roeHHUhDyMfyqD6pnRutSVric0TjKiGKozIv67HyLrxVAW5vJZai9xs
fapH5znu6AFb18Tte5NVjXlTRaa6KvPEgYXTmFSG8Z0EnhMtvaalmo8fU78bsVB1Zyl3jL4TXxSe
2fGU1/NPrcf7B7O9IIzxWfox5739V8NyDvTN4Gjk5gM0oPq6MdsSkuYIVVmuHPUomZ1jf78ElIVW
rr0fw/KE/zj/5byIQ6VRkGxQfFIR4eYF0Dl4lfhXNugP5NNf29AXPbBa86yw2ICzsXEk0su9FVIo
CgTAJ3lrQ702qrBbt1PRvm+KMKia8diGuaqsvjq2co41zwnwG3if855TnDOT87zRsKsjkg59NzTT
TWqiZlhXWQtDK0TgEZZE8N87gcVh1JZDn5L3iTzptlVneSfZSg2WAmYcTu+DlBgtDDLYoDN/PxGQ
nDpXVe8rV/IEkgPvZ1HNSmZtliluisjMDk7g4JU6J9XbNvzKWHYmSqSwpW/sGXrIPdxxceaUC6w2
wr+TzLDYyYWV4ihrSlusCwK58NYzuotc6pXgeXUgMuSsPWUttxaIBMxIMZ8rJE4Eq+iWksCi3VRp
Yz2npQaVIRLQC8fuJMOshqC4w3ZZgMnIrmXxj7ZtsvLrVmvTAAwQZacQjUJKceZwMghlf49n1vX7
njf+vSkHsf0dr5KBins8dl5xC+m/+ResGMxvraZ8wQEse7TZti9bTGIwKPJt1i1KsO2ogjhpYpiQ
/5vOJ5FWqy6Ksm2eBnjOcUFfxHNYIZijDzGbiEOS+1ycTC0NNnr2nnIV0BzXbkCwT2ZY89oBDaFW
xNDm9GxUeuKGWum9zN3KjGxef0U2lF/k+NjEX1jYdO/p2SysdPZiOFXJwZTYfZuxr5FxMJM9WQC7
8kvdOQ6qx5RK5KT1TpR+UkE6R8qCOMMscfoPM8J5RuUi5pDHaItIOTkpVoI/3uU/zwgmCEL6kNyH
mVfuEVdYV52uiSfFTkNMBEv3wCWOlLpBHhBl8ZNGmgcWfdWtpmpwcbCcviWZm5xTYhq3lKLey1lT
AJsvsONxI5sYCexKwgAXMVn1aZzXdP7AwYK2G0CaN8FOTivbg6pP4tGok2FbVOy5XQtmG3Hs8kqH
pgQ6Obh1VGUADmTbQPr6fu130wDltw9PGGGcZUvOsFPrNQUOdhA22QlXMZ1Np+FWLme02Lpc2PzM
h5KzvdBSKUJ1kmvZLAukC4hggsX7u83vYZr20QUOeZJdoSKytadD6JPNNjHHc6Yl7y35HtRmsQNM
MkIF8ydQOgGUZf57Pg4ZsCUKGggf7MGfCpfw4jjlxePUEpaarKbnY+PvZU9WiOG5Zq4jEMjAooV3
HROc31l51e8bRYPv08IxwoPZWVl9o942fpsuk1LLHoLIx080NZNnI3FeLOB9L63p75QojOFYKkfw
PQ0EFh1Igh24b1On3IrRbL5QUlkuVBOQmcEefAtDrNux6HWXMqau4v0BjLl8SFk37uyacHcxRxwA
X+7aud8y6w5TuIYS3zmm/mM+6MaHgoKDhQo++uIEaJA9YZA2VLW6JDdcLlGmuWc5KtLaRGSUIWuk
2vRS1r165Hd3MTGQL6/CznpyYxxz5dy5RIkLoF5BKm3QG1HcdBv7Ayrlea6Olc5iYKO6Dch1XjwS
JItUi56lULczP/ls0x8LsjkHiODYNM5pq4p7NTV55Fl+n9V4VfoYC7c5TB5lFrKbuDsuY4ijdj72
mHNKBqi72n/N8Dt6ijUIi4HrTHeVFYuVWSfakTx+tNVytd86LnnPgurgdUSq/I7yJszVyR0+AhH8
Nqlq8Tp2/gppJMkGnVKDLjD9NziwX33fbGHYcc5Y9TWlX8FzEjTxdv7NrepYc55F7h0pQ3QvlKxM
hyaMUMvP/RnLYByDw+YmK4R2HkACArdjQMc8G+SE2u9BhFSUNmEyRrLguYjcfB0PeXYtX69R54Yp
PSBhP7vWesANNfedp2l+lji1/yQib1r4haI8ymfR3Pf/cJ58NzCpZCg6UZLr8+vr/89v2WMwoave
sJUpV4H+dJcg/UZCWGoYeJcaJMJ0oBwYSAaiMR8wyBhVZ5mRNayCYmGNFc37bNbbBKmCst7IYfnw
4xVpkdib1ggHYKCkdDUdcp9cPsi9ZViMN8j1zKPsEmPiXMOt+T5D9iUp1uvzDDn/l2PIGdnvMz6O
UU795zRsdjKjKTOdttKNQC2bZvPR18TtPsGv+Ci7YK/0J1EAC/uRGa0N7IBGFQZlUIKCMFX/8SPr
jEH1phBugsG3Vd9Y84PMRs/9fgWCw9VYlSzkaO1QtT/3yWlO72hbpbIekC0qR1sALpsSVmqpQTxb
9n08WI3dcQ8vWO0y9+PhY27VYZIQFBrVsn9+OYbuK3+KtJgslAqlFBuW/CQDuPKZsExgTUN6/KV/
mKfJQaAxRzm/Ri6Dy73Yf0z9MUFO/+j/46Hlq42wmuH4xlXe1PxTSCe9eOMQbfuyIAY3Nw3V+r3Z
9N17Uy668kmNjlTlSgDXwW1LhCIiupMPgVnY676sIaf+6IsERtNpA132o29+eQi7/qao8vjOwlD4
0B+nST1+ZO17lWHciNgJ/97/kW7/0f+R6pfrQ9nf1/qxb4W56yOSG5xUJ8pTvJMdl97JpHwER1jt
IPtll3yIu6y90juHVO48Vy0SC1KtVojrxOq+yj4jNqqD4bvrNu26ezLfJZvq+4Do8j2K+K9sbeOj
HALUUyy1UeCTMM+MqVu9TpwJnurcRChqHeuueZStaBzdI1UjpxRAuebH4VcPwM4yyGOqq1pq2pNW
sakD14KvRWPfpkofPIy2L64j1TDWuu6Lp/mVphFnKycZhg3VNpTEWBg7dsJ6NWdFeN84KCHmZ6rl
gT5LjFdZOMOaBhWk7PsxV768V7IO8dggNqyT8bJIe3RDMyKl1iG9YJ+IKsIy+vZaIsrkiOaTSPLb
Z9lInIRpSuV87rzJguaUk6Vw9DQncu0COSowI9ModyY9oMXNhpQJ7FMfgpGCuhhYSHTsPFy42taE
JDyjKyW7Rj5YDhZ/VJISIvtDf5OqyjZEXmhGM21hnOFsYVFQoOQ2YbAdunQni+dsxeyWRIo9YLVY
peR9+JarQOAxv3z98xOEvsGXwVR+GrJLchhIjofbXHmLZG5COMNCVWv/REFz9NBhAjPOKYzKNVOI
09ghJ3yopV/U2Z6dNoW3dvoGuPH9yY+ePz/5izleudTB8OM7mt03RovBawojO229s2yFmE1csRGr
tzHUhPsIOzlqXSmll03oa/3/Yuy8lhtXsiz6RYiAB/IVAD3lVVJJLwipDJDw3n39LEC3u27f6ZiY
FwVhSEkkkcg8Z++9boUlKE1p05m0SczSypTtB9oL11I24anFwn+siVG6bYg4IVhgmp+555KLS97o
BxSTK8osh2r1+JD0c/c7NfRX8lmYwvcWmTMi6h7D1sz2mQoHTVUU5BmoXzK1/kXwBb31xoUDbizt
fWUL51qYkNS2A5EUx8HIjZc+Ceuj1bKCBECSv6Gq9rYT0omsAwcD/wXqYMLQCcgaY3FPYrKi4m7h
EQjq//WodGvtPk70/35evD6XnJx+93+fFxFGZg62OHWQ6c8EQVeHuR7DR6XH9N1qufMTUFxcw/sz
XHKcumpwnwaZgUJscuNMFzUl7Q93e5yX0/dEL+62c5myrO7N+W3pCR6Nk0rcqqWegd1xbmanHZ5z
uq5c+VF+pXswPPcjAJVshHO0HQ1LJTqpZKP629FprCzCJ5d7woZhTMQj5tt4cR8r1R6uGtkc+Faq
PXlXzeswN8Ux7KFNEJ2FYkfFrqw3H41BqD7/jISBK5rnUCsfFZG2H6o1AVHGE3wzhqpGPgwhCWI9
EIn5V0q9+BF0jHqZ1WnlEK0vxC+yo368Rwn4mUxSC2Kq848lImvCScu/HpFKVz5GqSBIb330j6P/
3/OS9ZXplfHKI1iMUqFRGjrx8DQX5cdgdON120JyQcqsNZC+sx6kDDM82WDI3FA+fZ0w2Emg6yWz
kfWEpE1gedVk8qxbJI1T7s8E4EDCWawkexeiWQ6WBTqKaPr5/V+7MRUvB9M0sgOY4j+7t7P/Y7du
z+UOL1C1Z3yc7iF5xFe9bG4UADr3LsHxIUWO5l5VM4rSSMRDL4GNuVOsxAy2ZwCz/0VIRcrkmOo1
X0J9j8Weyt2a7vK1b3u4Bb30HNXWo9vWPLk8o0qK75abiH3lRiVt6qq86GTN4q5atzuTCczXw78d
kuA9Cfm3Zq921X8d//P87ZFG3MZeq7ofm4lTbl1XGhHkfpdFth/XiIjtCNkeycxAyvafw397zvZw
+/HnMGQxYgTtYSA0QwKzCqa0jAAxq8m9FVkAg9bPAlzu2mTWtdt/HGA0Boect38d0IFtfD1DSO6w
TRrrt3q8UHAIYw3BhIC9GsRDT2RCz1elT9Q5ecrdCTZ11cCXm+3qtifbPNDL9kgOoUG4haY9k9U2
3UYyf4rWraJppuf0sGV1bjum1H6oSXy43XZRtEhB66o29yLOdhUYzkMxE3qyxsbEeqqdZiMr/Myy
ohvTdj+i3lQfu+kHsY7lA6lj2mM+JAWluK7CiMex7QeNXrxo6ZhfqvWUJGz7myoa7raD2y5dKboA
CPm0317EMOuYEqK8JpQo12jqzNF0TM4s3KdxIVupVpdjDZ4i2I421CeJyiK8YjuqRsVbarb23WTI
5YU0S7MZs9NfbyNhomOwCG7BbUIIx5YEuwUdbWlGwo3eJ6LDz3IKHdQo/z4v2ra3E902fMOPknyF
9m5PkwXAqR46qJnS5mtTPInJIl+MsD1Hw9h8iF6BAhQu43WiHvGAtI0S13rAVhBicAfU74dGFVfZ
DBgY1wOUbK8xwU3cvWntdUYp9+rYtR/u99TuaQVRsIIOQDVkwAXxVXBU3TnoksT+6FGUuvEn8fRQ
ulLXPVMmSx4tlX83aRv56WhR7FW6GFl5h/MZrjoKuoIkPyO3zRpOD3FNMlFIUpPa8/aDwKWAmpTx
UG7VQPwzZELRZtsO4ionPyJr7MN21ELxeVDTdAy2o63o3QthDzjq1pebI7V6cHL8+Rnd8cmZ4COX
i3mnFCmojtFNQT/UlP23nRDFb4zU7oAPcEqbhuZdhvD7xl6rfhl6Q1o9fXdwQ2wkf05xu6KleajJ
YMxxWHYyzX/UdvcES0hHvmy08Dp649ip1fD05wycpE9MXv/XGaR/rFCxgopNfsT3Q1tozCty9QtI
7Ui7qGv2DaRuwB8Lkd0lwaAtURhfSqkYnfxxUEfVa0IVOdCfbQaF5oHc/PbBqIHrqtQtiLBSdlvN
yCHJPpa99poRKXwsKp3PYtVzkghL3pqjvbotWarb+dv+0P1r/5/zi6H9kHkJMYpuXwWTBl53uuoi
Y4aIgw6VY9es6sku1QziE1DZKHZbvmoul7Hax1zLTvotMnVv22000XzD3b9FiqGxLGFK69mUk3cC
IdEuppVLWBvtvcg0H7c19nYwnSK0kP9xcFuip2gSoSxgjoi9cViqa5Zp1qNjDK9bgd9IFwcamFV/
7ae0+bf9w1A1B6fTPnKrrW5nTa8CvnnJO8SpwyYlmiPzg7RU7ZvZz/k+YjV+UYsW1sNQar5thM6z
KUhH2ebJC8VzVUi5G9fpsbbMg9cPVn7bWRoRuTivh7ohsU1zYMfi+M1Rx21bX0ZCtqIidh+TGKEr
FszoxGeDUH9Rqx/j6JLOXIW/cG6/GTRNX5eYoMWhITSEAWg+a7mQB5Poicc039uKEt4QP9U+MVDd
urlevRHK3+yFutiHbbPSuNE1SvTCLFhcUpTPW9j3G8pz05sKJb8gYdlLMVgPi1n+3DRQSUgNjs5T
dpPVqfWgZP3X/nTUe58ZRHYj1IH8ma/Ff27NGe0K5zxPuoa0EFWWIfdzV8qfgMClr/Vq/oBG0Tly
o5KkC8/NI1pazYMn/TbYmXjOaz5t+Etv+UJecdmb8cWwCZ41azME/zlbBzVrG//rRutkZsW6Vw35
Qq9CqO3OaqxeTiu37/Hh1XvMiGZArHlGsmGP6tjUpocZdtpuqhCPPWRZ1cENjshPmypmlIQo11Uu
bqLGvGxb2w+VxtFuFekF2+YyV/L8ZQLAoVIBpa7vDK0MXxl0U/Q+NmHyVTJfZx21meg0uKlyuNfW
5J311Do6fC215gh1wl7prF9f2bTuLK99+YyTkYbjmiC37f7zowE75X11hCCtDWfLJsqrQLax35ZJ
RVSP5yoBQizXZZIB9/HRqpi5ryuqbW1VWtW7Rg7mzbZwElrmUY1tLyr1S9aWBvk3LhlfHhPb5oq+
rmICvz50UmAmrOJZncpgm47kxETvCt2ITwu48NeZOK5tfzytPOF1vxm206vKfqVDQavORXa215w7
E/Ih6jNixtatAa3/mRQBVprbR/Tvo+Z6NEzI3NuObieTw3+sZ1M7WZvAbUt4g5qcXpWpoe4FSHnL
V/2zf9sM+eKcla9xIh7J6SYfcwnUFGlM6IKhbDXXPtpoTWlig2fSx6x4rQg7ygvT+F1fl7aafjNx
+ZlmrfuyPZf1olrWoKDRHEDPUo1PlOo7Z1X8G4DVi3lU30dm/yxX2ugxbk2WfZqeXiYCUK4zaGoU
wkZFjS6hfzJAQKf09DFZ9kmikSPGvFrQb9b5T4KNciK6M2xgo60Gek2SuEva8tGRhXVqsmykrtSr
O9in4gmWvOU1FSYrVG/1LR3slwEB7IMju/Kuq8fa24YApuNlIJrePFuzrr+24nPb3duddRRqgx4r
w+SpG62V3qC91OtPE1cRScpr71ErlGinSk3z8U5m6qEVabzTWMH9dVyXZu6LEUE1g3Lni6jPSaDW
hmcJZnqvI0cNts0Ks991wm/gbfZXJt3qY8LdcDu4/QjV+o4eTIz3vxyeiUqLwAqGrHXiMnDofOgn
ZTbRTHcaCFM3mxs/tjmUhtEpa4V93W6MHZlKdynhPH9uk7KHFZ7gPfq6s5IuN21nfG1G69GMo9st
9b+8RlYXGLqGotpvZTl36gkzNCPgXqtZpsNFQl/J1upk3xHdgdXW7U7DWD9qq4B5WX/IVdS8beaQ
k09uVz7Wmf73/V9nDOmnienj8Ofit1uLGYkwpeunSMWDbYDYhoo/53TuiHJhngsYhtMaor1GXpOr
sbJYNo0RXTuVEPgiPaVa+Lz9RcynkINHmZKcJPv+/IHb0a8/VXG/JxF0SWK9Q3pda7Vsq4g1CuzZ
RnXy47ZZS0vccQnHdzbNxD+VtSJbMcbrc8fKvHyNfdmiFKeqhe570/eoaVq9QX8ba8yERqIELxr8
61Kayi2Aiw4ps4zutkdEv0R3jtp23Nf+te+/nZdFbXQqpfrxj3O3VxLr8//xmtur/+OVVnn7rkVH
SOZ9di6K0vpWmuK4dfntuU53gNiyM6ucv+0H8ZjuWiUGF2TFPRNRbEqb+Ui3U6cBO8F2MaTRfNr2
Ule6L03zKYosCqtbegBTaRpM1VGpQNJvc51lQaMzqNM/z9gObk/6c4aWv+dOnyMoI4+4v4j1Oonk
+r5+vbvbhaN2auITHjX99ZY3zlBSC7COm6hEN5MJhgJlhWliafolNMGHP83tb0azkWlyfNI7DV73
hJRy1bIzMZpOGq2xAOGF8VrjZfQr7OHnbRPS7NmtFPdxHkTtQ4Ge9qkmSW2YHaIS5ZIGhWMSmLr+
2A5sj2J1ZJiqDXQIRA1va6wQT/g+bgiz3vZ164HtkWkse0PT4fsk/MVSVd0das3OM42ShnrlTjv8
T+VNB1TpPLnRDEeyTx4kukeItO74lk/RPbIj87cOrkBFXfSDRCw8nsvgUSM0AJ2Nw9NCaflIxm7n
yzalnLLus4tPfmNCQAobXCTEUdaGva91l/MbJ7xZqhkR+Hpw/THbXewlpWFc6oZY9SiRN43tktlt
UnSzqowg2FrEeAGs1wQHzTWvp/jpzxmDYSOchB7wWpJ5+nU0Qb41lPquEEV9jJCMvdUZss4pX29X
RY0GkBr9tn/SV14ygdi3ytSrj9JMHxuEw28Zy9mvp1frZtdDRf/Pp2/7/zw91OTfnq6qS7jL1t9u
JQXMj1RZ9j0eypumtajXx92T0ekgXKsW9ee6f3u07bPyNYIhK8fDdqATMZM3gAbvzaCnByiiykVh
un3BiJsRydEpu9hhc9v358d/21eJmprmthK1TMKxRqjfC8GwR5zHB5l2wwXLbBX6jHvDJRxxAXyz
O0G8bX3T9Ma+xtP3PtrgW8gUGW5Be4RnJ63rfRlG/bcybn60hWL9XE8FIjl4Thhfp5A8ElrNwrok
QgcZv4xD8Led5jSUfx0HdMupAmriUQWHB5WpfJWFDc+orDoC1GT1GmW3jtSLl8LSkntVSV63vQvO
0ZPZhWmwPSd36mg3k2d1NGIjPoYhgILa7SSdlmU5E7Y+f7eSZ2a05esA8OCqFmnub7u5OIktMbIT
GNMnen5I0EeWpcC15IU8FOMO/wmd/LlBSlPbBAOW6buOOnw36fN8KppRXnL0hkx0x4m4tPWh1qW/
9MIg8WLdqiplgEXjZO21XLe3ndtmBtOX230wuvqB+6REFtP5ahsrB7O3c28wWWEjPj4a1oNcmhcr
5G+LquIbt7DuxlW0V4up6sV0wHqZhQvgZgi0Hs9lHY8vsTVAEYLyShEOE5MuFpLVLb3eJ0QwdDhQ
dtmKEihZfpIRUOapPBDY+ZBqJQtPSzJWNEw1WusB7cqd1DFCLkyIHXdxPRaANeL8/DATn3TpihEr
aRrdAtAN9+pEhzcVx740kMhZAsjm0D/jOUfDk1EYiSLxrpMso2qIUdBFNEROYiVZmPxlUj7lITEG
MLkhMVqVFyOC9edC5CeAqQWMVOERh/0s5MCipcRJMFW7AWkG8AsM1gj1hHYU0fg0leE1G1J8e6XC
7GsyMg/7EgBTBVGFq9iX2uG/JKsGinVDpz0zyCIgPxfdQnwVceqnCtiBcWrSAw2iYzRMwytcM6/I
m+9OmNJUT5rvdSzJuFanc6Wn6n1a68U3ezC+I6kofXpnJytMfrlKgeRLfw4t9P7urFaAN8EEDiEG
HlQynqp8ZJ3a+qw1ssOS1moQkeHGVO9hQlRC38CbLERMWW0ol6gFyKKYrafExJq0nfPQUs0wYcns
8q59LrnOg6kzqru5KB6GwrpXTf0QmiHQGTjyWD28qoUhNpf5zJwxJTpv6tJrkaLEKcMpqIxyVRPS
F9TzExNeyy9T+WaoD7iET7XgPVPhG3R2hktZNXGWLgA2dCCNNhZCMkOi1gNqVbKuDE+CdV8zNzZn
ZuT8GL+EG4KlNZse1AfCqYUsxGC2isewMa/G+Mzc/bcEJqhFpi9y53menLsUCq3n0Eaup7r3mQh5
rDNPSq2QVFQ9FTF8bWLd37VceVY104eJHkejPE2mwyqdQknr2oY/Eeq/69r4PdGgjkiX/BtNFMcx
nup9V9m6L2l29YZ1TGxAbq5OLEXskLWyBq86NlKWxQgtOpbhXvSALWFr+06h9jszESOLw/IUZ8MR
p/MtocRX3tT7zpzRDMhjhMDcG5YEZptGpJmjDze0DWCwWd9mCs1e7IqfhkmAdN0UBA10vzu+Aq9Z
nHe+Mbmw4+f0gDSi3OvU2xCHGXJHwWPyy2j6Sdxct0PfSURWaNPROesV1FLdpETttHrlGSo26nx5
pRCW70OKOVGn1YT03Mw2tL/Bzg2qheywe/VBjawbpw1/KivbUB0TX1OpHiRR+oswTVzkhRUM1MDh
cc2Hzk7vHajx/Bb8eAa5ugaQQlV2CS3J4qc7pz/LqX6xNfO5HletGIJNzwp5A1uDAgtrqohFJX/T
TOB3XL9m87EP3dnrRXeu4EmZ1tXtTHJ0SvUo0vGGuRqdSEKsnke8MVTOLq7RDYewtAdf4hZwIx0M
biw8uu4EPjst/XKSZdPS+D3O8SFUP3rbeATuXPAqvfC6of9F1PxjZLo/B93aL7EBW6TSS69O9E99
yQgLRBk4TvBXcEAzmgzEX2GzRG/gBFbdAncOcazOaJ9obj/oPb5Ee6EMVkHPssEdETmMd6qZZ5oM
OLitqD4XSMdpmHEpFJ3mmfN+rpvLaCWrI4RUrmV+xj/5Vkqj85qouk9kgvE5LE+OY35w3yA6lFWu
08wes/h+p9UW/rPh2MnmezQbjkfw0xPq1ccOnWv5oHSpintiullsq6CaNlxzJXwLy+pJL1fMeNF8
2vCT9m4mP/JuB7up9MuhI4ldV3+Z/XfDz+a6J2ub8rpLmdfMCGuxMYXiIYw0HKI132XLFXCuwCAL
ocZY0hCgEs/IP4jTklgN59RU1i8768Amdrb0I1InQSjELAWI+aQ+8JhP5Nk1mZ7sNHvcI4GdPLy/
YxBXMaIm+6dEu30I3+wF9nuVk+wG/eos8AT65APvpEuk7txYiU9oN8pj5qVtw9dDlWrlIcMdVcJr
0c7A9TOWdyPK701yob3RdlsQYN3O1dKESKcS9B9aOx3BUQBtIPHKCTA6JqMXk8mgMMjcttuccJtu
2sVz+mkroglqUhU8K31ouFEcrNjtoWGrd87SpEeg184HBcMfoFGp2wFUMaw+KHIC08I0Tvc0Tge/
sNt7RxtjennI+arlggiJ9SuggYDbR+lP00vczOLsUDj3XeqtIalMB5JbybZGPuDjC86Ito9y1gkK
0dW+vqS4mPv7sQbnDNDvdeC1HrCf3CnESgQk+0rfKIaLooJJZqQncTXXdjP1rF3Ur0HdUcPA4izS
N7EQnuOmfpSREh7IUp2OplQesOxRFMRwzQJo9fFMAWt77S7RcmZ2434xWoHLw7BuhK1fRvCTwYTF
SVnSxxTZQvhLGbkElnDZ5bU5ErZkPnTJGRar8HG/jgBqYV9lCJpb23peYsaVHkGnytipEpznzw2x
U3LRmbPgv+1m9dp2EjN9ti+dBeYw8vHJ6MM9ZbCrXfL1s83hm5W03+P63FSdsdNZiw2G1RFUzTKQ
/xHA9wLozQiKqed2QwPMiXDCIU24JR+380mp7zCWlY1f69nPUspoP+E0hDUF4mFkLkAE3Bt25Rcs
uhEE+5aEKnR9Y/Kdb75E4UpgOmySIkTzmqlgnZWFX4wigvT3jwUCDPVhVVBxBwcvo4ixn352RUOw
H+MD94wUZKv8bTcsVlyafFabB9SSQk8PHWDkk3rbCNyINEPNPSuRxBPcZGupjTflAOW8D5MHvWQ+
pY7fUqNGUNxmjyoaz6VItZtSzEAjDecQCuUadbV13zbHZDbvSzwzvtkVLxSU10VhyoRiQBfYYHA1
9M4bHKv24aMJAjANcUz19EZVXqQtrzVvIYzSrjibeGM9e1Cfh0ER+1aNXxD+G0fgwL0aNYfajj9B
SpCxk3fpwSTzwU1J8e3CQ1a3eyK2Di6JAUGuwLizy+w0HTOEDOu3jAk58zOwQKxUbkPMzgSP1u+0
zH7bRXbU6vKMLtfLoIoFTq//KMrqqNnFOxnMbeAM6INMg5FKg4Euw3s7KX9lYD+YEu/TBFyEbs23
Sgt4nuLcQ61jGxoAgnlVLEOKZavhlHVFMAl1j2IBfzGReIE7oPEZphEa0NKS9g+JO8xA5FnhDSjo
HH8y/XwnnZ4M9PrBMofAm5VfJjAwX+9oBuRUuuz+qUnFWcmM30XhynP+TkrBtzSO1IAlCLIQcFmh
2d0P7TQEypSeDB3BkTPezG5lM+ed7+c4JbY7hALfNRjjNGagTJFC8ZQNYIf70Wj8CRkzIypqEG54
LhcxXTzhhSpJjm31ioeQUBDo7zOIhn2hkmEOC4ZW2ahC70tcKGFjxrheT91TV7upb0HZGaEieOVi
QxuPUqTDo4ZgQv+0hDXtC6it3Lwfw2UGzJ2yTHX4l5a6P1aK9UNEhATF3URHIVbv2zRO/Gxxqvsl
VovAKtNDMsNtGsf6kFRWujPHuQ+Af8iVTDr4bieWgITPt0w0u1E1ze8Q6k713EMjIyMxyMPyZ5y6
H0rXv2sy+4yz+FvDdOFuzVs14gwl25pPrZESUTouWYwWlQlu0cOsf+tnRiKsaLdGVYcwyTEyOpTJ
D5md6xDgxoLcAzu5J1+QaAf6UUZ/J0wbX5Ss/Nik/R1nehp0dnfnLpjmCSWgFErwhTn6LJBiMO9J
CjBVgwA8mi+5dZsTg5VMb1YaPiSuqgcFzvyCUsXOCF8zkm93de48aGEU7hed72GpMd/Lp5CrCRkf
xtla5zIyHgiiRFxAlCQpVHpRBz09Wmaa2YdtWITmI8Dd2UmX7wSGCC4QFDLOQvxFQaUJ62oUkMvQ
+YR/J+tlV53SmYTQUQ+MIdXOYVvcuFmxGrGhusRgzHe1y4gswER5XTR+jwZLoIlSEMyIdy2ki4vF
iTwth3JsXJ3mjJqO2wRVaqNfRVkzoQ68iDa5RAVZ2vUKJeqAzsVJu7cq3fKcRDuAO8q8yJqrSwea
GWHhGJXXMWo+mYt0R62Z5j0xh/TKM9GfDZjVujtFgZWRetMbNCE6+3bUV/FSkwZ1zJwsTHVuSDXz
CjGAybGf6lTfxxKuOKkx856Qt+XY5U6Caih9cgjKxy8Ih0TADPCHlrJLq8DynQ0YUO1ydKuG++dS
n62hVPENF/7kDOJm0OtnTM5IQNVPcva5lEpaP4KcWnK93kPCcVnw5WEAFwi5YI4qRbbtj2EM76Ro
ARQYKgx78i8Su82CVbeoKxiZ2xEaT5aTIZm8tiQTeSwQ4l1hmhSJZBugodwLgdHBYdkwUGgFl/Mx
XsdChDviaQF1QETCUmn7XBEj0zq4qIqBAzTCvuSm30qr1g45miMvoja6U/LdvDh8G2xHv63y5KmY
goWQHILQFpsKZTV6Y2skfimwnM36pQ0j8wRWNvUW5t/9MPAtNbTI76CrJEqskTjnfCwkSxwUs3Kf
KnogdHpu1SFSSJOB/Na7to1H7E5b6ndd6/eLPf+i77qG8RvDQRYsRluhx6ey/1WH4Q8Fx9RzaEYv
Xc1/407lURrTd+i0JYZxKiWuC6FJ6m3IojYnraeYEER1jj/lSnUk3uM5VA3AE/KZ8lLuWSQXPY0D
bwumTT3Mjty/YfK6O4rytE1mxlOdj9BJ23u9b8u9Kdzf6IUxNzrFC4pK66An8kEKwKxdIu8Kwxjp
cMF2lml2SDpd3VcOY7jDalsMdBZpOVUVKztHzQBi8QmNhlkcalPeIwQYrjpYwiaclwBUZBRkENir
MXGo99K85ZIrKrTsrskCJulRQ0hFv+jJzEhpUeHS05NOkHQcU9Y1gR0nHW++GnemRysbPiWFCt9Q
7GpX6tpzJqIB0Ip6a2oaSwbTPFYTdALGkynIxcxAovfvtRbf1URze2T8kxOoGR/AiZNrCKaA+Svt
z7HtWcUkzLbd0jzr+vitoim3fg4sC0gA59oKb5eMAXJhCg/g2nnm1vdoaZG7c8I13+l7QbgvIQKN
DruYaeWE/zXoJVxv64eJ6s13VYB2paWGh7KTVxnzbYyKO0sz7/M8nYJGK1QaDuZPxus5mJZVMFsk
F603Ffyb2h4uy3dNhzdhD/OHmfOXjotp7/PcZpwx58BulmWflPY7zvp9k7b5JY+YALXjZyOx4M+6
ywQ96m8ne3rUHtTJZhLIMkDPc25vyH2rwRWeRU6G5zbG0whr+GxFbe71k9mttNDWdzrCg6TL3D0j
fjABxwIwngIUctAcKkG+Dow3mQtagFkFbXN1JxSA2yV3YCsUg1+voSTxcLX6etrbmc4VR4By0n/q
0ikOMZDkE0HWRMph6ClgWJcZvQgluoPhKQLI1/giBbHYpjN78cj9HzvCPZ0TcSya6scghTdKUqqB
pJRnJdRtAI6sa7Ql8rnrgC7O9Tmwovg+derPETT2AfVXdA6n5pjG32prMHwp0sviqqgyOuesyykB
6FQgdx3WWGei6qgSOSB5DmpBj8DqjIHbAvJpM6ViIs5hPD1OfYyFaHDJwtTLBFicI04ofU7FgoMa
6cg1rK1HhpxsqTF1Lbwp05yfc2Ocj3rP/npIHlNlzC5tPX0QfSjPxdhqKCbyKzSwgqFSoDCfGq8G
QO5BCl38ZlLpiLStvReMfvhq5WFqc86cKVVq4JhYATiBgiggrI6VlRVPBqstpXQivm0ySERRBlqH
yFSnc+3iYD0Iy3EQS4avfUtloBLU0VoWHl5FCIm7LjuzyELGOLP4jZP8btqBje4o3wRpIZNdV64I
jrhBSrDUZUB99cVRU0AQugJ2J+8B0cwekxAcr9OoHAD5ZjtDMvo7S9x7bcjNepFS8xW8CtoUayfs
9dXONGMfq8LOMtkjJOMOAylGp4wiRhLpNqt1xG7MPuudbe1Y+qoXX1tGx09mzGwh7eOjittOGFxb
Botq4oicMxH/83GeVJRPxK9HQKj2Dlf62B0UVr+BxCeP5NR6MtaOaD0ms8/3neKuXd1LIOyB6gi5
t+dEBukYH5F9rfXeTFya/qe7zPUZH8FNYVhEJxovQIc+HDPdlxlTHjNawHbCc/LrGndjyZ0kdsgX
UHXSsM0IPPVACziTLgSQsM8CiOa+qIE+kUxS72Ucv02OMZ5ddzlCoyUTGolDm4xBsnJZEGFn7r6W
5gS/IGbaD/iG3J9e2xGvNRjEZmbXpk2g0qfklU8ac3s1mwJ3ZmxOxFOUhMnFJePSLcHk9HpCNYyL
BVm0fZAtdtFKJjiC+b7kYtrnZvNcVYb0aFW84MqqCQ9SKfQ3NynGugDQcDHlSKkIuvIbk1tZJkvC
2z+dblq8RtYTJksMg/b8Ux0H3ntj+D0WVF7j8MKttw0Wt0tIZ6UoQKadV81V4YtMvBWq4BOBkhw0
YfUtcgWhNg6Co7JnChZbyNb0/qw2yuxjerrFwP1KK5umwQjxt0I+mWHhGwgHCsDJc3vO8jcXqbUY
nqxc/VWnJuinFNrBIKdjlTWCome6ixTFd+zyTbcHfDR24jMUyP3YlSPxBCXiMhureOewQkBlBonc
yVj42vRSV9P9j6TM+NPE2hZq9bsYQ7DInHeI5u+KuUCLmJd7fWhe5WQzka+tNztpvrl8rwlNTL0W
cBXp4TgiDPm7SDCEoqcmiNdAHamP3V7SukEh6t6Rna/tE1xLlCbOpdsM+6hbyqC263NmMirJtL80
SUxTruSdZD3mpSLnUh531I2v5ODd6CyucjqI43hbNi1UH4rVdtt8s6MSGu7CGDW6kJx65PxBZ7CM
WIR+s6AyQlvJwImoXKn6D0kBLGiKUfeWMT6rSv/UQqD0l9HK/bKMHjFh/xzORhkJn0w0Ml4MH5Yj
K/+cnJ/Q9dyYFeJELSnkLsIHinlCr05NN56VnAHdNuPEQ+v/uzCgMxpjcoBgcBeaNLPwjZwiRz/Z
JRonhI++7IAoZ47ySx/OLmTmXLyqWp4ek/FRtWZKa7IvDmZ0O3dVsS87YjRDqR4qSw1kggI0jwoD
HbV1yHDOMk3gDQDO9MlqWDuqqY7L0nissuJdLm1PIHz4SeFJ3wFCPYo+Zk0w2v3KJsWppxSBoVY3
EbLDRWN8rptdw8cOTgNUaiK43xtlft8rHYV0rf0OQwuhDljvBW2CMTU/tTqqWdY2FzTMy0ra9QYk
u75TdotvhC5RRjZfLNe4mUrnBllldWQlulf5gP0CWS41IuUZfC1do3C+DiLf6aLex+nyBrpMQ5z0
TifBd9pbFIFo5RPlmWTZtV5Q+xaWZx/VHoVrq7iNXPcY9eJXgXfC79c6pzrROWk1lk4CpaVIqnu1
vzEXLTtOdf2rKgFjooHpkBxl/Vu4cgjjbvRBaxRc6K5k+RH9Rig+eMt01dMW0p3RjDt9IEhvKpvD
5D6Tr+NSKLW/5zqCKJUUA5brBOj+D0/nsdw60izhJ0IEvNnSivJeojYIQhThvcfT3694/rmLCY14
KBJodJfNypzOlUoVuViqg57TCB45Eb6dR3etYb9XPiavWP7alPQarMdCNdd99sP8tuo87VUfXEQf
/Xmd9KmxGe11BYvkSkepjgS6p8upk5b0yxapcLD06m1HXOICbVAqom44p35N00W2QHVZRHNnom65
qlI2UjnJDWU3Pq0azerbrTPa5aHPy3KtAFnnMOcATvhuxc/GO72rEWtBG4FSAX7RUi5Z/mA1ebkf
dYpfMUHoYvfp7eIyDYOGEUovRkWNcQQSmywwSDGsU9Pu29iJWTJP0v3RdnxzXJTBSEwQq9c5tphT
qoHleqgdZWumhA6uowRaREYIB6+CEIm9nih5pcVNQQFum8KG6jJSCV4XVgO6qBtrcCi4tMONbVAH
KeI3iyID6dO86kYn3agNJN0ZHeZ1Xs8lM790maqKwpOSnPJo9tb6PDWIaTgc8chcUzudNyCPD87C
6BGEenDF5uemNOUiHLhhF2qYKijklVaiSVPBKispuuYPN9AS9Ssmwt9p8DAxGP/2u8KEKQ+fUI53
6iTblsAMlbkNVrmHhbl4bcL2nE2utakyhILHiTptYj/g36KNA54VqYN0bXvGvR4WxTaNK+pKiJ4P
gonv8I7ZqK5byghq0yBfmFkRQFTvtk272w6e/byqG+jtl1vThYpbfNKabOYj15YHdYY0oUysbDsY
7n3vOlvfzQ5Mnq1tyFju2r6ewRNUcIPUgAIdK/6w9Hhea1rR76w0ekN44I58beH5sJRNPJ9IoRiM
twd4GmEHS9rhpVhw8YWlvlQKR9ufut0w5uiWJmefXlriFLe0TWAz8rm4ohf5Bmbn7IpKLWW5Cfkh
Hlw+RM8RkeEqLRhg9KYsyPzxT8uJtxrdfC8hu0pgAd4k4/yM0+OZJ0m8c20dLclBWfu28jA45Wcn
IihwQkI0AKkA9usya+Gjbq3TlkIOg0Przp+e0EJ9r0A6edHWGrphm7Xacof80EPmvYSm99fEk6A9
0x87RZJ40tc2CXetos1kxQ5KK8oJ8tFxXaQ08dqWqNAEE6lNNuSstDfMJXyty3Ed1/rTAr1J7ruI
ZbypkT+vyA4+5TMsp/8YVI8HEB7cJvsBJLtHWy+AZdXCXrobIK0PsChBZKWmn7S0b2mvuOtE90eK
je6vt/S7TG/fpiHeo417oH6xMMgy4kxJ79iK/VrxZZhFi38AOdHS56lP5iFpaC/m8bys7cYlgaKc
t8qhuQrNsFkDdeK0lGSieXU/0yi/FSfQeWjZGEc9LhhUMGG3NuaSCe3skCvFI09TXXfUmEDS0VYZ
h+isGeZeRdDDJUt3jWMf1/dNmnwtKke+d+qn0ZqAURvDGWpYWlkaM872WL50VVeu3ahSNi2bU/Vl
clb1PKSS259+0W6Z+IPyNfuC6hfT1xONVgzxqBpRo2oqq5imUNnn5sEuokejn+p7XxlI0ZPRB4Dm
3/gWV85YWLHxfKvczn3SrpEQBX1MKciju0f69GgO4bSerIL6bH4Hc5TXFRqznLgHu9B2WkM/PhmB
Lg1VHG0MA73TiUBmuyBmWWlAZ9G3uZSfhZF/5DqloDgFRBaaDzHZiOoTUboa/jmyovvOg13bCCYo
QdexbsJTHXOk56ze0kdYDb4DBqz/ys0l5Thppkhi07iBBSqWEQ4Ie07EzNEqpv2/a71oogo57foS
KQOF7j9wCiDjHOHlAAchNgON4bns7psxeVwshj6uxzPWvn1HZTKFZkRTRIfIwqYPvnbPwI2IArQb
01vuExiu1uDuVsuwvGb5uz9M5issMRsGHNw15O3E31r02lvuc96TIUK+svIS4M+dVR/qhonKMh8e
NGnrXy/Zjh1j1TgFIq/UGyqyLw1dk3UfweCE4BuJKxsxX5ofG9KuSUQTOrfbOtNbXxHXdVBflKal
bNPO2Bded6Dc+0zv/w8h588onN/MKvtw1epAKfzPUcunsTYYQXNSeH7K2tg0qbltrTfNcdI7z26f
kJIkX2y2+gQCebEfFIvBYCCNHV1DSh8edQk5vNTnzCZF9YweCSQi2zmugg4UkgUacABgDpOu1Wyr
PD9HTbUHvpr+OOUoXqV4SjsHugAbOZnYyJE2o8oWUWjysIX2MO4a5kM2NqxDa0/F9TCLQXSbhgb1
R0FDMhycN2ZKrg0O2Okjdu5oP9ah0NB2w5PfjTydKarXoVd9UTuiGkmPuPWMW/TVPhX4J2bolImM
zIeG9AnNi4mY2VUf7Ekd1k4cVZsleoU6mPqVN1erOCGVoVVsDaR9ffFUgY3JBCnRhhqqSyjjFshK
eUZxmeE8cWeqUlGNX4oN85QLEykYU0IP/TzDBuyVZbo2Z7C/ipXtZqfTV/pC/cao3hWleyhCxAmA
Lb14FoV3WEFRrLSdz76IH9tK3wDc1ncdMnubehUmA7B+SjFEBDDPGGSnWXjoYOTpXerbU5q9AYhZ
wzIL+/c03g9FaW+0sXsbLBWm57Bc5Uv8lKR0dhOXyqHStoATUKkZYlvnuBR7e2GkWjeqD12jwgB5
2eB1j3MOhiFxccCR25xHNcR26jqIhPmmDN1qbatZvMv9+3rJ5aD2xJLeEqDo+x4P9+oco1hkef3N
WCVvcR/uYgq7q1Ltz4NZPw+Mf68QRdsIRdyI/geqY6DVkeReL6rOGZkQkKrUhWTG1e4Vs39WXVQD
Ka2/O0zv8DHvXXKyY29Z1+aUYIS0Ex3V26zGiQ6JDoShU2tcP93F0Lizi+qpRwycWZrqtibhpPfY
bmVdsRgQzo7GzsvLy9QBayqa5afTvbWVNu9k/HdK7p9KM9rW0bOnpz701hBgd5rDKBB8WAWTPclU
PHkIOEEkuJ7sLNuEnfcssSm07+4q3MItZky2eTPpymlJ4MyZ8u8J5OMw0agaG9qYPeD/pq65Epfq
eK3ar1rb3JbdWO2ufNvzArBqRMze9ij0V45FuOyrTMfq87oo81c3TKt96Jj4/Gmh1Ey1LTOMB0+H
CluDh2cw/ZR6DaFw3vJcoJjWN6bdA1u1k9OwdCVNC8rJ+dzA06ouAdDvD6wiHEJdVtGcNn8XVL5W
TmkFY4tqoEvVFmLqwEr7Sz16eAh9eIPObr5xgEiuq14zV5oXDFPF5FKau+9t9DAIV5Wb341TjZFH
KH3VJ9mLO3Lr8P0G7Uhrb/SbZylLRn15kxTV3p39zyKOfrQyPZNKGzNQPYaVWtrr+h7t34cOVlFI
MrI1rHUmY7q402qisDFN3peV5UjCwax95yTRhxM/eT5q04kZ0cuZmWJL0WevDkYJZNXzPxJmL1Ya
Yq21Cc9rDxc32oPwLcXq2rDhLYeI2d6AxPDZXvF748HimVHwAGn0Frf+H2biQgfiPZ6MrUkFf66L
G93YFhkwO825oVgyVTH8M9BIFk55V1FJZarVXJlELOuuTWCQhV4v8TKoFvPkfVp0OkDFj6pgKWWz
zTzAxKFf3bd5vbeL4cGHbteKYf2a9XtGaJ8cs/vwACsgZVkzybxqW3RBKG0vNQ06s6Nt01BMq38n
F7b+SAdJR+sBBcY3H80KYJEAHiPp/MzQTyAEEDE+HOMy0rMNEgjmoPavYvDDL0in4xRkTNF1HxEY
NSi/6Fmj1rUSn+IO7rGI9Qb6Q5yKR7t6TCDPNii0hp15i5Q64S1YY8MGaWf7/TPlbPri3aOtfoVe
RquY+om1LGgxZpC4heUGeEXKVqngfKHTjZVf6xmGu4CUeepFUp459/WsxwEEe8w2OuWmVRQqBn1m
kK4R1lezDjtCeYFC4eBn8WtaYR662IXpgPxyHsYNQEGUAhiP29huftuWDD66t2NTJ9CLmPRNu4pu
K4iFZi7HbSgYQYrCe2/Qt21TWoddr2CCNAXiXB+eMhXJ5gBZISb+lheLdhqIqNS5IU7bO9p8b5J0
Z8u9Z5jxIfWMQzi3JIFeZGzorYIcqrtDm8EeQM5Eo4VCiEu9BGgn5G8hwNDO2/em82ktpE0IwqxA
hINz65SvOuqz26ELB1Q3PGOb9uW07ccem8KETofa75NR0xx2qSbkQ7Pt0tG8RxkJpWLYPBO2rYvc
BIQZCxjpZl81zC5kg39XmUP7aANg8/UE4bcIdG6rbMY0V2FqUe4TtdFQwMB9+A1SaeGcsBnsJKcX
PAC3YpDAgVNCKWBZZjCVyeeYiWPgFSs1ocy8oKqJHMdI0AKpOHifkmE3dzg6Ob16h3tdc/o/u9Sl
QZ5GKBmoxW3b99t4XMAAdkb23ucxe4aSXdKrHpM3/icwYsoY3kdsIECmjdAq+vUMrKU7MjSFJVZa
IhYGZqgxrGdteWpKsETw+a30EcOSji+1AzYzD5PnsaTh6NKVMm1CX3ZwFJIsoGwl4HAqrm7XvbkA
BtYaR4HRXfREu/qCNitHv1JePFOl+teXCvfIJ43JA4hCAxm/tAANGF/UDBtjp/EJ1jXXicw9XRRS
7DJlWBN6c7ODukQ19onjoR9DExf0aLQ1AYYWxSZOl3aTGf5DNZA+4vKa5YzStPvdGbT3HQteTams
jQ5AisnmDITGbeZpW3sOAZOW7maxydFolTSWAccMWrvM+Ko3PXONKyQdLt7s5qtqqG6RZh8OY1fv
zAp+egJLfa1okMn55oGRBya4B1KVzjK6F/jGnhCCe4cEKEDly94Rga6dGiRXPijUYFqstlrM63qM
BO5QvyiKeddJJ4BuA2UCyIEY7It2FIT/QO/AJFah0YH8b2l777ptvCP18AQQiqyGgo1hTmdwQaRR
9k3huPTk1HNJS1d+WrbxLFC3voUMf0KzhKFbd6SNbs+nMrODKVlO9Auofag7taNx7jqvZW0HhRkH
il8EDBuTvs7PxpR9K9VwcS3vOMTznYpvtmYjmAk2sno+z82XMjpfdmPftQq2spvPul8d0047e24K
PVOH7XGOran8Os3wM1SIJHTtjhMXVNFwycrhp267dTrFz6ruHLoSKEieBVDmBvIT5rtzDK/8bH/G
unZqyvlcOUXQ1s27El1Ituy6f4mq+Dw2WZBKNKiCEBsvBmLFkcZPM7/P8CwgrTFzy7kxkgCW5ssM
2Nc36UqKnEESuEt49inYlRLJd1G4qtOUSmiXrZdSebRi/1f+2FlQQPaY2kmh4B/hlcYDRNFwSjgp
BHLjWa/zAMk6wGXGO4Ox0lY/Az5cqaP60S7Tae66i9G3D8vsALPN/+T3xVe/Y1C7sxnIRyRK+mWW
T36mnyenPyVN9Wem9NAUOI6N8Qxl+AkmgIdMQrciD+S1GCrRPikeI837hT4jqOdRyKuCMJXk2n0u
lvRLA6JdTCeiqXNPac2NdbqcOtOfzq/8XHpmUUdvpxbKQT5CK8Kdati3WmUGztyfOjhXitq9TfLl
+t7E9n71yAG6WRLtpDd6q3058xNc9kd5i2Esp5YeIdHJa2lxJfF0QrousG2Qi9ZRK73fuOt+5H45
tGuEIp+KLoT5Nr/7t3ws+GQsZ3RXLw2CN2560ip6dpV+9qDJ7vsFWubxEjs01dDD5UCcYh4orbbL
rNhQJZj41uXcJ9EZ5teQohXDuGH1hCJrQHMEuL49IKGGditfwrTrXZR7e3l4shf6rP1ajON/z1Me
+LI4nyVtYxjkV1kyvbQZfWg2g2wKeQLyp2qXAzYZD0vZP1mo4F3/niVSmv6UJs1t3eIjhI2CBZBF
IOsMrOWYROabxv96WRJQoQnup8z8lTXsfXagI6c7PzR5dVxSMyhSDnM45h+1doHy9xeY1RGQJRix
cO+1842SlMd21IKm7T4m6xtY2JvjMzjdrQxmr3TtSZ7tErKwXED7vfReIN/AHC5t/nm6qAr1Tvy8
2WyI/7qBkXHEEEc6F5lJ+GpQrEU3iiQOdct/Fyd/PvpR4ItsFteq+b/yMzXG12IEf56kiJ5ylXJ7
YQvPWoSGnRqdx2g+E5auGM358BVUZEPjujJycVQkHywItpYUvSDwW57u/QLvCiBGupi6eVyU6dyY
b3NZf8TRilVBBa5Tv2J9ukDJH+g636+kAcDr/TwBn1yiWy32N8iYIO2ZBdOQ3UEWsDEU9jLMzYNm
w4qmBSHnQ74e7ZUgfB9N48eKQacu9YMf/TtUFKDudMf7bHRaVmEXnsux+5E7axVNOpd7pVPPcvt6
219yRVvP0PANEZeVo4WeVtZDDyXydbXRprjIO5GQKaf0Rx7i9aBwYLw+vy5Z03q/Jg95LAvmfngi
vXWc9YT4J4G43GVqhDOOUOTKNPMXQLjntAnP8oAdNnOJfgzj4U/V2DMiBjN9qd5H43hplzxIWgZW
/L7cNSWdrHnGOJSBOyu/ffZkxsW7uIBKMXAh8bHeieU2zPGiU5NY5VmG5hi4a4+vYjCJQAB34+R/
g72aZzhfsKMt80r0GjdiwowW9ea8PXnLQQycXGGSVI9JSHGYRRWTJLfeTWkwFAe0PU4qD9ceObdh
Rqwdv5kZtCCdiXUKOd9s9Wo5q/14drJtbtef6TyT83I/mmYFSmZvkfG5a7rpwnxrQOkYJ1kkmLCb
2c+/VBadYSdy/rmjoBbdmU10NnGilJwCEwyVDI1IBQqL2Jj9SVZfU+qfojyraYwai3WUDdLM/u9w
q2ugjvktZutMavfrkyg5sMZS/rX65SwWUsyD/EzUJJD/n7aF8WJr4/vVu4hxG1r3ePU3qvZcZ/5n
hf0Rp0B9NNa6HyaUTrK/5Hvot+y02Nv7ITPxAxx0w3S6/qmsjFyaz4QQgNEXbHFQqlkApuS1dT6g
f/4FUXhExfCx7Enh9TCAJxVD3NzKFksK9Tzk06XID4upnrzJZzaB053CK9cX1i7eW0n676UmUQjJ
ir+2Gvgo+kfyPjnNvtiq2WieE9BykRZffYSt0c5yf8SWJZ+WU3/LHq14fLK0c61+kkR5DxAkniMd
2luo+Feo/d2EJhRxLIF4N4eFFDsqt+jA9VycRgoatQv6I+mM4/XOUSBjLgOnwibxkaSd30IEV3N2
2sKjYw78TNryMWhXEyRnTNaKUu+TA2Sh9seT3DyEjZcypBIW54/lMp3TmDvL6ok4ol/puvK82P7v
9UU5tFAvge9Yuz7wY3aPvCRbjgTiUdUSLgFo1HVpriY8K761aFeP/cWA5UHWb6i/qkR708mVtMJ/
QTD+TAseMWH/txprWpqreZpPsVyDHAX5jpQiypBom7rqdnKx/32v7v+pLvuGP1VVdS8f43uatkoS
9SFasM08HbfOILNN7pigebb5Trne671cb0pvXrqehJ5V8CLcS+ssF6P7MIR7Aj8tq5UOPAIqHqp+
UrzsleGUVdOEn2Ij1Fi8mfMcMeonQYTs1joNz67zoarN63+nVT4lm+CRNHpGpiEzAl0hz0Lerg79
TTEn+9LTzo7JHu+OYld1sEeZWW8jzX7g0wOrYIP0UQCd3mdaamcxXBIdApTSSHyzweFCzG00aneU
Mz616CBWy0dWp22/xOxlTfKruP8faImpksNpZOmtRe9bLLKv/3sSXUxenYDQ6y9uVXD84EobFec3
h0wo7xOIYOKD2A45O70+P8bgA2Tb1D5Rm5b+2dQ7Qx7Sfy/R9Gxq41HW8XrXmv7pVy99ljAdZN/L
9s/4pGJMv3zlRQnNgBj36sip3DLbDbOPoh+1bDnLtk5VwrtcuWlLfZeqCJg6d1Quf3Oxz9E0vRbt
9Dn8IXMDlQ5I0wFMQfxO72glqzWZxVEZqjvTR5mYEGlhuKVJwntrqf6oAH4b6UGCVjl0iL+ROdhY
n9y6Pt+Mdl43E045zVnV4g+7HqkUA8Jc+GYQNUGi49Qni4zSu1vLt2nRQuNVO7eKeqagX2T5W0MU
EeKpy8aBD93YDwmmfwEhh+m0u72pXe9iPi+eCw6neXCk06tFt7nuHScRbTWBoA9WEdh+s1nM+SF1
2h9xXkw2B35PRzRDB6uzA3RdTznOVjvNibfrGJiQXaMn9VFSBbB+qKN5tw25yfU7ey3+LOx3tKlO
sm/+3ael3OaQHskLsBWcx+F7UrqPkV6croLzkkRBVkthkRIiSYafGS1KnmWhjEriziF71EELi/FX
ChEFHQ8SxKrwf4qpH7FxhhU/zaoNUMf87RhWSYJBXU5wJ5715bvXQTBDB3INBvsY5zonSOAqh5FA
XWcDXF3M/9yL7ObW8I9dsRdPaVTQ9hLK8omNLgkKTkCcQY+6jWF2r8wL/EocKDGbr32NbfV9NTli
Hua+fdW0+GoqyLAuE6ak0atf+CYwVuJblyE9T6u8xcM2yA+qCs0rXhZvkDSYETk3Nu3BGW1sMY4G
/jlM530EotMPnaNDrW/FwP1dAzIjDo1tAvg2aXp42+pVS5on1WwEM88Oz1tPySqBtINkvIO8qqiV
35IEki7/GUz7yU2sH6/aGgR+qGEcElCIYgg900J02/nzw/JPyZVfz/iI22KjlXBg+fOp7gxCypgQ
DNNbdQ8KHJteoZ3cllnMfw1warqky83CpWpZHcQTQCLtJFc0ZhThhTNQPCBSqehR0EIamKbn3xbo
FwBZ/PVe9aNQN+I9CH7cgtMDfIApQbMhUFiPsdxJuCNfKtcr18hkwsbIbfh9wKgke4jjguvfy9rO
of830AsNra9wTN9Ldyt/ldlpYHALVM+ua8Uky37wq0Pm2U+d69Dqja+vR2TT49jTSENpiXPZkqm7
2b9/y54MJTwxnHBebvKxPF2XBGcvjx3mdOh2YCgM2XlKec/oa+Cj9C1X7rI68tPoB6BElJDRHZS7
ZfwnEM9z3U8hftXw+ycJ8vLIp9KJsxr17Ak1hJVjMGfE8tppAR3/dJE3tQ0l4cF5E5fZ1Di0qTlm
JEHsItmb1ygun+4huQfFjbkQK2yQQnU06Pw+eb3udt9DTEHOYFg0R0SS/rmPdjqrETvUGu5AAO7k
/2fgrX0V3cgBn81pF8+QrXR87NU8uqQjubMDLnmQ3+W0j2SarjueC9pfhurv0h79BBJcNmggwQ4C
Al9VvpcQTPxBXrqvXR04KbOh5sRIP3crt1FY/m8PZNKfnZ33OCnQGtQGV9Bf1Bm6j0T/zrq7xmPN
eLBRdeOYw5ecAzkT8lPT2x+5AjZ9zpEYl095KrL/ro9gacZT6CqkhM7ehCdirmDxlmcjO0n2DfjC
bwPtX/y+4YshW0YYHOmeM/cj3kj8me3lwQweTW4FDy7xAKDyg7+0DAKQsWA95KfRGNsM8TOJ0yWL
UivyegoPmULfzrKDNvkX5qe+f6D7t+1A14a9cefh6UZ3PBltRFY70n7ATRjpX1VtEZ2/Ux1lI/GQ
7Jfr/mdtljg9MMi2l10n6+RUlLD4T94DZdADbYo1tK4xEwtEF3US0GR+UjJIYGvhVs0exHtKUChx
fZlNCIkA4Vb7k+Te4mGlcDKsQVGfxD7Orb8H070X0yoB95Ac0Nw8itUtlfo39bWAubWtOqgIGxE4
2/Ztzvw7sh2EG//qIPKBbQtVK4gjOIpWraoylP8vsErs5XFkBEuCYAUpCIvdXlYZbHuIw3ESromQ
fqrm/qPqu1u1HfZRT76ODxVjIIbNTc1nUawxh+TTKb6dvg5K8jfaL9iU9jsEF41nDpUC6zWTF8+I
kccw8i2nDqeMnkFQU09T0NWdkbZp0/E+L1C590EyZRZZboW6B1UPdFEFkj/8yKc4E4ImAIUnHKnm
ekcXUxKb7YemB2ILgUSfFC0FFNo9ivWxVecrSZ/ksphsOvpUF02dlfDDt9HzXsXYiyGy2ulxjgFs
YMwUlUkOy78V4wbRwB8YpFfY4qm/Yy7H8CLusfX8T2/4HCLsFPu5B3gyqNp3WH70QAjDJH3OWowH
fyGBvJnnq0Xz3iQovpqlBbenAITVCudVkk3Pt1lM6qQw2hJWvV3TdEneFVg0PFrMEqYRcAQdrzEW
gHGSdB/i0/OAnJg/o2sPIo6oUCLFazpTJOMOGjpmnbRAHu2ctoGm0ocBmloCkxmtP6MwtgxSHxR3
+qRG1zeU+Nz6J1XtrbMYB7En/9kViPJfFA12XU6c2Jtas1lP7U5lhE12uz6HwD5Zfk4nguS3nl7/
SCguP/lo+QawMLuhsTcLOHqpS3UqOpo5HjynKuriTPnYxDNQ2KYETRnEGfET7E3dNhmugc1x8P6u
xgKoz33cRjKvec20r5ZFMU5wZByXKf6p65VsL3HUo+MGBH2068sH8TBQyB4HfTgzLBMUiN5a5lGe
fpW69wwn0nSczzBqMjS43FF7/mvx0MiW/NhG+5ttLNeubi072veK2+1c/GdF6ohFlLfFFH/Keb80
2mnJ1C912oujXZCQuho9TW32OXPpYiokC5NsVhxcGTuQm5SgL5q9pGLiZ+SEwTT6NmZoV//PBMmB
TCrl7Pdb8UryQK9rMSQLsjzZgz7bvxK6yfPxLOxp+SOVWDAqv3PGJmnPWgt4KYvOugS5oV8fQFju
80Eqtf0lCamaR8+KYBIkfpWAesz1vaK7eyl703H6zaYiABP7q4U2cyn5A124vb7Mhw5f67HRFWc6
d8m+9006YcZFfk1xqr5TvcxU8Ry2NzDbNzgvrr0D2sDnGvBaEarP8hVSlJcCfqre93P9KXEys8zB
Yrm/gD9Jh7oHuTKJkRkQDqDgi4biWFK+p/j5DBAt8HBBNi4IUr9NWivog5OCGu2PxeNRa7De1czc
bYrj7W/kG5dyuEi3IY88qedLvgCJ5p/KvunZJ8yePBvp79jdqYPya8bH7q9xvVe5Tqn2GVr7qYEO
5INiZ7r0xEYRw67Mf2o4SKjYvxflZsQ2SMXQMZIv3XyKI26IX4dovvZKFD8/msZhvPEU/VfeKx/s
EaDa1EOljNjVDOX6N5np7OTOpClRktLINVhefPBjFAt5fXFwvuxjOk0vno3fmy8uLRW5kzmyUaYg
ZGXjZQhIaHJ+o6/Jiu7yKtvp5XCOFlaeNbLV7tFyZ9DpdGn1b7undoBQMI+95LFLZdPxq+/Kvc/Z
85U2w67c3Rmzt219wutC+ZUFN8fpvlC8TYrxlD9RJ/S6gAKI94cFhFkoZS07JsSVyDWphKJwzzDh
7L9ff++qoz+/zpQ84EJ8K0EEt+z9aaFkSVSfs6MGwAAwSb3I6/InidQqPADvjFhBWzitgMbh/hma
BU98kvYTQ/ua557lwZhpHXij+5tUpymaPmQlVce5h1RtIwsut5B67ns9/aX5v3c2i3FuVQAmCfhe
gn4Qgfd6Xm3lOY08eblT+WS1yB9HYJl9S9anAltOAxrC5O48V8WkKqPaT0U5rQuXYoxLmTL3KG2z
Ef63uB1jiTbTI67FqnEpqtkeoCe+kZ0lTxDsJq6wuzNV7yjdrGYCtlEEEIcFS0vdoaeAM6ibZqju
obw46VUWUJInDDxohnGUNBIY8gkP8zbGORVkzICEoNdkU0vV0wwKnflgZsDOvhYBkkj+pMYl9UOG
ka/lCsAXG3ivGMWKydElifwvJrVlpm+g/d34v//FqjCsHRg22stXy+40XTUw4DFKmElZMJ0zR7xn
R4f+8um0H0NCPrEMMNiO2rksdowc/kjJXF53R8aJCyJNumtS+Ymn8QTOeFW2AyqemZQs6HVw7Irq
NmZ8Y+i3HcFAOYwneTt10aN50zoqnGb1UcxIHCePEC3QDqdv0HNysIzRnW7GFyaF8fLDTzJOB0NR
tmIKB4I2oFfxibKtxt1M3KV0bxY7eq5A4vwXrfs+qXVe37dg25gKlCI/DfBLgjD7qsctUQx5uZ7j
5R54+rdsuIwAu6Gh3gzardgSeU0ZVKyRu2kcMk4ijLGCr0obb+Q8iQWGefesevoayaWnlLM454Sx
JdP20byv2NCyS2VjO/5wP0fKRvO0zyklQp7PYu+qzjnGlCMqYjrn26QtJa9aMcsJ33lZvgwfYjXE
bOZcDSToCl94NUd++8rs00q2u/zu8JYpnL/S4Vl26NKWp/FGvlnp2PiyicWuqFrxk6XAoocbY87Q
os6uhl7qKNJpZQaLAS33TRmNwPS1U+u3Pw2TJGM5vMqKmLPx6sHGL0cNX6yqr1Yxfcq3yCclrJ8Y
f7fKH32GGBjb/d+/yBXJOzSDIcj5Tvftbzn4Y5rsdCO/k3u4vjVKHowZJkh2hbjC2dbPkEtZqvoj
C3Wt1wz69wgwGNtg2f4HHqHu8esNwJ4oTfZXmxHea2r7KXWnBg8l+7RrwT1a59kNz+KCUeU9n+TA
yXEIDf0crmtjYco3vQHl8SudDpgd+vAn2Raa/yM97GvXA9Dlq+8lILMCe7Y+ZdvZubtSsugl4v/V
EnSoQoBLQV/+TV5rI1L/y7U70jAjqwwfckwLywziyv2u+9v/esputVzmKgrmvHhJJoiE6qNWVJ/y
bslIrzaiU7dmrRwRjz1b1Ks8V927ITrRHF5ZvsGPfpuPFqbxoq7fIhv6Jj0NfAqQNK8Bdy5AmXBY
Y7QpreihN6fXAQB1VUWrUjVgn1Tv/fjF9OihE71MlnaOQuUls4KeQFecQBGyk2olQf2SaevilaN9
EYiBGP8Ux+K5nxnxFJILJ3ptsXziWWsgW+vng7wvJfwefXgamBRh4P+ebtiml3IzEYv8+6zpd6De
weCTt8mHygc4Xvo9lLtaSkfUv2uiLdLPV6+mDr4UHx6MCCPcqFSG78y2DEBSbSvfuwsJ0r0p+lwK
909FSmO0CS0pNKd19aXZNzMNldqDqKSuj0wwvCAuhK1bThFZKtJ8p2ayt32f3MqfAJulTOgckyKk
/tY9YZkIM5zjpFLQ7HctnAQGOTJMtGTd6buL4oxceCsJvryYmxVtD9hssPKV3fwyiUQORhZlzh/y
cOQa/LS8mVuEaOVNKelvN7WvtoXiKfcrbyI5OzoT2t5G+qbRVZTlkTWLGAJwMNTwO39FVB/JQpoF
GUDP/T+uzmu5cW3Jtl+ECHjzSk+KFEV56QWhUknw3uPr70jUObc7+mHvkiEpElgmV+bMMU9t4V7t
uEKQwmtaZvOM1INOO7IxNTdnjuLHRpO5NmFJPv7Kpx/H6OZEND7xDuWdWjMXrKPpOg7R17Pugs36
VvvmaGW4wfb5j92W3wVhsasH50BFLM/nlr1YSNsQDtujWsIZS9UvySOnFtUvSo89XUdqAI+IhIus
8P8mofvOgr6szjJhOxI0iADo+wZHgOkRCz/53LNJU5V8LXuRzG3HpYFfxTyNZpHIX8QlQ+Jcs4yq
Qklsx18K3OFZSvR+S+6hjw5sBiepGQWor4iCsj8yU/X6AhsH+t2na5xLkX9RFJDpKwUH2TYGi0uo
TPgJOWAllsh8vkYFva5B+ynbmuFRY/Cw0Anry5JiWtKtFLgqdHX4fDzKkUrlukqZs6RkWX/JqVQO
D00+XRSt3sj5TFK7UgylVH+xaZR203WFPZlCAqMdij+l1yJTiMGqtQdJrkj/dZMqN6nVZDRjNb7+
9C9FLN0XjfNZQjOlkCd1Q0nc2Lb+EAdkL8kFSwlBEiPyb4VqMdA4alJikN/Jm5Xji5z9NH/bh8On
FOt05A1S5LXNVwTgL0v1Uu6u/p5EzY9EJ8Iydw1IDfGHqFAM8BNuYayXpBFJFanlSGU61yaAJ81p
Lvlb0lNfu0vVaKkDA76PC4t8MEkYUi1SH2bRoaYRlC9JsM+Xd1/mBDKEQvIIGVxSVRbYJvEQkLjN
IpEBooXPUkm7haRt1DT7I+m6Vqd1LBsPo9Uj6HYf5BWkICPXIoFRaWukhbkFVZr9yO2Z1eZYJ91e
0uPLtZWCj9cj6O6L5+WMx30z/fmlHT7lc0opUUOjUQhgKqQ3JSVmMryfJeFnV9l6mIwHOUMuh8Z5
dB/G5HdJMnRV9ySJhhgck1N6V3lxeUU5/I9psLPr9thGVEJJ4Ev5KIzVpyQr4IO0B7MMd5K2kjsm
V8wTZiFWNNzZY2UjPjQZp1yzalJuOlJbuZ1xNuypox51qqZSaR2a7I/SkK0S/kKEtxhA6065JJny
Nvdk9ozmfrnliNhvXUwj6X/jVhF2sTzs/Uk5ymY5M0XtNH5zhkeZ3PIjGvv/pKrzIadcCXNk9gYK
ni2EwVKwSlwGfTh/YokM4/yv7IpuRhppfutU9SWkcA++DzSl+rVMv2WhCNXT7NmvEhrQIU5BkNUq
lVz3m65EjxG9zxJiduP8MDY0Y3bKFk7k3VLlkejQB+malJ+RfAqpC1aOFGNoJrc/5M8b2r8d3By6
E1of6B7tL2LOg+rWh8BvabFtf6XAH46ocqMvqbTIqlHY7TvYaNm3dUvbOJN/liyhjDyZWZJeLJUJ
JEQLaIeYhhRkFnz5av8iMg7fw3infpK7U0covpgv8ixKu5zKipt8bVbRPsvHg/xu0Y6hJQgdeM68
F5EtyV/D/wBZMO1l/vdyx2TijtVDEI5vdRruzdw9FpDcNMEgvMiLSpKyiJ2bNwEYYZGRtyY/l4lT
91/oXp+M/WhP31KNl8klvxAtjmQ15t/OS1a4UD/KHCs0avS8F2whvuXvVp2+DUuPVhYExiKQk9eV
B8iZRURVqbhd9em/ZRPBb68Gb/LOo8m7byFqzeTe5eLLPdJQf23lb8uLWEVKD4fPg1DeyCYnyeGh
LDC3rmkF9Ch0V9y2/I+koBxGyFLuAB2TzpiocE6TDGTD2C397r4s041rxGhL9L8ppTmfdS1NzqGf
fuQcvWghO1CzgP+rIzGM/9I399dDfYzCO6PKN1ILSDrrb6jMm8hyaDN0GU/Nt2SuQoNGpZWZjUei
AcS0yGjkMJ65N7OiTYT8oaTZlw9Q68226lRclomVGVDAiyiTOMY+C8ND3eF3+hWhNQyY0KMsnSyl
7fDvX8jXN9pT/xXfnf5Jbon8XoaF/JtAAZ2d4j605RaQ9J4aqogOqcJe3HHEOu0kehoZVqL2k+Vb
AJtNpVzl605D3kLURH/Qu3mt2+pAU8WiEZTlRtZ+WUK82Ti3iHpkx61h5ylu+WjmzrdUReVnUjOR
6qitGFeNCTbnPWTmainsl7lxgZi+kz1X1oDlNFyrxYeGMpDnyniJI/unS/vd7I5HEV7JMHCthObi
7iDjdk6tG7AzEBt8YhZ1DQFizxUq2+AIS2UX91xU2fS8eZ9m2TFMig/f/OZmv8g+UMg+I5OIdqVw
A+l0M+fmOs69vWxscgSXPyiTReZAQ2Ncx2Wj+02usFQ85F95iOd725pKiExvEeyJAoAqiYgFdpIF
lmpLNJCoy+11boAWJBEho1cKZpokKqP5vTaNSzTc6O2moM6uwK+kBCS5TLOz7+sAcoUEyYSsUrjo
NWIk46fv7MdIsb/lTcpSgN0B48Raz0p/sTNcCEflJldSPqVvuz+2pX6o7nID5eFF7FM3saDi/Ofp
qvloQH2WPcguB8Sdl7wfIDvlP1UYPNqpe52qEtKkFLmGJWhwIKvMA6Zi1E1kasq2E1gtKjoCkfIX
hRj4n8cYqYJcVHmfMtwHGY7u3lLsF7lx/XRNPeXZSpINPU6YrpRvrLuy5nJmoal8vFFTW5GwXEpx
yyInW6XbMF2ndc+5B7ncn0W4QbITPMS+dqyTbN2Ss3VFkFN0I5LZf+IN2J6bKpzOIhKj3+NL5Enh
mHw1NT2oaMIYG12HIUpprBWbMgoRhwhPTazq2/xJVifdkVDDukr+Qc6YsvGldKN6bfzUmdkf2XFG
3XnR6yX/I5kUCX6Rsa+SeHxekjU8ZdByWabhS3GnC847pnevXXAMB7zwVw201/8skHIVtLD+XYM9
+5aYTK6urJDUuPAV909+pf9tIaQgw58+TLRz3G+b9jFDh0dCfU5G6RLmkT8PI4AFVA2kRCUjluWa
BlZ/JVd0WZek1NEE7cqfwqU2JcqmRTmU+BxJgvlRcukS03gusbEzB7vBz++kmkDz2PcQEWqXWf4U
Gb+yqsk8atzhrbEf5cIuN0+G5GyEImKRotlc0MXf5UtwJu/8v5sb9hwvZovhCGICVTnJLJQoZVng
KOjJQ0vDO1L9pKB3tCznWUTey/bHCiTaYLXfa636FabMHKX91bzwcfIwZ+W2yUlDpO96Q09qXWwl
+SX3RZ9DCir/wp3Qs4+FZe7kJeW/rDGQz5IcAVjB4JSr2rjmxdWLzTL7HPpsM1rsOEPIXZKPuYwv
1io6ReEy/QRGs4uTYXmqPH1gwqqVc5toKpGxJxMkk55SLcNagwWfKaXET17pPC8BY1St5BUlRxjF
7hFA1lKykRm5VMUt7BYA5kIc5tbIfQI98EdKplVTPDhWSl+gdxxshSifOggxlMdOKY9R+uR7Pkip
prXNj56MvYZhfEy2ilMqkYN0zKi/dV1RpwitP5GLdqobbwMXWjfqXRcgKkUeOvb5vQJ1LpK9H4Yk
l3L467OF4i/M2arAZFC8XgrwaObfnu3VZukZWMzET4V2ums1Ouu8uSlF85ZU8d/a9T+W17IZ8bSO
wOacaS8hjGIfdovyPrew7cmnJwuMptqXf7xuRtPHWUvVt4Vh3dFE+TWL/tcP30p8kChktsSJ8sEC
nJSVVtlFW6ldSg1dPv5SmPS692bYyhot30pU8dz36iI/mcOeNXJecaO/avLvslqnc/qa6kD//u32
Fe26ECbuRBaz1MjMgExbaz3JC0o4IBI8SjVPPqc4mXayAMl0lG0X6Do5puxZCqDyuAKEXGaipSCV
KRuJKMiNttgqkXuSM4M8T06MqF4PSVnhJMydl6UvGoYPD/8BF0Ulx1Cp/Hlg4TD+hC1R/MhklNjK
TXdVWn/bY0wbPKwz7oOsGB09AjJARcvXJgdTx0avhPH1n8VE4gnRwFoQXeOsufxXZiSfJguNWxva
S8kyymEvOTOWPeOyzFp1ve76+H6c4p//bulx4H6M/FwzNYyy6kdjyDC75nwWzr8Sasi7dNKnoCuf
ZHchsXQgCbeX6SEPw3buB+E9e448UNYON8ViwNMR5pMFkFiiSS8VW52IsGS9KSd30wys/11JzzRl
2wjfb+IWPUo3oO9RSLNM81g3CJflS/6SvBF9sA4J2gDT9gBOPP1bVAm6guIjoyw6FNVlRKbbDm+F
Nv2SGv/genMC/5RToYR9XgTppYuvrUcKVO6THzbXxoASKuuwTtcFo1z1Ud7XHRRsPglnjDHpOW8s
QVEd9UcIhzupMMpKITcLT7JX8MPyZmg+W+Ig09X+WiCHuuAxR4whgo26aO/NGjM7j73QF7s8e3yQ
4Sj/LVInGeQygB0FJkugbNoKLy4iEHnAIvnNO1ElQaEnISdqX9qo3gp6xXqdpCiD679ph9qfseWI
t3LLJW7tne7YteNuqUp/KkH2LvVu2Y1E8xicC0N/X96WmU5fbRnf2bSdp1aH4JYrBPz070qDK0at
UDZ6qdPmkgEnt5xOSbktmSwrCi3QKGHcn+OOh2rmzGnQSNC5z3dKoDhH3VcegB7rmzbwgWMWCpTG
vjLXpV79WKGVP9gaDPxYPWZl4d9jG0UPgIJjhZO7286BIwWuEZYr0huz+FKR9dycOt3lcV1vHRcn
ZNOr402XqNk+GkycJfRp3wxo2oJ8iI+KXytAqbvVOOfBDZw8I214CFGbkZ1xQQfvTCMoTwXSeB2J
7KQqw3NoaD9WqSnH0kzhGSJf2xZheTLxIjuOfiLUYQO4UZO5uxEVyqjfodx7r7t7nQ+wgnmE/Qp2
Ftu4949ZhhpRH8rwpg3NKnbgrmM6TKMY6NLQok3NT3sTNjhvWgGOyfpsX01/NO+0ckTF1VnXOFUE
Hu7tUqN9zPze2hkZIke13lpxqQOLiK01Bz5ArStHyZG+t49aptcbzfFgBtIXQg8+hrSKXrymfW2s
5qD9iFO6pwdnPoTdoHFKpS+Eg78PA+jajMa1qcnw2Fjq7AoJkSA4pBvMIsfLhDil0NJN31R/UyhY
aTlBclO51hgwboB2qSuaTntE0/3GaIDXZEM2rOpy6sGEulTQnfhkTBRrbbPIt7YS2usJk1oMaVhX
WvpD7SF4MTRv0xrQ5fP0BcILKLPcuGZpf0yiyVx5+EDDgXYfNc8YeFz93dnpPa2EGqR5Gi0HTV9b
hG9qP/0x3PGMWxWAvNCIt3r9olDUjpLornPKcY3k6AzU/0WDQrjq3IEnw+hXLPswVNHfvA5xt+qy
J6C3qWT+841TOfskcWvCOPqg4DRprAYTny8zX9SALs+5UaBX09veqW+wQgjjRq/dDJHarYBp75qo
ePWl+cUAB1JV+FQwFQwPSpTvdul59unDVFTWB5xvxbAkpEOWTHJDndwDqhz3Cc3OM/25c6/cChqx
B5VcT6og34+DY2IwaFLYBeFEY6NmHptZH09AY1mlU9q5dbrQgBF8hX2r3dO2TVJmCoJjxwwIvH7T
m1+YKdu7lqZA6XY/Eaxtxz9BN59d9rFVZHZow8oaIZg+HtTaAiRWlGfXQbbtW5O68zsW08yP4ehY
M6YTeXNytDTdKQnkP58VeRXDs9wKed/x2aEUS4MurhYrxbDfpzm9asVonpKg2gK6oS2kKjFFATCu
9fom7O1hNQbGM1bEIJs5JUc+TZshJhxDPAKoolKVU/wkLXkYIkfd9SrdEkEZrOsYcaYGVn+ucmuL
Oxk4iQZpfT30+ATXhz7LioOqZfnKyqORft5H1Ta1fcQ7o7OE5CPvom9B3OnqNO1HQq1ZG+iUKkA3
d30X732tn1aAR/7Mv3o9vYOlxT3CMXFIgR49QtJI22FHwzZDDTazLmI1Yxh2pcFwcfJ4PwTicJig
RIpU/XWgHVIaTVXalk/1zKd2jMZZUW6/JpPZrM0UT10MKir6ZSefsuKXMhd0F05PhZcjXZkrZadi
8W3cimrC/SfE7CUbwSJUMa2J9XCfOcj1/RFCklejZYw02gDEbEAt8wzAp6Zt8rG0dgPSyrBNkZob
+NGg1tzl2odJovzkW/22T+EDTEBGN7MVPGvdPCF717O1GU2U8p3ZXXuWfodCpDi6fkPzbTTsil7D
sgjghDZAizV6rAxcOtAYDklQd0/xRrU88ZYd45VdjRA3sYUwS69fGW7lbUpHI9ecOAVqdHpOrLjL
4P3+ej7tUR12Tln6aqRWcEiTDrHBBHihD6ZTmDmbIawDdGLuraTz3KghT3YxRMcpJXtediY3OfLW
9pDjznnPlqmtbIfqYkof20qrn0JPvR8kkR9C3UHJO9NfHGubpFN1ahr5Bnr3sGls7dWu6A9P2PfJ
CPhh6TDBMaLQc/PTq1RIkVZ9HbL8VRtQD+AEo6TJsAXp8mQrvQtuOgTkbFe/oI+h95feJz6HxqZV
7h1K5mzBwQslSG+d+C2yR1yjMQGaPPDriOMvWv5tKc6OuprSWjelZvw5DkNNAZgE7saixV3/LXyc
kTsbFFfDCcG3tP3Mjh/FOhXePsO4AUJQgZyEGH+6K+9LtEDPtmOzwLvjASki1pox9PbYRgFomuDy
vKw69pqyqzvzhSxgzagdW6Bwpyoen7RL3BTblKCSUMCL94Buv8OGdzhAszBzQlnPcLaepV26VKHY
RQJvG6U3224ProE5qzM96OmpbaJox8emkU/vPjrbwo4uVz8bv93GU4lMjNKePQZ/wAOV2zp/zYJO
P5VZqp8600jWlaVSUEvGU9m5LDc9xDILT3cF8MDIpANTW5A3AJ7ipcbOtdzylLvGwRjnYU+r8a3Q
6KYcFRBANkhDNksD8KtqzXg6gWDnsL4awqA7Evp7K32scKWOuuq0vA7g7WSFkTO0RqN5wyPlPTdB
Mpq0Pled9qGpwbyZM8C9qgZWnUYpNe3ei4FCAnWzHktUWHJpQTNlE1G2brya42luYHb0PNqFshuS
+g4YBY1COLFZkbZv/fZ5gHG4DtP0Me1SoJ/yv9DQqxMMHlr1kuqnMglHoS5crYZOFD07901sHotq
bk6eWjWnpk6uOC1CyuQA1MUA4buE2n5Px1ShnMY8LoHw1kcLtcIKxDgFZR2hlg4Ff5uuKs4ImW/c
0mRemy7nibmqjL1jVwfdoZ1fUwFUZNhkI97J6u2S6ahthoIfslw5xKdqNWy5y2SW5SomWVjsFEN9
GuY+3hJOsxOOA1V9o9Moqec09dpG0XJ+8wvWqwSUjlcQK2oJy0NZnMBuF6e+sEgjEVylE8YZyTAa
Kz101roO33HM8QIs8gQTmuzOGTqIZ4SIxtx9WwbjDQeKs4lqqazZC4cEPnDhMHR88zV1aS8gLb0L
DXyTPOUegQyS3XE3N/5mmLXnzMVcKsfCrUAZIKOkLx2OXSWp0tpqkq1aZhQU+hk+qbZqR33DOkHA
ERarks7YaUr6bUI3y1o1wSr1v4FQxfAvCXd0u94bBpBJwOhZ2lU0OCxz6SVgD/q24T+s1AlyYtik
YIQb6rSBOa1Mwth1qGCeUkhucXA3htue4x7sVa7cGUYKt3dsoOrFCf0w/rk2pu94nmli6Ip3m/DE
adydEhtCO2MfCgPd2DhNtJ3wnGABtM4IgTWAsvGnkkJF6TUustL8aDYj2zNUrpH5GWncoc7z7mtr
NLdOTfpOUIzmtPYVApMUG6iys3EKwJ8yC09ZjDGj+lqntLmvJqbdSe8z2Chj0QM11MmPrpefqvKr
cnmU1XG/nXhg9C1fpnHiAMORB/x7wvLcSKvomyxvg400TyHvlYaE63poyf3OETOgb2PPyJPhMHu1
s7YF7WLo3rM2jJcA/wHmP9dgxJSzyeuG4JzYIOnMNaCBYV21WGR4XbNuIBOHbA1THk9bVW0vXRyQ
0xqRxpRp2+EpSaIxbvYtmVBdVlbPxmSJ4B61jjVs4yH/7SPnFuuZfxeE4R7DO+iVrv+TTN7D7P1t
Wzoe/UR19sE8oTAF1jC25pVdXFnl+TlsvOfSRS9Vo2iK5vLQstljxRYe2oDKO7n5dKvPwEsK58RW
0Gj5ru9RquRDa+EbFb2nauyspkDftmX17m4rD4qPFQ8ecSWRTqobd0HqfjS4kK3oU21Obu6tTcV3
9rX7EpANWbfUGVc9NpGHTsFVJ6TBxhyoAYPgx656dg5TT79Jjj8G7TRvFs66nIgdDpI13O2RZJE0
tm602bTOs8LilU/aOUegj8JzvrOrfTd55Z2jWdVW1vIp0MI1tmPqOus0VviNAvJyXVRUC+mE6tb+
RDU5MEEppQ+Ni09FB+4nxdPP0NJHp9ZSaFT1j1sq1wF+Fd1Ch2hoSCCDLe6t4LFRnpMGY7peMTaG
yMB0pdBx+pjPJJ7OlutthioHTt3WsMirDMfl3l1npfmq6qC5sry+tzX1ESw6zl4ZG/9slidaf96y
aXipsvbdHzLooVl0SvBvZolBju9PaCDMsb7qFaH9LKdtKIgGxPz5R9HjaYU1SV78atG4ccLY3Kq1
DwM/Xat2EW+0fjhrILVXfkEmFRTYw1jaBGsV1msJSlwUKetU7er1FM8vpRNyLVSBoiVyuChDb1vZ
9d4eo/akJ8HV4fyH0krhmFYG09oq/D+ROh89/KQ2npquCsW7N9qx3VKO+1aGNsQTGQz7rFtHpY82
tHygIC+x6ERiuVHSzl2Pc0SykMzcLlAOOZHToa3cX0xJytSfsVVVCFMR0paMh9qu3hu189buoG1i
U7vz4uJpaFwEIikYcr25lAZWguPYPzSDefPy+VrC/lr5DvYbCGnIY2wbzcQipAFPQY4F0bR1RG1w
qNWqhMOEEMndZ+l4xTn7VE3tU61b77aXnNseBBq8Fbb+6i63DP6iq916uKK6FlN97y9TSlcnFoZK
m93ZqnVBEAjlsK7qTRC7D2Q3V3jd9Q+G0X0E5O7WJVnLwrcIAmA3k7HQt53CtfdTZKFJZOdnoPq9
eosw7NJjbje1m8avv/MYSySgbfpKy8gC9GVzN6ufDn6/UVqc6yK9r3XX3A1e0KzYJQ9v+oRANDKS
jokKOc32jmE5RVu77fsNTjk6+ccQdFLS88dtt3vAUQdTr7/dOOinQsFftXGK98y215oL+rGZnpRc
pUjOXI9qrIRqDDm6JGBLIvG8muPuAd3+1iyAbtIR++Aq7hGgabZthu5Os5Ez9vWdmtDwk6f+A866
PR/b2ymRvU1Ic680R1M2RYAviKNX2mY2yrfcam6NUSNGwPYjz6ac8kO5UVNiuYrxveNFdjQAYS0R
Eqs6v5oWPzVmfV/F9q9uvnktAT5HjAeAZQcvd6utSwc+rOyzqVjerqsxjUwC7ZnV9TpPNoAzsmUS
gvVWfI0sNHMUWjhP1skKrj/IxH79Vh58k1RGW4Kk93d11NwRUtkxRHCALRXldkQkWBJukMPUq5jg
UM9YrCpcJlZtCGBrJBiwWRJ1k4+ktY+jBaYyNGkKCs51a3CaiKYdelH0egq0wdrRbsv98uOCuIti
clbudTkU5l71XinsRXpzxS3qUKdsHm1bb+ABrSMLyJmGo9ZKTWayW0Z6bXL/08FNfS7T18ZGnpIU
R42mnz2nneb0P/9TyIP9r2+XX5SWuivi3jp0w5DnuzZuO5weMQlYT4Muiffy388icuR3c51G5Dfl
S2yYfLZByRGFDXS2cfLq0/I/N+/3BhD/g2J7t0qNp4PJ3SepTRK8Mgt0FKfGmYqP2FOvtpo9V2aP
rs+1T3EEbEujyeSB5tGQ9WQ6JblLx1qLRZdihh5mvDGwe8fPtglMR88waMct3oIIaOCAqSIRiAdE
ikoWLBty1063x1X0MBtKCjyVgLrQP5WQ9wHm9JthG5xqW90qTYHjjwMPsw/zI1jQ9OQ/0iuWcyYh
fAIAF61xAniI21Z9Msx7VC34OgwF3Nuh/IgNFafRKdjj1Zccizh0sVxZAQse91M3AuKnEXFozYaT
bQqwz9lOcB0HzKjWTZ+nqBH1m+q1z3lWXHERouuhCg7qmLfrvlLUvd92gH7N6DKbcb6FlkzBiRm7
itHhzbaWHoGt/xA3HN0a/oledsomIM2yqtqO+N768fWs2dKzCvcrgq2m+jegePUmHMsrsRnN24Ee
b8C9WCv8Ah0Jja6xn0Wb2C8u4v0hfgKOWzyUBaw06KO6499cXblpLLnoHx66oNoXo62txmx6pbJX
Y5AVXLyWU+bk1/mqcLVvBB+ftfWeacSEiH95g9156GIavjn+x/lebe2tUueoDbxhT70iW8PcVWZ4
4pVhfc8W1TB3Cn4Nw7qkCr5G9J9tNaT3BAPjkxL8QCB9yd1zM5Bn0j1SYnaeH72xuQManR4SawuW
FXuYjss2xORMlIFWRRP0epRvVf3FtYq7rIJCblVkoUprVvby4pnV3ocNLGfJLmOJ5p0bt32aKioZ
DWTDPnCfFpu0MGrvFMrU6xaORNGG+br0ETCIF1HaElt4jfE0WsXOgzN1NCTWrwJlO/nBLhnqBytu
T7GW7ajNKlhCkASEisbcx2BTGfsP26QWGTXaT43QerVc36FW6F+zMTky7HbTs+rhTuG8Z09lEJwM
T50Pju3WpCGHs6rUe6sb3idqNjujDW5Bp/rrUSFPOgLGXFllmZwtHcp3lGj3hPX1CcsMPG+TEleZ
tp0PKW3J25JX3tYgG1d95w87fS7GMxv/DUeQYt9V6RmCdrhpc+BFboUVvOpbzwFZ+rWqcnJRMtYh
BaEzkQu4aMfLMW33ZjK/NrYvCNEteP/ZD8nmdINFpj6b7v0UEvvHYUZGbqrxH9JwuPMVuMd4sOJl
1enYBZsdl9yPv/JisrZomHE1pUZYQPeuAlYm/IiSXePN42qyevfisq2ybg/IAOTbSk/Kbs/JhkzI
dFkesfw8cVIO82WGPyUPVjejWGvjFI4hJoBulYm2aUYlmjlIVNbFmb76CntPPdfNy/I/qIrWv6+y
RtwXsfNaLT/Dp3Ki76i+/z+PzWZCxd5t6K3LbWXaLL+uo7a6m4wUZKLbNcjnePmh8z7Nwv3CbZSx
EoNOH7GVvOjy1fItAuHmbOPvuHy3/BzqhYuNNkkImmvAuTJBSKvPbrz79z2+cuciDKzjpFn6ZfLo
rZkDzptTr186PSAFHDmVRorQxSX7f34IjgeoSZLp2+WHy5MjKiYOcdyJMp+Nu4QgkLREOQ3yykHm
19OG+N8+qnmKCFIesjyXiTPs/BBniKwzvUtCanStxqa7cYqOTxirHGAK+U3PoD3VdXNcfmHMkX9p
LYQb+lg/LD9anu955rcS5sFh+W75eeXjBoP/i7ZZnlQWg7nDOhLL+///sqY+HAEtJPfVDLSVZTw8
Q/jFy2HoirtejFlacwJDzC8jROMgitvhkRW8OtZ5xxk8Sv0Np+TsrPjTIVFY5jA3q9bdYD3j87yP
6pRTn0ppoIiLR8grhNwlaGOrLnM69VDhovvYmTFsCWAbN7Wp613g0z4FWFQB8zwjQY8KYMo91Msk
bA4V9JGVjxpl7Wrpx4wV6mA2+HKQvMLnaV0qVP/nFOcgPbxJIJmkRCl94n3YvvPgxiws1FPqqLsj
dX6sMEMCfN/sgnH2sBnpN41LV1qV+0yS6Ey9exCm8+hmZDQ8Ug85ATvOHpdO9uQEo/pZVyngcJJh
Tj2qVEaAlARbvCdwri1Pg0sWxvGd+zLodp4fXXXFuk+6fjdUM5yfNLjoNrY7ivHU+lhmJZXhrNGh
vPuYR9EVQmNy45OcsCug3wotqzifU+I5ZgFRfRfM1yZJeFbtwjto2jc9g2mlAdGJ6NgyO5T6ifvW
R9ibak55zLp0b4z5wQtvU5oeu0FJD67lH2xbDdalNdGzQim4tYx7J28PXdu+G6F771TugBV3c8JI
UWWZZh2k2P7iIIZN4/qcpcZbUDnE+dxODl9oD3i/wfhAGZDQuKV1O0deSN2BCvA1GYH5zCnnKIT+
5L6zAxD8vCdv0yzFo1G7eDCWTE5BW+63aeB80wAhNMb+SpHlRXFKiNHOK5CHZguvB0FLwWG9aVnL
rGCCuV5dW7s6R+WXkULFG/FlGKKN67TdwYmVCw5N9Sargodc/4p9HGqwmA8xnHfYuEcoo+L76zVA
oEYSuytfx2sz0qZXZaheYGWm+MJQIao6padtVN3QfM9BuMy/HUZkaEgBNuttEM/Rj5tZOEgSSmHS
hodg0f+Ek04XLhtgXXCj6RPk1KDCbzbdLZv1qQg5IXk9eTiDLp1NSRM8bwRBkgc2NSI1irARDVv7
1yktZRVU0sqZm6gz5r1RjZsij6pjB7qsog5aD2yboSXJbK8l/Tzthrnb5xR2zrZCJqi3XieTGr2p
AKjom3OrhDe3i466Qzss3UjjJIheXX3FvOaqt+mmGCYoKtmR0hdcg7fCMRL0e9U1CLId5dG7HgDJ
yiUvtfM6fECzllphw5EYw5S3MauoSeMlmjxref2I55okil7dtIx2nH7RsTYKx04Xi4hkzsnQhRt1
0l7a2nrC0HVXG/3JzzNKAUByY3zRqlo/U0HxNsw56voK8nhcPNP5lEG7xT2bgKGsD25V0f/i4rxR
tw9OXNKVhI6axXTflMPrWPkNrSfjuxbVG5ebiJ5g2jlJTyV8XDuuB5LDhP3XtZ8pzF+IseG9g9M4
KEnl4pfGJQAr7mjZr9VW58E2S862UGKhakZ90q01g650zSY53rgl1mc+bfckqDCis/SEanuSnHWz
AsdSONZKI793V5ig66vZuXfV9poN+pvf9ntQutURgA9lgeKTjhnI4qX2DBY3PwzPA5Jdug1AiIr7
g2nMcLbt/DUh0lZdkvdjXECzYQsuujNtsSmZG2JPq3Nhzqa3hgxubE9HJWUdCaeQHjohzBdF9TTX
eClRlqOhCt9hq5nZoC2Hfv/XgRqWC6XwhAE4ZUSSwlXV7jxx82ur+1gNNgm+f3C3QYxXpvtou95z
TGWXim51hZ6PC9h1rpp79kPyN9Aq94lrP1UjVJ5yxougCv6qYfzQ1lQaPI2yoYt9loxeNSM9luFI
FlGujxsywBDbX7zMRgngVC+kJdB7kkeBCM6/O4oRmA2EpE7SftpEyv8j6rx240a2NfxEBTCzeNvN
zi21pFaybgjbI5Es5szi05+PPgc42IDh2eOxElm11h/1p8RHA47+RJEo/h0KEjfENDKQUd2gIhlm
PbmX7gsPFVIJ2laUcjaLa9D6TdY5SCqASuB8pGZPAU2XgJ/RQzyZ4y+37ZuQwklaCv20bTe+CexZ
gnwTz6TfHVquE5xeHR9qMPnFheukowayaCECmqqz5jAmowpdM90HfvBQQUtu/Lh5Yyo8+TZUrP2+
CpF0TDmx5/lyR5MeXGv7ZBnVV+DxYA/eExLt98Zu/tMLDjOx5MeOPA0PxevBNl+6AalA8SVVwYPf
z3/B8R6GeFf56osB7zJM/mmK1c5zJy7sPPa3RGHffYRBS67urp/lGJph4zJ9mXpiHxunwxBZcFhm
042MpK88fzDq7HU2/3hthURkLE6xW1OkYxLA0ewHH3wemewtj52DR/7Djr+BsA9H7+s6/ZRmies9
Jr0Yw27AeuPGvyFLj66v+RIsSp16NXwMfXutVI5Iko5K6ZcXE4WFF4tfSWC90075y1U8HmKNPaf6
fUMy9kcwjx0qBH4ac2L8rTvjc2BvQXRNlkm2KUgvoSfjmtMgXlgzfJW+oq04U+aMif9eZiONLf3w
DshLgFT67oDRbAtl3ZWrfjVoNajoxKMOw96q/NlpjZfKwpGQMLLUHdk6xBJX1Car5SuqoTn5xE4D
KcOTb/0VETxbCteTOAxFbnunHUjvZPFVt9yYHdHwFVcLNVVMUAdP1/vcL2hQ6duj4Q6fBGFDHNn6
a/J6Nqsyf4mstge5BpflCtuOqDdYiyHTDR4roKSTNTwujb9T2SUD+jNNADqTkPWyobyz0ZDrdEjt
+9QSW28edyQ7u1sAZ/NSDm96Nh8DwS3tt3xnvX6g6pnfGFlxHmzzfcq817yJcPi5F8aTXbaMNyil
6jGOrylooITSjNx7KwKPe07c4lm9MiE/WHEDhEdQ9naqnSfNu2uVoPTUZ9A4+kORaR92Bp4pIsan
NrllhlD01upQjPnHTPbhpvSM/Rx1Vx+VOCoz5sqJrbgbvDfL5dUqNPTtEqy1xoX7HpdEklU5xDQm
ny9w6FNLALidle3JXqq3Bbhrrqv6ONXEmjvt2UkMDnv3XSmVhaY1Po4eAUp4KBisUDXVmiyCNOlD
km7e64U9vUv0Z08PWzJW54XrYu5Sjsd4N0652gNPX3Bfd5t8DsRawI4xCjUvmIuc1IDgarBDtkmi
v6jGrJIbpq6ISjLMBr04/sumZbbMSeykSekE/o+y5FNJEoIXqhFWa4Y9r0KDyn/3+S/AMQKsIuSN
tJ2+IJNeSYh9PnkPJCNx9QHN8RwCfGQPi4lf3ZDqq8amHDkwcbxNOn5xrOVs19XvTHi8YXDLdYkD
wgqeC0N+F/Ms2TsRMxAYxew6qTdol5+EWWC9cXo6SyTbvGC4DuzXgiCRqKtOqZwQSKDWbg0edhEf
irTfgxc803y8bMoF15szZts+Vv8tcwOjqL+n/mOwxtDgwcM5sPgnrzsp5T4ZjlWGZMNWO+g3ctNc
EjoiJCvbpWeoqbLgpjoQBP4XxkZztI1HKsPysNZrfVVZ+Dvb/Z5N+zOxvY+o8a6q7S9D2X+NTo1E
FpeVOzKZDdWXcvm22rGLDxDtiGNTgeOUGcDCKlzyEno7tH7xLLZ+IzffSO/fjaW6JX6FeizH4c0U
POvy7i8FIouVYJYz248xXnN7EkQ8brveHjgl2O5Kf2RFLyY8wN+UW767rnOMKxqpJKJAPB9PRhet
VRgr2us6J8fNYeByYhjt4qXrzWuqie2bIv+2tPrWNEN9dWbxy+CmpmfyMVE8ZsuYcxchx+QB/KU6
+8FoPOpF6PqYh/E7GoJ3KZKdapNTpMv/UlvzbhOiO3C1Y/Lf+BwWO2Pt8hJNfxhkxoAdPIBLXjTh
LorKBAaXmQx8A8KHEr064lUmjOQx8h9gl/6ivGV2gtVs/gNg3JZ+f52L/MkU85ttjV/crLQFH1PL
Aq5d8KcilvAT9JOGzM8BcdFrimYE7CQqt9jKaoKjiIkENqyj3xVfrZeRVZYBM0I3+ILs+yqb92NJ
6Zvo7wyqz3mzvAdx8xjo6CizmQCUfp/rtOcQHC/o/HYICq+inmwUekxShlV84Kr6sqPmEGWZsVHm
sstcvnz0j4DlLbWpcOlG7YB7rDhbezIDjoUqbc+kMiFzyF5yZfL1xm/ICxXAG11lBLg+mUPCqoFl
KMr7k2eCDjreDPBIb0ig5K42sXq4wI6ef6cUcEPhAxmu3ckY8/+EIvK5tQI+DKTGtFByXwDnUf35
Ru0XQjF+ItL2MY/lu35tMW9RJNEmdE5F8hqhRCCQ8pL49t2ZiqNbRyPJ18tj3NuMEy1VQCJyqJWE
l0tzLS4j82nke3v6tdolCgttsfza852OCBdYyjlo2zrY6URlM5m2dliODkEoQL0TR++/b2IqfFLG
kb5xR6aJwjLimM/Gah1fFQe+pu0eZqNr8WuWrVAroQQ/44J1CQ451/OHPaMaiA091IFt3qgC29tq
fWKT1N3wNjHIwsIzSj24hryDG/A6ldOnPVR/3bKHU/XsG1k6HNnLAkVVk31GT4/soYRXs3M7vNse
UGWRjSgiKP+EAYgIYiy+/PEroMCLPDUINsq/kH9Ezq0fnsAIDnEw7KlvePGIYOTYMoAZCaNkYWRN
UdOjIcanBg1NSCHncQKfswf56iZdRm/vRyGdXRrY+R4fbrWRgi0rBRR0sM5vuqA+1e5wT2fH3ln6
L8sQ+56kRKZCDsAEUybIHVGoinA0W87K4rEzycpOJEXNs0lAdIcKsoU+j9RLo6Hdh/lWlflu0uNf
+tSY65nLWXzodnXw9pAXr+f0bQQpPXSWfIyzGMpoooFQm0dUldir62dhAWhqU36XCUH6HdabjROf
43S5I5GxCLepGTDJAqvjt1SLP8lMxttof2c5fY4RCpKZbki6ONxNyZ0BVAlGn9jORsagrEJ9zZXT
H3ziGcg6ZT6h76cfUQMJfUmF4x/Kfk5AXJbPZRm/G42CpeSMUYQwVav2OJqzT+68fdxGr0kCBlw0
AwG6o/83cMc7PUP7Dk6/iV+GUhT79TlxSp6RTEf0m+LwGBZIY9FFv+PFelpYFfOkeTLIptsQIPZN
AF9IUTz3WDRsorE6OYv6pEqIxkN0EcTEIpBE/zcOFadJvoTo/7iam6QJ/Sl47krnp/Cye8KRtxn1
W7PGQdr5eemS00LHrleV4EQ+iWN9veupqFn/JWF3tJsm5nF9QdwEH4Y1zjm29x/efcJyWaKbVD78
qujBPuG6PNWG626cfv4liL7Iou/B196mH7lSnOnQ4+FkDUawUJvxFzQ70sSqwHBNbUdAUpuVwGln
NQEyTnsU0qIrlP+D44tnfr2rhih99ciUY6pzH/vcI+CrOBoLadAlGXZz7OzGpn/LpzDq7W9rvRti
CVUdpfppPTtHsdybiM8nEugz64bVllq4Exv/lyero6krFOwzva1RfybpivuNbXXjjyhwxmZ1pcKV
V38KLW+udzZEStt8Y0aINnjCzaH+IMbIqJPloEdgQj0yWw0dQTZxJn879RFO+W3MrG6fs7UH2GOs
khi7mtgQathBzWaLUtOEGOis6PZ+Pp07avw4DuZDl3evMp5CXEl/qXLFN/rayp2rI/Nk+MWPV8Lf
Zs3vPMjUg48nNVlTUBdW+ktaivvAscixz9g15PK3zrZxR5x9NN0HROqFSp+ERDhc9ZSEJ2O3S6Jr
bQiE1oCWhzrSkIuViYhCvRL6dFRWlnAi4sLOR7qj8hIFuRmPH2Mh2Gbr4ezFWBv74Y8xNX+agC6U
NKt+HH+2ib8PzcmstxBtpwANR9zUh8or6n0NOb1VuTseZenQxIa0wk+oEkBlSX7BcCnXbaWvL6Zq
jjKfH6TnnwIkZb0rS5wV6pH+nz3kH/Saxolb2Xrj1fm1N9S1WvSjppuSB6b/9AnhzEqbuCEHSzf1
ZE5ND6GdqJtWX4yi0cale2F9UCYV/Nh+hHfd+fRNf9s06tkjh90YKwmJX1qwvTsnKdZ+oIZbQ1FF
O8moOMw7DTh2suPgbsnptfcHa0OMYH4imAttnEVrUNEiWWlndPzKZT5u7135nBk5Vx8nFigu7yfV
piaa4XykpJcBAkrcQQc9UlAyob8zDLiJajiXjVtuXY6wiakwnlH+UoVHGD1rbKiM6uAVU+ijtbHU
RLPZ4H/mZvA84OTFwv1cr7bmICYuO+eVFCK4CRCunRap2qmXJfGoX2yiNIyD/sz9iC/C9aOtUdEc
aMT8kJAJO1R7ES48NBWplVJ9y+7TyyOsTGKO6fXyn4HV9oHw76WHmbQpJyqgtLqSjzCHymMlInty
1fi6ag99fxDa909GtSa570iB6x8IrN4VsoUFa6ynOauwD2nnsyKGOWQofrRyC1UM455yyb5wq/4/
d8CjOTed3FCATlL41My3BdU8SuP/+irQSNAJ43DZh5e1X5Oe6+lku92xrhin4nyJ9h0S1wn8DUCr
s7YzeIxlRaepNZjInPwdOfucmDsTiJ/2dj6seZ6W6VZ1wHs2A0lfDEcezj9O/9oO7aej8juyCmRn
+NrCOR37x7XLxZVetB1cTpd/LOfIJoX2kVqgS4eOdd8UIxIU6gVlRWOu2RxItVpHCola621MV0ey
Hbp+jMisOHX4KTfIol4J9SPbtt1miNba/GOQbRq2tm3uOskPz5qDd9hAyV7KT2zKeiwaZfLCfEdd
sTAcHl5enKFuif6n7WMZipvnCC4d/HY9HEY5Zm82PsvdiGksZgkbsNEnYP52rk9znDJ/Zjn6Nmd8
BtreIT0KKP9CvWeMRRxC8oU+yoMQWiLZDikom10VhyTGn7QSRvBqO2Q9H2SSHhsj6VlAp2grBhCL
2My2VirdbTIMr2SYyJBK8HwXmHV8TWQeEvn1UuTR24KOY0vPX7B3xXwbhGNcY+7GZNXuB8q45tL1
rwEHAW/Z8uGqznzXGXUOFCfsNZbJo70O8bPD+wsQ5GHv6Pxp2hR2xYw4C7AiUxx0Yr4GU7qbBKon
MFAVWq4HDaVS2nEl8IHvAnEEs/jGlYynk6atFRgYAuLzRvWqIk5VEcf9UYiK9Sebn2dUHHk9En7k
mHcqKviqZ4CYpDQo3y6bGHOKaXGHYaGUDGm7DjggpH0xY0GN3xYrCg2H83scv2CgcHPE+GcMNMt2
CWImWgWH37kb1T4WRsw0vuyG1jfOdWr9oNscTp0bgPJJdrI5xVIh1DZzMODFVcBLzgNh9nhLKl2e
WaSuMo/8jUuV8h4t4s6t6dDWqpBb8k3MkFbpQ27n3an3retid+U+o5/aldEBJSrVUli04sn7XU9+
vR3b4ZQAG25aA3yndlw/VJ2RgyYZoQ6i+mDQNkzAfL/VpfUZ843mE6FRHHX6HSvP1hpph0kVnqc2
nQgFwi0SuaQcrLL+wvP+gBbto6X9RXnOdrFpJENEBDyUvYjYH49msOb+cmuvL5wIfBBMvmFJabFL
mwBsAeGwShFuwbgZsLSM1Qbd556z/iJ9yB1z0Oty0lzkFN37qqEGQQbfhTHc6eIqd4FPtLwTP+Qm
3jiXYNw2PQ4LKD/+jpCHZwFzaT85EQuGUbSsHIZ7/A1896PFPLJGXKRNN/GYufI0o9PcJn6AfFNy
UWW099mSwD2oFySvSAfytOb97u193uv22EtsfE0njrYkFIP0zk1OmuqmzswtqSr8oHuGMAre3jp0
sdqef0+aE6f5A+Tg4naiqtk2YeiIArHr9uLUdOghTve2Uw/a7M3EoTYtgKZ0cv/gp/MvmpJjfsYj
KXeeARaUCvQf2biK9mw+EWx2QHQMoPwE1T7LFi4TnomeNtIsUR7QdUFDucPOPFkYGHNL74j5j59L
49OK5E/VWbTxLh77hYGwdtaO80BW1lWbKBaMfn6J8Mxlc+UehQmq4GikGb5nTUcCxD8J/Df3WG4w
CXrFZqmvdo+yMkkXI4zor0frkTySR+BulkgQUm9807fJWA3Jbswu/pVmzKlZf0kLEo7zJjvgJO0o
/jF3lu+Um8SH6x8JhxcBgtMZo1qIlj3EnX0hnurZH0A7pTmz4/nvpNvrrVHkKZMcP9JRWGTK3YY8
8Nnt5njnLuW8Mevljmpok9mQGlEVPSfOgrKsQtpOUj62oAGJLkVYNpt/Z4TSIFG87JpDrlEiMYaG
JgThIfLVC9KOEPF+6Pki3xD98eq7U7Dtygntork8Ifek8Ddl+6eN6smurVd7NF8cuEPSAL+xKlKX
lkwnp+4vS2LDXXPHnAsa6KchyZ/Aq341rYTlmwvyiB02AwJUs7XYsT/gxkS6pcuLY6TviakQVHn9
OS2Tn4YcIQBfeGkvITx9ML/nVP9nyGGreuDeoVzoN2TUs8eGcOSSru8xonhXVtgVIhxx56CarrYb
TwdChF+N4tPBL1A5mb21EuRJWU+2YjIje0Vdl6K1St5K0VIyTVAco24uiTPoqK6wond/cgMmbioV
Uflq7ysRxox7X312U9RfYiH+m3R5xW1fQZpbR2rSp9Ajqjl0I5+4/4IxBoQwBCdnQlgSmp1dPMnM
wVvh63lr0W+ZHwtDeycXiLyj5HyHlcreSsRPfuCgoq7Jpl8SYt2WWWznigGfvmgqccsRsTHvQzGj
d/MMsAB3pPpxtl8Io0QYTIbOmcYYaBcjImqmJC/Yb05zQj4DzHBh8PO1R8PcoVbBSxlNjG9lMNPw
6SGLzg/0RlfaZE1KpqvTZMPecnAMdaaB13Y5C8MsjtAnAKN4WEA8q9MyAeNUSUSxSAnuKwOSfSKF
QbMdHcwefnHw1mdV5sn7MDCQBY7I9qOcxTnrzbtXED0+OUcR5/N5BqvceY9GN9VhDz+zXbBapnXg
M1sSPCvo56wlb7KdhzY3g9GNwwMmUudgc1gL1P2qBp3oMfuPT0wKL50eGCdSohISuAmwL+DdumNe
Mg0REtTEw5onGL4w9NMsPdARkI5EF4ImdYODn0A19OMuAie+Mz84lLlCy6E1mCfA3s6GPq7+kk5p
IGvWf6eW3S8YUAp0wnhfUhu9ms1XauGt3Xh40ZhIt0E98ROEm7cMAF2yoKCPfvIZTx6NqyMrLBU4
iNI3TSUrELu6X4vDab5V5UghMOiGuaTHJR346+KFmavD2dglnTgbnv+7BdczySG4OqV1ipKyefBS
TnaZdPiiAOzCWqGAsnCFDHUW7aTLPW9E6phUQ81abRwNy3iO3AhFQyxczMcLQ0a32nP+/VJgoYEy
lxg1vGV6gqya2EZx8LjrL//+yL/fVdZcnSmAQZzJw73+u6D2/u9PoQBjBgVL3pW4J9IpYWrbNnOQ
H1VE2ryRLjKUHcpJpy9ehU9VG6KeEabJI5YuM89N/aGL0QmT1p/DWhovsoTQtFsykulHRX09/y2F
E1wqfeXkY6VwCXLu+j4sXBQ1BDWC8DVus/FnTEsIIBEtLUzXeDhcvlI6veo0fqg7n/revL14ax1D
Vy4hsGdzVip+kjKfLjNMQVUyUEnfOSLiIdjOOCVY+N7MIg8A7vwgdEuqs/vI/nZwX0rHS7deh+nS
nSQGgXHECjK/9bqBQTVWyztaJRfr0omTbzs140wjjwDz81zsW353DbKnKun5O0R3ylssAmz3NjVz
5rdA6LEjMhk3b6G/E6+drpbUn14dJKdWDJCgM4NsaqGIUEazeroajG4DVlV3TTZMn0bD1/cSr5VT
2gZ0vSTcykjGsB56cCoo1z5evkHeR54QqfdZHT0RFLtfPPdl8ChnIDHyeUlHtqrJaVlYxR83muKD
4SQ9DiTF3UCLbDAoE+UQ0J0N/swu5O/HnhN8VojM8QI/zERXYXl1UAUE80MgHEa0KbmJIflNZl95
RstcnP/9TvaWhFj16/Sg3OniuU6Af2+1G/3vbw0PkyfbKOru9Un9929MDP7/94es1kZi5ZJC8e/R
/ffU/vuD//+P6RQ/NwQ17P89u///hAfYlfKN698kLrj/fbCb9VHXA40Jq4XQOMhBHP79f7jTrma8
/IgC9WLBCME6zC+FTRUv8+ib1fDYupXZ0BeuurBJR4p3s5J2ieqYqQU2hFTVfCGTmAr2kJOI++Qu
sgFUpHylkCxKYRpddwfj0OFDT37XAlScL7hk7KjarVVTSTBOYpfSCl2J2T1Phk62npp3ib/WEefL
T12LAQwL4mFZkKPnw7Ytb/Gg9WMc4EtzOQnCxKjImQXH0+WH7hHU9UTjKKESJEOP9iS/eFxtKtoz
RrO+lC+Z6n/50z03c/aghaS/0ko21B5DviY2hXINndRu7N8TaQ3HVU8nJdwh9TT0ZuqGWkk8cdo4
FytpM7QJ7L7Lq5A5ZwbUWFt70oTegiFqcNghCp3bvTcXJf3HL6aQ37xKFs8VwST4wi7egJ+oieyX
0vQLmoSGKpRTcLToyiHInFFeMEV6LiQgCgImLjCKacK6P1LGDt9UMIXBBWwhynexHUXPXxb8LCrm
mpRfkypFA83qMC2QK+UC6iw7ez/ZPeQCetttI5JoI0kV28y+2BMAbhxavS/TNLsFOmBLo84pKms0
M/lr3pe/dT4Uz1N2BIMiZQLN8cUbje+iaUamQ7wtvqdwKoIpjPwV167gv7J0gfSi28lel6DoJgF4
tTT3dQGRgcUmPTZzacNoGqdumMad73gPWdkB8USSSa8MwmqEkHNGg5FhHI8ThRVYlRCBaQ0pULnt
0af3Y+pSLoIoe+Dl/8GchCI6Uh/z0i+bRv2SC0ctEKwXsA0NAf4HWekcawSX31iyL+Hr5MxpVY03
wEh3cEFnoEZ7MxrV8xDYSMcMTY8VRxRhXt8R2Qx2i2g8HuVjGtfG1mkPpum9efLvYHQ3K2NMocZO
bvqOTO8BV6lj61Ne0tSe9gRyAGJ3xFKKg+lj35lBkTwfn/RAQei+uM9D90saRXXgwSTzF6IPbgDJ
PSIopDnpcPdT+12ZvRt6XfsnytgeioBH1/Bl/QjSTB/4b2nPyaY30v4Ye4zRU/NY6SnbWQA1Ryv5
zdG3ZtNjcOIbgKgLFiOmWDq7UGEQH32SC81t7EcYBybGHtvur1ylN4yzydpcGRIWII+ZlzthZyLn
a8HrSWfrq3OWy/L87x8XpNF87sPqa4OIEZ51Jh3OOnu5ts6j55BZFrQ02BC+n+lC72qHXmKRuYfc
THMMRhNqmI7PbmIWOzuMREccOqQu9Ld5nJPDrCuEVCgyMOayM/PnZuEcMZwhausXPpkMkVrqBcee
9Bbjp7JBmy1L7c0ig8vH+awOY5U+zL0fINxLmWti99MhdGPf1iQqBoHAsmfytcsR9I5wuXFb1YwE
nIKYZUmP+PcRnNYnmR+GRui5P2ceFjaWzSE4tj7pM3WN2j9vRejgnyWoIlhLeHweijEWtwqrku7l
dEoMNe+Dzk/3Ja/DIbEBCupX142BmXGuGpmKqaOrtmWLIaNPXWb/dpInszC+hmK8pd0yveZC/Mp0
+mUFfcRFSL5JbtU3l+GESRAaXCTVY9t671bmv3CpwX7AHIW5bzKbMnayEzNcY3pIwkEXr2gXTwoV
8VscI8yI5/QAEvjhNHl1bFzOcS9I8KWNvr8pyV+AKsRU5aT9VjX4BpOOCJ8Jg9yk2fOTnwEvBko/
Vk3VrGa/lHmGDCnWofRB4UghqV1/4ZqCYDEDHBRti9u8uhH4claNPI6e563NV3YoqdfNJAZc/cct
hkdCLeqL2/Dluv5wD6qUPu52eg2SigXFGet9VHr2AU8l+xd5ORxlk33tCJIBGCLKLPY7UhXn8jlB
Oxz79c1Q3b5YRE1bQvxTlNz3hNoeGCHutuWiHQhIoEkYoUXQ/VC6FpDxmN6zcTnP9jDv1KKAbRIL
FUfQUkSN40oscu/VHXnrc3bWisHEbl0iIfFyQay+QoIoPovgt0WSCIdQ+97ECpmuCxVNh6DXuQ1u
J0JFhBzMSybYKvNsjPGohjpH20asDm4lX6VH1x5/mR0+GWHPcN55QfKH8yqzrFwjfV+DzriYddST
9PdSWu2CrGR8LkbX3OTCQFege0w7DPp9RnisZm1xSfjjGjT3beQ9JU4Dvk4qnbeob8x9SNdSrAxy
3Dn29GzV4ret4tDCf6275DEhSNnQHVEOJmuH4wxvWF+9xYNsqpAkZuPPUgaf6dQ/xqo7NZSkB2V7
aZb+0Ve8WANGCVxChDcgbYeHY/8gju8ZE3e7dfxMb2y3+rGs4xB058jKHpVLFM8CKRAOMSH1unoo
ot4K9RIG3piE6arYJIyHUrjlIO2aIbVC1OUO1r3Uy3NEiosqfi8QlqXttXs7Qq8bkSatblkQjSHY
3DWLwRWSGie9xLG7rSx/x5VLVMPghJnUfxarus1pdCkTK98No0/divFoRLo7FkLf0KYSdJbUGzGN
Vx8zNFM8dBzZGArhUCxZpqjS9EAWZ4vYihRjohO4z2ycYjD5dujm0y5GAKkkuzZT/g5AuvqTvXcl
6njXDS1FS8yplYNxS3e4X9XwnBuSsEt84aXiG5m403uZ40uSefaGm+tapGLeRYP+S3zVL9OyrpOC
2xTKfImhqEMa8j7dhqgWiyifuTP2iXA7YnqFsTFHKjyyzNrPxMlzrIFjZNgl4R5IajCPGeVV26h4
LHuvIMIwfgD8e0+ZLlKqM8lDG25GtZPaWeVf+dZqs7cE5G0LbHIty9VRObZhVQ3vBaA5jnh7g6f6
MeviXYCj1G7rT+TQUBcc3DsQyv2YeclpMk345vxoVZAVSOAHDxouyqAHR699xNfwzVjZYJiecphO
oOLSNfGckAU22Hxsd7BHeC51Q17fRsxLFn9wGzPl15QhlY71121xs1ccvuPQk2seR/amJ430nwAK
qNJJH2eFbhH5EnFQHRK6pJ3MRw0DLMzk1o4DNiLkiLuFhHbCEM29UqsHpy3jXTw3BT4CM9lhocex
x1HCXGdi0aWSADQqKzYZLdcg/V1YdYZz8iDXlcFOuFTMcUheOD4M88lOWvuSNumwLyVFPYZt+pzk
iwGHD5VXJibe5zIll7rjypFgNrhbdvGEikKgZs/lSVYDiks3Zz43rUfuRyQMESoCAfAFCsPrlNKo
NVcCZU/6PhsoRUWLw4dpeTP5HJ8BbkKra251dTPKOd1FToG2TwWosICcze6og4SvoTSfYgMlpj9G
EAo+TL7DBByQOd0PWm69GecHkZc8Gku1HbT4roGCdjWdfE2T+NRQwIwXHA4hKZCfpj/fB+UcqzUN
o+k4hq3Y+pmK/GeK2+oPweLpRlfisRLVDJly1p1S2yD/ItOBgR3GYNPjZB2KHbQuCDvaSrajbeoZ
xqXulno3qDGELEaY6dz7ILbPA1utmiJQpMjZukXubXPIsNREH6eJ4UPXvulmgo6M6d/J4e9S37y5
Ft/ZUqdhZ/nX2bcB6PMJTa5mPyNLgEE+lRWUL0gP1DLbcpv4u0bkn3a+nMYaMBjnBgvWPwVhknws
ZBMcZk9crcBSp7T/UY7nXZCKm6ekks9RHam97HHZJFOxl7N5wjQT7RazzkI0AMT46ipEjoAQQOSk
P9r3JsjpF66yvW3Ef+zEujfVzDiHJvvuFkRBma1AffsvTagJMojrDDmyXUDE8Dr0VdY+zrN6SNmG
KtufKe1z6PYzSQaA69FLevVMwWMVSBRPUpP0Y7rvlTYIdUsdsc1aXK9RKsCKhscoHtW+mG1E9K1E
onrE7ckWyQfcFqPdbIMWgXf01qyB1p0Q7xQmFhsQ5fcyWqUbqFhyaEKCN8aV1tyXeYCSBEYaFVPL
2qcS2Lwu9JhKw4rrn7k05TNcPxSBQEfNi0Zx4tW0a+4Hq42Ofeb+uMXrbAkoApIUWzBL4H1M+Wx8
QVy9Aoh8+iUZVvG6aRH3t83cTys2aCBkAG+SepeRTbG12Nc2Vm7aW9Ivf9k9akPaFvYmP+hu9BBT
pMMfgufImexCpchSmqMG1SFLkNH2T0uRnorOuaei/jBl4qAVSpCuK5AgKvoc7A8W6XVL4+wV64xH
+wsWB4QbLLF9qBGRnFXMYV5C5OoaelmWv8qMb3ZALo/RXhUZCItf/DIMmnu7ESEUWxujR/JhoGQ+
i/TQklpKAEtAZk9Rn1z7xx7g/PMKwqmyPd7TpcFSWc8hkQjHqUDy4XiRA/KJPaAKjCcHDwIq4uJp
aGUSjr19aUv1knj6mYSolwqv5sYV3WeRshPMCEV756xTK96bhrUZbJK5UkKFvLWkonfu67SkZlpA
4xKHXixUv5MBIuo6Ms9deegas9m2RXPpqdelevSz46CIfBcHe0r8U+vvhoQk+9SuIMOAFIc0/2gH
7jNhOUzII4u0T8Q29w71Kr/z5B/Elf0PV+e1GzkSLdsvIkAyaV9V3qnk3UtCpsWkN0n/9WdRc3EP
cF6E6W5hWl1VJHfGjlgRYlDIPyh2+KnD/oKBjfx2G7p7Wb/wkV+Xs1meOKEFnB4jSCjYoA3aYqR6
rjLksyUhyDjfPVKZe1l+Hlq4OfEG/ZGzHdT6ogBoi6U5bhk8+Mx+RIPxD1PhGrO4tzNs911hhN03
o/TBQ6ECMiOjBwz7tA7D1Tg+lrgqd106EHdJy7cM05xTMR1OjOGEY71k29XBUgpAdYnK9dqZyL5Y
fXIvquoDI0jQVJ+TT/CxhyKiqnPpYAZOBRGolMuqxU9uyd0Uq2prGa59Uw9xtK4gAYShOA6xdceK
DTbgjMROUJ5gadCUWP5hR4yMUq1GRHdHD1XZR5XLk+1oeayaiMzW7vzPoUJn3xKi6/1xR5L+n2Mb
L0rZTFe9ZCaxe5AQTv6qhsfUHkj2NSrHedNsLCpzVvDz/vkuK9Qa9D/29pfR7uCODM1XoZxTX+ff
CZk2TDdbqxnJStYrqgPpmeHnbRL/dYFxkbawub3msw2vLOwxvM54cTnDsZmv1437kPXwGMKGArKM
mhWEmHrRlNjagkZc9cmQHZA1eZ5LHKUNKzWWdmorU7QzgLD3FCzhoqvkeyo1cfBi4iBN7IS4OVJC
QsyBzxKfOcw0Y/NBN4nFfj16LRGhV0AcLxYms42aCHXgh2CFNuIwnYxha7b1Q5CwXexB7LDbi6sb
LPg/YRKRXm6iM2Sx3yaIblNKpQihY2iaAZZtVc+KoRndtSs0K0GjnAlI5eu4cL8xyOnt5AY0G++M
eiaF7bTV1ozOfx/hse+fK9GdE4PbfNX7SG/oyh3LmyHHqbbEnSrGLQI09XinyTsFBqeteiiORaie
m8L67oTE8FsS2eswJJOk5Kjk18ZamLjJDPLRbGKre+bEY0GKky42sYY78hVHavF7OtzVv3KfzNfU
8xeLlGO4m+DJab2CDVC6ycs2vVUTa/+o8MuVRw9rXOPjC7n16CzLyGCSQDPzuFhl8sGY6UTnmIy7
l6Q3Lslf5Be9yq2B6FwO1qPCW0LlMYY6JBFjcDmchbis23m6zIQi9tn43ufO3SyFXEWDVFu380+s
fLHget7jPHLaGpglOHyXe3SETd9y3HXYnWJhg1I8fjgDJhNlwORz63vDT/0NHyVnA0NpXuusHG7a
pLwdsvFtKJY8Fz4yQ1QbJNF6Y0EEXquA07VdiVubQ1Jn+sV1FEYDyWc99L9D6d3X9vRkCnGIpf/s
grvPHRMmXnBMbeMUEerZuq0jbtJ0FaRhzKhqr5oB4ihwUGxZnYi2oh+/Ax2QBfw1R/tpFPET8zn/
XBEduzn9bFpuDrXRPoV9e4g6xLbQ/5oDKLJDUX65dEHnQTgzwfOa6sZ+yS3eW52yQtbEJveYFYkb
o31JlM++gVBmGnqdd5DfmYhr+2DZPNm8menRrUZ3qw2Xd4qIoxe4n9nQm7sKQCWmA+qC/DsCEmcL
XPMmHjgOxRhEhjy1gCaUF15I9zzVBioO58idk5MFxGU6SJJ51QSb1SCieXRV/OML8ZMpc96hw9jr
xAdWMxoPneUB6i5rsYpsvJi+JNXn05BupJF58EwSElnWfYU2FkVZ8hMhRSN3z9/2SNqZBwiUOFdu
7XFSBEMJzhmjuU96ctykqvM1hyF+ntC4FjIxGevm9EF7efpk0HnpTwPgjMMwmN4JNYOLbtUzY59l
WX0EU9ceYreY7iycVFKF2SZT4bcXffS1YGty45KzPWQDvmI9gDCzfGc1e8Nv6G11UWE9NfIjdi+U
tknkK1QOgmdypo0mlE9yDmgAGe+ElSePouR8JGtC7XOe8daAyEAcMItN0AOPUSn9shU6fkaAhtPx
a6QiPCm+Tg9u5rBKHFXOWMuBBTOTtXFDZMxIz78R4Y82mihMW/EMw4vjukzJmqVLIzn0B8kneAZ1
sDJECeLlKYAi3yNuVdoneKAweryaoj9ZP9oWF3mR26eyqOisQFyeg/q2gWQpPcZ0/QJkn0eWghtr
u0zXrIIge/kkQ8X7HOcSSxfMDLNEWNJ2cGJdbu4LU5+kzotLKHHaTKXprgsDyW5Iu+pICekKQjTO
HcFAC7JkVefkaf08QznsX70xeArdGpIVNW/EiOIvUw6klvoCCgCfqqDJMStpEe3GCk9mGB2H0S8p
TSl3aV0vYT7xiwmQYyDLTkjLEXSlJSgeDW9BjuOCbm5M+VXNYdXXoHUXC4iVcZeotyNHyrNKhLWf
V41bJOfUNl8CjHU3fpXHPEXsdu0Vyb5P/XzdigL2YOu+Tn+po6gkh8+Cc3Zw5hC3BM3MwQqV3dx4
foiSqOv9mBOXKX0G04nEp5lhwfeHDV5kl7h58kRsm2NzQzapLg6gEh6qEJZHpAGkAZx7tcTAXC8R
19nHY5LJg/bmt0Ynw8U1Ev6RIVucjIOcCKkb5Gq4iaU6dH3lrWFY4/mrs1MAq3Svcftg01Y5xEj7
rDuVA3jVMeBcsWOrwyw5dpz9X/ISPglE+2NRoCqlHZxFUtqocQu2YJbZalRJcGNm8l0YA+9nFbxH
ITmLNm8UuXw5I2CYH6q0nXXQF5e48U+g7Tz0eCQVZuf2KcUw+OimmyF20DIbtqlhycEZs+GvbeDY
5IHN6J7kLsF1Gb9PVLAlZn9f9uJs1/MJp8R7nwma1HIXFDVPJlzF3Jg0zs6UXDsgtYe5m4ad1Acn
UTiN+vfJx6XiBHLYuCytXIOXKK0r+k5nv9tE0XTvOnWwGggBIADv66YlYeL2L/jqv2cA45wYyOP6
BgoeSz+Gglhs204ER1ppMtat8TmINLkKHjdFbKV43cIjS1BvV9AnJqPE3CRByrIghTikmZZP6Vi8
AfnZWNizDhgwjn7j+vd9/zT2FLfnaXiH6R6YdguzL5z0roi74sp68KLL5k1KFJFSp/kmb+enoCLs
NTfudIM4xHZ9HL2DMzFGYELex5hvVsu+GGu12yUBPNMR4keEV4/y30uvCQ8IVa4oYk5PYBe+/LCc
jr1jTyvbwJfM+EbLSaHc9dQFNsuieq+bWJ2bZDpFnjEeEw+UpDDY1riuubc7wihVacA/D3GGRWFy
ystJUzTBJxF7p7UKnZp0SoGHwcx2bGEe2mF+46M17q3EOkaNXexEyyEidxLr0gpWEgon803qs96H
Q/Pd1jhjTcHgUBQPFqalI9G+bI9RE7iYvSwqIzCDSGoishle4h6pbZo17A7wGalvv2i4rZ0DSwEu
m2bDyORRY6gr+pEwHiwvTtwiXvcZ7C/XWRxqWPFiNBiIO0sFQGASj6xZQ0/xwnXqVkHDyrfCBe1T
ciomQ7GkyZ2TM3wNCSn/FPGOraZznzV6r3L+j46+BA69TawvEz4MGE96H6uEjwK7b/EFbzCwb5l9
qlNVk/oJZfqWOyMfY0FRMCSIeBtzrkRGGY95hFQ/YG7izvwetPN75Xp6l7fBrwHACe6zU24Tyz+p
nMc1+7M1jDdY2DmZTPerignGBCE42aJW58ExafpFlQCPARW3Y3GG69RHt3PmfDum/KzAufzbIoOm
NibNfYMGTQDBRnbv5+UkoXAf4Oe9VwPU/rD1aAMtnVPWIP/iw+ak2UE8JgxFL0ecH2s/ESfKf4Sb
gMZo02+RTOpqeyjQbY7MUzNPrfXETVvTSr4Li4qgXcVriUPMO1VDuMhg9P1AYYKgmDpIkdOu8go8
r5DLuRliy0s0rTRRfNBRq74Tj0m8c287GTlAXMLTHJm4iP1i4d1BHZc0Bob2pG6Slkwbqw6SY8zP
qH22t/0JW6zSBPPg4mPkNFOeTGw6y6T+bMMgpf0c47mPn1N0O7YNiByt+BbVFqz6jIqRvkeW/TH1
pmJ8qlnTKhIBRbA35v4+TSCya99+n8xu3tSSezoZ1q3LIEg2AdUiHZ33kMwb3QjRS93VII2t7oHR
FdhJskCXBoqAJNfX0KeML6n9xLvt8TKEJx6wK2eWNWx1HqoTybXOLiEuxeC0CbSu25ASg8TDF+CH
TN2ehgXQ8RSwyTJvdCqeSsWH2+1taEw9OL0JwFrtgNwEi/cF2+puMrzfycmNo/bTBMoNP1NGnztH
QOWeXSv48Mp439S93Cg3sVcGAvLEZ2TtlmpRhup821f6K57MtVgOv9nA0UK76qnWIR2LLj4m5pUt
BqgWtdSw2IRa69FQYhsT/MXWZMBXYL9dge04T0H3ZYBWIgbprf0elI6Our0cuTvG2Be1ZpUbFsZv
11YXBSN/h7f2GpViXHdjCGuxyO8C4GuwE+mb4rAcjpO9jtKaOmRaJNjS1OHOIlQWN23CSVb9zFhp
uskcrmkcrOokrbfoGV+BDMpVbHPGbVoUKZElAqvhNu1IQ5Ps6o4pzBqGo5ZVVN1/+VRHnRpH3E2B
N6wAR20Ik/CUMbj8ODF80dZ7bCwIGqRNTKDYHRRKlZES78ydHU3FNrG9ExSyaykBHuZhB5cObkIQ
tDt7cO1VLkFFwFMF89ZpXsUke6pmr9xwH75vS+O62G29iKekMyAUjl70Dx02b2FtWO7zUDSMoiyz
iiFURxcFlDpstonkfy0sEO2ERjAQ2nfquxjleV9wz5/d4MfCEwjGzd/RA4UZLwTSnkvcwyyCCXP4
ADZ9GiIicziVLi3CbH7B483Y/NPwdVJufObfMBB0DhIupHUSC/+QTFignBhsgpdfTHDCe9IGd530
zFNuB8+YZglxOAPXIQKYkxzTUpyJUnI6pu+v7kvM/BFr/NA/t3l1HizHW/fgHwmmkbT1qgKuASpO
6ecTL4J164bsMEnNj5KTSULdd+32xxonY5gsR8qoM2+rOUJ5LofPGOzAi5ty2MltCNKK4pCRiOo6
wEVrDiXZVFePG/jbS1yLIZ+LfdWQ+0f28BYpCtIbNG5ugou5ssHzohjQ2fGa14XAekIrDW9qiSEg
4Um3C8NxMzbB2zCm44bj/H1UM0iGsnkY3eaT4zLUJ9tnvq9uAwMAj9LlUxD6vKEJaRv1aBUlzkPD
3IaAEnhz0d4LGgycHguHT3+AY/EG5119nXFyr7VCY8f2+ViYPlekM/7CzKGCcKZl2CXlgfl9cV9g
YkuqbU0vlkhYaWkBjaHtLtbcg+wBGmbF0VNohRfPCvx9r/x9OMyPPQhUVPuALK3SPxrnO2JQY21T
WNRpN34kHEEuiZ8gHTPfHTq3OoBIumKQHjZDFYAvh6tQx9zW5lyfESuGGxXO17pyknUzO7/hWD7J
JbiMLpAvEJ6rNt2vph9X1pS9Dl367rvKu1HnXPKOBEb829kT0ZylA94xLo0yXsxhfiYKm27HcRnQ
SwR5R2HDiOwHe4IBFLvVD7D7gI1St2mN5o6pBDruEtzUejh3Hm8AdsdXv+aQa/UHh20RygkfxtdR
9Xt7SN3VlOGaZ/NMJTw/TB80TAguBct0dJhReq0BoxuV+YDa1XjsZv3hMGY2tZVq2hFeZ5NCDS7q
52msPmxL6R31c86K2s/+RhYESWohqlOPGiZ5ezcAb79U6ItV1xJhGoeeGzuPdtWE+IKgvW/sQMN4
ZPnF2vYz45XUqfva1FtTIRA4AdHStgBgXlbEA8qU6OLcVBw0euDc+V3VG7+tkZmbqTLbfemo59bz
uhOmH5RceTJ8d2PEIZvQyR2Ijdf3hDNpyGiI4+zaheU4LK8F87xPtVAQuelh9h0C8uSaLJsyeXwk
dIBiEiV1d5A8X26SDPqylbroSFGzLZf2o2wCIZGwjY4im0NHdhVWv+VK8LHUmvRgOOZV9TM3sSZN
dou+G2iX08jXmGHunglb38hb1xftzkFy4OhszfvW0A+Y/Xl4dRLHwESDDGDhlWx8yHLMjZ7Ng2/U
3SnTkUVbrf4Z8vnq1pPiFPCWqqq8hDb+fyO7C930lkUH5aw8lnCzPll9gNZs3jqSDUJKH/w2o/tF
lGdN6mtO7F3KSaZPKixsoloVDK6GTyZbdN7RV/qhB7ZaSwAPXlc9p2X/mjVi3loOPl+jeqk8jGYi
+zBGYC5O9dr66NDz2O0hQ5ohxLnKQbgrqxA/WLmfkxa/FWXeyBzjmG6C8aqzmXJaUOOt5UMsVQjg
S0A0kS3h0Vg9BThEyERjK0K+4F76iVTH6XwcW47uPAOLAMhzwD7LOHed9euF3QbgYo6EVT0lPh94
tsIbBLHvwCMfhEE7L+WbsSDJUj0dJrunl2WgB4U4M/44yT88dGJnTXrphLVlsooW753aDGP9WkwQ
LfKsf8WzA5VM7vCV7lO+hYm2gwdFTRErUJz8qeezTcsqbxN2PAFkwmcus9KZH5tlsO0Jvq2Mto3G
cuu7V6gC6zbYWVV4bmOgbEZgnT/wnZcrO6CNJqpT8jMzn+xicUCQ7OA+0XyU2NFjkicrlpA4O2V3
lxbhfTDa5t4q3qUcKYk3Hj1WVVWGip+m1ZcQyciRGe/AMFrJqtMu80c/fHbFyCzjTQ8dy5e0Cgmy
pOM/2+8eTPxEvWWSpo/j6nYYeJctTjwr33d/8aTBQUBdLNIaNoYVXSyvLzZF4t/RzeAig5jHNIjg
CpIWQgwWXKBR4U2rhBwabMrjlJdMkdI5Ol64y2aQ5Cm2AdZxvzCt3rWUZ7RYTjA4WWYOPBAwCQ1y
MJklAlsrz9RyvZqpY+x8s/mynXRLJ9HaCx+DbixXfl48D0tI1nULrjav3I2S3HCqfzKPi7SnvQwM
wGvhPIxxeTQYOm7s2fow49g5NCKlYsJGz3UJ5zr1CyFhOplqutKKsFj3lIMhddg3sXFyBd4LNJXX
OgFFX7cFN6wvHSGCQ0a/mulDP3P/iAmo3hjlRP6+B5OoMI/E6l0k7YtX1uuSau604MHtM9ndJCPt
XHGAEN9fjfjk56PNqDNl+9K8gHm5qsp9HydNQabbkAEtn8rR/SIH8GlYjHQZcWaAcwD19fKmJl30
FFkhTKOtKjlrAFz4zMosBt7VEGmM8ye7pzVEE1tKJsu6Rn209wuM501CTkUspJSqIJbhEj9qo+hJ
lYTIJsdHOgewx+b6ybYoR7NTKiMSPBWzVzyT+1tenjeTC+4wpD5i2bxEQmp08VZeyiD9bfvW3nSO
jLi03W35aiQYfIy4Y0MHcby3YVZXzBwBdqdiFj8uUhBNmyQlrPw9gjpvKOOnE8ORPqMedy76OZni
jazi29BjsTn7N+Co/b/3EBzanXLb4dS+92PjcndGS0dRxH6U3gVT9qBTE9EAm7xdpxvRovNkOW1Y
1nybcY9eTao9WL31jIyI+CTmc+X2OyXRGf2AZSSOGiuf1zZLmps66st1ZiE8RnwUyo5AvO9d3Lpn
QBgbTiv11aaMMHPwRPDaJc5R19XWw8Ld5SyD2LdhMm5HVh/m1yz/Af1hPArbmpTAD/CCJ0Fx0LZp
qgOGxVU8OEDCvH0+Z2gAqr6lFIKYudXcC+UdFtUh9uDoF4yYddfdsirjg9YxbKj8n986l6ld+i+K
7hBwPhXByjHri8YVXkY2BWCtvx+6W2vwbqdZ7BqDYQVkwQ2lcJhnNI0iVXlbeuU1tyaSpBJIfi/v
5tTjYIMnFoMyrGxXHNWiEfrtvvfx6NkW1SPxYk0qat5p37L/TQprp+0TrE03Yx6/e9l8hfyx0R5W
VyusuEwgXtacXtgpeTd9y/nCZTdipcwqgCF4NArseu1rbGL5awTJBwKTNwJfIFHP4SGDK144QNmW
i1Aa89Uw6b5CRjFldwRCHOIbG/cdi7ossq/MST3P9MElchWea8l1Ni/+ihiR16nxK2AjsiL7yHH7
ChsO+F732ISMTajxP0NTtZtZsL/UyPib1Gs3rTldAxtj3ZhwTiKDtJIi+ukt+hXmcRXDFonxL9kT
/iaWoFc4Litd05fRjx0c3rseWyi1JxYnDvASTmyy6p5/xWzk7LOmdJ2XHQVObfGROC495vaXauSz
lCfmKCqDQ1CHNBcJEyEOcPqcWyed8gI46mE0fZ7JBg5XaYrnSfYHq/zteT/Y2XDXM+b8I7P1vqsW
Y7Q3O1tEepajUdxjuE6pcOnai9A27RYeqK1Ujd/8Tez66XcMWUQMSS+OtUM5RVdFe2q7VhRWD5te
8LemlV7RIhLtu453xy85QlbyNCxWKEKYOBRoeKdNamch0lJYeLGW4K6JEmYnKZi3ILw3e0a0OvpU
HUMi/YG0PHjiF5P/3qsi7G38BUYIiacTANuXugGwURZ0hliDT3AJDE2kntwUacmyd6AMrEwAnW3A
zqeOS7pFeSdKH1+WlFatTuVff1cdHmQc6i0oAlbGaclKFz/fHrvP2WjoyRGB9UyScdwmBGMnSUFR
Vqm7cQytVdHNzO005K3kkH8NaFXrKEcvoxZzbTWLq2sBGBtwJm60hc/arKo38hzmMWCXYo6UinWM
qhunU8UF7X8WlK1oXX5U5mAf2L8oLFqgBHCET+wjvIzK3cY75srUl9bW7ZFur52PKfZiS/gGhTaX
IMnypxkkw9Xyod33Oi6O2qiL43//9c4ArY49pw/oNPzu3xd+khb9XnjryqjAvL3wweYsNnvQ/jLj
pSyM7L2j5xbccGk8GJJsZE+j9sX3qaKZq4blBrrqUHkTDwCen0vM92Fg/bRKM2W8mVq/RYaIfonr
IJDPEQnPNL23NTgsUwsCw4yRTtamLwWHsnUSNt2dWbf5LuKfhe7EJxySjuSfm7g7ChOhMMQW64EW
EWSuExtbmz2egqr9f1+SNB1Pf78X9SfWkMHx78+SMngsMbPv/s+3//2h2xXBUTXn//2/BDzWT8Sp
iYtPoSaj13Ljw95QsBw9Mc3DJPv/X6zOAzETFHtHZOLU94H93xdv+aXO0gyvKOc9FNnXfKAi6+/3
/743GqIArT0I31Rf2biwuvupIdloiLvQYIsiq+kQwE7YdQWwRXChI2/pDNxKBxzcIBoqzkU8+nM4
uZIOBMtmeT/P7jGuM+/YmvZX6PDJi3GoHBUHVox+cDqPZYNClpEdWVd0Frvgpyh0wU6/RAjoOSuO
f/9l/ZcoCNc+oKY98Cl9VJbQx4l8wfHvl3nTZnvkWSBjuT4Oy3fUIfduf6b/K/H1yDNZsa4oUx4X
I76VQJKzy1g9Tt79JMl0YCFT5JFsfRr0L8X38jS37XINUQIm+EHC8lKXGvZdEIN5hl0BnUjretMT
aCWP1BnH2VQGSFctjON/X5Z9f2vH5g00fXnMh8z470sdaUSCvMN0StAJfY/NzN+3pMu3mItla6aP
NxQuZG5SkAxGf3a9FbAatcu76TAjtxxdCtrLUZSnYoDC2HVnw/ytTKs5xrnBks7DvGWN/hGXHM/e
Fm+6tKLmrLnPHgqj2JbE/o+43FATWJ6X0ye54n47qb+qlRZ/y2yxzglvWL0otiVoBsYY8iRJsotl
BmyOD+CwYzIn9B5IAj2etHmlvRN62gCKH+yn19drx7PEuhpSopQ+iqlpzU9Ia3hUXf3JnGteKLQK
NcK7GtUHd4pgha4UnmKOSFGFb3WsJrApgsKICqQQjRTxKh1crNj4kdeO4y0JEXpwtb1xTJAcVQZc
wpoahIvGvBlbStG1iwjHfv/kl3V8MqlDXil8OVawKpuSp2MNJXShTwbY97CTEiHvske6dY15IXB6
47ayOo4DlPMh5QbDih+Roo1/pQyLgzcAva7wbzkNFWtl+4y8dGYeAdkNm0ZiQ10rmizhTM/jppTP
cei+J7ncl0X9VotTTT3H6KXQqqjfKDjYcVQ3tnDKbvrkn5Ic4SAxFhx2YUOEH8VQ79vKPY4VsQpR
EPAaHXnOgbZHOrbPuZGwPwrlodIFwCEyld0T97neROjqhrtO2D9sKrs1k/yOBbLiWi26FSSRZ9+C
O0+Uhp+QlUPV0DsZMXk2LJ7qwF9bRUEPdvsYRuEn0O5049fxFY0kItPynseBpN8uXlUGmMt22IVp
3i19ZLuYdx0bgnvvYndXZXQs2/BWCfpkMRQyLZTrsB/gAZeE6qrWWzcqu69Fexv04ldxi0OvB1ln
xihXULmpdDf32D0rWOJB6RWrKMwfpqJ3d205bbUbP2hvEaTzYBMLeUnGyl7bwZEHxW1X60ejDPsb
W4O4y+17Ag4vtuc+Bkvh3NIFgEbIgEh6sCe1zGMUX6RBZYii7XyO4PhVEISJiW2G4CvjMAlFxany
V29pPcck7SNxqoJY1tT2kCDlbxmCkHVsFkZMRVnwVuX1a2gkr0C5sCRS7cvQ0FriEeIrT7rsO+F9
ZC0l3nCCI7QNDPg2tOKb0YZ9PzrBfTLwPytajE2ihy8Eu9jYpMtTc6wIwAsXwQ0vhI7y+8rvvxm6
xY35aqUCCzl1ltFgprsULUKaYCamhEdsT/mNk32X7JDSVP0OswoPeam3rSGf5hIqb+5sOlawF+IF
JRS4Q1YXe7/1X6lDY2sQcbjQkjFlQgwMhp8umSl6CJEnZXm1YELi2ibnEMt7Nj41BxXy7KXBEt4j
Q2MAVWKAswRNie6hjrDbN7m8lXZL3S3+xp1w2BMELM8SGGO9AhMwJh47RYOtNE46loxG07/Ti8Vn
wF55hQNjLHY2+ZBcMe+DMDU/zRaUTBva3yrG9tVgsgMXMrPgdJ23kApUJBrwrZQLb5yi/HFEZ2xM
+rErjzsTQKYcVlfxbpsdJFzv2HQlqMucs2YjHohv44DM4Ec7zHtpO22DgAhiMPdf+NLPmNeHpUyU
RBTwxSyPXCCEoF00LuQ6d2EQz/q7m81vNhjRRrUhWg/LPrbMTNkThznWpytW4vxHz9LCVlqtRB69
NTBsu5HaxMp2MAvm0/vUew8OKi2Hk/zYJzgmQ5kzAA0hRsQxw4c8t99lqbPj4MvbhmO5JKl6kHkL
4mcONyn/NxZg80cxIl3ncz4g+wX3OA5h+g3VlVTosM7C4svm6cnbwAvaWMw9rsWTIjVfvGAmreZb
L6rWG7ONbtuweuotw9um5XkQYbTrGig6GK82sac5WmBsa7rdXJbovRX7S0TqOB7ZLdoHh8CME+kH
b3o0u/bkZekP7j5cNzlmz3Z4ZkdwKBKoGaN1l9VTs4oXRKaT+zRIzmIv+vLThwLhudF2EvvIHi5F
O0d3EPEB/tk+4CGkI3j45K4orGWMU45zFRGrhCrYjFFyrIulDnuU+9QKxm0a4gzIB/azANFoCIMX
CvH1Mmt4XG0BssAbahw0vl5lNpbEOZmPvsRoWMVANkxiUIOKXzCZQm6aZHLEhbE3tX2v0ysAqeaZ
APP4CHQDbE4wc7eGNFIOSmGUpzUUfJAw3WILPAL4a2teLBypnO0gYNdZfV/EYX4NKw6aom2gqXVr
KnDoVp/CgOVn0R/6kpu6X0U0iJO7JrUVXv++NB8sO/xVS3K6DkvrPPcKY3UN/EaElXlNRITbNVDI
WSTjS9k9yE/yxqc2o4zGzV1eulmiKfFm5pG5SsQjFge2MhmzoGz9c8EsIZddP60mePaTYlhZ9CYQ
5GAetAzSmBKIwTh8RLEznpuqAj3ZsKHhZdvl5LbxbeBOwTfA9it7AupmnsGPs/FNhj06J4AGR9JY
358HBns4vTaDmJi2DSVyAT+CU5roAAWipWMX3V2mNG5O2XFxWcmm96bu7u/3/YjGmMpukf3C7o5M
tl4rDxNTpoiURBTGb6VxBaAd301FoO6H5Qti9FnVdKLbjRfcLsNGMRXxvRGRluQBxiy1/LJavnBk
b9g+00s89pQq21NYbv/+tLNSuW7ptuZgyPdxeWMNkqNGrfSiU19l9+GMzcGliNaLOTQh43loYFPM
JZqhczNu4yBJPC/kQrUOubSPteqfu8in/IS80JqFxoPLNbG3p9FYfDc+Xo5kHcw1OklL3wL3l2dZ
goAkSQVrs4lemsUv3g0eJaVrFgrBbVOWWN9idQyfG8jvTFjOW9UTNw/zpRnEDc5W9U9Dh9pIMkpr
NhHDs21Dq3WMp79fDHSyjOyJV02V1vvEtMbnBpJpiPfk8e9XWRtt/dGVO+VgOmxSf8RB7yh8LO5t
EgbiquaqeK4c459b583l71dzF9p0fFVqJ2z14Dh9+cxVwR3VRA9qVFI+22JycF714+7vT81xWs3m
4K99o4yhcQflM5+WfldizMT/VlXPpgziQzx5YrFYk4D0GH9cbJ7H1IJAAuG7es6DceJTwTpkSnxY
hbgMX3Sa1Kc+0sRFhuDCdiq9crwEM67SWzNtXKIX1tYOcN+nLg/akZOTJbi3j8xA356HF+3UZUX5
AbDnCGyVJUhepFe3mOVmykKEAWc41a0/neumE9BBAppY5uYdZAshydhb1QMtBQUVn/venQx8au2T
UWbGXckFK/juWhrBS1aCUUo5XQ0ECPYc8cAaUlJ/01KFxUJ+eswFNatyeIVbjlswSJi7+OzjydlN
JBJYSaHvwZQhWyO+dTZ0GyIQHOsWx0LESn9XRb6gSxVjBQhZDLpRxgIBe0vthPWhjYJt28YbrIw2
0rCMNrFibvUBD0y6vysq1vlaBHLDjZRW3dtSFa+2nTpII8Ejm0wGwULwNLGgZsAoKHdY5S/pPDZr
agLvlf8/HJ3HdqtIFEW/iLWKDFPlaEu2LIcJy7aegSIVOXx9b3ra4T1bgqobztkH26cgfjGb8ySN
sn8khDb3LPS6SvJaNtFceELOzOnvfBfbKHdqAN2QooVrq/gLpvGZXHdrTQTGHfwfwlvUkXlgU28F
s0BYx41eD81HYjavmuLhLqGGkfEWnTr3KbBKwLvsO6xuwH9xLAq8BAEd2cwu/k04v2yLt8nvWcCP
Jv7Xqi5YNpg2WFNLW3OqcI/446tFG9MM/axxgavUIc+l0zGesqF3IVIygIzsYh317BEc94zD/TtU
Gmw6n+2fbjsvxuBcda0AI+rYP70Hpy0KtJWEvwFdQd+nRdQhuWj07XwbEoxZbbVPsLDBrrftXzbE
jKGzFg5bqG+9XgckNuANBtTGdxlbX5EHB1IVOjoKbE16SJecx3lEBET5mlAUZhYEBdq2XVpQnWsB
myPX7wSnDTpok93XlOoXdACsfPyK9SLu0D52IXPivTAKRbmWONe6mkkW+JMr0gsZWTG8bwJ3DcQJ
8KoafGxI2GRtoYErQYwWMxTy1PiXUsumpvdcATCNTBpENwBmGVodu8zyt1SSx1driDGxaKLSRON5
QxoY02G7wCMbo+TYj6komV6iT7qGSZqsGA3/RJPjrw1E41QAEN+L7EIhf0tKMJymz+hJFf3F9v0F
IqtiPZaCBtPHF5KDomoB5ohG/y0D4yMI3X6rpfi9CFdmHdFPyy7LhmMekz7mcBdFLum5hBi8NCaq
dhI5i1UXN8yarIuy2j/hBz91oj1ADUTjrJ6MWFtnendOevEhbeqnMdSI4DWe2hy2LhP1CEYbQ/sB
LHDc9zuzsvq1mf5Ok0yXzKlWvtf/RdNawsRfptG55+vY8wMxC8u+VR3vVFR9+JHX7z2ed7CSTx5/
1aLJSNNCIj5V8WfVBW/St9/autLXMlfPqK+fhmB4sMqodpVjsKWMf2KOof1ASmJcoHYLUpT6fEpM
R5vyWcThG+SJ9WS0rH/9DwCkm8Fuj3XBaeMZPbGv5orLxdpyvMD3Xru4k3YMj28k7NWCJj8xC+2j
xVYRAgtBpA6UIR3chXtPJNnsbAWZX6OMjDM9fsKKA2Z6pKVtrAtQNCAS1K1ikggCHI65zOiW2B0Y
kXnLVAGCc+XErTexKWAYsLJMRfhRxgUZUqAUyMJpYHelm1GZZfYlmLk1yeg+GyHWEJPvHii8cfSj
gSiQIEbkznI8hoe/GpvJ5sH13qce5zc6/WdlAVE0UBgwTB+pw0BlrUG8oEqTYsNbgRyaadnXpPfU
tdYzYU/vDXkiYY+Ch5kMpgw09+zYqrUJGaIvlLa0Y8ZWthchptUU4OOELg1+cTUyoEnkc4FXYOfx
f+WEBHhIFLBwYy2WjIFh5GxTI+GGK0hXzRj8EzN3zBqEGSnD7g0N6nnMcSmryJHMhtJ3EaqPyLGf
k2R8LeIGam8g38Yxs1dJ4X5Y3AljPb3JeppnMT1BAi67tioWV1e4r1Nf0MrEsz4cOWM7EQljJ+pY
Gc0dpyLOWzKEo7giKgAtO+y5Qq0tHCWMKS2c+YgCqCQJtMxJBXHCPzYrzL8dh5HhRCi6Ln5YreV1
WIBLC5HjlcPOizSwDPbNjQN/5fQerHNQEmOsQz/MvH3ahUgfqNwzHXwOGFN04Ih/bJcdI7XBknQk
VBGmeA0678bm4SnzRxLEUn/P2JYfd2y3uma8ZV30LxVlsMZVNrGAb7T+kvrWlTKUWVvSMIzM/xkN
eTfmA43nTyzDZ3eomUVPGU4fjah66jTm5l9mFTkbD38hYn8dvyDsq2bKXxNEPxwlpyDXng07OMq0
+bQT8iydjpYszL4Gh0mTsoxVB1iYmrHbcFsjLQstlHWacyb0hOmGwlA9yfI0hsWwnQ1sa/XkOnwy
6cy6cUbzHyE9czxNz4+tkdINm20JNQYFZ+sDS2naDQwhVn2zcSSDyQ3g6tONedOYNESYibkHW6AZ
fpv/pl3yr9J5HEL9HZPZKiPCHKYA1YvJyDPxvGFp9sUX7ABGg0P1Kq1ob7WXGGkUGx+0Qg7skabm
t9Hr8DZmYFFZsdwSD0dH6uNB15GtMgzxSLvMEvvoVckPB+/KESyQiY4/GBVDInqjA/Tmc+I3w041
6rUW7c3p2iVG+ltnvgg1DYRQYb739eyNxJhDaNg/WuQdh4YbQqsxkZY1eaxOe64CGv0+dVcQZE9N
w+jHMvc11/aOleuxI0acO9zYug5AoR4tSlcuGooGhaCAt7x57miatj3MvyDn5Rxi8Tx5dr3C2Ed6
YPSVlM3JIuSMG5IJqW68N61x8vKwYoI0j/mtloMmIgHlr8i5PnxF0ERh2cauyhDbzT6GumfCCrmN
w5MJpm5SwxhWOoPWwPCt2Jk/xX4Iu3WX9P23T0gRfR6ygmIE7zlFYI410J1Dts3kxEK4/9JrztwC
WYThg1jDtGnU59HiR6Bv1TjCSlJCniK7zpgDxZ9uOw1HR/OvyKleE3Rva9+PiC51iOYmrCuVHuI8
zsJC/JW61W1JwcKHFl98s3rHpULE1kDkned/N0wXSW4R6uqXt8YhZGGQ7IoYqLv2b2nT/RumOBGq
2vO6GuZXCE2LnQy3Mb/tLrdhYFlM1OuEoXNTwcErA7nnFAKSEnz4oYzXVcw5MWqQvexIsEIvFLhX
L1mLEv2T4XwOxNsz0Uj5ysBdFDOVRXsEsaB4LZLVGGioQev2MM69kY0ixeupfnhUbrZBaVd3+jfT
w6m2mZpaH6Pqfs2w2qMieI4NfSOS+CtlvuG1EFqlz0w26YEGfusNMp+gg+PkUlBNsfHbcnbn0gL9
6hn3wu6+s5ETW8skHUDzIBYX/ysj8aR6j0RwRu9+J3eaMlbq7ww1HwjhdSd9OAOqwqmsfsYCMZlZ
ENJRTaDUTZBy5VCnK0vYiN1IH5mCYJ2W5hZ3GjpbTW1Zv6//37OkOZM5zhNhTp/gVo5hg994LJ1v
qKzryPHvXtjdHN5itxIpiqYHOBtwhRNAHckRJgpJ9J7998xY8wxwZevlDH5rsAnEni/w86FFt+XJ
74BK24Fco64QDLxdhtfYGvjWEcuR7KbkQYVNe6jdq53G/qrMtS9C8vodo554mI5jWU9ARwBSG2Fz
VYn7w3T92bS8YTVN1XW01TlIk1fbASYvIuIIx7sYg5XuCmdFjubdTek2IJf7IVNYFJPwc3B1OqX3
pRMKtGJoG8F84XwyEaPgqf7CS4dXvDG/zRAZguYhEpPY3duoXYqQ3iZhiu7Yxr2StdoRABWjsCKw
yymx4TJLXo8TyjEPoEZsAy52FcNU0+2/0rbajxnViRfUn1YTAas3/8WT8QY901nbGayPyHqp/fGG
t3Sri+4NuGJ7Zp1ATDnSt7aO3oqKdAVNR/dQXu2SYNeCaWPre6vIuBDWcVf9sLPjWfFZ+/7KIxJu
yL4HX30gZMrAdGhHpBaPhun5ocFXhOadXqFJBYLpgD25wmznsSyXLaIACH/nCXvqojY4bZwgQ+lR
ZTtpEfEDgo9RQ474tvt0k+inRcaw7OxUEbeHdmsMT25CbInOTrO3ntqW4bkjXZC3A4mlJeFjYwRK
r/gA7Ii3DifHcv7bHDf88ilPnDzGEgOZbahZ12Q2Q4Y0IqMmopVYmGX1hg9s341GtK30BP1jQlC2
LP8NIYZ/s1do8YjMBRBIIMW+bJB38QFhSn1pkojyF8604qHPvfJTpXO2p8ST4ED/ozdMD0mS/vng
HvDbuzeD3VQLWx37nr0xIPhTBOBeLKrrFIWH0gh30KqWhFudNQl1sqoqNju28yXGaR8n+Usy9Wor
3eghJqRbbOYoRtR9qCMHxVxqr6zWP4YWvExCSl7dILhRqFOSCl3BHCB2Id9NuheQrZvEK+SClJDh
1KzIfj7YVX0KBQUNxAt9a5rMVrkXY6IBQAiS8Fal+rMZlyCDWvcLEmh09LKen9BDuqj6f16pfkun
GEHqRyvIaCzQQFmuujbhWZf1GobUpwj7ZFvVOuKieEJsKDkcpJnTyE75KlJGdRAh5UkLvULgJbBr
kj4BYpLtQ75YPQ/8n1sNrU2aYcM0zfZsI2HPeiy+DSN17HnOLRbfELsc/pdx3bcBnoYOTZ8LFaEo
2G60A4kQHfFSnjtZTynzeYHLGnX6qk0qRntt84oi6epbw7HPd22NPaLPGp//JPIuFKEqYTEFYi+s
UnEYHe3D74WFzo/IryD4NCogKUMxMPoy35j7zZnkIIOl1dZ7z0NppA5DrVggy3TYFoHRnjrznGno
bJrBizYRfvdqEny4kpLeMw/tUNNxwx9xnfcOyzN+pZBIWD2L8D7TJ5PmLFZ6K7Gn4cpIOx8bemK9
yyJEn6WOaeuph9nbL/Su5bOFXpKtAUtdx2chN2py74T+QQvxDes6yuxGQjiBzm/MvUy40rW/IENw
EldHlm7FruCb6avpuXcHZ9UMNytukQfxoniTOPYmlkPRP1m46g/BMJ40Y3JAC1mvuAuZ2rcaqlIm
IXYID2XM0cLa7hYRBPnDdyEhAmtSPAXFCK8tlO9O5G0L8C7oloEmdTYIElk6q4GKh6lR8nBcs9qy
elfNhJQCJ2bkjscq6XAKxxBmzMncDC1zNsttXiefxyOJ+rtWcWlHZsc+j5x2jrs/g7YJwr/hM3T/
zWYpJYPzYGfELb1X+aiLWVzZAWMed/3JNf1nb/TJD/IzUEey/AWAsxxcQf/msaXTDAy11XjuHN09
6E2i9qIBNFK0yXrn11VASuw8gQc5xci8XImcXW5g/zIOh8Tzqw2mv0Km7iysOn2DwZQ8pyb+8fG3
dtqOrjas1mWlbYJRFifmOd9mK/C71uApgoqwwb470rZywvbE6PbitSiZCThtOy5oIMklYvNJwzgu
BqLIZqIFrB0crEzhbrmLM1O7Vj54nmBK2Q5J/9LRyYgcWUQDPoKp+B14D3V/5cHF5kXnQyNZSiM0
KCiyd1llIdkzJAyN2CeJhvQ/EapepkE/Gm2yt5IRmRAKJ+hiNnNZ9NMe8uC91qL3lw7v7rTWY3aU
zNsqKq7+MHoWmc0JzE1VrHOGZycd8tBqkriNOg63c9WHt1zA7xhLa8/8Jt/qdgMLKrIBKIUKab9P
tiWyeoX+YUliFmrbefWBcC5uz4WFRXzs/pI6vpS415fd6CKRSZJb41H7xck+sbBWFW5TbEpclAJD
5lpAnGKsh8+MfLK8PE6EpQzMG+xghoHVb7ph/lZSO7KaW4WudVUInjfSwwdAflYUfrnMt+s0/u4S
FplAJ574Ro9BlgT7rGSvHbL87NF9rKRWIW3s01UesjatOADFxHNmiBwYk109uC0M4TyQfpdraWwM
DalYGGzGlPcjhDnA0WPhnh7OEcIEGE4j8CDSVYvmaDvTT9xnJmXfSvfTV3TnsKmaaiMT483BfcFM
J/m1I+y+fQlI1TR5+Ryobmtn/rZV88Ev7XGqViRICu9qBcbX5OdvVv871eN3LdP2oNLieyAib5D4
+OE2SGM4o+pq19xEn5XrnUQ/fsYmbkBUCxi6AHfSvolHxmp3ifQcqq0213pt+55k7Ab8eRc/3JPQ
zUHGFUvVAvSXPfNKLF6veSffSQlDTuFtWdm9afy0wOhJJJ4oofgtELtr+lMdaU9YUdZ0VGi4Kk+g
fl8U4RjtCBCeFpLzwW30T/a/A0cMcImJ5nyZMDiNWiNcQhh7keNgcusgCGiT8sdN0CB3Y/uhmfA6
rc7mxe/cTdL0c+4IahIOWNIjqnKnQ2BaT8I5GJnO38lbSlkzHAUyCsbtAbx5h/ciL6xT0P8qjdBZ
wvDmmp6NsSX/kUH5GREZvXDQtvIyYBTLCotxZTdtyx5pLjMudr9N8znYIGcMBOBL0za+x74myJnx
6RS2C+EZ44pzqCHX56zb7kWPSf7z5tBYh6fcjKNNPRMKRP4yFBltQyzFsqw8prjhI/X1R4kpaGEN
GRdsbWNHaypUDcDWUGjhz6lmeQtbDl29etJ4UaX7XgBtoNZL2D8OPE2GP4+Ei5pFVxZ8hAZnGr9X
ElYjlXrvLapLxogd9V/ADdnRJeFzXYQjpjzDdPZDPZ6sAoijdR4kLjMdWdlCF4nYjU3JWZYBa5YJ
RR3mVf7RNB0bVqQiilA+es7c+JKkl6U4X1FjYDhAVEOpuRRWcmWjN601Kp1lYz71vtaxiVM4G1vx
uwt9P1+7EkK9cvQzfkQyaouODYbpnAgQLLaucp7igscWso+xV07H1yLmuMqS5c/AOl/FjPaUoDDT
/DDYodcGiKGLv3pwvOcaR/giMl/GlPIpZK494XPb5DmhvZh4Gs268fggMzbUw2drw4J+oqyeszNj
R158yg0kk9/JkGyFxO1QEjvTDStO6m7ZkypI98EmQ/FGMas757G5d0fd2PRO/aqH2sHrxBrU0GqA
uWGnLy6OdERH8seUZDlJW72ECa6bwc2MZY5vRfUNz4ciH4nIdHN6tKSrgX5CFZJ20bbzi+045qQg
lt2fWXFKOqkEFsATa5cYKCXZ3GbJYVb39r6r+g8p1TvIsS8rKT9DdytHbLVFrb9aaWLhcWzOiYS2
AgDgKYowoNUj/VUd9BsZGfYqfB3T0VrbakQop4cXvQIrHCSfMiiptlpuKSJ7KPN95MXFBKQPGfHP
4LGVLyfzqiqDijVpSIdI02vhU/zX+LRWGAa4y1nir2xkr5jpGMcxjX/YA9bdknUvav10FQTpQzrq
Wxnb1DEwHgguHdcbt4FFWlSG7IQuZIQcUfcvCH4r3qK0hVSEth54eUQLLlmViLqIF4jglo3NtBw2
NTvh57a2QDgqm2Ki0p/axrmY/JlYFwSjaIZlaYifzigS6k19C4eBtLO+fbA1eRmUuoLmAMcsX3Vu
qk2Ay5aJNFBHMzGiA003Eig8AilKK+7tZTOiQjL7cQboeYcyyfmRuhy/Lvo3nfa9ITApmDVE/Ogg
vNOElWaYoVh0egcCZ6nzUVad3Oq1eptqte9rFFU+OSjUlFnBY59ShhAmtMWcDiFmaE8GfHIWZvVk
TOvQwyRtCpPMSSfjXdNb7Zhq8qB7cbrpkcwsE7gWa8HftdKC5K1nMrovZH5nvFDtfH1vOwwM2KuT
+UCkpRlpb00tGLFaNrMv3fpwyvJuhZZgP8eJmzIfVC2OsyGvkwWSuk82G5eInqaihmTLIyq6PfW/
vsTAabsw83DaTLWh2K4iRhtHo6WL98BmqfSvmWc4xcCEa4g4EISf/et1w8KtZryK0wAQek2qR7ry
LLLsKxCFOW7YdTRwUutM8C0TZhVC4GnXOoKrojav2egybq3lwJIAuHMAhE/wL4le2HWVEy31aNAX
Vhaex9BmfzfwnHVYWlLNjzFnZPOBgviaN+L/DRINvTYnNmTLukVa7BslViAkJDbHW4aWPTW5hfys
+hhAHijyPEd2nQR+OrGvLgPUmbXuWQHv+GaYT+e6dRpYRO2eO8ImSgSLOjQKhD0e0smuuql2fHcF
qM9I4KtuOOUZEJGHZWSfUXerJg/2XXgP/f6ViJoHHMLZRG3qSzfkQinFr9k2756NYCHQjb8hw5Zv
93qwZP8BGbGmurRDppFODROwDLMlxwNTQl6sVyVcJDKU0lFEGGvEVIhOgGVqwKapCL6qsv4lfPIA
bGZf55iiSRMstNeagwomB6gOTPd99o6IexG73dai1GS2JBAOM29uph+4rG+S8K+GTTRP5B5MFHoR
DS4lN1qhX/MAJHo4xes0HN7TUAL+ikS5SH/LsHq1+vHNVvpZEhKzuNduQ+I1WBdLN54Lt33pbVDC
ZrdnNbHLvWw31cPBiZBsju7DT+K7aN23IuPYDAXyUJMXQT4YEfFt+ywMyryhPaH9gFmZdC63BuBJ
KHohdKT//wFZ6tDWdPmhpZQhk70ZQIIOY3oSHRJRzbLQ2OUuQjfmzSPS49iEAYq7mmUVd4U9kbBU
pFcTcV1qsbIJrY+ww31Vpy8lFgKWB8uODUOryxODeVxS7nCKk+YpIKmuUtEOVvFek/WzHxp7o2Gs
j49hku+SNYMRA+c04zOUBYqDeVzCRj4hUQ0cSfkeafE9mIZL7W6mst8nSl28od8UdrGPYrmKZ8SF
GZ6qFr4jWXP0WVoUfw0TRXmHYBDlCe7f5As8x613wgugfGwmuyDSL4kbXmW7pRxHttI3L6bbHrzQ
eys65l4Kb4dRvEVtQXasggnGK+GMGGfciphHP9mOFSi2SaqlXRJ7EKWcBjVJM7XTw8ethm3ayKeu
qyAbT0ytxJegqo2Y/sACPbgQHeXA6Qu+ije1kL+F/c9MBUm9DIGyrnpYHrzZ0kxasn7xOTM/lHlB
OSsxwmWZGe1mPS8NKK4zCRUOtsKyRTHSdIArh/TOE3BKXIx5wa1UyZsADxml5iUi7MnRs6+yBZMJ
DB3TjLUvWe72Y/pR2596nv2yryfbLRgvY8KJq/M6zrJuLfgF4gAOI2FqZ2YCHna9tf15aVDyUMsX
xVPKKz4ucqP4AGy5s8bslPWcKrE1/jI2viUEuWpj9QT3kWy4EbkDqFJce9ZKVHmGtQ/wnpW7q84N
n4iFhQKZ4/eoIj6HcXhKJ2VuW0SHi8Se9cH6uTeA+Y/qn0vW8CisVy3xX7rWfMERxFQ+bR8lbu4R
fEdYQKCH27KYcnEFEnXX59R1xdCCUKxl7JKYlmzTTBdrFnaHyq/+VZb2hytuR/MMOjx1ge/Z2il3
6C5avTAXXtA+MUWkxSGiDwE/ThgECjLtVn7Sf9RzdHUYWn95gqHfGxH19UeUiUi+Z2KBxx/X2pC7
xgCdXZ3R7cO0WcDyS9QIQzx6Zvs5Lgtvm+u0tnFFkgDTjULL3sq+XfGwk41bxPvWHw5h4mKHGIDD
64RROsUMLRnZ7CqcJ4wTYuoDO/o1av2ftHBGtjK5I+ncGKnPzV1BRRQ445qp2rPyP1tF9Uoh8Z1l
stk5gl0/jCoCVZIPc4IbnmeIb9XwgUrlOdV2lUG7pJL+QvP8rWl6TRc+Mt13T5KROXY1a8FUPFwE
6bS1E5O6zAJuB4iisFAsU5fv55w/I+LcMcfoaqb+Nu/dz7S3r04rPhULqhUm5FCznjqv/ks6gg8L
5MG5Pf76iblXPISi/YuJ7+N8G57yr/Km17TQIes9uy1uqT+8N6P148bxi7TFa07KIIU4AR1ueSd6
+uiaeNJ9qHQhOQKdra0dOpXQyg+S6bTL/JVpIWznfPqjvXsxPatfMlX3hbNlh0HO+lYCDuwgVCzn
35qc2XTrKcGWPDpayfTEIufJyMo1bd0BDeyM3XpUFfUCXpWeeHY6YRt59FLLg6cMQETKussciZuc
tq6VnQaurBE/Nl/qehDDL20iAljKej3n4Eghiy37yb9MHjyAAgCTBeCkmJ792rxJ3fmKgyThMBof
uHDqxVChSjNwQNDcHOp+AuwOAkbWPFeDgkVMeF/OXBZR9qsTCbR5OPeGdhv27ZXk9g6Sa7Fl9HLz
+DInI3/pmdDjliYu0EL/L7t8hZy3QYbjUAy6PpyYmDYz7IcVoZjJ2mmzH0w96zLttnS4BKK6C66V
NUs4n5siy56H4hvladw55cZXnlzHFu+944V33Uifk0LDlmRjOp1gkuDRIk19eg7ZErNpuwFf5CWG
b+Sk1TuRcn8tMa80SiSQ69PabWjiJXqyRd1QJ32jloS3G7cGko2IECrzjfyOWWNFT+U0cxEUHAyT
uGzGYkN2ULaO+zrlwAJfvZiyaSE6AmJionmoh+krqJMYpEX/cl04S7tS1xF+0EpVPNEe3z2C2pXB
7b7KwRjCZTXWTlTc4jo8y8k/d92eeLL3rGu3RtFd+nA4hmW2Q6tWEZy1lejU0jb4pr9SuhUtg4Eg
CC/80rSYTQIMwxLjxCIiQmtsxBqaxN7SOoLtNDaiUIExMfOqKzQjxMVtY42EBWPU1wM7pEl2PaDG
BqeSTFrmDOW2Rd1XOdlJ91x92WdEG/g00ViFYYczS2zKf04hz1aln82EAePU68eB86l1zXXSgO9C
9Ke1OyTbiOhJLU4T1kxFCdW8cb60xEOMAKm2UNExrxuAmjpqhLp97yu+zVLmiFzOgJxp56jvF4nx
Ynk4b3OZHcy6waZ37TjXJvJtF4YX/c3v4Fi016hjnk01fx+S/iwrjYRvCxpN+NX71iFw1C3I7aMC
JrASxoTcFhB/SVty6lnsrvxGXQpP/641JI0lq7TW6rAEFeeJ5ZEl8NEKwBOZxS+fq3+99chT864c
t96mmnujDM8r31m6dPaLeMD8Lqv9YLFmtzBhanWrFk2b8YB2oMlGVP7UN4oPXbcxDORkxo8R6b8x
Vnwxdu85p9oC/Cz/3secPydm4cLPF0Zm3S2qO61hkUz7vmjpK7tCvLKd3sVsb8kW+bAGRN0hCSCT
a3/E2J1b7oo1QQOEKZCWYTA2xzy26LIGqqZ/mobuZvcT3oQ02BRY7SxfQicH4OfypVjq/y3XKg4v
PcbUOPphkm8u/BH6SEuVy9ruDw/YLdTIV4XdSfg5ZPnYW1kl5DgBeDC0kRGoFpsYtObKsq+eoBSl
FIDc1yLuA5JtSVJdfSQuy+gsJq5xzQgwDAHgYJ7zijPsKjDiM6f86Sb/amMA4gQqW1QtlzT+h1wp
WYpaO4/u8BSROKTHm1Yf1qE2/FFDqX0bMi3X74Rkvrd2/CsqZ9sKfzs0rDI1cwUxe7hVoX3hz9HW
QQE4OXXCQ4haWugmeW42OR66aC7BsRbqU7OYRGUFpr2uuakCSbJuF99V0+0aE9ZD2FJ+1KSaw2ES
eAMu0q6eBNftxja9R95YWMmdE6kBrPgZOWPyKjZxQyFhaPux8fBo+8amGcjOYbzgDv7vlFHQOI88
hp04KzgTnUVimquTE4FfE6D3Q6HOMMIungzuAmRa40+vdmuP69aQL1ZZAkl3dzSCZBZm4ReJDR9k
oxOc4i091HTKs2Djschh+6TddDE98KhhXVM7JlVAZLvumsXxXpQUIYlPKZPi3KxZZtQA10P3xNbh
Cb+kPGQyeDNIV12KkSEaXCkE47+iDf9qH/d+E+/AQrF2IXRT4eW52XC8ggglA1uSNQ3eIYUwZLrH
sjWvomhb5pYEiHgaaVIViWwFo/lUr8/KjCj+WG5JkK6LlhUJT7K35rzOIBJi8Pac6aDIIZw0ZA6O
3g97FNZYinKUWrI3n7TRvLd2PrIhx6YT6MhV9Ys9dVTnzlMXkKqBuNrtx4fP/GAVkgjpzJliwh3O
CpRcj39CeOU7XoF7MamrSmnQiRT9B17rMvRIVRtCztCCZNT2GMyQZbM57aulX2vbuvVPyE6XIFjI
jYrYB6Rc+2I8THSTKBVxpJttvanc/mzUX0k4Z9ma+jUlVbPRBXPWaV0Fr/jLIde2TKrsEdeTSyhC
qHnmOjKVvqh8EoBldeni6FJVJvN6Kioqk18Xz7oxm3pql6hqQBtE+9yIrr/YJNMnun83wjVpe69G
HJADA+Vuiu+j8m/Yv/Gi0Lrp9XDRguJq+um2gxUNbCzW4rcgvlduerWK+m5l7V9KQga2s1gHjshN
vk+TEFbHa1/LS93LdWnRS0ckUpCqfgGMmGDz4h6eXzgs1gBREOmpLHjo2T8lQDwXPVPboWQhnaX4
HeRP3EUbR5MfmSI5oiNwYOOpT6etfpSalk0PqSKpxD20nQuvxEzYYfIblzqKVxeumn8RxGauahWi
aSjaD/AFzIt1470sw5uZplsh+k1s+I/ayphfJMO5YMDjW8FzmhkfHYIzoE7r1I83LqBQ9Nksemdj
YyXbx6T1K0guIwkN+LPQ+wL89zu6Z6u613r+LfKvzCOJLnTpaCsKbWZfswRkjWHyD+PLBn0bGqtI
H5ayvlCrTbuQTpnk6ufBC168MEGYrgjsE/Vnr9t7VBVcNRXFnl1np743DynMQHjY/pup+fjTeVfj
Es+DyH8LZ7rb41UBRQjc4RBYlruehZPSLP9iDEfp6P/mqfgBqfmDlXuDq+VjRGuAYZBnEhHjm12V
byXnOrnbX0MTXC0tYlwSsTG0CBBy+uhX00cSHYCvtDdXtT98P4ibmiW8QMzlAQzmpsiYrCGMi0S2
0b2Om76nuexGZ8utftInsCDxX1g5amGb4b3u9pSN21ivYaqzlOCznIMf+nxdGOIvojkySgncZ57c
me+qBssxmFW4nGxrZwZHAkl+XIOkG4JwIxl8e37wTqzUATPGktMRgw2qPl2IDzIxmdU54swcg0mK
ziy3+YlFdx+cdl23IIvFMzz8Z0dQUCkqyOpM1ujHRDr73FDRCLAHi+33Lqe0Gqq3krSHRsSnNMEW
rH8YalybCHxjCIc6alnhOfS/8mIa4w8qtlPAuK3oAfuYzk6CJa2z5oOAuz/L3TujyzjChQTQXF0i
/BTegMg9ccrt6WD2wjaf5x+uFE965W2ywth3Mr0kln/IqHIbSkmDBSGJnMkF646GUUeubYvCWe9i
xhOZdofWJJe3gSMCmMrBaK1/Vjydarf6dTufcZZ/bWeOblLf9JFe2J7rwSJflmOComfunxg3MEsk
MREq/id2C7ZK9VNcr+IopXUp5j1y+h9j59XcPJJm6b9S8V0vehIukdiY6gvRiaJEOcreIGThbcL/
+n2g6p3trumo2Yuu6CqJIgkk0rzvOc9h59Y0pG9+DgpuUGoyLu2cxAL6dvflc4ntUqRMSV5AQJhC
Xx3H2OHDCQkrXEddeRvJph0/JIX6NO7hevc75rtjJzkBW1CIgx5GsjIWmGqLtoq6QgM1u0km+8y2
LCwJw/kwJTdEMXzqBttEO4CgDt2DD7UhPmZwbFd0MAMawuUNcEFsym0Oc8j9ViggB4EeSqdvUxZN
UEfZIvc+TMxa09+2OX0w5Zp+/GlHrP3MCxDdxkMZDA9am4dkpqpeoOHEhzRiGe8Qo9QxsT3R9O0q
hSJ25OvkRy8SL0Utb6gjU9Fvrug0UTwOHhqGx9xEzxCdgVHp4CoM2QC0BlPxBGxNLSr1hd7IiQzS
93uCK+PgtdNDqCmMBxLpmVnC58jvHfzHTRh1Z7NS1ARxt3z4PkpXkxWfDdtXb5ZXakiY3ZbvE2YP
vubhTSWieTOmOzt1mGG4Z+dj9JRzollXYL8pPImLNmrw8HKYWSEdJxLToiBLQThe3PNxjSx+bOJz
WRu3qXC+5fjkN81r0qLhxUUFFdrjED/3I/k64q3qsTJUBc94BhBtwo8mHUjHXX9Pj+Y51m5FwYyU
JSnGK2Wl1+TV87x5Sxgddo2weA04smAn25J0STUpLqcdOQPY3YbHykdS0Y808w2E51Y8vpWUNnsr
O4TzcVATsuOh67dsiW/asqRhXWN9dyhojXy0wvEZrySVp8xhuPkfxejkNFq9K9T4R1pIWhjPgxpq
nig0ApHbH40ShNwcPhgprkG0r9+WSXe5ml79mvkkgdcHQs2HHEaUt44K2p0YJi13KXKVa+LMb3TR
AjxsYPGww6T2HDxhKLwPBmGy7Upee5OejBe/63xyz5I2eFcY2fBaPc0Ka3evL4mvevBSCitk/rUr
gU7UaeXj8vyPcGDPdAwJX3g4ScK2eHfYhs9gPihtI1Cea/VkFkeORFzqroy2hL+g+AbxBVyTPIQZ
EgyUQJLQ00s/Rn80IDJNRhK4ek3jPW3O7cXdHkRWudMf1uDQzEqpTuIuXYFCdrnU9sGfi/PMXloT
1tqbZ8SaQCHPCOx6xRSNkXu0l1q/+WS00fPEhJ1LtdElITh+wkkHU2YsKV/jENcrl5p9uzxYxE2E
zhXm6nPQG0+DzwmeVC6QdTUgLM7ww4y7jburBdsnehFWwFNXzk9JXj2ULruDrnH0CiMNbHOGYj4W
mx5G5Jrm5h1llK2IQUPkZKlRrkPnng7xrquMp9hoOB7S2Jf1d+Kb3y2DlZLFY2HK5wlMTGiJpSFB
XFJvPjiuvpuSXTTGxyacViTDPqCwePWhG1h3BHN94BLTHKabFfq6B88uN15XG5h/W6AZc/Yp/Apn
kEaelunrxg7u+mK6E1N39KaM5rgfMVeTtjNi2/RL+QUa/dVGUu7AijEdKLe+KvekLHw7VHmkwNe3
COF9+ZhSeBoM9dGW7AOhkEBZZE1gPwHp1bjzSnUEoXFr2XcJvijmJhc/SscxziwOGcl7UpCIRX+R
rVTx5BbBOxG4WyRjMgxfohCnmcUlHwkQhUWcHB3P52+T14JMADB/bF2YLmyCJu4By/rjA6UhCqxn
UyEeZgx/Re99G+4UraNs/rCNmwHfOg91gqGJmuaSFjmyup15KYaXyWhXVUsHFA7vFczqh6rzPzSo
prUnXlROrcmH69MuGl78OoQuU/M2kWw1zkcSO08oyy/jgeQ4r1mOmGN4Jksel6lBaUGNHKhHtHcH
n/ax+mgm/cnn3+ULeUmIbtqFVf6tbPVdcMhPWhSueY+GQNb91sUqzQ7UfaLbQOl5gy79VRlUkFD3
EzFs2reF27w2M6N+IMV1sYSvzSTYeBjlMPMWpKWCr6slMucAUmG9TOuVSQGW9qvmRbpqPiYt7poB
54j55ZTRZZm211nVf7ocANa51J+Ig/bwodaY5NeBrl/xkJDu0weMp/sYSzD1O+xMdoMIFDYjObu3
WOTRZtodBtP0OVGnBBs/Aefky7UZ8Ul8IqW82yKzXgHYoYzo3+K+OwikF5Wy0LSysLIKh8gIEUYE
NrdSTeot1t195QTHyYxvlSXIZyWBqyGYDRTQChEEmpG+HTdZ0t0VlvftqPZ+9Px97Lgn3vw9peWH
eoxePqlTtkHicGTTk0LLpEa6AbX5AW51X8TutU2TGhqF8zYl6au5KqPw2GPZPsMVcR9N8XVuAOIS
dnDTxeM5LTt0jiubBjJd1uHT1/pYC283IKeFzc4MyeCM+chTGHxTyp7mN8tcytk1YS0Oj0Q0PSeZ
g2QRYwLJzvsixECVky4uOZXXNSiRpH4ah5qbK+0X37nvXGirdF/ObCbrVW7Kz/o+V8ZboGaGnbLA
kAXTvia6AhFUPWNuqiq2nFRvY6v9zrr5KZ7ptXbTpd0vqY7mkn5LDLBVcjO6wHuWsBIgVtPSOPm3
GbASwGQDqGifR6kAr1Ej6jGNpzCnJQeBjuO6B7w6LXNyKtulHxP4DC8ox6pg4mMfQDerKhFXN8+d
mT+qEi/U0jW+JNFxXPuBeE47fjEzTcxwRUI8I9vBLKgukgQ3xWgyPRQK1lzuqq+5Opau860bVNPB
YpYClca0Gh70jBlS0V0dsoaoGzS3pIpEI1V6KTwSVVLS3pCF8KRLtvZQYA2sSlmhrwCfio3rU/13
O+RcWTosUVpLt5I4LbTjrKbwhkI6aO0cncKC4yl4R5PmPVrnzFJnONAWsP2EegRbESJfxtJMHldo
PHt1dtvYxbipAqK3/F1Xlxemtu7Yw1EJHviKoUXyQnzrx/mzwnxI139AfMFpAXy9t7bYiel0ufZ2
sS7jO9Opgk2ZW592F90YCQ0gtFtbNPaHCIMgZeP+mbT1gyeeW2kgzNSUx1xMpSOTf9vMaItQxnN9
mmTgmjppftap8pk2z8Uk2CUNjj1QFzUxazr3M57Qom3YZ/i3o0MTsB4Jxcql+RmkixCrk1iuvE9l
ocqUCbU6jI3PsxeedBe8+IsLChcOwoEA6a8kmbI0gDWWDI/I6u9p4iz5TDhC5DkQyWaDaPFKQCbn
9MtGOxnlq1dSuEiy89q5TBIxUAtJaJ959GapoF+3HuaUsoIr55ISlIl4W1NNXUF2ZmfQE9Pn6SOX
AzvQHDD/MS8w1ZxxkYC6DzQtS4+oXS+uNphErmaPFMYk6OmjJsWDLfFQjqr+doz6qGZMvz50VDnY
t0YSXxF/juYPF9nGE8brIJ3vHv2SdqitzfniR6st2vrYdmNBO7ctBrSWEINycqM8Q3NgnsXecsCl
2BoUPR0JLL/Bwezl2glnxvPI7inG47nC+noyRLXOQ4NEZ/k0C/D4lf2aWuSSNtGtCNyTMOMHt+1a
IJ7xR1hYKJmg0+QY6nOF2rWlyKty434OUfUJ3HlqaB5GN4PDOsXbQKivkTW+ydHIT0XAc4dTAr+l
SZOB5ZA23B1x3i7JqDEU8zOQHA1TiQn1zrwVTrFH1HAjWRHOKMTg1NO3YrTR2imogrbOrio2xYgm
UDVW1KMt6ddbTyd0uwQn+QEF5kaPPAVGTlFppNZTxA1NE/baCbjxla5Ljjk6vA7DmIsF5JyoFfex
ZHUUbXqNAPxVNmwkHMrbS9ONoGO/2k6xZ61LaowuI5i1IXk3xvIjpd0HOy45JsdsSBlAc208oBQc
zuJ0jN5gadNoKjeN53SPwprglLXQt324/p5TkFHPMDcwTsP+d86R1tHc1+KikAQkVAo8AoqERtf5
0U2f2pnzM+Bx7+SQ8EMxb17AvvktKlUabpNzb3LU3fQjIZSOKLNNmFEDiAzAKILgH3zScXpGllt6
YG9JBVw0eJQpqQU+6CtnEO2unxsDJHbPVQ3abSthbZo2dZJmgW0HKIw32YhYty3DbL2wK7FdDcxV
2gMG0ke3rohpGfpkNoLSx9Q/Cckg6578mYYVqqhtpexmX6G0amsLtV5UHcaCzXkUeMFWW2o+GbmT
g388IuSmX2mxd9KSnK9aMQ9VUuxmWe8cSckn9TCQ5IfMVGKd1na3nlvc3WDlqJnMibFvk0d4Ailw
XoD0AV/Db78id6D+daPmzrxMfeOtE223dsXy5BYxb40TPiwjmLnmXdD31cZW9nNvONTz2cehXiEm
FN/uus5s9yyOIpapLHmg2PphOgP8Pjt4bGYBp50DivNskoOwjnVz3Q3xHcTR+zgCy5fF4Wvu3wQl
CblWTIqUnQJmwi8ioV14nIpQ4Tn7VIY8FWU8rkAb3xMzu8ERcJFP6gmPOTANqtExysBGpRhA0T1M
NNtHqxy23oi2A70ymXts8tbgzC7xGJ5b1CmHGgmy29bO2uIbNvMF9N8m+sgt68oaY2wE0fzEkL9B
jnBm1uO9CqhOG0sqrkUmI8cxqNSYWQwEfWZhXqBPfY4mkx2xhtJrjvUKyGa9rmt2BfFIGWv4ViRM
J+i5HCGKHU0fIKUJV64RggKNb30ZVWwxhXUk/PTTZSycCzyaVJATg8wVOkGt7b/ULelpHuQG9BQ8
3JMVPGe9EdyXw4KPs1u0bQYzdDyA3Vi0NTqKWfI2raUuB8mWzGnyi8yxqcOE5a6T5V1kTK8u+3xn
Rk4Dr4gaRPpepugWhQIeH7nopq2HxjfuBqgGcWFei3l+x1029s17XbcgTsOZ9urieQ7yG9PyL0Ng
FBz0s1dqowVdj45CMJSL6b3OcaN28AMXpUgf7FvrbJzFS2YntPXs4QPl4vnsl+dBrI61PUAAjOCz
l6W5CSd6SXlPahaeu9fJZYHC9klqoABNFztITpt9b1nsPkPalxyVCyRmBsg+Ys6pNOfMd4OBOS3u
67c59GbYhJDMfTYqJWftKWDLgUqPyaDA6Msu+3nMKHvCod44gMWh4zvHOWS1jpx5RyFzwV3HJe2B
7jJt8/Wtg5oNfwMgpVKE1qqX1RfKVQKVRurKWqXvQBdx43hPODUrotSLm2kIL7ln7MDArW3iGYSH
xCJ/1ozuy1L0ZbXbYwO6GXM+P3B9+AQXc67AgU/Ol1/5d1p7R7tY7nftXIuBM0pg6ptpumIkLScD
31mJjpnKWqrRVvEc+d2b85yI9mFSCSu9YgIz/eglHjHZBIH7mXb0XaTjre/JRYKkSvofe8/80wJS
gBuUM8zo3EVc5ynqbrwYTxRIr4NtotXjNlPNIJZqVdxqkzopFe95P4/WnejVhtSe89qs3lUvkSoY
+dVsflKtZ3chu2CdkMExgNOe5uhBzf4WP9dj1usPN2VHhVO6huh+3sbiMQuxoWFhuSbqhQQmjazK
Iu/tTGGNZSYXl6TKZf75GKtbKvo0oQItzqhyPtTeTL51+t0U1n2sSD4gHukzCxUQRE6EAZnd1JVZ
jLIdvW6kcAQ1LSpN4HLZI5Ab7BaQbAn8uoWDcKb8ZK9BNnTI5QvsN4a23trButTGi6o7shuiHANz
NZNlU+/qAgNvVp3b0fBMjO6FyGhQJStX+F++wm+p9U2hWQn69C4Mfclh+d7IERnWoXMpwnHHKQtf
14jH2xbj00zaGzAnitimT00M9dfQvwT1GtXfCQgRB4Fqkyf1ezBlt6myLiIfl3FkEQo62SvPImYR
59eJbvbGMOCTRXXfbawyfBh4fF3VP1EsOp/mVxPXvo+UxnYok9vSJ43E+IBxthQo8coP8tREbPPn
DjSCkT9ybP7sjGZGKWqdeCi4VBPUg2oMbtLsy0yK8yFFZko1nXWnMbFpRNtiLj7Dn6g3AW97KiZ2
Ij6hJE5bP05DvvbAtlJuAig/J0CEe+wfPVuzDn7xnAmMCBFzhAlwzIAyl7hXmvRR5rB3Z75s3H4V
pvrbqXFV1iUFAcOuF0Ul6xExsjhqWkpccAhzi4evz+09bOhkE1bztclYcQd32HKM3JNMjVZ3xvjq
2WhOegMGwdjvhhFabCJA+eCh2JUxuViI3q9mBA5+Mr3bwHlJFaDDkaQ+IiWA6yMlbrch76nH4hnl
7stiXulMvFokyn06UcOcbM1YbvVHHUHmNNLmMDaTt/ftu9Tw30zbv8u085bVQ7RBuembTrYFeQvM
kA26dlPgDxPlNYhK+wjF3ZqciQuZpp8t4HEDqUAMSmLBd70qx3fgwODrRrFr+nzktoiuMP4gu+tu
5gIfc2V318nYv43ZpC+Dvr4pwhTEdB0hKSrpGBFvSCExEl6KKcFQaDGWohlBhFFARd/xIbdY2xrz
JyBv59FcSBkOzlgWez9QH9IuLjvIOk6GDa+tUJr5gN+osax4BUpiXz0GJh0dUnAIWFsFrgWyZYIw
GQ3M7v301PY4adtUHULaEhflYG0zX8e7vsGAkrb3aEy97dBT9gZKk1Do+PDwUrCQN9baZ6NJK5p6
qSMqzi1U73CBAhjFSQXStb/yZO6sJ/8410AEkkrctQkVxNlxIK5winZdzkn2c7mUDtwMe2Pm8B8q
YqNmgc257Yzr0K7mdZDPFNUCdAETJROAZq/ZMEC7bc5hifQQuUNjL5B4+dpFgF7s/Eg8lln9NVnt
+QQSgf5tJcEKW46LcAiJho+r3pKAnsmpb7zlWDwF1ZpjaCjoJyegf1dpET6SuXBXtYuVGkvlegzA
hTZvTV7YtH7c7w47gcgHbvCMMlQ3H5mffQ69Qs7vRfvalOosDW5wviEhmvBSDWF7CMIXt2muJPnD
TcV86rLJXSESexHeDM3RpBZM6ZxtAPNmQiXSBgiAL/LauMSjFD1Xxl0Sjo9uRl+yn/yNqEkng4cq
l/39epVOQbEO0Fyg7+JBRHx1mfUjbx/KQz2HkPK8y4it6Aqjr4fkNOCo2oTXleveeQXKE8oY36TJ
rCKKxiHzt+MvK2BofFghTxTIKro4snpPhEaiKlV/du7W1XWTIr8LA7PbuCjXojh7bZP+yrCYc+oc
blluo35Gi0B5bbgdqSLg1YMEZaacPVLoe5kdHAkSY9JhjYWcAsHUNR+1NL/MtrqOsKMfhA2JYGzC
mx7zrg8EH9lDoAGkNF+JyJ4r+cJgv1HLF6J/vuW0wskdsECu7z1KvwhuSIOLBRbWop3oXOPaquXD
SPF+OZ5h30FrlUDqN+YQHI1fcTLxuYhdE26rkcXEFIdUUA7GcQqV1CH7DduOyHu1Iq7I3/YwNGg9
LaqCgwWl4KxUMOJ8wAsO2nS/1o9lNFbr+ql1p+I8jxoHFLJ33oZki06ieoQbSXbWgF8g4S70SEQ2
6UTCjDs2lyXF73Gg5G7kFGQa9AqAh4e9nEM68eaR5voEbntGxkcFZ6BqIQx7M4R1sTZq55aTxkMb
A8UgZLPcwpA0Zc1uPjtBG5mxuQc3VOq+8xLNSz5dtoSmToRXUj1AspxRZpH+sz3gbU2aA5/6jSo+
fnSX2gPAY5qBRUuArYeZvWLGzBzDxoQh33TvfkBPuifUM7uZYqTTkD7c1rxoLRJ4PM/GHxAuWE0K
SIZzU0+sCOzzWkJlkheF3kUShrpCfkHuKzV9qzya8OzWU1a9RR5PU9egHStLQjjHKd+RLggIoOJ4
ZVj2qg2+ozo9N8ep3GAf53CECBDNlYRFzOHHol4rUE6fuZLuWzQQv0fx1xAtJrIJOx71242I6c0L
Ctc5zFwOCngpSZpzVlWZnuKcQ6DrTF8t+dSrlC7GIECe6JzwuipLyUTwCU/1iOAmUWk3dcMqxwnI
KWvoDiYOOHaxrHKpY287UrZw7oGKkUtrDdXLizWSursYbVWKgpGWJcHY6CRRGA2D3Dkj1x7/QlSC
ga61kSFaVrg2u1sSmXMkZx4iAyTnRdSdLPT2mkl39cOtyvMGSXH8AoLny57Ay0z4jyz2L5ObezRE
510bY7vPcnvXzIX1gGRzYeyWvhCXlsEBoI65W0hL7/AhXFt0Dk9hhzqqXMSiJJyoTdRL/8KN0Dy7
qDc8AgLy2RaP0rBbuqXkMqQRoIFgMvx72cV3owXDIC5Y62Cb0SPU80s0kpxU0zhfDm0pIJwpXANf
2XA66DGVhpoHGOQJD76bfzRud+W32EXSknziGOKfgveLWRFuDdsCSu4AqwHb4IYFYAsJrSbFFgcs
ro2QMp6tSkT87YnMCsQA4sGKlhimkKItvY77DNWb56N4ngVDB1nvcwhVg0oF54gOfehcj3umIB8Q
1XzHqW8VttUHWWHhlqXS3QhG5xlcvhqBCe3biz7GvUpbTtkjsnV8pgQiUE10DhhCunWsivvAp2ds
aOfOMJaoOxtGC0Coj8jsrnqjEfugZUddSxCwAF1uWuTClmnD+4j689B2zhEO+OzAqkdhuDet11/W
Cg1wQ3k/1Oax6tJb14NvPXLy7coU2FBXfnl9eGpK+56G3ib0En/V5/rF7F58PPZ2y8NQZfpmgI5D
tFrknmUGzeWkypszNm4x4dzpJy51FrT6fRAFwS6Szjz+XERz8i0jNBzbS/pVGM6msFklEO55bG2G
fbNxK4ZMUnmPU1y+pgNkuJg+LWpYBlI1TIfe8w4DQA87GS6y3maKoxCXS/h0LZguV6KbL2brLl3y
4CcDFFLYFLecES6b+Kvq612Z3DZATFYEpl0YDoewiWrhUqJhZ67eS/i8tNEx1MeUdKV0P7D1Z5Cd
CQWdJhp6Eh0qMdjvlTu82iI9EXeZsGFlUdAtQpq+N7BJcJTFCR84mnF13Wf98xj2B+iO6BAk5qGh
feiz9lGL6GUAT4RLo9h6WEtlZFobn8C3FqaI4YJ/pWzwZgkbNAUFRrexXRy66sZoijXASNbbUPdr
EVW7omQeqZV9ZwFYNnpSR1pahiANrIVCRaFvZJnfGH7PrgVRwYomdrHJrWYnkMvjHKOna5M+KZvo
yf50PI75MYldTGygEPMldSjBM1visLQlMBSHqTYOaWww4mYXDVFFONnKCmn+tXiKJ87XqEuRmlBY
atT8TBgzbFcqr61t6r0CPC1S+jWxGwCPUs2xEroFrDRUT376CD5iX8r20s7VsOaADUzTV9/Q9+7r
nlKyEdLbyxaJLDJ+2oGMpY3ng5lOhPUU2mDP2ng3C1ZhdkDjBqFPfN4lwXgOd2wt8pgebEWTpcnj
RxV5D/LWV8HTOLmkiASgNkvz0JnthYHg8bpwxY5hW68lps0V5nvw8ci3cz/5qEIYFdo5j2j9rMyW
rdLsk4vZpWJrFTZ+T5tqXGVkF7Zo1JM7oMjxnUWJWuO3w0snTGOP9KJ1lz6qBZS01JxPLeVtYzbm
+E2RVsb4MK2YZlXjYKMwIvPCaquNpRu5tQjGw7dsEo0ELM9x7siNGtY6GUB9W+LgWJnexjWZKxYe
bdyAMXKcCiPiwWa56qsqvWX63ywVRXt071Oz7U6dHr/gg3xy/u9Yb7L7cIKgFIbNFbGUpShwE0T2
vO4ryA7KUDwStqRR20XsFVzwmLNudq6HsjNM7Nu4D6B28OuOnT/YSRm/pPG4jGK5U6y9O9XUzSlx
u00xhRftfB15hN/FOA42aWSlBHAl7JAb0vMakVKF8BqbuZrSMhvljwHX0xUQJrejJReWbbEzDOje
ZVh+p5a16+m33tt6ejQ1FmwTRcjKxUWO2MYjXkBlMeEx26CApDYlBZU+RB4XUlx6Q+NchJl3bY/I
eXRS4TCY3EuYUOt+Sk2mYs4wdLcT05IXVSmfw9TiRObmW8PN821tNR8zVepDiIn98PP/iDpirbNp
KwCSZ2/PW1NqJcuZemwCUkk2+4AeihV1pJkHivhZFDVd7l10Lns3avrnKowuJwFkbRSNuTaoKSAN
BniFdFZuutan6Vh793FIzbqzXJ/FL97JaMthmLaKAgjhVvVJZjpfD3k676mY3hpC8iAoczMhuBBk
xdFtnead7OYDQl6X9Ofdr9/+4+//+R8f4/8Ov8qbMpvCstB//0/+/aOsyPYIo/ZP//r33Vd5fMu/
9M+r/uu3/vU1fz/hKivzv/yVq/ijKXX53f75t5ZP819/l3f/x6dbv7Vv//IvmwLo33TbfTXT3Rco
hvbnM/A9lt/8//3hb18/f+WEVe73Xx9lR3OQvxbGZfHrHz/af/7+yxU/1+mPy7T8+X/8bLkQv/9a
lTlIU/3nF3y96fb3X47zNxcAnOWhPPHcX78NXz//1f6bZSlf+i58HA8ov//rt6Js2uj3X4Zp/s2W
LiVeZmZluRBwf/2m4VD8/Mz6G4+8lEKYiJwEEZW//u+3/pe79//u5m9Fl9+UcdHq339Zjvfrt+qP
u7x8LYXK0lau47iUJ5Tt29Lh5x9vd3ER8uvm/+pzKCrSkKxGEYz7vjGoIiRPbdbgkyo31ewfTWZA
9kGyX6XAhjj6pgdTcOqIeqqvSAHGViHhkem7G0XbjBxmJKr+aVY1LhmwyWFV6bU5fXQ+jAajgslG
f4fTVppeh4LIZsyBvdchL9Q2tsGIf2TTI0RXtkREIwM+m25RAxyo+L5LJwLc1yGmLkL4Il7KB8Ox
956Kjsalw29Xo3gKpUU6He8DRwd+Qjuz3XKvcCyto0kSvLP819Hy9ssr+3gJKMCV5PC+Pz9ujQOR
I9BqOIqXOX9yhAWExTFeBD3j1koGxHeGBM6sSPrC2GdV+YWPIvDMtMYeLCxtzqI5aq++HgPNx6J1
O47T0QrkXmbecfmFOavZ1PMflQkJ6ee7jBKBtDOnV3o089XPF6JgHGKIfZmpfhMGTEEudjWFAuV9
Ln/k568jrP8ixGJdJOxaZGCynvbthL2UD5441VWZ65sxzN6lV1Ouq7GnpfRZgtw4ebkEqdlhrZjw
tYokevdnkBoyua8jhHaSXF2tW7brzMubzozek96YSBn19mDrr106084YvkvJxZQWTJQG9chZEmcY
I8GFFUaFY1BMa/IQAMFASJGLExrMhlp3LmyzDtC6u3yochifq4GujG7Q3ifsYSOiFea+K9d2wE0x
QtQFBn2flEDVQ22qCf4br8uqASV5PlywPY0Iy+xae9g6eg0viiblMpa1zt5/3qIewuuhEadkGSZO
211iUaRRg6uDtzS6eGuZctMrhjIhq9zHVH4p36OiBt4sypL3iYvDgstueAdBY/F9nIwQGII3EbFg
spsqlnGiBUV0RsaxrlxEo8hWFsNwrtwjFu73YBl1y099WqWwFU3Wb170xytnBv6AwVqjd/i5YJDr
0L5yt3jIKFw0qKl6nZ5655hSnDprewqnRldRe0v7d9kGxmbohitHqQsKoTzK/TIcUSq7SfucyZkx
Bp6rGqE+FWLaFF27/fnDP5fbaezvbLiiAHTpV1zYFPHUH98oDRjrmvOfcK5/Pq1R8ijPMkdXhw9/
+dIBCmSniTWMA31yexazf5pG/zFf/fP8JP/b7OQ6rmM5wvKkghts/evs5NFqA1tUU+NzmWSCXO4t
l8MU0r3Tz/v/9bsx5f5pLuTdpM3MKk0TEtaf5kITO7CtTXoXVJGJruK5CaF84C9s4RyKUl0ZkAWW
QfPXb8ts/pdvu/z8n6ZgdIJak5bIl1Tenmv+HgfoXVqe9v/hapr2v3snz7Yt6fI/8ecvOBCSUMdt
gbnRZibqgxNmch7s4DSViHLKiEDMbObpX2xPg+Mc87Bf2aRxFqG//+vvbKp/81Gk6biusrjcrlg+
6j99acx1WB+diqZc4O972eIPBoaL1ny1fB6ggkQW1cUl4qrvLN33xD+SlPS0fLo8iM+bBHcAg9zX
4yOkkvp/ulCs7v/tlvzzp/vTSBjTxAhHwbjLUxRsIKPTKuAhXZayOnH3HQtcuKxiSTXtHIvY3v/h
6tj/7gN4jnIZiL6ylPuny0MgbgUMbCJRV8u9blDA9inYCZhPrJTLY5ossws38zNukA73tJd89akN
WmqcdoHYqUjRhbW/7UKdXLUMYf8lMVumqOTeldbJbNUpDih7GlMVMP/HFGVZsVOThYRmnZ7jetOl
86XQzsFmpSyWZWJZ5ROJdLarrodoPhp5R6GmYJrWA58ur7vzQpaHNJZH2L82Qm7Uk6LfdJHJjQ6H
m58lxfRLtRbLI7YsNZRmI17+QqCBJqWFSXSGqHSmQ6zsnXPtFJpQu0VnzixKCwwhFv+nS99ap3mN
l6+aLIud78qjGREglZlvlXP8WTqa6isz5R3d5R2MD9yFy2KVYv9cEuAzR55qIrMD6iokDkLdposN
pmeLbm0vHLlJcuOY8HiIMNv4lvlImYmLtSw9s5fOW+RRzJU/lwxnhZAfUSmJtWBM/LzNMoh/dlQG
yUgA3BBnw7HCC52+e8vAjZZLP7jqJGnVIkhnJPfnLVPLH9sbt2cNtbAHw+jCdMaMwNX/mdtjn7tU
6OXVVB7YOq7+eBVriKzvf37vr8eiZS6T7L9uEZeHlKlReb4vTfmn+QkJ7jyPBHKzw2HD1fXAMLUd
3s6Yuzij4PrCVbWqQj5SJdRequTdG7zbKACEsaxcy6UgvfIrwBDoTQyY5SLQr71xivh+suV83sds
LhvJrf959qGq4FJyqYqC46QGCQl2CWmTnrEhfOy9NZa5oeVKA/U/OrzUWC778tJl40kL/yCM6ryM
460bm8cwZQdSxtzhwjmXOb2GZdLr8+y9nYF5WHl8oEPHH6sZW647vvpiJJliaWpm79lytZe/DD+L
BqOubgQ7oJHl52fH2NSslXGwDH3NIAx7dZsX2XO+iIabgX1QmYm7rNQHpsB49TO4p1ESzhE9kz1r
U0D6GdZqmfaMsH41QN82JvWdpjn9jHV3cV5L+spptBuEuvvZk4zwH6gO3mUWz8kUs1Mrff+EFPIk
lluy7DIam9GZ5WtCL0vLPf68vc/iRWGWbwpaoiZbkZQwVjm7K3Y/DyON3PdlthhA1fqyvR34JGd2
zp5j4tYaYPhs4r9/Hvmq4bJ0g3rViHB//qVKmFqQBp2KJsLZyI/VxMBvm52qTVKZDPiRnvW+zDrm
oh9edpSpH36OBaHswniz5+dY+fdFwQPH7xjTUOxc1HxyggCEqQQXMkI/n8iJQi4Dn83YWV7xnk2P
u4RizXUBeMbJSHX72cX4FvAhd3xG9O2vfh5TTHTTmcfuqzKNm7ANHWLIk3dn2WOmy9yWOss/WnSI
Q4Mecnngxv/D3plsx41k2fZX6gcQCwYYuqn3HZ09KWqCRUkU+t7Qfn1tuOJlSFxqVrya1KByEJnK
ECU4ADe7du85+0QdDhV1rWrmk1o7z1n53cF8ioAb6S3dulsHunizTY0nw3ZdNvbD5ZsdMQCri+lN
hT3OGmLuOIN+Ui2Pykvjp7o276FHfEoL3kq7OEBJQPE5L0JZ/+RUc/+aA9HlPgzk9I3J1aWgxexG
bFstlpqNyaUWdCTnsfVlRbh85//VKf9/coD//vz+y3bB/8JTvmTpoxvyi1P+fR391+k1T16/P+fP
P/LtnO+Kv1yHrATbYIH8dsh3vL9sSTtTZwe3OWSb4j+HfO8v17QdRwf8ZTuuYRgczP8+41t/eYZh
gYIkhdryBN3Of3XE/7Hom4sIMCL0CwxEIAbgpLkS+67SSrPasvRBG9ZeoR8b1Gc7o0ML2Mz4orZj
8uW5jMMJpn5w/REu9RBgxu/lMk86m2RMb0MsDPSAJvlaeK11lOV1VYQv86/bojYgFDHZoWpeGFp5
893tvfm2xXxf/b9rTlwuHeIAcF88AqaOvvjHS09Qgxs1EUT0aDtjOQZin3TtddD2MFSqiiFuFvAF
tSY6DZQpcdW6q0oETyUU83XSltW2Z3DFnMbbGuT50f4vkOGWOsOOlv/P999KRk03bLD5tp9czCZ8
fqPFd0niCPFZhNcUDQKnGvrJ0mWCALyxjzedjQY1IlR8w4GeW3rvT+i2MksZNOZKd5VpA6Ecwb2h
kpe6neOL5vttYvHJs/5GNHSXvVgZy9/fLOPHs9LfN8vmBRQmlAw8Jj/eLELsJy822mHdtJdy0bk3
Y2IboNJC/tKHI+Ozo2Z57hYqhrGkEXPuDdj9/nwpPQFcC+NyS2miB/b41RtawNca80tr5DcIpX0t
XPSTUmIsaz+rZCaegTFZIQ21/lD+Gj8exL59FI9L4T90uWiR/fhRknjMEgSKpE3Ph/7JOTi1pe46
PfO2U6bxoAxmTFkL/WQCnqb7jbPNy6y7rdOQrQLzsUkrWwMMPKURoWyVBqaVJDM0HM3tkKzyLCRN
IR0NHEvhQi9SZMwNYlONid7QeGtGUjM12g//8LnETx6RST/PRYDgCpv/+ePnMggQsVXt92u0+vNi
v0qYF1zeupBphmiYQ/bSOGFtSU5awFs+RmWx1Wx9V0sO7u38OFQXd9vY7Ta/f30EKwx/+z91Hnfd
tg0H3RNLFgsW3ccfr07gW2kQ/BRr2un2xsqIiUA7sY8IUfdhiDQciJ8GZ9q5dilWcRN/DBOffZ7E
8T2mc/Ep70Syo1HGbkX1MaucSL+JnGVtxFeYSg9NVTfXTWwdmdS713aLjFFE1lM9t5mssmWck4R3
WdzxveoD4No3ZRB057Y0T5bsm1uSYBeWEVybBCSuKoDKaFt88EKoYjYhiVQHp3+mIfQpt20XMEws
9xYk+V1joRHrxajtgj6CgIIl52y6Q7sg+OstsxgYCtDnu3bqPjR25W0B6maVU5ztAoOGyGgRUt6l
CC8Ok/iKGtXcBzDVFdMXrK9Ds56Y3C3TwdWXoSn7VUg/ZVO2cA8AA1OmcqTOlIHtwoVOZqfluLMj
oVaVNjmL3Ag+Ba1NtBt/b5HJJTggnFQ1kG8lmnw5Ycmcqqq8AQb6Ci7kBglhtNPK7C1uPYrpyM02
XX0bh5DX3DyHZzuAG7HJyKXNQ55OgGKtmsnCrTB2gZbd0+QZybVm4tM6nFoUDn2L3116Jnzp0rs2
ve7bAyBX755uSLnumztLo73Xkd7Qu1wrU55hZZMKt9A6lkZepRA7IxYbIyn3OPaZacy/37dtFEDq
joRRuVWjJrfJ5F3nA3mVrevvJuWCEK8dzmNl0y3pZ+k7euXVRkv1euGbQ0RARn9XWNZ6JCHkRLQR
vS0b0SK6rHpZdh96q+7OmRJidXl/gurcBx/a1otuRZdfWWTSH4f95avFmoeDX8FLQRNKxK8vDuNs
ahw8vNM+gOEoa1dORysYll3ZGcNNH7XeVupwLrJyJmP3JPqEZvuSRhk560wIp3xsF5f7olVXl9/N
jB+DvsSr4WBaX0Ri55Q9cQeB5t8mZb01pO1gHDNBvM+bjBMxU+zagA1FlTvsjHyM2tZW0ahNR2Sl
8PjwYMTapGHvcN7oMU/b0R3Nq8QKtlrh658aE8xbWuGvhP96cGSfPhEAiOuWLvRR8z77ddEfkqpR
KzNDcSWmvj/Zw+AtiO9RWxjr9X1j6V9lsnW0aNyPLZ5Dgl8QGqq23kRYlMUAod+yU1Io6BmnuPM4
62gMHtHxXmVl5S7GtKs3XTdQwdvaFf1IZzPWEJijUjXAojlM910Sb5NOlZtEogjn6WqIFZArySwO
YFjZJx7scGPA6SkzgXzTR+QyOuMrAQTWsUd+MwbRy1gH0OzBJeKmStoDHgcL4Ft7jEWVnZDSu8s4
r/plY7bVIsYcssyt7nmItR7llo/6meiZ62n4IumMK9dE3a4DDwNq+/nyvvLHPXiyVavLk+E4xfoz
v8eXXkWBa6FW1Po+jPWOfZM1gm+FQOrRukO5adddaIt9wclgARffXQWz8wrcyUNEv4rIOfdz3Pvz
fxfXqC6wVtVIcYdcsO7rI5Ap+NWmREYKbKNT2a0o3WlLKtuD3pniqAbvUOh1eyqYZU9l/YDhr9z2
HbHEcaATfDa/S8gEtU1XIAFMEJ+0faMOfVg8ydarrsHXkiFOK8XOIGyNanjUsf0R/nKT8ibtqYw+
c2Uwy6xCrAZOdMtoYF7vGDBSfJXdlxQ8G1GjW7L0uDv2BlHAPOar0G43iib/ln8gCotxcMXWtXR7
BVSg1hkwi8eeVBCz6nHLGvEc41odhWWY+yRPPtZpQF4WebIroy/LTT9v7HE/wkWrtMPlvkPtx6ni
ebxu8DtifRgPYCVRgs5lV4DybQnl6uryCMrKKjbY286qrcrN4EXethNNvMkEexDtc933z4mZMniI
vefEL8QucNAFOZ5PBKfh11sQ8QtpA4DxKdNEU99qpYkLEe75WtPN28tNdkPzs181IU+LWjAdKPNQ
2jukniIL6jgWAPANKEGdbo961LkxGnGHJN/kERXeNixxHVLqkyFfqHNRQDKb2tBAMMuMZowxhEaI
x1ZljHBuApoCIa02drKYeQkRARdlT1ZxG2z8Bo7AVMAoFuhVCd0czsGQf1IpLbTWyPJXP/piCdFv
R8B1ANI4Jjp1gVk2SfWN307JXRgk10LJ6EMBPLUlFmANBVHbAFaaoDW2rDm+WBtNOuK+66hsK5xO
urMXPb77TB+7UzrzFBL45zyz9i5VTnmwqg6JdbhTFPDXIu6I7zOyaoumGDnbZA1bOvhfXJPX2JlM
iPuzz5wWxOVLFuUJ2hQ30p5yo79y4mRfZ0n9kOIBZAEysT1PFPWi55eTG7YnE1pcaEU2AgTYafDR
LVnVXwpy9cBoaFvNgLnRkKxtplP/0CtoMJ5WvaIIRR7io8wsi+ghcPNoa/ljf93UWo7IdHLPJAmh
wLY/YqOLP+cRcREe4RJ9PzVnmm2sPlYVb9ua++UMRCaaSuL4QJcWZ9lVTBzkQFvsAeyl2AG4zbcu
AWyYo6xjjaEKOo7tPYGxA36FDD8JkifbqpkgFtlVGWiEgRAosDNKja5IqbZhnidbjx0CAQgui7KV
J0n3dkviO5LFnLcMPtlCurzDbWb5t0GHRi5r6nLDY2aAEBkEnGQQL0P2X6UywNeTtW2DIjqrqur2
gVR8P+1l32XlWZteAq8VR7/JGeIGfMghLzkqGkMPpYPcSSm7m5YAi8gkZDyBuzR/VwejfVVxkq1t
T5m7TsUscBriwBykcoSvM5pwI2ok0q1msZbhjmpfuEPFS+/esnFtiqTiX/U0nmvpHJWKOI46+fUY
d6xU2NmW7MKQCyPthqhyOp045Vm7SiRAJfqnsMQPZ1G/oAmsA6Lf8RMu4TN5W911PlYmw1kvCc89
WYQr7BHPClf4XiMWHppJc7gUW3lm3THRz/dVi4IwGKryru1GeEzsUwqPf43vzuJucqaca/KkWFuJ
2d73VvNJ84pT6VnxHTj5hW3W1n26TUL7iARyuvUMiZ1Jq+r1MPXR0nf7DS4T/TbPyFqs4F4VYxWd
59U8KK0Nxrf8vgitaxdq2ioDNo8cjPXNope3ZFrnwIROXux8Eps05No8JWbpW32dz394DB6VJyqq
s2bzt3YhzUAgc49WXBjwOl06RwRrLzxnnCn6+EEVg1WTWnDri/ra7qZ8UwDxXlY9SppJkQKPtLJf
ujm2qSLMJO7VbUaTYp+L2jraxXCwicbdpZ0PBGuo1V2K7Byo16ouyaU3nQphcTVtBidd4o5d1g20
wmKylngwn1q9z68TJQ+jss+BTscAqCjme6doVqPMmRBAl6D8qLbOxNoCneV5GgvxkBTqrde9u9oa
5KHEbb22ZoApfBtWXvGSCozADrX3IjV0h1E8HjCEDnuvwZMf2Ng5RiMRe+bc2i0mk5Uvgye/rlhC
ZPtBl1Br6FhrN+w6JzMBdJdaWnAYQizyTYGpAMe23BnwI3SJtaafdxZfgEpJJn/YhIPUl+DXo/Wg
pitP09NHCBsaoXUhZsqrwaiTpeKYvJMTpKCpseyVkfPDqW8xOrbJO1wyqbN4EfSrpiQXL5ewbeBs
e7UmqTBBjUWd2FdwcZnK8DlpR6xzmsDU5Evd4jR7+RIEkR3saheXXTefIlINEZkZYarz6ja4tr18
T2Yb2aAF0rxpcGZoh7bQzYRMjNzM1kIZcN5d7RYsaXWUCCa7bKbGNPem8q/GRM9ulHGVRsRFV/PZ
R8JI0L0+PlgyDXaNbR5sSD1rIGgQbtPoPPQkbLm9swdmzHCgPPfYKzZANlzk6g+qbjKSC9mUu8R6
lK7u7nyu7GDAhLTNdJsi9wRfmN1lynnWm+ZxGKoYhjoAJsCX1AvW2si6B6Sc+i3i7g/1FH51TDz4
ogJ8Q6jktL78EQgRsVgV0XQMnBmYaFrmzknR38W2/1nrJsddyOa6Nl3n1HtfITsIgItDuilak0Tb
PHmZpN4eMtAWrhf6WzWQp5uQXfet63M5QhbM1HIj1nedRZQqFAkqEiMny17U29Y+oDrOP1RpbB6n
iOa5PgEaAFjwqStgzuoufdzYt+/7MLoNsPGs045iuZOEo7cJpoRI/1wLObx0mI4WdY46wiM2d0Oq
pLZmKRmWqUcWRTKFNJt0ip6+GAh0QnmBurP8eOnjRHPIkXSbK5KC1k1YhtcdBBE7VFQqwjBPgh3y
dGmK4IYYbsRg76Jmck+Cl5gtp2LVLjDOuESPDu5L1aZI3gfryY9GbEGV1HeJ2fTLOrWGDYdRY6Ho
yCQI5TYo+IZtrGCYpvLOgql/3drrGtX3Sutcte6wMNJ5H5s1PsfoDHSWM5kM0pPEigeCwoywikYi
p4Txed2UeYtvAeJQnUDr8scVGX3ojnA0YXGXKxc9BPGPWI3sy7meuEM3xT4KkNQ+NBwr2SilI9Z+
49+mJCGsBamgezlQ1fe9t0FY6W17y8GZ7KblwajCF/4wRia0Vwx0TVgYKKGsKrkZNepUb6Ckt0N5
5ctYrSa92bmQaVeOxEJwqWaLOOqZyxWAw/yqfPHn358SJE80Q7tOpuBGZbmxT2ZkjAXnheCOG5dc
4MOlFDL8vtzoKrjzK4kdFcv7arCZDBZW/HgpdJ3kBaabffhWkOJ2wvTBmC0v10TMWkdlUz36k4cs
0u6pz+jnIG9mRaeu96CExF8HzT9eTqsk9zzbtCevWUeesgTF0aX2zTMGPbx4xdYb/WbNQZaHFusW
iWfEQjZJMq0NY3zVHQ8VEsGEKCCdRaSsU6m35QauyiZDfb+n+wPlRQrG1YEUOzUQex14yWEy5Key
8/oNXixcC2535OMwFw1q59iF3VsFwmqu35Eng5sAyTTt+jA21zlU2MGI823V3hNmSaJ4ZlQrQVeb
Weu8jtrz3g9LJr/Xmto+NlXZntMq1reZQjcLFnsiwerOkaTPJJmDEibkyFgS0GkohBILE1UefggO
SCnuXiI1I8Y0bT+e7bzuOB1gvuBJQjAsRLYVYYjIE3P5sgDWsY56pjPB/I8mg9DVsHAw7bbiY9/I
kd1cEZ1kaBSvQVzCBx5IFZ6MRgMbZuqnMAjFyWHXhxemX2W0AW50C2WYVAUw+KJi7Ff5Z6BB/jmM
i2nVz7p9vZggg+ojulHXIDfetx9Ad+FvMZhQtij59gOmg6NqJkTIhjvzJOn2zg+ISVm2bnwrvbKg
7UJWhxnaTG/gb/0bSot2GxtAO7wq81grup1wLAVmc+MTKHF2BIs2HkISPTD2bS7fXTJcEB07zfKy
4AyM8pbLfTK4UC7YzH33jV7iV9PgBxv67TP8utrokrGZdP1vH032N35gZV9J9NuVZpff6GlAD8bD
ludyFpYdRI3Ba4wFQR9ymel0d3MMSjct3V5yXWR6ApmNibPDoMMCNjRRSaK6tXNL4WAMQEBl+Z52
4xYlURf9SNwtIBQaGog7zFt68OGWAuWc9HMaUlMS49XTYA0044ZZyrC8bPj5aCFqIFaFDg6uo2rM
95ebKRtH22JtfisQMKatIzaci3qGnQ+ydWLaZPAnZwobJae/iSVRDmNCkpHlaOVLap/7Qc+vkrC+
K7oGnP3otmzFIOiRbIvN5S8YRDxAiqiGk6l1t5dxg4MVNYyo+7HMyX0JXBcSQL9jvcAtjHOO9Jv4
a0Ok0UZq5a1VWvmqzLkv8BG5/dlAUGSr3mKRBpvY12YZgZkcRgnmwBIhjSlmGw0NiFUyVd5SI/KI
j3JmiWdkMEiSQpodMM1yE6tiH4t8fKYHaXXgo+cKB+eacTYryBsBXGa0km24a6pGbiva8wCxMSfO
GrJ1OIbF2XBeLud0Di03Rk2OS0/DGCMc2aU6ecF6i0zQnJvIJNkzfnFmr5bv1DPd/xjEXbbGSROd
E995gf+Mm528DjKoOn8Wq9cgISC0TuTlxB59gkub/P8mo3/QPwuXseGvR6M3r/Xr57f0v/ZN+pp/
ab4fkF5+8tuEVAjjLyZTnsGMCmGTafBnfhuUCiTPwpsVJo7uzIJnhph/q6GF8xfCO2ahHn5qtIBM
Q//foFRYf6Gf1mf9NGML1vt/pYUW83zjn/mHZgjpSDo1Hn/39wNSzUcMnvhdc7Bq+rdJtpS2/Iwh
8YgnnvG61t1gmtsbtYnSM6+3yEFfQ1p3KFeBbZbm7rsb95Oh52VO97PLYLD8/WUMzA+L3hmbA67p
g6uhQAlZtxbKy3K8Ru2mLWq8wnVGMN+oTqSmu4tKwmagM/Slio2nVEZnv6VeEaSnS5gvC6G5zspp
DIusOwcEcZ4+9C0LGz3Sp1SNOMQmjBnkGtwZTlDcIccDfpDph7SNXppqeqINv58y6ENauA9TToTG
UPe7PG2CXVZr1npiprGO56SlVk5vnDj3ATlnMXUO9d3GJPoq1NMHYq/PTgaJC47hwLbP6KC39JdK
E59zG+GTWRL2kSgYCmoPk/meQyyrFdEGGI+IhPr93TV/1Lv/85DfTUdZHW1NVUOHVhv+Q1e5y1bw
4cfIuPPdmsvowfh55opzKYAEVFd+eRrL+KXInX1BDiEGfCRBTbPtnP7VKDtrWVntvhSqhqN5tvl1
3w8FCQMsrm5O+6APQNUnMsTE2JwYzHbrekQ51U8dQDEJW2aqxhQHrf3gwL2hh9jdVuTw/v7jXiaK
P3uZZn3hd0N/ewAlx+y+O4x+f5MSSU24GnRUKzmrjjkaBGEcUJbvPPsmcdwjVlTG2/G6g7lF0Vvt
ejveRGVwH/fp1vKMz62r/C3pb9i0gvSDWeBGJ2/YOgThty9DG2Au/sO1zy/8T67dnafD3107bORu
jDW9OtR+sPMiccAaeA0+YqtL/y5yyiXV8JPjpS+djeEUWoqHXzepe3yn8DXThLdY0GtZ9by7i8wT
J48gS88p7oacMMJuOvz+Ot9Ndf/zSs0r5PfXGeZlaCVOWB/atiUOEqS129BlDe/kLOxSQ4BrlZfH
JYvHjO8nGiJLPwz0newILCrKE0CefoFT9PT76/lxjPvP5bwbmqsS9r+i8Xegr0dSeELJ/xn5+P/v
U5ln2989FThlNjMHZk1yLE9VWp2auV6pUJevrA6bfUe6IqY64D+1FFs8KcEiDMl0SI3sHs4Es1A9
vCYA6gg+G2hHmmxN7MMLB5eyniYQxppdETtvv78X8yP42Sv0btA+khWiJugUB0u8DXkKpO6NdD88
BBAyrQBBmPmH2yJ+FOz+c9ffDc1JPWo4frbVQeB2NXCW21XGLQq2HWiDGr1MrxtEq0Djs8Zvtcg3
9dFPdgrjV1+QdxuWj3cnH9K8OvQkX8jRPWIihVovKY+b3v6aRDk59jBiH5MAX/AY7yBlb2rdvmsT
u1pozLN4P5hqD1SbBGjqH1DOoLitu09e0aNkccfZnOFmf7reX72Z8+f47tWxwdTaTKrKg4K0U0aj
gQ+SjC6OuSgbreAVzNCuUMVDlnqPqHmggcnsuTZCcnQCq1yy36yNIFMMxZmDeAB7JDQtWq79EH2u
WMD7kfYUZQfRskJbN5l+9fu3aNZi/fQ1erdpTG4DLUaa1QH15yawijM211WD/dkwbfA9wfWEEnjS
D5XRbn0S61IGhFGnDi2t4dbSrmu32rWz4S+uXrQBfSDBNFXZz7Qs6GXDa1vIxVRHp9GK74nh0v/w
Upq/ev3frf55rqUjdOTqwDGThpEJ66eFXMasGSAlTPmz1082MDDUheHQguXtB+KfguJNoYlEDt2r
rSUCAAopkACtIkXQaRiwILbyMvIhLB+ZJJQyc20CBE6TdDbn+o8wip9MXzyOhfnREy0kmiTdtk30
qjciXAdefZeH+ms06MVKIKFwM3Kh+rx7LPHZ//6BvTM6/Ofb6LzbOhhXISyQglZOjCkoj4627R8y
28MKK3ZF3p6BufI8j9ZkbmStjljZN3maa6vf//2/quGcd1tC7qq6NXhnDwnK32U6QVpnNYZvK5rw
hpH5Etcw+xRu4lVd6HeJKXEVMz6KWgdpisfhxaYLrLugENLR4jtNlG3G4GSwBMSaJg7wUsHLW14U
tuFQZatyIithJMszMtQRU9fKLOsjtrCj1GB2yDzsV3lI39RzK2+Tt8bJLXvGS1qwA17/OtGboIzD
Rl6RuE7BODWwdS6YT+AFbFmkKVQ6oxKj33Rh/dHy0Q9XFoybMWRAUGhngCCPDEqeQzNBH5GfXEgL
Mi1OWcCRPgzWRMTUGyhGL7+/w8Yv1lvn3S7n6E3v2p3RHvSBArgJqgfafLR0OsmmRzzQYggNtTFr
E8YHnjB0Czn2PpbMFVt1snEpVEAfyVcvLIMVnL5sE/pBuPaVwsiNf6keKJx/f63yR9nXP2/juy2z
K1RQdTMRQjf7k8ruhu5slvkNedtHiB7XyZjA1KlPDEv1FfOrtWEl29aBauNWq8miroHDYcbnAXU7
OPqv9Wh9diZ1F3PIxsS7Y5hHTKK+bBy5g6W9TYH22b5/iA180FlCU/rjaNv7yrdpPjj1XWI7R8x5
Nz4AP824Te0T4QtMfu6s8iOGyA3GSQKv0vXvP/0vn9S7Pdif4DCFfccerHlya1alfV/FvBGKII29
cMkRRWMNYk8fpmWBZIv3UV9pE7hhYU2vYOaDnYwnpiBI6tcNTvuVWblMLAyAt9hD5a4Zh+lPFzuv
6D8pGJx327g2ukIP2GMOcQanEUH9GOwjOx6vmqRwngKoYatiVrXrZgvFoeCUFTAHlLYI7po8yjB0
WDAW3ShmSEgncgmKuL7yOlpibo5HDkQhUc9lli7t5u3399eed8+fXfK7KmAcmOiibSoO6HjoRssW
iv08b0qaCEqaV05rOKhkg1A9M2MregwNBArYLV7KLKhO8RTdOZV/bU3TazlQrZUWpXSZxuF6QMm0
7CD1YqqlX2cSiElAvJNubAc4hGHEnGkIiF4AS4WiJKKX1qO1XWQBzAhD7nIS7nemURmLSkO2m4b8
i2qeK4AkG2F9KbITx/jO8qkD50LSb9DyhUmz68YUGFB4E/ViW8o0o88OVcsPzrR2YchP4OYCUyc0
3ZbN3h+hxtbdXOfrTByazn5Wc7vVd4oANydPCIBcv3Z61/yDVPKXb/T8JL6rY0SVwEfQGRT4muJW
lRwvmqYv2egyf1h2KiGvMyCXISBmYa00AprEgIbOy6HaFGZjratCPCdj/QTcnSDSWU7MlK8LEnsv
mzBcjbkp/rATiV+ULs670qXoSRZx4jI9JIn7HHbqoxq475auP8naeiX37sbx7Gdk6c+ZEV4PKamE
aUHeV4RuFgcW/cDKiG6aTICTj+5+/8r+6sTkvKtLTNbWcHByWhyViK7JoYXtBuRe3ftmvgs1u3+y
iF1cGeVorYksF8Qb50ycEQXVMP6dLWsKvO+JDtJV4E/Rtm794A9fp1/dMPtd6YCM1FGN0mGbY0nn
e14xMzGbYAsuysJsawwoly7mmmsVcIKePNBoNsbGtZNx2hvSQV6TlqxvtLmH3ArYYaRi/MkPK36x
Pr0X8QsU5m7Ziu4A/nxfAWs3GOYjOVo1Tfuh7oq1zbe8zSXKFGuZifD2D0/sF6+R/W67zYxMJ4J0
7A9+JLYKnIQ+Z7VGkQu6HZWn1LcNzK7KIpZmwKdFJF7T+FsjGsnFyS13Qb7FkZiHGzdUxz9c0i+K
W/vdrsrDt/oKju8BzSYwktRemoq5OuE0N34MVzhp6KtYSf6Wac4xZ6Uww+Je0gvAEQ+WxFQapFoR
fC4iiQizjl9tVzv//tqMebv4yZr83irH+6mXrTa0hzYkX5meTvDRp1j+KkbhHXhMDXGUBM9UlJ9R
1B0vI0EabQlHY1zUCGGFyUTZRYI4Am8+UE/2t4pkxpUp0jsLOtJkxy+Ow/nuYuSu1PUfLvwXZdV7
DISfahYpJW57EFUHm90jfmbWKeK1WxAm8CIS9bEP2B/kKA9SqleLRiR7CVg+qw3PGfJPZgxkwaMR
2EAbJbJz4GvA8KFF3WX/6Ts6fxd/dnvfbXl2qU2h1lvtwRAEHxA7x+B/SBiX519MMOcUpMF14/WP
zA+fXFmcRMFm5+guF5ZxdZVJSKjLdlX5zw7yYROStlYaanu5if9qRvBLtskP1qiHn0JS/hcao4x5
qf51+/+Kdspb/hbUxfed/8sPfev8G/pfmJn0ue8vhStnQ8ffjX/3L2IeWSZ1R0cIJXmif/f9pTlj
U2wspyY/9M1V9bdBSuK0kg6jQgeriynxB/0bg5RwjPm9+ed9cnCgmyYjBMeTXIkD0//Hjd1XXZ9G
gly0NomZISPwGhLOhh1UvOeOOHUsSldCc3a2bz/lst25YXnrpdZSyzh2AYDu7PKqIlMNFIYOW9MD
KFqxAURAThM9f9RxIsEdyMlpKHaBGxLi3j66CR30qKMjhaj/2SUcs5WaWgRF/KjakcVdzdzgMT9P
8wEcBMo9yz95PpUAzeXpECq1nmNE+Qg2fp/R12GDhEacxR8UJqRl2+lkdyY3dj7cMmJ88zxgsT34
e/CF3imZCn+RRcU2sovXlGYcCauSeKDs4Awt7HWPM2vkFi958zJEyV2cYrEymtkKH/kHN8ho/CXu
i+/Dwq6bY9LVH+wuv2/SXRxlL0E4PhSGhyiy76pj6sfBysXWQTISGuURiQanougU2wUyK4vWNLL6
Z3K5CHOtfHbSvB3QLA8WAFyClZXvlDu/zO9HQYhI2TyEUfIRYNpjRVKwSmrki4G9bEkDWEkS3Ra2
1LZT9SDHCDmlBQwarh9+5VjcytF4HIdSsKphW6GVT457AJLMM/c+WukFE8NwHRK4gLIfUUFbEDTE
8PplVCQ04A6/EyUt9Ml8Mu1Pjh1DwZepydZXLocCFYpHP3w5hUwuRXSn8buYmM/E+oZAMVif0QQf
JTVJCKzTjRg4ImSjf2dNzitRNCvdaq4QwoeLQCabnOhGGi3DsImY4Pqc4eZsw88zRz+CpBJUN1GC
m8HtUdKoZPhi9iT1Im5ZxKm1bWyr3RgR4P2uEd7eLK7j2tZXKYGtmsjWUwYdrVFXeThsGhxU8KqS
tcR969n5AWVouhwJ5Gbp5w8t5sFHsA/lV0sk3sFNYBpOhr0MlYHtNVUbPAOvjp1djXa6In77CU8g
QV62+lIK89qjXbHodTwQnv+loy8NLCEg3CdRj9WQgyRHQt+lHMIrM//AZCGCiPNQJMnSsb1zMlTP
dQNCUc924Yi8bvBfzdQ8gzB9tNFMe7GAWRoXmLORIsV4AVpOHdByDEKFzWMJYc2YsAql3bj0bfG5
Ax44iPxFA4QDOmZqkVT3m4Ac8lohNK3SD+6cmpAV2au0ryqP6UjWgNQKOFsvdG1azBfTpdN9CV5M
8oDI0JjBLzkHoNH+qIfGTZ1wNyPJPFCV7qee93+tWuOZiEt+OF2XXn8UyaYf/S+D8DaRJDEkIQgd
iPbw5iIldMJHKH4nvyK81QudY1i0R6zNop5uDRg1Ht+dITOeTRiSQIZfakP7Gsx/SFSBYAqJqG36
x9ip9oXur0hwVqsoqYhEse0bYTOmmwxe7CaxvyRAnmVeLSPVQEnvzu7Y3ScjH8OYXpkcfu7G4V6q
XC0AUh1k6rO9PnPzVCagINVIHtNuL0hfZPddp3n+muX2tAGE/tqEhHd4ZQd8uK6XRu88lKG/ZCgR
IuXhHQ8zcbDSgk/XXHeD8wwoQveKq6w9eXCLdEM7YFPduKTgkM1wcCziwJDACIDZA+xC1wvOMjmj
n92WJmcCRHNVEGzkVK9cJ96SVMFcVII8g9DhwXCFEdBMGdEDE3/7KjDGXY/WwB4RVQePUY8SPOpO
zZgtpOYvDW3Yd8SOwRZfGk++62+yQZ34Wu9CUz8M5E7NPyl6uXZR/zsdKLb6v5k7s+XGkSzb/sr9
AaRhcgyvJAjOFClqfoFJMWCeHDO+vheUfW9VVnVZdz3dNsuMCEVIlIjB4eecvdemXUOyHUHiR0u7
JTNiCUgIrfKgpc+W8Y7bZZcyLLYxcvP9zQLnVPWG6IPgc/Vax8q2EFudke5KDKjgQtOLipnAY/we
gbPrVf1B7femM6KPnA5DUR6T3vKRruzMivWNfX6bRpvlmHQVHOHI8qBarqqxveD/WIN5xh4ut8vL
0VTchOhlVkRtHGaDsVBiIgeWx04RJxqUq7qYVz0qdrf/HSTH2iIjMcV5F20YYjxymyNlGXadXu6n
sty4hr3PMPKULGZ2f4hEwTWggmMZNpIZqVOF/hxl30crcMZ9XiM25ndiSuh1D+huNm3z1tfqMRzJ
ugjDZ8CRMJLoiCPJH63gPlbNNlywgsnrUCSntAbqtBAmwJOPmPCX4zy5Ax0KgV1SeECbELqiGIkk
WL6HcrR3QW/vqrJ6gN4E6kHTj7WKRHCCrlpmTC/T8opF6xIV2tE0MCgm9UZTfs7jdrCCcy2GBTKa
ncP0Tc3mXSTluWYl0nlAOoIhQ1l2zzgnICQPz0bWfiwfy7QEsjRd8Yo8BBbJvKVy56wQa2V4ss3P
7QiqfUyvqRo+tk1+lVl9JLSaJ+SpdFBDd9HTbEXrxiUrt5qewXJfKt04uAYD8Cq7yl6lg52vo6i4
jmNP7ET4lLKIZnDAIUVv3Tp412M+b+6fFTyC2hydQgSujVWel/Aphl75vgPcGWuvqhYQyvIlLS6x
Vt06cfPRTtmXG7TeqI9eqIW30e/15I0Jwq2KV/hgHztLOypqtJ6M8dHgNZQ+uBt1jhxQuYgf8RRu
CMzeQl9ew1Q6JA2OHdpMhmayn7kVrtwkJkkOjblGA7WHbrWrsRQZoXuyoE5NzMqcZKs33WNvxACI
uaUZWaiESDiOiqk3viWVe5iT/nEOTRbR8MUFYGu1wwYfmx9oKmrR8pjLYYNRDA28X3Lq1bn4Rfxh
BZw5cS5FZe+tGkuZOeBXuWBO+yT54BU917tsUuLDYvWaq29R5dE/OtZKcbbpyIfkdJ3DajrwqH7M
7fGVuI/bcs/Qyves0vwVcNlRVBwjVbvCZN/Ncj4ipoiNe4tqAZb52QF4kdXj72HscFnPJxK7X2yI
rKmbHXKz+8hM7YpH1A2V02AUZ0Qo0N+FsQliBAO4RbUlnhNXlN1MO1kRoVIrnuybSzKrbyXRhFhM
2i3a80BnhQ2btQU6O+/2xN3Cmy6PuC4fp2o6S3U+mLWzzUIkFUIZ14g0joT2nDuby9qOwwfEXS92
mkZr0PG/0yz4qLMvx+hBkawd7ThG01ol+GUyu3ujJLdQnd+qOdgPeoIhd7b3ip0h1NzJbILTbXwh
lNimif7URgrviXsOOhE742Rg/mXs6FM+xpAvE+i26EPhdYQAlU25sJNRkBLUnn7V1fOQzYT5FgfL
Gh5YxmfqSF2w7bD1TRykb2HkomqrHtAMbRr0FU3waOafxtBoXqR3z3SYH+MO1a60domNwYO2sxm5
ewZRxzk1jqkrL4rmEJaSXofS2ivtncfYKY/HZ6DBF8fkdCvI48SdB+Bz1ijPpdU/Y3q9VUXL6vK7
iZT7gPd0ypSdxAYGAPCZBeSehey27REjLIx/Pbgns3OP3OlVd5Jrp2e+Gc1QQtmyJfkVseGznE0Q
/uF3vtca0hFWr+oHxYq6j2v9c4jZQoLgtdCKZGw5yOJqnvQA12yeg2Ipk3ItYYpCeOPfnJtkFLwq
OnymCXLU7jZ0u7QkLGOqiRCfsDwCeXfQpJp+iQtu3dTCb0mWwJSEn9kIsL7ZZ2YgHKl5LzLrHKhy
V4SCyDY+qyytbA2MzZ+d6nEU8KsZtJABo6mL9nA9LUAW9txEMUpo1m4872RR64cJVj7etvhg2XRm
QuSjE5HAdkQccdh0UJGlg+S0Bfer1Kexz5I1ExEMCpG0fTkF6CHrExvr4VQMoE6CapwZcNElVbmU
ZJGuyX44kbpDpR/3Xjn0OCcEsLr6vRN05nMisWHgIdglQG5iPE4JSgxxSL5GCFJKqBmKxuG5sYpv
QytuxvxSlHgxktlyyKAhehcTIxTsDfTPyVOVQJ7anirLwOkw5yh66VL7piaPxeLao/CCHcADuVWo
baJYhBQV/Wdg1X5MQnujYjBW20WYBai1jYB2V6m1pLtv1KL50QhBgLO5nYOkuLQLaD3qu3c5W8yI
oWDAucWdx2hwR+IizHS1/nSHjG2Fm51xuBJOINZR3hg4jxAy10W0U+0SN06Pp7NjUjRzt2VfuhHr
G7pUTAi6ipsRp1X9kgTGbxgVv0BoJ55t4eV23I6FDyBuLuwrvCtU6AqyY8XVc5KawuKUSKltsI62
hCTPMxFAFYqX9jcQ6wwiSD0/DK5KHlJSjKuht2nnV2Pk26jMOL/DxrQHeG6jNe7kWJAWtSDdBpzq
kBgnEjWriMdtQJ2b16blNwI1vMEaKsdKfzCnbFdJASQ6yNnP2LAU4IV5ZklMRDIm8RHD1lPWWwR0
816ZstYbte6HU6w9WlWdPgNmZv9sEUQuYIZsykSToA6m1J8UOP92jaVwAjm1zgt8xKzaJEq4X0rF
pWgYFgyr7pg5TXNwGiuHNGEw0Y0TZucm16JSDNZGsB1YZSQz4tCdbqWdBZDa0blkYTyCv27xB6R7
TkLgq0MzbGJuG81Os1MVg4UAtPYzHNzUE+O0crS53YMmQkKQOvtaTxFLaDc3V0dPODHwaaBPJc4g
yHDh89zTTTB68niG3KA/4FI86rjykW1xN6o4vi3SFKkIjWsSRaAKAAm0YhmjyH2qz1RVKeR39yEd
w5wFt4frYBXN1gSskTskQOcJGWhD8dn15cGe8Wziyh849zCm6r46s6/8vQigAq1a9U7cvwJKeLEq
41ffo5YkDj5zAncfBfho2rFrHpKAAhVUS+jbYylOQxpP+EXjX6yp0wNno6D0gc7d7a0ucQ5yssBs
y+Y//1Q5TrfXtIIdoIOMfVYzvw2K/j7BlWo7rA9FUganXqEb4CbKdMyn4moYkcFFMuY0i+mrMPLt
X0Qh4WBWOhcJSYYRCeD3JLtaubPknwG2IhPmq8pycbfdi1CDde0y57Os9IeCpuslbMZVqMuHiGvz
0BN+CBhKFY+IjvD456H6gH8BiL+L5f/bLkhHC3TGBDlmMuSpicrEmzr1BxhBC5MFm49SJ8ayJIIe
Ool7xF3cwqQy/bmMjLOlpcMjFddhknmwV3R8dm5Rv40uqYZJWD8rcVfdHP3XbM/KjZcmpJ01A+sF
wYRDQGVjgWjjsD5G0eugV9Y2s6Mf5L+474LgFaMdx181AUFNP79YRrKfZgw1VhRCYCMmVQzBoSBh
QzV0kuTIhZjMfNWUzYfFw4EZJLt0VN7ZRwSYgr3OSk3zD9wQL5UZH7i9/RLzISb7Zp262g2s5LaV
zOmJ2kz7/jxFQPlwUZKKpGy+0XgMry3GkW7jPjXK5KJMCP3crtgfCHyGytAQxlaKXSl5ATXZivYQ
UjGsUBjh2KuUH4GtHGKrenST5pc2Mx7A6Mf37jKvyruBVRBhSyCRP616Jo8rA/7DumHLiZWfQBTh
ctfMLCnrLnL8YXZ31kc9OH5Wxr+xfn44o/HazOd4Jq6x/+lm8U9ZyTceHBiSBN5ae1/L7J6NDDOD
j2mR02g0kzRsJ5AWcX8gD3kK5vEBc+opmrNTmHSVJ8rhCco/gTctMUVEHq16bTrnY/6VC32rC4KC
SndZVbaWb8TnBVUYFMFBFepr3eD5S34TX3oxbbk2Bu2gFN3PzkzOalLsbUWTKy0IH1lN8CJkH2Ey
AgBuHC5eeiKujH4PGVAzHqq32A6elt+NQF91+JCy7GaW8ZdlsH1j33OWQdqDyQMGgYMPVhqUx8DO
To1o2C1tZ7EyxsnPqT2RbJPe/FVVfJZdyLc89hxNPjOnPbWd/UQj5u4qRExp5la27tkRDzmuXG5W
EGq5DH8HDlVzkvwoB3ObWQXgvXl++cYQFWQUtmX2kZXtTs8b8uUEzdQlbyWU0Zc+i33cUAiHQfoR
kgRTOvpFo+O/RsWL3jWYNjLK97mK69RVn5krzow6GXXMHBMoc9VaFv2TojrM+XWsUDZhnGh+8emP
SDWMWcKkruuttJEuqBq7YjO7z52779X4HsX2M1GlXi3JHpOcjCG2VkOSfRm4GpZ3arvFNY3lXeby
jbDnnRK6P7WJGCNOPtFTCqIxk4qdRqfuPI1SOfQcqq7m7gDQ4Nslrb2y/9Ii5djn5i7R+ltf+LPO
NefqO6uGjzjQkWry/ESL4Idb8pamKvoayH/P9Om3zWf04LBWhbD8uIn2pUYSOn920NvlDmbUBxQF
fj0dCmndVMgycMHpyZFttoqF2JmIRhLT+fScZjjPDnhaFW16xU6xS4i0zDcCWGNjdeeiM26BwJlc
yEOKdx92B4N/EhRHflaIN5dEsWPax2TrGTuiFjZu/mRwPztIzTp8zA4/aGEGh55UlNVQFNdW8FOT
EYstrOp3ShaSNMBqOZxrx1awtYh9EiNfq7WI+IYliYV+sAspuCkWbAmrpDHYoIVe0R3cAzOj3T0+
zLJ+C7GZeOAr7rCvbmlJ/EbQLr1+MIRdyMEJNCXDum8/yYTiZMzQ9Lm1tSMlUXHg8+J34icaLUJV
qcHK6qA445cds39oFaTkFV8TV1q27s0foWX71cxhF8WqnhxfMYuTgfa3DSRiJI1jRSiFgqdlxWW6
myKdrtAoLrJq3yYwa4RBhBvDKF5GNXugn7bFX0Mu4aClv/VFQqf055oD30TZb6NlRm1YLtCLZN9K
fuSpY51RxK5Wpelp7i+jA2M21MWVKKav5isvVSYbS0CRe1jAquHoXGIj25jt/KIh9Qs7fMX6u5rY
PskTL62rHELFPdRd8RGH+s1wlE1Ip67GOrGaoMM2DaurEfXnY9myCAyxccgSgD3oMhNyilD+T4+0
G0B2Zqe+ty5dUNylbt54Ht7d0NkjpfahWRD5wpqmlp8OsEfJNT3iRIWmVL8FpHFu1S79+l2S10y2
+SowlcOU6recixm+DArfgmMfNvrNMS2ydCu0rXP3bjsv9atWuPucqC4UGwMqxABsHdksP7Nu3PZC
WUNZ32dBeJRT9ZbMA1IJ+zJiF2iCJdHdWVJJjPJqUEniq3wBuvNIThLG6OKjpRE6wq6RecQ8IJGE
/JZiI4HPz01xNztjF5c2DxFu8YIs9FL50bdcvdOYnQx4Bx2I99qOz22SH+JeGVcijr/o8iLddFe2
Mbz00Q+rk6lvNyzGxmA9BflwJKl035OmSuMM+5ZSYxg0eK4JrT8pT9NkXsqhvMOn8etGISHY2n6G
MgFpbu5qWhFOOr+UhDkbkOmXS7aERjXNGj4sHpejINqWXLiqti+VYe2rEFywNLfL4xvg6dnEZYey
7sYaz37AYcVU+j1EEE+E5VXLadyqvFQcktAaGaCL2rM15NHKlKzzYzi9sh3mngSkOXTN21gbPwtk
skpec/XWrdcX9mOsz1eQ84Sj5Q4uwEL4RYuDOfSCkSugqMVOKPygwlkWajOONyl9xJVJf4dOFgUW
mRhd8aCQMeD1fXqSifWEgH1YdXNgs3mKenYgZFXPqYu1o8l3S8Y3wLDm2ve7OGwI1qmqgXi4AgZJ
aniEXkEt4d4kY2yIvEFfZIVa+udk+98aHf/XQ+G/zI3/Z9Plf5XT8b9xvrzwwf/1fPn+SXzF/zl1
P+LPvwyYl6/6c8AMAw/6pk4mr0UNw156kYX8OWJWLO0PLMnL8JnRs4pd9m9DZs38g66kibeMKbS9
AI7/Zi4z/kAZwFBaF9a/T+H8B+GOwCNjOGA++RlMk1Clf+KdYzW2ByLivXkQy5XPruWt7B+VN5cg
uILkIEHLnvb4/N+JwBc5zN9m2//8jf9B2RiMQi/IeOEbuw9mwjwKFBEx8rQF/u6MXP98xb+HdVr/
YEf4/k6uy0yedwiykf/+OkVPRhFr1vIWu0lg8HUeFTgfiQGPk6dVqxNYaMDUbZR7hQgWJd2jY3X7
kSjfPsNUK4oTbqq9okDLGNRpS9Dvb1LuOCqax8uu0orUMdt9iiv3sZ54BKBip4AXASq7jFZx3PuW
JBgx7UinCLdI4E/6mBzwO5OaR9DRoLzUffQG+YV9KsE6/QdjnBzwclGHACXD16qYt/Q036VNt6qa
sLZSO4GrJpPrAlzppCT6eWjzU9/lnjsIVPDNsbSVl9TtjqNOFUTTfilMEtfcUQKdAKZ5PA42IEDh
driPFpljUyr9yG2PiWESzZbdDGGfpsxirN6ta9RmoAe7i4BFyUP1lNiz19Y0/4bw3rjhJpKwVkLo
UwD8cx1my5R+/aKTNR/Yyfqas0sYeoVWclMbNoGO+5iKyVOGzAs0yNewiqvSvr0h9MzgujbLspbu
BpUHQtP7CXmCYkxo0ocI8VYmxm4ypyqosS0AjbqK0CI5Tx1+klmNSL/tNwRwm3m+6S0EDDmSpvEW
RudWM30ILjtUhJvS0s9Id3epHr4PJL1sTaL0zH7wxyFFpXmfQGInZbSp8/oB07kHdeTEgNszByDe
kCh6hwzyAD7ddK+hLCisvwWD8TmwoPJYPLc/Gz39nRrRu1IcW+iDjSk/9UVqyakP7fRGtuA2iZRT
QWhHIZRTHIpDyrGzzC3pmxy4ZL30s00rIZt98mC5MPM0DwO6zXpeGyhLY0eQRN4dJ8Zgub0QPjro
DeU1MN2T7oxehOI6i2lBBb2/NFO2UWLdBvhJMiTHMIy2rn4cgTYXhrHuw13J1TaOdJAy66D25krk
40UtmXAl9i5jNjbXTBAD5KTQS/oov/G7BzNjXzXTpUd+qxL6VDHBdAnKqiAvZB4ed56aE2m74OED
sV6u26nuj8yovDGfKSzJKymC02xzZ039JtMMLxpdr1PTk4EiKuLO0NrmYbnkklp+Dq61o4Tw0nTE
ctPs69Y8sAHajeMdHOpG0/qNYUU34c5ehytHIASpBoAxhFdESeENQ++DVds57ROQwDcbBIQ1xe9s
5U8Epz3kXf6xfGrbKZuOUzoVHFKmYDOdNvDDfT97mcrNB1KO0TzxYx0/MGKKjr0GXkNdpYRh35HP
9l2aysmmfxYwH5nZBKb5BSrpVd00YCWWO0/UWE4EFwL4E9e5Ld+KkJw7HbBTGkqSi8f1aIIE1ui6
zdmu5Oewo2zXLm9er7ZGxSxq8oxi8InmoGHNRR+H57oxfnyfW8fd+MmM0qIat5I4UMAFGHRp6I7h
gZjpXZ3IRT1xk0q2U7TeyyrD68OB+XXInFPslvc0ad1eiZuHVm33hhVugKzsRKpuE9prpK7vGWfs
U4KX7aQ4DXLcFjKmon0e9Nh36is9YAu4Y9Q/tEDVIC0tXEi01OG2TJNDHA7vNvw+Omy1yQReg7CQ
cDXHw00J4AAEyTu6X/LaAxvFpvLalmI9B/3GEuTWsXziyflckFyxbp8LaZzRYv201fCA2fexyu3n
NCexIy+v8C1febCCMuViWpqSA+OTMFwz4e1ZIuvkZHTZttbbVYsKhb68SFg6ljjxNDumObdcpwWb
xXMhwyc1dR8FS74xsNnPFw1SEES/nYiZkx79jtST0mrrGZuatEYKWfatmJIPNZPwhlWd/Oh3s7lE
LCFxVqxgWXFPcvlX8hNb00NMWGpWUVmF1cYJrV0duCfQBAwL+s3Qt+ueaQV781OqdceIqSiaIfcJ
4rqfaj/NUnm1uvFC6jRpytxO0E0lu8vYyQ6Vxrvpa/feJs1eS/JThvlmiAh/jeeLGqcnNR2+Wrvx
zKj369okW66901LfiUE91QgNFjAtYW85RZ1UblZoYiWkiKmDjVazvNg6wafmzrazaxUzQi+m7XJV
xg+EZ9xChzdF8LAedEz+KeqKX8SN7cwoei9KHj/2AHNWXWPautPK84yZ41Alt0lXborr3BsRnWYn
e4TBcEtY17pEnEU7fcEryeW2r6CdKRN8DOe5lCokol/End8hoFKjMgzNPmppnmvk+aa+Rfm0J9/2
CeMBwm5xnkdMruzXIaeQ0L5F6bN3+uxeaeijRPtFaPuHmqIuVQu0ZBV191ybh7QZL1nLuU95pKIm
C0awp3bIBTN7ZL5u3KvblJ9xZp4B+TMNb05p4PiSMz2pVFU98DMbXUaMNKKdjzL4Zc3WT3YAP10R
77FLbbUCzX6qvRfCKzq5n6WASfpJOenZ5bQlOwvDjWCIbQA57rAemIdS2o+grJhQrCPUIq3xhJ8U
zb4EJarQAxSrLgy3pmLuujI6dOxy6AkeEpPVLZ23YzBvs7n3F/KwElF4z/FHROUpm3oflNVnl1AC
VRENuNSp3tnSkM/nmw9h0sDkcB77vN/EMQqSH8t5iJTwQZ+4WD+Dmksuctkss6f+/1N8/MsS5X9j
9WGIv9vr/lO63xOF9a/pL4XH8gV/Fh6k+zloRx0bjSqJZo6ggviz7tChUxBsTY6U9f8qkv+rbdX/
0FQhDNv8xlbYDjL//9S2GuIPqP9gLizHFv+OrFX8deNv66QNUvQAUVOpbRwW+L9uxyvZ0kHE3b+W
TPO2HaW1PbX2IQusEnBSrJJRDaDtk8RrQFGZW9nekisW0xXPVmagouRJ1P5uGmH1QF2zz1gE4kuE
4OrEEjIe0MPE9Du0UT+oKUoATU2/9JGBRZ533WGBzddK9FOCB6cBzehoXTJVWvdjUN3VvOM5PeHv
nSXJy1k7XqUdTueoi4miw73gG707bqNW3L7/MaDln+Uzw/Gy/j24bnmLFboydZvvmPsmR7o//W5y
hbPpMxthiFTPblzovsJg0w9V9Yvh8X9nCVbNv0rll+PrWOyikTSDc7fUf7RkpF2jt7QhllFhj+17
pObJ0ya4SF0PIIxXCIvAn2MdGb6YBGcXrbf056jnYaAR200W311vF3z1EGMNdZpiq9c5tookCFa0
LqFggfPMTzM4+OULi242n+rwTJiI8TzqL06Vt8d4DApEMbHxakbjtaCreaummPT4ccllKWt9//21
3x/mbtHsy8ZvUJXdGHDwaCnH5U8qpyFQBUlnbL00t35Kq5fBysE4Z12y08wwvptVmu/DBitYKdgs
+h0P6QZQ6GsOXPAchQGGGVyFXqNr5R7BLTBvglc8fSzGF2OKYn9yeJCaU2c9l/lmRGrCYzTzO8Ow
L5ZonEskmp5tMoRvoIcpSjd8Yw7NqjcaYoZXiuVlWzd+i2vnoNNUjoQV74M0AShScnK3ZS3L3B9M
Nn41Q7q5GvpXYQAhHQw9Pnx/WAbjg+yG8WZEpr0yjbHw+kpV0HzNiA6ifP5ApuILp0YLnTf0kk03
3c9GWW7DYvv9Zmewt5fESvfYMo5hR4BLLCRWk6ahOurNReFa98yrppi9fxe9J6ZkdpvR4hZpSJWi
drsiSmL2phO7H1/vVeM8mD4t0eYYIybIbY2DZo3FrpnFcMGnFVzVOlqD4zORSbrvlTH2NI7xXWvE
NG/1dkZdTOtDW8d6LL3CttXD96mcTbaGNj5rtwyVX9DJnhO13tv1OO7YBtlnQzHs86iNdxKK9a0V
CPieyy+z2ldkb7Nz0OzxQtpmShO5Ls8u0u3T0PmirgiFy1vcrJT5RjU2yNQzcLJBoyxykQCFXG2W
O2qDz1GZTkUETzGKXfvcKpHYxu1Y0/JMzEfTdCgDycj8/kjJ+mg/ggWDGAFhxQwAL6pDAmJE4N+Y
3bF6F92AbKTOo7NEBkwLmljMUpLzlTUPY2ffe1R7l161AanEJXm8hJpHevNQMlOTlVGdGzhaCUOm
c6fR64OmiKAOacWKrZdF+xDGbhiJn70qjSNCl9d5ACJgdB0bqwTahdnfcxB295Qqs8/kT71yW8Bq
0oKJi95kCutHx0k/69GyrzB3kJiTn/mBCu8uUgcNS1mfq7psH3XC3vaI/VbF9MuemzdRkzJtzq1K
bqht0RB3n2lxyJeksQmvKo34KAc92uaJex9qI7rrsnpeuPjBQgICR352ll9CqMrMyxnh6Hl5qYiW
XpE0lBLU2Wd7w0HSKKn8rxgo7esoLMVvSD9ZNea40wlqPgCPtc+6QvwxUAASItsxuFSJ1C6osarl
g7hW8fer/VlagX3ttEn3tLH6dmTa10SmqZeEjPMkCwhmz2jaq4UWPlWCA12AaoZzrHaIaccPRw3d
aw8sjanbCBBUas6VB42Ld1SXm2kR9/zt78Ksd3fIwol9XD7FgJG8wkxuHuHP5p5uFMbWZTzE3LRm
LzXrxTpN7fzJ1XirZpr63/+YTROMN8bIfyaAhRAJPuZoTDjv/Ok7FSwcES3Ns6Ey4y/8TsTN75YZ
a5ba9rtSUnCgYzJ2f67IbkNfWJH6iK1d794h/m0Gyxm2rtQnH+mI8SzSXGMeNduekqXKCj9a9Zim
RAbIucu3rQjxFjNc8kqWy3VoYc20MOoqNlgYAQQUjbeZ6J61UOu+f2FT/+4ErTiMsWUQAKJvjUZ5
bEO0a3a2GVzzWWndwtOd+rlvjq5l02Ov5remdG6JGZ+BQCxkTIZj7WHCatEY+iYyp21Uv9Ra8aj1
ytY1k/Vs81eNtWzi/amcmZrhQpPI2R1KX13Z1kp6qLOPtp/PzKBeS7QH9GIcf6n5gUTvulH30WWu
iTza0OI6KFSDOfLERKLMQGrES+la4hUgEbXB3vQqrQPC3OmCIRmmGUWot6rjf+3wfiraXgntrSV0
X8fZUjYUpsBiyhIdNI8BFbSSjPNbAB++Z0CZx4FXFuibW8W9yTjdB4KIb0aTg3hgOYUEYG87mlx2
F+xVYZ7Z5zxmoelnwXCO+nJXobCAWQtkwa9iQOf9dNborekJjEsyA9OSwVW07huTOFqb8TGkyDLc
BV2zSZ0GxU2xgeeNVmA4ET53XA7iciBmW7kaabkmBGGHR/XY2dYmnkuvKUkJ2Ogtjmne3viG+RrJ
6ItqEPuhoLvSg3UMpJEMsG2kgbpWdFL/AjR19TnLESGkmi9rfw4MxobDCWbA1hi1TZswlGEcC1vK
yzL+zRiP1NA4usGVG+G+mgwfVyLdTpO6zHwIFJplRJeodfpihRok/vLMDJzzMJ7aaF4PCEbCIPFl
z8iwHk5Bp/LcGI9MY15kCSw9gUs/kyA/WWtci36IwDCZOs81Sr+hNAF/Dy48HKMNk6wZVJRlREdn
LPdd8DMrCTrgcsmLGJFrQEmOdMMF8Grkt9iQCB1IztM9c8wXCyQNOgeEw6IfIatEqzdtNm/r0L6p
YbNpQ3VVTWEEOMP5iPhuKteWCvMfskzm27DfdUhLtZZtImwoubMXbXxpXK5JpPaGwouzBwht1xtV
uR6j4WiE/QN2rg2ulI1jMHjvncda7iPgFxlv7DPC/JJkztliOu6409oF6IuVHkxhDkCD7+m2ExAK
e5dONS2WZmdU5jaIafmHv9us+YghpE1NdKpK6fE83yANsxaZnvKjHgwSXErGutLrhTyoVbVVgP3G
vKtId/xcUa60L1+SsDkvrxI/yTnZ9kG3EdWjFrLj4crJ7GXVC29dQ1Hqigs9ox1aPb9JTK9Upm2X
Apfuew9xrh+Eyr2vftaNs4sI8ajhGwS5SV0ab5frOW6mc9G2L41qHIN4vmY60qMGdQO+mBQybMuY
MohXksdoMMBEK63t8veutM+pU57qRMeS1uKhUs+RyxCgy33BDd3BnzHV3DOs6cHMnJU+LhYTtOqq
c4pHk5O3FCp0jZ09hIczcrFDIOieg+IH8sEoIPs+x424wFJYVVa8yZzpoDWn5SQHcbYHtsIDECLp
EJ3Q5+9Sy3ioY/H9ww266Y39eKiwdw9V/rKshVCVLyWFRfMWaTrNNDpr9NA7O7+leYfrQX2f4MLp
fhHCstOny2CzL2WyOHX+BL6O9QyUh9rdTJR/ckYJwpxAOAmrWLfmvNLlEk9s2tatSZbVlF61tPdU
/DKjAbRZN64CO0mZum+GmA/GmJDxwVbzTdLsr+f0vJyFVhE3MlmxVAh8bSW9/OnsurGXyeKtJxpj
+V8QCtKU5lWJkC2MqD940G6HYnxvwgD5e7FuMus5qMsNQS47R0d4EHd0Dbkncp3uJdP4mRsnbJB8
Gr42SV+3+wfBghkWnwbtl6K0Hkc0h15hQKINpDf0wblLFOSH26BiMhOfCmOApYrOQgn2WWKu5RQe
KsGR6qZzMg6PlQ3wf4TAXuqbCr0dzzkkPWq/TzXtaOjDTp+NXViId9Fb51wH3tB6ejNgHAQ5x7Ym
wk6uviapEv4HYWfS27iSZtFfRIAMDkFuRVGzZMtzekPYOXAmg/Pw6/swuxdVD42qjZBZKOSTZTGG
+917Lt7W5HPpLfo38Ep1FKiM8/zqma/wie9AQM+5h+Iu+TBH2e1pJ8NeZrkHxxQ3lzIqu+v5rJyP
lJqGLZRSpgLTj47vr6Orj3I+zES4QDtoJ9mij/XJZSwpaoo+zfYeRt57FxM6ceMHXEnXpnbOuVGd
Yvy9s1eeQ3JaLAXRj0Ij8wn/NaGTjS6YYW+DYw0j66syog9rsK5Zv5CeznRra5FitKwXTcSsiANM
HqR9eZhtzJ7ODGxjceWrgslSztY+zhCgmkjKrYhcvqTiPlTJto71giiN95uz/iXMx18eoy27T4KB
JpuNzbGuFTyF2kJb7g686iEyNYePP7v/FrV3qXXn26FUYmOGRGQsedEs+qvmbt8Wy91KYF5q5XIu
a+voMgnHEiayljJ2U9HmLp3vcQqfEe0mS92jRHuxevAyjfHUj9DEHZo24lcvtoJMkWpscNgM+vDh
NDiD18YFAhQG6OINc65LNJe/VSk+q+UDD8Kbrjp8rU3z2fXRBX39i7Tg3rHGN1O6dPyE1VXL5EuH
SXuJKZdJFIL6uG9gHhu2fgBA9VXJ6Auvy6Wcqr0Z4XZLWnJT2ildAshmwi808zzI+gMPHeByWfM4
3uK6eZ4S74fjEGAnCHJKflF1eG6oaqAUg3vY1mu4ZlfmW1byvFvekxjTm1bdWuE+mXN+7dBYZZz+
GrLl1DfhHz3DM6SxuVbpo50nnF/VKWE9rDietZ59Sb2eQ4pxmvQXas3vqTF/l1PxUEfo4Kx/o1yO
eHDWpzNZ9FfOuFtLN7ae0f0yE65ShfHmKfrKNIL7vnlrlXhvoVZAj44xiE8Gv+vK/kGPWSTLo0in
94QMWu0OT3xn3rpK/TA0zuMjqI8qJwKlbpZG4XfftQeHB79khx9KbtNWNj1wjTgkyte19CzCT3xr
n73nnJql+jW2DGyHcLllyL5+7RJwrZPDMsbgs3FAWQ8uhnZ+39qvbnVzWL86MweQkRkU3qOgNrn+
s2r61eGVM/ityMrxm8rN5UWTgClVfOlCFjMjuvaRSW9VMBkn4ooC6Qj9PfWuVr861DztgIW40kaG
DJn5ncj8lCyKWp+GL+sA26iDVt/32TknZ7gIy2LUVz2oggFezQVsr8BKmt647TqimEqSq+xdPEsL
qDxtTXjrGmFlC6IVVkbXe19S7wCAimu7fVAdQfFFn74L3dl1DC26lf5CPHo2zS2NR2yu1Skz5Jen
tY+VRXawI/TKcauR7rE1Ak8fdsvQnytW/cGYg7UDhiq+rTd0r5FlXAaysE403DWY+LmJuaZj7/0k
wMCsMOcsfS3qoaTZuGLjqgTZieaaTC66vCu2vUHRCvLfoYcFup8mdaY7yuLdEhpVej4xfMVgJZOS
YRj/k6xnFoIUbYK1c+dE9TM7O+VpLZ7ycXJ+Zh5FQ5j6i03GwWQUYq9p5p7WOT8sFH5DHP1kbQay
QhGBdN70nrTNFVTJvSn31Zw+Ls10nybCRCj8n5SfWIO9pyrxgUqjg1m0ySaEnr9Z+p+A9c5VXB2R
OO7EQe8Tl/c9ZHbCl8brYLTfbsGDEJZUujAsaWR/ztyEXeZJzBBcIu22kJdNr8Nqw5P8smqLccpK
xwaYRLtn+RniJ4QSdrZwX1mMulkxLx0RYtyJd4BcB76JZ7uMnvpkeDAoIG6ITMaR2EVkcWst4USg
HwuBs7R/GwgjLmF28Ua5Zzb2XpNQ4xK+i7FmVeK1IsAGOWVrZ3Zg5N8am5A+q2uSi8y37JDqEOMY
jpxKORZvhKbv1JgcLfOVUX9AXetxUd/52GzNLAmIGW3KTAZFPOxnDvRGk/utMz3nlPdMguUH9fSj
T3BJExoK9PZstJQRSRxRJIGoRQCldcT/FHReTP7VXH0J1sOAGLMZFoNI8fzs9sVw6Tx+hXWJIKBF
u3mWTwNpI8NmDqGlFwcUQAiWS0ztfrxkKy6gju1XdzI27UDGZyhu3oJjU1d0DppPKGtss+SHGF4Y
YbGrXec50qoHxN1dmtB2VHhXOeT7CZ+8Gf6x2PeL+ZfbccOolxOPbufXZXnTyRNOE9UB8ICUnmyt
2blbMtpVioAhB8Al1P6UKtyRvrhy7tSbr0pz3yZD37VFeKqrlmhBGuiDSUouxx4asY85WF1BJqAS
75K1SL5cb1+6dkndam/12XGynG0l0hcZj7se2oMnrtqExTo2ifIlPyG3HmlvCghnUhyAYb7ASpYQ
p/M4m+pmd1J9vA+xpuDl2yVh/qbuLRX2isn8b+gjp5jRbmebB2ALh06Sk2Oh+WFFLZ4MiKG2vR30
5TpbBO1cgJNCBUaxbTTE+aGhLc1zcMjpp9IRC/5cpL5RRt9OETOi6k3I/92fxgif5gIXsum+l0PG
39XRDpPAtI1HLcMxO1Rqv9qEBboDKXZ7n7VUq06UV+gesVL3T6auzrobhb4r1T5s9bcsnQ6ecs86
sfB0xCYexg9WRwGF+aR6Z+X+/E4M+2Yuw7lZaAyh2MViOp4a9mPqaOcwFzTVdY+2JIgzVxcUyUeX
0sJl5IHTmUXqrIxM37kKfXTDz6Rfp3bhboliXydRN/QpYo7rN2n2jS1721j4T5aa+hsZLBaDd5Vf
W6MJHAl2tmTVNlQSFJV41wRQ74wDtKcuce7SbbBU38N6naScgD7MXRvmuxCC0lfbzZfYAUudYhzY
5ughuQ1ULNKJm2RYjawiBHsx7ZrWO6fJaiTt1QOpLaKT4D/NT0J+PyeXtdMBHCCMN9vCzhHp+4i1
bLZ/tU3kx9H8AIHmvFQk1qyJtd/5w2+RDxkbzbDkFICW36P9Jacfiix/I61f1IxAeMDjPIwbVOFd
Yc0fw5jiCooRRamwELm1mxckewocENQ3RNghbTDclN171ZJ/77km06QQmCTiPGeibR7oHpbkzCxe
NEueapoypsZAxDLDLV+ywBgOndE/exD4N8q0r4rOQa/Jtp5m78bIfBz5VyXiMk/qhnZUvy64ycyM
/Alticfe4zqQv4TOV8lUXZwgW28pAzlEixH5oz282Wmxr8xpV43eiTh/OQ84uePjrFsHAKUw1jGk
ata0tQxgYfZyd0DcNYQ+E205JV147nJc6Djr0Qs/68G1Nq1Z/gl1DzPZDPty8TZES9+WKcX2j9TI
Fn3KJ6y5UYmd3jv1w3qUxu9k51xs63Q9ivhzHfmtuGT0eGiccUOHBB7i6UgnEevDc0eCBUMQ9SsJ
Bl6DJSg+tXp0SDyiqiFIY2JuclhTGWtuAnu3IvsymOnWRH6iRgL+OgATDMTHrN3ajVvuROXdkhj/
VENvZhp4Hb4fjjaPGWqANNrbysxrRjCeRruZxfdUyyDzInErpxd6H1bdY/6q+2mb9ebT4sZnZGyc
U79rrspWGv8YK5NelzBAcOWS35LGR93NU8NnEHcQRDs29n4kPwIUdMZeArj/JerI2VvqqxzDix1r
N4Yj+2H+to4tFwn68WCqaMtTY4U7T6mbPqdBmv3ux9GPwiiQKfdxTQST4qKL2mOt8/geWkBorkXL
von3y/BJVBKLVPpvpuwX4G8u+7Pjhxo/qsu3faEMc3ADOWhf1sDdz2rKrRMXl2bwPpNi40750egM
IPTaTaMEzZQMLwcLlV336mvbPNBhROU1/4ma+JfpPmfIgSSG+XQppcHaxKrXgKme9xiOjykp394m
IJlWe8c9W/oxriLfMwRpsA/gBr6rml1OnV4iMG4lZy4WfsQCZNLUQzPBYVFVIPsmogR52uWd96jx
aNHbwRkcXyFO+NnpT9x2D1Zb+P2oPaaCQ2rJ8MxWVyErX65IQ60KKIjauup5HsmWgx2hX28r+ye9
CbLk0qbtTy+kxKnXtnFCKCxuL7L7zOdTOlLRzditWq40cQfyZ1b9cnquHnQRj3cu8D5t2XuqRfHf
H133WLjRQQeCYrzoKeSFr4EfXf4Khfe4ePHWYysYQhp2Ey3wKKFKabtxj3gqTyzFCxFCc5JYVJhJ
4a7R5deIDSs1ZeAQLmXSjRQHOyFes5DLptyv7PiYiOiUBlwCneTchm9FSu1PKa8D5y0BNA8QCzPa
Q3FhXyzaFCmpP7njSaPih1vSpqOcziyzIJYfjCvPgjJEs4sCB3+i6MRjhOtee7fqoxeeU8u6NdjH
JHVxBR1MNjFtY5Y3qis9mvfs7A91rM3Gaj+kG1DLONGOJ23zaNGDWGSf9hBuF7XCbAMhnZPouo+8
mIKYGjVCCBsUJKpnG3Fy5cFI2qPDKpIvlR9r741lXriLcQKgg2rUtW9XAbtbLkhvffNezpLCHc3X
TVpmlpSBuw5lsdqnZQgQyPApUd+NxCxdPXugvvIe5+nRNRhIFah/hW8r+mIFwNeCS17Gr38mdDQi
2c0GZ5d5o+dE80W7Bk3cVfKz9k4047TDuFZMiEtVdxLRbghR6kZqyg5ziyd/rnUaVEeN73ZmPlZm
kBm18b9VRGbrHRhEd37ai/Aery+ERkxh93cnxTBcLMrblsprLg1nBg6mDb1dspslzr6pe9JyUPgq
OfTFQng+Q86sGLNcpiaLzwTgiZ/bHL2M0blmDFaOQ1zRgz011EsZQIjg99VcsbSbV9LuJ5mUMBaZ
OQaatDROY/i7HWkti1paZ6L5QFrGuumA9vcUEP1hbDmfNWOeuatH8/nvXxtTx1VTwN/8+9e/L7Vn
fya9/e5AR6EQyC4e8e9GQ/39t0qvnMS2xurx8PclGWPqErM1i2I09rm3iCTmkfGeGxmBPW74D312
4fleo1AJHQOWsPZuSC0plx8yt9T+6E9GjTk0VVkduMOsP6nGeSrnuT4kScmWUIv5s10wUZCgThFy
saaqcImu+cymQZOjtbMUme9CNfnN60L7uS+zczSG0Q85EGdHn9MksUibO27jOx3LlMFgfQo77vJt
+6AZuvKJ3jffXvbLsrURPXHKERZdJ3BlgZdv/VOJrLuPRMFpSjILIBjDjFtTFzcVxYvqCPVm5Gp9
yO1jUOuueFXqjA3WfnGjHg2rKZtzskCW1qfkg1ql/4Iv/Qdq9X9NFp5jGq5um57u2v9ArtYlqIB8
kL2vhf3k92bCnmt7+ZtMO41u0phVop3+0PKpfyMKlarB16qc6LLsKb7dU4vGgFHkj7Q+cCjKwiJI
u9ZAu43Fi8FFfvcvvqD/xwP/D1D8+nY903Ns1n5B1oBx1797bjJt6cxIH3XM3BGlFCN0C+zEN63T
OR+AStE1ssgQf2gk7tfRttOoh8xkNJ6HS3imS4Hb+kxvyGqZoAz4Xs45mVHHqn8ByOD/4ObhGXMC
BHy5+gVdFscy9R7+vkBd/F0Yr//5J/oHqvXvT2TpAg6fDokPN8A/4gNRKVwgHjHdWFHi0vnQ1A9N
y9skwnSbDKYJZqVx/pcVWqujkhMcyQbk1ohDdC2alI79xC/Wr6x5ejTXGtv/8v7+ie7jE7eELSVg
WOh9xt/3/y9M3iHy7IGcge7/7cDLvWkISrzGqBgjXiaarNxtYqCbS0tzL/HwsugQpHI+vdvfl2gI
g//8jgTerX8JXPAJ8VHppmXZBoFk2/hnDIKEpttTakNvYIu5uDe0ATArBDhbDMulBClFIu0FT3HE
Pe9UOZo4RjEhpWKl8NXpqI6ldWrM/BY52XS1Ge42PSKG7dX6m02tyQbYkvwvQF7yJ/981/Z6IzF5
98KU0jWpUvo3tnFVly3HfgZyY2wX7wjUfrwYy0WLaFC2akbUBlk5vtO+bU8YJg7CdJdjq/oj3qat
yHVxrCZz18URwO4WDK5rEPgf2ubkoX7FYS9RV4pHu85gkul54rtUTKSYjduiKTHA9juQwLPfAt/F
jL/cFsv4WcXeQHC4em9LEoNDYaywi0MLDqoVyHG5CtVpccp7tZghaYLex4tWbZ2+Y6KYttd66iFx
dPh5lhz8e5+kTPJyazvOHugGe/gxEG40UwAKoeP2m2mufyUq+syjpQsyyjR3fatiivs4ytUW+6tn
oS6ZcF0opUsdmDtG2FVBM5ofTTGCuSuJLuqVtu9owd2oPjrLhjih4PxUzEjvoAgSHLHzZaBo1ens
3y0x3izpoUD3ixbYKVtrN9A5PWBqAt78OzS850QrjRP685M01ScB051y63LHN/DZ0mxxkO6I8cPd
pcP0WxhNu6E6lkCAwTVbxKs+f5mBXzVAKWdyLzQP5j/hWvwYad/OY/ttFgZudJe4AxmIrebOJp2i
w4eMTISsJXzLtadqKZ33AXP8pA3exm0xuTV67RsjedGkQ5gIqwFYW21v6wppohoyc+OUXFtrfnAy
gT11sWH2Olm+2fb9Mcrms/TGqyDyaeUnyNjXwh6l7xjzD3hd2ibk/jFQgWAWUuwmqD8ZGyfCUjn7
1M0/D03+21DQ+bh2K38cOc2AtUDXb4KwCAEKeSHGnjR+jbhvdQRM/a60L4wxjEs11i+ka4jnFkMb
NKmeB3m8bGLq+7IBPwMaReyvUVHBnW/txOSN2ylDRvFp2WiMUURxPI9oGHJfHcfok+0b6qPXv/I2
QarzyG6MvtXx400YStpnt5TcKhKPYYe24vSyM5GSSx7RGFyrBiOe6YRwc7iWZFTEF2gl3G69I8mV
+DADPsCTCfYpzI9ZJd44zPxRrhI+M6aGPEmiP3cJtLy0eGmmOMWvHwxVFv2gtzQ39ilg/Z2ISnmy
evokV5sEbsZdrzNNcGT7OnPFwmozI/SKc1WFv+veeTVnGHflFO6T+hE8d7jpGyd/c8Ytjff9V5R6
j6CzCCZhN3O18EuqD9FMR7PILhFd8rKNXzPCR74hqVNF0Qsa13ls2ig9tjojyFSmxa1BZQ5G3Wj9
xnrEWGrcJ7dwn+wGXIvdZcvhXk4lxK71ZUxm9wby6lfYJrecvsKttRC8F7nyfDVW8uwmgkarzlSH
cojdZ2WnDMNq68Jp3fVHS/tiyKsFyljBXk126MbqaTAmxuNxh7k/0r4xOb7Ehn3X3OLSW3lzG7j1
jpOn32KptaSNK3uTT/oj7O0fa4Zur6f93jHsnxYhxAMWq/dG58iL72kXhpVkj5P0P9tPVF8UfkIa
Z6G+5pzhSZRl+7tVsGoYfP/pMy/ha7UIv9atL8K1P1oT8RaM6WExOFPZfS0AAixXDULTo2VVd8LS
Yq8qhEwmMW7KKRATZ7/TFjNjgVtZVjxLbcbe4rnLfEBM3uuTrE9Yx3dNPETXuJ3GjRF75m5wbRIJ
K42xtdaKVWdBqt51va1fiiKjYacomYwY463BtrnVGa0QFSJx3Ir2CkMlJvzcPCp9TZRMM36iDFSP
NqE+kpI5SkyvvqZBQYqS+CX0Bv3Spay/UivL3RyuzbS0QPjZm4zslAN/iiY1SXjm5NlSj5xA3lS7
ahaK7397qaSdnSIufDashee6POuLecQs6l1sHp1Hs8XMl9U12btuwBkDfVXPtU9RRPIM/+dZczPx
AKWLgekaXW+CWooawgnIkFRvlo3HoQkln8u70nENZWrYdpysJlncNLPV930hBEv88IqIFETTa1PR
9OXRw4KBa3QfSyz6CszTs+Ukzx5MoPNYjvV1LtWOIEi10bvFu7TGPTIFK0ks/6gVQSHFZB8Rx9A3
qnYvcpb6BjvCULvwIydBj+kYdWdu0rukHrJDqOu3Nq/jW8ivoMblN1eJIOrY34AzuX5kovRQno7v
EQArRQk76TntNc24sntd/ALaFplfqy5VnZ6V7i7QgOU1dnBowYHbLbCzn4augJ7IUamC0IP5orjF
jfvdmZAYxpEVW/BE4QkiVq3kYxiT0h4EnFYsjzuU1fhgzS1gMSuqbyA9tu4UTcdcs4iba+FLW0Cc
0TEEpcSJtga6AY0HKzJca+yrmUa4jMruNhGQPNqlt2sbb8Bf084ceHF+TAi7XQmHyiktdpZI3hb8
ajtMTcYJrm5I7Wjd+sMoKO1o7C2VxeE+rMcDn358+fsSe/jCsVzcCoMlx2AeE7RlNhKkCCk29OIf
SxfZD2y/tDdVFU70HtckdKOPcFbf4UAUC+0XDtqQYqtdOINRhgw0wCwDoyUNmM9xeNNcZ9j17CKb
dnK98/+9PLjZZk7VcKQCFkWoyZlmFy32L+BXaYFIJClhUsroaId3isCTMVygZPYuyi2TQzToH83q
Ig+ZhRPPxKpv5ExfClOcKJ0Ap1glSCSp6s/9wh4P1fqssjC8mmgJI8QkSp46ooN5eUboZjxLIms8
l2KBoNjYDObkYh+SsHjOkvRHW7RQBJPXRWEFcsr8NRXUCWCRw9NldDGEYWHszEp/U62TnuGt2Scn
Y4JXw+QFhOYZp2FamtdOWU+yw3uuwTELCs0yzgCofqa93V8QnbdcQNmZTfPURettlRThboBIuJI4
ruj5AJKrkIOkVG6gFy0ytwd+R4wN+dtYTTfPxjTjRpIttm7PCrcqqkyTXYWhnkTJgLAN5xOgkPzR
A2QlXSd8w91JA0mY28fYZLDWiGhFXwF8LeL2DNhlZFgKmxVgYmwue3vq1XG0sJ+JKYcKpAjbhTOT
n9HiNm4lGLPKREMoWewCvYV5XWQXA3OdRwmPAFYjQn+bpubRpYP6Dp9vM8ZAw6rWKAFs5WdB//zD
mCHu9GY9B3l6GSxEfaNunngWb4YeuScG/V+9d4NRWp46QlUIm87PLtfDXeW1hwSjahDlC7aphopD
S8+aq1Weh9nkINWp7lCSFSCoADw7gbyRalc3MvqARvUTvVs0jmeSqRz8cH/I+u2iifCYZflLa+vW
OdE4y/RS74N69uKdVtFF5kC5hOuICwDO/3yt+13t3Bl4QfxRCI+Sc9TWNJBpVME5zarj6MbpT7su
jg3mpxgP2MjjwVlOSvQ9QiBolrq7lY3bPM2CExMHx49ZMvcY9Z/9jAssGsRWMx2dQwlrJqeDA+0M
NzJaiLc9pmqCxRTGSNtiezmauVuexoJbE+OvrMI9JaOtVjBpTCJRnaa2+7+Xv3+tmHPsvLl5h3uV
Xf6+EFPoKGzGGjm3ZrJJEwdJ353fHb037jQt69sFQsd2MIvtkrFYL5bGnZwarEnC3pyje2I1Lq7X
Vj85xbTVrKU9tbNu+m0VjnyvtOwmdSO7DXmd35YEGDZHh3nT6RBaRNtkN319+fsnZJvsVszuBOcu
ToNeR9XJF40EqWMBo9EwDkG6zpcO26bjKsaX1rwjZu4XoyfupkkYdyyQWdmWIg1Wn+nx9FtRce6K
Th1Mr9gS+in3xTxi4SpAwrKT2rsoQ2GCuUpjjfGwRBqk+7jmaKcgXtc0jdhleV1qEbHOYdubTe+n
kMtzkcG3s5x7mPSXdqm5tqUPyYQ9QMsecGuTN8QPsY8T690p+rMWT69ZG/2JKgfBunyy6y70J6X9
sesCG/oCgF5SNMbwVWWYeo18evLy/CNbg54UgOLuL2js1GWQ4wVLrK7YN6F91PFhb+yBcQBu4tzP
zLncaXby7S1wktNM+WIaeb6Y4sG5trTVpuBSFm+kzr7G2gMnkrlgiFPUHwg+B2aDak0tLDAQil1q
r418uUQvNpTwxMve6yW2CKfzzZrCP+1Q68HozBkRwPw5qayfgkaK/QpCijH9bXCMkfmIriYa4tYj
FuW1pFDkGGEUoFUx5PLtT7zb+JYNdr3t5vqWZM/1vMAodsphh0aKy8jApb0+Oa2dHBq0GWwWIVl4
w9t0ruBgnuADnuiW3aY6Y+IwRMatp4OG+c6PZvLkZMs2UIkwo36lXT4fx1FhvM7zrZ0X3zUWqsDU
wz3HA40mPE58I+Iwz9JnX9TUnpMs2lXRvRuo6NJN7FMDYyqVYjsQiLtGjyUMQJfvktrdSjMQKaM/
0JG7dt54Iq/Y48kDdR0TnWTy2ZaabRQtPJxu/sOs653T4ggzNTQATs2Pg2tCK2r01Wg+fxZoK4cq
7HZRaz0n43yu04NTAXTJauyHuY6lqG+H7zJpl2PdZvtknP6kFRDXPqr2+viTm97TmCFryqJ9jVrn
4e+ylE0ypnKSSuKKyZWVwCogg/SYS5BVfGVvHjtmHLZl0NZGtdP5GsC5SfjH9EsVp4DbeqUdc9gD
qeFeiPz8WppGO1eavR5f8ysY5fNErxwxgJp7bzXSsVefpt6EGZl0DXZi6NRKb26REjhD3PY78xgB
c17ZeVrDrthCgMoQw82xLzmE9h9YRlmO9bLhyi7bg/Joi1r5jGyMW0uQ1Y95UBp7bfobkmvVJJ/K
GvUgtwbMbXPK1nityG1hC6xfQpesse7gPst7f275UXNRLiSGoi+BGTyAAdYR2Gk/SpT0Q6HCbu9o
mDFm1zPOkdfd+xRecAUDzHeIEvhlKAKP6Ttfmn466Iakk3AenzUVVrj4AHeyeYU2C8UmpiJyr2zC
GpSKbdw4IhkBC8L2iioolx6TQ9iz+Bt0wCX8U5MwrsZMlW4roU1lo3HsbPUxJxhc5xIgAwnvrGWM
BGq4KH6FjVO+lJbmC7d7kENBCsCZIBjX0+8iyV7LOq4DBuNFFN4twMf4tcMLvYE0AnkxUNhlsXdO
9jEqmEFlttezxHgNF8+HrfqaTXNyHppwJM+gfo8upkD2Gb6fzSXuuWYg6b0SsDjrTd0GED5b/HML
6aQeuaAyqjerfEwBdWcNZL8FbAX2fYSkom4MX5txNFs6NQgU6OwSbyDc077NemtuPTTWKgGQubQ9
ye0KrEJulC9FtvxE+wftVFjWncAbUxwKvL1fkn0dbUQLxjj9zssxOhALgDXaQJlcuns5zO12Tmmx
mm0nxks1+3Un1TYkA0dYEQsanDcu2TxWOCO4tsWEZObSKIMYllgjjWFT6srdew5XUlk61WONKe7v
H7S6JEsQi32xxPjwliijNSx57Z3BPOjC+XJZiy9hV/ysWMfsZNKPkwNzdFZci+K2Y0BojeD9ojOb
FaGFvH6WHS69SFWXcbZv1YS/DN9Lsbd0K9u75lvRNI+CL4Ofpf0fDdSkDyfzqGIBK3P1J+dmhzAS
93fP4YqRT122BxPJW7Ptp/qltkxjF5lwNYwa3b2ONFwPZrSP2Dq8pLVutaH9crPsiOfnVBTOF0V2
6HpW8sXP6dE8hiuDq0lA793RBX7/MRICarTs4mR599Yws5QWIzPMONBxb85M5qrWKMUokh3gVE97
TQ1okvlU/zDW83TKgI/TwjqZ/MvtFv1txrFpt3l3gnp9NSrrj4cv7Fwym9QMJABVmSl6aQWhpWUe
xPX+mWsePNIxPS4zH6pLR2hQgFGQ0UGV2PgFgWRmuLWftcWnEln6mCTLTxPKGY/ir9yonVOi5o09
98tDMSgD5GRc7IqBfpnYtS9V2D+EWVFdVR5tSTFPG0/NDHmj5iQ8zFGikE8wS66Kr8k+T4eDNBEZ
HLt7mni6OB1DZ0gMT26RbpiaOT11EEWT7OhcoeyS54XHbVMty7Pe4FFv3DvGdvdgofi5xfyNo4xL
nOPRN45wi2wRA86LHyM32yn0hi2WbrQgO/3dKYylaTJ0Z23lK5BhDRyBtmL1HPzD2H0hkMh/njXL
buFNhwbsx564kJLmVQsL+2VM93UaqVOxfvcT9tc3g3ZhS9GwMQrZvI5RBIL0qVHuTdbawDq8EHbt
zf1EmrCw3aOuA2Ll9vDWpxkU+45g7zhhaKhJb1garoaECItMlh/o1Rk1Kdm5dLTxqP5eTIAfG/lr
SP/UVtBlSF1cUmLrFx72PPmlm0z+F/MnHCOIJXwsBqY1fFgNsoPdRkc+DsFmX/jz0l5dvAYBMeqM
Kws85WFdqYx5OFTVRDMlfBPuQTqOcju6VhN9rPAHs0Yv9kVFg5Eoo5qp7rZZGxwqmLuz7F86U7vr
6ixL4hDd6HFxz93sWCEEac42H8YjFSXDtZhFth1trAEoSEGVeJyD8aXkQE0hPKZvZj9mB63tvA3a
yLcTTpOfaNln7EyPnlXBc7D53cw8ZKJ2GZBZC2hDiNGQ3ZttqCzcPeItyQ13n/6JPSIkE33qOKrO
AIqTg5E23N0N4krR8mxqW6OXe1DjGZor+FqRfDSedo8W4hJGfs8HAzwlExSrQI8a5GdnjvU2Xjnd
gmJuRDrsJC6XHiDqWCn/h6jzWpLU2KLoFxFBAol5LW+72rsXYizeJSaBr7+Lmhuhlwq1pJG6u4rM
Y/Zee0R1C8ZyYPoUYYeu2xHvAQJIjyChtYaMvK1dQXEz9kDuRoGoIxymR46wTRs2745FV8y1+rOv
bX1cEkSCpj11S/oFd/pjYb/gh2eCBtHIngmDmUAl7fL4wZjRIag0BBee2Fdw+Hi/IziQnfubgKd8
y0LiIUwHungEKGs4qHDQW0DKGHaPjkM6kyjiW1KI4siSBlxHmlqExXoRakT2Ezn9hU/37ndIhz2y
YercaxAjq0fhauBQeBBWJQO40qluo+H/mdO6PGEd/xL1U+Ese5HLKFNv3bXZd14jJGWQnIhE3nxo
eqsy16QZoZKbY84oD+vf2jb7xTFOxRlfyST9BL6chBeAsM94NM+67bxVzWjwAaE1XSMwzQaZK96J
atsMrbsyggSxdV6/DZQca2LMxR6r9Ks5pEcuXT6uRnhLsQhuZvh8ewjpv9NEiWczwZA0of9ocQgy
eEPm25WCeiLKGOfxFkPayFe6DKI9iRP9KtAuMGOEtSLtzI3lCBeljfcyx1yTzVGL99mojq3B3goE
QLpxxwDauJfIHaK8iq1P+BUobkasqBs0v7orCJSuuUod60PX8S+ortbK7w0KcpsBde/o9zp34pPq
xu+Ojz9LXh8xaVQN/Srmwlm71UuaIMqWQTJsm6aEGmX+9W3/Kxo6YDr8KpqAE5v6KD2qMOgfrdTq
eeRsqqspQwQQjcHOCrNpjYV1BCKQXJN4NG9LKrJlFySvsPQJlr0ArE9qH0JuqsFD1TY6lyJ3W8BX
81sSCcYw71WI7r4d+g+/rd88HPWVu4pBndQ6Ck5mf4vbJN6w26v2Klt3MgZXT7GITjN/0aV9xRaM
BD/GmdwIEW64bPqGUBeBWp+5HT56VBTnmhSx1ewgmoJXjlxU1ngN2etrRlsoLhi0mOlIA9ZmCA0b
mgqo9zYy8IJ5rxGQdhx466wYFLzGHUHyH3aCQBkVTwJwVLJ59aed5HJnEMOsdBwerUbsxKiQ3JVb
p/iFevKQ9BEPJSHYgOf3jc1UzSbLKe2ISGElvhJTvHJbAE8t7m0cwSTXQDAA9WmSykRTNSObHsPk
XAfBGlcs89gm3piT9+XyYT5X9ERs6t3ygtMEPSMJbJzkei3gaAVtXVywApibinYorrFJSwJOx2kC
hz4zgGewF7km6N8TI3dnhdBDb2fGUxlEvYCUpsfGqyAtEQxQcr4bjdoKkmmL0CjXWIHrQwbDierZ
9LfCLTDgFhOiVvPZnHvSCoipJYh1CZ5z/aPl49Qid7U+gciCujcDz53zhila0+37zAQW3MdMphHL
TnZyoAsp1sZgEEBukqWyJCo4+tyTDTVa8rWp6/dZhh7ve+Zu2oz5Dqks7DLXeSAWGVK7obR7qJwA
tnJsV1uSZ5g05lh1YT9vXLRqURr2l3zoRlRhIEtR83sSx1bcIIO1S34o9lHR1nIBzgem6e2cMXvP
TQYJlZvhiI8+KhX8mjrk0HUKq1vgCZvCgTp3AuVcZiwsc8Usn01nUAxkpPh7PO01O78OB8rkv7vx
a20bDA20fIgLd9qZks9xDyx5TPgFpgG44DEhV6sv/7qtVezb3hp3Tcp0RJUEkthu/egtemrFk1bX
SIJR7DA8jr2NKFW4a/0nZkQPImJsoZgzEQzP5jO9EjGY7kyjGjcsrLqtbjw0Kxk3ewMSA6VGs6MA
drbeZM9r0xndPeU6BNN6+pKoBDJX6uug1WslU7bBVs7YcI4+RWl8VaZMTzpq7G130UP/Cm0MS0n0
ReASw7LrNFUUJhnzRjlOp6gA9teQhkV4muDmYrIxTp79GtG3MYtxPyyLUDx7UBa+IjwjYAO7lTfN
zo60uZyBa/nB/uTmjtitrPk2McQ44c3Uq8LLnkphGW9xgZciZUKqTcB5ba73XjfIhwCjzHqYrQkZ
oswpatn2VZZ7FFZ60J3RkLAHs4kp5gGK4audsrAtRbrueJI2o8EedShgRfY+xmM3D71VXPvpVkTu
X/CVK7/RzTqcrHJfVl7zCDedIOu+fWfdF5IxmIc3TVgQqT5N8zVGhz71SP8NxScCuGnfyKPMjOYQ
tDpkoTf9GTuVnPqrkDOd0ABEoKicpxn1XCTVV1spaw9qQqJ6TT5rD5QeC5XB/goCKN0Oal8+l/B/
Y57PkPY+bmGVLGEibTKZm5pYG8sPzbUM01uF6NpBtjgi31wvgqE0LI6GppEf8U6i3rwEHf/EzzBu
Gmn8PuXeKrQc2tBXKqoNESURBx+jxyrlku2z6DNOq/GWGhnu2dFae2OT7uH0PPlhukXdN6050AxJ
XTV3t0mQtjpES8afPDIu+GqtlJw/zAjxkG19GppVMTmfLpq4pluy3YZ4gfjlbL4xU3qwMvco51DD
8WTOLUM9txteqXS3nsXGlJD3pyg1n6gQw03Hfnurs/KXN3kDxpL7ApVfPt/WJqIhr5aoKHbsOk15
s8y/YS/yc1Ba41oO7DpHWwECRdO9EpnnnK3EPLa+3XwZ5PpxZvdICp9s5OMrV8Py8vgEBXo+JB1V
Mg6m/L0LOfNZbKSbRnm3EvIPEXma9IAqeJYilUw4qRak11mr2pLJBvYCESaMaNh67EhBoG/Gf+rI
r9bpXqpcufu+46309B8lbbFySmApltU/Thj1c2ZQm3gyH6qUpWjQlbgjpSCsA+eQsXQpI8vZGm02
2esh5rIQYkRgGMt+FgXm6MT9pmHPsxYdLIcu71/Bl+s9JSIoH9qr0UaS7t7w7QxzuZEe9klc6dQe
uVhbN1IavVPRfLYjmS3AAQf+0+2Zsy5m+p702MX++hnva9yl5amawhdrjH/QI7xZ0pKU5eKkfYO1
WsD7AWjNZfI3DcGf2HD3U1VOjN5qRnVOTVxdfSvZm+06aGj5jDcyj8sdPKB9lw2/5waARR4z/bH8
8fcYYf5DFGUluKSskQFVzY+nQIiT5xuAEIlus8WzWSXsWtA57lukDP7sY8AmbayEMIGAN/xbzNkP
i7MEpIm3m0cV0x9GdF4WKL4O7kqvp3eGc1sR5Aem88Gm4XeaY251zZidbZWnTINdOmHO62AwfiL+
NpAYKleAaIV/aeqjy9qD5clW9IJmJIu/gnDCXXoWpk9wodobwgCcwYgA/kDod1+1YnCMDGbuzQ8d
eYykHkpuy2g82d1nbTVHDDezp682lSlqtpWSgz60wgWYINYoAr+9zP47afUVVOZHU+vPoPj2OvGD
JVbteExTBEzvKgyeB4eg1dK9zi22KqcHZCkMaibQH8lHkCA+NqydtuU2sKW7Kkral/LLQW20LVhV
o3PC8+pizM59YI2lMjHw2NSImsktqhbGAP2u7v11Y3DahsbF0vJsDSEdo6aFRLMAjrS6uowQtiHh
nOtqPznzt5fDprR5uEs3xD1h/EKM2SAWNfwNkWI7JcpHXPwPU7VezhkJ56gRPYYfoZHWdA23IVVP
7GAoTMz6wAXdQeGjQI8EiZjo5KAJPxmq+1vmTbGtut4EQpm+EGZ1ctyTHdyqiOmNSKxLGBvZzmwp
PqXAh+uqFYCHEQU1GU2Amxk/zTkjTZPPQy1YioQuXFGP3jeI8BqQgCchnKhwz6rhGe3zpcnpXkos
3Bu3xk0snd896hlMbdSszujshyz+Q6rCH0sb351iKRR71aacEEOYI34pPc4/y3zg9rO+zaqo4Icu
IW3z73xGXueEzm/U94fQEd9tZb96NTqytiJ5CC7J/Gc22pd4fo+1/Khtoi9cUbAy/4uTrsKHjhp0
bv/QPdB62SzoMmvve7xPBQHH75Wd/OnbonjA6iJqgteU55oYj7pXkzUJMWN9u/Fj10PDDDpZAlgK
+AhZZB4MqQP/g5XDVDtI9zrPJLRNPNK3YLeDDNZkNDCuLr4ry0PHbaGfopu5KVtROkiALEmuDR6E
7JRXtCKjHdf7aFASu0TzGBY4k6KOFitKojOeW6n4RlI1/I5NhLslFlgyPfRzFUefjcRxVLfyJ/nM
AUsFEJeih6rgVIjwiWTpSlPtYMR/xiOHn5+3v2RYP+oZI7DX9Wpjgcfp+u4U8y45E1cWqdZ/FhP9
hvqeJQdQGIIXo+rJ1O5DQ5/tVnx+WxSOK7wkn7ah8Sjw60PAi/tWpTwdMUZlNEvnqdBPhaLzULq7
9nXDwVSmkCRZA7VL8nJBh7kk+uGoSm+zDm+qCvqdIkVplU7BB2HOvMFWSYhT6R6ygqBgdD4828iI
QW6hR5jIAuDGoQ06NahhOSt6vYsj9OVWkIE6gcN3c9wi3yYCDZF0Q7GXfvllK2ttztmRe7lYF+Z3
OOTTTiyB6b3kkzFadXFM0z7baqWiL2oCnEFA5FxMfoyLagQyJE6wwIw9TQK0aRbHETNFpAr/4vev
EaTwdd8hBJrRFDY4yNgadT/DqP5TJkiVGvnZm7nGA8utxcf6SOTKtcSnu/JM/2DxHCmEM5Zwr71j
H+wg/5E2H/YUcmzCoF5AERRu7PoiRCrFwOI/zYEGlBYYKY8SUzjfWJ3dnQKp0fhFv07ZMMOhUvRR
SjO/cSsEnIn52ITxmanisC/zOX/xN6WW4uCn4oxoirxlVpes/pptZpi3YsY748Gu2ILTW7Si0TYd
dhSO1br0+H6i3Phk5tG0pg3LfRh4YtNtFo4fRex9407oApNNM/8ie/tmWwHSooxki83Ftsri6ScW
6l9hFX6nk9te3AIZbFLPwNi2k9L0IEnCE0RoF2vIEZhq8tvKEFagfGCOBks1sKglkaC1Kx/Tz3I6
Evf7JUXwMxzdRyLGs4YoEWoIIF8+T0Wt6989+OOsWTeRPRxdnX9YE29y03LNw2dCFfvEVJog2V5D
WIVvTnFGngfYBGeG/u0TokvUKImYcRfvQi969JCf9dl00ymjwo5Br+RbrhdcdtfRl0dDslESKxfA
gwe3NcdTkTn2yvewCOHBfLYxHxHAt+fWqgR1keOy9pEQJoVVcfFGFAVUeGsr/BVE8dGUXQL4x/hN
a/lb+3CwnAibfZTzX+tDA1fQgjwr619hS3ZTyxG9Cozgxxh0rwO6CqAN9ipzKLtgiBE3A8IpFfZR
E8yxiRS7hrryT6HOf3Wjx0S1+8Qb+Gm14UdEEf3WFMGfnCkEZhPvJtrgM/FKvDOzw4w4G3bMNXZT
7V+9UEHe7qp07er6QP7Yb7YT32WTX1Gjb9gskCWOasFlGGQ2dclEGxFrUn4WGMESx67oYmL+rDue
aLGekv5Ujd5e1/KgGOmYtG2bbPlxCzdc1U7iwDsX+wb8EhSWCVuR94Jk6rSkp7uK/TAZceDjyPNW
cDsFM3gVcY7kAVrKTYZK7xT/DUuLIECngTtPJnBRymeLGEVPpjfhJRd4QxFzj2MI7muVdMCysdN2
a19WO0xJiD8McjgS/1cfsBZfmjN2TcXCLwrav2CoCXwvF5gbvCXqBmISq4YxsY/wvsekcTAnE6e/
GWX7GSKmQ/BjH/2A1H4dnOhHy228YZ7OtM4lu0dJtZxr38FUbmp7+NssLvnoYpacH3X+pydk2KD4
UAKTk2Uz8UkLYjaFx0Pqzk9jBNxRExys7P7HaFkK/HGJwDX9zigoKNt0RZTTJI8ZRfUqZF726CSL
0bfadP1vKuRDkEFF11zF6TvJIv3RKdFyuU7L4CNi4TD7ehOb9GJZUcfbvkmIWZ3eBApTrqjPIYgw
NDOq3yBY2yQs4Zgy+uCT4hfZhd0hkEDmW7mtpQnOJkS3VQoCHCXM5LYTzG3bmOLaONWT+Es6F7Ve
B/Y0dR+oOWYydKKLlzANnpi591UF27p0viq/h6pmiLVA77WKJXzkMv4wCbNEccNc0ZBA0Qpyb1Vr
5+vZIfq8anZxFU67BLRAY+q3NJ2/8mZ+9rX+K7BNkyl46WP8Vsug10EtQVJw/sUaF6pNmDdM76D7
ECK40Q3BgNb4lhYGjNCGY89hXo6eXLId4ggPeIC44UIWxH2w6x3rVzlZcLYKf4QvQH5Nw1E50nVt
TBNfLFmENHhJ/pCZs3xZvnICMKF8AsdTWzrqCSzIi4+WbYAFhHzPztW1Jm5Hgzj/HRPLaqDeWWOi
1vso6JdtNi8EAlSptm8Rg4/K68Wr1iq/9Wb3MiRyFAew/e3tbtfyBXChPMBNGaCPADY3fsk2e+8j
v/qbyN+qwe9b8JEakE4+lZy0yOighxgIsKdOBNfUKPwBhAnyaxRqxvW/FxcGUJ1xlFtB8YB7HO2h
I/OfQ1BGu5iS82frG5R/NwxXFTNGjPxFHC7G6Sb9MRCD2Izx9IHO4SpadGlu0/ZbzzQxFVa1YJmS
JG9koN/sOa7O6FD8GwOnccuzXG0A0fHRFChpoy7L4OWSjxmPNgPkjJTUOikQ0GiyuzIG4rYVEfbr
slhe7HXt4qyjAnwcgWcuThB1igKVP7kFuT4JudyRLIefFpiHtg7Ctxqr+4ZxootpnZbBrvRcwF4o
riJmfrx8AzPBLa+TW4W4XN/SIJg+63bdMiTjbJufk2wJkvP1+JhMwiRW1nbPUYrpLyFJ5PjPFyUl
bAGo9eWFmpJe2XprSf9+zhOPdGaPgEt34NobgLKl3WD+zF03fDbitAcahN/WoQKDoMR7Ry7eI/AI
mzbT+zPhZyQjvbCvYdZJ/uQI3LzgLkdXHtxk8lq1JdbpMTMLpj2j8SZwRewK14L5UjCtycMQDiOz
cQdScj1O7b4MAsbZnTDeZw6o1Zyq8uLZ1dW2Eh+sH/JLs22W7ORo3Br1oFkwVVbDKV7xVhELuPcX
7GoD94rrLnzFVs5eZi5eafio6FVGcPfsBASEGwWd1CtPlHdNF8wrsDySBHRxUhAXN3dv4f3FM5ch
BuK/ncAl90Ad169Hjs27jQ7aJB4HNzoFdSJeE7PhmsCFu3OndFe2fnuatKMupv1s5X7/okA4lqPp
ACJag0ZRLzZpd7QIz/cvOj+cN8ygf2dWD7F8it5zdMvwTN91rqdPF1Br6wt59uOBt5jAZFwRXPCn
1rP+3N8e9nsWZjhsJYcp9ZfBWAVgf/oG7GfhLe/ebQJvCzNGJRXYe7uPm2ess01DtRkj9AJcQOB5
7QYAlCJxvqNNS8lHSqry1BomsLueAskfwjHA50j7VKXyPLX8uk1Wnoab3iyl0xstQrf/95mzx7ba
Cl2cCzJA7LmHTOr0z25Q/c0nQowA4SDVa9DGfxSZ+ch4Z3oqEw/dIrz9t7KqVsOIU3N0jYf7u5oI
GK1Utq+D0atL3w+kw80MqdqGzGMCkJtVVx4pPX7UUzm/zR371qxswRiMwWcV/KR8Hd76cjxriUoy
hq7NXg09uQIZ5gRm8TqNkuyb5YMSC0rIiWiudUxWLfoqSiwUNyq2tnhPgn1I5/mIXsTbDB7qkLge
fna6KX55sfwgYnCrmjE9RB2o/6puqW50e5twe23k2LWQlAk3HcwiQLORlnzuI1NdRif/CEbCy9sS
eACtjLsbGDM/L0ngOu9efcupXxpr5vCLfbhad4Sy2TCGwyvir0QezBw9hD3b7IuLLjEQYMXd1RaO
tfEMwjIswhEIQ7O9s0rFjyp3rIsa8RMj0wSYoJY4Qwd5agic+P7CHjA+tNL4EJ7Vnn27Y+y1/FVo
TQ9thhw9hNMMMXPUzJzzAFamzzKf103j0+lrFTeXnOrJ58gh/cyvD8NQUMJO3iYPJLXINL5GSNzg
IAKeSQ1T0GxzhESO+TQQpJpDybveXzqJsXqwGbnhBA5uLkv+a6OD7RwhU7F1XL+xyK4RMKk9JEeN
jUucphReheeW88uYJfNRsSVhYLGk48Qtyhm7/KMhjnESPjPGys8+NuRVZnvo7Wz1Y8rAdxRSYu6I
7QdcIu0lzdVr49c4C9zW+MqDiLGXNz4Ok/qRTkTUpm5X7VIvihBZSAZgsZxhSZKzDe2mrq4ZmOa1
nL3yYFgDnZWXeQAalYTOajTbOUR60ag6feQWNJ/4/t+tfhJM6whvq2mBn+guFsc/GF/IgmBtLQMO
oXSmQx5gA8i7XL74SQIgMAcF52YDOpIUnapIW9iMVO2MtZqDrwJrbaes8noS0SGIm8MVp1p4Vo2m
gyM3aqeDDuNCjYLXoIxfDXNTnHvkLoT6zMU5Y8a4C1sCu8lrxrdVLM7Q+0vW4/WzexZmhcrgLCzP
Ql6L9ThTnkqYA/d/y3Da+FowxmisEPi2QE8gbKN9vr8kM50xJG4ee2S4sWm9pc0yYGUTcyjIwTP6
6l0qirfIi6tj6oJKcpOsOeUmlZvlTObOiXqBqxzeKkbF4GlCglDqONkb7lzDKuebG+AwnRhlvaS1
T3qtVZ7MstFPmcJjtCCnwxLgiCAYc5V1Add5H74jZ0QsnLRotJL4GNm5+InUCBxR8m673iGSgdzq
MOsP7pCOx8jtH5vOLx/6QP0QC1CCZAxf1OHRHufTFCV/DNKzjrVZ6xOq1/ExDsCYJDM/Z+H5n9OA
PlIABoglkVfLiz+WT3beVbfCTIhFnaov7SFwctEbfrUaoIEwpp/z5DIFQnOovMH+sIuZ2riq9aVQ
4LEH49IazmUwwZBK4JAP3vIS6eItTvx4z/4rOHlNEJzuf2V2ZnCqRZ0fCPY+dFHfnE2mWv9eylEB
zcry+K8fMCT2GXtq70BM/DeJ4/O2VdDPc4T/Z4t+Gb60e7m/qEm7FyZXt3824yKf58N/hwolsLdx
c0xtzKjIeTIM/eDBojr9u0wApBaonA9FOHe0TKFKz16UxfS9k5Ge0PWQMWgNNqA9xz6zwrTP9y+j
PE32rPSYjZT1RS4vGGnzDmUr0su4gLnI5uMK8oy98dLwIYjyLxaxiCBJB/+S4gRDd2nCBXZHv93F
pTHutdNszH5JppxHTpl6vLieP17KKcj7lQdmukEwiMmF3JGB43pLhjEJ8bJ9pqD1UFZu718w3+me
42FoD01EyEPtjMc68DrA6RSfjTlj3LXZXvA4tzzZJMneS+Fq4Jdbd88JlsGXgPGTF7bpB6LwHIBd
MdDSuOkHWfcAxqiT9yJnRWS3D4zqu4c6aruH+5dGGEIUbotb3fFNZjZrkfu7Rk9ZXf97+ff3yG11
sd+yDTP3Davdcw8S4TDPyS13dMcafSmbZvqDK4cb1WuzdfrBYTXhSHtd2EjyzaXyQAmHWqFIWWcT
qiC5lt+qUf++gyIqo38EKtzsu6J2370CFnO+YAkiz2Wl0GOfzQN+ZFTZc0EaHGPT5OT3EVVwpZmz
pkm589sw+c0fB63qs7xbRNGbfImWKBbHUdZSFxp5w0bQBtLUqPaW+RM3kxM/pCDqQIdE5qlCAsRi
8LmZ0YgZoaUeK3+RUTa5cyOk7f5FyElAUWR8N2XFEsLs+Qyys/qqvOwyN/Uu7cLiQSyBE1gsOHMs
/4ltYnFKYxjhgxTwaDq/oNf3yO+x5+BQG77etVZJuL2djy+my97Yc9P4GEdoH2QKbU4DZPKi7gaG
jTvMz7F02ClLmMztXxO33xulbyHnZqkjBlXv/508YuBTN278Lo6vWWQiqG+65IAj3NngVyh3slHk
D2hhXA1Pw1jO1a+upUsJqCNe+6kJto7wyQOUrEDKRHIOmdQbWRydnET/qsKTl03p073iJDkt3zPZ
gftu0T6PvHP3G9uzbVhgA3q6kj0lSGt+pAVi88wkaOs3uI+ZCuh1IcGsbyzmgNuZhKn8aLZRdBBS
nhMU3mw88uowAv1Oc09cysW4nuZOtCs1Tp16+ZJ7D8XabL+FSp113weHILd8QK4kcqwQigWbGMTe
GWe1JL7btBa2MDF81jDCkU9DF2HJEmnKxrhj1RAgx4/s8afbLsryaUATu1T85OaaR7KQf1ulHd1Q
33O7Lm98ana/SlPeLKc1zmYSU2O7Gw81P4PymEVKB5I8QzzquBW/gnHyYZDef2BCo5zV/WjFVP//
o9UK7c/BDB3w4JT4bB7Il4hakiZ8H4Z1jD9MRA/E0syXez3gYQlBX0fDcOep+LhOtgTrBCsXy+a0
SpTSOyNJHs26PwjbBffZLjR4ehFEUn9ZAEYHZOuY20Tm7KOoKHj3YlFdynbcTlXv7olH+ftfLYhm
zLh2Xf+eEgZxKJkMXkIAQ31uNZjVOqvfVQjcVmrBboSzE54twNXbAHgt8KEBeX5cZ3xTES01Hda+
5eN8Gh3f30in3HgZjI8VQHBfdiy+UzYKsTOwsNRtuBqwWe0T+DH0mP2jyGs4OQVvQzzH0dXDPCcT
GKXxFH9rpdkZFwmsGjxEwVj15M4XxqYf/U+v8GCcteODI3j4xjLvvm2j2QwkklFji9eBieZTWvdb
RsFdGKgnFmtY2IjCPKbztCW4xf0yJhJHVScBGaXusWfm8oSWEcx5w63UKHw5HSjYHL++n7EnE0Fk
g39RqNyCJNhXC+9VMo5dIUn81TIbkwnSllWFggXSpMUTcad+GBTcaSF50BMqkpUtMAMz8nSP7ALP
/n1swSaVSbW4FthJPLghZMv5ukcJH1tnJ8NK2Hc4woq6wWnNqGe5/ekZ4u5thj8o8Tr+/08xlfgc
MzLD24Z/hucXkfG6b9zy0MSVub5/28JnrR710sFmDmuCoJ2rZnS5/tfewW1IDvcHfraJ8kNgf0xa
TlDpJO7m38cet/bGngayJJ0gorGA2JPlLc1nWhzvd0rHL2ZbEUkQOWjscNLVmEweVYLEy0qGz7Ro
JRdWGJxIQJqfBuupzX30rkwGacVHBAVLIBJ+pGHtLo0/cBDyztkk0Xil4TYCKnWE0gmEw0EvE7fx
o2f7cNnC/AGNTvUg8KA7B6cN6tNUxuPVxZEJvHEpcdWcfSSRevv3OEc60UeiRhDs1c4hDC3vbaih
0mDl+nfH96KShFmbw96wDLktIaZsh9BzdoKZGbkYqj0xNrm40q8ObU+he2/LsT7MuYarODxxo6mn
hG4EYwcr2bZun6bC+TLSIL6UjuYZUa285hihgPz0jGwdnvEoUUdPz+xlBB6+iHiRe+aRbw0vQJ9Y
Ewx8lPwqO2met3XmhfYDLSHS3bi1TlEyOx+yZGgcTMe6zIurVeHaFD1sAHSHZ8k9SqASw62p4w8z
U2DoTHc8EGNzvjcXRhFe/t1LbkhJT9jNdmyG/nmqzXbZsefvrTN+TEPKwMLV/pMOciQw3Mv3l2Bw
MUBNJEgEuff+X/lhTUSqBjOIiRbC8CUKOT1CVIPbf6f7jCWN1OuYFbLHSRS74jOO++HFzbPHf2+d
pfFrUbX+V7/ODnZNJNGVusiasanTm5d++Y/fXxTBJCuvLtOtC0fmovqeqg5cBEu6Gg/W8vdCh5y7
OMkfM87lG5MPUKqdqtf3UYTd+yS3MHTgBg/55gIT/6aDKAc3L7lShUf9YdSeuXcS4vdA1NxUiYPP
IvTyOUIY29Ir+/lQvpsu5WVcdB2uqIFi2m29IwOiM1TvjxJI38kDa+WvDJugU29iYQO8FlRVeSkm
0BLOGEXnf0V2inQtmvjIKmm8GsArT2bV5O8c+pDJFt+50VjsShRclDBix9rOzlc4mGUOaSs01VoX
2dElHRjYaHdNGxYM+aTsS1F7YhuwOlpAaM/I+3+SY9PdtCVC2Lqi+G4BrgEMa3mXs/m1IkgplYFx
bZ3gu1z4Zn5PL3QfMFIkktYUNuIMcPZy7+x7A6zhUuSwVdHbxHGjvUABdJiZ7az5mHJeFpnBwCai
8nbl8ECCVEkOuaHw3/KluYQEDOn0EMl+QJhCwoZKWvuBDFESuco22I9VxWbNtuW5M9KbkTA5aaIq
uJa+sJ5ds3mpLTxOSlK8M/5BfCpN/dAO4hd0iOkS6fI5Scz0OTaCq5pB21bmABQmbPGoL5uCtrHg
q2O0iKFtkTlLxtGqtyny1dwxASI1V0NaATFCZZC2p7gmUW75EFK5ki+gpcmxAZ0FYjE7DR6cePgT
1YaDXyzS7C8TH/x0MGJpZwVI6BPX+ez2gNDSBQm3oOYSqmo826G7vX8uLRlgj3GzEwq78KBgga2r
YqRkIRbYhRKyNwKFSMeHKO450LUtGuCLMRX+xmkCtn4OgW2VQ1lUyjk63p9nZ1IVOL2Q0irP86NM
1X4GTnBKNQmdmLgV1B3qoEqq7Nj32HycOsYBvEylhYforhItTIN8ZBXvxN9pbefvVgTGGqegxWIe
btn9kghJbLWmaEB04puXIE4RhaV5cGJZMe96m/06JZ9L/IbVr5lBj5+S+nFdWt5WgynY2lPvPBhR
9ctqpoargF+NQLE4l7LZo7pRe0E/fn7IHNyaDGM4j6JH25TTsyNjtugKAtXAihr3SErZez9ESz1n
W0PD9WdEPT7K9lds2OWhI5gWawSWVDUY8lQBXTC6ZroRy4G/4Z4RKEwCvBAUZdd0KL5p5otn3zC/
iA02drLw1GlWtA9eHF7dTh4RnRavIKpxRvcvbFWfyUNu1jypwcbWfvtMegEUkdgYrrEa9APb4OcB
ItC+u/+/itDsNmzU/T2MAxsD9TgeNKGnq0KHFIZzSqTnuKiJ5mWg0y/znftf+VZKaWK5j9GYYbjL
kwZDPXQcBB8WhOQRJ83sE+NAG87Sgfk09y5HnGcXB7j9wYZog2HTLu1Vl44/7mMSa0LGSUFoLAXh
3PEj5dZl1P9j7Lx249bSbf0qjXXPPsxho7svKkeVVKVk3xCSLTNzkpNhknz6/bG8dliNg4ODXmjA
kCyr0gzjH+MbJtnTWZdCq1CL+zc6uZc/5hSPjKX23eslnxmFNBSlGFB/b2Cy4gOhalQOW8RzHZEr
dCT/olomXf3SWg6apU3MX1QmNTB1fEFEpaWmSMZHsmMWUVZK0jx05lVlA5DXfHsVzuDENDb1dW/V
Dv4tbh2moLYBfpKNeaIUEBVGTD2xHpinZCTeK41ne+5Jcxwr3JpR3q9q7RxzlPmV++IzbDlYcOD0
twM9RqVFpLmFfLELia/sA93NFg6/Hrl9wcQRcXSt7EBuyT6yUNMVbOhxfaxgHuwDC4aJsvnUpCw9
+Mu03AN/O7fQTeSKSJgHGZghy7mFJnxibFyj7/30MQNyviIaXPIh3upe3B6YiGHajmrgeoHHAG8+
YKThWJys8s8nVm9D/Qs0H1G20jj2rCvcZCzMWkAH9lrfvGqqmD61tJDXWli4LeYLEVYt/dAEG9E7
8xjZSZ+s2Tai2WWwHCni2nJk+ahHBYiiHvY98sGmGDCX+8gzNIMHgvq6znnNMw7zMuAe6NkVqBBU
/LUbYv5jwtJv/QrBwZPhjD5I6+uYhLd+KLgLDMwr/BCTXN7DSolJWwV1saNYbHjMA7d66MKyvynH
2rpkZHfGvOvhv+72jUdXLSWgJwQ067FSHYMgk1M/sauVk9AlYyQvvayDbUmDrZD2TGLPx0UBPmRv
sdsxnjUpijfFUpRJcvE0mMWCajlnFnikR6aDDTLc+9EHSy+AqflHNdidDl5CshtTdzpXQYECFN/N
CXSZnvEPl+zYh8S0/McmqXpwRd47Sm/+IpmsaE6KXypW3BYo6uHoOgFeJsZ9H4UMHk6WWMTdTiMb
qukS3OA85CV1vNYizTnWuSkeRrf4aZTuuLP6gsz8/JSS36+ZiLu/SNiSEWIR4iUBrp7ITt/ETtlQ
oEzigOlQT2gjrY6BaL4ZGsq3X+sDbaYu66nF3biakn1Zuehljrm3ymLgI5gfcIZae6PEy0usbXrp
Rgz9cPOPoWO7F8MNQHoCltbSBjCzW4PInX8nUbYungluANw8rLNHAno1zbubJZm+DMKzVhiWjZNV
lEdCJNPRD+ilpmjhVOPLJtRF4JfT7lsrmh8qUs4ht6if0EBbAkqRw3kkDDuzDWlt7Qr4nLDTWmIt
JszjrIh2qY21Klbkku4z06i1sm0bcVE0m9n4To3brI7dNTEvdNROV7fM7a9jF4Pzp8w6OM5/NJpr
OtEgr/xhwK3VdVjDZQUsp2/yvVuxrTiqe62Rs2cDSYA1NmdfNgxQ2oWDMZz39KFuRAA5Xw/3tYbO
Ml9tFIjecz9RmqrVVD7wkabetG6Z+ffOke0M5EtmanvbjGHwmYzxgAvwhTxiMeHjbln6Q6Ulcnmf
UlQc9mEriOYAYv2J81ixxIUQnmmx9UkHO/ZZTGCnyReeXGHZpKnY6QaBRsFk6dhbkXl0QKKto6rI
d1lLt6HoJkhvkeguDaeLV9NjYWudrFm6XUypCVZfyg8BtOp+fIMVzjqzgeST/qxqYtTCGdItZx/i
Q36Tb4nasnc1frmYLJZRQ04IBPHQLelNLagf0A596heP/WxTKTX7B0gvrpT69OabFMeXGL9ZFEKI
Ff6Q7QY/u2L5x37o803GHJRM2+KR9tudyqr8ve6cLX7OiMIq7QXn91Lzfe8YY+M/sW6gpMefDVde
CFnDieMDdr6wO0ypwLINUimN9PY4arFaRba0F2NrXT0R+tuymLaYMPMzfDEazLRLiEKGYJbeSsOP
Pz1/Wdo6WIJs0s4mQxIs5T9ne8oWUH12IpB5g+qvHwAYXoOCdIwuXsAIiEeKN5udZ/bZaijnzFcE
jRHc64Ic44CAagJ0xY8BADqs0cE4E2uwnbIYO2laCUbG86esFkO8c+dRRlsMh7IIdI4Z+riOa4d7
ikPEL4iFRtJ9Z/RWfyxt7twtCpwc+PyE12ae6TTCYA/VzRNQMH81zi9Tmuq//oerWpvtzu7xMWSy
/kZikEi08uihN2y0LHOwefVNa1uXHfd1jmg+AdX90DFgHgfje+7jBkcuHt+dMe7Wre/BIJvfVlVV
6g+4JVBDeahj7T3fkcZYrQ6TgyXIL+qQuVBRHa15OOp4qTpwKGZs5z30MBUod1bocP2h7/34pPfV
N3eKiwPuMw+4B8Jo29buOu2q5nw/3PW52T52gPhsPwpvIqPbdODksUnG2iZzzpZiZ/BHIi/EN1GZ
HzxF6xqbQFcPxs0g2r9X3GGJMWjBElBEvW4miBSwuNKTdAfw2WE2oZTiOvd17OJcSPKlzPuRVt02
xTzK7aPRPErSAVq2uvuYoU2cLYW97P4EEM/zbiBwuqUfDZsQ/e0drsTcNux5wtjdb3o2FqNTkMuW
ySnnG1O92iH0P7dI4FwPPrIv52pNH/1VgW1g2Wptcwib5i11qOk0g+Z75DDLZJGhUim3/HNUqG7r
EAJ3NPhq8n7SG2OSsshQBKJRftHF3d/T8zyR+YFdcD50fyl+Mcknmtzd/UlRSrG0SjGqQ2fGT/oU
b5Vu6g+TF/bnNBHH3yLFlK4I3Gjbambhwq5uvqkgetXHH1Km34wBnsX97sBSHh6KvJt2iFPYRabR
2VraTwWO8mFIV/rkc/gp0f65HJM3sNqUiUtePakc7puP4YDpCvnJdnYQpMMUHeNpQMGdjYFa0mTP
djm9xRrN1PgnJEUWimu/Mrnf3BfXjna5CUuwQ9toWFtvAbCR+R2qS26NjHuP5Pp1vJ87LQ+LD0x8
mEJ7xHRXfIDwWaPMeougri9yroee3SGGR+vk/fWTBPw9y6RzmrLsrT1d4fiwOrJBcz1kCenovvEB
Qj02hMCuKID8WEJwW+GQNcEVNh0Vauk2mxSgXIqv1mTNnEWTJ/DMJ8yz0KA58M/XL93g/I70jKiZ
hzVa6HCLWhgTwbxoaHYW0ASCm8DyADcRlLNQAiZrTpwGj15UMBoSmrXoW/PAMEysRy+s9jmYHzyB
khHcfK7OfOj+6UjjgWaF5cGdfkSaRYb/rgbW9Yr4r/YcwwZcmj359drrrwWQg0ucuAdBDU+2SD9l
6aszcbBkMUk8Ywg+nNLwRS+jaiw2cEKJw3Q+rLKKMxmxxuGxxkrW60b8bJqc6DANnWMHSBcGLoD0
uR4s6pr1xbcLAJu4NoH7BcOpifrPqsGBYTPBP6Z9qh0tfd9RurdhmKWv7yvprAJqQ5s/xtSVRAkw
FbtbJbMNoO+4jotY5dtk9nwouk6mLh0+fZdY4eg/j8Acsbc7lyRk9qTrmtxVqud1RUdY9UMZbwjb
kVeeP++YM3aYG3NKWrOZCoTvwOn8rTvBEOyUPm5CvzBwgz6bXY58nJnArIgWJogAvgtzmkv34o6H
R/4hi3W/xEY+vWyuIYJL6RE/Vxa6VcS7OyoCRhazcz0meXlUEikM1RYV1Ii8fuNE8pXah2mnqR7Q
PvN8AMDhMYm7bWqLQ491yN7NFsbG5D3eT1Nw0QfQPl1GGVAC8N2JQPtEBo74gIjNTmjZXDsMbmH+
tNhV/6gMNRxhxPYbnYzjQtIr6MbpsGmQoovlW1QQBnHafHiK3LzFKgc4Pq/1A2zTT0NF+SVxeMk0
RkXzO7qrRUIfFTNeWZXvAhfHzhPzs9aoYL64YpAZKA8HhrEHxKaeCXlEK9n03z1WgFWZDa9lMmnb
0SSxm7ewOrXSBV06v5XvG1kEV3XTc4O4bxYZKiCRW8Sptu7AAPvfpknxgli4xF5zRsHzoUXvcdsy
T7B+e1iEn04nyxyPRjUFr1X45mEd28hR71bzJPMukKEuvt3FximgR7GgpYGaVEq9mAZVawQhVtye
2lviuzpV6fBSswyEbxWz0N6HQmWGuckfaK0c0iCly4J8eRojWZPYFxv3Hp8D36svCrI8kRi/BzOD
L5Cb+9VFG+c+hZpz51324cbiXWzPu7YepA3ox8tUlw8e/pc9uUl5Ii+2GuZBR62Aspa69cJ9ESPf
/RbU8qYMVDcc7y93Y5n5qubdfdN+prmDZbdMEaVdtAY7iTee3oQ709VIRqa+eOPoy/0saNJ9a9KA
lyeBs/WcllY9DeDBkLur0OyCo259t8Bbo7gDLAL7Vx4CkD6hbY6cuxtAZXfEvDdGGZaxWY/QKSsJ
UpzxIzWSCHD1ts69cFMXCUgtphRaEHC59pLgHFmUo4wIgYw0+vJIG4NcdCAoy7EMfl9THd8zH5Ez
CCVGHL6HAXAWW7SGIXHH4Fc7ywDLMvrxoMstjvLssUokbBY48Hs+lyPNZtGN7a+eDxHJsXWmD2WJ
+DaBo3waB1iBFm1B+9+yR9lJF1i0qilAEeWGhqbq1ZprxYkoLZj5JiebZPTvAU1m08WhlYoXyx8A
i8MVqCYf1dixaoB7dX1rpDGPWCv8WtxXDXgQFyxEsHToADz14fhLqLJbg5Oor5CaX5xi0t8mWtGz
HjM6qGvW3zz8cDjY9YPbnyuQuecks0C7GDhgNMd4yOnRVf1zh7vzfeohGA6YtRZ38wuvxHMwYNNR
0kFHGixOHobx4ndIDozcCHwFuPvSxAHON0/lUCAeiARjPtRR2uYdmAnfNshTdVENsa5mHMJnxAMc
7IpgOreN4q78OUZ0UEkX/D5MMFcMzhAFMRTdFJ+HVRlW7787Au6HDc+cj8KWbK+wrxc0eAbLlI72
Rddozskwg3SVTJaz7FHbN5kNXC8fvfYgqlzS9sWWicMQpDlAgb3UdThgArni4MrEeuMm1bFZZHse
NBaGJKqmnWqH6sHxg9dEU+8Ymde4AvInKKH+Mbx/Vy1qm02OA86U1bfYVy9RJKmT4qMM+yJf5vPN
duhyF4hBM+wH0utW3zMv5wCCuYTT04Arblc2Bv6nziEJQT4/odhyLybK4NFy9L1P9HxJie8WF3d2
qZo0PucU1oAMWsthGK+jUZ8gkUZHp8O9VbWK5tv5FFwSiquwhm74UeowiY84imlRoSJPTwpwcZ3f
HzjD5Fxg9xqe6XF+V7egl3p7Q9Fje21S84EuXXdf2yhfLhFoBj3sam3ugpiJHhJGtBfkJwzT804h
o5g5i7LW80TjUpLNW2FHJtim/cpdQ4MRNjWXnk9q3brhoc/x61i6/Slqh6KwFse0lerRe1V0SBT0
LWhO8Frb8XQIgctQtwDa6W6c9DhjrrhU/sx9DJ8NavBzaWm/FENe6AXuz8A7ifypMSfxJjra3uOm
eZEBfOlsMq23rvLx7Q8tST2qbCj8ZUe6Hxvu66MWMFCeRFysndjXXrPGQsk3YzotZk3TEvX2DqEm
UwJPO5y56/Nkp7Y4/AUR8Xz222zn21j87ledxqgIZxW+gZ2ex5eboQSTSUorIW5Gj9S67LxsNYY6
K/589TPM4kPyGPYlDqGSj6eRZeOKPpL6W4BfdnFGsBFXTOWYkhyh1r+PDSLXAgYGCkKO0e6lpD0z
Uj3g5DDYTD4slJKT2eb+ZpPSewqiHp8YQO9nZdTFgljzpQVgjamGfcgkJbuZ5um4SNyf92fHlcjL
OZaZq63AI7YOh8C7PxZpByrcrAS5M5wN26O3uq/XTVqb3OpmoVYECYMLp7VecLEDIqegEMnFeGgi
zdtjx+sRGMlNkcmb7yy47OgzEAkalK+CjU5d4sI1c4p3hpKehiYuL9iBx7WO9fKYVY9Si51rFjNF
91r/wTBbmITeDzm3H8KJiZeFJL6rXJqokmCuIyEJaxbtU8LYYXefxGJY28v6KdCGx2a+4cmkfjWG
8sSJq/pmVrQfEhrBtl0X3NQA7konC1/IHDLeH8ID+iFJLOV1h2aEmZOMAnY/yZ0dPBMahpziPSQz
ptMs1Aa4cOreIyZBlpL0cTV+9yyawDBQU+E5LFLygVs19WCeUuRLMZN7HJDvVugz9ezjzVRE2rIz
pP2oZE9er6oZRXGKip6q58AMQadIqEm9C0Wnr+dETHWzYGr9sOa6PIwtiEGq4BTmFenh/laYuqQ6
uhajeWMa8suAXLAYRHKqm8b+8/2uplg7oEhC/QkBBLtc9v/cqnF6FsuJl7UGu0Og7350YP8usMNY
eIAqRspQDflU2B6Th2BEHVfpcNCjDlt1UgH3dEBI3d8iiI9iH4OjbuO+ghPuvrtTnl2rwEmvXTA8
zRo6tRPilMs63Ld+zPNQGrdet/q3SF+0YxE/humTFhXJpZtI9OXZ5J0Su91NVWUBPsROA5W6v5EQ
aRhAkVDLgSgs7u/y38sbA2AczFhm2ESeJ5qD6R8f9iqzU3ou5doyVHy5/1+Co7L1oJdD0bNBQw/x
psWPuxmmlr4vrxJ7RTnpKiB9hGlyPN3vGaIOd6XQ6jPTMu5cOvw5p4jsvS2ZG/ZNH78YQJ2oUuGX
oPXjfmJzTC2AYNaiXIylWCV2mG/JO1qmbN/TmiKveLQxEPRav+01vOdUVMOi8yC6lmoOnhRxVrzF
pXgMujh788tmkxi45qsktV6yKgM7QZv4sjHwFxFVfSNFUKxqmwlOEfhPScCA564o2UHAzDbCcYQz
i4sB9GkrCvX9yM7MT6S0uuyJfHJIBL9KzFIAyy+ptbW9qdmVCZaYJWbSYnyRfWTCvXMeyYTod+s+
JqQHLQRbbTTWdcBysWP0mu7mwDslMgbd9vq05hLQwvfX/GuUt+cW3DwWL0KVsP1AFYw2Ck5nxbTC
F27w2rjRuhtdfdd41Ysb+MbZEZY141c876Cy4cno8uRBdvKz1ehudPxYXAcTmS8IAJFLpskoNJ9j
MhCh8abrfWUjGRVTtk13+Gi3QPYVSlGcBKDnE6s6/3lt8zzzMDb+axCo6I0+vIF4vM+22sAvHedC
LKNtuGqSqNoXLN5cJ/AOy4DxG3DatN41mL2ORmachQUtvaYbOwr7fgev4BcSnH5MSCOsJcmdlZyn
CCm3qcwjy+WYPoLnFFkI+/0zK6Y2o1ad/qQHlVxio0FhD8YEeO+w50PHyXKI825lF+Z4+v3Zu9uI
dm3ORCDoqhi2HIbMkvvgEnl+OmVQNJAhdP06pGF8KLvyjTaHeB/W6SePJr5hJWoXfWqYx9r1qlcP
vXk9aAO+9p6zgN61+Vo3U/qo/dG5uc1jPp/4qiHoDpofbxwlk6tfTDBH3J9Or1N4IZrmyYsLudaK
5KdPYvXKzs900NLzLWQS9tVSUJmZQCgodcWcxhlBYPQFfXlj463Spp6O2AthbUwxcJip+GEH4jNK
qDwD7ImTe9T7YTE0hTx2dWaf0lY/GopmWUJ98tNn1FvE+S8rq7030MPclVL3yxv113nisBk8wIFF
Uj1RLgSK7owRqedexRNV4jRfGZKdgKQ1gAzwG0tjngkSrcnO8I+xTYAYQpRtcabquRU8h3Vh7mCz
e3jDMveIcQt+hsz9N3BiGJbtKP6ud1pxCAzoQH1nFOus72a/kg16RiTijI6ergqdAT6fg/Q6BPLZ
n8EqvSyMtT2Y/UkSEtm4dnj1pFugH0K16AotOqn8S+8TrsSxQmb4/Sb2Pei3eETIBkX9i8X0/GhV
5CCmuCQD3NbnpA/7S94kEMlKbfrz6CE1LKL3kR25J1TSLi635Fkhl6I07XN+zV1n4gftdDN5N5WP
FJUX2ZlS5ukNXgEyJydnruerfk5/qKg7uW3lMDYnGpJlTMsw7dx0j3iIwEj67Ad6CcUUvavtIxsD
i/AeyohEyvynvijKU5mRRuBq6rwKXKQr12bKCA4q2XkTniCw05+271FRdNdb3Ng+3Xv9zAQzJ2hV
Pc+4sJTJTU86/2ZHBF1j7kSlzN41JxvO8Qz3N8l0WDGT5shC57e6TuyK2J/Wsgw1IDN8IO7Xp7Qp
I0IwgjqYgiblQTeHc8/kCxBSgTPkLkKE+Ud2txO2DkwNFeRHuyusnUhld7T8rT521DzM6iPrs8Ws
GETTfLCnvlTJCihKM3C87btdYnX6xbGD14kRKgwoupQMsgdkmMFWaF33nOE2opG+nt6iLADBwPeC
v+HuOEQajs8G800QlVg2G2vDNN/4liXIsV2hn8ao/TbNPkRlwSeLHM06DF7TP5Ng+WixZ66BBhPG
dzrtdVDeIWLgfu27aonNnniVbM0ndnoY2iJnul40CaCu/hCSwuJ93tE8IIW5DvmhvdsNuHaKfXY/
ahtB4q2EFNnV9IL0EhSSzEuavzc/0duGc44h47cOAxGUWEshnDPiAFTGVmh7g4HcCkoitZf4jTfB
nP6LPUfAA+nZkTJprqM4iq5sDJ8cxwjyN7Q3UyWxy7P83KFlHp1ZhUvN7Bd8V5uVRxmrIR+v90Hl
1CbBQ56Lb4xe1ElTHsPyaQ37YNpzhrRhgffunh7zYU8OfViU0w6RgKFExfRc9kW/vUvIkPjXfacz
CcwBrrbt0G+93BuWQmTxMhlK8UMlFT6auHgNu+a9YmC7cHoze0x9LTkTfnOXMwvL/oyoFCnZ3gSz
RmpLaqsG5JU3r6lsHmO9wZc7/ynXIfhaQ36wR7NesyjmbNIUNmpCv4WDMF6wA1GewTwPrl2xYa7u
7aURR0uEy/LFyw9ZTnU9Tcn446ynuc0AbyUzyEh+QAW8jBqJjG7SeZqIs1T4UngMBB4DxxEYpNAP
JEJWakC96uocakjvXG20mzXiyAy+hcEwN922hd9uicKBZ8Yfn8a4Y8InR1P5ivGaJKHRUV0ihfsw
FWZPe253M2jbIfoBGVeT3lsdQAGQJTVGE5do8rrsVR74Rh9iC0CB7JgM7ep4b8n7Pz+G/4i+xJ9V
ic2//sGff4hqlEkUt//2x389i4L//jH/nf/+nr/+jX+dkx/cvMSv9v/5Xdsv8fBRfDX//k1/+cn8
63/+dquP9uMvf1iXFJOMT92XHK9fTZe399+CxzF/5//vF//2df8pz2P19c8/foiubOefFiWi/OPP
L+1//vMPwwr+V53g/PP//OL8AP75x+nr86P8v/yNL0xz//zDcv/umpZhQGiyTdsn9vnH39TX/SvO
3w3dwglhGibruWs6f/ytZKGI+Uv2393ACPz5fy4UD5vmv0bAY+FL1t85NHm2HuiO5xqeEfzxX4/8
L6/g/7yifyu74lGQY214KJhq//hr9SEZLc+1mA1xRuWr/r/VX8qw9LrEw2KFVwd+nFfJdScc9wen
WfOr9eZ+1iJIzo6dhyvHwuygWntXutNV0XmyQs0dH4Y6DZZhNwG7cKEPH6MmehJcbFd9gjzvllm1
slDyNmZBhNsAALAIBDBPN4JuazuApExFuYJRNBn7VTStB24Ca8Tz4CXvjJ9MEGbnfpptpK5dojrM
AOVX7VGruVOmuWkfBNOydY/bdRlM0tojUtjLVMjnCerlciAay7EZ7xlz5eDQ5hS9unbNfVsNFDmz
7GMLML7lRrqrSxuESpEjXZOR/IVOcGlbKenXCH6A5XJI4Dbjwo2AwndFeyq7EEAD/g2ABUaiR1At
R7wetVF9lmX1rtHqepVQnqmjp9nPNSIgcex/K2ayt9Sv/VejqhOUr9R7HafCW1UQwchxO87sRa0Z
WuJrok33FTts8dDj/IQakF9gAB0pGP9ul+O51MD9ME3iWi1GzH7BpO+yCpKYCXFT6ExJwopWSMs3
3kEHqrVdD6/+OL4yMSUehLLuTjqsVIdDZhtZ1CEl09UGBQ6pzoYljwrLEnPKC3LyQn+ucO8vJpwn
hIcSmCkJqbQC0nzl8qiLyHyZ7AbhjIwOmlYyV15If11HITFtPdL2mQq/c0E+JpX9022zfO1I/0qK
gipvEbQnDozBfhzLm9+rhNS1843i1Hzn+5i5NdWFK1UYXPAH/wuiwgRLtwX268DM0B0aMOPU2Uaa
5IjGvpYyhRjbkKJAKXeRVRzqMvoOUBVbJX0ecUi8LyjGQ2KDtBzn4GQdbZIB+3FpZeOaeOoPpkKQ
ZWvx0VVoDNgpaD0ToNhMEgJ9QtreHWxEkgyyL0nd730VBWuu2lRGZObekxwOnVAnpTtJgbmJe58E
6rGS4KGWfTwXJNcW0Cv7V2faknlXThhc4ba2hqS7VKNJXUzVy1VbGPKp0aBgBR4XhUrRIGTra+i5
FyOxOEZhuymGzl56VvpFYP6pRsMhQEUYK/CcdRxqxNd0l09fAHxcVtkWY8bbUEQf5YiiDUshOXXM
U9dJod4tcw765fxjsaGNT0CkFLU8RO4bAegjQ+2MbPcZB/WPOnLfkeKwRjrULsZSwdIb0i+K6R54
z98CkVhM7Bm7UPIEPbRVHojJgJmo0dGl0/LhVAJaf2aZBqgO3VvmnR+tdHuKDtRA/NDDIV7J3A3A
0jL8GGLOz+nM81Uj4JQoJHlmjTCF26zS1o3ntZgg3fE4JAN8G0s9hYBZKqVqfIecKrMchOBUDG9D
WuZrckzgAcEK4To+60ZyMxEeSabZfI49/DYh9g9ZKuI6TvUF9alZeDVhIHfCvGlRYuXNVzGpaeOu
1JtnDsigq6yGwaUxt01qmrZjyhae/T5v99DSL2mFpYcAD0+qRzkXFqvh6qgZ2zE3BusUUC15I/c7
jLgrfn69nayiBVmLjvUxxX60rxvoi/70rYPggQ6hHhSoVNcjQe1avrVEr34v0ulXHCuK7/T+PS7E
L1VUv+wy/qQv48J1CmeimL4xDdkV4ITxN6xT9H1BNEvNEgT9QuFUPyBic56HawfTgjudm2Fr1ETD
cu18k9DjSi3+COZxrFV4mzAPQZABO1x4ZvfieLiZQ9deGTlwVq+i673R3WfpJz9rYXzHF7YTPhwT
j9YqFM0Jp0RR5xvmRtnONY3P3nMroM2mvhsHbZ2CsFsoPDH0JJTp3uYFwI9AyEiVZv7QTMZj71IF
qHxU4BFXAbOcntyBe20cByB+Tr9dkTtXPojv4QB6ofBhaEVh3i7d0f9RGPgtctTMxCR4EusYnfrv
1OSCxFaUbIzoWAul/Gc0mRT+OGKn18lvqqLxk/LIB0k5bjqaHiyE7mrxWe+r7BYNxTvtNs+0J4PT
AYICKKnNOEDWHSEWWsty0ebbwaQqsLepTzLK5taiGS5pARsepnwgVuIxNeuD4uoNJjgOXSF7KXKn
Ijx1LuGM3Ibl0o8Lb0CIBCWWLZu6fPbTDktj501bptk3NDG8oCkm71RrvlXCB6M6QYXzBjLxqY2z
oYqXZkuAxwRfvWEmyZyk5Cha2w9G3t+kXWKOryuSsmawdDWuzQFy9IIUNQ++1l/BmhQLRrXaGkfi
p9k4O6wL5dqd3GLp65W1IGp99X0YaDpQAWa+DsyZmgbdwI7Uakza5xJm+BzN3xngZaYxf4VH9JMt
knUJl/qU2svENiNcHO6lCfCUGO4OK8Om19tXX++vKGVfVkdXNYk/ZHjgD52Rbm2tR8TLsa1k5owo
MMZd7DAltvFZ0qH31A3DtrXyXa26T/qOv4ft8Mxp7NYSWQ8Hn+oASpBTi24Px93iTsHUj9RN0IVC
THDnFR2qFvqW5iMR5a276WoNeYy1JKXQi4AI7tptAt82lfat9fqUOgFa6JtIPuSVbS+sXCvJtA3P
uBCfyCO+NNLdFS4SZxeeqFR6pP1p59lNtAijgrjhkF2dTH/KZce922MoF6U/A1Wni750GfQmPP3C
jc2l30DTsge9XuXm9Nq5pbtMPPBtNHCimJAOlXb34lbWyYRrUWLHj2jV7bi+Y+MgPe2Q/srOg4X7
IbfKz4SSG+QHxonRspItDMkKgzEsRh2uU5c9QA2mkQ5zS2Mf7Na5eo3FPURb6XBxLBJbeOdpa05W
2MGKlZzcese9X+xEw0y3xqdewTxiw2MITo0xFt8wDh5CmL6h0x57T7+Y7J2FQ+NrG7yHUThSPZyA
P8CLsjBj9xbTfQsV/4n611cLoCiXIiQw/IrMUDWsWw3SNNaHpYfy7xXBAjkVFMy4jtSwMghfbAsC
CPro3jqjX6oUFdqrtiFdupqh6BSy162R72L8LdVMCXHpWMvQq0yDclCtEiuLkUE7geyXYfMU2ISR
XfSkUJbbsZpPWo7awrvZDkqnJQJNa7DCZ8essYMHjxr9nlQOB2s626JlXU+/JnR8u3CPhC7XEcSk
WqsQrwzq5Xm+be0irJEHUz07cebjx/O/5XZrLZrYcRa1y5nO6tjybGo3o+kA4Jwpr066UVU/wLl3
ZCIRWvWQSi53+IIs/Ji19b4sWaurpgMSz5w7bNNzCFavxUTdZf2+YgUqzfriE0Zh3SFJ2k/rXNHn
4KWcufqEPjF8OZjHDrbjv46FhMTpXKdybkBvz3kdfto0HvBPu7/GenKWQMierTwjJ0X8e5n3LOE8
2T2bDog6R0QvLLFrHUhTOxmwL4yzNTb5xjWTN8/JHwFfMX4puh15tB+qsaJ9YWiX1vLchW7Fp6lR
MOSzfcLBpqTNjXM9R8TE9y4qVGfppgfBsSGl7m42lSenCG58AWitsOsX5U6rYTSewrJ5C/GFpVZI
r3AZsg0nPcj5Il6r0QH42L27UKm7MbuviG7pvFLNsy0z7wTX8hrpbwUJOXoPOa6TMqu4qoFkickG
gCDipgKhYDX71+c1Q+9/jhT3hAX1R4n9i6aj3WiET55gOxiu5VTTgNqsCvXLLcqzJBweq2TZhaDP
fbHUm3rlIwG14xW5lCM1fDb9uws0uijGtSuehKB0OnS+XNZmNRAmhjsylTcRREeIXliyFsADuaTU
lPKUa96/yyIIVmn46cawjwt7XzTPTDWWVcZUWeqbvgOp1ecnqhWfTSA50F9XtjlgNYGFo0XHpKEI
zkn+k7rz2I4b2db0CzVOw5tpesOkFSWKEyxSpYL3Hk/fHwKUQLHUqnvX6h7cCYSI2BFIMQ0Ce//m
HDcWT+HuVcvu0HCsja9mW51Xhz/A2ki1XTQqR0urv4VV/mXsuo2DqhgiXFuJjTXSV8fMsbclSq0g
hPcFddAKaxyyVqvKdCcPT7gpxqepHg7oepWQyPTwDjdRaCyklWO0F3AEWxyeeLyLATtmEmi3BrXG
jKIb+/L8OsGqYmysNYx/Uqrp5LaIFrmR7r2yvnPavzOzfC34yQxHDTnQOLgFKogGkDbKK0OKn3hH
AJ6Vm5hbQ9J+cUqebNt2K4MoqbGGGFHUKPmYyKqHAqi/i2Lp4LjOXdc89epjh5JmBP6o5b+k2Ooz
jGqEpY2pJBJAgkWXGV1EDKuOtua/UgXfIGLz1bBASqPbN+oBP1TZUwCBwVHRP85lRBOygxNq6zao
N4iNbZJCPxnI+gJM9jaJSU8xhlgLJ+jwB7GpwUyTsB/lRtIOe944BGzb9EFmE4KTzx2SEHACitxY
DTwkUTSS70v+280k7KWnu1rz902KSWTgbZCHPmUakKrIxgEgRhVNvuWx7zpszU00JHu5Dk4dz1cD
Yk+qrxvbyNcOZmXtgFFj5Ig2IzrFDh8M8ut+Xm9AcTyx1z8YY5bdcEc39p0br3VuqGgdnUG3UOCS
lNeaUiRVqAOy1huIUhSi2HFR9ZTXbQ7jL4nl7mBAzT6mcgSXPLQojirFRBRBxxYRpjtLkmHyKPYr
HH3+dC6qvzDibsCj3LT5KwVwxO3Hg2zyy15N1IBw7QXdfWVJpA6lMdhnnv2sY/ID2IRHexndhKiR
DqrMRqMAms/+I9ygeHTRPX3Xm/DiKjMxt3o1bPHbaLEFQLVm7TvRXRjmq8py1xjj7vHDA1hlUeJ5
7G3luUEggprY0UQwBtzcxlSbg+5VbO+Mqqf6HEzmwhUuNlSlR0xSqLqDnMsyY1fCSC7xMu4K+WKF
uM/pXfipxIPS9/1PfYCprt4UF0AvNpljtjZQQpXxkWwCiBGTmxWSSNjhlMHf1LuOfVWckko+Yw28
c3TnmCVNesT67Wvb9hsU61Y2KvVhgSmgHx8cSX91cs/eG0nxkhbeHdQHlEWC61ZSLz2I0SKovmNA
DkhI0Sd0GnKYIUTLAA7ClM/ed22rgZsKcYmCTOil39WpYK+rCCXCP8j5jR5um6J2Dp2tX9fAK9Cp
NLW9lZKXGSZMtUOxG4JDwRMAtpVorlc81APClq2vAXJYq35UjA1QF2eTwRg657VXvfQj972Bet5a
69luoL2hrtOk8bd6ptUHFMUwKwyMfRT40j6AwLYeOmQ94Zygt93VKWSUILspvNr9ouI4fjQkE4GV
MrwxXQ1UdQArfMzkeJdaZFAkKCSI74bhDpRYs1IUpOra0Y8nPS4Y7Gw3+l0DWRMdX/LY7DZxgJn0
bD2lxp2oyvI1vgXyylP7cGenUrSWGqPYDkVrY0KnSpf/Lxnd/0m5Wpv85v/+kRH9R672+qUpm19y
u1P8nKlVTPM/DhA3MqGGRbnMtn9kasWIzIiMzJdp6jI50rdMrST/x5BVLH0dbOrgB5iOTLL4LVc7
DRqo1DgOuVUNlB2l+P9Ottb6NVdr2ypoT1Yi60tO2eJfcrnfXu6D1Jtyu/8LAQ40ObHovK2fsGfI
0FWlIo1uj7LPYvvU4OqQkU3rywdlROs76va9/9lKgEn3Dwq4FqWUtm2PEg/P8X4IDzzpDiZFg9z3
9pYarYMw3QH2PMpKtkdsikfsTZd6p15xj0hk7vhu8MHX7qNHBfph2+NOovs3dYBkX7hVJZMdRrdy
JX03+I8dSS5KtljtaBSd+IboMAsUKDJei/Bn8uzK6b3iKbeJRi61tmGVaNzqwrXOb62t10d7AEb3
DY/de9crvjU4crKBSm7B2CkW8D/9qcd87r//Zfgf9En/c1Fi/ZK+/PXy/pM+xc8fdHwPqEk4BvKy
sI5VPuoMzTUJSZlKDW+fbVv7z1QQsHXNcXTOTPXnJ1tX/mNSNdDevg6ULn585f4LRYipBJJnMXr8
6VRegawqW7Jm6abONpnXJOu/fqyzwhxxoU1QqgqteETXw5ZO5iQP13o9UqcSsvBm7mBP87NvJgrA
6XkbEYGsgsRhY6uXKlMVUgLg3CTUXVaGDvSvl5P45ncD3C1KHt6Bz2uTbM2iOiyas66rMY18GEYb
3JjEKp+W/gL9GQihuX/s0M24bqZDjobFKgS1vBfNzlHK3bufsLe/5/sijqH98++nGbyLjgUvx4AI
/uvfz8g7M+j0Ub8zPedOkDZKB7FEs0SgvYKqg7MLqjfi0Cg8yAURu64y0qD+2LryGVzfi5R50neX
LYmtePo3fNa11ZQvepAqFwJ6O1lB4Qp7sRJqLjyj6gcvtGEICHmT3Mk5FSJSuqbxlnwQlRJBFkzw
Q5Bqh49xIxkftmFAmTEV60O0/wu+82GKwGweXrIcYUoDB9TPICG/B7XufpfyRz/UK8TWCkSC02hA
0DYfd3YYRNs//2EtPvu/fjD50Gs69oGWoapAdD98ME3D51HFiuo7u5Ae6z5qz41at+dqOoizOICd
5iFGvhWj5JDb8xL3u75lLu5h5dlNkHcmBybDp+Unzb38bLVTS4qSv/CzmHaMb62kpASlA9FaCUkO
tZH1zWC32k6oqDqp3GCDaXwbozzBiXogDdAo2o2OzeC6VhJ5aw7kvDB9LiwYy7x4TfNynAtyhKKX
w9yJ1hcYAoUsOxplqA27UnTxOyyZRj37C1CScpelFs+kmp1fDS0G3rXW+Y+tygNSXeXud/+5wZjh
OzUiGB/FMHyS2XTuwFq7Zy9J7PWf3yyTH60Pb5ZlGdRDZUMxHBB5H94sI8AwR6ra/K6SHdMp0XGU
Sce0yrNAR4W2/HVsOuWTwf9j36VteMB5s/v0p4BQb8LrQdaKqxSi3rrGaWknRHTDiVUFUrG60XS8
E4oI66Glr7At+ZgXzW1iRvAzkgxF7wmOmMpYMSZZn53rRIU+PTWX0Xxqagr1RaWpbyUJKV7ATkLn
hY2Be0x8OJCiKQZcHYXG6fd9u/RJ0JC0Goid6HLr0rtFqAGAwZTKTaENQS43UWfnDGtZOpuf7WW4
rJCFTH2sqfy6nhEEvwAI3v9SKerHnyqFvZKimIbCPgaovMke6/0OZizZBHSg9B8s8xFUhhXCm4nq
nTVRYPLIDq7Eoef9I6sytd+dmiA5r1pE28+Dc6uLBlIM/e638/hYPwxZJO9rqQnnVX8bN6+vh4UC
yDS1yYNwUbE4v/xmuJnHVWwaK9RYDaiMZv+5qgf30CmudkWepryTGpSTa2O4EVz3buoCyzt3+UbY
+mvRrOzuhvxndSfCRFfLJLGE6Pp1HRFqO8W8DmAQ/UoCsVIFe82WMJ/Xh7siVe2T4bevogUlb7hD
i9I/FgOyEHYZTvkRWPB7J6ir9TyDj98R/miCyaisszdTsOfVpAQvCg+Z2AxoUBMCC+orDe6K52Am
ndRYHQqhLL5ew1E2wxi3R0++8bVSvim0sNqmgIzmvmUgU/GO5d4KnHoK5mG2x+hsQJJz4owJOsFy
WPoolbx4berslq7fhk2LVF7fV6tGpYgBsaXZLYE+whn/9tnVPt4NINWohmHyodUN6qwftylRoZK1
LYr8Ia86rXgtZIlsaaVfDZmqoznEWSyBCVqa4oy69gsqDCVGa4SJAzlbFJmXuWAlknNcGO+6PiwX
qtKUG1PMZCtPImFiGSxbqn3oZfpZgv10wYn2qZ5w3Y2kOvcG3jhgRo1PpCOAeoM9NTE4uxNdiJ2E
mH1jiC2a7JNQlZF460XTjoN6pze4llJ6Nj/Jaa+jBoS/qFipNbRgh1xLTw0R+BLaR0VinILpIM7E
QWoccL9xa5zgEkbpSpwuI+JM9InAZZ5YRs8SLMSXJZZ5H5aRAgsjBH725/WXtVSxgpin1Fa/15Me
PZEJGQ/ZfSX1BtwQ0RqQpzf9BpuwqVkjRHGtFfmNaHk+Wm71dKMF+okeLCWbhxpE90FSZAqK06iT
Fw/UqsajwGArrfZSJWDw+0HCkJonnXjYRF8wIOouIkAcci9VL+l08JUuO+iV9CT6h7pkkiyOejch
4VMbTeAJ3L0cxDzRLCLzX+6fbGo+3ED5TdbYjOsmnoATWOnDDTSMmrr0Ta16GOCMr8wQdbE6z90L
N7/xnLYabgSyc1n6xZk4kMoHBmKTXl36ljgnh6ArI8w/r7kMLMGWL2/HJC7P4oJLv7jiWGLfbOo5
PzvTa/owH97leK46dR5c5i8vNlcoREbm8IdX10vO26sTCyxzxcWmV2fmTQn36Mf1lxcBwjffSEbz
9urE1OVVWKSUz2OvbERXX0iboMmOXuw7L8cwVqwXat/9NotlFMRRAHtos/Z1bAf7BduvZoXzvHWr
uXpwZetps4Fr0G5Mq+y3YJjrfpfEIOW5mztYJWVZwLY9cA7SCKFD3BcddQiu5kh2KEA9cLspPA86
kqwr8RfRh7oAz+y5XW0t4CTBtyGQa4Q53XaV+10p3UkKDEEZP5TVgFTKgarmK5atyXWVjcl1Mx1E
c0Cc94hY493SJfrr3kmuazeygJEYB9Fl6iZlE3HqIMV8pUwOSL9ZsqoK7eJVoOy53LLscmGv++Ij
CXjJe9Qt0xI8g1fpA+T8Zri4fJkuQQ7IRWmBGhTZiC6xGOm9+rvcG+PeJeE/gHhKgDtF6nBj1zoC
WdNk2HfjBY5L2lOqHAAfqf7ZcmxqOHO0nmMdr3uoRMTlQNE5tf7luUNhR/Trd9HiuUuz6NYNzQHl
p314pEtAZ+b4mXpfJAl9Mh402yoIHgWVS4Ua/bPxY0SZJK5pRJriP1KUhYY2vIX1EeRBBHFwNI+z
2zoxNhUVfYRF1TqGmgwmN8Gb5qEGkiBGRcsoHP8hU7L3EVHVzhFiUIR12hBTgVCDeQ1xBSBdyFXt
cj67556PMm7hedzs7Cj/ceoX3j7QtOSYwC4DKGBj4tVKHmwbzCkPrYNwfBsiJ4CNHsl/ihjloRbt
VrqGgFfdIW9bnjVILxtAD6TR0ybHuB3Jr8HATluzPIDkHs6jimfEmHMxGlfGPVRtZZuGUEfT1rcf
rIx7GtQYvDwonDzkBfg8Bw7+PNpZgXsvNQiOMCbinUwa0Nryu1On1zZGB1xPNRRnzQYJXHCIt3Ip
FSdEmsoT6W2yynNbsX5zKoZKpStP4oz8cxmvRHs+hQlfnhyxijgVq0Yo/K6janA2bYfXkFxQtqnU
TL8tpsMQIRKZZ9o6bB3tVhwmm5+80K0tIO7sKidDfjQ82yebB63CyYaKag+MMhg52VSU6h8zB/Y4
12rQMW4+5b3vfLetZB3V7H6tXEcIs2lvAtODuwLE466qvAoNnv5GtEAFV3eppeI0Q5f3MwosQXWl
MfFD18+JwBU1LNWH+lqxUqpsVZFcZaodXgaKMOBCuvZJAawgSK+RKd2HdZ/gB/IjtJhC05j9ql+4
7ZOnBdg2xdZfJdugMLWja00db/M2qS5ov5YX1UjAecT1i2gt/RX6X+0mlwAfjcEcKo95B659miri
9Lj/u0/Ry+s7hwF27xKSuU20azM0KsxUR8Yx74KLlkPP7kaVjTnwQZAM9TN8a3VrDGaD5FES3Dsh
Jn3onLXUYcsnKU2zT7FmuQcbBeudDgriC7ZQexGwrN1GJi8sB0Pzx7ULqU0RxUaUfgSnvatDKwXX
QfarsdH7obyN5lxCmQ3dcfKB8WvilOZmDDvnbCemcxMB1IRd5QbXqTsAhzQ89ZSMuXqKpoM4E33i
0HJbmNii/4zp46g5jmV3AyBO3cpWajzE/uBfF51x11WeCduFrqpW7qAKBNdSKBsPsoL6JoZc6lY0
EYH2kdC27vyIQawkxlNnutd2FchAMXhYK6genTLJc1D0nvQ9eg15NotK/jycJJqK7t3UFMMYyjeY
TjJRjIi+eXheo0vd6iAFkveqZPVm5LU9G45Mmb5W6guJ//Gq5OFuEzVK9zUnR16VUvCX5E5SE1nf
oApvuPtA9scDfuXNfQPxeSVCfl1NrqT6UnnyCJc9cjfIWrdfK4cHy6LtLoOGx2qMKcPIQq/sSvCY
sjFEkjm7ZuOWoynQB6+hTZ2x8Xv87UoJqyuj3zujCqfIUS6VBpJ0QHANLi9aVW05KpcIhSgX0OUd
aZD0roZji5I5Lm9K+dYVaml1ayINOo33aOkOIbolswS4P2nB505qnsWZOGAQU6x7zw8nDzzj3YBo
Agj4pvoBqBgLb4aoSdJNCEoac2OYYtp0oJoIzUO0L+NkfiUixdASJCa6FJo3TRTYb3NEoJGmmJTW
XwYwMSkq7a/oRQ0oKpmo9cS2cQQqmu6lQdYfAsmELwI66q8YPTARC1XpfSxIhwpxpOIm9bMT2jf9
RRz4Ae4vYT9E0C9J64J+Qth66hOjQtAPkRpGwWV5GGwl89xgSCa5RiFzKkbcPp9H4N2dUF1T90Y1
AE71reLkNmSm1+KUR8dc2YohcZAjqYiBS02hev4Wvwy/C58jPclB36sBRkhKpL5vJ3cPOUEyBERN
fRLNKGvC2wDvYNEShzKu0r0NoBfU50DhEzoclK/AvFEr7qvU3wEfYV+8npKgV3aU4nkFPbVXkuir
VgCqcidalBWcNFhAj6GF8JkimUDTwf67fpehUxNoD2pdPIh+JeSeHGdNd1VjOXJfF/I3dEnMZzkH
gGLZknlx7W64zSCC4WvXm8+ojZOHHpP0pg/t8CbhF3bFdu8+T7Oj3RbulSF5+VEe1HMIW/cK6RL3
yspk92ppijPRh8UAXnY46ExRYrY4E4clClmKe+wqyoPoh6egQbMct1S+e0ADZfDqSu2hgBv0JWhg
2RvIa+9N2Rk+I5x7CmBvdR6anxq4+G/hF7dAo6hJzbDnruPDa1SUrSSZxs5z7OZZzXY9OpIvqtxH
wC308MguLvkcFeUR5+jkxUSsEBHfixV139Iq5YXUin7fd1l85fTt1xZM+T1PbMa9hwjResghXJa5
tDHywgR7LfnSrHkrhGY836FTnPpSFW6Tgk24M0nQiL7lMAcGItwsSFugXvEt9E3MQ9QRyQeh/Z9G
isp32zZXvlRk7qqACXnbOqt2EnfYiugGQ5K36LFF/AciMkpZuZ+jSHRjXAeDj4JrYcINYMsCtoGm
MLarbBT2uf1gIP9hZJxEX2fzOxeSXxuWNyLCSvJYZv/5y1po3EOeFlPylj2aiJw7+dlHUqfrnaNb
1TuzteJv0BUsqAXDeNuSnzwlqaRtgVd7X/lV3AkXKRHhWkjARBj3IBtU3+ctEBo7lLyjouEeheOt
dOcriB8acox7S9cckgIklxj83YRhmoDVJrcI+dL3ziExe0glKDxAmsS4BOnrcCWaYkAcIL80V0uc
OIunGXBnoWQAQWA3/mMVMbA0JxfeeiXaipGdFaT1D8t6S5yYVqvNtmuH/FIa8q2dkxGkmohZJcqj
/hahAW0j/FhwBzZWeAUhgjCO7daMwME6SWl/QUfyCV3Y9laB3/zJw2IGSqr1JdEj+WTWiGBZU5Rd
wIhFp0Q5itHAr8+uH+ngkTz1DomSW73S5M+KQXrMgBdzFlYN4pC39V+KQua4yUJz7pftyWRAxKUY
HfEHBLt+5gWT99aLv3yrr3fy4D4kalPs/WYMG55YiUB2CA9DyEFvIWIZTTPbQwjH2hsGStKW9pwH
qX72GwWl/xGJYfDTpXk1xmq36Tuf6oiXgEDy7eY1DLiZi9EePypMdPNnwPZvc+fl5lExo0FgTso1
YMxN352wvUfgXAnWoiUOMNd7AD0MhomJfOR09rs+fxoVISPPLuR3+Q0C+wpLRnRmfOuBmQSTK/d8
HmXWqUDF6RC21niFrLl8ZSv+ZxPhnL1oLf3qNPihr/QgVmhBq+yWgXbyM1imiTPRZ+LsBxI9VLf/
heAsAh1uoei8EcEfLj7UeXWG2brz3RBQJ1CsZ9n1kehWR9RKGij8neI8FoBnn4fCbDcRuJsT7CT9
No9HSG5WfNRi/VWp2D+xLX1r5kbcG7OepPqjTy+6zsCzBAa0oY/ztN/1CXW0epJ1ieKAPTWP7jvT
6qptlCESJ74nQ1kMPKXxV5T94DRbD9WoatxWeffJkpHJFWHiIKaWLSK0Sx+oChltGO8kJiGXAVwJ
hbU1ICeqc7ZZ7/PJc23UUQ/Oct2+tt0m/wybFnlz7YstJdpVoCG8KPSflkmiqao4O/8yiXmqg7xs
5I0UdrPKK862kvrBsUUnts9Nf+cpDXXeeQQNvrM4E4fGqLD+c2qcn34dWILnyfhYFWeEUH5M1p18
Wych8GYckVGMioxD1lXGpxQM1c6pUxnIimF80sC3HXUNYT7RzAMfpWbP/ipisdZV7ssYE5tp5hxA
bdZNgg5fk2mxTvZXJiY+V6L5/+JS4GU9u1beOQUX/vDDOLj1r7PI0dH3+9ll/XAV1iRgv61Sh5vF
ZFiciWAjYr+Z2N55GTQaH06baAd5OC+8jC5TvyV+gmcAELetmcowpYQNgTdmzpVFRQgBQe16tl4U
pyPSSRMjq9mKuHlKFNkO5SaYI5OFgYgTByFNbQZshqIEB+MPA205vLuGiHVRxJ7nL9d507eunz21
RnMPWAMFaAPDE/FhVf9GPj74LBV+eGPhxj1/aKmQk8h3NWsroriZ/G6SV4TdEaWD72XPTjZARvOT
gn7MxcLFIiiN9pOg9FsaResynBtlV72iRRCDX4Ttz+Y924QTHFA0VZJiKA+z1jyKMIVYS7TEgqwV
h3r4SVwridpX6vYAoYQ5a14YJ4WXDQsYsXgrMpEQ3MQVKqMNUP01us3VMa+b6LFrfG+rSGO8TzQ/
emz10twZBmZasa+EjxbPeIe2Q1FBNGW7ac9KiC+5aEo+JJEmbb6IqeBR2juyiriOsJDthd5jvxNx
4kJmE+z6vMyAyQen0eq8W73BdrWWlTvfzpS70JLMK0RxruWpS/S7TYqYmuXFFCd+hPFjIO9tfcKn
T32RQYlj4nVlQ2bDMMNILZ92SPK0LxpU9ZzniXMRXch65VeKF34WY+IgJsFrsYBXE89nnEOpY76G
6RjCEM4laJoAyUx0GMd1myo808OlWQuJH9Hklfjvm3YUwPilxO6GyvWfUQaqOmVe34GVyMxO6DtM
EMGFGLpmfcjMlhSBTaT+UCJFIXqLNcmK23/zVOpBf8iwptxlhTo85zz7W5rVPMHBBKysFOUulKPx
GX8YcLE/4pf+X+OLaZ12EsOsuX9/iBfr/7yuWN/Rtbf4aX0rR2sNuncPmBd6jh/msE5NL3vChRqC
Wuz0xygZ06eeanbY2/GnBJv0G8QhvZXod5UIZlMSBXsxSx3zF6tTi9s2N7MHv+5P/bQYHCn3oGMn
vBVNyZCsVd/lDo+JWQNiHvN1onx/YPvl4ZAlls6HvtywwZd3A+pqp8Xarcgz8xxVMTWmH86/uAnw
cyfa3RA9+11YHUTr3YDKG7EdlTpfC284MawmPbX8lGcCD3c0yApjPlkSJ1/QziRV5TbBNcm49AsP
uzwBjf0j9kbmbavk96JbbbHEGUhXrCWgVF+SGI8+HG/GvViD9C92IYhOAc1htETxMtL/ispWOc8G
XcL8UBz0lTWVLpRRBoUA82lqWBOCLdCSya9uFUA+ubbGuNQ2v5uAikbFk6b+d1q1tYSmLlqxZkd5
JsDnUwIhzuMYdQgVka/AuvUTw2Kj7noXlLOOoitsbOK8aqD0nyjXc3NoED7qSqyyrQGi5jA57Ypo
sX7emvV26VuuIZYXcR70XDRyiuPSJSZM1wnGTrmeX958HVjN82sRwZaFGwEaDNchSSahkCQkwNJJ
K6mx47ZeiTZ6Ytg1hJRADj6BS8wyRfTNwdNkcYb+F9QJOZ8nvFtviUuNJD7ZCB1ruGHakNnKDslp
gw2LkudnT9aRBG1HLz+LQ6oPb2dtmzDyrj3FzOFipgjXpzX6VN45UqsfPvSLiJFHkM2ff48UfULM
/PJ7ZFh8VQy2wxgaAV/+8HsUGH6twtN0H99gT3YWvhpjabGtpwwgKgMwB+Rtrrvc2X6WBpxcQVhf
6j8vXeIsV787fIJulm6zxYJ5XtFA0zvVZ8PucKyQuMsiNLwmb6ikKezbAGqROXZxuQ5MgO9uZ7dn
KlwohP4muEapUBfBsVO+D07TI/AD+UgCkfLFpK8qDngBRSfumW99AmZTAr86IQ7irwSK5kOfaIoB
MVfEiaV+17fMFdfoMiwkjDTzN02qmmfF19fDlKfMROIynPKaom3LdgpbGl1p0YTUqkMxc6p5yrvo
2axWhDtpWm7JpmmTTjsL/XoFsfY88cMV5iVEp/DhEfNYZi2mtK78rLrNqxZKugXZsrqqW5+s/WS2
Jw6yOerXKJZKO6rSFC6nAexZUCoWp01fzDOACKJSoTeZtw9NyP18qQN7Py2Y5IV6MsT6TjeBxn+u
My9Wds11gEWTUlaHGIkaBH4b/0EcMrm4Moq8vBYtEaFK+ltEoU/cORIrHyKSpnr48/dFs/5RWTX4
G5sKaGOgnbDKPyLQ7C6YHBYshPPc70Zi1C2Qpt46F3kH0ynF1W+VK+ZEVLPwqO8y6yyGGwfv+d27
SHQL3HrozrrjN2g4TEtAg7Le2mKiWGIeJ4VCUYMM1mq+jhgKTKymj8s14kj/GzuFfDcWsupvllcw
KXK/XWOJln2qGyX8zJRkCFg+8lrHITP3Qpm01OSItws/BHH2oc+VkFSpy2zcigERlyLWshtbNgEk
vuSz+/OALgQEVdFuwTzv+ilmGRZnuqSO0tqXcvnMbrUtwMygwMBOZDr3swLNe9edzNzpdDogEWKW
iMfrBK0m14YXFemXuM8Ro+Mx8GuZAGBVslK+SkpZ+1SrAaLCafN1pFC0i7W42YtmiBNBh77OYzkp
uaUlup5Kd9tPtmKJieiR1mR74S9WD0CipY6q8cpsYo6iF/8H3Vpb+A6+dbwbEwHV5E1m5CrO5h44
ONUpo3An1hLXoOLNUkt7uZQ4EzFiVDTfrVhRhTJc1CH+HLdM+3ANMSD65v+CuJLo9FCz28ZW9bdo
zaPidP6vveuYAyw3WSdt4+4AAG2Qp7RewhaCWDupt6kj6T9djbtV39rWC9WKFzVX04cBEb8TpDds
ehsd/yPPR7asj17NJrGPvuynt7CyOUhZdgw03V+JvmWgidPX0HetOTZRqvTWtrzsGCNCBFVYTRD0
Yr4YmNZ1MmMy4rNdoOy1dTdEgXXHf+fo5aF0ES2YdvVtgRAkMhAoaJBdbM924DyJ+HCa5JBIA/hr
VnDBmC4GcpcdgEkJfrusq7Up6pJe2h257dc3CpKZWq7GFxui2AUlLm0fKOOzMnUt/aRwknfNAqLy
WknzdLvEieDOslGYEEuF6FLwGwOQYVpqiRODGdTjbdsN/Mxuyr8j0JPUcA0k0MHq3fh2Zd8XTeUd
gpKEUyJGeRy5TZ0Q319Tt+9BHRpHtXEGUpIEi4Mha94qtcExiaY79iQ/2/qbmABh2L6fMPArK9Cr
o4hwqMlcQg2Lv59rVCPSI/BYlb1ksW4w6NUtdev1EqGnnr3hsTDcaSx35ylXia/WeGG59akK+OKu
lrY4Ww7/EiOGRfS8ztL+sMTSFGf/1zhFi59QvnCwMvnxCpepqCC8vepRCl7RXMOAfYJ3ioOk5AYA
bcz3VqLdS/WXxh+0/YcQr6yRyPZVorErqI44eVCv/rHKstSHPjmCPqUPjbxZBsQll+YyVy+eOpXn
ZXGVpXu+tGjz/bW3GK28vdglMJKaCumOLNunUhVvBynK96pAEunDW7PQG4VsAVCpJHTjm7IZ4xtd
k6wrZGKQyKMl+osiNk5/vlUr+gdEP/Uj2VEsmR2iDNnImqh678HiYGt0Mp35gBpUaB/xgLkpE0P9
avFq1i3+z3duMYkMJtVwapBAuui+jI9iN/Sf0HwBwTb02jcfyjaiKPrfeqzDOP2WxCCDdW1jVLF5
coMkOfsR3uzR4FEnFqeiU4R9aM7+7aJTDC+zRZ8Usg4r504wrqvGa9fFBIEShzbC2WRjCQiUZPjN
zrOVcVc0/SsoMLbXYmQJz0XM0jno410Wt5jcTCsC5vUgc5TUErPywTfq5DRnnydL4HLKQ0/9aqkm
QDboEgeRxv4Zv3SJs5/9Yh2xxM/+ZZ1U5MiHun4Ip2uKCBErZk391L6TUxC2/Vo1EY7nxp+exUFK
f5x96AuD2slW8Oc5om9NuK5RRxyRh547I8lEt3JAR2le6fftOVasLVYR8TaqU0ednc775X++JBEy
X3LqczA82bq9k64UD9uWzpf8+dCkQ5aR46ENSeHH6TKeOulLjTbDbumqAxCDH5YRox/6GrFooKb/
BuV1BI/il6dCC/lADZYfQEJVhuT361cnKRW98UfNe4SYjlDvp2FUAbaZcdVsKtRkL3VZZJe2bR8b
d8iBNKMkuRd9Ud11+6x0viEVik2ECHaj0O/Z8vWPUl7mB9HnW+hH6CHcIWzRDZKgAA/XMc/Au1JV
MbKNKvc6n85yJUBahWINVrI5gaJTDFuobrWjM1xE6+MyIm6e4hh9jGg24YqOEGwxKZZ2rnZxK1m7
KHLqQaLWvkWRMly96xIhNmXJPaqbCMmPmX4Rfctc0edVkYX2Mz+Ry8C8qGgn6V+Z7Q9XcxdGg6AA
e9N8W5U96KRLgeWbC+lob8tUJxy98m86xMo3dRGPT73r3hZ9535XumIHGm94STFZXavwc+7KKnD3
Y4lHrRkHb5OiYByfVNe+rTXlWxRr0VGbSo3AF1xFzq68hhKk6OlEeVGc2v6YosWCGp5oihg0Fc0r
CenWdtXaNnu81Ed+2J5sIfV8qM4IqU0KQtOpOh3EmRRTXfvQB3Boa3pyehSDY21VZ3E2ryXa/zj9
ECpWtBpkxrRB3r+bslyqGDzo+15b7GM5zgEyYqIaNlQgAMJzh3bb/JotKM5FtY8igp5goFvYOkIo
IlyM83/DNbnuSVx61l2NHuCRBBR+VCkJ42vVwxCa3Iy2doesB5uE6NrRjYqbuekFsX9dmfFmSAbr
LFrzZAmhLgQQQARPCfyuwcC+h+KDRHneZ3u8+FIM2b2i8LZJ66G00058n3pKCJTI1M5tr+eJPzRd
c6OGSeevl3anRCUfG+z3vLZ/Dvu4vA+kBmdDSlmzGV9XV8+Abcv7Nse5OFImyUPLG55Tt3kXz9PJ
u3h5LL6jeOzjuyeTRUSigq2JYQHm0YPLgODnfED4pkD0bGp3yPtug0wd5+aHwKWpWjVSXSUlOjFt
GYhyJe9Woo0nGbtfkv7bufPdZcS43JfBqmlrd7e8lGWhpY88J/A//dEd5WSX2mV560lqyS4/yo7I
UIRo5wbV3CdGgzi+dp1APzfm2DgQgON6V0bUwkScJDu1AyTkmNu6fDOH1E7EGz6oKEVNK7suh1r+
P5x9V5ecutbtL2IMhAjitXKujk4vDHvbJgeR4dd/U4t2U65tn3PufdGQVhLVXQVIWmtOCd4lgKr5
LHJ2VqYBpbApwDfTgMvCrTiocXP9yUt5izPVGKCgJp/kmi7GJz+DfLYHTtangEFO9g1+p0ukSsrC
rC6ZZnsfAIHnItHj4wjAmLMIE1BEqUMwFJsUG3yroq1hS/Mjkk/xXNLD+t2JrGzffnPKwFCxKzSj
3uGQHQX3Jqh0UcV0LXgIHjAdZLO543qPsRztja6XAx53PnIjgGC3aYAG+CRdvVjWnic+e+BKtrQa
6Za5bT37uf+lw90DiVYQJSm2QHD07q8dNUSFWHaVEbCAAltbAc8cGCd6Xp5Tw5PntubtxhkAb9mF
WgjMGiW0IomcgU6yneEBn1A0Yp8OBUDPafEHEI/bheK0WsTij+zmRSHZyt67tSWtWlQCVvxtATq5
cyT1ky2tR0n2HpcWq7gHYn7t3a7VNYzf49EilZahd/HIopQgv6yLNFvHwL47UeMzO0FvXw7dm8S0
c9yDQb2JZJDKK/Slhr/VavbICgH9PP5bBIpoe9hIwV8er1pY6qb/APHyddD8/jiXEc4iZuNepIaO
xbvjVIqohp1ymIfkr5mqUPFvvoyhZIwndYxzuDwXOyAGt+dOR8rte5Uqw5kSCBFdtqTyU1IgFTle
mjZOKkhGTZSITdrjVHgS/Qo0O/01UF8gv6qO+A+cMOpA/Y2dCza1sVHmRuJLCBR0nTWgRarqnyDd
8185krw2ISDMJtMgiG9MNdQ0k2ll4Yx0Nk2GxrlUyOpaNXK4i0qmHrJBN3QBYRiWOzwDuuW8UBhT
UEMCT4etaYkQozrHAc80VgY3q4ebxcafuxQvL/AVn0NNyxJaplC8dO5WFRiHeIEbnWXg7+rlI1I0
e+uZGryXfwDVcnWO68R6ToUdbUaOo2VSppnNL1bAbuzHqPwAIPnqHO0F0DdRShGX0avO9frBAGjK
a2h+xGlw8dFGTujFE9jmJyMwJ6e72jHjdaDqLcqO+yuracW+78BPJezsNdGxQwPuS/E6Jp/IZ+z6
txCNxpp9hVojMF4bWwDpmD9rQP1gq7H/iuRvf+mGiflU5e2wMdKa40C5FNiT75uNDsKZJ62qwEXR
ONbXEu7uL3fAMwPj8nd3gKmyTda42kLD/kXsd96BMekKZNoJkAx7Enw5igVgEr7boCg2fbATpDmS
XVU24DQOF0W9AE0bSrvx7b0AAAl5MxilOh8vXWF+4oGOOm+lU6PJMq0nHY1Ag1OcfCO4JjZw5O+S
IHtfpCeloKRHymWcTYw2yU4C7wLEsD7LqUdKAMkAEZKbyB3HRjiwEWs8fJB8gOJ+JJGbbM2Mz6Jv
kSaE90zb8r0fSfmPHrjR9wT1aMizbcvnlpvGBn+E4NiYWn5O3CFbI4/jxqeovyWyir9Hyqdpc5zR
ygZQG7jtB+ND6cfp2jWDbJOob19nt+kZt/+PIrbMZxJhDxQ5UbV76dQ3Nsw8AGsCbX2yrz1ASyr7
EDnwq84bjTXXkSGsyfilU98rwCb4h0YqmiX1rXONNkORhRPuSGvha7dwY1M7k7bpvluomH59D0FS
C0v1A940vCX5sBKQpkFf4Sgxy4HnJ7R911gcC6aWnzMcBa3AjDMum97FOoCEpGZ9ZJ4rFDSgKgXM
ScqYRKSkJmWeOEiky93JZ1tgz9qr2gBO1TzjNA+NVXQUjDi71hz0Hfhm5YteiWWMTRsAbqMHmOH8
vgcgtDcZDt3fejqoZV6arvmC5IbqyFSDs43q6GQ1FgQ0nrok7VoNUuoCgXpp5ToDcB3MqZlD/NmF
jHRNq45JCLZSKVO58xV6Aj5sdZV2424BVAfOGAWm0GJpcaXerCA78pgVwMN785hDIUHa3ZJiNr6b
YzaeQ9Hk87ycZaB9iczqOIDNTf16gXMYvXa3A+AAEs8b2E1Jw+gnD6iIV/iMxCinBvCZNconjfoF
GJaDEW/cdccPLqAQL8lo5RfPTtl+qAF9pgBjZjn1+tb9ngH8dx9jje6jJL95w6jhbRH5K9MDInhe
VNlihqG5t6HxnXpoyiczZ8wM/gHUd7QPZD0eovdm6GOAi3bVoXCrfoss1zoFhgdMyG4aG6Hx5kLW
s/ouDNn9OURvApttMbuTKQ3jVoZr1A02W9fyAVuKQyjwZcTaY5Va3qMw4kte6NGZRkHPqoeqAZ+y
MgAmifaIJPjvPgqWkq+REV5w4wDJr/rGEWgHQXXkEZCGu7DnO1LM8B2zItcSpDeTi4OCz8m6J+Lw
WVh4Jt/RcI7N4/BBBzJXgi0VoDXYNbhwFTVcqRrum+nes0ekaeXOmeTIfUA1DI0L3Y4XehHLLRnf
qCu3nfxIVtQ/LZF1X5jONlZUuJ9S5DKvW73hKmvQeNBLYI9Q6rqwjU1aOOLGwgqr/2JBMXgCSJIQ
MM7/lICKQCJMcIjcTABHsxOH1rDeemPjAaZ3HpOaDO9kXtYN2YLU1BgqDvV80KgC6VeNpy5JUVlk
LoEgmy5vpg1CVM7djN8v40ZGNhTiZsqby7yZjqzmhq7Yk63cJEnxkeTt3YyTUE17E1EHPn+NzNcY
LEkoDOxiidp5MCksXM1uD9J1NiTzBrtAkjLgGbEX4CxaJwM0qDOAwE0V+hdWzqCNQKCYuEeSN0rZ
YUNgWISdhyokyzoEcYTjezKeun4qLIAkMcCS/x6LhtQAhAYv7jihWM8yikAT80xbAs4i3VtjA2YM
kTQ2UNLRgNOjXfcpGB1YwIEBZaSgEqfubBMjc4jtSMiV0c04F6JAOJSS4/+o4k3x2xBrw6H0ygRl
pKC0rjKzBJYJGi8dThYDyi6JMqsqH2uU3TV145xoRHJlVf1bRI4ji1CEqhyV1ez4Hn4SoRJp3+ZI
U0BZpn4Bj0O7xOtRuy5Gn110B/WVCxRmsksRrU3dSi6jmegGGI6gFTHIEIFXFi17EpILhRFl+uQH
lgn8TLhOUUaWdnvmVsA+h+8Uhox1LLxRABfnm5vpUA9mn5FjOonIhcI3TVusGwsA7RI0EwDd5daO
Y+vxUGvqXatuhwTno05bHHTVTGPemr+6pKIxedGQGuRKgN+SdQDcVv87h/7/JXKvgIHMR3MFSrh6
+t8PpQ/hpLo1u+1TDGo6sp58dPwGpq/TrCfZzZQ07l02AAosb5Zz5jugSLOTw4sTiXwqNzLt5tFI
BV5BpAeG8wwoAOvUAO2DSzUqDBwFJxcuU8kKqjCSU5vgdU1HeTNSah3tIS1T/xHoVB7Av7saebWQ
UWO2SIxlMvpJo1yZabh5nhNsN5LTbGqYXzIwR1xnyzrzn7iVGsfZUmq+AS7hrNiRGSnAZIe0M3Ut
FJ8UY5Bqf72WMmw1pOqV43QdlZH4/nTNuAaT+f3JSwXf6VENGtlC+Pjdoh7ZXAKe1jrYqhltTzHM
qq5rW4W5rBU4y40DqaYxOCALpGemH0k2UNBJcx9q0pF0bm6movmnS6GrIqObSekiyrKMkV0dfwRs
frZiigK4HlDZ4eFmc/X1HE/82n0leSKBS96MLt9VIE7/nGU/e1mA6U2W9gGsbtlqVN6t8rbs8s2b
GdormXcVG/FO98QGL1vWthYiM8Wqu2NJXd0z1A4JxkWMzZG0raEflHDWuIlpbNNBv9y4gKmZecvZ
5t57CpS4wQ88oBNgVdHOC6aZFPPYHsIS9wI14zzt+4w3VyqHoFp7DUjqhoLj3EHVUQB+TdVMSizm
cUi3JVmm6jZmExrOzWxSSAnfeXxnI4FduAASFrayVUBqXL1B+cfU0gyzao5jAd9kHflBtS1L5M0j
qweHSAFw5repWwUaMn1Hb9VzHq0mPWcsutpu2O0EvBYgG/I1FE9hxWjgBdAIFOJu4cfXKrJrE0X5
w240gMo4OSfIcXZR2LfPEvDU4njAwUmdiUqqI5CJmpWtoQxiEqJiDwatkEmwKch4cpla3WrSYDNZ
1h3AofW4+85TQ6zjHjud1EwRJpt/e00RJjlFUFjZrWCH2+lvnaeLmC6IrjjG8mI1aqDgq3GC5KUb
d7T6h1FzsnM44rAg7NUXoIo/t5HXHEhJjRf15ron0nBLQ61emeaZqmrYBsOAskzl4XR1iL9pgurP
tR5XONepo3TtxygbHjsTbI2qEdhVP6lKzpMsBTJxqTtplLVWJigy7sIOZFDvPtRjdYsc3sldWQYV
LP8cSEUnnym47ibTVQByhK/dyG+15zAH6wHlFSIr0Lw4qqEhMAg3Nk4gkJiHhEYSUQMIR/D5dVGw
nG1JQXZVYW+w8jePUWz+cMXooXYX79/EcUs925bgSBB9vpkVBr27G7LoDkYU7LFXifd0YnmeuuQz
VPjhklCq9/tepDuwnnTac9VH0bkEsRihs4y6zR4zP8CRgs5f2z5ij4YMd4Tp4qGO7tHEiKBb/Agj
pZv93i3f/URqHVH5Cm5msAoskdxmHaixRPPW61OgcM2yIlBQXCQkGzCys3WFQ6ql4fCmX+hATzhn
HioisX7AmgwjEpVj/dabZbjnfRRMRDutDSqwWcLizgwQ8sYKScE96o2gvZliLPJPZY76OLYoa/PJ
jMDGA9gW9yUE7xQ2m9LxYJZA0ugBc4fnFNe+cAAJ09bubJuUQDTTUXc92WasA7Ccc0zDtnqQdaQd
2qLR156XFZ8FqKsIAhIgn+7iP1rkYnAXQBH4e4zZIqxtvIQTElyHCgssSTQDf7kQJzgKzJOGPtao
i9ZsDRAxFPxeW+vYMpuNSzWcjUk7DykyCBP4q62jomb2jb+PbmqA0OS3NF9U4VV49KfTz+PuB2SF
AJMLZQ4K299/QVUY1AeexpdI9NEFGZe2qlfw0+gbj9N6p1MpgxqmTl3vAttFkYU1AC5Dad8weFU5
gzKRqnzhTkZuIPxDhXeXgp7YzrR6Q6AKA3YnN9wbQXjNUFd1AL016IMLoNFMOAwA3O9F5T5jP1Ks
8j62d3QChuwhkMI74qGKIv8lslD0q47PyigIjnxEmhAN/+bUa761xkZYiFtBmz2DCW1JWzbSiLLn
yh/UaQhqvPMWOVzM0oJlZ9t4pJmhdk4H0zsDhM0ZFznr6x3Tu88ko2Y2SZRxP7SbuLXi4+Qw21mF
iyxQCdqoWTb76ung7fXeOU1uI8iC9lXqgqA9Ck4heKtPoAMJTjScZAkOMmsTxHN4lN4qSDsb/8kX
uSTgbMzM7V9dyWuejMIhUVxse948/DGkuggy+5NrbDnYQsedZz1r50vUarta2XoOgENZmStuR/ZW
V5lpptWbq6YR1pSoRloaMgV6NQ8pjW02/n/yBTGyfUi15EfGnbj6kdngCkv7UgA7MCmROQbypBtZ
hRJLpDfiUQBKvSbnh7ZFfWqNbBu4BWHhgw2iE6DWy+vx84B9gjEE/Y7vGP2q5niNSpGpDoKmVj9H
NpLXQHOX6GcaixhoQSZ2XUjkdM44yWmYugn2GKzJvAHz+ZsnKcfE6fY8t89/8qRAJVg1NwovaREC
8HEZ8NpeUa38TRk9lcfPzVyCX1QDQEZZg5qoEDCyfzKZwgR9b+wziV0Hox/PIHzA+TtSjVdxVQbX
yOmfkJQLunVwRWHrRMnGGFgkru0X61JjwZVk1OQt2LlEouVYhL9baxx/kqDFDmLi2f4uNtsnvymD
w+xGUUQFtozcSIt1lbVs1WIjBcnOTvpSDM4zzsLCC41QM94CQgqpzDTM7dzc40fnLyvepC9mz+vH
tG1XTDQOsiYrHID/7lqAMWZLtm3j37qi3rEhV1K+zzyUYD0V4Jh7wb5Xs7pz1/Gwm2bmyr3sUc3/
PrPbSGcTa+mXVsTDkRozbN56NMwNpz/eyWjIeuMfC3D8m7+6+l6h0rreI8/hSy+U/yVXjd+nqgkd
6PKguXVBn+Bij+oe6m4MC8MKsfh5HWXgrgBZzfeBD86CdyQehjvshLpDMj8bJ4sJame2oycFafEm
cZwgeEhGJqHC7mkdyfcqVQfE2R3egZsAn5TUN+Zk6WJfZa1SDZZziDkOyaTwkzWPknx5p5hizRHu
P8A7ihCZYJ30FuFPM5HJPAnNVNMJKAh1feDAPrYAI8Z+GT+7kW48OqrheP3fM8AnLYqmegmlrcoM
Y2R5WECUxlMuR2nqlUY5c5sTsHWeAbqGo/omAFlMZSUpsCZ/OSSYbmGBKWtHHqT4SxAykKUmdrix
d1tklYEUrdKahaUWboZa4FEj/UQAtNbaOr/LyYyrgqYWOTizfejJ+JqhZnkBjsByNyvIAXXx2Qpo
9aDWeQ9Hinl+XgBSIgJdwIYUZOcwFPioi2jHGIywFS1SU7xLg6/MP5PdPNE8OQAOQg2vIMC0ojln
G+rZJhIOcVjRoPgFnxnph9FhxHJ5awhwzgP8uDEOXZ47KcA91WNFjXHGaxxo2DNrcI/YijUOvRiz
PSr/FjX4R1C3Si0ZzebMHsZlMADIbRjAtOxnmrUtdfZAoxTLZmyzKkWYNVYJAh10qUHZHd8BNm9/
o4iwHJ+0ZBJlgXckWUzOXegZ+wHgL2D2uLVLPB/AQn90AYKYeYjAhkkuU5jJUE2VdA6Sg+Yx9crO
cI7OzRxAvB3C1Wj4/QoEyNiqpCyadvAVyV7m47X3V94NdkVyF/tWQ7cfonEfaHUbPQNJpFn4deBv
WtC6u5M55dEggwP7sqiR5r3Ni0sP+EUhwG82cgVHngAmgpm1BhByR2QnjSPdZkXdScq09lI1drED
FWl2GtI2A/zr3M1lWW+w+/9bkFJFIiMKRL1ZhtqxC0fJ/+5GNIc1ue9juf1+beSc2vJBjLa/d4PS
G5DPgGzYDDzU58w63ohCSpUtJD+HQZBuEr9gi6z3jWFFHtR0hg0SJJkkW08ZstgENSH4l9ZO2XDA
wsT8FOGNZeoBuu7J05p0N4tiD/mZqyLL6pMUn4Xga12LBXb3AbXcDdhSTRmY6Gg4jp141E2UlA2j
C3pVZUKN29n90ivbYjvLRFZ9kXFQHs1WAxTo0IJOTwzVA1nYCRDDCsfaz/ZNbeV7NvbdNBcprK42
sBVRmKv5mrAzDh7fOPB3ZOLbQBP3fPMkgaV0TEet2UW22NEoVyILHKHFgndgKdOyoT6ShhpOGuoO
dmQWC+qSkcg50g9wZLImx1kxD+9D0Jiam2nxrah36tDwZi6g0wb/5UmMEsjfS4kFMyzwFzmCg3de
MbHcJY33Fg6aCkMazw1wjNZYyj607eB9xwJrF0pFFduCX9REsXGI1P69b0Q6aJObC8h583ARy2xV
e6330470fSpK43uRGY/A3+y+8bL9xkyjAIto9iMHpdZFB/gSluNgL6+M1gecLqqxRdxmTzgszZ5K
rxgXrpRyr+tp/kSKpt8GKMB+nAZIRjkYAlvas5Mt8IYUFkm+AQ2svbCagu/ixvAeS1N+TSxRHI0O
yU/L2N/5eOd4nHSGXZ0ibXhiuAcAxTIEWCFcWKsjCR5UaMvCHh3wzzmWtmy92tjUlvQesdGoPco0
/2o7iTx2ZZlt9K4AQ5vy/Xd8HD08TXMLw3mLC/5ZaYzOA7nM4Wl2mkNdddYBAhy02kxGm8yLLLy7
eJY6kbA5MNd0s0UBtxO85o1Zraqw9rYBywES7A/ZpgTJ1ZqGcdI3oFPzgtUAgObXXnJAR3q2gYU2
jP0G76D6qH3SdDXqk/YRGOcb0lEjLrXOxQv1PQlA9Dw9NH1xDIeu3wJ8zjzUqrFkDqzBEQyRS6vE
P7NJce8nTV6OHl/iUAL6uGtLfUc6pMJaB6NIK7Ems6kbj+1X5GC76yneZPlrttnvZkqhG2GG/SM1
PYmRZZ78t1/GhH3+ez0FeCtc0wFlhWmhouLupxHYoHNH4lP9gbU4G+7aWByBp/SxbSx/GyR4kfAM
gJx9G1hvb8Eb/CAqw1ri8KJch6YePAMLN744bX+mUc9zlDvXeO3zsLO7I5lQFsgpniyY6YfPwJwG
SkMVDDsv0PPjW33/AMrLSFw86fysAJT4ERD1YPausEimIbY/q5UGAsA9YL+QeBd3X5ACz64sFtYH
CRY5JbWNWlwGg00RYp3xneNgXU1KiiDGVO6TAmg6FdJRp02YFmS9Kxml4HKkPRoap6x1pvffxlDb
Oo3P1yXSrxdVJwGBGCbHlGvdRx5KQEAHDcgmosh5RJXJm0XKUIHFjfCRV/qhUZBY5oD3e6OQP40i
ArcEviKrwgdOkOYpqEFrAPex5apaZYWp1aumyEq+L6L63sNI8TI7kcGMtSu3WgYe2dbVipMep/uy
1LwrNSSvAWMH0EoQsZNsKKQ2aT31RY1y/zTLBZJKDnjYfdKVVdO24C6N0hRVXTLZtlZkLzPDkU88
juWTHls1TiJ0a48EDvkkw2FheDm7DImWPqAEwUGmXdRsvYwh6TCV2QMy9IDcaAcnspjlddyDBZPL
ZktmSdOD/z2wQLuDnDGwIRuA2MmL5JTVIHpNEtf+VHb1vnVF9H0AMONiGOvwBZjE47Y2FaBQGLmP
uBtgz1GZxC5IMD27+krRjBTEyjbIGU/AVsjWmYpWIFoMuKrvvHKBwZAH4UtigZIySeV3xqsvrZYl
134c2YcQX5E0TLXnHOS9L6CCXOZNyj747smoeiy9wBU9hAO+garpVJN1ClUxRM0EjfpMXLRRvFnE
RgwqXr9JdpMW+et84fvYtitCnOpSANKEWvCCDAtxIPAKA8dPeg/c2BnKogjBiTnEJQd0qe1rCyA1
ogrPSoYlC2M11qwcb3PeaRq+h3Er0zlPMi8pxaKxLb6dw5aZh41cW9sawFN99D3k0iMJQv8axtnG
0UCsNQbRY9bK4VPVRXIl29q/1iAG2AMZ31UYC/dOIAnyfthB8libA+oVSpvZ22jIflYFL/eE7+q3
wHkCGcEM5do7yLLuK9xUwga7w0sH37kFOC0DfCGTjZsl5hX/IPNaZVlyBHvQBdg55lVWNp/kPZB/
N7Xh18tZQVqAK+GMPfG0myCkqGtrN7TqrP09OPJerBOOEzdkMAfqJCDqtLY3wEP060LIhOUmA25l
76zvFB6rnwQgsfDT+3WZuHP1F0t8vYutB7h9RSEKzHzQfTp4AcNHCsqmXwHdRxXc/PKnjz9K8aPk
ZbK/k+vRDqeJWJ++mxdamBxYlX6YRRRBJna39h3h3vyhSNHawI5oTWlvZ4/pQ4oWVLqdPM+fEbjN
xjGPUEml/h6znJc+2NobP7kJTjFQvJ4sJfjU7/8LY6ofRZEy8Dr9+sumrjq7ycvV/JcC2Gi0kQno
oFBzaJyF534Frbu/S8sAtCMkCzqGbvkJiZzdmSRdUBnnycICP94O9XufSIa1lnE2sCE6rEbwVq0M
C5THkz85kv6vE80hvFeajATTNaiLox5NWHLn0xywL5oOr0MBbntuEZ9liO3SRcY+BC6wLkjEkREZ
bocWYI2FXZ9jHG7VKxAZx+e0DbAoMCywWYA9DIQZs4r01Dj4nS/K2NLXyKgDdOOsoV7r+Eekj/f7
aWasBIEFRRrOUo6nWDWNEs9d4nTlh+2ayZZu+vQgGHuxZjh0uTbqOZC1oAUzH0BkKw+FLD5HsVY/
RG7+1ujW+JCJosZp5S953/IYBVMOdkfITCkSV+PXFEilStL5yNEfVOMVoDFwQ6S3zAqaKbfKz/Mk
5KBmavwRM71P7rsuylnVTBSNFEHpAHIzx3FwAOgN283HpyR0hydkJvVr7vk5/q5YF5LMD/q9i9XE
hUYZNikOgD5JFzSkpvetFK9HjdyRF/jNuscCmAwqIjXI8vC3wMjwV7MM52gfWRPmJxJpJark0jx+
oRFdUBECvA+rAiRevgeKRLYYMpXeo0StZRk7ZCsifUYNyauTyCZ2syA9kCz2HP/aG912jjF/xvlz
O+2wD5P29jOmWBPffEbP0tMlB238jry0VPaPuGnPExfM8LdaHAQ3n7GP9JvPaASmcZLtHrjv0mmO
Zf6P5TzbBhIRPAXdjEQnbOuUeetNY1skHowwLON+DMF6/8LASn9EUQ72aCZrcmwQb2fwyorPFhtf
KhyDDVh4PwSK1ajG7ww5+MgmpaFrj/o10cJdqhiQPEWUhKdhv2DcKg40dLF+2Se1bS5wFO0WSz11
1qyIiwfNRzgdSPIooDMAw6l8KZwo4h0paQYK17RvF1R12Oin2nLfRvatEyT+lgrMp/Lz8F3YDai0
XDO/fTOaIFzjxpKLfCpBYO2AKvlLJ8xgmzlgbHGyzt3Xer2rghbbJEpETczC4GZIZgKlDHfy5N2B
vMAHhmiuvDED7HzULciNpoibM44WtaEDBmcIPh8hogMRNeaRPu5MULcvaQjmOfaEL6SvoLRIAjQ0
vvCkHh2AmwgALRf0XHf2YfZEptSEZoHaahX/T/ae7BhohJ9MBcY1xQ9A00LXI+wgOoGx+qmJTA8L
uYRZS9ssUDqBEk0HWWM3fWQ9eAdqOmUcW82wkGEzrm6N/t3PgkCb3G51c7BpokB3MGlELWCqvuEx
iGIcB7xRYNwyjlaMbB+jCoyp0d97JCMt2d0NuZvLRcQZMvCVx5/sSPGf5wD+0tMg43pL01bWYIKo
XcX7Hy6D7IoKZbNJYeznj/GnGf8koylqHclIdXT4Hz7EbFIWCX4N00eO+LhLXOyO/fe/pe/nG0Ov
5X5UgFZMNZUCwvLVQhc5CIfa48OORKS8MyNFRZBVs2/oCblFee3LpH0PN0ehHk0xm8zhvcitF1lp
VOtJS+H/szPFMnXkgOnpdb6Su6udp6CeifqK1TBWYhOyYGvVAggGCssUZcXyaLDi+w1wqdGioBMY
YGDgBnApNbz2tzH24f/klMtUW2pW5CwSkH6dM9WYltad8xpomcwEPYQaoVyyPxvdaHYrbla7zhhf
gWIQPUR6Hj0AAKtIO4kN1Fg+xqB7fQiR+KkGJC6GLnmUx/LdhKR1t3Rz7j6QHbhy5cZq8WwyeWPj
BMwcF6m6sVETq55vSJAG/0ktDRv3t1LdPZ2IRxsARAOf1w4FuOvT/uMYVHvm5OxbHQ3eosYS7joO
kXasgtxa1VVWfKuTBRl0OtAsM1fUYCXi5RW5PkhD0iz922CDXYvJ9FOB5yWwxqx636de+oxyp5/k
Gcbpt8TwrGdspvl7mjvTzI7mtjn/19xZH1orFMnNcwNd7W3uUs1d4RhvyeoqvDoOUo/9EoDO2AT/
CuponNeUdXtNpIwPJstQr15l+YvdGTHY1VE/yjpjskUlNgegZvhmqzlWuWx174myELwWwHJjGDs7
GibY+lrlfoXa8rEGRq3SzsOhCnDe8W48+yJDrL3UveYBZT/PV5Wb+V96HWASghuAvLSTS8USgeQ0
yDkAIxdVppcXIUT72GrpP1LJcTsHoReQm49Y96evgNXApgTk0q3Fuo0Ca5dgZ/Uzjo1IbIJsaYuj
AFCs2iisAyqLXEajaV1c1OKvzBxLLBE21qXKuowvkA5WnnMkNExD0iTK2uSo4AATsIbjd2VImgZl
d8fMZQcKSHaT1jMBxeYxcNoD9r8QAEF3xA57S1+nWGUGiOHBLl9kbYB40ceyry+YfyyWgmHLpanD
+onVobVrq8Jd0JAaYGd44KiOjZ2rS3OVRo6xqt3A2FdtMCzpH5MDWXffqCFli8xD+j/RsPbTW+Pe
A3T27Eva2ZhCkRZ03Mb+f/Ct/GTVtYH5aOAEaddZItpiS6n61PbeKgXfxlfUHscrK+j10xjk2D4C
risy2qDQrOKj09vuc28l5r4A8MraSHLnSzggJw76vAPbt5d0PpjssvQp6vk6D/0L0HaGL7rl4GV8
qDiQ1Iz40ckq4MErsIM8izPQr4VvCiPB8Qspat/PJg/hYxeKoyYBxCO84AHQj3UOehdQ41KPGqMu
+1VR5+CgfVeA8fBfdpNx3P8MJXOnSGT2p5iTrXsM3T44kZVX5Th1JfncAN9D2wJg4cUM3RppgKB8
M5GT4qAeqwOepcd2WY0sn4UeN+41zId0bXVlsSpDy71SE+OHfh01/tiNhXOY5ZUn2bHV2xOJyJ16
SQZCbmyKGiBYja512SkGZin1hRbgzMSwMzdeWs1ZAqEKu6BR9oSaTdBaGSivn4ZKZvsNB5/l6K5n
WYe3QKeTzclS5yRWkYZXJK5vZgNfC1E6HbXNsgOX7B4nvv7StGR/xNV7yMKMjM+1HYAQyAfJV5Ub
zYNd1ThP6xn7HBYsXWGDLzpGjBUfMk9bkVwfzWg7BEW2LZR/iQW45mfdhzTMtEPSckCAKbmDKg0U
m4GwA9jMJjCo9HyRR4rPugSWeDICyTFPh/zKmsw9+sxB/oUU/ItlWQD1K9N//v8smIrBf4tR94+1
xPkccVTFVonkpAQptTj7UCxVpj9+Fo5lbXQ10kXy878glv2LQlXHmp47OhCXOLeBXHZ3TFCkJgda
jRU/NxXfpEgeWhp91n+wNd/cBEkebCwcOX/IK3BOegCK3ZG2NQGdXSYML6dK63nyUw6snisp89FY
eYPfPedj573Yqb+YxF2FZXtUPJDLiMfpKdN60J4VonsSWPcgrRAMjrE0sdPcswMepsEzNdKU7dIr
rBj0NJC5Zmig5HScLMjJQZbTUsOdZjf4br9qWQHOs99XSA3D2RtSIIbNrKAFDzbK82o1q0t6YaDl
Ujf66Xr0sazR3Vgea7+Rx1Y1NCzcAlwT7WA9mJwV29mEerMduZGsa+xwpw3GYba9MwNvLGKSWgz8
AQ+St8Cz3du06jJMR26E0zg7oOIhLXOeiK451u1wUxjheEXB0HgNGJ6Fph3kG1sPm2gdaPkP4B5H
uPXCZLYbeyAWmOVwMhLPWdad7q3BVFZiKaix9DTgsGFsOmsjAehxosYMxBMWPgoN17eWoSq3xNpZ
HDTX0rc8zo5D3mgmSDJQKokdp9QDHDhsOqrBJGnGcBC0uDcYfPBy7khKDj1216s2tZ9LXoVnnOR+
zZDj+2JKM3lxwS3Q637xRKK8wU+MmyI9tKjYe/GlAIUGAC14J4IHpprCCWpsHZf1suv74IEav8vC
By0Uj/kYeqivZ5kAFdn/MfZdy3HjXLdPhCpmkLedo4IlxxuWxx4zR5Agwaf/FzZlsd0z851zwwJ2
YktqMeywloxP6Pr4emeGvjkGAOf+8f/x72jfYWP7Jj4WWoC5Y6CeDbybO2zsSVUYiccU8AsQAPsL
SmDor7fFMUCdGuX+arh46KLtV7TnaYll5YAvJHaAArEY0So2xuEy2/jac3a3vQNIqcWRdot88Z1P
QFG7EL0o92elsIs5rd4/Zz1gqityMWYe+/4vXoXBa26Yale4zXQyWOA/2ChbbIDqH34TOeCqheX9
TGHqGCPa6Rtf7VDSfjM1WAUudzsLv5lFux3CwvuJnqjELQz9usM3C0BOJsP0KdjOgDcaxpVWpZs6
syVtCRMnl3gvebOUBJyzWIUseHjLfUiw/W1ZmdYgmEPlkw6uFV8rVBkfaOe5k8Q4j1fNFrGumTaM
Xe4sKhZW61TVYK/9Fy2dAXmrrAIOyj+ik2/laAAKz8+A9/TRAf9Fto7AdnAK7Ah3QhZHH7jRRR+y
IuLbtLWnVRwA8EKCxDafAPEXJiVa0PSW2GyrMZraeX+zxLNAkmxagNCCvqg6kfkI2B7zmZbzIRnF
OsgwjEPbfvW/v/m2xf9BVu8GSJ1aAbfQ1WGCrOJPAMAh9ysB0Mn6xTEr/xS6lYNxcGVusrgr0SmY
WY906M1qupSBt4tBLvk4m5k1C/dVMXUrO5VVth15Omyki/46cgnD/s0ZTfclRo5Ff1gCklafCJ1a
/zhRlOFF8d2dnOhkwODvVrRtvb/SvpUX6nOkfsi+jqtzBn5vEs2dlujGwhVKN4iapVOSdumdnDkb
af+uvWkVtacUAO22BWJhPQ5pg08P/QN6iX5O71TpA618Tw9KkqYwgFpnxP6NdqK5SEyZeqeOhi3J
cZaSu6KRyyVmNlUfoxRt7CiRV1c6qDHQyPpOtwuNmKWzprJA81Sp4EAmPRmPnA26tF5dayP6e3Aq
cA4yuR8SN8ctdKweOn2Yhy30xIZWdmlS4CYLuVWFSCV0AFUZSgxQ8jCY9tQrYOe4EQ2jEFfaFn66
Rr4oeB2ByflsI9sAEhE0GOBqfSoGQC+RFcVggzDmGKnIbmNMUwa2YDt4rTnmHmYEOnsE+VerAcnp
QJDjdR63W9DbouCkFQsMudd0Cow0eXgLX266obMOQwGwNfSbb1UD3u2x94D2R971e+y7YLQll1Sf
6i4qwGVxKrK5ObQOKC1RFQd/dXukn7hW4ddE5vZj5DLrEy6V9GvBjJr7ELUCiNO6DWMy8C5hCMfd
oLJXPLIuFkiA+N+iSZZf3TBHF3ldd68GiByQCRmypzhlbGfwVFzQt+ceY9PPjgNQG645HqR2QB+O
nm1ZNZt8KruPTt1b+MJn7bfM5K8dOO/+jroWM/Uoh63GIAQ+S5/8CtC6hUaYS4Kx2TOViYs0Qha7
RQvTXBQGoLWzwj9YeqTCscsb/7kvABsBtlBySKQUB7wRpUhfQEYHoCf+wOu7DXbYkVd7WSm1IXqd
2PETNAULtSEuntrqbrel1fKdFSTFXoaDeA1r4KQiefMjLP0veC9wXt2qCffm6GeHPw2G+iuwh+xz
S1SQBgftIzjuk6ud/nUjApdw9TBisHHl9GgmdNO/ZBSBaUUZJYij1V+kT4Fsid8N2BTpegC21kAA
+HS+iug27JnClfa/lfO14qYfHAqgtr15LdcZckLBwwHI5ARohIxNuwSv5ShKIR24AiBQeQHna3Xx
MEncoPJwykiRaRvSloYRbcH95+FhA9VbvNgXIxgI0L9EflMnfeNKS78D11JoODvuoKUoZp7xscSv
dlVUfvlrG3ii+CXHOkV3TDl9TKUttqDbLa65W/tgm0vZziwcNLnhFw5wQBtzFa1odgQVarVowXPl
JZo0qeECLtrigrRpzcZdmyNSwRtZD1uzAEQ7OqlBDWtp1KDlMGmEH9oiuTatEoArbxp7nN4M/9Xn
Rn+zpCBe3/4SNh8Ahpj/QjP7BNoEwD+fDeDXJjubxfmZhRLzVFpIB5KJuGv5mpYNLYGP/wiAXJCy
9gGmfZv+F3HNKBYk1q7MGEZYfXCNXbpyzSrRFXiU0rLZKBZYirGO0BDarVDS1hrSz/6+n7Bj0QIC
3wOr7K0mqGq80peYSNYUeCmx6OV0/OdaTD5eNiLNgxe09omZVgLaVI62QgzBAHcpzxsQ3Gt1npZ7
kSby5IO5E9/qyi/wWmZmG3Rm2ldfd/+izYKrFe2NHnxGRhIjwSfGdl9WtjznUb/Jh95X6E1Hl++8
jGtu4x3CDVbzPiWDQBsE4OVdhZ5ZrvCmGK9tFQ+PfSuGR1oZLpBVJxc1EdoGuDV5K9aXvyJfhQey
w5AcYKBLVz1J1Zqn2YSs0VS7AzrPCBjx3/FIzkD/2yv1sIi7Arewpv6ReJa8ObvVBuUFPS+AxB6j
ldllzYrqWmke1w9OUj1RqYvqaX1cvJhp613nQtlgelsg8KotbStuVQ9t3DyRKTm925MoB8XINlR8
BNcXimdkr+N7RF1j59UL4BPfYmfvsedCG2h88aTteM1fFkuttTKVXMcBG5GRwiQGHYZIniakTq7z
DvjKD16L5nxtQKMWrCq9PZC3GnQ9/Hb6r0BNBZ418kI76hwIj7Pexsbb4bYPo4M5ji7aw4GOQgct
CrvSvRI6CmGraFHdBM6VKecnLnb4dBpRJTXY3teWCzDLn/Fs1Wx7uweYsyZzyOsMz7c5Msf0skCH
RhhAKw2bWUT4mSTXU35rAUTbHZMT91dmFRbXDKSPFGnxp5iNtpsxQyke8p67zrNZtQWM/dspFz8y
0aEoyvyGsny0Ozsdagqjj0PlPARpLc8867dNXwJ0qVIgk8gtv165sgoAloD297OdhsCdo+UsJSfa
a89xBFzTrLhxeoti+kcDNfWzq8lF8dVEdT7M/f3gyCHGi8fvvWENKIGLRlOLmnhWRFsY38/C2O0v
Y+GASaXOPuaW25+oY7HoDDQ1KtCRDT7o6nWLI9gD3/occx8P8vh/ZnOL46JIzfYQCVNeFpHvAkzB
7vl3iuEoDMusesvq1gHzmx2dxioNvBKBgQN0zbiDdCh9X2jVe2LAhwN3si+NbEUK1xrwek3qeelU
uLA5qZ3sSCj6AQiVnnFodZglFq3uZMrpxC7UoRNAbyDhmQ4Yv3Uwv7u1c56e/TIonjg38cGAHvMj
GbJt/qeFV4XdYVJNfDEAfrOyrYL/rKOXMA3FDzuzS8AJpjauRDWa7qPCAeiHzz+0qTsA/NT23k3R
qV8i/7/rAlTcglXcNXwj3F2qRPfX2HCxCTszugK7MnkI6spf25EqfvxhAHhhDDp55uNbywIocy1c
LbLpC+pyIDZr45+VU/NdbbPR/lzH2U/QC/Cd7yIBvLG5LTaqMpo1GYehA/iFdz8ypF2hOdJA9Pdb
K5eljljkXO2GdDulXGGQt5ieaFVEP4HEVD/Shg7I9WOYlbdiH2mr2TSQ2WGIU9wKtPvUj9OT8gLx
5H5YQpG5mfQDmocmcVgs/YRn+xJtkHjxyIHhaQAAEoM1GErVJ2h62aJokyNLjX5qeZTJOGIIA1VL
rrnW6IDUyttqCvy8Xi2aO7WczCf9pL6/k9P23neJusQjWRjkamNllblmJb/i+pJeJJ7JwpVjmcY6
HhrABAESJlyZ48QBXVd6q3nvIKXxgA4YvE1r85Hb9pOIcdnXIWhHhyXMHBYgHW9hept56PPGxK+h
MQYlxtNbPadOOKLdHzsfI36enmgn/NHMe7OknfbjUryMQspDLBxcsLsEQ7R6BfBTdU1b4DSGEh0+
pCAZaenAWthlKDRtuq7p10uAO7syKlxUWviwWXyXANKvQRBUfvYygX7csLQOwq2KD+5gFB/QHLvG
mEr+RCJQEdnntAc2Wuyu6tTbAifcf2yReX3R1ex9MSGr5dlgGWvtBFRjtb/1nM5/JNFiQQ4ke4+x
WJRD9xbj3YJi/NtZyOJ/nqXukeG2qqHG7KVRPfA+/uqgjetAO4maIGAvtAJTi7OiNTkQNXvL31VT
b6xB8Whubl5L5tcR0eUGALpdczO/mLgpyFz8JC2Sh6lN/X0Ud/vYwjAcSEiddIP6RrhlhRt9RVFw
l4HR6yPwhXD7LR2m/8nir6DMttdjGY5nqbzyc5UC91LLhyitAfQfpbO7OU3Jqm0HoA5MjvfM/f4j
hS2GPNu5QE3dk9f7WbjlgMuo9AGvq88ubdAjT3+cheR0Frw8b60gOKKS+XUq+uxDKJMMAGoB2/Z4
hd3QdlZMMcb4jBF4/doEfelPzhAHl87/ASBx94mkY59Z4Agpvsbot0Je7z3OvB+jvF/FTW0cvaHz
tixAWTkT8VPBuPladn1y8nwwJuPqWn5PzREXkjD6qkZDIuseTvs+tJ0vSLevyMAAsuIWoDvlKa/6
/tUNimc3DYvvQN2a1kVf11cWmSO+42DXJYViIEKbfMN5SgKAwjgy29oVsgzNJMrvf34MEwm1Lcn1
x9A57ksxDMPO8aNTmg/TI8ef7cUNhm5TYqR1P28HIwZjritWtAVRQojn0peYp+4HkrQgKV5nRdMd
aSvQTHVAimdY07bOEucZb4zzjkTKBZK8YQAM23RX7jBkD7Y+0Ir1P1UQhRfa4Pn2TWxVgA5hI3Ca
1OAcFzmZ0UFIA6ha3gBce217588wm75OhAw2i2KxYwWe2RUDXt0SGV29I0qrJmBkuWf9Wk60mDD8
P56UQMM3fbrYU8b847C8iR+S/WKZAA3hKsIZjrBUpTgC+g0kdqBAitfL3nF+gNCgw0x6VTM8rbGc
mzvJ+haPWxouyZUj2A/M1tmQkA5OKnxzF+CdO6vSLcaH0CCLx9ZPLAq3g+b5DbmDF0kt53/IIx9y
shc20vWjQmZHOwFdR33jnhpRrBDj0S+7ORjJF6f3k5R4dzvnrmr2iW7zdez6KFzPvEjdLkyiMRTN
Fm+M3SbRncUkG+KmeRgjXOfTCdg5JEtqZaKuC4LreauNeTHgKVkl2QqczSb4e3RUfY44G83LYieS
stmiCQXn0J+CDkFrNA8AzUKtCyI3miZ8fdAuFBuDBwBt+TfGcFGCcGXw3HveS+UlGEWJ+bSza17v
2QSrouqvgJg0URqdAGWedNcgA7I4Xb9FUYyHfiyrtalM1A3QWHFNOp490JX8Xhur+l4r3RY012Og
h/R/R25EcHHKKr8EQ99tzQmz4FIDhCuNHE6rpPzahVH82Cfjm7iRoO5dTMkqylW0zSfO133QGWDP
UAlI5TDQMKxwrX928Fh18DqRX4OumJL9aCIZ4TvICWq7G2OeTF+7vvR2OZ4XZkTnKuIgepFIHBzd
yNy4hO1MaMw3S8nSn4C4NndIKMkLQPXlxWgqc2d4fYQnXeThSTGqLuzmvR8WXbnJPOdTWjRqTy5j
AjCv6FjzHrShhfMDeAED4KDAMk/k8SZX4jzkOa4WFqieROAf8Cw2PHX6MOIbto8ND4RWeksKlLJK
PFyuFgmtAmR8V2YWW/tFgbDDITBxd/Bwcd13mYM5hDHfmCUHl0SZpCv8N4kUxF6bLvHjbIXecHMS
OSRojETNHXPeLfKXfjXkmv2a71uvs/5us/oyBkH1M6+d50Yy/69qLL84JdDoq5b/7Qxt+c0zUWXt
pB3g2wj0rDZSYh2yLNwNQZe++pj9pqQo7Sa0Rwi0cn1811H+dNm967Tl/59fmyQrT5TijHKT3fw1
xSgmC6SkAP4AvN5cqm8xXrTWTeFF16m0Q5JnMniTA5wg/k+5D3DWJY7rsPs4FN+MAlALjemeOckj
9Tm5qk/xr5o8UgMV17s/dVEQPRJQD1nq3eKXmdkjNU9Zyk2ftC4fB/tiYq53PQHVYK2YmYFxeyhX
mIls/8Ll+pzlCbBp+3gLli6MuE2YvpRVYf4oAgxLOVPzBXe9es2YO7ww4Aesohx0hUPywTY7/0vW
jsGaFXn9ZDttCTxVpY5d7vcPA0prm7RLp09VWP7t4b7zC1NVYSx/uV3xC2/q/ScZBnyDca/iIXrG
1x0PX6NrPxkYDF4XleV9Fp76ri/Wv8BNh5Y+VAnyrH+e3N4GBp/brDngJz9MspW71AmKC3DyQzx/
2LdxXCfln4NyeI9jyhFxGmRjTN5buynppkPco6MSfEr8azQMOciPsEq1LAKR6tdFu6z+t92d9j/j
kR266TB9KD2QGTs+wJyqIEcTAyDKotC83S7aVkOjta37pqXtomWNwoBY5ocgEgdLyBF5+/bUtEBe
oLdf9CQCrzDD1x5l/z0RdtIBCf+PaCxk54XD0+uv0ZgxXJA1Uahn9VfeTed5pwEHCgD0HUWCeacb
n8g0t1HLUOV+5wetDJ6v6XSediOFlPnHHoAHN+ESfqHTUbDWiyT6esf543TAWz2aqspW9mg6j8bX
CN+zR98EcCwJfC/XFMDuX20q0RlMsr7E9w/FfLUpYsEy0M9XvxQAIY9j14bZ9i0Gn9KEr979Z9PF
dWBoIfOm7oifKDvTwdGJc4/S6RGIWc60X9RT5CHRHgIA0Zwq+0CKxa7shH8S9orEs+mdxRKJVkt0
CnInk4PTIj3SyScvbjaUgMGXOlmlbTS+JgN3d4FMm1Pk+OUjait8nU9j9z1mzYYyMEXnAnKAT8Nr
lSWYCgNJaxUBxAHlsSpDOy2WuSowFlZGqBw6rTerSUZa8KNmF1r1kaYNW/ZxYp5KlDgwuGl+KZui
n1eRXb+tEr0aqtH8QiuyIy1oxcwvd3ZLlDKpT+BS+smBYrUuCsvC4zjDvZeyMyEldJwoZut+YNac
0JmzPCieoJsuQsGVm2C+Ux1mbqsCMDiu3pLMqR0PdDofSdIAbWkWG00boAsNZFykGFCVb1xTXMkn
yJHOjH32Foe8Ri/hOg5tElm+ohNgfGXPxA4y5DxfNQOIdZKGeVsJRIxLkXbsbBRmDFgRR73WJUoW
MjDNv9lzrSnvFp92zPkWw8ziVA7gGNN9ICCHnsA26/EjbSfchC+Tj2u20g0ewHW91QJMA7yzPH8k
nna7kK+4n5tnkOGBtajv8J3R24UtvjSmGxE5CViZhmOcXVGLZzLVVk0nb0V/xuIiy3dNbJqbvAci
YguMuSmPmqcG2Rza4YF73hFWp1+2887VGJ9/Wr7vSPduiYqPv0mtKnoQbf1kTH3yyjsXHL0hBt+D
uJi+aXlXJclrUCafYj/O9yOQRR4qJt4OqkdRGtlYgJwNETNASftb47keprdBi7JeZIszEwlGpN20
mLWkQPt7gDcqEIftcpEFq8Ua14S386Fda9ip4I8zVVkqjpiDfil4ET6UlinWyZi623nbjaCE1Aon
GdxDGIkfd3La1rgfx8h7XSI3qtHWHYwHDZDwBPpmPMMnrFvRFtcz9USrPHkMJMbTSBK7ECsbXweh
kBlaTBXLx4PQ7mRyo8ATapTl2zeCnLrLP6aaJGKmeEDm76Fyy+AUa9lEtA8uZK0PIpcbaoh3GSCn
fcAQmN9cC5PZ4KM6c88VH+jQBQFGnAcJjKp3me1Un/y8rJA0R6n9TycSWab95iTwPTiL0kPLwqZC
MXpd1ugSwB/Hci7zkqcM4AxFKdc3QsCqAXovwJAWnk6dS/J+YFP2bOWlOJCxCcrnWXm3NU3JwLEd
7EhO7vPZ7sItJ08shs9Fljefg06A8s9zgLfFXV67I7DXIsP30XXquhtme8HOQTLztQJJzanOBVg3
9NYy3exDBnKmsSqBudeI9kvPgv5qpkP5aruTu1F8unVVIaYByRVEDNNT1ouf0jHai+JCvvpcWZts
zIs9bXtDoh/QEQopbWhtgGw8dLH1TDs6GOX3kIXJC1qcoMdzLaa7fwcrG+ctWCoi+fpvwUxvQhqY
MbzeTWjImUwXXQr4Zhh9jM6yJjQCEOJhnzuoYLp+aO4Dp0FG+F1Bq4oFbKcaXPRvnCfXRAgukC7h
UXCeI5K+N9FsM/Cu2IW8jZDiAYuFUgJMBm4CEEpWFmji8zGQCKCy7Gr7oINfOXrpJM6HxAL6thjQ
g4OBPsg6PWeNG7VzdsMGLfPYRYNpy5PXAeCKx1azqtFeeyXjOi7aZO8YFlK6aQSqcjrNfIapGTTt
Te/s2rFqT1ORWfLUAoHo2EfucTnXfG48ChXbpDfDVVoCRNZs3Uer1j20GIHqV2ZgaJIIULLSgTSG
VvPiZ48S91mCmbMHh4r20AcyW7Zo5YhXUYvXXLAhwnAJ1XPwN1a8OqGxvdinQ81WTsSRa9SHNBry
p7D3L7Xh6Vby3yKGocv9gBnnFVksDiH4xZwuDU6LqMqkcUhjEBrLuChu4nI/+laneXIKc8/2MWQB
rI3BUr8sfZqo0LJWgcTWcf3yKMvB8Vc5HnlPPTBIKDzFow/gR1G78kf0U9KWFAUaks/KV89TliEU
yfyOI4+DOvV+CVBEgp2D1D13nZesJ5XLPdWJ66HFlRbQeHMuLAT8ySOQTkEpK3G5Ja3eki2Viz3A
FZPDbEFbFTizBZlRjCXkewx3UK+ZFRqfBhu5Uymc+BOXGWYnnd54EuXIdkh3R5eqFPKUGLI8uABs
eLCyrtwOwucvqMUjl2Aw56vm9QPn5/AtK7Jq5fli3JlJ6jwNuvQS14m7NyOFoibVY/oKJXi37Ldt
E9vd1hjqK+equMxa0wcpF0UAaB2qN6yCd82A+myGeOuy1WjvUHgVjzcHC0/zqs/DXRRMKN+q8Yvn
NwO4NmKJDiGkVvBZ+gttaUWy1guuFQCcMKkZ+R3ae2A3L8lw1M6ySuKD0ZQfFrcbk0LUw7lCf4hA
nRaJIvSXGcKonoysA7Zyz+O/jNZ9TYFS+NpnQXFM267fya6RX80oBglMtWmaJHiWTVy+Dn184T6K
zw5QKF+TwvGQAjOrAykLBdwh1WFaKh0rNI6rOH6yCwSknXZ4dyd7u5uA7Npk9SFG6h1JeDThNik/
+2gS/4AKgf+UpvYnazKzL3GXmvu2T9mWtmDTFqsMDOIP0hoBGSHtlaPNKnRxnG2OrDU9rmPyALOJ
Vowz2Bj9uHDHO0tcaZ9k20j0PWX+NWIATSZZBaC8J+C/IRMpkPWnLSkUw/UJSEbfCm0xsiY+tnn6
jelGT2rmjOoEnDYutY1ak/JOuPy3zpo6QckqykHo3jDkwsqpFg4mKeBK6tlJoRck2M5hKOJiQCs6
NBT0389SKht5CxDNZteRmpuYi/9ufUijMTkP79tcckAaWaXEpQmKlCXpuUmrBnzqZJ14v5cZss77
dqw/cz/1DxWQ4TeZBoqyIq8HESay54neopLzvZtE/1hXQfS5/MQ8UX2OZIzRSTP9mzxYZPCbAGXN
QCKuA5BWGXwOEDkgSA4x5r+e9DBISiMXbLTy/RTwZwx+N2ehD6Slw51s9iANvkB47VgsZ6GO1aKh
e5HPLjxzTsDw9PexLTtv7eNiWK0CNcZn10bWc6pHczsLmwp1s12uZP5mcOsxr8lvtvBHIC0YQBDb
A6ft/CZbgpP6VjpHR6dmfKYo857rD7J8GgEOcDwowebGn9S0J83sSELyDumk84/Qe4bw1gUSYXGK
7KfU+Fp9bIxPvrI88IyMDzNHDslCF8AXAIE5zzKhAMebAKBq02k38v0vt6EUzpksyHZk3Ece1uOY
3sTJ6BD4zDuP7vSwiMhWn5XcMRxinMFlOF8T6dJHKWi68nWYHrcNEHbfyUlJSWpakYNbu9PO5Uk8
p6wXBfku28U37frvSBRm+6ksMWZ+d44lfIYr2RHtzeiJ+n0Vnz3ovHdumdeDWLhAcnIJsPxAdzIH
E7igrT7cfbpQePg8ixedouUNINFQIZxvJmE97gTaqS6dLkFMUTI++t5hri+gXwhjN0HYb9AEnIHd
Cs/cgEOxB9ycj0FfQUs1i8WE/GonZWtXgH2Nbl4xZthWBXiv9rSlA93pQsC3r7IgQ0pe3/0q7vKz
LBu+Mr3h0QuiCai2XvG4HHyWokUjNsL9IqOV8sSIhjHwky2KARSnj+aUltsxyUKAf2JLWlLUPV7y
Ag+A6XceObpW0E5dfryTgwbbvUyl2iwx2ID7+8pLn50pqh8o7JSc7XrIH52obq8DDzd52IePIFgL
H2kV9p3aolDI1soYpgL0G8YLfuLptNjVopnObRNcYvuzk3fTyE+NQBbQizsw4ISA6LouB7N3gW9h
5gxVejyd7UkDUGb/EKFJIizcN+O4ciMUpUEQOTsDAOzNjzz8qf9RDwAjNE0gQYLpyt7WccSPmFqr
LxKXcffoeLK60N4rOrZG+6K5Rn9vdVkUvcngvOxJHQirOzm2sa6jqc836IkqN65XF2spA+QQQ6FQ
1UEz1rmfgCZ9oCUdgsQ2jqlAOVAbdiyEIS0XE1qhP+13CFtmDV8v+sXcGRg0Keg10GzlHMlktr5x
J+mE+wbmYvUnIvfZCjSa2ZmEajKeVOzhTkOGyykY2kmDA+3nnyrCI42Jfrl9wfGgwoxmwMvr6Hln
OjAj9U+59ZmUbdK3GAXCPyUmTrWJsKLfy1mXG2G1i2zrF6ldqSbg/mjLyXe2Q4k/kJ1mzcXVB/1i
Mh96PDL6ST2c7uQNerJvzGYHLRvRRruKPL+nt5vLXUwgBF37PswOPi+cs8CsNmDDTLzbxWDVOoPt
A2/a0XAiBR0WO9oW6Fdr0JAIvzu1k1cYZlJtsyYFxZtD3xkuzmSzbFt8n3MkTTD2/MenuolCHqQn
twINA5vJzC9OhGZrmQ/qS4J5001SduMp6RP1xWo+C1bln1PgwV2CvM0xBwEx0lNvVhz/tpcJ+BFr
4eN52W1F/BV0SAOAFgG3EBa8feEVarJa7vRAgMBMPOhC9LYoqovLa/UCEunmIUdSagU26ehrrvJq
k2WgseFxb3zJrFnctCw5STccN2QFIPoW1AtOvR5D2YB3xBUXpYaPU1hiskamAFLWB5LTIY+72y3J
jBBP5Pp9fDH7T1uvseJz24EbRJ+KDnQGOte/yWQ5pod+Sp//M+TdR6pG0J4jaShXiwIsBuWmyPH4
O73UgAo/RbJMz3RoZYhrbT+kZ1oVo7APHki5SBn2v81o24dNV6ENHsI7N5L9m8tilzJHvDmPQLI+
uHUyn+Qu3rJNFRpbGRjGjM4ITnJogxOtlN7SqsVVEcBiej8v7/Tkw5vg1ttAGmmVmo29uVOQsWXj
SX21nJBs7rbzqf7b/EbPRyBxGHVUbtHfDzBvlIFXlSZwkzRXAPhLPDMzzR1H0hiNAvNq1v/rvtSR
usYGEDS5ZzTTEJmaDI4cKF4Aqo7T4B1yxpHB5sZ47AVwjzzhAlQGpG/RtfMHvKm9a2ZD0lgV+N9A
wDzNPiSjA+gSocjLMNsniUpXaYfB6gh31RUmLxN/b7Lq2HSYBewCaWOY1Qn/oeZN/qGLQ/QxZQqz
ma2Qu0S/mi/PNOgmSNYK3EfzO/uiKI0hWmPM1pgVeSfQlp04fogrbWPvqqgSZw+cQxtwWX1pNEQ0
8l3oV8kL3NAbTdKut6TgaGLB+L3n79yMQaYVuAN8C5upPdOO5GK8hF2TPNMmzZRzsZrwcWwZJrOm
MgUXcj0BD1J7kwnI3ruNFQbpHDaRdYWOblWC9MB4DAG9AXB5TC/gjyC3Q+b520ajijlRAWwPO3hh
FXDHSPRuX2kDV7BbeySxAc+oQJqig73b8yRsH2hH9paNP3Y+zKeo+GjRKVRWAwaCB8Nj6iqBTCsY
123V+RtnzGx0WQ2TeaYDYAKsMxKxw7pjhbdeFDeGorXBfU2qG+niZGAu/GzLANNLiQKGYFsDKJaI
1ztNzS6B0bty8qDGYJALuHtMY80E77RFlde7hPULbch+saJVGIMBFt8ToNDa4Y+pndiOyodUXaSD
oJriUoYsdEGShyPotJlzWKqQs93iV8X93uCKA/CmwwBCw1Cj89B8hGaYMZPnm+Voj80mzgK2wuOZ
PBuJyt0LeRn1NK6R+M+QcQUQDB6nNN0CqKbCMxIAgAWkpRk/8QzozKR0cpASbRY7WmF2CQ0W775w
qAV+bV2ZFTtkWMdq3wDc/ZoZ9UNRtgJgYQUwnZBTwnym6raDbQOL2PK6A6v621XSJf0si95Xd3bq
T9/B7PFKUcrvzWTUG1bYIZ7ADWQegx6sA8YQ/LFvPZ04yks07ZF9Iu01Ju4CjT5Yc6RYW1QRacea
EVWuNC6285a7yA5OwP0EzAe6RpII3Z5V3h8jDYtYApr01HtRt6IteQBEFMxPeFsINdJhwvDcSeHI
YjD6OVyugROraQR3BsdvpxEpO6Kp6EuLqW4ORsw0ACRoG6yLvDG2SgPRGPpAirExdphb8QCT5b6J
3v3JYJEvMUjRTXjyeKO5CcZGnoq6fZvAzctoArNFVXyKB7fd0/Dr3WwsbUmxuJFMeykjEvs7+c04
LtlxblwlmqwOFCTgzSerVe2edLMtLZcoVoRHo0KMSPrfDMzluaV7e6IjjcDR4Waojvb+/bTcPDm3
6GilA5VlEx3nibrZhuv5PBDWIeetGSf/9xA+t+/pFHwLSDAm6qXcsNzAuhvBb/LGHNAlGH+oiSUQ
/YJqGwXmr7odnW96gdSn8y21nV/I6LqvmTGqjavc8oh3B/tDPDrFTODete1jNMbjp6nzmh0b2n3T
1PV6ga+cQVZQEHyDs/SS1tt0cQ4Y6j9hW+7ALhe7EExCWxNX7bUMOJDZu8DfNZ1fPjhE1kdL7iRy
5ZjyTYO2CczlaRuuR86TFuBLiTOiwwAsWsRxleEye/FG90esubZmTq3mcxtYwQfaWAXGOayo4Sfa
YoKm36G9Lt9WJvBAKllFh1wPkzU1F7tOYXYOnQHIX0QGMCnqdthaltOhXOa31//9l/Pcf/zlQD6B
mWIwU/kBiisaV+THdwBkRuL/KPuS7cZxZdt/eePLtUiA7eBNqF6WLHeZduaEK7tiBxLsu69/G0Gn
qVLlqfPuBAuICACyLZNoYu/9f/+P8T9l7MgEl9xg2JbMPfUaLmagBFhAAZo7r0WmARQEIA9Pa9Cg
ugxyCbq0QaXquEgHrp2nCNn5yBgOCvcOmaxPLeUosCl07zqrfoxSFj54EVLPqcaqCYgMglKBrPvB
VQU5LOQ9mSCT8TqcyfqBwDy9U+UrctrNmOI3UcavFlhOcB+nmuB61Y4lxLEDNYjT1jg6graRT+qw
4Atpdk7Xab5L6rAgbXEuSXeYpWPVlXqoLtB1aXVAvcbNfg6jbnWPPwg4I8C/H8W1fXG0udvSl6lu
Vl42e6crlPZsA735f/+reLr3jz+LZ5uuDllP1/HA1HvzD+Xi+EqDcGj4nDdJt4/VDt9pKxQ19HRX
c1W1F4+VqH1eKg/kXOzUND05SH/pBg05tEHWi3KuL755CmmA3iDhOhLUPia/7kXxlvoIfx6Fu56I
txRQIO98F2vV/BMAlmAeXOheZhMLLjXuPx/TuPuWirT80vZ9tmEVsqmpGeEmOQCVfM/D/Kj32rgm
M3RbUiBgI+0SVqZYeiclyzZgvSkOlYNcncDD9h43+oY/RaG3I37nmQa6CfODNrpYWqs87MUBwnuc
FObGabFLbiJVvPHqNdmo0KoJbIMtLumNDBngZJvn8ZCcv8QJXOUfsgkLiYXZmry5Xh9cy9NPi71U
8xQZ1E0WauuOBSXNA54bzEOfc8B1uD92+fs8TfkM7avyPjRwEqn4Vb7FzHlWKJAXN03rQ4aziq1u
uNnXOvlB/sYCAs0IxsfWwvdKkc+EqqirjK2Yq1s7sqUhExcVQeocZCpVBL6y7xGaHoJptGn3w5RO
fmq5HWgklIAMb39hivFhlo/BOd059MZ7s1eCNK4YtR2eGCRgrc26NGYWglo01+R21pRRwjKNxv5K
Ro0fSSSG7L+HnS0cz/8kHu5JnoZMyCN8H3qeGOmpj8vQyzh/H5rs2JsnhgAxcNxBzMOmUjOR0gu9
B4iONvGhiWPjNJtmd9uY+okKrBOjU18eqFFYIHfBXpBtHDcWpx7IqCgGlx6W0lgTk0nVrI/ajS3A
8cGdV4P/5HfUEkA2s+0geUpVKsaqaI5ZU6+0nnmQiu/1rxUoTOJgrL4WbTetcFHBH0QZZ/taA7+o
C5j8JQR36RrwB/GG25YXYywAtM3jZguVDbHrAYQA64Juf5pqaW+BVdI3mRs5n0aNtVtA54LZW1vg
RG20sdhqAYJx0WdtqsLUt9Q30HBtP1r9sLbANsNEmJ15wcS5SUwTGFRVJePUmO6qxuZxzaMS6ucf
gWWVIpDarRvsIFSTHnXlXULmmurWO0Wz55n1vDhpuGbq+fsgSMUHQ3m1an+MUObZNDgcuehJHUDv
JTde5ZRruKbt+IWKdGTtBRfpcwDFtkiIP0yO+Y3XzLN9CpuEKTZgi8nXV8amxZWoFtXpnmIwOrJe
OEATaQY13zwcjsLJ80+8046EhsnG0F0jdXMAEY6ef8pwjMKxpbsDfEmuvbqe1iPPvDsZBfZDjVQS
v+6H+Hs4TG/6VCAHoNX1A0B3yXbq2uyr1yH7XgVQzwk/9dxTG/HOQh5pjNzb4Q0qqO7cM8J+cBsz
PB9UTwqgnkWbtFsTVJAQIsbbNqs1AI6K4tCOWfRABS+QheyAG62qRZ1vOKAcoEkFQf4SQjXsTdQB
o3GPBytGquso342Qr4Po1QQO1zlG6t+rSbBDpzjVyCRK0d81dnAm0/wpRGJZK7CHOEjI/B0XhE6K
ZYNZhWxvSzCpVpOtaSu7cfW7yhAGqO5wDOWDJw5orEIZyEp+u0g2Kevbw2Kao2/bc2+y0hAiF0+t
Ysgm0wTBug1yWbBAcsAUwlVR2oW7GqHYs1psSHmv76j4k01XtCJIobmrQifYATc0FvN41GMZdHJw
hLrY/n088i7BNO9NM02mtxRvpVNRJHj6TbYwQFHk6iesZJNjlnkbapGd96M+O8mmqzCqtUaSHkHB
tQmswY+jrSugH1FgL3M3pGk018hmKwfVmBfE0r9x/6nLjc0Bok76heWWq3g0jBW5aUQaa3L0BLt+
KMbhkrO5o8JTMnagDTYUCB9GamvKuDSXaJyvp0iASdI1xQE5xo8FqDS/Yvfzg0dR/1zzAP8JgIuC
N7vM3qCthwxME0dangkpOSGQlBaP9pONNPBdMqUC0m4BfzBdJG4nsu9+DNqDYbT2TwptkCxwFeo4
hTmHpiK6DWUpGIASSIxljAsfZwMxnuqQDuYjUpCoVoDgfqMNUlvdOEbgMQ926bxQLAg2oUJMIcx7
BcQ5OM+mMe7v7aidjgNYlq9moNBlhqzFrdpioxrNIEbvZbEvnwuzMDCRnsnnWCI3/ZufIaujcBXk
0HfblgXUP0AodVZ42yORGxEz0qjokagWCGd2LqYlDJqss5NCFzvF/n1YchYCtChU+3DO3EtL148h
F9PSVfWaxiA8djoyaHGPmJ3w0gNSX0PKjVTkwr3pXIBtS19qJy6BagNbAtnBa3QphmY4447OWxF5
Z5ioBA+q3raJpfOK55PabuDoGxPMtAAi/uYXXeg8yTbzfrp2mx5MK9mEacf0T9SvAqreh15GEh9M
Hn1HdsuQxqsmxukELWcGJKKdQkNbCWRPH+f1Dy2FFq9Tx3rru543x8xLqPpjdUQjpG6j7XhXuNAG
i+rtkBT8NQfFgI/MufIcT4y/Tjh6xfX3a+zW+FsgbRGcUohyISm++1Mn8uIK5k+dAtWJqZkmE+v2
1u17pGb/Zn2vkVl5tAO5GUi/ghyBoUjgyWMBeJOok4TUK9tw5+DEHzRQIAuvbSy04qQ9Uo2KOtXw
b7i0qZaowApCdcAlJdNOeomzo36z7apK4TdDZmxojrfjzu25nEdZuta1y4R/22Pxp5GLc/4o99ZZ
Wgf3FWcPWsHAb1oHFvfJBlpTQHAKns0hZJsdIKq4G+RwXExDfdQyqGEgv6AJVpPDujtZsABntmC5
Axo8KdZ2GPZ3JRnJP6ggUQR1sCKXEeXWmo1Rd8+zfpdHMgp9ZhTYZGkBoGPFtMJ/CqjeTKDIWcCc
GNnxD24kAdG2IN+UcohkFKEdHII4yI6TZV0Xf7LVgOICiWG8x1Fz6UaOG5uH1Q9yMHBEdOOgbjdz
LCHzHJKdAs3StiAzr44JS6ojxxEkJHdVe67WkVMeJRYQwqeAJZSai83RmlRfkVuP9OS9Og9CUbeD
XEWxztv1UrOQq+CED+BtlAeck4V+S2snZSNHyhO8CUqIgFa0tlMOVyuAU44N36Y1W6McGbfAtNaA
uo0GABgdJzX9NB3DyIxPodCQsYFr5QvOrS7Y2RtfrIqNSAjUssemGbpdlYnhqI+pOIOddNoYYNZ7
SRwbz448t35AhQAvNQD6TL1/Zl34V43k3T0geUgnbR3cQAEE9WMSXXKYm+TBWfO3JB/La1sCyt3K
yodD4vUTLq4UnsFz61e3gsI99SJTjJ3dpRH1p8mqtPf+ZPO69rmOx+xIsVRAGaaGKhB/rDKnme2y
zI//fuLDLHWicyW7ibMz7hgeMjVND6SKLmnHXx3EiSjOhwq/0Ee7/NwlSXqvm3l5jCMgv+Oirp7S
CjoTDkivv+O2FqBKaO2JMPhcl0X76g4pJIf1FKvfXO/8FGT9JzPWp84PckCXU0t8JRsVVzFztdS/
tNb0HGATD9Ro5H3DfRXksjXjM7b80V7adr3DWtZ9bbsM2wwcMui4nVthCxOccrNxLi6oMPw840pj
U+7SFFLtq8RyxqMbTuORy3I8QoaWdXtbtclIBdK8XbCxNpfO4fl7F6QblxneDAhss6CyNjSQU+Ne
deX1UKGPexO6Cm1b3+VVc19yW7sYONPGVqLh8Rogkw5a9laQbarMWE1BYJ8hD6gha1PgG+/1co8X
bO3PIVDrBvFeiEMJGodijDIAUT5Ywtus4chzUDJtetB1myIZ45XhcuNMBTnmGInUa98sg3q7uJcY
qlVliE/uyrsbOzW9ocmOVW8faEwyUSFIsQ6IcX1TlIOGA1hMfhNDNsmQk49jHMAZVUjV9cah6dOf
rqMY+vvGwsa7gqLb1AxbgUfuSxQG0k8gxvkLCUZOnLU/ATziEIWE/rQE2lsTq0nHq9DD5n7wATXA
/Z/s3Y3jBLwDz41Wg0GnaM4qkX+DeyS58oqpOYcp17Odh9/EHkiPT0EPhc2jBuHEU2Qc59aUyp9x
HH0pvTjFqRCDooyXjJe6AEwm6Ib4MdbBLOVxTce1QJ2ug9YqXsDZ160EWEo+m3YL8qnKm86a1dnb
UQuaXZszDr5VY9wPRlzcgVDWPkC2yztAITm7S+zE2LdS/ApZB6X6KZDHpdDzHEhFcFHqm8WIr38i
90ubajgMGaYVVanTjXuxmYCbinme3AwS4S+u24GuQq+qV73m6m23ZcCrTz5XF9fV510+6tUsV9WE
fl7qejXhVcBVlcZaZkmrKX7/VS3Gq6mvel79WH/8QMvIAE65h39/vJrsH/zouNwwmGN5JnToPJvp
f7/nSOyst6CLUT05nakSObX0fsAhw33taND/AZHgulNNaygatrbKXGydAQqbeFxPuk+R5C+tpNhr
nfGdRjBL2bK1lxnmcbKRLgtcJoRI1dh9biL9KPNAgbPpe+uXCUDQvc7MB6euoiNTLS1OTVw6odbI
bNgJdyyRtRzgX408FFMw+4HhnuQ4O8gWdM2wsycsj6TTIvX+Y+hWfgY/gpdkZ6Oa1r1tpF9Gr7A3
sqqmYwUGpUeZghFm0nn4I4yToxPHDCQDUA4OzcA44NVUPoWhI+cIOYYPWLrJz5XNc1DHiARnXaxB
NoZ5GB0cxxEN1lIQXZZWpONZYzGAEoN9R06yg/gT7LQQDOnO3sY0K5C/kp0iusRDPoSztSc8VoyY
D94aV2kg+h3rdotrfdCkQY6T+07iabvOCzN11w+QpVrQLoUXf607YZ/JUn0E0Eh5NrXbJZRq5QRN
UBptnpKMtv5lGQTqPJ90I3hxy8K8F3jy3TvRpewH92wry2IGNzxywCWota5sKp7ixnruRCNQAbSc
eT+C6HadqE5kM3n61oy5OJCTTOgIvXX3TA3oQrvHNJZ31KIZwwqEYBTe8kBjPnkqfjsbfSaaTS1H
5tkolBy/P2IUBT3QqlmaImMyxBXTJNKZtjPN3e9Z20mcb4CU0wvb4hESrNSgAmSHYGsaQHG42IoG
nBGGMeEg/D+MEwN8dqlinHEqZhsHgBVITN5bht3e4+C6uy8rvTmwxnluoclu+OSlwqiKfJOaQClR
HPY3v92G7mE5GVkRZMl/jxU1NS6AXFdsLFyo3kETVnENNl5SrY0QxJ3UnPkCM0UdSG2jANNGbQlQ
eqromUNQKvdcJSsVNt6mV5FXAxl6B64is94twTQBjd21QGghQVaAaJR/pU0yTqxANFbNlwpkudlp
056bbBWWwx+hZF423BK883KdeT4Xv6IpMbCfH2SjnxwBFi5RvKeAUTLYNDrWid7fARss3ysqyJbz
LAUYDg4Qx2y6sgBH51iXAPJP+h3ly5d4zh+l7bxRa86r5x77IpF+ilMes6yAokeK9otYUZ0pQyyj
V0OM7tmwg/4lqEGYZ9Vi3Odlui9woHcxS6Sg60n2wEA6C2ouCBxBvCs1t1YGNcc6gWQkrn45691H
soz6wHZgXJpW1CxVgDCNL6wT8YlMzMjrE8uiVyeaeLYqzNZcdWxqd+QFtsvYcKjcrzJXi3YcrGpz
trqnss6X1PM5j73R8ejUcmt/m5lO+ejLCEs/clAxj2Dq4tGIQ2ufe/E37iK9JlWirE4PWWGjABsr
NWNlq6xx1Wdp8TBkAzRnO0seQPHEfXKSLSuhY9ckcjiAWFDDkn2IfNGK8khFH7fvNasepMBZ5O/2
EpN8RC9dWqydcJqhPDfuJWYZwbXc4jgNCduMjpkfXBkAgjTqzSqkhICoBPT4ql1XdbZrRd+AoEIl
DCxt2Y/Vo6lYCpYxwDhTPda8TLE2hFqbJiCY0drTJxA14yy2cyeQ/pn513jKnqDh0jxnwqhOZqb4
95QdH+svDbqDj2HuJfcV1rA+2RsbV0oCO5kLRCawIyhb5HcDlP51xN8B6CivP+vC1h5LFn4zoz4/
/fsaxMC96u0eD/f5to07fVe3uWPeKlUYtuKUsEX7NFQ1rsscRzsWqhiYGeT+3G4BiQQoYpt5o3Yk
kwlIdO7ftuc+s2+uj1YKAu+PblQTnYu+s5+mag1zWMa/6TKPRpNS79s2eajPP2en0fuy/Qaxgmar
QXtiGwZV6Gtua4C5F1yv79UsL8IzWaloPQm5ddP8HFcMNzWmkj41wOgZnqna2BI9oyzxdlOW3FMX
UbRh9Tj3LnDdPNrddk606sqDm/HhrskyZK38blFeFg5Kv1ptnGGzmRkbkBTIPQ+r8W1oq2NRSf0Z
9Fny0kX4JyA7hVUfYaNWHxlwK89YDl2HcZauTF3HETA9RVMTuBSvLE6metgmKuk2UoXWg5he2SG1
WO8ZMt9BYIFvvkwhxsxdJ/QbSp2hNrjEQ3/+R1naFE7/GQYr3vtQkxxkQ2pV6NP/0jI2jUVNcpQZ
pOHG/hdjY7e1cGj3HFetfExxVNBxG1wkUd/oawvMhFvSzEqV18h6pF7G8CbKS31DB7dqadncWawM
nzlP4/04QH2TmgFjIbIQ6jvZ2Hipq4hhjNq907NiRU6yOV18n1lcO5MJWBdrj7cX1EpoyN5cDcCi
GJmRrwonH16RcsU2YQvAbFgYwys0dXFFIZL23rRxPoIvz0ZO4YEjv+gNQEexZcmQH70qrh5BKTfh
r4qvxP9fhAjtaD/Wmn7KkVyR1mP2loCTccOKDlCnxK1PAFBVG8COu9dY6o+mIlV2hZxDY6OONvkg
rkPxzJ5DC0WqrEJbkAmPvH1FnrOxte2qj1ZxPpqr23Y0SECCo+KoYXG2Ans5e2RjaO9C5kwgrHBT
wNOzbA3K/PQLLiDOhe2YvzpQCJesLb+y0TRXhSXjh0Tj3r6trXZvxIq/K3S7VQ3w/zfhutuqarK9
jSOSdVgB6xExK4JKTW4UB1tke7JZClNFNa5q1NQJgUVGKuwu/M4hGbClEDINSCoAdT4YeKG3BcAV
ePgOrXq+E0/NEOi/bfT1X9rkpkCygaczhayk655jp8Wh4qazdJDg9YH6CjTiAo1B/gz6+gNT/9Nh
4pR7qRUTUhK84Q3JA0D79PFVmKnCgvhvYVC0QBriGG9CvDj3ow6SmZg7zifHlNbeZjj6nHTpfopB
3YtfyTCsweDhfmo0YeywNgzW5Wi4n/QG6jZtIesN9dXTVN9adWdvqG8eVoBbQGBoS95MYhlSlxlU
0VRfy8bS1kNC7o68QOrZ67EHKzI1Kw+ElbaOvDPhdcWGF5a2apIG16tmrJIV1E0rM/Tf1WLKFJhX
XbhKzYAgc6DtKZwC5z633amdKARdAvQMrjjBzp6otGjxUcSc51vcq0T+qJKmycFrgIeu2mQE/qb2
SeyKKI943m87ZhkXakHyrd2VkKpYpcMAuknlbT68g/JCnNG7ksiScbctB2g5Lf25isB5M55LH6ML
7obPddpf9//7/CS4FZuxtS2AEXSlvkN+YvsadTmSdcArgjvKqXktxdkKg/pzVk7jJRu0b2RtTFD6
sMQ219QESjcBYVtiH+Y+8fQ0dG3wMOW1/WKCfZpGTj1nFTVhLdNDZkHEQSn45CpBmQpZJ7htc6DR
tDiwDwRNF7W1rgHJF0UOTL5HZk4Euq+PcahJIYstLC1IoAksicbK/EJIsIxBoyDJgnxHTddtn2Sr
yA+t3npQUYQq88A9fBUV2fUcNUau9QB5nHksinITHAzEnje+fUR9jDUohBrNSFHU/GcUdc7d6DKM
/c5WafvLF42+Xn+ydRmybnmVQsHp41tJX9L5+0rGmr66i9/1nBZHiXi30LBzZCy4ALYhtf0eQIRn
ZIo/IX+dn2WkT89gCcD2L8rsNTmbybEeunxaRy0wr8CHtjo4YvEeJm8fIaMP261w1Ucq6YOnJXLH
BBQB1VAWqOXXEzADOwouU8s6ZXb/ZR5KTVsXqXm27Pw/Tzs7VUSLy5qrqZ3chSbfqGnzD0EzqOk7
CSp5q0jbI3X902foiukLxUOLflp+fLcv4nsZskOrcBhD7bR3VKtV899tfQQiEywwAWNW3f5Xff80
R1Hj/6BIs3xzM7lNcBHqUroDEiy1BjhUJ8GyyWniB5yTRU84BHjOTNd+m/Rcx3XcVOwG6YKWp8xT
bG09vk0dPEJ1bE6fqEDeMZS5zTjZN3GCJJC6jI4cBP/nwpyipyqCCKEJGdpKtciEUyDsCdPABM84
BhFxpwHWV8RrL9zniQ2WTqsrd2afOD+KrvklcdXxNma1xLWYOz5rHj5HLvLywhtr2EUA19z1BuCc
wwQkSYP8mHvXxoujFU32VFvYM7dZ5XxOBh2qHEaYfJ8G71RBSyP0/9t8MpDTc5zF6aaJy2odWy0Y
mBUZRVBPeOxRFYoZP8DDKbae7RR3VJCdajyPfsctbqo5H9HzWDWPh00B7hHcgJkrQ0biwWZQ2w6h
PrFHTl/x0OacrdpS1l+h8HjA2877JcvpVFbm8MV2cLEUDSH0+XA8c9CnHnq2ehTuqj7f4sIewsWq
MBRopLM0tknbxsG66W+OKY2/ggDQwR3Wb3vVB8Hp72ME6hAy8ppi3St1PQGmgPOoaq6AaFzRmj9x
Qw5herJRSOQZ004Xzk/RBwkk1j661QXORKxaAS7QVUWQr+1KhC2je8ilpIFprsUeDyMAtcvo6pNQ
SO4YgBl9fB7qkdPcywgf3dKgAm8Wtr0jcpgxkfoY3tgX1vFjgHm8VHfzVYUlxSp0odSl2+Zr0YBA
VE+s4MHp+uISAhdBLbLjWxs8MKvfegbEf8D35mg+diwxcvkYO1AcFTaeayuuQwqlqXPEiDwrt9gw
OKslJu7H6TBMWgLeLMxGDgaR6rMXeNu5ReMzJ/eNZGguNDl9jFJEr1YyhXdzmFuPe1OHUEzaQ1bQ
75xA3OfmE4TRBb4j4XWhDfmhddvp7sbupoCcFQnH+kp1yK1WB0OCU4i17DzwgXyMQoMim8veVmFs
+4sDRH39rskC8zwZyI6ecjO5F7rZnyOZaqukSfl33fzpmVXwtbINuXGqILsDYQiDnHnC/LE32Hek
6p6SurM+i4FnuwDcaLityuWLzrsvkRpBahWYmwcBzZYh6Q/A1oMgv+nEGxjyd8VY/oVNyRMHQ9JD
XLbmQ9LZw2qq2bQNVZNsw2CMOzHhIKQbLPOBgjWj7M5lku6oxS0k7Bo9B+2s6IIjoE/vxehxK1cA
quBIHvPDTU1WjeEuHs2Hm25I9P0Po0wxkPVAJGKWq+o8WI47b5xs/a0reQbqRNVsCB8T3D1vKU7n
8pc7iWETBmN3BDypOzqqgNIltgZUhYwGquRPqEpR1CY/1Zbuc8ziXqKvPPOYVzMtM1PP24mW4ahm
8+kX9G/twHkUsWlvFvDvjBfuG2H6Fm51Z0+ukMRXoOHU9MLzEjMjickYGQWww//Zv0xENRqDf8yz
eI0JbK0mhBRWZQOwRTHi2wdt5+ggpJHseKJnnx0PNFZhkv3414hRm8QcMRbVJxOvoH2ZeiANGOvu
q+F4T8ztuuckbII7DzzYa6SEdF/5VH+uTd19CktstR2rslZkL1LxdayT8glqke6ptrVhReNMdv1T
Wg5/TANQ3ucQ/Z3thrTAmJ3l4nE0pi+ANmU+mDyrIxXOR+1PNic3W3x/VEyaFj/+y0mgYf/jINC0
XWYCmgsWaHyyG7XmBKgjLxhb7xGrgebkVXVyhtZQcqYaCKzeaxlyQwWUafdk/49hTP4QYwU6OzWE
0Hnd+27GEvBCYyApqvrYlLhvUK3FfjOaAZD1TtbGX3MYRDl7n0KWboad6Os8B+/mjWNpUs1Q394s
mvTN1WeBuFW+QjJcsXYHVuw4oPXrWWoA4t+bZFAvdNYMTwL6naVh3VFhhFp/yLRiYygVezIJUrqn
appZGYhIPlwyDpu72FhzjnQivy7C8U40eY9viqpSEck22uWG9jJ1xbuJ7GVg7iLLiI8V1iUgAOJW
eW40XUOGsJxbZBo0oLHWBVZ1wAJXv/CWb3cCentn8tatDkJKanMIDUFMGUJi84CDTKtdkoCAIxiL
H2OTFZdOZPJ1z52weE3xurskAfvR95N8NZs8PNigcIfoFZwlZwCLdnl0oGbF/wt203BuIYAMpwLM
1nUDBVKPbq/GvUHP2hgJoI8CjLx+W7eNjYzCPDlauvmpSBP9MtuQtRTthlKC7C8Gg/emiVJ97SS2
sc6NuD+4KTCwQBOYYlxZ4Nt9gMqqfYnx6M0DA+caHfJHNG3A1Y9yUiE1Hj/woAdhYwfc9oedB0jC
EQmePGSbIgh8+7jzqf1sjMv9ElgVGT8FnO+CTM1hA0npy5SBKQRLeWRx5J/DMEZNuvIzcOrJKgNR
9Oco8nAt5gz1Z6y8fnq8WhND8nwi1WXF2kJKENQMvWqmTh6UDWp82kaj2wtcChZrk1UQ76FTq76K
3vvQOMS5vNhuxgFmTdtQHLJTrFVnZ+XGzrPhXEokAbdOUK5x6dufrwrZD3OTQnA4V65N1YNCqO/U
42rfbxrjfQTPSe3+ahzqCIqnv3XsdCxPKzV4UGvhSvOMrI53JTYZ4I0AAQROeQK/5xJUVEi1vGjY
K6AYvL2JG0GyU0H2qJD4b6v0g2Caa/pukMcnw/B+RYYJXIlWJHszZTpYDSv9XmJXfO/KmN8FybS9
sVMzMPEjgq+7W1MHKhrVlWohM4As14M7vQeGDyopMZCNUQCe2WjUIPko3W2EnEk/d3I0VZFB4WhS
UgraebZS9cqF0zzwosdIQiBjn7DRlz2QchpSmZ/qEvoXINIbjkhZNZ46txP33Qj21TqdslXVgMK+
9gCIn9u2KFeNGXYP1LcfcHhYgtLeL8sUl5SCVf8lddD5x8uEMfCw6hzJg67NXOvmZYLzAPB45Jn1
YI3jAJ7cDqI4J1L89IKmXjNk3OLEHKwXsmIWxFbzBMtJMF6QrTPDbY40U2T88xGdk6E7GLieOpBk
JElXNpxzUMENP0hakuxUAyAaJIJ6EEElbrI5TgQhFgJWa9CrGOBs3JZJ//2KMWUmUiEKFleB0alG
xUyusrSXmBx7XxDFIrEu1pKHSanBxZp2z+IyfTBUK0SLfMxq+CfNji4s1pPZp1q1aVo710mmlZba
Hp5RWg/p6gqpGVmVbCrbHF7y3GE+noDNN2mVp6nFiSn4hyHPE3d/gcfilecQPgl03F1iKdQ+aUaQ
bqeh0E5GXCX7f18ZmLe4X8aY7bq27QH6C8Up5+ZvCR4T4L6aoHvM7RbXOX40QNVy6IxN4CYtpBaE
c8hCr4J0ZF5dRMGntWFl4rNnacL3vLr4abjtqoNqS+hzkObKIR6/RVLaPqsG+zk0cN5sjPp3x4EK
ke4mSLv3PA7C0KTFY2fs7RP+fepyneYRvhWhPJq2LJBQ6mT2aQ4ClX4HmkacP2q9903G5kakQn4J
W47XfdIER49p9QPuUpGmp+GMvEiHbj3n2lcKtY9zmOFURtur9HvufP733yJn/3ylmY7JdZzOW44O
vNwNfNoLh3CqKjN+rBMwVNUliF1bZ3gKZIbEaytsLl7fDne1mH6MdvPDsk3+F5idJegJsuRH44bJ
axFg6x2YdXrpS93b25ke7Ae3Ti66WwxrG4qwrz264tft+Q6YcfaB7v7QLNZ+MSIPlARN5B3KymFv
nbdtbdl+Eb2MDl5XthuKSsXwqemZwIKHQYSVQQcpG+zhPjQjnOVLfQLuIS7WuVfkLxkkPO+Lon2s
ey974cmQvZSuvmkGLXykli10gYNe3h5aFeHhkbxzcLKzpg7aJCH0IutHGow6OJZKwQZHE/RT8NxW
uUq6Jav7DOApoPf5nEtEuUVGVOTrXrr6VeYQOTQwVakObrwbRzzubMtKH7EySB9Toa8HvP2hp+YO
4apM04dEIEucnKJt08cshP6FznBGg20aQjQvCXwG0NwuUW6KsZ0OkMLAS7e8nsYQpxUTLlUCV+kT
IIamYy4IaVyPt6AgUOO4WHPtg0iCl0vF0ISjXgVH8Jy8zZ8mmpriXGcVwIbt8PBOWp6m7t4sSlx3
VBIrkZaBT9ywgvtCtci0FH+yzX0/ugEOFtzZrgjueKzrW2lrjp8I5n2KZbcyiwJsbYPLDzp4ltYN
9Jbf4hFJPRJo+TOFFREYgZQ9ynR+gFQFvhLZcFxSgChBaM71MR3kXDOt/0Ze0Og29tYJ4hQI9+JV
xuyng1XfY95CI90wZbsi1Kmyc2Tg/cmeNeEf7YED9QYDavUrIjMlblOdx9DJCNPLzKMKtiVg3LpC
oR+wIvPHtPL2U+RKoB9Um2hTtQy5NiYUkGabE0USx+ZVvAa89SfEp7S3vOcn6CrKX5o23YPguX/L
EgGaXqtBMlztRljkW802j0v9JRxY6oO6GBtGxr62ce988kQr/SrovB+9G6+HOlJKQnUEbbDY+xZ6
SHOesjF9ETiM3FSBZOdGr0G22gXD3vPc+JIg1///UfZdy5HjTLNPxAh6c8v2Tmp5c8MYs0MHgAQ9
8PQnWa2d1mq/3T3/DYMoFMBWi00CVVmZy3D0qx0PmlcuAGSEALd/KGYGQzojW5hWKNwdTQc46j87
fG7XiEjNQy6n5EntT/MoqN77yq/xlP3t2EgAMoFlWRS0qcnmLVDTJqKBjiNO6dAJCACWlY9qU7MR
2bI13RfwxHbrXGtvP/Wht88l8/fULCsItMXXdmFYaA+z08Xz95iMesh47aZm53UIw7VvrSWirTVv
RhLt/SgbLm5pL/IzZwl/yREyu40ikITMHvboQIg9b6clbWacMlRLQMuNy04nxHgwAfGP8cp3BYJ6
U32bVCVi5CfXh6bSsPftHKooKWrb6eCangUctUw/2uVcJSXqCkbqr794Xkd+6b520BTUvE6rq0Qt
/v1NFLl/exM5IdBE8+oM9CimHX15oUcgC0f2uxjusjyVKAKQPphloHT/HSQnSzkLx0yOeOx4EL1o
WaploT0Dwoj2Bi+wFKX6OLihfK/AcbQLmP1hIrvXopKqtUex/NLB+jrdI2h0/8UeQnTnFrJKyymC
RAbN0eXmysnsLQAw2OZVqA9KQObyCv3vfj0CA7WhZhlML5HVRmfXKfp7EZg3WdTI1yEDakAzrlfU
lFnTxSEA4Td2nw5PeHRCAR5uLZSF9qovwY6oPPkqJ9Thl3XtH6jXKxY1lrYvXZ/1oJHNNkOBG1gs
83C6K/Ki2Ey2gjgLKAzMQ8GHmwLMe2cOAfLLoYegWexb/biVfsWimFtjtAN97ndyudiywH0PmzoH
YczsUkKicosCpi5m81zXCZnXnwJZlVsrNB/zwQdMKzPuc99tTl1ZM6BfWPBm5Ijc1gE4LRDrVndl
4X1z7Cx8S1GstQxQIbYfNR5HIZhMpNbBG0izvHWYdGvAT8aFb4NAaEjBJ9TNBzpLGSpefEsPmy8d
5Ey9AzJBGxrxZQJUDfGYFznC0KFr7XJb33Rz9SW+Y+vYz7QV1LycDbUPdLpZra426mhnPzqjw8Sm
aWtDsaVdlSAXvh8LLe+x2qt2SQRJ37BXIBed+nFYNCa3N5e2x4dFKKCCR94AvQ7bip/BAAhNM+By
Qb0bOMCUdJk4WGnjbS/NoXOrY4PIAXh8Zydq01mUMNT6hBIqXIGcaX7n7otnZvV6K+tMx5FjGask
Y+Pr5AUbAviU2rKxERyyOymLYa8Ls4mHCKQoWFzgP1gYwQ0o7y1EbBAmgCRO/j2c2CZjgMIj79ls
WoBpttEk2HPV6CM56CHlKDaHPux1ZG6mxQNq2rD/TLEJGpzsl9W2r2JgyWvChgbcip5z3wSgHwRo
YTg5XdjszDBlO8QV3ZPLtbPqwMHxMARgLvRGKd9yxCPkgE2HEz2O2labCkijHUCKS6/X4rVJAXjR
daM2qJZsX0ukLr3Q7L8NKO9ZmpXFD2bWWIBBId7a8P7bVGknNgEYRcwjHRZ4/2KdNqO2uqLO7GXo
TsVN1IBuF3jqfT6wSBxQatY1CAdQX97K1F527nQOQkCZvQxUE5AsMyJkMXKOPJZxqyGs/G2AAOFi
dOz+prVBst5yoG1RFGZ/Cwx1FoltPDIUiO4GXYm1Z0Tme1AcDa+1vxUhICBJtxCACYKFCL+rC21/
MBTpqrFZG2cgCunP1MMGiAy/+0lTHMqshf8ghL91tIWyLLx+FyN2HiMEvzbYu+o5cBu0ewV18van
mYE50wAb7aK3yg7sGz3zH6gfGzG49j4/t5qnMUdm1J9yJI4Lz3s0hf5Zs5BBQYz5jwD+TYs6Dcvd
pROZ3hVQJtEKojL+o+WEfCfaZlxEs7OXG9VJTxbedGgFblPe+6AToJFkAj7k368URnja01zmP12J
ZsvBbPpPV7o4MECGfv9NEHb66aEuhTm+ubZraJW688EAVPFyloB+E1Spc5sOl/bVSaMU8pN7pRa9
avNPFhr1yQskoYsLY1jReI8+MJWrapbzxdYGVQZl+tzJIN3/1c5yx3iasGL7X/YW3KN7p87EymrS
H7hFjTjzJZQnwgSzJsZr1WGfF7X5dCxmO5ghoTjc5m/gYlL/y56pYbpvgfi6+PfYvlhImgJeZ2Zu
uuBYk8e5CYBpD9FZkPvYKVtbroV4ELWtse+P/SjwcqPTlJROuomhdraq12RzRMk+upn2MYnX5GCk
zj+Pu3SQOx0aJ2lWEmJGqCKHdgrZLj4khXK5ItfZNyh2l5vLZyHPBjFYXAzVIhvRJvcXqBDeTG2K
uqOGgEVkowObYUjX5icbyzfpaLQ7DvEVcD2+t1XRYK8Wta8h5JA0Nokoi5HuDZ58VUx2t+POKrRl
seVm071GTYAdNaJlXdcOZ2TivyFi3r1WNnAXieUmaxokB/3KJuVDA9eu7y3l39Z9mwP/34l1VTB9
oENYjGo74idBrUwilVv2HOjtCeLLgBXXMJAVzEZoh6PzMZCMQkbgmxqMcnkZRMbQacFrT/PhLV5v
PAAT1RiLkL1b2qpvvXa0kD6ENhKoAZx0NYBldsFMwSEYie7rAVu4CHu1toacTuumq7QarGXR1QMo
FFovXY2o3V1U4INdJnNesgSKcyNDcQyBU3FXETRe9w6UV9wVdaMYDeVNxlfrwOr0kRxoQDgFCPdw
3a2SLvI2ZtAOd2bg/oIawPTOWNosTGV0J+KY6EVTLUcgY5Z+Fja3agrepdcbz0Dw5fuwhWQGNTtU
368AN0AtBIQSn3sHtAFJ5aKSf3b2NLsdIsHvlM6jJ0jgerMTTShS751aNKFnCn9BTRv5/cuE1DRq
kLdBmzqmSck0T1qhYuZumoboSbg3dOW/fsoxwqqNJv3yKakJ+dHi06c0HRSSAPZ4mdBFcbCs05e/
fso808mizPkAlSRszwvR/RhLpte0Y6c9Ptnp7D9sk/w69Doez1zo5HgeMgZRpcAZAWR7b0kgHfsJ
hTkqdQ9MThkwQH/2GmycRf94YSwXrhjqtzHw3Z1sk2Apy0a+FX39C3AYvI1zpc5FnfxhgNT3re5Z
tMTC0NlRc4tH48fQISmwP52HYjvwy+vZdAb91LgD1Wu9xRdg7a8HDQzyvpaD56/IiJ8k+PHpNOvM
qoEg0p/+lgWIUNIhLGoOuQOChHYRGeDNg8IskCYirhD6PYSztEvZ4mdwxNMfXOyTaaXrlKEcRapI
bCYRNLeoKBRbkH3insggFBwjS9/e1pLL7cjAaZHNpfuTZuipJq/bAi1ffhhpNHkXKFrDw7iIL440
xTQGGtQBGURTRwS36tK+Y6KWL2M/AgULsejct/xVYbpsB42XT/ZCA20F+Abb+bNdYw+LTa96Z7Od
/Hs/l3tAYcKY2EY74KNz23B2xEd6JSBVeNwhCz/TiPx2IT5SpwSxvcM6rBxiVO2A6X0J4mprA0S5
vwwLK1xiLdSdu8zpziiDbE8zLV4S5RCkp46wg9BCwy1zy5wWlIC5xZpl0ELEMp/qY8crjjfUfDrU
HfhofOToyOYqgW6Jr3X5yTNL1BFl23pL3ZX2UZ0wD/7qPYSsXyAQLJapCHAF6v90SoNouFWBCEDZ
312j84A3U2rhatVvqakDVaPy2jNjaorKRwYifPcDr7v/4o/VtPdgDsGHf8anfAGwv0R2SkOufcci
pW/T0jXASJzdVk6kb8lEh9AFyDZE/Ud8tZGLtn2AekDCtaSO6zA8HZMYt220vtr4POkkrKcelKT7
60zdVJm3NmgroNCd3lwnanI/POYIjV9NdJYGDoPStvPzOjXZPR9xTW013YKaOgfSD4JeeByryVOX
WaiHLugMM3Shc/st2Wgu+oS1yncBSFaP1+lDkxs3GXZfv78W8mQ+yIlyV336pmhqA5o6G2QiNYg4
ULNpNmm0LzgDOAkFBt98be2GMYdoIxijFn2b6p95beSxY4AdwgogURwAAHTOQhQkjK0BcjvkHo6t
3cl1ZiNZUoWjXFQy129m79zLVo0p8rgxKoBycL34YJgoav8VFYoKBAKWdzcUlb32xwBKu/UAdaip
7jYGYCnnqSnzpcBWy6rdacMHaNi49lhYMZ22E9/4EasOn2zl7KNAQm3Wwj2QWzMzPZEdYe96bUKP
AbtKvYhCMA4jgaRiXrfGm8W892TqrB+6aPdVoHQaIxCB+JN0Idqc/upAcwDOmiHbJ+AB/5EM4j3C
xu29A5seUPCZfdOg9tCci3wDQ9RAVeR93FGJLhlLCrdb5o1RarkPJGqJvfnQV6b3H7lB1/kbrYgH
PhHfByGvG0SQ/P2SCck6tygsLYdzaSKoZM/l5nUPpoqkkuDg680y3PQi32adMxw62UPH6tqdMJ05
SIu21hE7rSXkB0GI3NbjcirM4SEbfXavrDdssYeHPhHDQ4c4zMJrymFLTcuavIPdRuCcmXt9cMQ/
gH4UdJRZdKJRZVWH66I1nxEXL2IyVYLze9t7pQZdR7XT51kzPAmWzELxdMYceay6TnZxi3XgMURg
4UhnxdwT8fK+8MpkQ62LHw2hNvkFY/1eZUODm8JQ65qBsK3GRvPNdlwAN1j7guRHv2+5qRCmD623
1FA/PKthd47M5K3S2Eu5Y2+9FdPoLBooAhxQTsieSkdsaR6a1gSMdJMMT4HYj3Zp6HWhwdGuClcc
DQOh+waq6C1YkKwT2eggsB7FjTvXK87Ol3HUQ4NF5RhtPI8WZdRDPnOeti5EsNUBZD4VmyBxiNCG
qro+RjTAOBtN7x2qFP9F6gj591QDgWvnbbZ2hOfsIrdwHv7HwNZyvIOnOgQra2d8j8YfUR7FntT5
DcFr5UzWDhqOaDsGwIReIbfUAT5TsBWyEDHq31hc6vjrJNTpR33ydZLG8cpDFZbvDtaVEyptXnoN
kDXe/dh/z+/y2T7M9nG2h3+xX/3BmPPJ3x5d86XWiEkbATNWbIgu81z9aX6fuxk+Nkca0PNqvkxd
seGZp0Cj5AXWmurBL7Llc0/mjmpHtd5lN4AAtHcQ+UuPbhbWL+2UqfXEHHsnsjq756nTxvnk8R+/
PaIA1QbkkWDfeS8skNaTB9iljgiC/MsclVMs04kdiyQKdrQAAuQWOpbz+ohP4hkg02A3WsaQreYm
m90mUnj+7fLJRqLQv4ddpJ9DbBxWCR77UFnwvKxcXrTVIBRaLwtgY1cpaa8xQ/Jb6d5TYThJrfX5
xM/J7JbNbqybvBPImFIU6ReRAglPp25UFXXGgxR+ukWpXoTFoK6NffjXgxsGJxSntZur3RXgpwF9
VooSWpTD7X3JQHzY7rNmriIlYs40mitP5/JTn0hAyUhtOgur06gG/wTpn8SxyptGe85NgVcTCDii
1F0GdlMuyUgHsBGhB/or3tCUN2kB8g6yI9UGLo95AHOG7dDnuPrvrCFtISzleMjjIC3cxJdzMnPP
4MizjsHq37ccqgadYzOgBjOz2AwUV02/1I7pI9OWSw8EiWhLY4DAo50YMRCRoLIFUTxqGIcp1qER
ruyygjQTtalrUKo50Rmehf0hjKZFTr3UAa7mj15qAsZ+3/jJIcxKoLvy+Yc/H4QzzIUoyWguAGNO
lmR0/Cq/GeoIhyIe8VbD899jcV64ZbMA5Q/YB7HZJ/0US7sCxVNVt6GmCZDNwcZPMM6gOXKfOKck
YV0DjhPUgF4PiCXKpUi8cpEav7s71qFOVGosjsmT2pcz7c5zCP5oDGmziUAvt1fItVsVQoIBJD9S
52iqzj6KMQemi04Re6iWlbT0woY2MJDw1/6mcuyjBFQyrpPBXH3qBz3Tn+Mrlt8HmRLbT9008FMb
SZN4BHfzgXkEtp8vgcpQ+/Jh6IrQ/ur3aeQiSfR76sunHEDUuglG/+3LCGrW9Icg/5KubNGkC9UC
mOQ4vh2DWNu6pYNj9smpaNy4m2r7YiJ7GdjpTnIsza4dzezid2210hWq3UJTuz7gQzAGIrLiXA0g
YJpnBshdxv+ePQuCrzBZP4QgPZSZbd93TesrTHZifmm3AD6cUYeNggtIOt46wKdsRy8cse71IcUj
dLQs3bZ45hFy0Qz8Z3+kELAD9vaXGvoX1/LTV9tK2XLs8QRMnaxcsBKRbFd17FTM3JOTA+LsNno2
p7C76acAP8rZ7I1uAWS7qtbUpEH5Hx8cme1OAtj7pAJ56HIWnBukLa8t6ssG8PnOfVVoZWssqgBM
nWvC6RC19huWBcMudyp/n3R8OiA6BvZtVBQjxNyDE98Hv15pdcXPqvoDEO36uzW5EdQTanWT60ih
mMFRK8AFjRfcz8chCoufRtoAo2X4j72jHpWfiekOtQbjzrMU6C1zIIOSkFuAoGrzGInIPH5pgjZI
/wegyf4KaHL9ILQQSXd8wANcm3iZPtHaJdaEWxzriscJNXmgibaO2TjKN6wlpnUfadSpTLl8Mztn
lQrTevJ7xY5QMxoXxgC3YEZOMEBkTioyUeCL4V6td8HEbfndTBusZSeUbwSTsxzcwX7i7hEcq+0b
UrJ7RH3rp2jKxz0TPrSXtBX+x/1p2daXG9QNAjBAQSwHpA5W5JhfWKWgP+ynVdKnj0HdrJw+f+xD
J0e9vOgeUtPZIqYTvPTg1djbvQuAA2QXX1KQri47yDrsqTcP813eKPkwtcCpm6jTIq9Gd3qrEpCw
PPYgZjm3jubHFKrdSzM3s+9OoOOKu+5bUKVyDYR3u5tS8LoZuXwmh8rEjs6BkNgZ/PR82TFwuddT
uTRNXt07oS/uW5al26Ayq8XVhn1QsfDNAbLSswt1qKFYRK7FzjbLmk0WtBbkB0ETB6L4H+RQMaFQ
AF1ZcQTFjGMUytxeIz87rcFSnMV4II1dDOaLF9DgAgMiQv8NJEorLHsRsTdBLx/YEB7yGhU++yYq
tme7GFy9CqOu303cY3uZTaignPbl/MNUuipwO2DvR83AasQ6UjXbECmsTFvwQ/mgHYAQlf8MtjcP
L+gXBZ7Ag40/NpnK70EEydNV5gCamsy8mLmf/BijUtxnoj3nFih5PBCGxHVdmo+tNsLlUKnmtkHB
xsbIgmjf61wfUjnWm4Dn/GyVxiG1AVtIG1kcR7XsTW849n47HukM0PePM7Kh6AqRPtcGeXXEOxQL
gu/735+bUFr+230Z4ic31xiYeHD+DUbYTqxTVcWzR2Sl+UEwzz4FTr+tSUqKmqoA3VOWQDkqEYVz
4m235RNv70pwH96mabUAcHo4VzycVlXlDue0xP+Mzsj2qbf1IQbXDOGis3n0wKpu5c5AEBDWq6OG
cnpsz80WlAKbFojJNfX2raoXMgCrFPUqsz9w7vJ7VCEg36kA2ky4tW9z27ppXD97YOVYbuuqHxa+
02cPWSPU0Zfh90SKmA0mf0r6xr9jVnpEvNd4Lk2IK5cQJo+pyby239igzVlRs0F0GySGuYZOLZyz
fPxDCsMF8zVa84zQngj3YREw/TzWCD/d1QC7dbsqmemc6n5FbwTA9cpF6Onw4NMdNrYLYGv506jy
4LZr/G/k5U8tdtfzIM/qYg2ds27XBqNbnpBrfxAuCOPSBCSpEOqTe+yjIKtl2dWrhZ+/oxoQVpg2
MBkIvkC6J6hfKw0MiZmM7doMB1Q/eNibHCC+5B2sIQdaqNVVDV4CUNcmVsSz5bW/EtYPu6iB/bWi
oTl0qbeBIhAqaOb/epQHzV1Qht8sHkCZ5bcpmbxvqNnB8poIKoRhX5o0iNx+m9TkAndN6kBKhOCP
rQe1q6EXCDpSXIGcdSpQnahmFfL5ghXAueseHBQQWaugWxAOPyPDk7Fqy/TJBDgD8kisOfVp1u8R
8J82UIoQd02SKWj95eFb2bObkNfWL1SUAS+SiR8lB8474EYCeYPaWLnY5wAKMbGDwGN6rZHnvfcC
iWw+7t9vTHq7snCDl8wXe/yX3VPWMe/U1wHO5uZkiiDGPjpakc1PgYxNIRuOBXO48rVjvfpTIRHG
K5yZb3a8n37VCVJ/UDPxfoJUaKGd0f/WSM8GBYc73ToZz/f4cBBARkrwkXxFVshYBjboU0a3OZrz
oW7CvosHo0c4Aw+jpjCLDbUuLhpJ2FGk5XSXhBCABCObvZ640y/pl0K/D7vjC7OR4RnlufKuo/sN
2i36Y6uGqsFVotlwuu7VwA7SrFGfNS5o1ybVTTF6zqpHEvQlk5DvmG9Gt8Teyo6MCvIHNein2joE
vNyuxCZMZbO+XMfzcnMXDCWUbFLUoXZg3Vqmkul7jlSEa8hHelMz960O+bUBogX5SAsnuFEPJDjb
o8/5/IPJo+A9Mu5BhgFm6DaD7Mak5S/XxQZbo7o6CsSzx/v+m9cAV5qUBXtjyXNvH51O+4tIlvXW
T8CzMPEmWVsSPmNf6OfKyvtl5Vn27ahVsbWEU+4hD5mfELoMV/mQdA99hRoI6Arl31pE8ua7qx5Y
eVfnhfOUMQ42qj9byiz3FY9MaINovB3m7IUNEqJVmKTZMp+bzrwlv3bokGVLvE+Q4BjmHfvVmxxp
CEP9U17IaTUiabGHwBq4F+ezVA7NUs80dRSGIGa5K9HcJSrRmwe/hL4k2UNmiwX+QDc2RjzSh35M
d2MamG+/onDUb5M55jtb8nFlZLX1VjJ5p50qf2jD3DyBABDsArMza9Js4alqOiEwxh7wYIC6F/wh
bTutQlaXcVCmHvC5iNhmdlYvtEZtWjs9G57wf2Yt5EssmaYPQIzam2FQ1c7HXktUZncwCpdBGCQN
TmkBQA6dkW2cbflsozOy5SGk4wBPv/v/8P33OY1Rfr4izWcUxjPnGbDrM+Ghn6vxNodU4qU10xm6
mbS3pYBSI9noAPaVbGnNrAJX2+QaZ2cWNAX0G0B9kddgNESweELVQYJt4ha4yHRrl45+5F301o6S
//hPBwZ8HUp2Y1/YxU9EbHeZRAgdFDeARFhBebQrnpzMVIqlKorumwEB2MHgxc+gQepFY5V1J6oR
PAUjMOITr/LHiKNKsnUy97ZLTC+2ms7DxgPJlZyL6klkqYPHpVvuqGlCx3sJ/ethk1tp/cRZUuDh
zdI19brc1xuIzdlL6vUTSMYMCOIuRI5C/or7CZI/eBXWWFPjNzcp5A+n6jtYTOMh4f5PKKUC6ZyU
/kMFaOFmAo3ajnyjEmTiAaCFX3xrIGgf5Ow7zL5RJIP1v6+l/K97UITPHQ/6Wp4Vhn7kmTOn26cN
TN9ZuRllvf1webch+bapIeK3Nr0+e5TIjsYgqS//UMUP1Ls0P6A5gC9cuNXdVAJRjNw2Ck7kJO8K
2RWLoA+6H2HzfhkChD4U6krjweNduAYJY7t38Oq4cUNdLvOuKd7Dod2Sr6HErcKP9vuUQ6gnbMLm
wZosb1vVxra0LOg3gOnRBC3oNyiOPA6WJR6TGiUIEbaJK7LbUPNklvg29irDm1AMuz4KjiDKzA5j
MrkrMF0VZ8NtPs7UbBtTIz+L0nVXaj5Lk7fKdpA97uxiRSQyuHf7uAmaGpkOz320eQsVL6iO5yOi
q+SmM7P/j+Vt9Nc9pWdFKO6A7oqJraVjYgv2BVNrI+sF/YoK6H1gjZFh9PeA/ft7OrN+n11tHT4C
yKjE9n/5Xt2u4/9PNmBBkTYAu306Vz5dFD2jucCJ2qS72RfsUYkuWX+xkwfZLsOofVHtpNNrP01z
UfKcJxtKMwFB8Z8XYSQjepH47NPvXlR0HUgPhZkuBXJ5+/qvhxIrhv3Yhsj5zx1dqz3smX77UA8K
dH0Q5j9dzV9GUQfZ6AwgTIh4Xtv/OO7qEo4uSMhndWsKpJZh2a4KMLUtLjrXvkT5UyCyk2j4f1Ax
zkVVf9khedgXQQ/YDxzEJmzLN7/S7buTtsPKbYKzsByEc6elGDz+sxAJiki8VIIEknlb6J2W2ynx
qnvbB6wUhPd4RuHhxiX/qfQA7jv3RHi2tCuwa2h688zRd5MnWYa0J4BuRpUCE8GKjw5mQCaDOjLo
lQPOkIxnpAp0W8cFL80dqE9asLLw1kS6pQrO3qSDs9uKcJs1YK2/2mTTGadc6RXAur0Rkx/01tau
zZwTtegQQEQotpW0gI5OgjONZ6jjX+msD5fk4syXcHojuFyCbOQ3BMNdOnOCamatS8MKH9I0M85R
kwHROTkvQ2kF29EAWzs1CyPTEGqdkj01/z4IxThdLFj448pGCHFCFZTeGYVj7FgFwytkJIDGBFMN
wrMI/0iszZbSBeQPmOrgtZSLEUVHbwrUFSB3mfIVBY9QLfwDEInoXCWcn5EVQ2nRHFSi0TPHBqjx
HXfZRFKdKs8Ark7UxZODBWfMfSBER+hegerA/RU20Z3flcWbtgwQ8XHLPUNI0t0MkvN9H6YfwxH3
/Biug+a+KPkpE8jQgIzkzjKj9G7KA/ZUlBb0jmHOu0GdkH9q4svG18m9jdRQKaDeJkhdEP+iKJR6
u6S7c+Y5hj/nAGghTvIxQnml55dx4fTmcrAGwLlmJDnWYkBkcxlUN6OscdO4Ml16wFRsLjK/KO0A
ExXomWdZWih68ccJ+LB4Uk53bJ0exWSoFQPKm4k1uTCEyg8cjypIVsIZ1Andg43Nzdwgf5lWiA6j
FHeXkI5w64bjui+m8hLHCwbQC0YtoJ6SBUfbEGJB/4rAS9kCGmnGcdSjfsRfsqN/cINH2mYu9N5Q
VHAe7pqDe5NV057g7oSIb4o505QqubwC5LMkF5B5eqGvgRwcGcrLt3LBzXMCqwv3Y+jYQEHB1+2w
M7xygnwADrabib3UfNf7/YeJ7OPcLLMc37ffQdzGRWwf1Rl6Q1+EJfiAJCBA8PSVNI2R3blgVKIW
ebjJdGeGU3dDLRrO80hdhvOhH3YNthNxFA4rHUZ73lfDQwQN29tSQuZGZo56rY3AWQG8yrbeXC8G
4bGDqMP+oQKK/jaTCYSb3FK/csiT/aNbKjNU0M/Dm3k2bDeYShLcSZmT8nWFCqaD10sZLoqkhjKF
OaY11GBx+rXdunlWxzTgcoqlxVPZK+cyycVGI8t6gPIdnX4aRG1fgPLFB1uT8vyT9sF2Dzr4cB10
yMF584HO7Boc7n5XhfvJKjdXO3hroYXYqbRb8DYpVuSHnDVyMTQOoPbp5MwJCcw+BTns5EJt12u9
ZY+cziIAtEov8zKroOQyTZsk4T+vFOUyR4gI1I7gcpyX/tQx9qaIZWuX+yu9eTttHM6GO7K0SVIc
/mmePv3Z6aR5CWyN37lhWocyrJvnFkXTAB/ItxkRsy2jia+9uYk4863bGfkDVCsERARsKx5VUL9d
h4dYJT5AwmeT9uIPXgYKwGSIhdbpCCSv4iVkSm2kVq9tOiOfeQQE4vSa/MheWr4fg45SLUcb2YXS
SJIHOuvqxricNb/P6qzMdjrxweOVlmJbNK3cYIXivODG2ZDqpB/Z9gIgffM01Tq86bVm4FdDvNqT
7tHp2xKw05BfRoIv13nJysdpAr/M/Om//B3XJvXays+3U6RPTNf2Hshaex/loBJbVI3AwoOVyBzq
IckRm0P/xeglLrrI15oRjpf2x4Df04ROAVK3qftJ9DfEtdMgax+DPrZdXylxiFTnS7PPirMbQCXV
AKB+6tPqRIcWpB+XM2r2dgtVZjWcvti/+LpzGUSGOqw1CkM+jw+b1t16cujOY6uqRemNDjjOy+TR
aZMNPUa7PuGbsOmTNT1tI2EDwuj3j+DQL04c6nCXp/B1eB6MySNqMzZZ8k2E1nSPYLbzFGBdYNTs
qf3caOZEF3pK22ZPf7o5bvc61eEK0BFUHrvhMwsUv7OASrlHGEBBHRGyMdSkQ22oZhF2LJlzvd09
2TBo8hHeAAoUebnRTRZDnSPyX2TPlTlmDyiiKI852QMboXLmdMsUq3iQ4QItc2wgbdziGTghzpuk
9TK103phzE1T5cZmFOEt5JThQjbyc1v2lza3XxJsgA/kQZNeppun/2K7XA0EQijaBCterFHSu0We
RB3o0JQajDPXtk0MNNe2YakPTwXk2Tr39R/UebVfZoiSaoGw9DfkZiHyKPrufujy7l4BiB5HhVft
qdmbQXV2USFJLTpA10Nuvoxy/Pa9zAAZNuMRL3JANcq83PhIlq2AMQxiKfLSu7GccZ0b07g3uqZT
e2TgV6D5qe8KX4QPM8Ye6RXn6XfLHnz70gJJNv7iz61r3/9tXNVLE1knA9wlpp2/BlCwzJzhpSss
fmIZyBnI3AIKvALcGUrGs5eno3toGvZ32DkN937ZncgLi9Zwa3qdgSQMvEClkwMpkEFX4WNq16yH
F9dIPqZG9RV7sA01HZTPu5txPkAHOUEJPvSNWSpNCyvz+U0+hO1NBTUQaaXVbpYvtDdRh/RWExQn
8rg4JynrDyqK1kIDDLu8jJU6QLDdyiF6mZk24JYTuKQtw16wXlu4wDw3XV+Ao+Vy6csVfl+QXPjY
+FjsOcYGy77N/yPty7bkxIFtv4i1GAW8JjmTWbNddr+w7G4bgZgHMXz93QrKRXW2+5y+975oKUIh
QdlVgBQ79o7jmOGALk8eaz48O6haRo2m5x99I3K2k9Har4Ml9aCCOMkZuoLWawUeRZoEzdTksZAm
WDW/MOwLjkbnHl0PVcX4H528UGLjvTT4i/GRaZ5nFNEpZ0xdVpsXAF7Ktzlr+O0ai11E3A/sZBxB
doM1aE3qWVkOVOc6fR15v6vlgmsI9ZZlqbuMN9LtQh31ZX5250e2dlhJoRJVPk30UTc+Grjxvc+v
VcE3RVADtOpT7KWg5nQt68EbqyoA70N8INMEuuWhjFmJ5GgnwCuEEGqMdCquvp8ckeUD9R75Ys88
mWbuXUYXv4Qbv8zelqJVaohkhBPK7x2/tPY9h76FjHn6KOs6QTEsVVZ7DSoJDDBbqMbPmR0CKbBE
kF+pD9zZGf6x1SRqyJ8kf9Zz7NyvbploF3vwx8vqqnQoggJICEi7Wp4Gpr6AvFfKq8N6Xb2qnS2k
AssdKubrOLDU/TozMDPrWnS/+KtrN6tPDKkTpgl7XH8sWbqoLOpQ7ZV2r1E1ZF/NHpVEJreQoFQm
66tA58P82ahKO+yA7wo85a+6ztsgKzReHewzXiosQX4xd+JQQ4RsT9N5NYDmtHKfUffgYiPG7A35
UVbIAju2h1Mlo41mjcO9huPEe5SONgH4g/J9NHjwvQ90IMDbGLLWDjTgqVHqVYP1ySkgVbvGkj9h
yItA/+Ry44fYE8TE/LvVHc9Jf+1tpZeI21iuq+4Fj5Q49OvuzhzN/mpaoBpBJTyoUtuPDflcpSlP
A5617YvBDn8XWv5mpjcBUdF79X5ddg1DYanR3l51QD7k0PD5680lbsyJ5tKqOVJiW0hNMqBRce/j
3HpnjlqB0QYRBxC96YboJKghdokZ5dZtVk53q19vUHGMusAZfxj6+EBcEgJp39v5uY1MDzTECnA1
G+zCgTMDsn8S8X4wsn4TTxMYbUyzYRdQeL01Y5zXcpPWxmlEKfmJBmj2Er3Yska9Sjd8Jz5xbfat
J5xTkMGhvffcNk6zM1HgsCNfO1Y26J6WAPIU/QzNAFPTdxRv45n8VKPyVVGWVzpI17JYdJuyGyFr
5UXimIygt7L1JsPzDJh7CEfg6xcQCmhRoclVXD03SOAPWrUnX8uAYcQ+DZNjNRmiKbBxmpqAXtbE
Ln/TAn1pR7kI18b8u0kDfiRFWLfsS9/H7X51rbOMyAd6XoWtPur963I0Yw2mubyDBI/bAzfa6gW+
eCS0YUC6Iw+9CyYR7BqAT5AaKuPB8VoEhdM2j21hN4/QZ3zzkUkD5OuaPRh/jk3iXmcITp8N1ZSR
BS5/6lJjjQL8solVR+eluw4toYUbM2z6Ju9tgQ9R09w3B7U8zcFT3Dz2ervPHRu1NXin4rfWsS4A
euHgjbpVkoDqo060R3yHV6DRSIBR8sAPtlm6KjyewMfAkCg9p+D4d2SG0RR7kL054PiBSoeo6bgH
3bDeOzYmQ4UR+ajMiAqQ/h5CfnK5EDs5GAl78jWOTdA0G8im1wZoMGFSr1Qm9X5n/odp1pgbOagj
htc+Kp9lYRnHDpu1O88btG1j6NUnoPzwHIHYy5+m1eCtAY6vjUxzVLRP43fNA651cqTxMjhuuTN6
8Oj6fV5BV6j1jpNWgC9OrYTaseoTBL/AA5iVEC2WeLlAmMG+VN341qCy3twlrTttyEejLsBu1Zbs
QgV2IOXYNFPm7HXIp6MUMHVt4HVqr9qOvSKhB1sUWTRAS4xtlSDw74svTg0640eggUC+D2yFqW+7
KtYvPI9lqLU/iwIVApBHhosavStT8AjzvaHhgZ1E1Zt/iRPKBuURpnBk0H3QWJ3J50DiKznTCgLH
KBFGT5Cpt5v+nHQce1/U4Q5nbMZBeeAUXXdsIcN8BjolsqAoMakANfYPLzn6uXeNkALWZdb4AYqJ
RkCRoGkWweQho93bRQuqCb9ZGjmYd92MorMbP5kZjqEKqBhe13jyO07aXTy7D278ZEKsESmqxHpa
rBb6cqW0Qekf4BO/uHJt7kYopgLJddLKSYYoJLoH9nE4RGklQ0811LMalO3uAbroP9o0DtGD+7ZH
/ZOjJ1UEvkjMoUBaMEb6MwrWhWgE0ic+CNN/TfQzMKVsKGbp0kyK9AwXHEVu1i1vgKjDnhVVx3f0
Kph73hxnNoAnwioBZ1LvD8fWwtaa8mCIILUcxb0EQ18uDtpU1wCJcfmc8Wp+mvD7mTOcF5Inwydi
YregrFAmpKnTC9Dwf5EF2AzCqhrpdnwkLRYwvMuCZOLsfwxRt/VFRtDSAYyJo9wZ3JNOAXZJSzVk
UjPEIEvwVMiIqqdhu4wo9kgaGQW+hyeioVyXWCeua6+j6wXWFcZRPQqWtdWdUMykLr2uIHTjy9hZ
xoFITrwxATMbvrJWApMbPhNiO6FYPoJXVMWuLppF5sJ9onhTyHyPJT8tKfBnd347QmU9uLjLpH3B
qQ9wjLPHAcSJ/HC0o+rZdauXgngO3v2lMVXPKt41HRBZjBzlbAwJeTaXQVfZh6bFFgZLdaB9Qs8e
RI9fac2sNqtNvcVJ4+scMufJqqFXrKMU/X0xGmDjaL2tU6kRGl6cq01OChfWaBw9zVzuafXf3g7d
7bKMM+KvQvct22+C1KgN9KEuIOMe+GjVkEkNcHRBpNf6aXVRL06hy7xMI7tNrTq0Lat8c5K9zqFV
aX21YNsPLND0Lxoe7J/9yd/leuF8dWVk7WstNw5kJpAfykvbem21PD47HQqnyT+Z2ecZ36FPrZ7G
0IPFroL8RVGC/wHaOVfPNcwnXsYvppOyr64HgESr3hWDYdx5IF25q+bYuEs6/a/KKeQxxnPQBd66
MM4W5AiZilh8PbM7FDoWE3b/TDehSfRrhTQwIj6/hdmFqe9mpuHMTM3F0SFyWNTtUCfQpMZ4zgec
x23oukDbTdBu6v+cFUNqr3cgKESezL1IzUnCBPzN4STMCpQp7zY5i7TE1yd1qaHhJZJs7CjqIE0m
Bf/4r2usC1kxTtYsHeD5ApLv/axNG4FTsR2Ab2UAdEgEPuQBVR6MmV+HAp9sUatbVyF8a0IlNNfD
BDoaFFHPpX2lHoVQT07521JkUlNUj4n5OQH951Mn27uKT9kVCJz0qWpNfo/aox2NUVPj7XUsJjAG
rr526lnQcc4Pq+/vC4EAe7gaBTsA8QZCJIHUFQDM4SB9ETKJ3E1A3V6LpnJDXRr3+kaEsw/onDPl
/nbKHR0HecPH5v/Kh4TE21ya1p2nKcK7/33F/7BYBdWZHLAz3AStBmbnM2sKee3crt+XPEHJmIjY
Yxf1/SZJZ7C8twL0PM7wmpdFv2eRboJSyMD5lwkJStDi8nPSxvJFRFGxj6H0uEsaB2YZJyH2VuOG
RnWwpTz6kEQeQVnxQk3S2SdkHdIHiteNBlAzE3tpGnTwmbCs1gq/O8V5BKKsogNHjYs67nDWIDFH
vdUEgKCH1FuS7MhnumYb6qopIEkq6uTaTg5Un1XDoDyFHPpT5XXIzZGrSbMNdq3ssvikaE4odbHO
vlXh684rUIjlGkkowPx9zRQLPzX9CF1iUHScyV8qtv51kBceNNhb3wgSsBnGvcu/t2LiAY/b4t7L
xvpaoIguwPMy+Q5inl0BAeIvfVHgPc2EPIJREUhDMd1RgJtgQ0QzIyB5E1+vr5Uqai4lBNbaIfuG
b9Hyjk+8vJtUz7XK6fSWCgb6x9E2XQ+Ob9D1goZG/W9c8OkPvhiuSGb8bPIPsy2eydISuDoiufkQ
OExeFcTWLLcfhqJurI9pmT6VKhFNTRoDqDm2DjtQcnodoJ40mh+e14jjYikmtGWWnlV3Vut+6zTR
L4OpcjmgToYyHVL3LZsmvDRT/1w4bvsiHctVovRsN9WyfQHkHgS0CZ82NJrpHnvEoyaYeDZ3ATCY
d15lpvdRUXYvULseA2t0vSPF6k4mDzUwx1skJXHmUvNTDFhuvZlbboYkRXlr88bNTjj4B4U1NCvX
uBlUxG9CljRi+xWK2pngl6jUBd6rnSxfTFGrihHI/qqStuva5ODbWMweh60hqBCXiNV/GytBwiWF
fcht/Dr8Luw/XMvukJEEOQpkKWdn3Nhznews9WNREeXakA/cmPiHIedNDJm1WsFUK1CIVtE/Ixhw
gC8cId2X6M2rQDoDRIjM9S9tK6NLUTjI+Lf5bmwGG1qUcxZdli6YPaIL2cKAWpOW+Gffw5fzlia/
hXvzDwhuisNi0orLsJpMPcPjVlDHdbmlBd3IqC46qEZ8cyg3qNwRYYdtVwnaJjyszd5JQ3IaamSi
IHLScObMP4xSuKriB4//3y7xYbWlS7EJqLm3qGfO9lBn/EylLjU3fZRI1/mFd4WGl1X7WaiKZJmP
v/X/Jp7WKd/Xyay5OdUgFAQl8LhVGYdPKDVykEsatkSh/W4RhXY+zcsYUWiT9fd5QE7crLLOU2PZ
QWvieb3GekU1usaq66/W+xjdjQugiDQLEIrzqt5aQus3aVu7EUrz6jzsVWM4RZruu4nn4ajPeUg9
r88clA68B0EndDogx31lNOC2MzBma7gOBhaUyY7l1uuG9lpast8LYAqA6s7bK/moN7asvVKvneIm
1BpsBNUEphrquTWUhJdpej2HFqQzTotvXYV6DRSRcbKFAsqbgfUadBtu7iNtr25jHaAZdM3322h8
MFzJqkfp0qzbZ6N1av1IXYu6fu/bYEzvqjcvDTGpJUCbOY19drMRUDXqOrPegJ4Q1AnBWHpjQFO9
RnOgJKJWWRbUPUNsUFHrbGKdFw/SE/kxbyYwLE+V5y1OVP2CaUwDYQd4gx4oDo/jtzgyqaFR3oCW
wTN5uPppTd/rsabRFst8GlWxObJsYTTj0uTC/vDX9VVsJGfX27zHrfNZ5WdHwzHkhq66DrzHrv51
TYEH9s5USlbaxhRmsxuoUh50w/gFKNxqJ5dC+kidDHywJ5U2GbNoC9jIDj/OFNpJP4XUW8xxhiLU
OqIZIBEyasicE9OuqBVvr2rI/J2PQgZ7+rRQ/r7H3kwlk+bTciJm/QGUT36fnkQVZxsNzEjYe7Gr
VzQckBv+sfngG/z4xC1vibDTGfopkPfCsxl/nY7lPJd5qT+AqHVH1dvUeGYpNk1SmOHiGyR0XvCJ
ggpmqA1opJGIusza03JVv95ckVg0oZwFaLipqkvEM8C+0fd1vKqgFNfiZrGrnCLN3g68KO8LyK0d
2Nj0F89Mm1MimujkSc0KjbSzD5MBjlgJQtZd6ZfDoylNYAOK3H3hiQcuQm+QX0pbJJsiT/vvkxR3
3TSYPzvoJ5ruOAJ3OHxmmtLU0+P8bAz6+Getjd91zx2+Qr/d2hSgrwADmusHHPfwxKup2623BdRf
f5GjWy+3BcJtEP3Z2dttgc/ZA/jQRA0TqGVOuWjYk22oWvrBvEAhhj11icWeaqWNY1SoaMxyPLad
NDYf8/SFxigqxfnIToBja0cBNGDX4xYkl+kDRcSolDpqdtkGdBHycWf4ZLYoiqF4fMt659kFloHW
oIheCcuzEapuZHY9hCATnK6uV3EKL95GZQKpIHW7k9GYj775jGT4hHKDCdwY4Djlr+YUYR+e6o9c
sVzoHDSpMkKiHe98UHxo0IJ/j7B7mQWoPPP3g5dJYNQhroLjc7+5UK+EOBxgHbUWkIn8fLsMrHE9
yvL+F9pmA3jyW3ywC9A/UMKWjUHoMdxgzPFbB3ZVbBAeGieFFjAKzE0vGzaSZ9k3FvsPM4SVf7Ia
/K9z6nHgBOet6efJj8jVv8g6078i2+htar+3XtxGztt+tpuHvPZcAORRlCb4hFwThG5PpheIOuVH
AkACp7pJqyx5dZM0DzPO4i35m0ZHvkAw+26CigKUJrNnQvroZeTujNbsjgkOk3IGuVIb7OZffRRw
djgu/N43c7LVAKjG3/tU3o+pkwSNGsjNOQRcbP5cgMAMeyX9bGQg+wGQhCGV2hX3rmbdp1rBXryx
7l5kHmTKII+0+QXHudF92brOi5+0T/0wb4aaFy9Mj7O7rKyeyeqVy5zMLXK7zSOeBfnLIBIgMhg3
T43VFS9zlnUHHXXuW5rgimbap1OThNnslHeZbQ3AFDv5juHj39r6mijvwLs+BJlyWvn8rfSKn62w
ed5vcq8BxfwktY3eNfrRJGySc6pRCvtUKdyRHVnsmNaVt9EVUokaineKWT92OgeWqQ4rIy+f8hmH
KhNSgE7uBqg6TAE1FjiWU3yp1JAZC8WXCvQE9qKNiW4hp5992aPyUAXOaoBGb+b9q7ksRdNoPdRC
//T1H72hyK+gpGg6pXs2fI19aFYfcuYM9HT/UwjN/Q9x/yHEA3PLARvYy3+IXS/bznhtbxb773d6
s0w9XCCGap1do+tCMLt2IfWoEcyE0pdqqEe+arL9fdbmn1bXzdR14GYqxeF1j8PWdWUnBt2La/wl
k5Qr7k6UdoDEBNV0aKj3/+NrKn9rgQf/VLvdP5aDoAsDu3A67AxXH4Km5/4fUuKrpxyjHz3jkERo
yq8eas+3cuzHe3s08hMer9Ux0xP2UEz9XT60F+HIPQRIQL+VVEA+15qiZ+JHf9ZYuok5ft975cHY
EgUdrn1Vg8jaylhYgPsdYgzOUxZz+b12pm8THnh/+AUH534fiScICYz7CCl6iEf9atxKlldPxMl1
/HrjXU3q9VqmBQMeY1uPd3zc0EwOZZZx8zafkd8GQWcgutZgSEwMnO3As4cyO6HpZ6ozksUTw4bh
FbRz9UXH92lAborybO8nvnDZUotmuLEXRBYqKYQqXEOxcrSV+B8/OG1XfdJGkAgIO/d3yFqWnwzX
NQ492CaWuW3J3urYaC7YflOcaKeQaFRzDR+nSpHt4rxDzQURRoIHI/ujmAv/T9tw7iGBmLwKh2f7
GUWUZ5x2eXi62hW4WWzvT2PaT3Eh/uzlaAdVJ527qtWhTQeuyS3OugK8OEe8VkF+6et47+Dg1H9A
fjC/4x7frS6Ilfng4eO7phD5HUXRYKT3Qr18x9Pq03rAAf0MHxHQkfUfKC6v8VZmJisCiqPlFLV3
6JfsZZ3qpax64OnBER50cnDiaeK4BduWcb5K37bxwTcP7Q7fR2D1V05qeq0Yxm1XO+ALhcbCdqpz
PKM8OeCD3836/W0k6CBfOPON4xKI8ohtg5qckOJs0HtezUq3j9JxmDpa74Zy6/AtR6X2F+iz4ZfX
7HpwuzdKgdxygizpRUgmy7c+K/kX3eJuOJVVD7RlBbmChoFlJJHi3A4oEMb7vER9ZiRAmYSyVRu3
HXeT9a0ATW/AHL+/X2Prqn+L5bwwXltunBaSBUg8pNs2g2yxr0rdTaDhzyMAyOKqT9Vl9IZvCWT/
IC6Jxi26t0bG2keTRimOQn5n0gCFME04pwQ1uGMP0gGQwEXiIhk2yl7xOVdEzxkOfZE5V91GicdT
RFaMIIoGTHh0fTA9bTTPTx955KZbf/DiKzVMgCtua1h6tbc9CfxZO3XxoapFdOKy9YCogpIdYJMC
FIJmJ0MUBNYR6CDQ9Vah7g92VXrmTndxrzRpCaLxDzaKs3ukVmckyQyzkSiLEO6l56gPs3JUenxw
+nbnQlMKw5o0oRGCIxJ28NzIPBmm/0xoY2xBuqfaReVTE/XGrqd3PZD41x7Vt1cKif1huqgJFn04
rME0Omn4Qi0a47ziwAdR46BXgGQrNcrog4grocQpzixBwQJAXTluagk8aeOxAPn8MqxU8cXakM+k
AozfDaO+7y06cnsIzpQzipPVCmswsh3hgM/rw43/dtFcXf3DtETP99kwiIeiA+W3hARWhY42QBHL
Bu0A/ueXDoc+3M/3GDU0uMx4zcGr5dZ7T9reZkFUyuZnKmywJq1CnTRwA6m8QV6+z42hb7wni0Cb
H1ZBch/wO2w5jDt71uozDgbGkJrKEmOYpdabOZUAhYmK7278ZNIEir0x15UaSBjUGxp2AEsfpQZ5
IHUx5CDeLkHm73xrCKumIDZZeW7V31rag3IsdQGZJ7NQf4STTMAwR/bSHWvjp1l3ck8+fTSPXpsM
Ry5RV/pBPY9s4GfqECQXbzp6v/OZA/JS7qffRa4TG8vvdyNzOjw2UL+wligIcOLvOiVhejNA5uoD
Ec+uTWMLJxd/m6+JFC/2RK1So/xoWWWdi5RRA0G1vGP6zhsyIwCUDVq/wmgvUxWZeyuKfpBrbUAz
1l5Wk3qOmtBWGt+hXACYdrXIOrCaN3NnoDVA2BmjWE4tQJddg8lH5joQYye1AT1dvyuKWtum/eye
G9SVnoxByL3Ja4mPkCZ0pJv92eTYjYBd0XvsC5+dIs/v99gIylfTrcJWVflTBID1w/HtD8goIAPy
DhgmqPCCGv5XwLAkAPEN7phQxARDbgVvdqA79cJIxn7o4zwsJNNFWRzYCN9HIpz/nQawNa0hNIMa
AJqLQ+nbFtjqRhaYBij/u9THd/cEJUHU5Div+FGulm0mf7X++L0Dq/8LR3HKwbaK4QTJ1uwxszPg
dFWErf3oAUL8jqOHKGAdDmqSoY3OZizltix4/mmqXO1o+oYdkJmCljFsU8cE+7CefTJFMl6nKv6L
BqFWmD20HjJYaqYfd8lzbzFQN3b5J3KV0VXLLLAIaKB8Fix6cXBeeU1UKaNdjfgKGbL80KkiSC/3
tRM3BAi11eiQg0qIzTLAaxBCMwqZWGFfu5dIU28XjOIg+zeboIdggGmRfPb+eGPJ9D2Av6h6DMnE
8TghG4ijgF8VZVqLUgfNjdw9+ahho30P6Eh0ISvheX1fetqHMrSbhSgMGl/Rh4UGfP05i44BWGgK
gMuLeZOYongAp7mPTS+L7geZNuFi4hQpAs6yfotpTInjXBXj+DlYxyvi+2ykfJ2yYfoyoO4fONPs
pWx0524WI1BQyt+WervTpnYGazvM6VcYdyvnjvfjHzjNlmHV6/jMEnV5l9gR9vV5ap2z0TmR3+Yi
gc6F8F9byDWGPSugLmmUEJBU9bOp45r7XMpuIY7SFee/cB1zIY5qUnGqQNL25I+ifi6M/EB1tBIl
giCfav2l6JbW4InZ7UelsGz5Ig1S3+ZnA8Vn+Mot8+1KocKMdjgUTf85imwcSBF9ykL5Sl2jAp/N
BHw9z6BUAUG08YGasSjBGN6BQkFMD9xBQ24o2YKTvcNpwodQVFMeUMCT4GTrV5yJHPS9bS+TyO04
4L5t/OHOreb+0kJHSUum7gz+u/5CLvyX4Lffw59A6vl4gJONE4n5oHfFZ7Ju4lYfDdBSQpNJUHQO
TlfVenY8IjVMw0t3neP3YrmFf8Ssl6HLa2n2mdZe7otucV2Guy/gAq55BKxzVeiQdi0eEr0WVyhG
dk9dOvHr5NgPUs9Q/qSaKB7qXZk07Y5Mxpz2KefVg2PHb5NM4N2unJnLpCYFQzTzpb8Z1Ek8NY46
jqdehXNe6NO6d9aAVCz5Y81KoaZEIaNV1ss8DvaSv3XfJ60rRl6rZG8jfP2pZT9MoZg1cKB16RJC
MKCMcuvwwbd0KRwFuriZdWaPRDoy/hGS9qI7YTuPaixLWIGBzediQnzEgtANRi2V6yNzHaXg/8e5
oCRyUetWHk1AdXYj5UJSRWWE0gbQoyrnQhFMVMJZ26L+A6Vru5WBeB2gaK4mk+9fBypVSdHOIEVL
kKprUIE2AIi5ozLS/Gqi2AXEXazdNZrQz05fyCcLR4coYk2S77GnpRugnXE80eL97DT8feKYGe63
pIy7ZWKJYvEHq/VedO2Qli2kdUuUYAypGw9bsuXED1OXT+dZj5HORiluD0S56pot/ythsY4aQ+XL
fE1uuVoCuqyohUxksVsCF+f74sYMllzZuk1A11qvusYVQLOich8/TjnruJQ64zmwwf/RQ4AqpMby
I6D9UyGrnUiRMWyY0JFYgiJC6NAQdU0O7p19B4LwpAM192LSfBQczVqwrscGHbs+vayqHQMcd0Mj
i3MNksDQhh8W8ZMEk3AmdShxGHSkwA/XpXBy6nUq98M4/zFyZAdNhQmjXp8gAbj6TEBQZtcUJ3Kt
/tWUav5q/i6EfP8hju5CXRF6q/+4Yl7FJRLG6mqO3SRB7/B0hzpS/cryrw2qKRbSZ0vx6JNpgC0F
wgg+JMvU6DpAk3z7y+phha6ZEDtpAwhKoZaTd2BySO0T0fdRQ2x97jul3+q7CSETJS5bs3KtZX4P
WPlCBLjGisrpt5kt/SMqviFoaMxPDRIGV13HizGzNPMrhK94ALbISekya09tnzyRf86deieGpjlN
eayBjP9Abq8e5NHtQPeUA+PyFSRsYYIdw4uIXXnBbyLO5WnVph82OFGL7z2cET3OqQVkE66Gw1VU
5jB3QCV2k7yi6GmJ98aoO7SQhtqXalkdPHXIfqWfxRxlqJdvs+1c4s9ZcyrQP4om309Vom29yS2e
I7sBQtxejNEoyme741C+12p7TwEcn4j3KFE7tvZcPpNLmJkIil7zjmQaqRgursW+kkVNYXcpdA7n
JqQl59nyTqUDxlEaLcehfqhKfEFm/tfCA6X0TCQsvAUZPcQjqv1iuwkK0XKzAcOqWSAr0VX4asHR
0yNxrHTgXxajy++JbCVWJMQgWV1pWtTiTJ/mM42TXwjogygg8Z58C8OLuogJ1E+w+uhCeDxuMxyW
OhUqGkQ0RyHogqKQzM6YldQxtTS0jDNf7LRGn8EZ8WvOzUQyTaubDroTv8huQjZRNZDLcnBYAxgL
6DTaHQNh8ZsvtlNwaC/jlgJt91r3ShN17tsox6JxC9qNG1/r/W2bD/bZw5tlaWZU959z7EUKcJeh
SyMU45egzVycH8Y/dBPIaVjBupQHbSHUAbBXrtvelnHAUpv83m7GDJhON7vOqqHeakJn1wbhHbBL
FFdJZg0b6nIwnXl6lJ+XAS06ytqMTuty6yLUA9APegO9uNfTDErM6lqJ92zGfnG5iby5JsWvy1Iv
BcPuWEDW2vRYN29af3KBGhnsI/K+n8hy7NK9Do5uI/OYjz8jhm8dN5P9WzANe+DfpBlLcCOmK74C
QdPQPQFKUm0oeZvpzrWvM+9zwR17r/O+P1FEFfcVKDuxl32PsIvJ3rul+TGC9sP4HLimqe3erqFr
yJ8644HO7DPXZFu30dsTmZBt2hr23H6q49S5MkXZTX7I1TDU4HsgPFb7DR260DdhUvl9Gwf//xZm
q9VoOq3294sOY9wtFwU34NtF13ujxdVFKazRkFSwPOgiiDYbN5FRTo/pZHAQuVb4I3Vq99V1/FOX
iByn5TgEHDMfqrbvESwDd1Odx96WgMqNWYCJguFwb0UgjyZOyaH+Cx5IhWymJgLTuV5YUMVR8OZp
hMzKoKdf1oAc/1T/y0KjmaE2vAP1nwMR9VOu64qbD7JNTDW9CLh022fyyDEvAk0DQySJNq3xpNNE
IUa5xMvOCHmczUcx952SN7G2LX6Cb7L8Rr8rDEiSIIH+6N2/BGi5NgXcbt4CGDbcJXhg/HoAcAAp
gSfLAXFOB3rWP0tvPrO20V69eNZ2wimNs16UzcOcQ7eRIiA9EEy9iJ4gtPqQWWl6qSywH9Ed04+i
peVB4gP5gVxA4EJ/GQifPY8gQBYj/79zBSppIze3Q96DXn2z2uSkxnKGCAzIvbFZfdTTOjWFur+b
B1kQB1+T0MEDoQCkBoFAMX/6Y9scSSFokQlSKkJ+rqWnnA1fyAW8r0rUu5F15xrOT+wUmiPpCi0S
Q3FVCAo2M0jB4BMn3tNTG/IVeOavT/YPdtlAlTdN7ugFsTziW2if/+MFMZjRtXcG/1wZVgDmcX63
wrrYJDiKUF0LJA7aL1yYigNHVoyqBOVrSgivIeVW4+0f9HhT6ndtBF2LlA3J3mh4BQpttxfXwh/3
8SDb8+JLO1TetxCQGwS4FhYf8NjZXsNWGJAx6+F/pnxEDvQf7HC+5Rm6brm+a+q6f8vrbvMOBFZj
F99LCWBi4WoSwuvAhOUmy3edOvfPrVjT9gxspnhx+GbgalO1taBOhuP+0dQuS5fGHdsGDJI7Mlic
vonP9lHzipLKkg8EEyBIwIoV+FfoQD84yRa5XBGsM24WWKAIN2v5DdQ8bY9fY9Tu4009519verYl
i6+8xdF3AemA29G2Lp7HpMj2psa1UJvtCPCRqpH7WomdkLPSKsAPRLyh0dVPJjW2Md63dW4+mBME
9cT8x1D7/GB3zDo4mu99de0dTn+czcRbbMPsCrXMCjpG+DFePIHUxXgij8XwKQhSYBzPqYDcg0ib
4Lm1IWzaoIRH7L7/4UxxAtrMrALt7ai7gYYE8I6cdd4k9+D8TO6RPjQOHJBZPIjhW6KzJkuuetsH
5Bt9H4dRmQAdEFA0d9SgptoOZtD47wCPqcwNjvvfRlB4iSNTtw9nGqBo3W+nkyib58WH/7rpjmbg
DC0KUAjmbm+X8UCLkAkBJAyvIXyoVe0RdMrxnfSrt6bBxi7qWyRe4UlibEmRgUZX7Us36mBvW1X8
xAWw8vgw/pR29XAGG4a3RS58+sMe3bPe6uUn8JoN52QAHyApISm/9PGF3CL9f2jUP69nKzlD1Hyc
kQuFsJ8OiXQcpIEiT41WcRM9luaw0Z1IezJRsKEXg3mKOnfaurGeBKxCFcI+TUAYwvABRNkxblRI
jFlFY4Ewo0Nxriqa6LwBF6qSCILNsdYes7nPAy3LnRNXksxjnwzghWi7PZmTEc9H08V/azm0zoup
T8MFtcBAZCkTdIrF46jpS6yWYH429ZsWed0nChjM9Ius9OhKi9Gl8qqD7pfuXmtF70zN5Mdzuu2R
8GXOVqD+NmjBYHAPpEJ375nIOIFj5Uwu3Rwm3DdYAsMqh2iYCnO4Cdpn1ZRpPYVINZzJVfR4wo1d
kh+j/0Paly25jSvbfhEjSHB+pUTNVaVy2a7ufmF0e+/mPA8g+fV3ISEXZHX1uffEfTACyAGkVDIJ
JDLX8vVNIupryhwpVvpSGC9NbCyoBFyrEAiyDrgrQd3guJYeGLxA7RTS6t6jyVwvjgDCdyuAmK8V
UOQNZD7WG8+c77S20JKvPoMeD9j58zu+7vVCSOHK1+OM461rsUAzqiLfo8oWwGOT74Z2xHCKMwhA
K2oQ7q2f6nqpkXmM6Blp48ZK96ljAzYjS9a9W6WApdIy/XtU2idX1LXoKObbJKzlz3o0o8Yu7eYN
VcIsvXFw5qV6H4eyRBb8tO7k3iQVGxZ6FVFjFRry2HrQvoTmIB6ftHUxzeXZBevuwcZB2hFphk+q
MGdxGM6sqQwHVO3Y59ul1KrynIbnOQjWRBlPK05o1wQ/nnEEEEOPsvAXUzw8qNe0KY7S42nn2kVl
SS0pRlQgRx4yvZQtySOjAxCMg7pjGqomqSsLgG24hIg6H5MaOH7ROg2s3mgM4GU9UUWIhtf6DrhF
znFCUctlIkYJIW+MjlcA+EC3dMsptEttDZSNT+QSaoy8N/B7Mg006wiAbWdQ8r2ZdopQM9OBdYER
NZY9/NX33npBpjCWgJG97qq0+08ylt/cdMJb1ulTHRs8aqkWFjLNxHmc3ufAeBur6OJp+AVkZjV/
M1DGhaiCPn/DudKttwrZgKTV05Azb6cK41SdXBHPK+AwREmdUk/mCEzqWcPfUijuauvsCGhoN3Pl
iWJ3/BQsFq5GCqacDBRja5pMYVaB/qZY+5ahnk0Ihbpd8z+AhekcSJRb4JsPUE1dXJLI2ioz6kWo
EjAyXPCj7Ksvu7eG190hE6KRHl6kVb/CDxP5W1O/PbLjqHfpxgkozpXLTqDsYKdS9MZRc0qwVqHb
qy7phyQ3ce44fKJfU+IuErPcdeVcd9OqaeqyeolTR9s9XunOnayB7X2aMNEh+pU+iDiEQAOlX0Z3
+YbUf2evRNSjhviGyFVqF/5omyyAAbGTEiSGGqCINcDWPfdzhcOf/I8eAEHfGOfjFd/ZV5LiQNU/
YjcfA17Lqd/b1SrC1GuLA2l1F9zFHAXqiOYitdz3vzCw0QUJlgvY32JbTBtkuRkGcjmwmjIwDIgt
NGmVHbNX7DxQlALSzyoPk6zDI6ik2Gz0UhFWSfvrEHR0InIbvbAMFZEbYTy4ThH4hmPnT02GLGkn
SmvvGOM5gJMlpwhvDIKguUhWgdC24QuYYQm3g0A9CMaDKIcTK+lDltV4rJH6hgECREXMBBUJqVHQ
H0qm29wLuFH1oWQnVpPLMUqO7+eRQpoI61yUuNk4+V7sPEbGxaKdOtfVkICBHsm6LH3XGmtAviHk
OI+7WczMiioAe/zTzVparULiISzvumpuNcc0dAn+lxP7L95LqJwSC04k0YWZsfBjVQ06MpzFelQ1
Ushy54se5x0ozcc+MJOlCRUk3wP+nlIoTL7PTHiP1KocscV0BGBhr9lfNWOqLnO+lMEghmWW+Ncm
dfcNWKCmTTH9Fxn0zZtuL8iUtuLvaQf8frLsFyvFObcGombhCOKdNgRY8Yp3Rud8NbO8P9gWeNuL
bF1ecic5pvMCbASk7PGnVM+RNJmmzQ6VqEBgEA2yt7IFBxXodjleZ6Qma2qcfspQNm58ixE0OLs6
wqgA1zO+Ra75p9szYEbYfK/NdvYHy/pmi0T75tmvEQhoveG9BcGvKIJ1UL2BnmruZObib3huxxs7
BhX4neLffIEnez/VZ9dYnAj//dTlPrNRVwIn3o9buUhXo14X3weoe8U+Ayf8zSbjI38qvaF8TU+S
W6eJAQGwJn9EI2vCGQgv56ke7BfLWPKNaXaoiNTyZjOMAFgtBLYqSlXYYelLMKkKuFXRUI+a1cuW
PlBjcmOGjTTGnx6fuT3Imiy+5sCbeolLXp1bEBBumNNa78A5isPIrfSDBpKJ924pv5s8NxDW0Oqv
YFjD7ffJywj6gH0uACy9wgUypuhR0wNZaTubbJIYmRIKk+AuFdKl8pPqUduz2UUO38dUd4iaeuGk
iImgTibhy9VLzyNSRl8bsLS//pTQwO6b/nXAOaywIQkXhsvNiwYk9ktX2fwyj5953/zJ6mImdh14
s+ej/0KUsXxam/PiLs+GECk5CHjZNqoaaztil43qgdh/qlk8gDZndYB0b5lHH6tlpJADUJEOTWno
o8IBO8jB/DYseiW1dOBKWqfIb9oMdV6ND9iakgEMc25AGG8k3kZuGJDhcmz7BSB1xB+lCdZxAELY
L2w2LNlYLHlFpTFoCz7kPtgHn6wm2ZCVks9D5e/zJQdimXBXimxM7M2S9mbYe5VzYLX22xCZLNm5
UZedvbK2y2+zw7oNoBRxLzRuiqLaLG5U5fkB5AAtil318TR7llsERgpQQ15EdTjHDtLG7CgOAL8F
0OJZS45RZyPh2AakWJTPyTsfQLZrxua09cSQ4VET1hVDyZGbJe9ZA/gir07KJxpqMx7VSPd6M8Ed
/cZBhduBwiI1viYGav4BAzexbZ0hrbMrUX48TW6y8UX8v5sNfz0M4jxAhMSxAukyL6QubswxpRXp
pSmpMor6U9eK3TLwLCsNF+E/IhbmhTQ1qROg1SCjq8nCyOFY2LXVEp8TsMo4m8euRwZ+4cZn2W2R
2HV0cfb/uSWztHd/Sd3a/KLFcwXchwSpS1WM4OeqT9oGS/E63w4uMzco1TTPjf5l6RMgYq2m8+KA
yesPjiU1YpftiqCH3u7AxzJcGJhKTqgdXvcR9qNXvQSlYBmv/F3Lpx86Erz+i3mcskWKq7sdUlBX
paATNETGgBhxJE+q0cJylL8BokQXpTApTm0OuEcABYshVcuAacQKUIuWHklmIXvq1QPZZt8YLyvi
TwVWhDgdT/Aer3tTO1Ejx6S6G48WMtADqbOYwzZTjl8bWQ2IoJ2VvZKRu1LUIFk+enkCuIJdFQH1
stCNXS+4ApmXjaGZgF151ezp+ydyHk3Rixvn7T6npNREYIIua2SfgQ5nn2l4p6HxWu2GEhA0ZJZG
1dtixahU+rAn+aeeP91HBEbuLmAb/EsPEmPHBQt0ogdA/nYusVnTf2DQSvm63QCXAkLbXvdgzfGP
bM4sMJPlTnwytGpHVdBNM437pTWfHcO7FUYD6K48U1OvjVMHZEdqEtKQeiRLZlCo4m8BH6qLph41
3mQnG3duq2TbzRWQgwO/W7JtNmfpmZqW97fegyyaneQM6jgcnbd1g/bBnPQF05F9bkcAVxfz3BlK
T7/LfqtRESvIBxbPB4dDiRU9yuMeqMONfC52iTdzqVCPft5kf6fZDD5HwTWOOk3/pSxX40nMUWrj
acg6rIAE2gKi7d1T30fdjIguxgDC21o9Xmh3MrIhrcm9erOmYNQdapDRBwNv4Uj6SfOKg2sW72S4
MHAM4yDgT5VeOzsxYI3WsZoBDnKNjRF4RpSrq0woP9dD7P1MPdWQTLrg/8tuGMr0CGzih/wkEsjE
o66JvNPsP2Y8US4Ri9y/AK7zAyWv3pmawhluvUdZqtmAbkDFuLKrfjX+d1+aXp9OeIKjgE6MHmzt
xS/COKpH+dSg/+HyySCfEvT/vhQPFIOeLWTQ7bg2+Sf1OCADMr1/tsj+wyPFjcFH1RU4JwUCLGLf
VIQtu47FUItYWUeS+XmZocKBCrfpW/UmpONUDvsBbtBl75Vgn1TkXpmutxsDQY+9s4ITjBRJ4RxM
8OE9kyhZHf+piroTog5TvqFJQJa6aUxwsZmCFBMF0GBPz71oz0VeIhDnxamr4TyRFthnoI4Zpm+e
NlrX0tS+xCIh0rDARbDkHuoSvTYL68yM4/FFs0EMQkHHKeE/2hYhLwo8+qBksYG+M9zJVGxSyIce
wTMlot6HnMKVJKJGzK3slVPFECBLu5PpTPaOzrMfDrXp2Lpe3PXiu/uHk3bSqWPu1hmSHfZ2AJD/
9Vhe2ZHCR41zQBeMjTQ9Wr37Hf+Mr1leWyGWEunOEcMYpduAiOXNhrR9YvXPxgK8YHc0vk6gLfy6
gJpFWJJkdpwryFz9Z3IuxyXdLKDlPCbeoF97AxxSbYI30KjzkApYM6QHX7wsBqUg9qz9ZuiBtxjp
b1TO2o8ZTtHaFnyNohIWwbFsZ5fdKXMaPZQ5pZK/zwEufFAm9gJAQxS34/7sJ5WRmlhcKigB1W/t
5ljopjjPj0DSlrRaOBQcZTneEG1JmOgu8EupO2ZWBNAHWLYghpO9FUeGWqg0dxOREOjw85F3nuRl
UOQMijfiQVajQn/beICkJ0UlNkbUo0anjZEaE7MDkjDuXUjrjoWz9QDosHWzrvKOVjQi1S1mwNsX
tJiVSO5vUlbaTzilbXZYDORBS1yZpHdsB6GVCY9YqdIBcAakAeHK68U3duRVa0seyLEj+IqtGMcN
S46kXuxz4rNLSz1AtGGpp8bMR9gmkDoSk8EM0r+z/gfS7pxTTAtH5ecIZ+lGDqB0+y+SMNJdHIGO
ckcPnImeMmn2apS2dfIp8fNOYelRs+kat9xlvjmdkyEGHPA8dm/U+Hn6rbCn8olG/eJ5+76LzA0N
mTCbEI0yzNV9JREIkJOwb1GFqA0pDqLA8PwCAoYdKVfDQSwTuYXBmLDmSDK6qI4wMZuWXYyIIyK+
iTVflsh3rJ09Oag3tRCVG3LPQqgamiqptGobDxloHnTAegnZnaIdRxQLG8lyqZpoBHFH0m1J1hUx
TsvAd+4ibf03cNRefdRNfRnmbnotrekNtS/1b3ifOPtBA95TXq4VVgom/mtFU/uszYP+rU44li7w
rlt/AXUvwDZoiB0eNgrJmpzlMOmCNPWa73mx2E/RjNotmi22Fpz1x3F1oKG4BWTKgyvXXdZdbDmo
MhRN1XAUH00otQfnmyMVGoIHODcpUAjdOzjLEyaZY5kskNZm1mzrOpqxFc0gVPOsvRHY+pw8uWXB
5NSkLONq2oGGyg3Gwc3cLYrWjedRK9+WlRt4PogRTWX3fXVc6/SdLkQKmoqBd3Nh40ttjWEbpdmT
2eBvbYgmQsnpaS60VxJxUIuDw9JDiuOAd8lW2VHPGuu/ps5YjimQVl9GxJBfAOM9PTPkUJCBkmuD
v+550iNfRtiqiTIQd268KDF2ypi0HzeXRPPzjErggxmx7gz4xVuDGL7IMPoYU0/ZGDOCfx6IBZRI
2ZIMh1P38z3YkfZBRhPErYc/HUoAwZ38c4LP7Czbno51B3ZFUfyh9bYd5pNIyaTQrxrLQDEAEG0w
jucg6RX41eQDnqx/yMhuwGprq2VT/0rGNJfyXT6up2T/83wZciI3OMFEmRe4oR12R6NFhFqObTbn
eI52RJxFgG2SWIwUmaXtpJlgHFMMXBM4f5WXcqXer0qa0vDiw9z5zUmdJtYVB3FYpSNM/usJI1ZM
7Qg8MvCxNQY7KK08caQxCsLvnVkzoeyINMIP+UfsgGO9btySzIndv8Fo27cAK8z8J566LQjKpgg4
PgJgIBNgAtRLG90DgtRyAej3vZyU1JReBqSABzelpqnImWQRCpiCKBqQWvRxDWXsiIuroUkgBDT+
18ujTEnjOApTVndeaqqH2/js4oM3+6icZkg0//U2lLG7zga4CX+984ehulPDz69rXo97NR/Zqm+D
FCSr6Vv8V3Uu/gwW/gzksQIBA1u3PrAmwC8OYv9opjPgS2msscECdKeQUnM3NshK2mrdqG/Kxew3
zMKhHwrUo5uDHDti7ijTAJUq3Ujgzk6T7KirLo5lXTsLylHhImeXLovVYl+6zG4YlfjxutX63Gbr
9NU0vGUDoEEXv0kMlxyFaYy1YDcUw7xg/QUcLSnAqrTpq5X62RsC8aSjRkzWTQPIrCQaEl8EbMNY
m6/UrE70riPp+KxEmWDdtuPsRVs085U7bXvN2N9K72IdhHVrcVWibtC64zr4QIaM9dvMDNizO2y7
ULAm5iFjYIFN25J7Pg4vcQeksDzPCQA9MB1IBvKDFtSOFGn0wUi6oESmRcwvBdech1e1HI9Vap3N
yEIADAhrbaDGJEzZZJ79ZNagKbZN3fTnOxGZUGOIGagnjcloXWJrf4sXGb5vBnH93e5WHwu8GusO
5FOAg2W2ZyRX1twIHHCzhdi+excrd+rm5AEXYwdIjRhVVcwo3wpDeusr8C81EF1sAVcHUPkFJD+X
BG/VizcwLyxHgWmgaTeZ0la8zKaADON4BZaDayIlBmlTU0BGGXIbmq3lT/UFmes0g9R2KIsPTGt2
wpHWsJOHz6LHE4jFxeqVVrcAQGhFjqxjBihULENjQLmcXDOTPhrS5IiVxnNT1NHVGHDq2DWlHFnj
Gl2XHo/gVmcoyBMW1JgGMmsMH+tsJct9hjrR1jI25Oa5nn91tTk/MZ79l0Rka0342dtM28iRuAL1
4iEPnalkP3/F4F3yAvWeK2fg8Y4DFrL02qP3nDsb8cbQ8CxQ7037Q5YuIFyYct/Gsaptg7iyd0DI
lVZdQGMzNdCdbe3iV2KBQUPSTKJaQuuYGfjIIdw5xVJdJzC3ooxqcHc4wkW2otVMgPHfVRkzfrdN
3m6c1Oi/ONzod+tS9xffHs1T0zT6Xu96/YgM3GXjzPqe8nJkck5b2pu1NHVUwyJXB4yT/YtRr3cW
KSLgm1lYkMOHRdw7+WZYgWStUjkcxmPkdYnMD0oH8fUoRdZPzndkc8v8EIkid5aZGQEY1lqe1TzY
xcyg1qbKawBHsI0Baqqzx9dbY8854EvVeHHZeEaiNpmZH7Z3XiZO27WUOEpnZOuG42CB1SBNjctg
g1xTL+cTiagBkQHyBUSjWS4yssiuAaHgsTGm051MdoHlWe55g4TfV2za/qQdcFmD7KyMl6OL37H9
RLJfFXERp8OXWaCFCWOgeoDjcsTfrNdRnGbzJASJAAha3W44kqfcjBvI3px8MIbc1XsiOQe7yHRA
BqgLPhBZLTr64PusSn9GvfGqoUjU1aeLjxrHMzeSX2RxzS+kjYZowkMCDfVWUFSiusjiWxqC7hF/
XGXYJt+Wuqsvzew249bH6ijIUvDwagJsp8BmEhRHHERkRqw/RZUtFkuNvgOqmgMqaiN9Zq7p4l3n
FT+abo//G91fKIMewIG52PuaDSkmAtx2g+XmAjqkFsjbRrPPkEuFTECgcpM2rgFkHSwoCT6AZ+pL
SkN8gzc12aAu2wBCV2xtSeGDAONwS2TAlgXpxgIGy0WKxZG63JsR4kJgag4SBixsOSZVjqTNEhv3
AQRw/biLpyoDgzaaCD95QE9bfR3QeBzbyMHZSKkfR90JSB1FBY6+OvFCl13lubxENuBBKMGwal1+
KaLwlmgocg6d3q6QUCEUS44Hr1v298mIPxXkLiE95qjogV/YmvsEGSqOV0RnAwAqOxaXWZAkPrKs
SdiJPIXHcbQiUYE0eYxgEPnQUCmU84NMzsVNa9kmNuua9Q0lV4JFpqvf/ITtbDcvT2m6+BfbGNoO
RQToGhJiV1ANNIyFdxqQtLApGA1nDXV9YOBSNNNW+scmlltjj+pBMQU1JQLRgeuOdUjBfBm9l4F7
CvbL7j90mhFFe3w7p38YidWaUcwLTttEd+3Mk8gnPqgsDl98V2qIragFgHWEbEmBRT6+aUo8tpsW
XbKkscwQEd516lhgnVvZ5kGhjEsXyAj2LcGNuB4ABvmXlWNzoTEDSW/3CXCkz/X0x5wDbfheT5oK
tL6IJeHYkZ7QrosjI3MxfpMPZPnUfkjQo+d5a/fv2EHzvXpKq+f8g8zPjQ13JxyGFThB7hkHNkNr
NFvexV0VkJCa/+1YF6hyyv3/NochsObIiG4h580B8T9sTSJtPCsWlAdOFdL+P8jGsl82TZ4ZkpSF
CFaUG/X+VzK8v2/zSW4WwfRSFiXivoN9pPCnCpYuEeAqG88eQqUAstXPgOqnwVOKrT5qrLkF7VQ3
Ljuvmoqjnzfe2RVN62juXfOZLE2RG4gqPOAG/Zvx/zzf5KW7qXN7AEH/vNgMYpK5ZO1fvMq/tIII
qRYN9VwGnE/qNT4DubjF3I2SoaQc7EcPhnqB7M8pio8kp4bmM4hTicagOWmPYDE8qamoVwCLfteN
xYgCc0C192ybiiPZyu6wXrtDBvLw/uFdnoUFachIdgkcKC8RTL+3F5OkH05qoruJpQ9S5FF9mSCX
y0nXAq9F4LD3gDP5hRUsFQRhTeGvN+4wGhMp2FS/V3MJ+AjBLib97rqf+pGenO21WuyNIhcDRtR4
AsMSCtiXbeoji59AxwluXEKHd75AJicBNZwQx5GyOIFmgvokJjdAtmkhn50fJCLQcZJLa2UnZ0b5
YJLulPQfczpF9uzVOHJW90RzKpdZvHSvmjgBxhYNZ7/UjVuzunVpTA3yC0BIQpoI6LVnGsezroXV
nP54sKtqBsQZJSyBNbq/oZIYpnV1gRDyMg6p99yD/VQMWssHsB71vDLa8QlbB1IYvqO7QVbg8M8t
QLxEwjICF5AxrHaP/yeO1QD1vQauT9xMW7q5rHHjZCc/kt8hCz+g21U3pD4S9e4+sfyIZJ6XM0P6
KCYloxJpi7elt1sigKxN+XkCxwKo4NMeVctWjnciqrClRp/7ebiQlCwtLSnOSwrU1Q0JQViDRHKw
y60dCp5Bj8zPpRUtYE3GEs5POvzvoUWaE0fjvi5A/C6FaolHS7+2nB3A32V++OhI49b7c+jr9aLV
RbtZUeK4TVHndZ7F2W7u2RMi6h9j6lFjjh24d3wAIQulashtFb4PMjWsnLkKQRCKcskPO3Bx44TL
HZDa6+jTFBaZ7pRI822RdOoW3jsAI6rpSgtAFBINyENoBEkP9uVUlp+1lgVCOHBrY80GXE8SemmU
n/OMAUBmtBFnT3PA6+LgQhpmZEhChA2BxLKYN8MRtNphtICg0ANA7AEMyte78hUuqsMUSNyvJkpO
HjrBw6EGuN9n+XZth/L3tZpOdW06/0Fu5ndWGfz7ZOR2OFkOOwPEXH9KpkUHER4ArlFLWsm9Vo0z
5BoFUwtiZF15VPuv2Rr1i4HQil5U3SWJGdtaqJr7XiTF3wwJJH83LbDpgeyG7/GPXuPTezlW3TYf
h+llmCsDC39gi3ZrmYDoqN7G8wTWvU/IwQBIzZ9anF9vpsQQxHzYDKO65yeBGLm0zOFS/aj4IPpq
So1v6CI04adXEhdR9yEv/DEBDWkWug8aSlIyeQvCsBIXUWo5g+AxU3Op+6BbVb5kQjJlorQPn4su
lIqvTCker/bxnaiZ1XzS+OMD01BpaVLA+xvH1cFG8eNTqYvJP0NLn+3jQnd/GzWXutW7b0tNpD4s
kKFBY9QJsNMPRI4YuSWoREMGrRDlCkFDgmkQ3obsSp3sT8CjviFtkN8DOAiQWnCi5yBDDrApT+sE
SlNkf6PoUIAYtBNrpx2NbaoM+tXmH2qyjH3vyRDzSBeSof4TJYw05682yKaLzi4IjUBh4svyEFkP
wlFzVCxfZoaNt6oQWYW4jxq2L52xDB7rTIquBABe7iJyRP4meKJ1fQGGhdn6M0ADmgJLHGBoy/u5
+2DUpYaM2hJpLHRvcZahIoq6pB7L/IsO/ppdZKCAzxbQykys6Kn3INMye0BSorABsOy4H+wBSWcY
KTsaIlHsNhUN/39kFig5tx0iT9hmzrecZEDTaqdk+YskMuVYE0pl0QFEpb/ziAtkzuQ9KAXiuCuR
iP+R34wz9uRyN4eZgaGCN/heTUH+1KVdu/fn5NWbIkGrItijZJfUd1I+oZAX78lIC31AFQfpFFpI
+35JGkB1xHFZWoFbN783qDc/koy01EQRq7cOik23D4psHeZDiZhUoIypp5miRul2BQPwxpnntE3y
OpfpGhIeqhaDzi0oav+HjmjWjmRz747nUaCtUu9BBqBneEg/rwEV8rxYOJLwF8TfO45MowWp4CGN
XduM9ms/jUm4FmD0edQ/jqd+rHZrz+Jv0dpHoWuM7cHiTfs7EIRBIbIAJKLWm3OFwrBNNZnt72AI
4ahjMvXnDiTTXwCT+gUHi96z67UzX3Yar4v1O6KA7r4qrPKc2f5WR6D8SKMK2EHItBGKpUSBOreZ
WwdSJYRcCElDMhx2RFgXOfp8GONxL4ek0aq2Omss/+lNjneza4CKdVEfhzlXqwGveesC8Olh9kJD
iIeuJmcmfUrXlKZ0d2uNx+Pax2UoLyLmvJteuqp7JiN5Z/IjiouqTyi+jwzL66OcIjFTnK/3WKBo
04D8YQkiSmC/hcAT9XM/RUp3Uu9IQw0pQGyHnU7pJsDVE2CkSt2XTho04MPaSRvSdFn0W9uZ7k7F
gKlHEV8kmeMxFfV4dn1EjFUo+C52XKcLflJKRebK+0GhLvDZtBH4yoJGj+et7oNXUpE/Atv/v61p
aiHJHzkklR2pH3zVkHpEJkk9MekqHgAPcsVkqWxJhkNtJHkqtfIjma9nbx2v44uX29YbGA5apBZ0
zZ5T+WVpG2ezrACF3OVFJ3JVQvw39U9TZLwayBZ/0pM2RIW8Vof9CIQlP06wYyE8BWdtpToRzDzU
lIIUR9lpE7KpAuQqT6AU6zbGkqxG92cO/EkfIF0n+SzIvPXtbggiqTdwVOAwS0uvhBQ8WQAsDBRo
sMQUBiExpI/4wnIMfqGjV/nVQUEcU88q6z8mVLihLg/1qCMqDH5u2QCTFm1TL+Pbh72cbenXgq3a
ScmBBmKeowTrAOHepm23YxOyaeISR4QGRZtNEXhmJZ9PXfZGcp0IFVC67mSAO0V2dRmD04JHomaK
5dq2ABvPhiqlkrqbn6gnS6qSTgC+CjUVW93VWcniq1+9qQCLvEmbuEW5uW1btW5qdpoJftF2nZ8B
UDBcHdEwrW62U7OMoWGh6CGIGaj3AHSFTIlsuFJDxlEKLMDemPqjUuTuZCEtvbDEISF8yTBOPUA8
6ECecRAQoaiIaGbLAhp6BpQ+kmnz0mMHbP7lp0Z78oAgfUha5EojKWlBgtoAftKmXAPEPwBx6Qz1
NQU9iwC29GytigDCkunBBFgsUArAoogmQF6OM9ujeB4bWiGbYyMOTR1J5CYSt55Sd3CfPPAQhK7A
VliAi7qC98MGKlGHP1+fZc2lSQoM9cGpNxw4IU9algcLUMDTAIX4t56QcXCFXfG3zrBJBMzxQJyb
MS8LbEwxVo0/O50LEGcISb2iyCVgsVdulexTay/F4xSQst1pKRi4xxeN7xkwe7/REKs3vjcmB3iL
Qouy1fluSFpzWbtvzQ81eS4qmOkmSjcqN2tfefLGEnyVWAuLeySbhzsrqbyZHD/9nHwAsSqoL2a5
5VLLetoxcA9vVAA8Xz/bP5CsisAOBfbz6+fsyz/95c7BBQ7Qyv3jWA7u82Sa7rNFGHmgVtgMYkgy
0vpe1j0h3yIguXKgoQ+kMRF113akiO1+MgFXUxoH207/82BMc/IYhxI5B0KsuPRSI/TjA+t7Py1p
i+cQiN+sEimSCFclzzjbLfQgEl3dR3V2U39P0iJ5tk3f4khARnZks+ZHkvmoe7g5YF1sbax2sbck
dP11MLZq6hLLsw1WN9WGvmPaIMlvhccN0C0m//3hy5fbKdJ60NLXrfZVytjokxpw2Jq0ILNGgAYn
DbuAJcg9gyMHVG06IJMTpODFoqHeZAz6rmIp/rMKrTE0/FnZ6UDM2RRD4yMnAAryUFo/qU8mlpwn
kquJx7xfd0ZWTiiPMlFcDDLEQRzYEoe2PCIRQ4kJQOMPuzvZXVd6/5yLpsnWGtUY5Ny3t4vUOccJ
1bLMPdsMlZsfukYDPm/mlddBNNQDPNfvUZwVJxqhsru6Wsi4PrA2Bcn9hxkp+Nz+ri140Y3pXF5J
1PgpIKaF7Wo0X6PFiY/yKa5KaOcOuZd97ZqhehPQA50aer6TiTEklmDQ4PJlQYpKvlB4jOqrtbqp
b0JxBTJXF6AhXQVv9Ze18V5yTcMCi3kA4Y+4XwdynIAO4ylvTLYGtQZOqKZ2zpnewRJlqYAwEWqP
tQlg6sxhS0NSSBdz5PnZrobd/WR0ndTEcfWSdOv+brbFnVC34P+dNn/QSuZuWdXQSoeWPxZxc9+t
f8iWxrEb4Yc1/bgzsTMEoVrkgaI+qRh0RHLnxglyD7Hfmp74mXg3JKLhMzgwsqHeg1QPuHEfcuqR
TDfjFx3H5TqSQ72Lnw1skwpg2Vg04wScmdzqSkBfY2jitPZO0bnYnpOMmglUSy+dy+uDUtAs5KsU
lYZ8Yen3MD9ZA5LxNx7lIJAFLHy8HXhnIRMNDbjpLeCymtW51/+hHAHPd+5FQ7bYPSI7mcak0XEW
EADtJt+RWhmqoVu7cFFj6lGjud0YrlbcywmVQhlL59hf/gMuHDvkbrSeqMF3zxFaFWMAfk8lIHFA
OM1dhq6ZslX8cX4a3FQwtfS2D6YOxZx3auk0yqmFP82qnGg6Nby7PGmk++PlH+xHujFypcaNdkA7
b06R4LB0JfMlEnFOvuDLvBvbrJj3oO87S5n3YE7u5EM9UlNPKawcJGk4jca8WNQAY4K6UqqckOeO
SkWLfVVJbVntx5uqRjbwQolx/57GJvWUGMdXuztVLcfvGnlx5KIS5j5NoOM0eW27I8BFizOAJ96X
Bi9M5KhMF12wPxPTMzVE90w9UkSAlTl17bJ5kH9mS9NNCfO2oMDRgn+d88H343ZAClFdUEU6aCMQ
+nIvvSCyzecdda25yC59aV7AmjQcnLTiqah1TTd6vy7bFYUnYE0VPovBexznCXMXZwnZlhtxAcAu
PwMwlblqr2o628fvGTwiQVoarXG0uGkESHONgO3CEV9DEp+5dRsUDsjxwyMoMb4WzHQvd88teiqR
G8rUzI16cFEPBHvuk+wl3+5clRm59nppIk0BtvKy9DCU175dUd2ItMDJIwIVeHFoeJhu2mTRniq3
um84z6yTs3YHJbfHJFoDGnc2f8UuoTl+5toNmrHt0tVBes8vc5IxEE1MNXHxYbGkyGMITFd/1VCi
c1Su8rKDmDRtx/tJLx3qHxCIZMC0KRzGTqi4Y6fZQKEgagfRlaoyHoGRY5u9Gy7YahzctgyZZ/cm
4NNgRGrq3fl486j7Z6WS9qigDeK2T/wWDNSGiTqLGATkMTZM59aeQsDH1MheRNMOXvVMww8lmSo5
9UgJRK/wQU5zkBIvEql8cNfAZhbM3tghy9QNctNPr8ngxV8qMNJfHHt50dM6+SJFaz3sF60H74Cw
oEZL5xUbCCAq4lDwZpc6xnVJDBNs0jDr87y5+gYPlFNuLNGRZzk29GaX5xvgtDUh65cSwDA/J2Ej
3tYo87GP5EcKI3EDl9XZdZomHc+SvOITaLtF0iNSKC+TIA/QEMs6VHr1SqOlLxpzR1qTWAVaq+83
PMl6xK1/utjaNHlPpjfvTBQqHqWh9Bm8tNound3u+igGS0Vpu1cDNfzXekA5DSi0+pBkUtHy8qDZ
WAcrWW2xDKAK2VGJZn9wga9ho5BzXp9JTiIGiFZQz5ndMRaXcYF4ZXDg7Ilfhs7nAg+FYd7HJchT
AlXqwP4PZV+yHbeubPkrd91xcRXYk7Xq1SD7XinLtmRPuOTmsO9b4OtrIygL6Xw+p25NYEQDkFZm
kgAiYm9pQbBs2pLjjdnm7LcxTBMhyn3etZ2c+K6qgqxqNrrMPCVZ9BxbzJvyCzkD+ahZf3mXuEu6
a1tnE1jdfq/bkANvZ6y6haeFLTKV3gHPcEQDUm88kwm6TBmAfG2eCwOnEL8jpJGIouonFB4Fe5JK
MeKsHBB2yEMEgv+alKlWiF0757AbWW8DBjbEutcqL37neAdLQuUhg34E2bSoZ11hgyhkgXy22c+q
E/9Ao6j5g55U7/OSP6nUvKSbRboi4BKBonTE6Vh5BO8ie6DGRzb5Q7+hvh50b1oTHFhHz58uypGM
xhD1W+Bt4xjjfQYhRzljL/A20Y3VnaFFpRqeQwnfqtlphIZDvwrAo0dEuOtz03krbpbRk9Aq5LuV
/XggsWWA/c2H8UdkseiJVECjRBqcZtx6ZLn4QUYQ/oRPrYGEGZqDRkVNaR/fPcitKaNrh2rRCiAg
AzDg9naGZxE1dWC89ZQuHpoImB1I0SFd++5y51zWQbGp4hIItO/zqUlFZ0mi7hiI1i5yO2msmkr5
qbEIld/cnpim57dc/ywO+z2A5vGuoBeGbBLZgBEC0GKkBA823jVBhSRH8MrPEhlspLHhrf8+UM1T
yncUGUh3M1mr5kUcsTaXd6406MZpvlDuPsQNKOVAzWseGMooDlH1q6d0OiBGVo3eg5dHuihD4/R+
PivJcmf+/9KpWWlYOoTBfzS1DiaBUYuQRFwBhCNGPnQUB5+t3On25cDYOrfbS1fV1Qm8KSfCxnG9
cbq+SwBznCWC0YlCPKezHHlyRjyW5X6ugwVu0NEZjHjvg2SOVDfls1VrvqagiKzTY4ydMZLM8JwL
GcCnKq3ck6TeyPQy1q3BRip6jZS1X2929aJ/N5LqbvjfTssCscfvVOv2Qei3W0twVAXJRh9QHyRk
Q2ISTj+nKNPXJDEcMcx6EsmNBpD4H+hCK6uBqCKnf7uQCZkGqnnU1Q0byxMBZCAQPE3I3QFliJ9l
AXB9LD1acanrmAl+JMQp3CM13OnLrd/mn5QK+YxGtJpnoK4ypQUKkkTY85XS3biPDde7DV0Haeur
2vRwNs0A8Z7GSMyZYUsIg0Rhl9zglNxBnSgfNYR6gx/sCtMtd+RBqruhpCPYk/oOKkUN+aPP+9Rk
vbuDpndQsWtarwTf4poDFpbUpaYA9pTL4xMJZeVVA6pnHec0d3uzaVZTgeowNYJ699PEoKkssc9R
bvce+gSegj9NRZerbfFUStK91q/SM+8HBF1F+KVCsU68NS2RAv4QjRHxaGUMLFyVONA5+5k+AdnX
K/kImgEMzN3pS2MgFY+81TgyKt1LXGDtRcqbeUgORM/B4IWVxLJ0rfowNrHmPGeg0y1TX5ziCM8O
bnf9J2EiOIlAcfATqH/YiWQ/s9hrF3bkZx8r4ZWbFgDOyLBn3TacYgHsRC1DCQ/Aodbg6cmAdJ0b
gD3qwDUODNxXp7QABYZ0eTA6hI27nmXpHdgJ8nStMlnlaRtckCcfXKgXawmKrZDAtiFdW1Y22Dcr
rMOKEpCCynG29AC6ypv+0sgJZhXNoCEes5llmpaPWDHSDLNSzRPzNZj1wN8s74MuFHOApa+qxt86
rI1PoEprQWGOYjUdiCOnKX6+34bSDjJFaSGiTpMFBNwRW1q1Be0NXmDPGPGF24Qoo5ArC1oL9GW7
TbGIeSAVDrPENmWuvVTLiwjoNlnRgv5WLiXIQ81Bo+QcifQgqfEKoAHLq+im5BcUiKDdJcAlfawf
DKCYkJ5S5ygxjhrl+7ub8sCOOQUYEgo4en8AthZYnTdI3ehR7RzbApW9k7dhmlkDrMqexl0G3JBt
Udk7hwv9QE07CX+aZWZWyC7sWk8HAGscA0nh3Uv5k/nGc+6SnUzKk3q+OVbeUSnNGu8VYCSF7jY0
nB0NMYXlLJwaqL4q9uPxgncnJavAFgCNkP5Jljlq1PIqXWc60jvmMNGQg+d6aIIVQARxouHmwUU1
FUIJ54S/kIYXBep/+YQ8eKOrtS0pWwc0Ros+AWUl0OOCRRDmlz4oDo4EdaQGgVznRrzTdRlesf/s
QiN40gHZUc16Nw2J1vs1hyBr9lrlzgP+dvosRGFRM5VgGZInfuCTsQ6NvCESDazMioWyUI/M5Egi
NbEcrESyIqkFg5Xj3Tg24CR7sNlX5XE3VcMZTgjV3djtq23iCI4ydFVVlaMbi4wjm2OuvpqLrtqp
draGW/+gfN1ZN9vbBknOjejBmES1XB1gE0ARhHhyRcAog9Y3OOorI8AMlThiGFH4uSKlleCbvkF8
Cizikjo10TJX37iyqHT2olHAqXMXN/7zfH3NN6mB5fRYAfcBiNQ5ysQQfcrKerhEMjZFom4wUGdj
jbgmHVmVn8m6D3FrCLCE/hpKPZ4D1KTXw3lKZaQ51AX7xgmRiVjmWzCBOqchzQp/0ySuB0ZWvhVp
0tcrVOI4p7nrVKlY1Dw21/rkmNVllABrDOTXQcQn5GfgWbXQO9BS0xiasok7lKDz4cPNR9cnQvfW
6kO++U7dmGw//uIIgeylGu+1JX3o8yR3X4qbMfMXrLQBQa2H3F81Ei3FygrArji8+Wl7jruZRbI4
TjqdqBdImBUSszDHy6zMQETyriOXJsf2a54xjAElU8dfyUMHnm6POnJcSY2oO9RZdQGbtByvM1bs
mUTQifDU6RKtO8zfE/oeAA4bpZEJLC2S0A43XxMuh5Cc4nbWEYi2A/A2opCRdeESuTDxlvOgXSIG
DFlDOGEPzCOwj5NsxI0uI/gfRt1vw+Wgj/2lCOxVaJrJo9m0yeMYRsljk+C/VOnXMW76EGiQbAsw
dHYmG7kyb3wJJhYcZo9+YBzvbMZ3NAc1SGpHwNdvp818rQZ7iHWDZIn5Yho+iUsQ+QujMsAQhVoH
nJy6DdLlQnARSp3btTBIkXqkq2ocfHCTH+/cyMjkqC6zpu2Ysm9/OwcZ0lEEi5ixi53kPf4OGjL3
zCkuV1o6gUvwTuZZ+sOLe3GanLq/tqI6GxLLVEhpahos7cAO2Qb6bHOaiJ1S/EVBXan32zTDz7n3
8YXdup5o/Ies1ZHKFoIsQONClvNaJySMezusc4H9HkjUb2qQ5sNOIkiyTTCCJxiUEM3CrCtz51OW
CKChs60JOJulRjJgu7uH3Hx24wmY1Y6Ds88hsj7mpdesFR3uVE+oQZqGB1LZRuycMhxskkS8uoUx
WRuz77CXkLy61Di27eKJ4CCDwNCx6OBZtemRV3ftZMpUPLIOa2yIpENiVHjNB/cpj0a88KWeVL0F
zsfQ0T+S66ySxhL5CktTG/BabP3UWwjPDh7SJTkM0xRdNS3OzkncrDvTKA9uX51Zhe+t6We3TZCE
zWYAKOzizqBLP90HQG8MLK+1spKBRNDfPJumEexoYm9yu5vZO+vc2Iyd79XyZkD9cjYdUDhmKD7n
aeyCk7lzH4GStBlQ+3shieVCPATgtQUqTZcs4yBEFLbXfpC/09juY68P4RYbPRkXwXAydB1IYat0
7DcFjv4T/LTBnMQzlhxoCPgSsG9wXHsdJAPen5ZZ2wdqJi8C9qsQNvBn0SNdU3l/IctrWhvKDXVK
wG6XfmoY9e7G3onkoqZRY/92Ko9lHvbweQpwXL8G1CKV2KhmHIclSBP6fZyWqJ8mg1/Ylr+jshwH
J5vlgrQWdcsWydhGX3wOR+QrF22MYiZZvD1Xa1OXmgZHjEmA+BZVcZMKW8TyjA1+vepRhbKoUXzk
860ZonAZb6+4/uL2E5CgGHCIW8GqL35e/QQijH4VeFJexzz4i9Q6s51V2I/O3i7N7Muw9j2W75HN
gtwJkMqsyqaQNC2W+Qxg+rM9iPSDX3P9g9mVxy6ozec0bWJQrAJm1nbL+pMPUkThZPqJZx47oaKS
zT3SuakxHpn/XdmMoKnXvq/roGhqi6tRPSMtGnw7MlcxEGgM027Xk8DjjHTUYH/z0xSjva0AxrWP
+ACWCyvErhMNCkhAD6PkqRhnF/ASwZC+O/7BRamol+hxdG6i4W1mmmlEmbmoAGICgIVONr3EUrAJ
dYHkueuMzV9NI+klqZK3l/Qc5KnGkK5ArFJyPl/nsSGAp5FSUq5NowHuq7CwWml9lDcY+MUA4507
1SX1gVcABGZy0aWfg/jLGjtFY63JnEWAZeT6U1F3bFjn5YEW7ICFmXCoKvJt3k23a/0IRINbMbJp
MS/0b5b31CX3oSoWzJ8eNSBUgJsS2L+a64Of2Bi3BAJMqhhV45sqEe2KRDK0Wfq9x8HXmrc8Wg9m
2W76tNCfgXF3MHgDWsBxQHhNuOZjHiXB/v/tAZCZcmkxXWyt1NKP1Ig2MubeP+t6ET8h6F/fDNUD
7buleQxwuPFb1dTvBVbYxn82hmH6zIfAWoNL2jyGnv5zLpH1Azs+jLWsQjYAVIi9lHNSDcq+8Bly
jqOcCVUFJ9GC6hyqOw8gZ9/qzDFGvk7YFts+YhPwRrTpygGHsm1D21l0UiQD6DaKK9ApSAi1ugyQ
gYGoahH5yQ5o4x8RFXwy3tHEB7t0kOqhocb9XUe9aLQQ+DM0GzDuv6DHqdcX3bIEldMZ9E0AhnZr
HziSWXwdSBRBtDAbJK7HIipPEyCIT4XdlYgIRKtUqkiPNKQiW910sc1yFwyklCu/82Ei16RKNYA2
OXoDtoYBiYARgA57Cek99+Sj/0aUhjoLopXbWt7sXDYCoIbkbddlgiyB36dopEg6jxmArO3llINj
+SCik90bbU1TqQEsB6rGG0iREwC7k8725nPHv4VPVueEd0eL6kxQK7GATrWgXv7JeWyMpddn9Uub
IDLht/qzn1nOuCrjONrkYTACWajixzsaiiYVqF4tQFmMmiHbX8wyeYoaleAbxH4EuHUZPxhO9sPP
efCEBPxux7ilb1svyj8NQfk5CZP8O+rqf8RT8PcOKDEA2nBmb4tg2A52jxocS0+iUzsYKLKRvTD0
UqQWvcukZA34XFPX7Nd3hinuIsDDoiG/iWYkeUixv0Dm8HZo2343RN7BGxnO5mowJc8h/VmmwP4c
vadovlazzlxSF8EC4C1Qd84OmLsyAtQxmVMwDxs65HeMOguwRHkfMHd7vdN3fR5g+RP2wxPwEIHL
AVJ6kMoDe7IVA0jOU2tNRmeqzQfftLdkDCP4F6kF7lp85w+kK3zd3ZetZ+LoBFYHSy6jitY3e+og
wU5cOMg4OeGBq4P4xos+RcOGmAdI6MsN8Q78sjCJ4f5LIIsjgLVQxOBcdIsOBUvI7kNbuboJmHBE
YUIfYCpU5kQFThmOjpP9MLTpuhRmsNBRAwQiOJD4ApzafRoE4mA2ymYWtsTnJpFLhPCeR4izSSs1
3XtPGcjP7zOAiv/zEJo/tqJ9U5QDMjxD/pJ4KQ5km/ISI/R6aT0kLgCmpLCO0gCQUITMa9BdzuYR
m8pjBkMKZodt5YfpwgXS7NHMflKZq6p6nZGDFNrQL7cbcCEy0jDCHyIRhwODnM10lxWWTuf7ZI1e
8LPG938KD2nSVrs3QSc1OER87OwmB4o5gRzwu+gSAKZKnAwFaVEk3dpmZr5XKoVy4WeGLOkq+QDe
m9+Gka7xbbZkvmn5DbBUpkgiKjSPQsJEmn31OvbI8HVxzh0tnbC9FRPRv+pcOGCdwvdh+e5cF4Co
BOFIo8ZXRho/BhmqvGJjP/gAV+ZdX341zJ9R70bfuADbtBHX7rFHwsu1Z8gdLs02+jYG4ZcImAtP
Fs7q9/5j3Qw9MrPAO5Z3SXI1cGCc4UnzRCpN6H/ZZQuyFanqUJa1GREsQEIhRA1gysqfPOLeuvFv
NRZs7ABZYR54lI5jzdu1O4XP4+A2pzbV2QfhtsUpztOX0vZ5vuzNyl4GSErZ6mGkf4iAv/ABMQmy
jVYM2ChZaU8jqQEk+rPp+NOy9OqdK6ufQCStH6mnRMZDVA1aur2+MyhROY9xVh4iMDhRJjjOQTgi
pR8TwwUxxi+pKaqpROqJ/FmE1ZKwNCmlQ+V1JKG1cEyAa6uMEuUWNuZiaDMmyQY4SB6A4C2E/zDI
xgCQAqCPtYMjYRNIP+H89xgY2pFUSl+HLAAHWz+uSOdzh20FiEKnx5T5xgH1Yu461jN28IDHdp2M
wFp0wsm/B060bVjZnr0ej+yZZgE8x90qcMACS2QJxKXwJ2oFsioXXuhi2aXIHlOoQCHBAJHcWfik
cbguYZcMzV31rQF+3Xe6UoUKpHQzcpCSvcR5G6cAgqgHjFyZRziwvd3YyTX0u41I2PCEo/HhSQCO
SSIzB/tJ6hwPGed26ojFbJW6eOq2FohkH0iVG0h0x3poWpOYdY2Nx3BT7boIB9RtwD5QM/hNtwFn
3LjqopLly0KvLxUqHM9DWesfessEwrTVxDcjat/IlzoQrXY0ATZS0aOck9tCX7Ye+xJ6o7FyI1M7
xsGYXu0pdxYjyiS+aUGEcJ3VftbyBAsGUcU7QNLrn5Kyu5IDaADFImK1dS0svz+2mQjXBfOiby0K
beUMNDWfYn81tb3A3+mblsXxdX62hP7r30qx/1pnXXzlfYRnFMbpZvfNA1rDpq3ApgkI1xInUXJR
RDI1Dg8m7wRQlYvIbXNLurrvKIWzWbeBVTxn40fi+A7NSBwix4wBruLzF9d1s2VfuO1pAqP8s+Xd
eMW2B68+5i9GhOow5dVVn0iNrFt+qKwomb1Ekb555T7Yi1yWbyZdDKBAjlGuXk/RU2CYxqXq+YG5
YRataolsj60nbULnbevAcr5lffaqtqj3G11yEWF540J7V5BpY32nhadIEl4gPoMzjOyBhEqyX+gV
iFoRYgU+nXRQBla1qDLDWcc2dTPdXQRJvUhQ9shLpM7ow1rlBt+l/wrU8aLEffpyl0JMA1JUaeJS
CYrXSHbz3Acg5RQCXRqIxou7uW7cNREtccjmHGicmhuBmGKFYjgsR7NqXNhhH18BJuYhfN3XS+5Y
ySvojp5bkVdPQQ6WrUJ3dKQzQJ/ycpsMnv3ZQ6rFzgAmzyYDM/ar6JeeGNhXIO/Zm4651Q40ROYz
TklWZAcjYLzWcEh8GIom/Th63QeazwpzgMcOeX4uGsu5aqOG9Y68kMFa1DiHdnxF8eyhyAeAPAkE
ru2q4i951zprII7GO99KxYtbs6Mhguqp7qzpAXXRiG9H5psbb8Z4R+LvbiyzH60mX2ENsMGhpP2x
n6LqggODfuawjwPET8OxCPf0FbXgBlpRHUm4Q7myYlN7cormc1QI+7VyQa7sW5n5MLZjfuY+HqVk
sKNs1zVd8uzVwt/mwDTfct/xn8PJWpNDUsUpaiArcQKwSnu1SgSQOU/tV2T5vsYosH4yzKQ9tA7C
6aR3UIqI5JzXMNecdWVX7r6zau3JnrrPAQLtUYG3+QQmug+dJaZl5SEtPX4nuOdpemQjOBBI1RVR
f6nwQEoSAzwaRYNg+IDPd5mC/jhF4B4T5CAwvpkAp2T/yQQ0fdB17SW2sk0rMajjDuvq3ONHZKWX
516qSE8iNUmNctDOncql0lFP+XGRNaeJgbu3WXlBMB7UIhNU6265ovUmNe8uLnGrOsS2qlan7z44
x5sOpRX9FaYOjm3fF+K0JI+J04fW5LQGJ7MSqTf7qBV8mAXxcnCnaKUcaZzlBKDdmuM/hgZIA7dA
vXDotfU6khU1lqyoSWTPlgZXA+MUGUhHVmUYZYEN6ZQBSRxvI8LYlameSYpdWWuVSPyjAiHDTN1l
ArrDQ6o13rVpU1S3yjMlY8IJz6jpL2kZ+es/eUROs61QCPtiag4qmGOtWQWBZWzBAbMf21SAZHgI
tFXqRe46Ao5mjjVxtcpdL7o2dap/GMoi3vO2Rt4IeSMVskYuT18ewt5iH0ItmS5yrpAXiGNVRbvx
5GGtOs6dz3QTw9zoE06ug3erG3VANFKO3C4uTo98N1J51pgsiwkHoo6FEH0syUqpZ+HL0yFipNQg
bkBGR5vnfNVjtb2cUEEkEC35NQwjUEGHGJOkNAWlMsppyThMzduIRlrITAYnFy9v2wes2/UVPg/r
QghJyLkxV5GtpStsj3/BJhEkEqIvTQwMYXKbMZVS6ezZabYi5c0IOHM7yGZnfYyTy1tBdF7vu9bo
t9iBY+GWiKuXW/5f3fjqeqEtk4yHNaqtpx9Ae3q1PV17aVD4vMy7MfwYYpkHenFHPNhZjE1EX9mo
907bAwOVw04YFcog8sZbD2k5bOw6R/A01UEfIjlEAGTl7SstWCsV6amZLHfqFjdyNwi8RPOzUhHy
Mo2NGMrCkPE2oaQcWfZhxuIL7jz71Gsp2KLs8WXSknbvWo2z6qdmfGFAewYMdCLODLxDn7wJoVbp
lrs2WIgSDzQRWj69lJ6PEkTNanB+h0q3feCUwbIE6sI5KZEky2I87PpWByoVcn+9rEj3AWtQ1kEu
1GhJiMP/OjWXrdNaw5bGAV9TPtwdtopG41Ja/uc6wvPe6/HWNGQtcybwbCVRl5XOSiRrKZ0D6cyk
891YskZpugJmCyK5lQv4h7mNkPXyqz865Xs/B3uHwwzkwvi9fqTGlEe/SlS623GkfR88X+O/2ckp
abDl4VF6jIrQPOvTgPNDFkZbXwcAClZFUFLjSQjcDMmRnT4rlJZSLtIKpCYZgveg8v3DyG50cfaJ
SnO8LH9NSSkdOTbfHNn1oG23AXlGl1EuqCaO16GFsp/RDsqlC/Q8RBXA3JFV0fCQyGbsEc33Q2AY
k4EaVPwMD0UKFPGo8vrd3YiYJy8JXvv7uwEhQuNegY2xmoN62thsgpiPJ5LaBIHNReymCwdHAhfl
Wxg6MoSQgdPFEjVfNjgjA0Qv1rOzSLogyyVOr1SS+cYbC7jOBR39O1tWyPwCBJKIHRJ5Fhl6w3/q
h6g5kQrV18nKj0Pg0zSOuzYtBJMAylOeERfBw5S6qtF7ttUzrTwoFfVc+QyedQm7nYUMvrSmxS7G
Gc4HPxjw29caRITlxg77l2Gf51jLgE4TZDy+P6x0lHNeae/HcHi/diIX7AAgcX2y9LB4yIW/j4Ye
bLN3U7GqHvZDafiLbsLPI08NZ5u3wQ45QNETSBajJ6tzcIwDvp5tbTlI92/z+CHTvNmDh19QCedk
wJ4KAgD5VeAMA/lNANwm5iB1vmTBieQiw+fX++GwJtEAQ6q2ITPHIniFo916SaJXRBjoyoFqtFtO
3y1La3YqJZGSGX3DwKeXluUWL1Mkp+QdS7aji6ocXkbanK7YhmDNKsfsJe4yvCuGzLQu2PNZF9vP
/0JCWbsjSenzYYr3+DV8YXprXQzZBOCFPYe1m38u3f5ziqAX0oAWE3Fjlp75qcHK4CXoNLE0jJg/
AjjDx38uEMc+sUdwBRTapsHIR5QZY7/LS/OlmNrPUxTVcp6hmZwvQjOe6EgB+QjPtTUGG5JUo5gd
SVf5hTNTRN651J1/P95BdmoPSFXayjkIPI2LebvXJNqiaJBaQha1BcQhnbsMQAQjaTjaB8NCOqSN
czHFrIbiVP0EauJtbgCyQmtybzvTQnDUx4dgaV0BYn346PBUPyc5f2FlHHRLvEEyp/hIbBLI7gDi
S1mdaZwvzD9PM3iSS6rxs72btuMu1iOxReyp+WT0DfhDU8QNtOSnnlrO0+zgDHiNODjiY2ay1f3m
O/G8u5QeQqTwxPZODVne/UjVIjlsJfLGxtugLusIlBuJdTVlU+j8pwUAnv3omuaV9EFfeqsqFtpK
6XiJV6Zv4pPF4YEWLFgesKuHOmYMGl0LGqvTbybybOBsTlhBgBnaEO66E7F/GA3bO1Cv+YOoXMgP
EJRvI9SwMmkXTWSyvfJ1x+YZcdt6g+04Q7Lt75dQfnRFJVLv7i5o7J3fBAK4hTk05dKRAItdiyhW
XnjOxpIieNPGuSEr6ZQLPjPg3TQSEVA5xhx4mTQDDWk70e7xwYKMZPLEjmsV37PGRn6J3w3r1mcg
srOwijHNLPrmJsaud0NQ11o+8u083f4O6mTwNk2u+anGna78zNcuNBOgQ/k+GxJQVfjFsDaQ/Hbx
oyzf0ZPfCfwEyd/iEz35qSktXm3sMmhWM4OiK1OZQVOOlDQ7GtPlFJkLU4vLK3mbbZGqCfQEcGsa
cIZtDQBXTgf6O/yno4KP5xXBa1BzA3gSVu5Xo8/cS6qF+gdQt/e1GT1RU2EbuLYTy1gnSGd6whq0
faiK17LIHKxGse5ZdQFQ5WeZ2wBlnwDXdABvKOzATlzw1AkevDjWHrmLu/A6gbr/OnhMeiN49Epw
7xYmojIkksEXuVhlre2vaZTVuMkDaiQZUvIQd41Oge9mR2yHT2Zptw/t1L81pWdnaz9PN2Ff6ie3
9vhq8BPvdRof27HOv/sAescdF/3FtwLQMBi49zxCbqDuZvVmcj085h0fG9TAbZylSl8DvBhiyZST
Rk2BxAxf8GZfi9F8M4DbNp8z4YyR6xt8HJ9ZbWAdYbhH1HvIRK+sc48ObmrYFw5QqUm2wD2y4r3e
LssWmcjDgLJON/hamSnOPITMIySaPuo1oFndA8fsHGbJDxArN5/qIWg2muAejssrYOmNdbZy3HD8
WmTDRksC54d0tS2nnl3joRTIEUvsAyJbw2VMgEngAPj1uZpYuvVTXmwyYZjPwscJihBlciYrPs28
8J3PalDK7PIqRBWhEFkC7gF3zq8WvdENR5wDnXIgaiJj/13XSbi+Wb71n/sTEAyOUQ5OPNNr7NOI
39gyTkT+vU4/udwzXg2BJXsZF9NpTPTpkgETa1kDpn7D0ghwxTIm5EtIc3socRMkBzJaRD3Qi4IA
fNKnpTJ4FFFSMvXup6jqkG90UX/HXyVCUTpgdFRDOl+C4IZt5q3wDn6zkiFh8WM0dNFO9xKOsH9v
I6gDRJJTzytQTtXIOiAd1k1vBuoJ8qZuyfFWye0UjONDDKCwukD8UjLHI0bSPMpM1FlnSX55pcPS
ONl3uoNwlvIhc+nl2sUuQmQ1BdMTMJv4phoDBDbTNDlrtVeDsUmLPydO8rORNSea8XGwtPZHhRq0
BXKx+BMIefjGmIrimKaIKyO3/5Ohje2ZI/Cnbi2Lilml7oxUlePtfSzbLv/+1//8P//7+/S/wp/l
tcx4WBb/Kvr8io+3a//r3zrz/v2vatbvf/zXv5HKCF4ey3c9/GuCAtyS9u+vH+IilO7/I8qapii6
0rzkyHzdEtQOweroZrZhOmoclYqQd5Q4o+/E4GnBs3zjpl08A/KQxx3Yz+D7AHjVLQPZfUF6sh3g
HMSILC7xOk1POGPGx0xdkDikyAuDD4nUgOoiXfYpe4y5ZS1LxCtfwVG+xJ/f+cHBH7TIK636qCEG
tWGtnR2MnHcPppXimWAA/o2ofzQbp/vY64W7mVGPZOwsw11G0Uslzwx8WMkEi9CJox2R4/FgLfzV
/P5LwjTZVBpj4IyokJBIciNl7uT2uEKytHZK8XBD0eVj4XnGYxyBCr3h7gNJZh5PD0PXL90QAYPl
AEi3I8rGPyp/c0ztHXgWUfJNLnkb5ZvcCcoVTUANOIaSlTFN7aZ9vw4DofnCiNxwP08dF9YHgJxl
J5qa6VZ8Gf0YCFV+9ETxhaEuLxlWsmeSkorpYPtB6MINxnL5z980l/23LxqySz3kCzi+5eqG6fz+
RWsyO+Rp6IsLc43wSDxKTjNV0Uy+NLMrlajui2Mcr8xmMM8cgaRb9LMcDXoZrX73YaIK2g1qMvF0
IwhDhtfrvuNduAi4kV8J0ZAMaTd9B3SYuUe4AHRNPNbXHF+qjRYu8oS73wr5IjM6qzpHoK4/+7qJ
e0HiJdIb7c2M8W1HfXxx6n05oSRrG5pApgtbz1p1QA/fmMA1QrVXnWhLijYBFRQp6RRaaqwMjKI8
f3AyhFlmCXjCYtuEWX0CcWh96QwkC9JmTu7eSrOolyAZ7ebt27sH43peLrOohdWK36yh/fWfPyr8
9O8/KxD84GFgIuHDB/KoK+03D4Vh0KYyt7zpgrTMYDkJ7+T6hvZk1K13Ep5VLash1L9gE2ouULpb
XXozrT44hvaJ9EGkJWtRmmKPU0LjJdIO1tjrX1DSN+54bARr8nKw/XTqzF2HfdvtrKxqHwrknaxl
oHVJYuKL9iGSTZ+at4YKlXnnXiCC3OjJMpFv3ADMd+sirMIdTyrzeYyBS+gj2aZoneoT64HVKL14
M2ngisGgoBcveth2KA1OkT7F8NxZaWbjL2nJW/oeTmAjP1+1uncKdDZ+6XstWLbuaD7EXhPtwTiH
Pz92s1ddr1E7VgvxtYzifSUf/mVhnyxerBMtgn302g++E6WL0uv0A4m6z62HKR9wMIp89GXj5eEW
xSwBKJ0qba8lLk7MY+OFV0HyTXaAx5t+i9EZpUZ2SPNuKphQPjBt9SKrj7RbVA3tG3ES4a7A3FMu
yWDiUbP552+P5Vr33x7TcZChABoF08BbhV45N98ebqRuGkZ2ctGQcbesHc862wbHT8oH93Jn6j8m
WZBEKjKSnsQiYfnRjNj6Tk8iNdE4dCu3L7V53j/5dXq6nxgqSkp5ZTWUrsAnkAS5qf58p6d7cAtv
OCRVuLX7xDuYsmE5YmOo/HHcw6RN6JJp7pKWZOoBY8I7KN29D02nzNRDseEuRHXvLhujJ/ycjM3b
9f52qpubUHPdTX1/ZXKku5tnJ3d13zkAZnN5baW/8VNXUdMo3aTFn5yhazcBPrqDn6YghKMuNQm4
kw7Y3rGD0lHvTofo+gREBTkFNTcyTTHLbh0DoanDMdSf5viTji6DZECs0u/MEUDqFrXWFBvdR36D
XgY/kXOHcKQv/i9nX9bcqq51+4uokgQC8WrcN0mcPuuFWt2mEz1CwK//BnJ2nJV9zj517wuFpCns
ODZIc47muZMN9CicSp/cYfL2gGPC08+zkgeUAaCTCMTAz9k6RXZO+JtW9Dt0U6dnV+i/J82LlLoa
+nVXeSes4SW0SKksAq9oJ/BfkLCzCiu+yTQ/UXM/H+fRUmXvo3lfJWYUleL4wUyYVPx5volIMJ+g
ILfWIkvWA2AVR4/ZMih7SGc3CZ7iA8tgv0UVe1TKBuSoqt+wPkw2mQ3Oth696o0V7tYdKH0000cB
bAOfw67TffzNZjqqWDFMlrGvuwDtqEX8JUzF8bd+YOwumDszIihb116hlr1TylfS9jdey9xfKLSe
qZXpFwfCPCtdOB00pQtxzG07XuUtk6/+0F1D6xSWFV0snkRdOTd+60GQp4Pu59ySXmhDaGlCstAd
KQkAiq9XJs6MmAPoY+CkY8aX/gle4wEZm2nFNLD41hh1lyrXtXJ2LXBpl2NFmmNRMhfJLvUzE9fb
QOKpMH2fa2Z8KY7Nc/GEgQGHFW+MVWCWWyBOmtMe5bVuQXm0arsk3Zu+svJBfTMDlTdZOzw3XHiz
TH4F4M3MKK55TffmjM9Nc3YdUDP/uDf8Y3Nqoh1DGzZBoFKDQXydqWpZLUa/BcDan/q1l3c/+bzq
qql+P0x9Alcl0ybI8TULNZtfXseHUgLZkAMfU8wMCnNoZ2pEY/gWpj0AsrZgIXFX2QxfuQaCQWjt
IiTeL3+x+eMTgcWNixvHxSsxnz+Qy4dG0/cR80kBj0KDtJtRYb0qD0Un3w916ENZ+to2wyObwaqm
07Rh7sJWWAgmi8vI/881Lldz22adWsTOTiKvJNLGEKK1fN+/Q65U7ynWp6uRAswBpMbGAKhNRI3f
yh0TkOMxEQQCmouqKfIlkAH8CMnVnfZ7tTMtc/Dn/msTZEK1r6MGOFcwBSsnKsEPIcNqtFVdL4zW
iZuo8XBpm9O45kW1NqfmkKPOTerSXkM8VpU702euZs6SsJoh4/PVOcR9kWZ1u2PRYlOetsDKnM3I
9XXMHKSpGwD8tJUGjablzsAsR0gI7GoPHuIGpWn69LrlIXkw55xgd2fCxSxwDg7U5/Co7dvADWUV
QDbad9lC9f2vidp4JazXN4aimEyQHzNNOiOd7dbJV908Os1NM8pSWW4Mg3HMwxza5Oxf5l6DzVzB
2b6MpFg0oPkesvl75iAjD/doVPHB+Jl7STUVKI2BhxiYtgS7EnyuecgcUpb3Kx1xFAnnSNOniyTK
1qZtLnqNvkwJdb/896UZJfTr0swRYAEy5sK3kfq2Oy/dPi3NPBJbLtIS7AT4VtrtxBtJX22vDq7o
0i+g1CvY9L+GoDZs7eaLxAy/2i6Ed3DY3yK3VJ56Ijvwn4V/zHx9ztXQ3ZsuxapyxVWrVqZpBv7D
pCIczybAHNp5kjdPul7oY5J2+nqBBbu8bPsqB+pzpRQ/zP4vh5MEZNOnOF7gPlzvTCdluOmnQ9+D
HJcLK1r9w8YDTxsf98u9NqYeBg5fGCS8OWXwVVt7TlrhgVagXpeJX07lYUVQji9lBBkFBk2Qsw2R
73UWqejYQpMQ/pids0knm9/22LsDxErdp2gYG5TgtPihXIhLI4kcAWEvFr7e+NhhHEAThEHrtRYp
08xfOi12iHHJo2FxLVBe2h1DzXeemMB8+9+/QP4/NoaOcB1XEJdQD9wX9iVblIZlV+On258iH6I/
kQ2G76KeanBeSxnYdoSmVedwofZEAdkvME6g9F3BSE3mztJ0moOFXyZBemkKlzBubYOwpPbK4/aE
RRJ0/BamgJUqaCirYpoC04TtKzBD88FEXwfwIXS3JuQ6YOLMjOul4tm6i1S8+Ba2JYqeYKI86MSC
vbJIYDTmuiBQgZQVhISDf5a/QhGh2nKU7YJ2Tr+qD8sUc2b6wDPJNq5VPhgrlWv/f4r9FCJDtu51
Py3ScUyCsc3JsXId8dzav90Z9yfhTbovPFTsutEbXk1UE2tyBBHHf+bFb2eOqkdA5iKOgpyJwlZs
ljXFtUwUrmW6r1FmkrkWhdbW8d+/GdThX28tKBW71Kae4wn40dMvOQMGwUgV+446OVMrgmlW1jaH
OKWwFHShkXPtM2f5OASQYElv4iGEzYSJo3jKfYrDDiy/85oRCak2vVEiiXZaOe2irGT+gN+6KbOb
8rnATjpIWOpuTB+w+eTo9em3S+V9cpsXq7Gto4ntKCR4JP79SxPbFHX9UBwvkTqO/EA1jX25jsIS
79im3ZvIAKAMxiR/FR5Uo811iGLTpmadBZUbr1mWo9PuWsilA9hM/d3oWdkz8iybsmbjN63iz/0V
6FGm36+Kz/1zfEqy6VsoxzeLtw8dd25APe/usQ8N7wQtXxKki17d1is3s/rgWtKufrUj5/QOikpt
B7Cx6FcJ0YaTwd3MrSmKwpMB5XyM8aljTx8tA8n5aH3Mg4Tgp6uYa37Mg9pCeDKtIkovr5BnAHZG
EUCs86X+22SJ8H97e+bNfrwFE/nx9ibRBkOhQAiTHp9t51nlwTBWWLdWr3M4MfPqIcKuCqm7rnoo
iPvedx29npk4q2/t//Fb8L+mOuekuuCeR3GrRPqDf/kpKA1wfpRreao8MMZo12OZbypQl7IUpMs2
zOkmGCH8XZ+y/RpVcj4cralBBQLskwCiWe6jZUXZCb+s31HK+aMzivDcucPSo9J99OcDaN3w5Bjz
exPge/XPlLj16dIaQDrvVVfuTChKn8A0xjRamyZl2bhijn6DTolcQM3QPqtC2eembfPNEFuA1c59
5tDFtb/MGk+trn2WCrNgjD1vwzl/jwPE9xdTPt8r20OiGZDWjQyj6sbMytsiP5dYBs2vYnqQiatP
AG0erlewexntr+8o4zwGRCEq9hMBFbRsW34Hqp2ec6UpsuHF9H1UwO+1oXzx0yTZNn1SbuqKsFcZ
ksAEwCWbLQcO1sGAVMu9LfC1MQPmkp4ILCtGInpRhNLb/Y+7ov31rsgocwlhju04DrgBZP6qfFpw
1X0SDTBhso4xh5r6lUTCUeXjqPVcDKuv/VcyyZc+2HN3SyEiUFjAYlvEeTR9knO9knniEuYExHfG
y+h1wGjGshyWCGbudcAGCIcuzAhPZAcaaHvXGeRySYB8ylJgpdr51AG6de070bgwwxaSjNnGnMJu
eheyKNrjvfV74mM9kJdW9VpBAyooE16sS9XflLh1/4p48+VkHhrSqv01Td2XoQE90zz0RwxqInJh
86HeNivXr6tbI9cqzMqhXpqeS8P0NyuKZfrtHz1ArKWLlszAhdLvgmKmvuez1pU5FJNLjymUjjqj
ZoW8LJRJMo/9qEvL236Km6d5ADmvehqrYBJAI9OmoSudgARlj7urjk1SVapbGHkko2tzPczszklX
637GC4RVEz9wDT89LO8Ac51bcKzYhsjz4JesXNBR4cwsJawMNTD8zcKcmkMxd5ozISaIXqTKXX0d
6MeHf/+Cu/aXpz6jHm5w3AVzjdo2/1opcNsJan4ewABFVCJDBEL7ky6d1yplbhvcw4VKPibQRHpU
BQWXlqf80Nkqf8zSCmjHtObQO0GTWHCkAAYzB+DJBbFC+bMiZoekQiqJDzhIVm9MEcccYMueHeM6
PZh1vCnzmH5SlTsQGbLhTGQabniirK6apXRWsfVr6HBbwt3ve8RTlHeBPgZx8aNpRrFh/959FImz
vyMu9WATARXic4I936UOA10gCnQmSkqmciPsgh61L18Gk/PrbUXhOta/j6bdQI8Ko7UPys2//xeQ
Wf/Hv8HHb9pnlPoU+sf/KK65NhdY8iNT0mfOBBoilMmnIMr6NoYuIqnB0In48LMeSXrTYEv9wGS+
glYrbH0AQXqwqtjGVkz1qL7UWLokdFqVfiTu0wKc+aHwbFgUtOI+q6z+mGExBfnLvggmv07hhuiz
rQkuCGQHofSz7bN6KIKmH/NlVUThegqJd19Jm68B1fbI9ykpyNmZ+m4NATy1nZIQq1mIZ7SoX36L
46pDKnpAZrzR4yu4ZAuJPdql/xovkeO59v8Zb65TqOyXFjDQMHxWAq/hjYPMUMANl/XaNsNFDsU+
3rMQPr5DdYxSHPhYwFBqcnFILb0rS7kxXWbwGsYkbppAfCOOJSBvCyWyQ6k5AZoRBxtkmhtVkseq
Kfudlmm14YWNbWoUTd3Cl6Q9CnM6dDLdqLH5fmnC4+lcTnW0HiWk/RcWMgr7YvLJHtsFnDk+Ok37
0+mn0Mvpp4DLtPkC10tdppqRuFUweKmBmqxqekgS9daPsb3u0g46Tmy0cDQjAEPSw6f2JXyeY84a
GzINGjeu1aVppl8uAoNSyHJVi//x1Rf+l+8+CpUUBtwEyQ4AGcCs/pLTgNCcxEa1Z+tBZQqFPVft
aNdGd5pj6+hSj33P2mYJZIf87fL0d+Z06il14mxdQ0zqgNkU5jfMXlpi1K+TLG5Gz8GzCPl8EYJo
OoKc9QLdz2RVjSTfmqbjwSwi7j1ANeZRO3bmyrz1ABQ/vYdqySUqbp366GjXWfTuIJfVkE+7dvwW
UeU+UTH0dyqxH7EcqV6GJg93thZWkOZu+RJbVb6yJcm2ZrTqkxdUXw2YzEDIqAV7ZR3fm54Olp9g
i4BPGTt5AVgfuQySoc63cQT9VZ/JDLWBvw9DNbzUPS02AjeLY1QJWF7Mg3YndLu4ts2wGYE7LwwK
7QjKCrzkUHNAFb/wWwelgLh80mOeB/nExfMwI7b4KKdXBxVGkPei9pvVaThutMWPMicPamqzX1UF
hi0Jk790W60ZGdIYqjxI0UdOkS7SPMgGkj93RDaLkE36RXjqUNdS3Udead0rW2Klge5+KuNdO1jP
hLdHmArocsPdCRZJYU4B8GuPxdSjsMsAbFrwrMzWSm2sioY/wahKkI+Y0rOMM3+bjjLaEkHVvYC7
5YLin/OL0k2U5v8IFUOeQtjfwbZ1jkft4Uu8B5rv5dIsEWLLUB65XPqP0NSO+GOkxM9kasgxztW4
Ikh1PFmF/Vfp1+5vrp8l6QsseqBggAegfLDAHcYtJnkCZtFf+B7zdw1Kwo/AsILKMdkNyixSPvay
IjcWs24h4zi2yKXE29aKqruKqzJgTp1vDNZPW/pYJhFchWbkn0djsFCqqj+6eWdvPB6+SWmRZzoM
37kVWb9dgMJQ8nZ+Fk1pL9pGJQ9OWos1aPrePi7T4cTdJF0V8yRIqX/35klDAz2JQb9P0lEPgmTX
Q0xoVozNenEfVnYBd7e5lfjFDsaVcJqcm39GsIy1p8Sq70YbSGbJ+tOFEfzR9MztPO7gdOaq4QSJ
6QFCQxWDimSZ0OrspF1PNwo1QPB4ag+/DeLeQk1wOvRefjRdEnBYSGrIdly5AE0CmGS5t9F8MMGF
h2+ozGWM9ZxsQe2ymmjPVA/rBuAvk/mgRbmHGoZ7Ml2WFdJbKIXhQhgzXU4UJ/tWQLP0OomOvrNq
ImXDMB1xpIPqzWADGdaqE3FCDjw3DuYMSQYXvz24lShA07cD1UhdzmDSpIvoEmhZtbbmxaJgcX22
AXgzdwZzAOqfLn2fqLWZEKESdoaI36cIc428LGETn39juNs+iigu9vXgwunQNLsuv+0HgETxFVXw
GF2pmmePZsxxM7CV/PLGtLwG61RIYu66kNZ3KkXtg0Q1XRa6A+DWk/CKaKyK7S7trnjjEww5xpnI
mSpnOqQ9f7uMXeeaUdk32f11vumzpmS8BdkMux0CN0jh/tAl3nKqo+a+yyDA0GVWtZ8mO7spYMy3
LGymXqaaP5sv6IhJ5GNSbpP6PpT+RrEhvK1Znt+4lXWAmL1zbw65SMvlZBX+SnLV3FAls+dYpAGY
xO4DBFbjZ6jwqjF7zmOLPGjaQQ8DIUU0dufJafdmAiGNvHXxnCh9lj5MoMI9hKIaF0CwRHvTrLgQ
h6bKfpnWMEdoPi+L2zqCwXGyjPoyXnciDbcDmGvntJ/SgHi195OnO3PvGgo4F9oN7++LiVkbE+oq
N76ElpAN/+lPW9Vl2cIJvYcWdptPRVXEKCQJeHnnjD0BQY9ibApZR6O7b0avzdxq/wie59qiOsE6
wT00feQucttib0AkZwBCueVJJFXzkBbAYs39FhTBV6iLIMtR++0bTMoyfLYrUpbFVinw82oYyn0f
SmtbWQ77q+bjpgVa9nub1SBBDLV3P/jNuOZDymC91VnIy5bpKonkNgm53PKC2E9wJAPTRsf51jhu
QudIL0FffB+VeaaXBbQnliRk2RLCocOyhnPD01Dk2dYa+s9Nf242RLCnknfvo9emmVs5Uj2UFR6O
OhYH285BFXNjvYQeTfiW9PUmqvX4qy+93yMyDI9Yg7rrBKvJfY80462nkGnJU5/9SPVvE8lkPS6m
0sJ/sAxtiOjDtadxqno/sAQkV5V0QTU3TV+Uxe9n/95XTbAsjAZghAErD+iMgiYM5bLNNJ8KDmdK
XUDwGy8GfHQsk5M5M4c86ZqVN3ZsSTRp7xVj4N0V5auukSCnE0yPuoqWr14Ju+60LsUpz5vkGVA7
wJoRFonS2cu2F0E/Zm8jNtzWg64ruuYKZUWP8eFblyABbFlE37CKlHdmQGND+Y1ALHwhWut9AIpx
qEnO+VQzcJ1hBnwuFtnk5OdYYK/C63SHxZm4Ma1w3qWEUZ8GpmkOVts9Y+n4POI2j3Ji/pfBFXyB
CmgRv9W+SnbX/jbJ7gAIKdfEcqyVBTzjYyFAo5DEdX8DjT6jSaCEBAvBHvoQgJ8MKztZw7zYvfN7
H5TNIrZeNffvqdLeX/7wq64T65frIqvR4LN6sgYvWimhipsSWY4dY1EAzJ3ac8DCT6CzCaxJQbpF
qf+oQcf8RXT1YIkyewkT3H5p4u7tuIK8UVkVP6e+3HYj1FLxBDtVDrRzQazXd2Mlw289pTA5zaDN
WDqiX45Yj9zlg5bQ82YvreeUd+bQ9DVZA+DfAP72d585m3QGDo72T9d+iHPRVQFLGRR7/oh1ksOY
FPq27PFdX9CJ+gEqWgus9llArQoAPd+XP3ICa2bHA5UOGRp5spzkDBn/6d50kYGoJWdRvzZNM1DD
sUn1I3g+cxigny5AeTRctHbcg6yN+02uJNa0Kbkj2h8Pfgif6DTxih/xY8yL/kcyJBzAP+Ed4qGu
7jTSeAs9sf4H0e5pANcVCuBtvXbSsAoDI590Oc2Ik24hZ3HgJMHIVW3piwLTZdgILV10mGwZgXll
FQfluGpV+LF3QknSC0bJu9WUVdDovbYdTdsV9xLo+njwaM59qz2q0k1fZJNs7UL694U/koe2Zis8
+9IXS8XRyeuRsDNN4Nz4RreyXRVjkb3Y4AQii1uDyz4HM9v+1qUJyKDzoMcXvT1YWN2k8bnQGUpl
wAo9FTAKWuJrXt5lWJxtRmCKoDVKJeq8NtnKHkRplbp8RcmIGsUUg1ng5MMLiEIQvBnb6qflFNsU
iVd8ASUkziqN4ibNbxkwEd/dXA6LIU6cp6S1yqUue+9u4j5dWxrFrmki9k5HIgYUYlSgLmMRX8Jy
/pzGLiyZbR8Ia5hGlmncHiGvAWL2fHY9AIBbrxsfd4wW/uT20oEb5tJL0mIJLnsOzAnWu5d2pUh5
Aw8ABJnOWpaz3jU6sWPojm0jHyMChxI95zEIJIPu+8H7nuQaGxkQf6AMBemvjGd/mZY5dC1EeWwe
1jsTn0Ky6Ca05SXeskrvXgNGvqzcIYGXg9cFQlTDvk3rcUlqUu4L4vSvHEI8oA2/tZwhhz90xapP
x/otLZPvfjkUZy8FGrgb+LgOKSzgsXco3+iA9Z4CYm4/1IP/CsicN3dPipPdKCqw3k2TdH9FfdhD
tdiycVdqfgksDd5clSeroU37XdS15VvPV4Mfk9fCbsp95uCbYLoBfc0XUEuit0SR8Qzf3ddMEbgz
wFTtKGwYkU+Aam/BSHFfIV+xGqBB9YSfV3fKM382K5j4q56rmwyE0X2fxe7rqJdSROVr3ZPyIEaY
PpjuNsygtuMI+HpA3RSJKEuuQog+PMMZlT9XtYrO7lTfmi4n9tIjw95qYZoCotLbIi6jy4SkTaJV
j0f/1oyaOHeq6k3rQeAmrKfXJI6HQzowfL/mQwZDnAI8qDs9Kx67qituYupvrgFV03k7r7JLgAj+
ngT+b7MeAZNaygxA9AAiDliyz8LH5iom0Mvyv0o1Qb1xnmb6Y2iEFiBKLjvHkUs7duHmEEalPrrY
QkNh3faBVZdSLxwXBJKl34X9kRbIOqyFTLaUT8PO9E0UMOjLqZkTphCXMSPmauZMJz6SDNjBJLA3
vAMKBEI0Vqy/2TxPAvzR8U2kaQgWpQO/9HnAS/Al86g1nhRwXWd4Wv9ll1p/A9pJBSy0slMjKuvc
JOzH5UJqXlnnDypayVhMN33hQMQmteYcAUzzoPvQM2AxcJpW3XOhIeH4qS+yYJ7ARHQwc6FyMbhL
ktooAnnMWZppkd3Dp6OBBpGek7XU8wLa5vFtNVN7ProI96JbPtN7TD+J3qNM18QhnMhqr98A7FZi
Od6iANJOoNgIWT00hMuDzWDOJzyaVkHDy2dqcVCkTTBwnFumxi7wYpVVQTeyJV6/vzOjOSgma7us
s1UMIWTIg6fy3nHuL6GQnvgBrvwLc7Pq8sq5DcMXJwFIcH5hc4WmrN7fzOWCNAEken4zpmkOZdp8
ekONjNoteBddYF7SXOnPN6U8dYy66DTFfnYXxqW8S4mDxQPSWT1EOu6u/aqlOuhAVl9fB0Q81jew
W12YMNMvIdEN6o5ggPrgllgz1sHmQUhsYtD0YZV2glvUfdkmyBLTBstO5IOSrRn1HBLeQr5v5Tjd
oSx0s4evhg0/bZKteAZLqV1eNwOKA7G3UUDoLUPg6tdGT9AcBhnKZV2T9FOf9Cn0hfJYrsvYZbdi
lKvGGZp1B5X+Z7djDyD6JL+chD7CpLBAdiVS6xzLnT085pO7JLaxrp4jNP6gqiQ/act1wFmnbqGI
5u2hwJSsE/AbnsvUvmtSnfyiXLxwZCWfekngUpk3zRoEeWTTu/hWQLwJytnzjTPhd0zH4e/GBs8Q
Zabv2o3rgGFJcaayDjfAlY47MykNVbWUbJpeJSYV5RD+7rtq7bX1+GkScJbhRs+TCiApb3VCqmU6
T/p4JZQ411B8Gx351vojXTEr8/cew2+91lhLGyq2jvzVv0eMiGj+2zVQsZU/4wx64nNENlgw0o3k
KazfwFnK78yB5XVxV4ew4Cwz1q1ymgGB5fQqvkUYlCOx3jdxORAtAXT3RJZ2N2C/i6VTdvLZknmy
KCxKf8OqHdqFNpTdxUsHNu8Ln4hcDs7o3tLRarfUgjKCmQ1Z8/fZ/jybEMk+ZoPP8cJHpD1w+4M8
kXKhWibC8VtRJQ1uRra8oxGfbsxAOunxGwid+M5S/GcrSTYWBAJWsQeRnU6y2l6y+zYB6yxj65i3
GShiXfYmxJPZsjQDFjAg82ZYd3vZm/u5+49os48x0amm0NFr6zcVAe+xw/20OHbzwSnhftL6Htak
bdlsae5jwxTh9oH1XSbvodFpb/hQ8E0971AnWv70CO7gvdOzJ6duPrUYWhmEHW6aeac7R5pW3Kjh
Z2E9+NiK3No2rZ7AtA0m7CFeoihjh8mHUJZpKi0zAFlTqOPMo5aTPWVSe3e+KvgDU8WmZ777Akd4
KNyx2g2UTJG3HFwa6Pn9GqPzq3M66cBe6qidLQCUxJK3st320jaBxj+dVUV7rAusXqHcliJ9CBlP
wfz0DBUcCH8AK2q6XOjOgZOeVwcj9AkNomnzZULE86UBn0JcB0hn1mbLunQnrAjJdIzCuL8BD4oi
cYXvdZc/aFvy72BLg5jd1dOxqIFexxcAT4w4f9N81FvjaoW0xbhsbX9Ym5Ql8/P03ILpl44VnpjX
UeDokpWb2BAKBdkROyk1bCBmWb3WSj+iqtech5xYZ+iVQtKsql4B4IBCmWXxlYmCckoFXnMIz1CI
wC1k1TcHPdoQAcMl3IJbO+KJetnOzQz6JYGrLGRF5qZ39nGxfU3ncGQJ9xX8+S6HGounYnFt0xIM
F9NshIMdYG3nK2z+vf11XtHGUI9IhhtWoJZdI3e2gyxdA0RnUp39/D4cdHNveiTsOLYQKksD0zQD
UxyFi6pI2Kxl9x5XlOtwxMaZZ+At5kKNgYaodoRKuih2MAOqFhG0WM/mgFJedtRFfZsKsLyQJWr1
LWNYfJkm9SF6LDNWBsSBHIad8D6gLHGGRVr53ckcahDXT9NIYMTr+79MV1hN3elTnBemyaGsI5RB
EWtCJHI5u5RE2H9Q0MTtubYeZqHYm4P4OPs6YsJjdwSjAs/DwESbPnN2iR4TZW8iD1SjqITiTQTZ
OXP2n5r/T31+2kM2wOPp8no92B1UQOOQeyuHioE5ICWhT+Us+VAB0Yf7LLyJPgYhAv4eZvpG6NUc
pOUGJt7MjPoIchDmlOg6PebwZzWxZqrmEYOfSxFPcF2IgO+80oeBGw2XqonjwHCIXaNd5xntOgvY
KvhrzwHID0aXAKe2e6SibQEmRBF2J2xs8vuEWNnZaQF8EiILRAdzCjAMIM7hZN4xxXO/ikp/k4yt
vRIQGX6NLOjnq8bXJ41E6ksYHlr8MF+biKbHks3JyrhKXvsyhbC1LuKdaYZqOEoL0m0KmutYrNMH
nnf5c+t8C+1B3+YF6jJgsbKNafKKpu4iVNZrIgjdmT5PC33rz4fcrnYWyhwH0zL9A8SNb2xoPFm1
b7+A+RofpiEeA9NUjYBqCdAXWyxUbZQgyaPPPPhXZ1sKrP+SwizjRvWlthc5hGggjN3eN6zEpFEN
ECItij0DHPzgYBOCx8Zcfs1dmxzOWdO/qN7iIAfo6H4ioT5P3dJq4fhdJDK6L1MVH5C/gvMvxqHQ
EN3XKpPrXgh8/nOEGYjTG5+eq9R7QsayuoP4Q/RcDg/ZXMFkrV/ctKSEv/XcHAG12Y4VqkSm6c+J
iDiz+c4050t4LunXhaf9VVJTCE8qh77Cpuiyeppavbatsf8+tHYd8GQqz+EQWRtswYZdwuzkNvuY
FMr+MqkcYQo+T7KR1imw8pplo80TI+/hUenH+dm0bKmTZZcnFPVQPFO4gHUyAf90YSaYvgIeitcJ
Y9TcdZ52spNy8qcuSn/mM2KzycI+cFmXniJH8TNSWb+qOVPpAcsS9FZXnPrWIWcV279NPOtoE0Q2
yltTEfXnWqQgIs8XgoMlCLZDO5woYEMQIwKsBhAJB/Ijwl9TpMuP5lAM0Y3vKdQZRf/eZfpNs+Wl
7hf9WHRLCsXV4EtMwmAwsAy1V+/dXKzMvDxrWkA/7Aw/2EFQqHJ3z2RwAITW7pw3wkq5prTcil6T
HbQR85vIi7HJo2n4lCvwWwXAmb87EO5Tx/nrz9le48SX2bHrfJ7ddxEoRS0dlyYJwzIw0hMnLG9g
+coCy8fisoeiF12YdEzdxe4KDNKfna/8YKxD+CBjo791ck9vsWBCSd2O8ZxmbfXoD/xmFMPOWIDy
qTnK2KdvzTxx6iYUAj3vfWKsxv7OT7FtHYRfHsAZa0HJndXk41lYvvGms0YKendZ+xEPivNzn5r7
LutDfMKXphmUKBPtIifVK7dY1Ynw7ly30TE0KT+3lFhaUJG5y4a8PefzAT2g67y0OqluS8tOb7G3
yBd21IyvSM2Nq9bV2OjNTRWSXYXM+4MJC0tUDUvHGV9DJ+NBVJcBWAfsief4bEE70kdTBrH/bJpR
kVb6CKXJCKZJCk+A3HkeSZU9od6LlaXTIgFVpPFjVdiQ/YYcdz5Mz3bN3gOYBZXMCaZ4FsCN5xq1
rLuxe3Ab2pyvPX0MdHyEP9+Mo2WGWqrCDUyArIVIPIS7SAwlfVxs5fxJcNK/91VJVWxNM/yIM30s
Iche1Tdap+I+UXKvKxS/TWsQmbVthgSPwM7WRcC1eJvCPD+aUea1QBoVIFtbbg/f3Hnl3APQtTNN
s5A2TVBEx+DaNKOFu2Z2y7MTpA7uDMcgw8scvEZtDc/AdJmz2G+sQw7oHjK14EQUusatOo23FR4y
28QNB8B3y28qjoufoKm8FZ0/PZoAouNk20Mt4hHbvEuApOFbLfR7gLlCrFm2CLuwOP4zarDqeItd
5/tlPLyOHY2gNPx9mWuAeSNt3nxjNjSQsbNy101r8XdY4f8xdl7bbSPLGn4irIUcbpkpisqybN9g
jcczyDnj6c+HoseUtWd7nxssdHd1S5ZJoLvqD4adcDLTLfAaNtuvC7gwGfVdCSPl+KFfoIbSd5km
bd/V93MOHWnfZZr2qGWtdUY3TlkZsCG+lB5CLpk+Jnder4ZPbC0/D6Tkfw8Q+giNszTAt5bhGLaj
ORq1mA/woMquJs2K+Wt0zvRGieZGyAfVjIDGSqXau0IgFciwtEcK37dLDJW2LxwIbUoHlfYYBJO/
KbJZvdxJX2Fm/kbuwqbxN9hi/DOacKSMhjjeygF3StTsgRMR+A3FyhZVjx8n5Ckcg1OSNU8S0bj2
/0BG2R+hx3h9mpYLcdsBjG6q+gfoMaIvvWalnnP+sQmLUScPqaGvg1EzX+Ofd8UU/ui73v3XOB4z
oNYiv3/M/RcYFemXOUOt3IvAX/HimL66VJNAO33Rlu4IIZCdEhrVuU9y9gIFZwAUFeBhlGb7yexV
RKuQS/d70BEa9IlNvGis67X7zY0sPTmnajXdWzPA0nXgU12kcl+fgyxbhDQ748E3y/iux20FDQh+
tFeU2SotTP2hQ8L63YDM8DtyNzJjMjF7lhnoTWYrioJIMuKHdpkheYE0jlkK4vfvP4yet6icvJfb
sXVD81TXYSdqabZrfyBQtTzKBsMupjP5XBf9lj6BQRi5xUkuU5KWJ3W5pK0XgzNdbklbbMfcDkiT
EqdkXXmyi5rRj+1L9DJFRq7NxvfbnekrAK0WZ+IIxYtt4VTFfTxqxb3ctU6ibIqQ1NqHgRlX0F1Y
wi2SAV4VvJyWuVi7UsgijQ/x9J+l0mW9cPKjm9gYn6+rS4RH9vQ2N+bduzWWmTa0orsuI7XOZImU
ZeSu5vGd1ai+BGOineJ8HO+qMovg4xdgeO0MNaulL9WbVF/B56hWpYtYV6YBPyuyyfg+WtFK9iO8
R57Vobc/lxbaQVqljQ/jgCBtU+OdogX+CSWMxtjUdfE1HobpENpgM/f/0oR7Ph0swcwjybNW+B6f
w6zU9qOnq2BRwCoCEsMPw24HDUgrHKHOAFCy5ZOGHNf9JQLkHKikEgRZNvrEyoSfs2a3m/ctRo13
88WYxTD+vJyP/ABckTNpObkJU73VLQ9+oZyipH0dlj4tNTp7dzlTGV03Y+1MaQHzLY8Mipy6LrNc
pzqVyEZ8IY/tgRRT/LOjI2wFNx9oWTSP3zp9I6nDbglQlwD2Cv5RiwP3JFp4Tec7OzRsgQvz/p1W
0nm5iHTebDg7JD7R0ljOm3J5Fxj+HDYWGUIZVslxgY0xU4xDNHCB+cIED4LwjUNUt0+lZbKvC5ZL
J5T5Swgy9Qc9SO+90XCe0jqPHssEudcpJxk9Tmm1Hath3k7LxkFC9PnNANi8iizzwKvEApRjKpum
QFq2wuPsOUQG4nYom6/GPKT1Ou8RhcijbhNXtg3nDCnzKMWWFLOa+Wa0+wfpCr1hBlaXOe2NyTGJ
R98MqMbBTzPuvKfrLLmbOjfGVTF5+dDfNZN/RBj99d2S2LAgg9u6n+SHlkq6aEjzwDl2af5Z+i6L
LL/XMPj9UU3ML1YYgOlpGsSLTK36o28dfmn5zZcLGovp0TX9bx5H7n2aZojcLVoHJJCdc7VcUMhE
ionT/4d+iZC+JJryde/hbuuIaLh0hosQOTCDy1wJfjd6mWy3P+ZJsEyjmOGssR7NcVGIbmz8H79R
1+tWXtapr20IIgfCu3I/jGTSxj7OToBKuhOmi9U+BsPxMAZgAM3WDz6xbarZ7JXat9TWD9ijRSHI
t3hF6lL5y8uNzwkJ4c9TPtZrO8mqOyTiMbTV/bvC1+tjNxlviIJDC1ku0i93k5ftVEpnt9LqGx/P
c+pRnFdykDJXTdvLsNnVR8e33i5x0vdzlZw932UVK9lRjbQXeRCVzDTa+o5/aTqW693NqB7KoCkC
IpX9PsKuc/8uSLrjVTFE+Rkhfb+uUS+CwaVefrcycwWrKzmhjAhBGTSomhh8njInvfSJQKTTjwZY
/9YhgT+52Acvjr6DoW/REk5vFDfTbr02xdb3Muwvlr7LcDbiKpg65h+qk521huQ/x3+dHFcMM85K
4flmtbKZAG3citB/4SsG+IMoBqiPSYBcZCDWY3MVBkiXzMPAtHD50F47C/kO6Pm0qRH2u7n4Sl8Z
NoPqvxnNhLL/1dP8H/ty+Hde7r5Fo1Xv3827uFRPTNSWiZdoRA8pQUc+Rlh9FAIxxK+2CvOXbrk4
lfYWxvp4NgDmv7QmdGfgTOgJG23+UmtpdkORgCT/EtumHbvdNqKCxqBM+HW6EoFEjgKES/WBgjd2
bIfOHScSIuaO7LH64lNuv+Mt0GJYSL+2hLlL2LA0gR7sIi9RX/CaWGfkN25NFPFWoapMn2FHpYvf
pncI0+SyYrysWNr+jxWlX36whCmZ/nlKcceGONi/xFG4mG+Ub9RDg3MCSmdlOkH5pgd+vXe63t5K
0yFhByYG9Rxpuol3plahP8oaRRZspHtiW37OljX0n2tEBcSgWrE3YDAUlJDhZAk7qyvwMuKlf+m6
9kNRNNaaj4mE9F0YWxwh26NlpW+X5kzSoOLsjIzIkN6XxjHzrf4urx1V2cTBeOcmVOMDtYM5q9h2
ej+1fJbtBo9tvUGDZZMWQ4yNRR9QxoI61IcdbqU95WW5kJLjWNco6arKwsLfuNnEX1I/9O7wI4J0
FyjVPLH/wBczOF6aMlcbGsC5GOVuJLqPKGPLQKx0w7HnIS+ta780qcAnZmyiHuRR+UDVdp+YFtkK
0jEo+TfKS48o+R2V+eLuMkA6uFz3uoucR41gpkgsdvaI3DTyPdQd8YK99oEHTBDlQZZxkhgZkok/
o6WlN9WpdkmEe1sDr+x3xh7y9fzRy8uruR/lW+thLj+U9xfXDvle2wCDI1yvI+s1aAplU7c2MqCI
eoIWihqzQ1poNA6uFnXnKV+0IhTObEL1MuKOZBumGLtEtB1yrbnEZLwsHoQShiUrhSCI4wj4oi6a
LAKkQ1IFZ2nKBcDiibJLfbx2yR1ECByBbW+B0Dyirz29cPjzgChz5l5afWdxPLfis58mw710UWQO
1uoIrkIGfX3wt2zV7K2MznGNgkObfy+hIqxU6h1fmn5ir22pwakoOu9Tb4HksaYecI/i7Vs0NXYS
Rnnjlmdy8JLYXXpGMiS5hCleE63Hti853fn2c5Lbt3bOB7hUHecmSWPoEpX22k8q5nWoVj8Bh9DP
jurcpjx0nvLlolBE3xa9FW2vfWTOnvTAsm4lInW1Zp032Ygq3mnQVet1dNT2xdW+SKPHbPU5REpV
Whb/J8+o7a1rvm+vUaj5TyAlNpdIt+mfeCLxzfbtF06BVYLrUYQ6a0lWfli5Rd6ziccDQ86QCdDU
VcAjjCSdMt9PVCJWJLncV04Vr+JpI5ciSHgbiQ3j4CTjrX8QoxxrHFo2vVpFBkvB+BZ/3gfUSPJP
lF/ivW6i3ldNlvJktW2yEkWexLcfDKTnPgX4XF4iSmghz1Vb/b8jlp/iW6p30hO13E7kz1apBcos
ipvOXfUtBmnhOOysZAzQceclvoFaP23B6sUPZpgh2g6c/KE7jk2r3EuvXIrcM7aqzqb7x0JL/BT3
FOIq+/ZdXOxbe8UG+93x7Sm2U2x/Sbs0vJFlL3F2XNxQaX67RJRRSuFgUOY93CbkRuRXHOoeI+Zl
gdJCmlN+xUtbuSm6SLm/Lpd4g7GtRxW5BJmg2O2+WH4pPR0DcOpOtVeK/is5meaOzD/8FlpqVb1r
JaHS3DUL5NwEBCxjjd8bwFGbf5v3cww/u2IVxcqxsxw+c6BqYiBst9LSod4fXB9XDGmOYHcyNwCk
NG1zH1jwtPjp9U2RbWK/Lvf9YtQwWRPfI0958UTloQ7nbwlZsVvya/1zHEAQkgUvo4O5jTyThUp1
WOfY5e7tkudIYk8X/+X2pxOz28RsnMvotl+6pL8ycLlRCxUKRYiJs/TNfTqeFHt4kLBr/8/pqa8g
z56Vw84dB2D73ax8AaP64+7a9+GupOT6dcZb8zLDreH6ZM2pnUvzPIyTDvYZTw5HGZ9Q+ydrM745
dap/Wl79D2UIWWuJwXrNWMp+7sq24/ychgBSIRfVT4U+3mpear7NQ+YcpzDgRLq4viuzm240HwEr
adK6teOxe8rqHkKLbq9MAcyS3ehPI/9y/zUA50Lt3fXXF13p2siTw+RgN0yKCt1ctT3byy82qB4i
VXb4ZJul8hp3e+mNw9rC40m5l1aTDvVtaOB6Ik1oVOqh5Gm9kWYbZNqWP35xmZpbJdzvqFRvHKt2
D4rNIdOsFN2g/jixoWgA7419ifRBo84j1mXj5tKsjdG7C3XvL1CJ44FnHqrU5oRimYfh4FBTmTZw
oriPEbbflyDPKDvSdx2Y+C/cjujxrq99cpdWQ7PRsEfefBhw1aFeT26b7mTgOmqY/eJdTzJBfqQM
yE9D0+Cbl3TVUfoj25nPrjfPW2v64iNhxWfbyW/lrnGTEAjk0hl0XEIPyjnkkCxZa+A/QDLRKcNy
iWVYbvvMIjGX98rGUIvkrA/dQ+NW1kFawTAluN0tz25pG6PjnYI5IDfKgIym1qxtfp9h0x3vY4bN
8DjtuqpleZaHovSHDJvjeqE5lFN0VutiXIlyFEBdoKtql++kKZe2cA92BeNAxKSmGeB5qxpfrwH/
bVJYWPauVeC5RpwBNz60tm2gIiksF3IlaAKEf157Lt0/Q/1+BvskYV74J7WIdQw6RZ/08D5oneCl
dDHpnke8UjwjD19g8as3ARiXlYzOpuc/T2tnGZIObLFJbSiNeSPhqtukPNPiBanLYtQevLuqtc/S
kllAmc69N6fo2xjaagji4HUmabmyhty/qYGqvjZxUm44IEcAcmjmeYwXhYnlqARrsWsDPZ+stTRH
Ff2VaNlLSnDZ6NX9nMcPl9gGZZ1sIJOq2MEAJIi3GOoST/JjZi17tRR/uJPQXuM7y2s/Ock6dmiv
mg7MqNpQ3pPyFa/UYDP92pRRqXXJqFJT0rsGY9bxvvlvc6sCX5cEjkTtq2ztk159DobKOlGZqB9J
iDWPS5eVhdZJ6nTSX6r6pctrm01eJgDMdYoPKwyNvPsh0NeRu+zOAVjdz8sljIrsqI3u3xJw7ees
1q/1ws92MnBZ5Of8a3DY4Ds0zrAfpGBtuQgQJUP8VfBO0oXm9o3S1MW9lKuTZkJSEj7B7hqPkMxX
aVV1rD0aLXLrSx7OFkcP0TwW9w6/R0kzpfSJd8KSfZOgvNW8Xc/ZZ90VYXYPO2f54MDOaXCB5c/X
Tfd4zWb3bRppF3ZOS1L0MiAzIjiI72ZQy54Q8cpscnChuhdHctIbbLa8F8R/9dc2f9f4Z0TCKuUg
Yf/MGZvoCfUVb8dRYDNP1gBOIp6KmyohARTDkNlxICgOl6JdPKuf5fUvOwN8EnaKDRZVWjlCzFu5
SFMGlgjZAsgmAc1WqtDYTdxIU+6wHkFrTTYNP5eTn4DB6o/lJDjig37v+jw3LL7JdtjzrQw199i1
drrmzeG+OHE1nzNj/ENaRp8lD9R0ZuCojn+MlCl66ZVeZYO1SBstTTPJynuKibd5CQtinczROTWc
6N6gHvOiBHq5mbJs2PeVEr3AM45vYmwHVjLVSLL8dprGDSadxSkIEVOqygEWnxKX0px8nSyLkufZ
/vdPZ8j1H5/ODnU4z7IXsy0dJcIPRSmjjOFgd5xKwgBypqFzdAE9/t3zFUgfPdZUuEmPIP6jxeEB
qw0TH5bZQMuaA/GfPB7+MBUv+GqafL6obVmfGjUm05Ar1vPUA9iDwRc+llUf7Eq36e7i0Z/3WWvH
vLyr7hhUc3CjeWZ/amLYAf2ompw+8243wch4QBow2Bp12K4Ra0Rzhe0myNSxf3MRdkQxSC+/WWlw
hv4xBauie1LbMsKBdQAt5mXRX4aNqq2xbLk0f5FFd5pXxECKTeJPxePU9vkuqsr5rBSKdghHrUHI
YcB5ah61vRnEyh1nznarJ+y6U6j2R9uy9BPuF5Cl/Fr/ZI5OdHCMVmFvRXNUkbxMutHaSzMvqGj1
JM1O0vQ84xMMQf1eWrHbrfBhNl/suk+e6zDeSXdg1OXdjCr/5QcMhXZjZrZZfbMsE2OoVavj9ooY
B3WmLsHAZpEL67zYWoGcrE76AjBofjaHkLQrScZn388euzEb39JxQOC3mxH4dSL3Vi8wxkWrLvlM
ceBOmKokuB4RhBnefHb+2x5T7FvcfZxbO4LBYizCeEM97AVILCVSA6FghGen296wyQNIJVXxcKA2
ymTYS1OCf8bFRtXtVcWPVukUj1slp56nWy3GhEvTBN24gwH5oymjyBIar65a42ymRMkFNhGaytoI
yvBZXiwd29Rry56DTWmR0nThg6Fbl1xMyxOTtx0HYPeucYf8FtSSvRnHLP9D1f7fEXHp9usJ9dt/
WyNWZ/N/aMgY2kfVMtuDA0nJ2LA15GldZyldvpOqUn3sI5SKhWtjwG93RPPQvlrQRImWbGM3hjmu
41LTLBdHvGukfYmUSRow1xw3IFxppC0zOeF3eNf9XBN7jWjdopy58Y1APbnLhQPlfJIm6ljIecqt
dMpwgtLKxs5t3BCXQNvwiJHb68QP61wne6ZS4faUBph4kM6Rar8AAdDgQH0zSvqDNMHC5A9jMhk3
S9wFFWCnU75oddSrgQzy4QdUYInBhezlol4YIZy5dofliOBPf4uE32g09VrXgvaMrzaaRMlw6YeN
+aN/1qzhcYkXKUBtAYRJvPQv8WgLfg3ZiB/sMtfOSj1qZ7lbDNLOYbf1xil71631zkwyNfL6Y5jV
MNiZFCh+e5sYzgPCW4+jHY0OKmqte59RLd1AvjU30pRL2TUZ3MTpZOpx/kIpa96QnErJjA80kSM4
xp7vrULAwS8Ghz2MdCwgb8TKBNTPXkmB2ufr9KRy073ET2moHHFz/jFdC0l+uG6fHbu6N85jZxln
bDA3Wdo1JxWt1IniOLuoqLZa7K3MNwnrR08BLJnAc1oZnELZCDfJVibL5V0Q29TLYtIna13jZFW3
0t+kH9RIc1QC81btC61c6YrSnK4XA5rSu6YlTcRVSBrqm2uY3EnsJWJZ5MNUCfn4MyQmbAJ3a+VJ
uOpzXS1X14mttBslplcWlqEpCtnURPkDp9fuKUlcA7FbtV9Vrto9NctlRgwLYYA5OUhTBopunSht
CMiTSVnQ6YcShuIK8QGo5kvf7ANfT805OUq8YsVAsZrLmFuhmRk7xp3BbnSFxmfzR6IbN75l1sHK
VTkr5l73PVDRpusg3H8K4HVjNAG9NKq84jCzCd7zax8CmyMJClaLaGahfFWxyZgXzZWi9P/2dN99
yeps3uXsYTn2EAppRVnble1/xU9rKy8ON8KHlYKpUBnw/pnu1Nr9LKQHO1HnO/YRn69jo2d9FhiX
opfzNfJf5i2RvJ5R7m5CYNkmxRyot+cY82hk3jEglb7rwELMPUvTbadpmzg+NoLodHNWWyZ3geJu
q7qut4qWuTvUwpybKq8GBOkxGFDxvPrUtNofbVP6f3VRuQoT0/zTw3sVNHARPfuGfZ/3w2voQtGC
itexY1guoWY0N9FIIXv18VbGkSJvbhIZv0yqgvYy8zr9XYzcRpgj/X6nZ318mziqCRsRsWAPiSXb
Nj/ArvrJtrCdc5vbVkULQ3fDm1zr4PSI25K0i3n8p11lbKvLZRyGSfMolktGGo0HTANWNWTNi2+C
q0zOXV87R21IcVWAA4R0AjaBayUaPPaOCgYB69a0dteTERZg4SpJYETI0SgD4I8DJgIQchgCOlA8
4KLMQck+G3FN9QR7WLm884h1RpzMJuDbK2dxe3Wv7rHSvsyJzFtFiZpjE5vq6fd/y/9IaThk5wEe
GJrtqB4otg9vZuDVlQYBJbudL46XWoLO0uUd5gZ89XIv83f40HhI6Mz4cbn99OMtJa8u6is39uDc
1Oa92NH5bujfJrzQVmKKE+hJspvKhqzYYmXXeLByMo6Ad5PXz5/+c1KGbdl6CMfiIGRLX4djPChB
cbwSMK1G4WW59AndUgYC45e4buFuXvvQ76kxSQyLGnq26bY7xyEf6QXZE6p3wR0aHS5kENv5kuXJ
Qu93XSqtbfU0VPMn6e+y1NqQncxvrCYr3ryuXA+db3/RmuUfRk5zL01VnTnFgv/3QrW6icCEbWT6
8uPUTEuf4B2Hlx8n8XVa/PhxmY8y4e//Y3mRfDgOOaqN4a/napaBtO9/uK8lfWWbjjWUt149rGa0
IX64kcV6dD/SFO8y+Tp4/6XLj8z1xbJMIpY15DskM/nmxPdLhLSGCsVM/p9PbKeLG8Xvkp0O4utz
3JMK4xz0p6HauL27QQUFGsa3UjSL22H+2Q7VxzmsmsehjPrnSA8P8sHBk0LlWzvzE+PSeOumXNtQ
ok6O0sRf8t0kLYgPhaEoq2ZCaC72F63KXy+NhkrzSjobTFYOVjuc/y3u2lep+RnZOtP+ShFqWEUL
WDu2TeNQ5dC5l9bVmkRzQG2DPTcO7Lk+z0tLuq5hMnNm8NLvG48jIJGV290J8tmdu0UhUKnvqK4Z
t2ppIBODV9C3ObkENAqV6NCu6rvQQVL4dwG2X5XH2fM2kWk6kHB//6n6D4yhY2gYrVmahU6kCfj1
w+MiJ3/TTq4WorghYP4h6m+yLtE+taazcmO1e3GSYn72Y30Tlob6aZgm706v8m9+XKmfWiiJgBVQ
kpM5XoY+vusk9VZipwrYKz8hPlxWtPB8UK15PMnc5eCp+r56//PHqb6zMcZ2vpizSe02KsZ54+Ew
v5WmXFJPt+8B4EvjquiZqvr7UBmQ0GZYS6W3Hxb6mNkrZJlx2qDKblbVpi/VBkcCcAl2ZX5pe55h
MdydTxTmpBf/HfMu6MlFD8NcvCFyqcFqxPFeRtNflygd7bJEp42yhLYsHJnqjyVkjto46mWJYEFH
XH+LxK3/hmETHK94KITEH3TXBhQkQKkrhCpEqI+Xk5mtBHN1HdDD5H8kYtzlM/Aeh+rwXnbRCYXX
aOsqUOFfD3t2FZrIH8zNDfkmFHKX03y3HPhxPuNwX+fGa/NrEzzqj1GRWLoGN7X5zVOxSYtLM9+2
0G53ge9Zz57iF2coi2/JQtwcF/aNRe7ZsVpMcpcuNfZ/xMtgAnz3HLfRm7R+xudsM+4uC1b1sC7c
aV34hd1p69r0o4NI/OqpAlhrRM4El6v7erlIvwElSvqlNVhpCdI8WiN0mO+cQU+eq5njTAKB+o8J
xAagZP/vbMJRSS36b35v6ZDbEucZCrW7Teye1ETnqDcUaLt9po3R8jjE7sqe4i9GNj3lVeH/3aRf
kcTL/hp5CK8so4k/pTgLbFIPyUQ3aYIj2iXKQ16bn9tScT6rlR/v1Eh19gWSIp9TtLqVfExegthW
/sd/ufFRqtfVNIfniWnptu79Jx48QY1Pg2o0naALkQaaUG7R0G9Nw1bdTrmrnKXvevG7xf3SjL5f
u+ROIeW/0au4QrBl+jSMs/VX7/krw6Pwv/LKZtPGtv99qrWvftCGX/SRHQr4ZfN5jtxk23RNcl8r
rrXvuxE9lLaMT1MIgQXlPm8o/sezkLTihw86RgSG6vABNDAmYPP04YOeWEZPSrSoTyZ66reI2DqH
DlTrsQ2K4G50rWV3rrUvikcmF/ey+JvaaoeqKjvyYmW8oWam/JlnkD71BjyhbijqRu2a6j63y/qA
6px7ZJ9bITupIuandPMz3ERvFWU6qUq4fpeVwo7DA9pLf81FFuJhhlbmFFjlxuBP/KDqg7PX+7i/
IRmnowoeZTu76awnmKLp2gcQ+xUdinsrszC11JWH3vXDv700+xaGqvU2zYCQZYkoR4Xgnm9if5Mo
47Qv8IFYVzn84ma5KHr1mz4JkWCJKyM0PUUZFwMUd13VaJYpC78XjCJcKv0RplH9ZPMoPyZqO65k
LBwn9y4dyYLxX1l+Cql0rDIbBh5/zfuqB/e10rxXX4scPicTZfTG7b/jw/6HD6/rC8fpaO1SJ7qb
aw+Zriz6et08Fk0PAEFPvspWUvaOv3blCdizwreLfRDW66JS+Sz+ehcbCcLvY1Ehi6xx9250y7kN
LIxeD82THCOXVp7i2/izJWNyqMyLeWsukXKo/DlPeETLmMyTsZLW/2/ez1V+zpNVoDJ4R68zxm0d
TdPJ0ZTxVOYqSm5dqV/6EFebTteLxF2bcid9fertPPK6h2FQigrqAOsVKaoi5tTr20vcVH13VWc6
qs6YP6FvZu/RxGnIItDsZy9/SvBfXaPp0h6kr136+AogMJuVD9JFfqg8RWbzp7S6IIYJgHLvHu9P
0iHBTP6OzJVcdElWyW1DiXHfkSfmgLXkudJZPasyLO1OC4GrTw0kzOuc60JBgkAi1nXR3kSQ+0hq
nXQiWOCzkJbGJrRurHqRn2LPWfRJgDplV6q7csLZJfEMlCCctjxeZEcDNz13efkcImH2jPZc8HyN
kL5siQBQfJEplUk8d/51jdgp7sh6vXZWFH0zjGbjxKP52Q8caze4pnUoay15Lf38UQLCGE2KUSNp
n8cOLqtKG23mSA2/VVq7QcDb/JxFus2ZBl8tNh9oxQedvyPlVrCLpKmZQfScgb1w6wwI+tLFU/FH
hAxK368RssZkWsUG8Hl9V6v2M5hRfIe0iBRi3NYPMXiatTka7rfSDElRIDeHHF+zgqdTPpOF+BFb
TqF1O7bZIUrrcY2Asv3VTNuDUiAFW5omSFFkP1qvDTeoVUz3DdyUI1XA6qB7pfmQLJOGZVKL7Lel
Z+2TDeCZ/5gEjVslO6q5bX3u7dTfJ9YY7mqSjNjKzl+nWXEejMguH13FfJNuRMMVMI0G5elMvffS
YZ0alfOox4r92BYWIgeF9b3GkzVeA4wDr4/Lsu/G7jFEm/tL8uBmevlFz8wZOU3Qyemiv6XW+vci
LY0Hpewb8gU9Ga8lzJ9mtAYwxT2iuR4xOZ+T/u33u3nN/JhJQXyaQ6JpeY6F2irkoV+3ar7ll2Oh
a/Gp9XoD0xttmOLPcZiiGrxYRVG22rrh6P5pJ36yqs1G/6S2WKGgmjA+GF6I3rhhNid/7rmQxNjX
AOUfWjM98D2jzKZnzavZUSBsND1fQ8JvXp1+7k/Un9VVsjQrByhubQ3xysuD9rVVu/GOffebTHXR
Vn0o3OAsMxXTUh791kNbnomdGrrP+fC9pZqzacLQ2ZSjUcA04dLNQXnqI7iuq2tbzyJ4Tde2YrW3
qp0MNVY/SIqt+8UPqIvG7KG19WwPE0BZSd/1oif1jdHGJbUkYuXyLtbqTA6FypcgUzwUdCMoPlmr
h7swif0VVUt1Yls5KZuRfz2wxFE1ThXPW8q5wVkMc8VEV+6ul5nKyknBduPaJRM+xEqYFSSrjTWm
qrLyaw3tW804N4VW3LrsHRTkMytnBR3BxVVqadtADLY8N6YfcxzEBQ6VksDr7fg9VwFiUWdy8jtZ
7DKHw+E6cIzpzlMD70EGqgqjQzXKDUBZT2YLn0AVdMJABre1h6fEScEvSF8Om2ZjZaifv+vshgGz
BFshc7DgGRacA9D9y9xrl/RXPmJmZuzo/8M/XE4k708sLvs4NrDu8nVwkHP8kFAcYMQFRjvFJyfL
cIeoSCaTQl4Uz8MKl+g8euoWC41CicIdugycLr15c7GDQB2UGb//XpofT1AwKzXH0VWPirZqkIX6
9WsZR5ZVkiCzbiJHTW8nIA58VLnI3bWZFRX4kKkkxbaM8qTpdp5bopSRI1s5oOoAmbyBOULrenHt
7jGLwul07YoR81/XMeXbKDPINA+KXR5yOEfwpj3jIak8Crhpj0MnqgiorKBzvyohau6ETGX9pFVd
CVamqf4TslC0JO7dZekbQuPp93+35Y/zYUvuOXjH2WQ0NddiO/rxLwdddoRn1FY3uc3+1+JZam1R
2hzOIkbM6SRYSVPEiI0ag3bDJm2O6h1SxchsrxBdGTY13iMrbCXDcxGjxVYb2cnN6/AsXRTglu/v
0rYz5UlFmvAxLH1vP+l9vq2tTvmkqxNeN6MSHqWpOGqySswJf4xlNC20dem59UvVlKiRZvjkhq5C
NlSF21LwZJSmG/2pBqN5MMM6XccNBAk7LtX7AljG5DTQJdBhfuFLto7CTnmUgKAvm9VUVP1JBuNW
wyc8bcedjM5aosHQynDcyZUVBMXiDV6ev6sp7iN7SuLB8e183cU8zGWUs8NNVKb1U5Dk5rOZO1vh
UvA460hBkRBp49g4hRAkkaCJFfNPaM/f46FEnNKzmu0kViX1W5zW9pPwiwzslba9j/15hTK53abh
giP+FNiGDhYqDx/CYmAzNRnBlyKHSzKBbDsCTAy/oDS/0pF3fWv6SDuVta6tZTqZg3BdIAnMhqxL
X8Gg7jSwqRwMleDQDz5f1wFAijmY5HCUzD90ERq0CtJvDxfjRq1BXWsqs5sL1n/uwmgV226MlrhX
IqGGS4ibmI+qWQMGmgL9QWnHr9JtTtgwm1EKL2zhGfeIhxpRELFpJSrsxq/DMtnJzH4na3XhtPdJ
OnPGWthXTWqulaDrn8OQi95uTJMPkzT6KUo35tDXe2kqzZSfgbm+Jog3leuxU/4YBqO99Z2wf+40
dYtEvradp5jT8WJ4U5VRcWfH2pPudnz7fReZC8q1j8nilaN6KCdx/pmP3pBDF2rKfj+hk7iK3OlO
sZTcXynRaOJvPnzyZ2t8kAuKXBPaMPYhy2z39hKWRQYA+Tactuk4k2NAFykK2PxXnxzOu7vc9/LN
uGTJhzr6q/Di5DFVcwWjZYSTzBGKvqnGnJdMGNutkbbPbtQ8hEsWPvI1bOtqvztmY9RjVP8qy0Qx
kjuKYY//R9l5LceNLOv6iRABb27be1qR1NwgKGkNvPd4+vNVQUut0Z4TsfcNAmWAJtugsjJ/gxcH
dw0M3n1Pc7+0gMnOiWPmiNbAXAt5UKJgNiGUFvuVtxu8/PvSDNoyXKPFotvFqg1a7ah1IYy8NJxY
ojXt1eh6D6Fvf0bwvUCovgnVq154X2XLHL32JSy/KDEzZQ8/u0tuK/qDvNgyU2uV5tV8WqZnVr2p
535tUmTdqobSPJeCKqFBQqlrhS2I6FLtYLzkavFKOkxN13WiBVt5gWdXaHA55lswIQJE1oBXCfLo
odRnalYpTjZywCkC42GC7vugNsbvA+i/6A+Kkv2PK+4DtbhVIsxvmrjc6l4ddseCSkaYOO4OUePi
VhTq/ziLf42OdtrzZhd2cp2AXSMbHpLj95s3mAfZ1q50jOKSGhUCUxDLeLrwAScaO6Uy/OHg4SCE
rEPqAn2f/LzGKCDgU5kLCOJqc1f4DddYLjLSjXm/JmmT7/3U+KfBJz3cIhu0g1XvHBW3tuGA2d2q
Garse+uGZ50a3vt9hlkG9pMa+X/OqK25x55A+bseq0Dw/+bsu2U67a5rSIo42vQCYk97SCC9XDu7
RvkDvduvTdDw5OnK4TqxK3ox/PlR6XPta+7nWD2MhnIIB5reRs3L8auO5MrR1YDzyovZfD15lRG8
DID3B5AYu7QxOvhGnv0SaHzklWMZP+z0Kt+mtAGoRqxgfcm8sN/6w8geLlTbM8WozTROh5pvD/s7
sqC9ODQ9HsVmZT3KLq+rcBew9WYvM52A0Kbz5OASZA3ad8dzEMsEPbha+MeFcRhtaKKSm6xqpDsc
cpOHhars40CExMDB8vBJBaiPPjJ8qks6Zeg2y3YXjAKt21kJwKQURpMxpLu2nRv+niGe3+BaAn8Q
MCnFf9bQ733VBSYzN1D5m342ovrFH2oEUXtVr76VzWBU3xzg+vNb1BXlW57B37GQ4rnCrDPe6wJz
zcB863NrvNk9JsiyG2uZDEGyJNsNxjDyV6MH1iKGBW5lmm5ZrukbaG7xRjZN0SfP5KE1J4R5Pe+o
phG1UNkXupl/qoPotPTVUNqOFhzhg+ZbGtEve+ko1F9bagWvnTJkVAi8bqe2MaQrG+tUMaHJtWrj
wI6+oJBdPPZwescxZjVWqu5lyIZuC0+NjXLnjwdNdyLheztcIJ+oO7toi6eqUZT1VPr2G8bqGes8
mjmoDe2TuMnDVQn8yzWz+O8gVd6UKmq+mqgkrrO0IPqaRh/QFEFDlJQD8aCiHCIRPqgNvNdBSayN
HMVJN79QN01WcjRRKu856ElsiUtxJOpfQ8d47AMqHLjnDWtYs+Gh47F1TVLrLH00JhO/DVOB2Fo1
qAnI5jLg6tlygeyTB32e9jixTzfZGtOmWLnaEK2oW+IzDoCBZH5QvaaaiUMbBFMk9fSDkxfVVhJJ
Ta39T2G9a6Hlv7i57W0zpHYuJKL8ExuHZJ/UmvUE3rJem0XR/BXn3cUzBvNvlAs2XZ2F3wdA+ivF
DMwTspPfLaW1XpxvBSHuizz3giFdA/nPjo4Y6qNxOEYtGoJytBzUbq12yojnFrICg6P367JkH3oP
gmXAa9bdcIhcPL6DHH5zUEITz6v851lE3wDkFIBBDKxWnt3n/XM0MmtzZYZ9s3eqxjy0qfKQCubh
/ZBMOSGroCQi9mUca8c6oObvbKO6BsM5CmXyxMj+0e79xtk2Bq/tOTtz9q4uVNOrN7Drhq4dXO1k
LpoNIv/EsrZzTQLvu+bH9ftoza9GqyJwzPt9TgjcNotlGt8SdeBxP7caddhMCzeN0sfHARjCGlBL
4PE1KMK/zA7C7Jex0j9nx2/bF2eaM7akXbYoL6Mq1B7m0jVWofTU6wywWtGEWaJM0C6p2nufZoOw
l9fIOYMAAOANMiGV1Zm7KraB4gtUOTLm88qwIBIYrhUe7JRMWO1n5hm59kw8x0rxROvEA+yPphy4
95UjMNZc64/NpAQnZxqULx5gcOkOZzXYwPeREZwGMGX3fn/CPP7e7wpFKrEA3+d7FlIoWBfcLaYD
H+EMtxqOd/knaT0t+kcIjUepCKVjE7dTRU4JT0WMruo2eKxzPXnSLP1T6roD7kC3OA3qo1R9V5vd
kKrzBzFxdnIVdd6MQv2dTXK8GmH91PVLRQijlaS7teQRwdVPMmHo9tdsLlQJbB1bY6VlYX+WeHk5
Kpt8KMaXe1OOpmLyJK41xPNeNge/btc+n8daBqZxg5iik4RUw0ScOlNvOcvAVDYLFeS5fVysH92o
SldFnnnnNCAZhz5rJpT9rDOe39Z5FgfZlIcyr/AXm7wZc506Rz1JTJQHOVFekgYsuejdm0SGRqnW
7LlUtEAskD9XxVNWDmjQDYr+2lFiE2B4Xs0ojqHBBsazbVMMFxiFPmrikwABbeQs1FOqTRlXj2MZ
ZuPTEiolqjvttHnOryVp8i3cRf0VAFe7UpXe+96F6dpmNfvbAJ+llub4te2UeT02VvxE2X3cQ1vp
TtNYfM56aZEoN801ALLsuzddbHWKvlUogG+oVlgXZ4zK231CU16ieIi/zWbzjwl68jzOmMiZnpcj
clHkr2HSP8hvpWrk3eZf+rUeeRK+NwU4XT4oMV9+6zWl6Tahy0pT+O7c6FDK3AgTkeFM9jm8yoKP
rASJLiMtoOdLvNav5izgWYnVeEglC4/OLuvy6+hnbGGopX6bcoIggeaDmNyCCuyKF8Rohz1M8u7o
lUGOMV5mw563alshANJM61S6+e8ru54OO0wn9PN9sZdrfyKE4jOteJP9RoAK3bLsQ6XV1yzl6Vbe
KXfSigewOSFuO/GAmXvCu2aC0Cqa8sH0R598ENm/5smmnPxnHyEmujLwnQvAT8e5Uj4JRJuHRZMi
E32T4f5r3yD0Vu6iFnFVqCiGvvQ535ze9eJvLYEqWDf7hzWNSOSMs/cS2G2yNxNBpLR18wFt03lt
ueXR6i3jMQPHs8mnqn2EA80qaidIrOACfgLCo7AlnZIHJYWZUMANeUUEyEGofWr/agsdoX4RQmMM
ssQkeRNgRdLH37qJ/ywMB+fLOKdvo28izjWm3V5C5MPWCLcNxg97GRnKphyVseG9KQH0TYxFmJz8
f7r2fuc/rg3/+WfI1+UtdG9L4NmQNAT816DWI6RqgFa088rUx/wKdewPJMUCuRjJ7KxBYY8bicrw
wL6cJ7M9NGjfvc4aKbOqK59ma7JeGxu1GHQ3xwtyj9ZrPCP507ezepBNx815SGOouJWTvT4wj6Zf
4owqrtWGzLumLU9w0Wrj3H1O/RG1S24kXypBYWiAn5tOKKlQF3ZekQoeQWqzk5dnbmp/llj7nZy+
ZNdvqbWyxQcL7xyZBbCNZLpmCur4vWqdwC1Z68xq4P4JaY8MSTxIu3lxVRDYfRv4q3oXdRBScvYx
TezN8u6x2D8102DDAQp4GBqOY59Cn1dI9Dl+yYs2WA+uE20xDsNJUc5MvatpI6tQBuO+0obk0fBr
PPews36jSlcIpYvqe4p4/QAIBSJJF20cQKg/Cg8boiLUk/e4UoKN5eXe44hbzV4ULc6DZkRneU+3
R8W6UTznkvsJHGubrNPodvpRq8jkUGmfXyAjVEh08IPRjIH9YDE8Zd7sr61WOztIddzMyoOxoZcl
GnTkvtJqpJ4nDpq5ohaHhKMSltUXL7GPdR/kT5KFPqjYt8KwepJM80FDil2MdRlGMrjk4YwwsvtP
bSs7z4GpP9m2kSPNyr6h9twf8Jf8Z6MJypPjDFST3bb8VLRdI8p/agNBB1WdJ6NoteUnhaIEcaho
yi++bE6TSlMsv/em/EnhDYsscdhWuwL7pEI8ynoRP1WR/eQbGArLluxnbYKBM4UX2frVpSVlCOmX
a+RUMUteSMqwfKi16EunQPBbhEr1poj37Mn+0Y54SqyUnuqZEu/zZiL/lk8/T371/H6iFKoXEzIj
A2DOBLso6gc6SDBFDW7yb5B/jewiD3wLZAzpa8wQzfv/iJYfCS838Kj7oUI2V/UF1JnpbPw+Qg02
mMr1PGiRu9fTeUNKxhqWi80G848mrrdz0A/LK8qbiq4aTvoy61eXvPD+BoVRtZVdofiYKkUF7VqN
izIzS4S3EdnBA7svgoqcd89p7Ec/aSMIvOlOdmsexCBsbeLuobU18dcmzzPAuOeJZ+sBMJC7kn3y
kLKcrjvYObt7H5B7vClyB9gvV+VhXDxoI2kQfgaAn0NdQa+2rPeZ+Fp7kwWATglEmgyKhcz5dEX6
BMOaL/xcNgcpMStJrJ0z/uy701wBP5OcWtS6G0IdQzF3ykyClhJH/bWNH2Uaqh4za+nOxrT+Ct9b
dsvZJPNcmQJQoTNHmvajETznrmwICermjClo9gl9xiNVNo1IrDV8duzCr6XnhSeviLKDGdnzQ+Wo
/cbEN/utERAqZKrtm64mf8PHMm8TonwkxHxnL5t95geQ9bGBO+qD+2JOVPfkgDzMPmY6+PC8uoU3
P3l1sg4DL2Gj6SRIlgSVd1p2kNqA3L5lucuWEdnJYLNkQtjP7CRwVkscD7I4QiWyKQ92Ov/su0PW
w7z+2Schu+S8jX2RdOGhVk0LfCJF/8qz4md58FU8DbCQfVhaCqJZTWg+yZYzp8lzO5CiHQdUO+99
Ro5+TMXPIKUquovidrrJA/T1n2c9pPsgsq6RCXIHkQxm6JDm9q4XCM0MmnJu6kUM9yWFgFzcyjLj
cZ0OqYhkhZxZnqfjJYYiVAo1NETUB2+TNeVnbFbBUcqXNUXJvCzM1a0TgcyTnUky2bveqrSDh9PW
wSwJWrRZrV/cvqhfxggtgBJNnZTt0gtWJhl1H5Y0OVghvv84qcpWDsqLACBj1dsYmO+JyxFtNM7k
A4heft0yc/03fQTPbosZinhRPp5LUeVwgtEIXjmIBWyqsK2ddUWK/Ow0QddeDCVMz26OoTTVVHrl
QXbKi4yihHzn+HmSHECSqMd06PkHq20a7eooa7eRObUPs0ntMbH8/5SZ9W6ZKkhSC7sipYyDWxuo
KJFhMbtPXZwc3SwEaNiSz7CHct0Jyoc5Oe96mxfvVQU9UF6Umweb5OhkwMpqBi19jEdqEfKAf6sy
FyqKnfTIMZNd5TZLUcBxSRr8NlUbS9Ryau12v0WY4ueCfwkUNTHXDyxA0lqGdx5g5hds1xbB6DEd
f2v9GpNw0Ek3fxAGEdV3/HyapNdf4TLPW9ub4utogASflQKpNFMZnqwi6vCYrPO/Mk2/FGqg/a2C
UoCYaX1TYYOt4B0DlIvSdDdXcXFx+r47B91g7OIOIOVYuyHOEfrw2Vglfl32/EUP2nend7t1URN7
kXu2Xswijk/4mSO9J5ry0CZPrqfoz7Jxnx9gJfqii/mRRnZCjs6G99LoanYFTb3Fltp/MIWynlUA
mNDSMNzIapgUz6uo3wxV7z/ILj8FZNZgNkQtQ8Po419GKzEKdZLHtLh7M6N4bBfNZ0radlcngEIz
RLy9bNZ/aDi/lmSzvxYAWwActAh+I4hzqJ0e7cG8/pJkvvEYKFXyWgf+thTdaAXHZ8Xvh7VdR8a7
G9r+hlyfxXIA15laU0WoAgT5HWJB9TXT6oEnbe4ehskpv1rpR1EOznut5NqJHxMoTtFd4Q6xylq3
eeBpaT6BgX63rfKjCOd3/Drmj8KGkODU03PnA6uAlv2jQln8wxudbKcEsKzxpW3wmDTa3dzfMj20
n+XTlWIvGitmrR9kM3OC8DTDXl0NRoh8eWFbL8zPhx017eqa6MSwpwaftk3SNPFKT8Hgyn9SLWEr
KADB9vItKEmIrnAwUW+WNahv0XyT3VQxffSHuAgez85hAR2mnTdf2FE/Vjr+BSuE6fJH08Rh1WEb
dEhh3kCaQQb9LOYITgS+lLF1lujySMHOQUEkZH+HpPNmuOcu/AloD/SxPC6Fmdqu+UaAs0BRK/o2
xwpkpkApnkuPUl1mUsaSGeZgpfh58C1V+PUWiaqfSGXWz/LCQKfe6OR5dGxqt35+JqNPNUoUoQDS
GAfo+aBsZRXKrAZv1RJXHWxrtp6scGeJYKc0S5Jpfn9d8nGiWZi4eMjd7Gx35qac5wnWZ1bcQFkV
yNRxYLOcrCMDGfd7XwVE+rdRyylI/IjJ9wE5WV7riFE5IA8UGH7Ou4/e76xip2L0JFGiYvhw9Y5f
kB8P8yowgVFJi+rGr4ZLUpprs8awScnMegGkZzPenIgtUp0Q+HQHo5plVKLXZfM+Kif/L65FfhN8
2b2KGvJw71IQa67ccYXC8WQAJr2T5VU5r3Nd5Ti043fZKqFtnkuzeYrzkmCkzDPUmmd3XBdjQEzq
qqiKJK53qWfLuOXYn27TTknXRpM5/2W7SOLL2FHicwsq/8po+eNxLJwa2k7Rk6UZ4+RNIpmabG73
mQVmUTYxveHbW7buWUNfdkE8NXoWrwEUTAddq9HdbsuvpZ67zToWyhOuVj7LovLck+0DqwNVUKTy
AhJSO28g1JWj/GyOUUMpRUp9Ohhn4/uRt2up9Sn7fCHyKQ+uOIts7FAbx3iaMGUgdeOhp1zaD52f
eWzYAF7e+6seMfSd7PTVsdglvpbMb6NePHR55SPFHGMMIEwOSl+76GwFXlycyB5syGAr1MenD6Rf
LXy8/Ogq2SKwOrM9lrHKSv5m7wySsqlO4vd5sZwqP+BwG63+SBDLHLLswzXlg+pWvL/nlu9zx9YC
UkhOcgO2u38YQudnwtsnHH+o+TSW35tDiGTt7LhzyAkE/s4qy+mjLtUvU1J2T22tlk/N0L7J7pKE
9gYuxCHuJuTy1NbIXjBg6R+9It3ZUmc4DtGuLibHFrVW1jueivvajjD06NglIhLrWM7xI0Mg6Etd
xMQ4PI+jzBuPSpwZaHnTbDMehSMM86tG2QNlW/T88PuNrqVarEtthO6rllmAy52j3Ep/+uIC5zne
uxBCDHDXdPoNP9RhI6fJUTlgDDOBtzZ8MYHsgDQRk+WUAVUj+TJyLsiNgEwpBzYN1qqzUwu6Ic3l
ska0CzHyW+evP1LeNOer1wFQwzbRPZe24pzntHXOT/L03imb/9b3xxTTsnV+lKh73QfcX7e+9/1x
PyL0Ea+V9hL1jr9CWdj8KXW8ZJxS1cxQRPC2Mqe09C3pJjk/jAxzGVo6JbtHXkO9fhsKoeTlmnvG
6v46pLqnHQLe6qrpR40oZgj2EA7sZx6RsHLKuvsOWo3MEnGljQSJWs3uW+OjXdoWuXGNGi0DO0lc
WFdl8A417KDgHgLsr0xfMz3eSMjTnKX+1eQRtJLNejK8Q5yRi5ZN7FuTbdV7bGYEPirvs4lET2xf
kjp0TkFvz9sArbSzPLhY0p8DJ8P3TQwMdoCMiOxcTpdJKbZBTOAiZ5yqM2IGPy9fht1O2+ljEWxY
fE0oUf/dODlth9ljG807uU2SA53ePDdwry+yK0wCE+ivvb5f1A4EQPJGsxk+RUBRLnJVDGKSGKim
ZWvFjKlP3dudrFfJdpkWFMR037yxednIBHFYd9Ne9t/zxXIu6pPZWt76j/svqec6JgdOuX5PZlZj
91DVuxC6NwmOxNKOs+L9PdbV9Lj0NQ5SeqGSoo4PBkEeJlwKwzQTS2WJFEIqj5Y1Jusk89rtIHQU
lk4ebkgqiIOeYQ1KCvosW8uFy0S9DQ+95n7KVhABCjGyPsCgnPTItZk9vjCBa20z24nCbdTbo21t
TBVF4n8CCySYIGcFPw1qjXzUL6yBxB7kulIcCkv7G5jztK/00t/XPLTfUCE5BThzfcPftVqHejXc
VB9PI2Pqx7WXVNE36uIH6P/5e5EVMTkb79HW/JAYCKEoUzO8R0OJqLAM3qvsmvpDW3jJq+zBZvcG
QGB6kEOAwbtVP2TqWQ5aKrvqLMG+Xo42ll3vMDqYt3JUa8riWKGDuJajFQ+oi2ZCWllubGDsNZS+
8zSPo7Id7ay5wHLBEi8wH8u+HM+ItqBvBI72Mrpp32IUSbuvuF0tCpcsh/tESYCtSG9J2XZVdrVW
YZQGcsDk7gyUflY1qX08mzvrLUebfKXwJQfIQjPuu0MeqOOzwgfzhQ+LCJbuOoqnB2csPkgWWm+J
13inLgaNJgfDMEv3ZdVaW9mMOuxGg0hNjm6IlFwSx2wXcSdM0rDcSkxKizbIDT1t8C3gVQJB6fPD
6a1uO2HBUXVnM2r+ktz331jwgj7PLnENkLI+3/t/I9NXWZhsZ5DXwv+9uMo5WW+VR0Mdzz3IcKo3
UTf9PO3dZKISOLYHYGRH2cKyPC+Oyxyi1POSxjbmbtwFdtA8+ZiB7tuyZwMvbYfubdARxs33jLUi
KueyfC4PmZHGJyMa9/eyuuzvUstfl32AuwsJh4cWTLM5sPdaR0EXnAITr4Ok0/0neXB139gWTWlu
ol99YUoKvm9q9SCnyIG2Ck9xP1OlF9PiuLAPXdb+B82qbdCZ6rM8KAE76xblF0AU7pytJ8Xfj5Tt
bnLUryzv6GhJv7pf0aaAy9A/QMu4SrTnYYKEOxTdNg70+BzF2hcZk90p17+xrWUnz6WLk8XN4Y95
VmdhDzZE1UotPNI3ujtWm1pJ9bVUSk4EtgEAHiOd7nwsQOsiCMBnm577gPeQ91BH+PLOs4mjrmjK
PjnquuHfUAQRCfjVT+IO/k/s4SLP5Sy2lDfU8YaSmcY+NS9vudJg9VSrLVvwNnm2E2SXx7Kbv6lT
uJGuuZgPfvG03HoY+slYy42bDAx1oGWb2OxRCRBqjfeBY0h59nGqvIsG4IQElWcdzHYwb/PcepvJ
zfsvKQXn1Yhu23cNnTSAu2ieoJ+4p8refOsUfV4RH42vShfVoCIhFpqx1RzbIcRrViPsilEulOkA
q+TdRA9rSSWgZ4HkP7JtaxA8IxUCUObDUfdLNT+5qtGtXY3Qq0OLOT+Zes1aO1AYV8cP2QhZoS5D
g4dSlZHKQb1SbwGZj845L/uWzUXud2uMlgEkic6xgmG5Ue+nNWagZ3mQnfAsDn4V4Zwl+pe7ydPl
wuU0ICGmR/PVRmiyXv12MysrrHU3hvVGF1lYBNz6dcBKtpWpWNknz6IsNi/6OK4xmWa7tKRs6/S7
HutoRVvdsHXGZvrq4h4uzbFYH4J1mbrpI+i/5PwvM0YnDdZ6MqaPgnR59vXZXusVdu0jgguPdZ0q
LGpGAHqKpjyoIxpDWmI861FsLl2yf+79la555Jt/9ZN0H1cwJLqDnFEVyU1PPOuUCWH6Mbla6pAs
AvWyRx7cFN+oSqkxD+a76G0QkDX2lG7K1Zzno4fX4PjXsumJEQmHFVMSYZmcyQKIEvxL2+4nf7sE
JB1buE3S+l8mloNlacETvMw2yyqTeSgbj92PUE2Lc4/gwUpTiS+BGh356Ron4qPa2Mh9Os+0oyr6
NGUOtNU9K6AzmSeXcbpv9mc5RVwh7xIZGS7I8opfd75v+/95p+UlDAUWqc5LF2V2lKu+DjIHpb0w
vRmDVd+QL2qWVR+O00mteustxF9lr/advvf6NHrvneTYTS7qUHr1ZPi2fouS7GNJTvaDfouN+LdW
zjo4UdU7GF7Qw/Gt0CKPzbDZqtjBrWrdhh+QlEZ1mfKHBfcwOti0RjNhZWViOJXyvFja2E/R7n6N
L5gIy9J/zpeICQhPxaOv31zDnHEPkEe5P5bbZTPMvT1S3q+yq+vqeUt5JOctQXo1AnSKZgUcXfmH
3PtkU0IuZB++EWhhWc1PQq/V2sZK9sk/4H6t03RorUl8xozD1QkT43KfpNGwk3tEkPF/ZbMLAJ5/
7DkovadsSsEoL8iMQmebXQM9kHyEirTnASKg4PQBGtNmTb+BKn4aREt2TcqPwPWVZ9ngIQ82aS7K
hf6Qhom5Cess2StCl6XW+os7Y3OpoZv52wKByKJ1jadxWR/uC0fgoSNnDzzF5AJxH2ib5xhJ1YF1
57kwU/tpdM1H/PqiD1odNi8TqZTWiz7swmIBzhv3IpRw37NjgZP7R6U02iVqdepk4po+aqExRIF6
kKOU9Fk5ubNfvi51tMXs02k+jMBX9l3saq+W0X+Vpnr8TP4aAIq8YnMXHzAym3Hc6D5zEYFpflqs
xpbdtwzIOqowiaOZz4DAnNduItEvojbLh7WdRHgAimvQZzNOgzM3S9SmV2G4N1rPXaI2MmvIf5Z6
eeTxGxD+dXCtUP/lSw3CoBuIC8aAFGYrIAZZlCc39LvfetHCFzV50ZMUbSolF7FRtY/MInySgylq
SKuiqAlTxdyEdPh6qAriadE0HGUQ9mEw0fJiQqUbVIh8HOqE26tgdPC++vVwhbym7hSXatL9KWpU
YX2J+PRBZJmP936ncKmxNtZVdsmndNMbzoY1vriGc/WZxbmxB3dQXAmDkoQ9L14bo26+yxm+GPDx
Iuw2IxvFDVGVsw779NNnc7BfBuREeegTtr1B7LwjFYt66HIHeXEQFp+hkzakhDPgzEEG2V83p/xY
4QgO3MwVmzbfzJ8GaJKX5TE9mulTDXKHcJ6SuutRlPYq94zKeQBauK6K63IKYKDcKuMYwgkJCnTu
OHRi+Lc5k55tcidi7XL79Fy76vyAT4y397IsOxRNWr96zvSJ3F32PTTmj3pq7VegkRS8LRi3vyZI
mZqqHD/8NM2fBy9LtrljAj0VB3k2SVZjokXhFUZhPGX9BXJVgPvAD+oHZKLz8UPLlWrr+uBFTY3v
T+GUyUbRUv3TgxlQllr8Y0JWZtV5pfZEciA52oWKFHuulGQSlL91r/MfIx8YoucEbwFKpi99naQX
qy2RKYh1VIjZtQo7pQbJTJ5fgzWeKATeZB+yU5gt/To43XCJuso+3bvktNZTmo1XIOotBwxkeiBT
7G2zq9YYDyff0+izx2nih1aJX9noxy+KRo0iwFbjqFH+eMR1AtUwF5x1ZfdXXLbKFxj3R088NHIM
Xo46CgIb2STtXqPs6Otn2az6zzjup7ccjYOrzykcNC6CZIDjCWY5ezkLKbh32+i1xzCxCSCc+d0X
gveKr3Qo5XBGxaFfzhB+eB9U19jJfkuq49+neLgOlSulwHw7C4fk3EV4HwZZeaikYDXqbdYKhvg/
2jlphU3UAz3uBhOaf+9pK4npDI1wPluWQMMLeOi9KQGgcrIcrbLAIM6Jvkh+e4wxQky4xpYWUnky
TP3RL8i9y0F5CP87Q7ZM1NiOUGl/zgjTtjskYwz8KJi/uUk1nB3bap6VsDdvamTtOzVtn2UXUIB6
V5V2u7n3iYvKzt70zbsu7AZ6s/tKCid9hNhvv2ZNvulQonzHcxcBUQxx1kprGu8mzLmtHo4wJEPN
2cfF2Oz4ZRYoybThTlPRu1ss/ALoGniNiF6RmQCBzKRWHORZDM8AD/dgX8e4uY0Ilr4h/zPvi4lI
VTYL8UiuMqs9yqZdgXdAxW26LZPx9g7Jhr/Ceoiep045aX4fvNfsQC48vqyV588Hreq/+0ai4OmB
TUY3eepGKTx/LwmPvRKhqiWb1AW/yOY4a8Zq1lWc4M5llT7fAy55hqA5rieDNe9kAGdKr8L7SETq
gNo4xZy0DvNdV+Tauco28xwMn7bvj1ueKu0JE3Dr2Uujv2WwZhpIIKtR4D6VKTAtzMDibd4TqNc4
jrhkHdRYfeusTLspHQqQEv9iU5LfD25O3U6gZIYyQXBuGvyLbHKR3ZfuLvIbqAJiR6aEinGLUT+S
rfsmzW+NCKccQqalTxTWYm2ENUIF0UdO+WgHFmu5BHcMycbEvGEhB9iekq91OwiPXfVZohe3L7FH
uipq7c+4AnFKvhxz7rpPt11iKFgD0acXBq4xJXW/AxoD7z+bYuQ+R3GSrZ11wxnLzGDnOkEPXa3D
EMkryXTKU5UUFjBsDr0Y+be+oaPikJrT8x9zS3kX2elnl7KqXaD5tb/GaIKyCAbNJPvi5GLrOBfG
+qkUqX7XqnBc6x3rEutJ/ljmw6rKh+kmW6nsUgp9a1tlsJF9rTeJLFLPUtiRgi2aoDqPMlF7b8vO
JJj5n+TpMimqjTVPlxYYPNcEGpSfFcjCn/eQnVWyq7JpfCg7R1mVRZP9VkHVMfm+UJI5yW253IeT
SBsQY3e8lVzsMf3M8Yq83Bdv2X1vdkGXbwK0qtb3gWW9DxFe+i+42TPzaNtV6vgnoDz6hS+XZwvo
fEGZS/x5Upd8IcSFYH3NnLpZH8bblA22U6ycwZqQ6kui7e8BqwxOexzUN3Xq4vMt0hf3g4MGieL0
/llFcQDP4yS3TmoZP89hUl8xJGKvixsMO9zx0dPaH9rkuMe7j0yr4PuROmjtymlg9KfHpDEdbFF+
XjkPdn80gXl5e61wk6+BXZAwnKNimwSEMY4fvueZq+2BENh7XN/NN8VPTxK5mBGArQE9YMRj48Q8
jRhrSUESNUmOuNzPWyWMk70b9+25M2Z13U7O+BE2BLqQ8obzoOj9B2YNllK84smxL/VoeMS2/VNS
axOFzGo+gBuWfNzZ0x6HIi+ehS8XS3U68zxE9PVN8dpvCJK1e1QP6r00F7iYdjf8ZYtOvWrqfV7p
019fZWc2Yr1T+fBrtcFqrzCiFZhyYB2QRmoIfgH4hGNbf7FbdbeAHhCD3w9qZCzNKi/OTlfHL/Bv
lhpCxq4HzS3zJCsGsV35T87tXl4YG7M/EWLE4KZZhdcwD/BzLdx6K+c3hjneflpZRVSAMLPAZpqE
771AKs/u+0FZSJXNSqR4QjRNJUbs/pI6X7kN4CIVVDOVDzkg8GG+AIrJLtL82oMVhJv7RRJiJm/U
46yw0SXQNXHZE1Xh0CRvfhAEzzBAlrU7nKddDF7wQS7bdWV0eycIvPWypovFPv7/zJCRQDUW6YWg
4bLAjfP60/1/lJ1Xc9tK0KZ/EaqQwy2jSJHKlmzfoByOkXPGr98HTR1Rx9/u1u4NCjPTA4kSCMx0
v6H0podu0tOnKckepdumgrRvManbDQWaFwt7fSMCHtMitA3VxeiwxuljQCXSMy/CJkqD14X0Zby8
c1dTz0kwvgYLWdP1o2ibV5l+UIFufu3689xB9ayVsLsp0SLeSbOw+lOV5NGLPmFm5mUWLOZldgca
GEaMWt91rKKelquW4be8brPk98AjelcqdXnTBg7rS9h+e/Fr7JxeRdwUeSppmmNRPuotHj2lA3cb
mNGTi4nHnbg5tlZ7OwiZBL1QA0sXPExszx0PRcwm0dJ59ab6lG6rpYk+x3Srd3G9klGtUuOnks2Z
DMqhjpHVYed+Ly1uBPC0CGfps6GdujadblPHN+7cqiTlFlawr4r4j3RZ+kx6zZYBK/uG+2l4mPD1
wd9BeQmCqKi+wOOu1v6+7MrpO+Draj90Zrc3EqP77u8D3qLfqWVV+1lF7k56SWgF/T8zwtZ26XjN
rmgj5xE2L2Kwfh08xGlR3lhRAaxQ5c/foaByQtmJJfyYBLumUeELLgO93QwnOQNwAOdA2pfTyq6P
qaPHB1sfApTml9nXOahaGNniUDCEsfOodsZvQdQ4iZ+vXDdAlMyt81ues8FWMDiWuzPcofgBeFrb
xpZRHBsApMfeQmcb3XDkfBcAORKwqzaq6p9jq48QlVL/fjJH8+Bj/bFv0t54ltiyu/M7PCR91cLN
IMnck5bZWHRmwxrrjvFkoVtxMpaDPaPtvGtcv10B7QOa01phc5d6uL9pIcub3urHHg0LiGmqh2ed
Mqf6iTW7jeSCAhLAaW5Z4GPUJQNGOTW31nLwa+MYkZ/cRz7Zr7Xr1/FtocyaizsZp5Yftmhh1kl9
0/QotOKjekuOGnEbObW8tOPlNdftgVLop+y9oTkdHuP66pLGT5aMfqiVZPTl9GP46pFITZ7kmbRT
OItZMCNB5pnhDXCIr5lhVRiZ/Htgq9uMK2lPHmXbtKdiY/WfQzB3ri8zqnbK1m7M2vLTtOu14GBl
u4w6Quek6LfFAIIRgQMIblQYkppJcRCQTSeZ5dTL8hsJlE5/gQ9fIDpLtKq6+cFYMtUyKodh6PKb
GvmYlQzooXWoAXofJ1Xt74bl4AZGTEa99LYpAh531wE588PimDTsVmUwDBUsDZewVlXsW0tBg2Fp
Sb/ES7PTeEfNASJU0pQBtwr5WobQ/GoQb/dw/F/xl0Bpr6nDezlIf25Bji7xDwIr998BVS1urKTE
5ngZkGA5M+Iyu7PyuxzPNvMyKP3OlN/A98ScMDVu/srjyhYi7dSvKRWJG2nJ4brn6ILpKzZ47n4s
ySC8mF6UrS+ZFPxhH93GSTbBbEV3SlIGp8T1yy0psfkrX/Oj2/jRb61jywRYtHihiIqxYdzEmAJM
+mPnjfpKQhABJQujzT/kaiRi63U7+8W+CBxtg/qS8kWbY5zHmy7+XYXWGmo0FZoWGBV+t8YPMwME
X9mG8ozmBLYDRT2REFGNgzJ6vBpLI7tP1WJe4IuHIGS9F+eaeyuUkHYSqGD0udm5NTCUZa8mwdD4
PjfnWhtXVWr1R6SxtHVgwRPDNm4tbBWAh+xvrC58sf0g2gfAYI48HqKjHlBdnMaMclDX3Vo2BrXG
cpAzV+uz23Rmk58nw13V9e/9Mlh3RrqrVWoX0ryOyvxAQzegoRa9u45er/LxA2u2mx3r8mfbxmKm
cdrugL9F8K2uUbFIhreM1/it3zX2WrotnhWsIbz6DCPYegFusrcWCRhvxJEGIDiormW2m0YvSquG
T02F1oXp4J/qLGFWgViCO4X3kg+R5MY1M/L/0CchuT4rB6e0UTQmlXLJkwzdYzjHGpU0aCRWww1d
jEcqOqy57Zg1I2uAdPdXMlkv3HWSdtr52p+niOwt1UlZwQeWsqN4Vx3nJO6qjZvUzk0Ruuc+SQGZ
w0eFF1UvDKocQdOVlZbj7hKpWzYadiMSGKhlTg+V3T6SzGlvhdolhzzPk62Od+/myvmihpydTEw7
ZNKF6FUw1VymSt91qoa5wyZOeAawP3ufJqPXuOWntmp5UyI5cyt8vNIPkaaNk/IszfqjKcSjxEve
R6X5aXThDIubznWuBKuZXZyFpXQNTrSy287qxKdbvIFdlsRKH269xQDY2nxqhHt8mzAGd2NKdCQe
2L4npnZ7PcxNqH9u8luAEPiIyQpSRti//5plQJ37aJM3lQOdTqVG8Rjqo380YTBv0AGZvsfBcFY7
hKabuK73slX9a+cqm99wASXJqBzsJku3beuhuvYx0MtW+dqWQJnc1gYSMaBtV/YiOlAvPmvY1vk3
bCIepSX9YromzWtEb7SP0wjmYXUdkDhl1v2b3hofPxm2SUg1Ydgaps6BbNCLoNXtBcbO644vRpO0
JOJokrHFftapXqQlB6QZKY3MGGXLrLZow/NyjWuEXANdkPdrSMRyjetPuV7j+lOWa0BOcW6n0vxH
zbXgxUvdLzYgiDOucOFLVEGwn/q52slgBFb2FpsQfJGWUelTQGoW1DaepMtjl7ueU9SQ+iWiRv2O
jBmwXBmtwqJ5qBbTw4/pcEP2jQU9cGFpp9XWt/LwDzIR1J2wMH9VY82kSN2qd4UylWy7vAmQUTnf
82WkEutl2ls8z988UoZHEymQ6mcTQDJMqXYbzptbmKS3XH/6XhlU8ecpwWUdzdN2jlETmwekeuh3
FJ/+tClvVWRBuKXRDNAMP98JJiyN4X0amoZzrmDMyIP9py3jrj14a8GWmXnwFJpOvAkwXbBWfpWN
x6kMHk2/4IvTRz2PuNJ/4DOoXwYnZadc28Y6berop+1ZPPd7+03BSnWfDl1xk8VW+MpO9iwBLeD+
NTth7Mew3MG4Jzg4LQwVl3/TuQsxKEMcy9mmrle/uvH8Nkyt87sz7ENsFs03R+mmjb+EanY2306d
/ylUtEL/G8orMzp25D4KbsqTW7TlVvVL7esACSLR2vi36xgBrOMuf0F8bti7/hwdYBmZjyB0UEJa
QsrEXaWhM/7IZytl+TOEdywEQ3JFXxszz9fUcQDrWX3xXWlC7xax7vEpU93yHFbKvcWb/0m6FOwY
NqVjR7t/J+RbIHjqvYyCXERapgB+XvRqzg5utJQV1VfjRoZNw87Zf/y4TFU8LQRZhU2NDAYtmioN
NeodKvvRTTfrGagCLb5v6p5nQpL26qltUNBe+jB/6M3LsOrhA1l5OTbGTaTwLOQWDo3e3PeIir7H
RJmqstqruKWuE+XHKD3SHApGOyHCdCdXVaELk2E62FOCbPmgsS9fsktJa5abKreHreIvqMNcZb3q
Ai/3qyC/90sMBGOvaB9QfAr5ungdjk80J9hMD4jk6HtUXQFfS/NjIMHrWoFLg5PnErb0B2qELm0G
8yR2XQiJKjfQKXeso1zpEtc3oBub3AVc33deuqsm1z9q6uwfO1ShYMEvbXTTz0NaN6xOPvoio3oP
lGiJ+zRcUTlUtjJ0PRS+oVprr0ny5QuUwsmJWNmXiaPifK1b7tEO9D45hTDJfG7yPQ97rOdJYZCI
4EW/nvQYgK5iOGc5izTbR4Vpfr72p+YA7zzkiXFucSleZWk27u0kN+ZNvHRq2nSZIq1PA4PihivL
84e9jMgVh46dkF1QxyZ5FiOMss6KscP/PRzPl540N4ZLG4hH7nRnZGXGcyrRMiaHHggjYzLv2uvO
Xcl+0du2borgqWJRZMUq/qlVqgBhoJ1RwEhClA75YD9QIljKS1tR++eyHu3FXkZ9UlEYui1G50cT
IvyxZqMxgRtt2n08bCSTI/kb/ELdvYEr00qSPqX4rqEIcj+1XXsrIe2S+7G61t1neah+knOVqyyx
bZm+x0Jiv+WzeOexTRocwOzkKL+Mbg3aHZWcQ9z46pN0DRaMM946JuxCft0BjZQnE0uqxC79e+kK
HAAlLpDW1XUWZdhfjfk7b2cKOHrqP9ZN+NVrJ/UbyQ1/Yw02KmZTV3zN4i9FH2jf+kbjmdpATsJ0
UvtGkgOxxbR6ycdyPmmR0a5ltm8U1Engyt3laXc/uqgxDKsLWo5cLTdm4LhHttDKSlu4LdAo35vi
s3htyug1WEwZnQgPxLSeIWOWs7HP0lalNN2B+IY79kMxmy1vQv8fJZ6QM5/zr2UQIBoypFTfkt46
jKikrIsZoMTMXuXYj1Z9jhJ4xkFvOS92WjSrRPfi30gGrByzMP/EsfbgDEr1Ldc8bV1hcwWhylH3
joc2vmM18PGdoDvy5lMOQWq2f58l4PWOfR0oh/97HMulYjcgM4Vbt1Y/ooIMu+/nKKDO1k+XRliW
45n1vsGKP2gsA/EqlIrBfB0vRa/LsWndU4fl8Sc8k/XBftIS/1QuM64b2gseahlIeePsvNRb/lt+
GX6Bt7gL9cD6k4YYqlLh/mGhTbzura56aovI3qmh1dxCls1PeaVkO43c1vPsu9ZKNckwLdMdsM9b
Kk75TrUhffzGVf3Jxo+imD3rYOf+BKGPZorA5SqlEHDH6q5GVnvBF3+4TMuZNnTPQesAvl/6y9T0
d5lnumsnAOVhAeW7LMqvTVnuS7NKwugssgPX5qdRitBnWf3LaF+of965sI2jUO92Ms/f5q7pHZ0U
GsuNnKZLe5hGNCjk1M9i9z0qQDfnmJRslmJjfhwwI8khbdM3WKF/BLRh74pheHaGWbuVgzkmLPLl
VDXd987rsPQNivFNL1sdI49/p7V2BEvfDDBbrFmVHNEBwbfUm9vbMWnt+0pJoYCPVvYrctgkqJV5
5zn6T2C42r1rKkhAupDObMiJNmBWOoeBrVuQ2O6uHkv9XvrkYM3BnWuzJ7eqku9NPSr6nW0/SlT7
EYoSMcRhc/5+nS2DreVQXqzsp6KrSZD+C/tKWjxU8qQ9XeBm0lwiMmyd2wLxG3haIECXg+w2LxtP
P80ppPXxTvquIXlJZWx1bSMNDd8LJs9WAitEsCkRTx6SYD64SDctzKOuwjR08yLbDolfIyufxNur
WzXYEe++n+djXubKLbpCEHJiHPtuTC0woVny+P0nw8FpEAx36JdltRoW+LYcPrU/ncqQU+jFcVxk
n0ZgO94wbArTj38uPhK9AjTFcsFTYn1QwUpNmgOGyPl+1HTtxez73xLhODCCEIv/moNI2eZloZP5
zLs7R9OUtaaz1FcsBWCak+ZrOG7lCXJ7/WYni8MTDC1j0I5xxl9Cmv8zKoJG8BWp1PeoaJGSlSjq
ctWpGH25lnT7g6UdcRsJEdTn0teoqntIobEdkmiInxQAVlgdaOFPNweAY1NdZ40azUcURNptn7TW
j/qLGiTRT8NIkAfWDfdozps6YrcP/RZanBN38PUW5p0cIqWFmJ0q3vbaR44Nht4SLX1I9IJLlMC4
T/2tXyTOfiz8L/9HbfO8V4F6+/APr7rmcoaQa3C+KKRHFZoxEhMvqKJuCOpbA9l0xJ1SYwAmRH46
3DlLfhqYOflpU7LU0hFKGjsqwbFjNOlsMKBF414y1smSvL5McHQNSm2s68Coq1w/ISK4V/pOvdFq
fQJSu6TLEYgiR96BOkMrqUajsbbsG9hlrG/G6Ssvovgwoy65DVQECr0qwSuszdM79GDHu7HxyFEY
/T4ckL8XzRCRBLn2XbVKWst/j5MQCb7GSZ8ES9/EJoHs30IqusZcr3+9VjxgY1hmrU4xEf0iIYYJ
h2xOtHjT5lC0pSkDF/JYpavqOfp5DTUrP1uNVpDtuontLrSv2L51MeJY+YrVbm0gwrfSJ2dyUPHL
anZyakQaX79reKDnRb2SIc0L026RVPuHZUq1C5fKuRwSqZTLKSJ0TJ8WTTcQny+8NCo8Xwn8FFM3
PjHX6XImU+TsY95lCpuA9x/jZOOvYuTVwS6Q+1duZUSxnOOCP5BbXLouo84Fdbvc+DAonGMG8ely
31/G+WI1ZOHxq3GMtrntexIAn09H23gsIy/f62gG3UqMEWaFfpJTLbSzYzBGM4uNyak9/iph1qzq
Xg9PQ9SirvNx5rIOVqDSHf7qj2XGNe46N/a4b6thSSV+XOUapwTkHJFj+Y9YRT4jBbKIV6hp00W7
WHG8nd4oT8WHoMUnrQv0oghnIziue3lDhnwjNn8zdDoMom7JfV+4OULQSQR42Wn4ZQwBBDHpdLGj
2L6rt0NdL9eNAs2gDfr8RgqVqBVa+9DAm0SaQzGlZxKRP60561+C0o9f2BPKkByUSnvzhtk8S0uu
FfnKi+pqxrbrY+XNroo1ku7zd1jT8W6cLPw7wWNiRKHvIZtaq2jZdIbxDKY3ZjfKQ0u9k75+2ZIq
ICE2OCIP20h2o/OyG83YjSYI9uJSvmx2y07rAM8SLfOmj0t7vMGxJLAO+qiZ93LgA9irsu+5UZY+
R6vM+7kNrHvPN7emV6FB8BGbIrNx25rj7bVLzoyUFJjTd1g+L7FAZEqMs6x+AwsPiCSIL32NDty0
QZNnPMuhjQPrlJdaz45Yj1YiB0+Vur8xACaTEUAdvs+0bBPb43SQZmx6b2OXBQ+REzevSnEMF3e6
2s06kHdOFX233YhcY4Y285RQzO2NHky717FSM1uH9y2HqY7/DFFqHKUl/eXkrZPcZRe3TEIN0Lkj
47BtLKvFT0yHvRJqBbJmy3SZQM143EU6sosyw217ipZJaLH1T/uwOtQ5+mAr/J4xS18Ol7YBn9xS
YJADqczTjYxcTpM5LFhhV+bOqsLfCcaSbFKWvoignVnmOm8ttCUAASzZV1F7DXSr2jQx4mnXvqvb
gejDSki1hMx2xj3mjk8h2bNj7MJCFUlvcIlfwKmkz0Exh6cME0OkHJEH/ehPHWS2/jf9qGyFp7BN
7soxQFXNgazbufpWxGCv2rCNVFalbXq+hpsa7z0FBHywv0bKbJ9F+AbygEsuSGUvLZxMD9yk3q7N
nO8NM8HYikYPbAMqFqn5U/pEp6cXkZ/aB9trTvrJrit9E5eTecRG4FcReOWP0CovJ/G/Jx9Dywle
YNUP6dGt/LvlfC/94dwuCMW0rtuHpSVoxvw/rY+xDHrm2ufvdLgAFYx8/KOgjo8P6aLsVcSo0U6x
+VWwDJFr47GZ34jaYqwjuQi0pqsXBrmfAtb/EFf8t1tiJFoCSPdL9DgM5E//5wUkshnBJzhF/qdO
ZlauJhRE1yzTG7UvceHQpulWzkwjYPQSg7tEqqylu8kT86YYFOgqhOtMJlOS4raK3d77BT9NlKDr
4Xp16YNghxhp9nXy2/oYoQa6kWJaG+mADCsktDs8Gp91tTxLfzhmChihJOQWoeZmGs6p8RHCZ/ff
39X2SB1/6U+Cvt4Yc9UeEUpWvv6WTiPkN6bIvUcZPoa4yMKWtTRWFhb7kAXU8lboX6Q7n6CEJNCf
L59XftHLB5PTy5/l+kEufxoN4X4UcPhAEtSjzLTVqiZfZUM0tKt5MOuTETeutjO86osy1ereDaPm
lJbsTmyU81nn71BBsZ5xR7aeVcNzVqBnrAMu3ebzVENQzx27XMtoG0Fw6MotCX3bq9cIUiEAfpoQ
GD9plm+ufb+x1rWhohr8MXBtpnkwNyucVeYbJ9COAd7F9rrMp+D2/3bqIpoPmnmIixU4//k4d1vp
spd+OZNLyFmlI3yKRifSQDOa3O/8lybagaBTTlJplApkZPT2AS3x76Y5sMWSgd5wkZ0MSmN76SyS
+MEsWwxtQeNWGxR6V3m8yTN8mmakMMxViHDzfTyPP/nowaEZ0/S+Wg4WX6V7Ta3RU7AWy/ml6bQW
WO0CH5NtApiPQoVDDXiKDVyBTf/XX5MpK9hgctB7TADwr2RULlON3lp+A+kiZXNAz0I9GZ4e3hqF
/dI2pfbQj4Xmr1zf3HSKH9610kzzOV2XSZnui8xXH0xEEB+QkLLAMrLz65d5MjnNXf8OOZ33Lplb
lu2P1BnKo4TJwSX/sYVHom2ufdRTL78FKJmFM+W9jk2NVq9n5Pt4qdrU6Cak5XfpxXDlo9ew9eJ7
oqLrK71dGS2xs94rj1iZ16umQOClGQf9e9nX59YJwDIUCPfjJpv900egEECh+q95p5ebOHaV+8ju
PbzuuvoY1qpzcvQa3AXOA89yJbNhRZn2adVEIGZBUodLySTBpmZnKm76wvYmXaxhrN9tMa/zbrZ+
DAorBS+Lx/tmEd2N4v5nO7JRrG0dRVTTBsVnROVjWnSIH0UoXC0FQVxXkHZbIqT5ESEtmTQkhrpp
8uihwRTl8mgoFf/VbOfska/f8Bgl4eXRoLd4I9SRau1kozyW9quZVfljBDz0ryiUqyzcj3BfyOKU
1djyLA+z4ElL8gatFlrSZSyPdYonT13v15/6sx4FrGbAbGBYTAWnKbCHzWB34xl94fHsZWi45pFN
whPFyS0uQ2OIwZ7z2AVGcdmfXDcgnzYkcWbhmiSbkctplixmLZS1Vx7O8asJ7vtD7ZK3UyHQbUVG
1Ex6uNq8axedUbPuEkQSwnmPq+q4zQ3NuhkWre54/KGNo/EWubNxtHutAACFn1xo8w5xk7akgKg5
j5EJwGfxk2sTC5TAoLwYNvgKgzzRY6IvSj4uKUAtC/xHlY980T1NUSjy59+ILrxHxl76HomyEPBV
k6yjYE5wqHBb9Xczb3TSDecL7+FCcdBeB7vJz3ipwYwQJsSF/6C9hn6U44KCQx6ie2fBFKjm97hw
qnuXvYS/Kt2K9wTrrf0FoqB0gQXeasnbXbRq41jZI/cJCsOz05Owl8Dj405F8uIpMlPtkNnDvINR
lr2RrDnZpcWeU5y6UDUgL1gUbxmE4hOEDvWJG6E49YXzFgghHjMWa408QrOXUdtS56ffcioHErYV
CKrEWfdNQukiUas30jQwIWvlFJsALlbJMOdrXHvmracksD28zlkPar8Ia1DrzUnkPMB2DO80w4zW
svZL2vl9QKfacTewdl6btRlhCrvoyRYV6vu5rz1TqSlXyFA7v9uBpH+Rtj8VGHTrPsqoQAaheSi0
udhHrPU2sDLnjZYPw62pjuVGHi9mUj3qgeE8S3/L/oakDwXnj34wlmeUxepfrpnmb2XRK/mhdShS
OWqbnwFLI5y2GDqTicvPYw0OTMoG/bSyEI65Ayji3yosbwXH9TfcaxkMXFjnCwfmivSKBq88oiiR
oXC1HRZuldpQkjVyr8QINY9vxjK1bxqjgReM9BwaMtR6nmu/RN5rGLU7x7Xtc2lQGlVaJD8wYtxb
XdG9YWfR72s0kJZ7p3l1DCCtxZw/gDsYVv2UFhu47SZQdVt706pfzayiVec11k0WjBNVPJoGmkok
jN3HYhGRqv2+WmljBBh8md1ECBNZUGHeSbsRJBQoKt3NJcuqWvl7+0L65fH93v4Urxtqd6Nng7Ee
23JCEDIGiwEkfdPraM85XRHsEqe2dxOGm69GrFGG4E18kFFyDAnK7bl1llEnNm+MPimfssGxEdq+
kSBIV86DVlX30jLsaAJTHVL1W66PNwY51hTt3RxeRGc5HbYNXvas/gKg2j/3y8HMkbfU0anaS7Ov
3RlkdvFdWjLFbaI3x1QDXNSIB8LU72NkFjdR4Rk3uH9RBV3qcJVRQJ9Iwmot9Trpkzrc4NlAFtCI
v/YrSqjtlhToxZZRYmU0TwDeLrHSlac+mNtqYvPP33wNcv5LlY/T7aWQA4jx0rQjPKGoHIwg8nP/
ziqbVylBUKH071ylfJVyhRt6noxJtcJaIh0iBX30v5m3XEUi/QLiqkV9bBep2V6Wj7Jo9BUU6x07
jE+yzAz9MNh7+ThuZJRVafowQ13SsRReNJflUCJrffa1YX9N+Nno8UnXJd+HF4SHlXm/92sPBZuk
SG9SvXjzF2ZaGprDTd+OMShIeGtWCIS8CbWazCdNCLJbs4n6l9yM+gcLS4kq+sbix//HHf5JgG78
zhTclsLZKp+xwzN2ETj2WzZAKL0F1uJckTavvl3+8uJp3riB3ayRBS+Ar+LeGuuavXdEdAb8+H/a
Mp4u412q8xWuoIv8S3+d675YCSGvCrvmCQ8Vnj7ldJauWimQV4z1ZyHwySFYKq+kIdGFXXh+l8P/
56QypNg4ChtXDe+9YubXyWJnGzede3BF70Dv3HbzztDtAXHvnNhjd1e0FcCVSfliwaGW/K/t2uYB
VZ1p00ysWTBjiObXOgQdmJIY2oj8icjTXYT3+mlDjRa3Zduw9jDpn22zcM7RItAlZ/CmnHNb8fAP
y3ba/jUgIQN1FvybnI208gyXunREJCSdTHsbIs+2FQKF+At75g7BkQaED3wLrdRuGsqFRw3DtGl1
hYiNuX/wgjI6CuhrllE5FSgZaQDA/eN/Ri9XWEZknlxqcGJ1a2L7ymrf4SWlKmD5narP9JPR/xp5
uSMiT+aTlQWLeUNOl0RpqxVIAbLJaABtaqsmgB6e9ZO+udxM0h49Q98UALjV/XX8cjMNSX93EbzI
Rg/uiYaQR9C3ym08a+quS8zgScV7FC6u0XwbDPcpFtVo/n5JYal/fKf/piJN/DUNc/jddRQ8ptjn
7cfBGW5GS/81j91zK0iqxm4wF6F5+R5asW7ddvrwHJXKem71i47ABQ868vda8b/k2Sr7LFeJozuc
ay8brktfmmDZwmqnRmDcAHwZNC/DOKpv3Ybnp/FGsU7HMyPvgJR4xhsmuOouMhpjJ6O1i82WGVrA
RqwOjLZZoqnQeRHKcSZ2A0bBulGbwlu7xTlW/vvS19dxvDJsYPLSNFTnPUSacpCr7IESDzfarCbq
vg7t77M3Fu+oVz6JRv4rWVdJNm6qFCErNKrbYC8kcDlcR659cjYIRVxOtQ6DBMSOoTFF2lEfnEMc
wsVyXOMfXVFPSWUHv/MECAwMTpBmyc8+VfTvdpWjMdDnybc6gAo/t6DGtAaoEYyx+DXwkfIbSWy/
DKXure0uhaqps9xIU3ZUc8hjMSvHO82zsjsKYJRf68D8kfbuPs0WNB9E/Kir1R+9x7pczxr7CeDS
uKv4hW+LiWe8XVMSFtmxVumSg6KPN6JHJl1yyBb3IDm7DoiAmTQH08gOfZrcXLsqZXoNB7eHOtP1
zxNU2S7BdtpbrB0hPCVbP/RBCSxNGOXxfRr2R58yAsJboKYpJSvkTjO7f0bPrz742lJUXq5UkgVh
n2gsLh9AXrUPoOsV8hpUjl6tYjB4O9PNv11hr3L2KS7hvmoR35hfyZgYyw7PQ6WyzpXwUbZ0SY9c
Hnw1bodlRyh9OsKVujuHj9LFjYrEYMarTwYnBNVPEGxfkVTNXyInn0k7wZvvI95Xro6b7cSaRfhQ
Oc4sazAS1cHw1OwlAv+6H2cj2yjqoOz0yi7WhRJ4BbyvSDshsbvD/Co4Xvr8tH7O+8G4d1alYRYI
/2QWFho25cBlDWcb2p+8KgbQjcb8MFjWP9JNtczjKe3oByMvwpe+qvZ/2RBbkQbTJpjh8C51azkg
h9PfjWGCLa713iX9WRnou6420jX//B6I2mJR45AzOokM2MVdy1VrHGZIs61FJSywIp7idp6vOsQd
qJ/DrC+L+tzNTvDAUzB8qJeDWUTe2rQAF8iA9MloBLZeXdAdS7xcwg5UHhAGOP6/rpEU6s+x8LSD
TJRBQx++IMln3Gg9TJzCxcFP6jKXQ2Yhi7FIaMghsRsHYIlzuHbJ2bX2I83B0v/U/hOU4fzmssPT
wmTe58Hori4Ic22coofc3NgYjTVbNGIQgFyie6fZv1t2GmxgwF3n1vPQBPZzFH5tG394kp40H0bQ
Fc1wI2NBOeVHpXRJhAcgLC97KLDP8+4K+cijidv/2haoxydwSNvkrxSdgv01RB+xW8b6Jj2IIR46
kBZQ9GfEbNGrCYoAS75QPclY7jvjZirnZi+jkYtqfRROyO0CHH9RLLW6myLtMrWetHqVNQsWegzM
NToSOcWbxZPFJqdxyNzknxBdjGZLKgdAfqycL39DjDO36Yy2aV1oNvVngDopmMeHMijruxjWunRd
+1U+CRw0Yj1UQT7Fkgn5FOsv5rjX2Kkc/wDxBn6MxJRR3MHFHvfKpBQsD0npan72qwnG6qE24+4J
HOW9dEd1/B4luAd9Lj9HGfq9dIdUKXxE7zZh1RjI+ozeUffxIGV5a4CfKJs1Ge/ye9CYpyzBuK/t
h42hK/GvsHBnvhxR+JIlnbvFi7BY1xPqkqjZtk82qo2HsPOaxWqieZLDyMuVVUev7uGM4LUauxAj
Ub5+iBc0e2fb5qXeZsdsxGNznm+k6Cb1M6nBdQBXR/S7rt2z6Qf4I/dvEnTtLyIn3WqYV22uAz0W
3P8WNavGhxBXFu7GB1WxRgEJA8QBj4XLmRZNdzjEPqUWcrnXfhnU2Yfc+tzmobk4MEifHGIXzmjn
6H/Y23b3uQNSsbRhdZFnehvVfr4lPZOs8eAo36oRXVBbiTDbsJviDYacu3JSMzvJaDCbO0+b4scu
RZPT2qSFn2wlRTMP4W8rrPyD8D+EUzLDvtxZjmetL3ekGyj2Gd7GZYKEpCPOywqyxZgdYyaV275z
lrNIKdzzEGjoN8Wze56WMxIP7ufR2Hwl3xSsMak3v6JEshG/G5+16iaoR/c0apV+7/pk7oVuPir1
Y1lryZfBxQ3Db1prFwDRXtt96xzA0ZnrQGn8vR/wguS10J4GrJTl3SrvzCiav6BEl5+lZSz+y9oI
r1Der8bizsxvIGNycDG8Ap6Vh3wzhoT0e22F+z7vjMd2Odiul2OQrdqHYOYNum4y89QA9z1fmp5y
oAzoP0isVfDy8K1hJ9MLoJ2PcxkGt5Y2/nwPjxY/a9KWa61r2R6Qk5q2Wo1stD8tV08VX13LbyCz
7ap/mwwdA4qlRJmRIFs7bRlsr9VJqUlem9cQ10lIfMoIUBsqAVLvdLVG20xzpS9Jtt6o3sJ0eGSN
QEa6no6YaJd/Zq390ZYjGkiV6SPLn5iIgJULVgE/zsiuMsqvEEry3CifoPhW67JzQEl5xUmbhxqn
QdK8Nouq/0XYeSw5jmRr+lXaej2wgRZjc2cBajJIhq6I3MCyMrMAh9bq6eeDM7uYnXanZ4OAC4Bk
EHRxzi+s3Tw5v2e0p6EQ6yRkEJS/qfsB7sor28TqKKvkL9UJ+W8awXdZQ4IHEcOwxtRPn73Cl5W1
o6wHL0AMyxhhXeVz4O37tD4biw4icq5V799Ob80GppQ9zwOqIEt3GORk6WIUs8PSia7GHNW+opT6
zkDA8Tqg02f684SiVWwouMctlbeOy5lB9veo6PnTL53laWMh9Dgn7fne13EVa9+4zpuENEkIU5yF
7mog57zKJeQJga/4JJvl4QZrkgin+zW/wKLu3W+V8p6ye9Yg380H+4qD8Hdb7uMFUV8UfMfv6rLL
j9G4RKSJWMNlxD5ENtz6Jf/q51az2Bvq+H34Wx645WE5ayTOz4owvptAGneyMZbawvJ0Enr60Laq
f+/72/VOhOWVVea4hf194ymODho6ew+N0ytXHEzkGHXnp3VRNfqlFZT7e0PD6mJXglvwZV3nePO1
Ss7yWS9gk2DnNT0HZGito1ErFLXuuca9udjZUa49/PMf//P//O9v4/8KfxSPRcqEn/8j77LHAvH6
5r/+aVv//Ed5qz58/69/Wrrnsp1xLF1HTcs1TV2l/dvXZxRy6K39D0DRYyHCPD2C7c42lkig0Ln8
yJfYqIygy8i5AUOXcLX+MuL00ujp+Kozex9wDXM32KzPX+WBdKW7IUShHeK8nl49q0ZeZ6G0alqK
wn85XbQAfHg9jEjjmrH6FfXT53Hs9L2ezDZ8tgFawxH9PPOIoN2pdIjrYV++uArgE+5jTR9s7VxV
dKz+8vABdcgtKW3SSLjj3iJ04RhgF1DBANdy0YOVWIoiRW5JxSnCKax4RSgixrGCQzKhjw6sLN0B
d0hudWISZ1vh+Zc9imq2LyPOx/eLQJBme3mjNMV5/j9/G67+79+Goaoe0uxEayzXMjS+j3//NtLE
IOwC7uKYJuB8JiusH1O3rkkYas0at91yI+vkAf8I7Vw28a0KHTlYWx3wa91s4jUZV/Rd0mq4wqfp
bwcMOXKwogXzLsBqxF3SaACl3Gm7SQyN2LRN9R3d3vVPmY/SbdyL0o7hKlKJLiOKBb3xXibRQAZr
DptrvZzJBr0iPiDr3NwBiNC1eOvJytvVpdXqKAbsUssIoCKzYbxtMXMUM+bi54ZTaZnrU834ueFE
LjAGdVQfZVd50WQ2bDqjzjjKKRBORXO43/JWxy3T2rMfZUnesivGeCuL6PnFVxSLbntWeV95S7DS
xu1l5C09XQnQeGPTq/MD2v/nr9pQjd++a81zHH5yhIkNC+S4+tsvT1FcA7OxPNqLUtWOY+oSt29w
h9BTNIBxMHDXbTSB5wkKwnWyPHWpDTfmRZ9i69KZJYZ5Df65KySt6s2t7AmlefAQdnNE968+dcO3
MMbo5Rp56Vwi0N/7WssGIumJ9zp5yRds8uZvxpy9YqLkvU2IlG0NpesPcxXaT4z1jGFup34L2xZu
QNR8BhGZwpmI5AkrnQDhhwbjznmYvyE31w6T+GYHtrfK6i6/6MGI0zjPOxQbq4ZSCMnP5NWSsLF9
zxqUxznJU0TpkfYwvfQFadTwaECGu8qDWhNuiPKkQZx0duHQQt+SdbJ11EW37TojXNV93y62h1wX
FUQj8LU73+rycWFe9rp+CIexXydDIpj9UzSuA70lDsWjDz8dNRx50IkpNDbbWlmanWE829Z4ugte
W0jn4a/M6H27yeiSZm5YRGzuN7EKNDCAIMS3G6dVVR2IgWW4CcYawUGcDhjeNdJIsVZeshRfoiHR
S2xPqvJSLnUtbHSmOdf+EbUi3t96yxazjf8InA5YiLx2uUJeJoswcq/KAJBPVt1uIk+1wjlofWtA
VDG4sayTd/F0472wxc7q4/jUzwAWxr8Pul0gaYCiPFhi0ui/NchiFLawaCpgxbIor7j3M23FOGTo
1v5Wfy92KJ05Hm5m/93lgz3BGssAQMoLnE6f11GEZO2d5qXWztpVouwUIkdLolwSxBba2NIQLA33
qhupzDpnLltI9YtSZOPXTlSW3zTleNXM1DzXlduvZMOczRfE6fM3x5qrQ9ymCXpyZfYV4UzZjkF8
52ulsVcRHbkQhGwvzuhwAPy+MUHlr6yl6AKIMBGhJ6WtApzYWiHI8rW8Rq3yq4FX9sF0XV3zZXdL
sCMH5bTcTlbc2oKqtg+m3T7eOsl74EWQb2Fzur7s3cPf3rMxJvpPRDd+Kfu9o2O8V3b6Q0OMGSV/
13xKDASENHErxETtz0aXHmRTt3Sye358JPoy3M8oyjqT/RepRdjIsigbzEXRGS+NlNA2/WSdTvQD
F/shv91P3rTUQpZpC2RneXXZd4hBqoXtU23MFkhkYz6XIcJTNhCQiahlpOioOXRQ7fCbnbGwjSvj
2geqcZVnVWbOvq27004gS2cDBaHZU4ttMznmw63OUeL2IWUBLxtvdUNDggLSLbAh+QKyqbFGHRIx
7g+y+MurpARHxqQ+jssLy/psHuCN9osvmwdgZ6kvi4l4YB99v9UB7zz/5ylCd73fpghddV0PvzbH
8jg1rWW58MvijPFedwhiGTuMPxbEV2pr6XZszK78CA7xWA1HZLiCR1NBjLQdquybqaq7Cmujj9pk
KqmK+dcehHrGjzLDxCyvNY/xgAR61Y9osLsNXOCFlTdHbbeSrVJ0WrbOHUxhK1eNXzp7Doq+/LQe
3Vlpt40YBDORCwU8mcpljHXRj6lG/SleDqMBICrGq3sv6yJRv4uh1k+ja/+ZQOc8ImmsP90OqrLD
gT2+yJLsLs/kfbSkpYEeCO7Yj6xyy5O2aL0bXtTV/hyjFV0p2jInou7eTCqVt9OlHKYwaP7bFlQa
vVn/tcPSX955Xm4vL5JFeSbrZLFj7bkJghDLmr9fAaUM5tlfXuz/dS9LH55IIai7+/1u72654Nc3
f/8cRZQ3+9bQTve3dbvk3kW+rzSLD3oGxC/27ODMNsnwR83JPl286FawbYYTiETnffJAkrOwR11m
GrfaQk2RKku/aC/dVJcY4VAIXrZ49wOyfsZqstyKPT9EFtlwv8XooU6x/a3F6hv8N7vQWXXw+x/t
3viGqkVwmPQS1zdIMDVGWbq6cpTFBW42U+JRWesj+9cXrftBTKTcT7E6blGsQrir/5F0inOrdock
X9uVHewybTB6f84SnHyjUfEexFAV234hf8hivNTJs1tPuyyDh1YjX9jZtXmSM0vjVIjLR9ruNs9I
vrHV6cDIha7/CCZ1/NmyTDSyj7CMZlV3FpJ9rLt2Ruvgt2rE6R+26+y6qTC/2p7jrrA9DM9Y6YaP
VUxUuMSF9GsAy3RA/ealtUYsEbDK28h6fqVhN9RfLUywNlGVW4fUMJPXRMnwS5zDzVyTHmIbvBDT
E6zy1LBrwGgglXardPllnXo0b2QdzurmpTUCtk6TUD2fobCBnUmlbK5iD4yJByzfN29/RtElu7JW
gpNrNPExqQpiE71ak+nL6y0Q0+SJAb9cg/to3oouM7CH0JMvdla9g1nC7GNM19j8jacxwh+1UxTt
Yuc6+fKxYCnnqfrlVpexJfXF0B9iRv9T21U/G+rlzMwxkYfcyNMn+8lKeR2ZpG+hwHWk6qLwEscP
0qE2RElcDazoosdw3cDMKltZBMYIRakuxG5mvL5I59qImfoQxGGvvNwC85pntkB6mkcJlhwTpV4n
cd6cDC55XeolcknWx03x+P8Z6lXP/W0nbjqepzlswA2LPaDKJPbvgz1fS27bWmkdZhXF3Aju9bzy
tCzHLFJTpttpWrBN8J2lFuhffyjZNGt6F25NuNsbbay81yYKUh9UmrcikGWuZF2ECetDM5a5r6aG
95ohfvY4JNYR6VIV3j0JvMR9lT3FLE6Ohm6hvnRscJ8hkU5UVjaCnbVWEXuavSxClVY2XqMpG9lZ
jCg3uKH76UDZWbFrsV8te5ofwpZ0ryxi+po9EdLYVj3y8LIKAXm/LaIUlVv6I+f+jgRMcZEl1I+j
ldDN+Nh1EyFHJ3COZuhhHAj6fB3Bltl3Q2e/eXFRrfkXkSpvgRxldYaY7hx7t1Y99GyCel15kJ3n
0lhpLppKBXDEQ9fO7VsPp5KUT5ntZdFTUb7lfaXE6LP2rRAaltNDB+9s6aynXbAtsmGxzqaoGItv
TZiM61hTBQE3IPFe3cRnZzlApYrPs62iw+B1a1kCBfmzXna719VFxq846RGadYofXaGior4cbFGU
t7N7nabpj6NwnP29akwDJIqWg6wDCc6WvRSl/1uDbFWmQJC4FvWxaFPrcKsL4BZ4IbPXbCUvpNfz
c56GAWs6EgVbI2blKyt/abmXB/JgnmOHBKu47n643cHIFm6X2T1qo/6zdS5c0EoI+W/1OVOfp2iV
V2bxLAuJ6uq7KTKnlSyqS4fUrr5pcPtPsioQsK0KK3myFuEDWZWTiF4TA522sq5to+ix6Mt1yQNW
OuHVZjf0EEbD8DwIlTVvxnZRFuUhMXXLL2tHHCAHDM+2nYinLFuE47lAHkDNgaqqAoxsljr29sOz
EOUPa5wRCF6qdFRfLxWiaLIk7zOS1904TlxsZB3YkWhtlZa3zYr57IBfOmei7J6j2qofyA2/yVLp
qt0zuE+T8De4O1knD2DBDj1ZvosstcTeT5h9/yn7yyrUCliW1867kQzt2lHd5ktvfleGzvgYlXBG
0ov5NCN5wtOuk8aoXPUtdUZjDdc4Wndu9sWqC+WIVGS+c4pkXOH0WYIvjbA6nrVHMdgoyBhzDgim
Vj97TZw1N/NeBJI2iHfMX1niNbuaABcvMswbgAr9fkTEnLxsjrrb2B7HTEXYYoz3ah7a59AKYnwV
8PON3d651J7xVtSkWt22ik4eb8LTmvTQIE2z8QYCgkOd7SrbbB6U/IwoQdZjYuD1cJo13tFg77U0
3iZGiaF1ZcWsElOS7eHkl9PMLjOP7Cc1QNTWUJXxmEdCfYGW8V45Y/sVBhbjS2mqFzSxrYtdhhGp
uTLcmU6tbdoxNa9Muqty0sNneSAHqh7mTrTc/F91Ee4tmxqI7+ZeN3gIR2NvFxwQao5u14bN4qGa
po+ym0oW/gEvyOv9IrVSBsYeTEHuFyXEVlea5sQ7WTcBKnwIEP/pzaJIfaOZqqMSR2hbyHJhlj/L
stKGG74NJ0R1AYym/u2oowUFFqovj4nSY/8sy3pvlkd5RkaJrvPS3sirZO3PS9Vy9INsyNdyJpKT
FJ6mUEeXg6y7F+91v/WL5Vwmm2+n9/b7LfixOj8nvNtplvXgTtkvI454HJv250GEMOyT5RA7VpT6
siybZaU8u9fdGxKBT5t/b/79Fverf/aEzrirCNzhlipQCbLcJwV2wItIezzju+9p289XtUf+wexD
fd2YbsDqMwte5jTD5EDTxQ/L/FGGY/6NHWW2YhQHv4LJ2b70mpJAT2Q+9UOG2J1ok+8YOsaGFv9g
vdwDZQuyF6Utm12hpebBwKGM+CtQXNd0mq/x5KxnFXUky2MFGpKvXFtAv08oZqdviIccLMjjn1Ha
i60b1vOKH/OAfJ2n8CHi8E3r+GV2Tfxnq/Xhm46Hr2NisYorVfuZzMlm7EzlbWjmai+wpm1HZzjZ
yCyc4Nji52FuMGCcDl6aZ3xuJXkysCdbG3bt7S09P4g5Ng5dSB4X+mqFvanx4Sr6pxzYY1UXG7ex
inXwxuw57TK7BRipaOIzrpWnmn/ocyzKfQSw8KIiA+HjS4Lgyjzt8hJteTeb15PSNpsqw3oJegjY
pTxVd0aI2w1rUmPNc4PHoALexiHqTc7STZE6RqIA7+W9ifmZH8RkCWzNsf+ES7vHdwdZqjEaHrqk
cq7MK6tMQfEHpZIfcxg/mZ5ifo5pjFNe8paSj/7aKIhAhW7je12dXgpsdS8IX5NKXETCC1c5BaLL
38ExFvscmO5udizzBav3nVeLXe6K7ls5ows0unX/RCTWPaRTPG7jACuGRikuLO8rLL/HfJ0FublC
kKA+sb5NP9RpwyioreaMBwZYqLe2IuL3lY57ezXmp9TFXM6piiuWIiittmG6anTDxHDTKK69Znrr
EYqBZ5frobGNXSdM72Lr6oeno/TGSoBMCloEhzhQASWG+ncH+fQj+EEiTOaLyzDmJEV+7OMKX75S
JcaVhdhxG4YL1B87vaAr1b2tZEdzwAi0sUvfE2mLxW5erQsYURfHFunRZkHHrs5X2sr3VMx/8XgP
/ugqMP1t5jkv8UGwrgQFqJ/m2mNxYmXHrhH5scJRZDfF05vRVflLfrAG8dS3Nvq5oFagDnfzc9QX
w9ZOasU3ZsXd1BmrsEm/oj+qHAOjcf0xG0M8sojrZWCjYi92j7FaP3Tx+IR9FomSJwXRG3/KJsFw
n3QP7E/DID4EP7oYFf4GscCjPFRena4n1LGmwo19sC/tsSqhcFaZBzovT/aWYm7xlNftjZ1UHZ6L
9qdKB0dH6WOIXlgJtdhzjMVRHnRPlLczWVRKuzh6y0EWsYGIGcb/7v1bcyrgaTjlAL1mcI/1IgMG
sH7Kb+UmL/6MrD+dyuI5iJwV8lP6schS/YjniJX5BevblCgibjZ+1JZfEItByZlRBCdIFEKJFXjz
Sp7qif5m61G5jUos1gbiL0dnIgrLnnD08+oQJMLzi6jXcaNE3yfOlJ2wYgV3F5c7FHW5iuOOWb++
6mblwjNbfPwcUDEerK8VY/yclAzvRpxsYIA+2YPK8636qj4lh7q2c201ptm7kzkoFi3vgKCT7anl
YWrfqjIfjx4B/6OyHLAbSasIWHXR58dgOci5Rp4BconYo5dEUm1EitfDALhRRb/wGNkmGk/LWW/1
38q6eIVgj++dmvAfqJYp1kgHazcxI6ALVfOYD8F2FskFZqJyrBdtN3kIBKgBJTWLlZoA3m2mgyX4
YPL708zq3ULAc4MwWX4cpjk/sgDCPr0/NnpuHkwr93Nby9ijOQ0qIUaXb0y1A+wAa+BYeNkXo2is
Ta7GU73PkSvfxlX+HmpefeRXShiNf6w5Kic7RqcPP9/E8Zyd/GARwMNVXmKlriG2fhRVOx+tFkBY
ygbNsdzyKJbvm7W8u3NiwYIkV4/JIhOV1WV3+zf9vBH/JnmW5lV/O0ugcx1ag31fQJYetygdd+EC
y3h06edtY1tPRpEBiQ09OLJK1BzlwVWr5tglRF5g5COtY02s3YvCJ+/UHDMRfEHM5amuNJUfWNWu
APuvlag6uXXnqwEam/gshSJ7jquUVFDHurMPIXflBIQ0x/qsbSU4x2M/r9o4fyribES0QPsTUihc
xmY4ZaM5QfYMQb3buetnDtwRu3sIE7V9rpImXNs2KyJ8M5qtgDW2IgyPXHxlgpUTWxPE4PukB9kW
BEe8JvdXb9Aa09c4BYXs/EgCKCU/ODPd5oH7NVFcd23Z7ctUlON6LEOXS7xgVet65OMHkW4jdvbE
Z4aXyIFrME79J8v/kHnWq/zEstFDdsCOeZOKzKGzpOVix5+W9G9r6RsNZvQWNEyCmkhlrvlREepz
a2vv9GhxN17L4sDC2iHyIiaJ7CkjBbQ21IHkRzhae9si4xqu8QkI/UDnN6EF+bgDTmTw0qMOKJTP
E0ez5tcjzkKM+OiC6nzKjrVM3e2z4DFNQtgXqafsQoGRUWy1e9duH+wAofAkKg8xcxamWGLXZXHL
v7J3yGKikJiiFOSjtpNt6rnAmENXkDJSwksiMixh6lrdMLbaG1Rnx3XopO/IvqkbOy4jxEEqREtG
EpYCf4XB09GjBlG9SdzwPTMJjg0IvoROO16Y7K78hupTHqEs6/QPy7Tqk1P7VAG6rkVbQfN10UGv
WXWvXdUpVramfeldMmFtW0dHN+hXVm1PqJ42QFB6kWycru3WXlhd6kgc8shwGQXNK/qPMROzZ+71
CD9Zt2k+vS5tdvw+oR81xZNelK+6Xjcbvqx5b7uZtUvtfgPZttk1o1n7UI55qDPU1SPB96rEOKoY
PHK6cZjrUWzZTFyW1f9DIwCApdNYHDSjZ2vQq37mshpP5gmx746JfipxdyhBLluA4U6pKv6Kpy5b
h/0CjOohoIGoQzMMm85ABR3kFoukYcLk5w3XMJkc31JmEsFIqT6k3WODaeNaLfn87ZR8t8oq32iu
YpwVC1FPIjB/eWYMNC6t39hMneZGh5pnkZMYXPUax+RCS2/e6Yp3NtOoWKF76h0tLRnWpQZMJInd
bQJp8dJ65zHUQmhikXhx8jFg+5Nae1fpnTUxJAvJ9PYxNsmxoc660m207DUBmTEi/Bd7QXAmYwLP
nhDZpYIYeZ0t5HBiDyOAajoqaTfvyJ18KQq8AbBXqB+H4a1IU6jaA2KyLPi0DeuoYVXX1oOdRtYe
viokDq3+Nk4sV8i1Bydmo0ucWtUeLyBQsZZvkYnZ1ZYTn+xUtTZddHa8vlnnsPTrvnSv0Qip3Khb
LJwHvfWN0OQZCRLnXM0qo/6MExgoUw0VH1ZUQ5+569DL9FXbGaWvGVa2HUvPBwLpPAtUZVZahi2g
lznLxI19ToLjRdUjrxJW6NQR2oLBslgopugN6J21vKn4EvX5I94OwIjDoAFxAKEj8XhOMttWCSeL
EHsrxwbQfQQKyccnbzBXbrRSZtJv4MBxD3QJy2lmv8aQ531KdKZo8J07fJS2qN99wUDXWAcYNzB/
6MWhKEV6LcY6Xs2GvcLWu+X18m5l5FaJtUYEgZHF9GogdLOaBmc8Dpn2qIddvc2Ynq+Zh/tNbonO
ZxKIHsOweEOz7gE066XDw+ICMWRCO+jiaeWwDdzeezKtfpdOzD9VVhkbW0Udva5Edp2UCdu+sVs+
D0vRvLKnba0WL2nTNxvXwGaxULqvSZ61W9tF5RzzLG1lhEh3JREIUExwdJQd7IEvgs1+MKsDxhoF
kNYSM4lmMFdN4r7Nham8erHymKDarkMaPRP66Le6GrMBwhnkokXt1k1K7RQtpa4Vw8XODLzhldA6
2ogskM6gh4gsHvyiXKXDxzxnyjpnVLuIaNYvmRKiYQ+aaCWLDNrHEW0RNAWwotDmufoITRwg27Jq
PspywLra6LqPkUSd72Ha90FMt/cnBvuPkDkbY+V0/kBNDPU0cB4YJOIpaMHY+PDmpPPHvDc+ms4m
F8MD/WGiOQUioHY+tIQ9D/hg94PlB7sfEhfrsdXgN5rEZkrFLT7Y7/BE1a32R9xgLxcYZvTHwhL2
jSDrMaaJoPSSLnyrhULyEG1DYvxvNomDVau21mvU5QaZ9LB8FRmj8mRH2srxgnw/NtjipUAdnkME
2NaTaYZPoXYm8C8ApPbOo6VNENxrR7969lBtQ90joR/CEBpFPZ29WJi7OG2nh8Kph72J+uuJKHsF
ybjRjl3Ug44sUQ51+xBYBO6ve2VKkb+y43Q/DZWBUxJTVJbZGNlYzgEGsrOGRs1bIrkADKFBTF2o
bGNF95ROKi4OTfbY1HDcWxCffjKbFtCq/LVO0GyL5/KPgmzG2p4mdVWgvp3m5skW5gPCQRq7IO1b
3xjvJBb/ym2U9hEWYBFcHRLWD6NuY4ZcCfs4shHvcO48zdHw89AnyjHnveD24XrrLKkfLC8ad7Uz
vQNIHtYWDsOMe6O5Rauk35RpVp3YneANAT9cc7Rxn4MfXI3AfH3XwDpmQtVz5SxbidgyhoM5ZM+m
9+k6qv6WK9OPqGdnbvK8Rsq+U8L4WmPQvU095yPIsfooLat7c0Ps9Eh6kSCrq20cEtJVar29BIrB
ZrxpL70Y3G3o5Tqk1QlVROK3vf5A5gyI0ZJrjd3kQ9NIL1VedrA8YutGz4AqsijaZjADQNyL50k3
IB6l0XvpNC9N5RvDbK2N7lgKRcPyTjwxca0HEwtXbQIEpKv1XzCrNLsufCVr/yIgOzCbtyba6UL4
qKzjhz1r/WbOuxyJ5foU6U6yKwLtg9pHkkINyLgWSz7lIXXwXyihFyssAm9Zm2HZNabFGwEAtpQg
vgkIuoRA8y22fGKnm596kRlbxsfXqkfgW8/i4dzxwPuuwDMAHuLO6erklBk96o4l0uqxPbyNaWXv
wiBoUabov6hNQUgB4fnZjhj7xqDH+U9jUdUAqM1xCBdl+YmHY7HFdf0N/2Bx8lgwzK7y0tUkYRXB
zKSU5aZoNSTOHSb+qiPFGiH7gJPopivs6LVxt1WKNlyh9h7qFeC2PDzkSzTETQAcceTNjwUraTvu
vyk6CEPNTQCeByBlbOcl0/8cEeRiiEFfIxu7zycnSt3vXgnnFY7yyoLV1uThMWi0xK/hyUFInr0n
INv2sdWnH/WEU24yLP8Q4dZXKKoMGY0g6Alt5xp6Qt8O+dwcG6TI1iZ8YzYQxAqyqhkIFRGiyLBU
wau0vqq6ygMuPPYd5cSWIy8R/X2p1e7AQrjfTbJZttRVxbILkCX9ZcXtBr+0ybvomXo0RTbtbOev
pArqQ98p5E1qd6UGaGoaCFcjvtHqa61U7T36F6tSYw9ZwtzQotjeGdMmIYn1DKTlkkIRWIm2c9m0
Qz0ZPeG8oXqOBEa/yU3MNIY2ECslyRksw2XQ9HZKbjvfwng4wHwHtDIV89qeC2L4AUR6AYtLJQiF
GY7BPr8cTmWE+2jfPZJeK/GMaatdqwmEKYzuqZszY2XrpXlAdWsThYcoBAZjpIhCTolZkWVe5N+y
BH+DJLuAkoyeCxzuWC1dFKQ/J89uQRhZBnDbOlgHQfSKJru30p1j2/faW5e+qpMxkFgN60tXDD8Q
VZpQf6/ifaVGpM805rfZZV1ZAwEVobEqRqB/ijJdsCkqSUg3byKoycwFfwVDnr+qQf+V/V0Hv7DZ
TmGwENb4LZZlcrFRajiggRmuPNvegNj5ZB8OtS3r5k3nBGx2G/cLYoDpflaQrjDintSRgWtmVjmh
j7IGz1X9nph2yP6p+QH8oPOdeH61ymSb5B9VEZlfg6o9IywGWx1aSzb9EWZZgQ+thXLdVDwjiNNt
HeE8G2P6R5Ej8iyaz2TU3oKu/ZGnrFO78Ksqpr9cUeesKLyOzEEYkpcT6snVADZZ4tBU3U61u/kr
LHlYmOh36mmPwGHlFy2hFCXXqq1WGS3uX7nmx+J7i4gSiauiPQ894PNMTfHQqiqg+t6w0UTTrBX9
SB4hSxBihfvxV1OgYmo5GLvA6lIf+47IG0+ucNA6TRPkDd12pU6sPnokCr3ZcdhbB1/UdsBdwJpc
v8vmLyn/GNSk2Y90j0VleNsxK6PHYDQt3xGXwrPXgo3zh9OMBwu7c98kgbeD3vSGS6C4zoWCVkOg
MEW1HgbWoYdYe/hVAbNSqEZ4yIOgeA7r5Btw7tF3NaSsdUM5/ekwQLB8cIpjSKoPi1uAlLPXpyt3
ZIDfs+pODgmmWIPLygu/83JVoEhHSCGHugQfy0/ggFdGma8FMEeGfzZUIvK07UzIZa3qJgjNAt9D
eWa0hFsdO/5DHYrhC4AXjG+cWjwhT3wIm9LZ27atrIq4VC5GwUd1kJOwUJ3gEU6NSyUmDOArojks
kJR3b3LZTKTJvKyXlHdjVtETCO10r1tN9KjEBS54SmTDQgJAf9UBWBNX8Qhrh/Fcb+yp5ZVQIm5f
QBJA1Uu7hxbj9m2YzK1/U7/5qXKD20yR9NEZ86TON+c0fXBju163AjhK4czBWW/tdWtHUFqqIf6h
QvtgtR4R+9NgFiBkJMzVzUchmkhIEb/AiNqLLV/iw+owq09TErLpWfBhuJVWkNFzy5fYMjUmUH3v
LFtlkQXlyopRd0oJ5C6J4R5lkbDG912Nhm02Bt7V1oqfhyHYYK3SXO/VuqGh6TYPrFvnWQo2/+xa
K+hax1PC1q3soN1BEHhQiBQyQC7WXyXWsg1sW1Jr7nWqU++5nsazrJa9bJclBPJHt14u26zr3Fju
s271Z1kNTuzieGT+EoOkxyJrLaEk3QB9I02S0w124tQqUjmjOMlGCUyRVUsPwkUIhMjicg8j0Q9u
XERM1ZbzKA969qNCc+gKoZA5ROU7ATEgjvcOmQOEembbtWHJ1Su+mbrjLsKEfSXkJSRWkRFCK0pe
kpdzubbjhESSHX+wqppeynaqjyphlxtzQwvONaTFL040NdsKGtFBs8IJCcj+LMkb0YSrlBKq5jnX
mhYptcHxZQN2Oh9u2Zy7EUDH5EEaT5uE/CTUhZ3ixX/0vRftZjypTtGIc3iQR/m7IeoPqe0Vi+Yw
zWb/WWBssC4Mq3tIgz8Y+OLnYmZ+s22c6uIYwwrSAe02TU3nIltDBMPPVtqcEz3oEDs3gmSneSrC
NaYSP5swei9dpr32qr1WOlNDucfV3woYarJUDyWPKaWpTvTn3uz1t797NkvPpWQi6b2OW+P6fzk7
ry23cW1dPxHHYA63ylmqYFfZNxx2t82cM5/+fICqLXev3vusc25oYgJQSbJIAnP+4UFBv7PUZ0s4
M2Ug8CZdw09OUtclRf0fzPZ4tKO9kAuTAsN9gVLxXYAYuaJmSwr9RXaEyGWRYxTKxXc94mKO4j2Q
EKG/Ww2uc7rT4DQnX4ZNbRw/WEF/NaGjIaFhO5um3sE18G4+BOSNoc/aEriZB3+fg45Y3GEqsh+P
UBDBwkF3EpZ7aCpQHBiGcOfaqTHPewwbGzVcuHln7amk+zcU4rzb7JKpQz62RA2AWbID4K7LXpg0
zLfYMBeD9AZNskg/D3PfrjIyqCs9rOOrJvxg5NkYGTBd3ala/KNjsuf8lFjpRsaHuy+MmNuwB69y
4ETyRdpaGM34whEmV4OI9BpDHgfFVttVOWuIunTjD0kwzcfZWpdu34CuFmzUSRcWdll0lr3YES5t
R+lfi7lRn9wuvuA4Ubwl5PsPQV8DjPHTnl0c1nqFH/SbaoC9KrWL2pzUaWQprPmElBE8cASpTSs6
yybfz0nv1O5JtiYej/bwWUt77akCNiKDTVsX57hBLk3KJ7EhGvZGEwarbozVz+GU9yT5qLCZrv2H
7qE+kDV9xX8o+BVIJdlrEk4Z+BnIfnqJFs4QGu9FoTdnOVZFWH6VdJG7kWMtI/uY2gvNAzmVreXH
1L637lNjDN9f0Uy0KSE7zuY+lqzJAlFhipCiaFw5Her0fpBccX69FqLllZH2OmdrCKXRvZHl6idu
UelFdnHAhhkNQdyaGa53QKqmoVXXsjfCHvRQq5gQhR2Q5IAU4RW5rMtQIYuSZVqITn/rckEE7Slh
D7+e5rF/K7PxyQVd/+ffh9qu/jG0V93qH0OHqbtAsagSqPAl8LkuqG7g6GzgQsWfUnvBmqcAV5p0
2g+dX33pfoIVDb6UfeazFCH1LQfJyT4asbdcTEZp/bfJdaRPezmsZh9qIYXwmC1fUy/icCFnWzUZ
u75KlKU/AlJrIC3stMj3bm6o4DvrU1+uZn1rC4OTUTcu3lxEX+omSlZdazRXFS2tBdLQ1FGEKIHa
DyRH5kFfyuaUKdGzhcqfbHEfsV76ZBjRt5nHQxMolHBjJ50/J+k18uYGJLRR7cxATReDr0PgksGq
yNHmgxG/MCDD3wdOtYkyE3ZAyxRL30XQ5dGpHrzsVYGQtG7jVlnLZt5o4zEOQMHo8Zi9hm7svqDu
JBtygFmSpaPed5rypjlYuDqxp0zm9zZg4d3Upn6QD2i7uA1N277xJKkA4rX6TWV3n2uzcpE2lajp
foZqqFxqYVop+tCkVC4RsnX7Cj3gVZBYGF1Y/o8K5zPotz5Le8Mnu9/jAjam6mFq5nCL9JT5bE1w
8VOla/4wuMloeXMrG6nIGI83lHsD7rrJItdX4UBpkkIz6Vq86sWJAugX7Q1KIf8xRkWZaFO2HoIt
zqDu+obUeyOeRmi/qTu1KrPV5OXl8f6nTFvAnpGrMEgSSQmS2Qy+q3kYnGUoh/SyJl0Cxk9cyLot
GWT2vJC9ZR7pzzN+3xCZBCew/RppKvWSrMlPXtIGN8giCKMUYfN97FyI5mH6ubA6d0uB3drarVd+
zrP8TE6z+d44wABylDmvTVpXp5YNMgIrXnfM+xj/UYQLcfSY+12jpc99l5Ehd8qfg5XvCr2ufqrk
y/5+IsbIyMjJ4KTgC4MmuDkIUK4y+IF7EM3TO6W/VVW23SecZY1zAkRsIX8GUx/bq3gIu71s/n1Y
zybvPmxs3vXIextaawjXKjYbpPln2HX4E5NoZAfcqcUFL9DiIs8c3LBXpqbaS22gyEz1oN7DC/XQ
Lsz1p3+c8fY+YkY+lEeop+kNAd3NzL7rucl0/ZNoNSjDPzdqoa/TUEc6Eel1VHFR8UaL1XReWfRY
sA9B2BQVnu9hPZ2yENyNlFlsXV/ZSQ0NTUfGNgLfveFRB0al69vyTEpoI+U0IhXCTKKoRnLO1RAl
DCmr3uKVuW1QACNRLXy18rKNAFmA6QOu0ao7ZRjZ6oQuJXZIV9mpB8+At/3RLqcJiLg7AX/jTB7Y
14wbuzR51PyKPXrHZioovDrjVsZKRE/vL2CMvX02ohMKtfqhToe9N0ZB9JzN5XRs7Z2JCTKmAgPF
avDO/ULKdUvh7jbAOQ94DTobjX+Rh7uMt1LGl9qcp8NjrDxT5xmBE/G0l02gTN6ucwqYxIXrP+VG
s9EGNoCdaEVUvC8oqlEIpCUPc+SXe8MmEfaIga3K14Y4yFmywyVls1DzrNrfm1OQXp0+X2O9TY6r
N7AsRupi7joSyNB1yF5Jw7CuY89VDwoEhkp7Ts3IvThKsWtlbwh9ap3pCnJl0ntMvF6ih/0VayM9
VZCV7zvEc+3gqoyz81SRQn1K8W3atUkECEE0ZceIAiUT/XhtpR3i9Eroe4hyBc0uQAWYIqbp32bL
HE9ytCdey35K2eDeXzLKIwOnYTvZeONGKVrnMpg9V42V/M8t1j6AF8ilyGdHpEzRqSgQ59omihOu
msLl1saacOWMFUYdjjrY1BVRDsp0H1dscRixreAp2x8f8YEKQL8qS6E65xkFXw3j2mIS3tq/5vlm
7WzLTP/6CMmz+8vEa9vchHUd3Fr9x2N/JiNoFd+3Z10TBLcs+5lKUsCcw1a37AANV9AbSrvWNRMR
tXBQVpL4rs/s9gbD36HZNZO31xEwTNpq05gTPD3RTCK82dtIqy6lpgdvk7uB6W68GfD5T/D16u3U
RkheiFs9D+zX+43grhobWGML/dP9hAGHjT62jWyVZU2Ic41QmYSSMYgDrn2yVSvNDKKXmdT1CoPX
bIugbvgSIc16g6i/jqYyo0gdJPEKy8yPXqOK45vPL1SOTdNQXfae0a1Ho9ZQOuDGDdyq32iBniyk
blUTIV4lz+RBDqmzLxk+I2uFXPdh1Az93Kauskpqy/2cZeFXyGb+jxasDuu0/o9k6MkMRL79HJM3
29YllI4m9lcBd/cXswu0/RgAVUsAnb+M2mi9tMYyByb4IiPk8fOlze53D8HlEBWB8ZmEHpYc4/fY
GOsVonvxuclL5VxTrKcsN2V/pKwLnWD6bUDfzsrZDKgWqfXUPjdp0CxzyyRvGgR9ss8unZ1b19nF
FRQ3jeyPhIQy5hfhV4T1yjU5p/4ImSJcYZztXfxsDlmdaPVLyKJ+5802pd1Jsz9NnfVczmNyclv2
4LHQddadrl/EFZQVKckvD//WIWOZha4WFXJ74wqLo9BQ20WoTmKbTFPG5Jk8KMLuJQ1MFaB5zt2e
YtbnWODRHfsv9clE1ZZKGUU3KVk59l17iBzQXHKEjDlwuZeWgJUrjv8lMI3pq9+nF9z/hlclyKJj
C6xj5YVk86Ab3eNokYbHpFE+4i7jWzHeFvFMxGM7aJCBaNN17QXxAhCYcynhznw207dMRxc6HCLr
BCiZRGCqGG+a3iMlmynN1hJNdfSe1DLI58/kPOwV6rvDmjw02m6oBryghOalxbJF8G7Vdp7S7kHT
eABjlLENqOq69qnDZ5esXjl9DSz9W4FE8HPdZM5v8TZT7/FIZf7Qg0u3cxu9Ag9zWidRv7gKysxi
da0PLVjHYPiaGZW6VHU02cxO7XeTXSs79KrRFHIs/rqhILdsx80VhJd9yFzrAolpQABr7JqrEej3
GIU3FtBGUyJ/ryYwrM1S+dPgl9W+4rVjPesDi7Sua/dyPwowQz1OqhIvZTPN/HpTz53Jd8U+lNKf
S6o3zU6y6WTuRrNq74wS9IvGtXhqSi9eSdnhXKRsAbO95wklpTYh86MWQ/BJLZwnN6mi76o+CjLy
aF21tIg29yVHGObTLtBbY80mCM0NB4mgpZqaeAeFnbLXVDd+lofaO1mqAXyqLpLnzsMW2Nb677JL
hiynFaUOaChSGTfUcXVDyDDkDjNmNxmTYruQar5rWuXCPcFB1kvQX43GiWyG5NO5lCJKFeHKe2wu
4AqEUXQoVCQPgkSznh5nc1a6q3AsraeAJewK1vB8iKfsEmlWdiObC59Ox1m4onZ2i/Xk4+BBCSiV
wL7IeJ+W6lL3an85AumDVZxoT1NvYd+YGtXGNz3jzRPAeHHHeYxIg/FjhFHU5ltSFPcROkUWzMrV
Y5/loK2jfu4W9m9HdtLDRvOyBChzp57Q9GgclayVjzDzbEzBHmWoL/WM7An+1OYlzks6EHL9kWFU
tasiPHpJZPxI1aA/N6ivtbahFOtUUfqlyy5q4wtdtUxosLUaegNaZvXruIYx5hjGDfld86aLw+Sj
jRaXPJbbCKELo+fJW3d6DSODcfIQtZW/wfuwWsoZMuYro3kSL4cbIzBIVPbZXvqkerduVZoXsk+8
W9TAF9mk+icZkxYntugtmxH3N3StlzKmI6NgZrZZfU/69psbIZqlRHwfwlguwBNrH7SZv5JNHD1I
/bMROZtWmPMkxuqn0dEyrvMpX0JwQKiuQQ3jGvnIHUv9PgoWFAUqjHju3fUIgzMCwNEY1QojF28t
1whK3DdPj9gja1uIcU0vYKUybQuJ/aP9WFvIeX1ZI9ahau5N3rs0T7lY0+ycTXEnK7zB3EV2yfUk
72aTFV5lrxwbhqW5a/02WTrAFMCnUIAtsW4KzfnjkIlmAgJviczzsHp0jHbW3Mdp/Tiv+84HQaMP
3SUYpnXne/VTmCiUEO63zLCKqB03lgEUOqDk6ZX561wY9ibFVnBliM05ZYXqPNXNl05s5BtxyKp5
YTVN+SzHhxpUYlBJ21jvFNg74P7DQItv85x+nMlYLGKjiMWDVWxGIIh/VA2Y4MYbw4Ml7ARQCaxO
ANC/ZBgYvDhWexksFQHbYeCeieDodFYpNPSDEvBT80GANvawkW47GjLrayTmoQGLnf6jeXfmqagm
TyN1Ta+Fb9GjTE51on/qKgPpYb2uN63nGivZjOs4eqm6hEpHum2cwUzOH8LJJqgLT5oJlgYXlQXm
bUWhSjvJB7F8JCM3wVVN3f8HS09nQZ7tW6TN7rVSwuQTACeUfrlpWHaJhtiE+pEnmh2Fv7WlaFQ7
hbgu9Pb7pFbr/p8mTUGuHftafMDKwp9WrC0DoER72axFHhv5go+m7A2nvzUTdC7ugxNdARkVxJ+z
2qxWpaulB6i207uNJ24a1fNnVbEc+EngTpQxyjamNgf7TGF36ZVG/VyMJGg0r63XJoKn3wu2mDxi
kNcr4YQq5qFPrOLZm1gZeKLDg7yqIHkh3+LseeoFmvW7fIdFP6sXZ57eeygKn5Sg/GffxMgQwRwA
pQ7FTKuh+lJCSkQaTt3fpeyHMADkPvfq/uE52iOo+68xVxRy5MuEvd1uP5xC50grD3NWXclxuAhr
UoWSZ0lEEjvHklIkP37vQED53CFvd3zE0erJjuYU7zIX6KXIpcoMKhzxg03O6CpTsXECsmxU7WEn
E7WxjmA/OB5jKSdMqDJds8k4zHlSHqYhHZZamhQgHINwbymt9ZL7urZn3+ItBgrOL1D7rZchWZVq
Vr3ICM/t7zHAvaAPte+RjS4P+hDhUPpLNcq9MwXu9JzGQ7Vycuoorfz9tzrfsVjL4t4RnalsruRi
VS5lZbxN8M0VcRka5eX695gcJmf9eg05dgBZdTezSvppDQ7nBroW5G6U/zGwDcfZsa0pfA7Bkd/m
vM5MePFiRO8a13tOrNbatTSJk4eoqMdzIA6ySe57G1vAz0cwoAsTEPk2Hg9lk4FIEbL20rTSByUX
DtPNbMrmLnRPxM2c6daK26UcSMSo3K2uN6SJoTmxQkKvZHnPv6glii8OtMyFTM/ILIw8jJYPVSfu
Dv7kvWnDFB5Lk4ReHnl3trmsAupOio+R4V3k40MecKVcpbjL3UPy0fNr4n27KpqN3hxavQaYlmFw
P9bVdNObAnogmIqNjNmDNt2gHUC/SVq2c2LcvWzrgKxBYVu96PX3cZqG9yhkwV6pGjICUXFgXxWt
ZQ5KxLUu/4gnThqtYVjPX/8+XsYzVvk3MHLxIgnVU4ve/8sY9NpZmcDNy6y3jRDMsvWcFIPwUP+k
srC8J81rathTY4wbmQWfK/JeCgpWbQ6csq06SFp9cwCshXGSbFmtyAvaFgQKsRbCkeX5fqtu1PbT
4IbqUxMBhfztjEz4oLXVekR0jozkNCznUVPfozT/osV6/NPuv6gd5lWLEphcnsbGt0EHwZGOlv3a
dIWyKlBNuCgKWL1x9mKBNDCopwYV2PQeIIkL0/UnHwbjIrWwk3Mzz0DVes36HHqxv/G476092UQk
YeV1brOXvebgZKDUXP1clYX1WWDfy6z2nns31F97dNHkJJCq2TULrK9yDvyn+aCWfbe04G1cvLB4
yZzMv7CVrVb9gBhmo/sA5mVQbc3mECf1VbbkIW9H0mhihmuMxyrulcMjbmI+QEEanEQNVt4CNr6R
BsiVkI6WZwHiEtHEpu8Rt1rD2SH9Fy9kDHiod5UGyvJFKremlhFEN9LTU8UyUGBPlDTdKb7SHf24
7I+ZesT5XUX8Rau2WVG81xi5t4tJGKXFSgqlolewhO4C796dDBQlVzJmxsJHLQDNsZqmvlxq/WrQ
VfPQKT6JyLhXk+P9NBWnQ+8lR3kmDyiNVZCdRA/rdoxCf4sGMByc2jz4s83bnb1jJWr78hkCDA6t
lOjpPyP3R075s4+m+OlutcJg2ZJPlf/LdIVi/S5KWhyssdq54mzUAQSlciubtaKFJBXpgERTHmIT
XI45W8GOssgCp4jynM8DAp/3uUXSABrS5+1jmuxI1Xzl2yE2hGhcA0RXx5s8GCHZ56HNPrfiPvGI
W12wp/jhnAKlQs4+CEp8eX5NlYPlVCdOPstZk7gVybNfUx0qOFgnJd3HVLfVpn3BFceyzjNIiSsO
VYM43t+bilZcfYQ5ZMtqNfOZd+6uSk8NKLKW5nMhDggFdSWrdDnKBTq37fQQ+0vRJ0eB4HuBIuCe
ZEtFF+6o6h0QRjFCzkqs6WcGQ5LUg7kfRO4Jw1m4ea1aLt0EPiYpyfQlSTeyT0YUlvWL/6/xaT/4
MGyjEae9mITDMFgb6Vdk++4EqaX8vfnolYNlryq0mVwx+NH7mCu9jhRXB49UGdbGmlv90z/mPpqP
vxsGIKUr3dnGIltdpSp7wBavC5mOdiYn37QtVMtiMKcMaL5/arzGxYMLiQUztrCSzYdkYchkdelV
8dJFpWs3KOHwZDrfDSPPd5pLRSoXFQ1t+mqEmvLeJcHv4Sj81qEl9v4YPQQFuZvw2z9Gy/DYf4N5
4d9Hm6FrrDGH4BddQ/WO3eINjs5zVXrujYJw9SmAHyDDdpfoZ8NFV73tyvINbLizxeCswZKkK96U
LLSX99fIvjo1Aq6mGwcxUhr82lsTpoXVmvFF9YBkGYNmfTJnVq2jExQ/rPQly03jZ64BFAnC+r2K
EvLd5ZDcFDKwu5qE8N75NVv7Ndsux/yHO77keNDL2bGeVu9xQJpxLp3klkFb2w09Yv9ydqBBc/Tb
8kWzhvS190MwjI4/fnG08o0Ft/qjgbXHrXYMF7j5rWat9v7k/vZVGSLvvR2zDJsvgD6DRRGjIdF1
0cxc2fal4h1aE0yWExvzNjSN9qqyzVo1bZK+JtObB8xsEWtt/CcqAgtAr8o3B8Hnlch6XvJeN49o
lHXrpAyLd9Ntj27jAze04h8Ob+4VSZtyWyF1C3t5aqlekAo2wiTe28CsqdmV4TFOks+hQDqlWuTc
wATrt/EQIS+FAZ3XEtbL19CZi+M9FvXgxOaGi0X23mea6JoUA+IhiZxXjbCL7MBcxOjRK5H5NfC0
n/IEuaT7CZiUn5qqGl/FyX89Rkyfxay/vc5/Tv81RsU5ujfC4Nnynf4M/eJdi4f8NawM9tLsslCV
ip9ly05gCcWOnR9MPc5fySCzbIAutnL9sT8DOE9WRhIv75A6t+9efAeSprgjxJTtXn71UWy+90ks
nuzTmCdbxV/zkN8AnzJGxdHKKpTPfVJIoCnMT/bcXOSmDJP0cFnWYXZNKK+c0a5E46TDwUxFfYTc
TPO5zJHUEuzDtBjBWxQkX2NxBnr240zGZK8ch+zB/9L7eBWSOpCXwqndT5DG0eTQvvSeQ8JUj+qd
GQ3al8Z4qmK1fQ9Dxdz7E39Zjqqm7g0p5oi8hN5fghQaooxTuGmWflLrJx1B3NcWftbgYRySprX2
7A1o6tpF19wsvVYOupmra7Lt5Zeg1FAF8fJ9g9Hc2k24ZXtdWe9kjZl6x36oSbT2o55cqx7jNxkP
gdbdh8mKtRjGMtt4mfGvvNYIntyHzV6YrxI3W6pKaAgYZrEt7Fb/n8/+93FuqqlHpMyXTmMUW3IZ
//0rNSrqzCEiRaZAcTRK0y4bIws2RdtMFlJiqGY0E7o6EmKBh1m/lZ9TD3EX75XqGceJ7ua67XdX
c9uTUVHnNNRGO8HV/S4LPLKIE6CeHmoGlEFR8ykFs9UAYbKR5R7sUrtFCNhqC1UBqKap5htZZpNo
VXkG+rq4QPOxF0HZ/d4rxajlOK0x11OfLAbpiKlZZI0VKxnPsu0o5ABUeGKb1ClIiGoTD3nTC87y
UODLciZVslQDD0WaX/GBBPdOM2oqG5jzStfeSq5Li3jXK5p9lCF50Nq+b1E2VoOVU6DW5jhATdMw
qfE64jsjjTHs7Uovb1oXttBLagdvxJhUFIaC/fSi5/qz/F5hD5Mb8+Lp/jVHlnZlO9c9Fz2QIsgC
f1Q6mtcfDvTgpb3NowaPL2EOnVv7KQvvsmivwvrXF75a44lkF2Bmy7+K+I8xaIYiQVt4J1mqH1yl
WflqYm8tv/+kd47xea5rfQ3GEbnEklvREDUGhXVdeQeGdkS4LvumufbCL2HuhDm/aauwmqs7IFj+
2r5aFe4nQNQBuJq2GmwbG5UUXJ6bp0QcZCzFF2/ZT+EGmn93Uqe5sM5JX0EileUdVBGgvLEj2CFG
XLOk94ybPAx+3V1n849shKN/jzeq/jnXRxcefWHeR6li1WkUQMoesaaN3V1BsbuofjY84K6qPvBz
NxIr3IVhU8Kk1KnaiIPslh2RgJOrcKyWJRrB27Svk+em07UdhkLQrAXSVMZKr+fxGGmUaSRUFfzx
LcOI4iSHRKnRX3Hwgp3GhMJjj3fPZCSj3l7v2/tprqcPW6Mq2tdt4jXYLyTTfm7ydakW/Qgngz1L
q909nWuk9z4cnzvvtSOftIXNODYL6QKdwZs42RJekdV+tBs752WSSRpdcfSDa0zIfijIeHtWYhws
e7jiSYHXuK6G6JclyMTgDIOWuvwmxDfmF3x7siUP8rsSca9CfOwR+jX+n/EI9KJNOniZKynfut83
Mz5pgmrHm/jVEu9hHJV4MaPXgRoUUBx8lEVKJo6oz46oMWs2Cn5/tagCNOuoENl58T9q2+gRKF1m
3ptZlrZHgCXH+ydX/QnCRejvA5HYmpX8doctZHp/ljmYToMTEJIK2911Aj0fScKsdfrdB2BA9Lca
GCeZnxni2djYfR0upamQHbYQLeXpGM/JyjV6kHzCmugf7kOPGMBj1SONJgapcJ43Hxd5E3pfZPD+
miiqZOvGVRGq/peXk6/ulT0vgaNISMIUR5a//urUVfU+gv4QbTUh+Rhr6mGw9VHfW45urvMC+W7l
lqN9RT72178DDwLRnj7+/dXvov+GOA7vR9+RqnbvSPU+AyUZZTk2VRKITlLA2eEiIDzGWePJgbg6
e2evxXab7S6mYKIjAIIzUfY4Y9hAzJvNbhEYmr7zbcQILXLNKyA1+vDN1tOvke4Mm05v+2M7Jv0R
tmaFq0eVldCDymYh7ZIe1kiyKQ+KT2HVdqbdI/Rvw2QMAFAPLmyK70gkiSTSC59bOwDZpWw+Djk2
8aeKpNkjJKFLKDcghN4UUGHqGCko8EtdYNp7JC1AOfj8L8QmDjVmBaHOnnyMDXR8nc6t9/Ou1xnO
dbh2M0VdZd3YPqNhs1KN0b72ato+zwb2C2o+JwvZKWNeYkJecV3cXsSQalLfGxyRqU/PXjfcMap6
4K8tH5qNZaj5qYjRLZBpuC4ETJYZ7nzOjcp+CdzyFA5DRWJMAaNsWBPuNJO/sGzH2soHchDO7q6a
k7fHg/rxPP575yNeDfXGp/B16CFn3hkiBqJtZ90HoHXnj5BSO8teqT5Mmvv33k40H3NlLxpGL3OA
I7oeRII+CedcLr9YfZM2C6bnUUG8MojiP+PJVZZ1P4zHYGTrcOqHOLlYJgJ+rBT3XhEoP9TGh1ga
jV86Ab/FKMO42rjFQefx250at/PNyoEXGFg1fRWT/KE/alo4ws0kbzL4znweQwWWsciC/ErNhm76
ffRRSpIheQhisZTOZm8ZG+VwSbxhFZWB9UqF8oOWMlBWsawWEJdgqYy60i1QvCsuhtPch8lPGQxx
sK/G+T+GKSUGxJUAXProUjrjk3zkxCNuHlPk/ylb8pCQcl13uPqs5QNMxrCbBBuo6tkhH1po+Fyu
pYnUsA9F/Z5Klh8iDvM3ZOn1QyizQxkCS+vZJYH9+JxxZCiI/aP6J74Ss548RNgddyWf4TDgrkAk
3KPBJX9/YOce9CKX/OtGjpBP7cKMwh0oHOP+mJexQWNRWCPw+FgR6K1boo2oIQ2/wGxp3vbIlVzA
Z1DPEvrAfgwsK5lwok8r94d8TnT9tKspsx9l674OaOPxt5hcBsD+rJeDyabiqYZYCAFiYZi1++TN
g72fbJ5oPGv7N7dAG1YAAv5tRGkO/RvEld9GNI3QEbValLrEsiaKFfdUaOreiBKWNPJj5nOMtUCb
nx8fs8zAKXkdkM5HDG5MuLUcv1jKWQnPuv3sxvCGlfb7MOT1J30iww7TnHJI19RXar1g/HQvI4s2
LeBnjX9OjcsvzG5hN+mmT/rNtXd8peNTy3/YfUhO/kPNvT/kSw+6LooOLtwEww4WRRK9Z7gxH+LG
bg81F+TBrtC3dzQSfdac9a992I/HLDeQMInn/rXOuvB5DtTlVER+u/TT9tRo7XRtrMSDnK9OGMny
awtiM32q4bgdOgxZN3msVjAt252sE4UJ1gVyBI6b9aH570YkXVahY9D99hreXLZrFXvSJZiLZOtq
cbrMbTgugGX9+qrEX7rJgRGXTNBi/RBD63tvB5t6ZVbJJtML0njC61hBKXQZB3Z00r3UfDMpPmVT
0X2agKZfyab9IUcVQeltLaNjEh+BjzYdoyBkSVcEKpoL4tTuFX72VvECx4VYgHbGpo8EN13AlNVC
8VZdUCL88gu1LM8i8H6XVLM8BK4SEzOrv4DNtTizSJqtfMfLVt4AQxjHmr1jDR6AblAkkJ1xhkbu
KYM3pAlBkCq/TWWK5GBufjI0/D/QyChWphOUb0MO8qaY0gmzya58U2NwcVpkqBfZG1rQN+fhM7xF
99qb9nvnRvMFBQQYbFUFRUkJvW+Wrx9MK/MCgMlfJi9Nfzba/K4UjvU+t1HHytNsn0M2MBuAtOHZ
zTV77+aquov6YYBCYqQrFZZBXHndphQ1PUuU8fQ0564qYmgfsEbE1+ijPYgFpBwoY7YX9/d5Mubb
A3oSOr4WEirRpmBS9NZiIe24/mmOZv80VXqwgk6rLBGKsDHjUjMFe0C6M90gi+v1y0l1v6IE51wf
h9qqk5U9hDiyiA63Y2cFfiE8aRYWqI9xGVYGxxyrAhlKUztcFL4742rrx6iSBGofnzu7XFdkZa6I
HlmYRHE2DHWyZRfrCpG5j5hX6v2hjq0/p8ha6khIfyKb0Z3nGWf4uvTG925CItXsLXVvBvUEDZBf
Sha/fIB3RKVY1o9lYdmI9S2XQnCTLUuL1FU8ld5GFpXrEcR4psQ/ZUm6D8dvVMecsyYO8kxt1Xc/
89pdSP6v3bJDD3dq432PnPZjRKtW0wapLvaeHhaC+EeIBeMAycIuJqrZg7aNwGSe781UzcjbFkW9
kmPwr2ludt2u3CTrLwX+ljyBEahDZTz7kk+ZheDBPB7rZLA/lyMqmkmTfYFEO+3mATEfU/d9UX4a
F9B1mt1sMHVqAsSCkCGt720ylfyMfN14MX3ty2Ra+ucxnz85jW7/iRfpkcsu+JKgVL9KAIecrTF1
jthR6VRvUNlSPcPEqKGxKwUs2YhP2xgWq7nAeqXLawMQFrTeE7eJZB10mCDdx5jC8Q3mzLDlVjhD
E1CRQ9LxR1/2xSvrxo/sxSNfQco5Qd8PsPTJV18nC+UwJ16jsNXv7ZTraDs7agRSIin4pAW23jII
HeLqizGbBIrQoqy64SxxKgOXqGnUb8AOokvSkTmX4VKFOKb1Tr+RTTkp1Jp6afUjHp6iSJY7leKi
J8//yYZsW7efU+0l5Rb/ktZ8MYWJHIoA6H61K+Nl8sbf4414Tv99/IzB7yrtvXt8Qq0ozrd64kPu
l7vcVGxw818H1L/F1lceYW5AeCl5H/DTkNu1+08dlJWDj+bYSv4prfX3gzMPn1CorH6Li/EhNRGB
nW7Oec2m3fDNJ8txw5fSnPbyzt6aHtS5zgE0Sg3/Df3onj0nuwy7TJOnD5BVyXomOWtWCjcLfHUb
CTdg00FNJ20oaA2AZe+YP9ktD3aaWwDlM7367peOv6/QPlg5Ge5MnhA4mMNw2k81vmVJ4sCfKt30
KVFQl8EN8FWGUq2iSMbaR45X0WrW6/KQkig4/fMZI9sIs2kkgGrUNn0l3qh6oyyHqNYv6IciuajF
pKUtA4CJ0g076LTjsh5r6yW12vHZd7mqaMwQ5w+Jqv8hXbSjDk3/qcYsXTYfh4Ti/1k2sy5F0wNs
4xZlpwGigMs3YbE131RUkvbUZN6cMUq5UP4Pa+fV3DiPpeFfxCrmcKssKzin74bV7sCcM3/9PgTd
ltvTs7NTtTcsAjigZFkigXPeUIRbc4LN4euc3sjOZJI8YYAzSX1rzAav4wnyMRszfNgvlHENYqO0
vn3pF94/aG/0J1OLUTHU8dmeJqEEcu/rZrmw82RfK9Xw2sOKWwEttk9V07LNVFDTD1I5eXJ1+cWP
SN1RsaKw4R9VqXpWJj/Xoi9rSover8wL44Poypw4ua77dDNOAaLLNFx5E+LasEr9RkOyrqvWXo9P
utYZ3uxZl4+yjQHxYO5bmeTj7FmnpT8kxMLx1rRu2XpY+yKwms3YV90z/mAHgVwHTgawdCoOIOHG
Hdbzz1FaQRL1tMdSVhHNo6VRsZ9byDt913ykenp3QHBLAH4qdrOLHucP31fVuyEA5mun6oQrBq2G
Gua+REALYDHNoG+ClRLbwZX4AUyTDHzoMOqw0RvufIB7o2NmBzZUR4Q7ye+Q9eKd+v4RWZ7kuhEZ
vk7ZIBU56drx6YlPSLXcYak5Ur+9fKxG3gNRtscb0YXYj3flRcgdDlVYkLoFo5NKWghy2ijW3WDl
r1I1vjqSVt/6paJeWzwJFqIf7UT0wV2/vqpDM32p2pPV5cWrZT+0qkPaJI6Gl1jjrUuQRE7Qfd1H
5LHmfiMq9D01BjQaQmvVZ3J5TnvwsU/ituIhTiHQD1KQWWzTkL8ACiF6BDIiVBRnM+IPufwykOYo
LLUlTqBiQHVcb+fixH2loq/We8Wj2Bkb8dIfaIh9MSPoXRaPSFKOZ0UB7jJlvk39VvFs+ejx08u2
nTZQY1IK5aYqinhS001+llg9JHjKy1L3aPLNe+nRW0F2Uo1vHLSadrWma3s8AsJzF4fBuosT6bpP
0aQyUMbAAdGujnlXPLI9RJRV0n13NValsW7roL4TB4WsghmF5ilJG1IQtuvv7MBQoxNIDmWrJ/Yt
dA35Wnwjw9i85esnk2vlOziNiRaQN+duVMa11yWb0uDOP2DgtELPVT4rUWpeYf1Y42nop4+Qln50
bmL+mEI7vUqWmR+ZxZtn+dG+JRV2zpTwyShyb265UpSdRX8/DRql/+RSL9yL/ggYsbIwox+lpj+X
zmCRiuGg8QyFRTmddoAWB0/mc+YBKgbtuG1GAE5ysVITP1xlaNVsZjjSTMOzovKp1UEJBw5LIPGP
tGo8/C7Ny6go6GkOldy2945qGvHn/vENQqVbWwHeRTXoz4FUzc+t45WHS3+V2uVhuoYzlNmmGDOu
2hjaqZ8OSZlLKJuGFCxiOCSf+uaYykp23iC9igFxiMQMcYosRLpMQytfN2X7fsFgG2IujRKdZoxv
VmPoO3dSOPLbCoXJ6ecY+Fa+BMMBa6Wy/UfZH7ain/Q9RSsJGSnRRKnrCtvK8gEPgvgkppeW9zQL
CDi5d5I7/PheB9+BD8IFbS87RG6eHdiie0gX2TJA37YBisBKPQC9ynhN+iBfiNNP7XnCpzHHltWF
puXZDklN+9qS6hvxvYz8xr4G8najGH6JVXCXIN6HmF2S5Pmpmoyru7Jc2oVhPCR5VN3m1ohCOBSN
AevLK5OU2lKz5fzZRRF4XWPxsBWTml9qA7hgPAgMc6g6xk0RQYZ0W+QomsG4+Rjz3MycW1yBHYni
nzs8u1Z1KUVXyKdrJB6UK1DgBjq3vXcXJsk5Fjy0whr3mgtU2WnG6sYuUHbQR2ygXrDmPFcoCp7d
0ehvQjNpuYX7r5IeDTeia+6Pmm3FlvDkU1Cb+/lTwxV3e/JBCICc5hqN36VXSuvu0t6TXowxitdh
GmZHzF7BmrsJlkAUm78ZOgK5fgKUoIY352i8U3Yj9o7HobLFmAfXiMRGWU1Xgx+2LWH9iKX3vAyq
Lc1Zs5hzr+rUv68H1P/Waov6kqbX+e7TVjUgN9vrh7FmY3SV9ypMUCM1jlqIGLUih2dxi6JGFx7l
bHgWtyjRlckKJChyrfOdDP/e4tQ11bEM1R0JNu21HoOGxFXlnbG3LA/MxmAHwuOT5wHCmDYCH6EF
6FlU1IP30Ao7sE2vRf4TWvOXUKctrOOoRT/FiqjyW29eFlm6dIaFb+0uKyWxXBpMBXrKEMGu/2Cs
5NJD4bnRteCwCNZKaWnl2hqcDJQuvJY8Vc6SVNu70lWBzFlegVSzjQ+HX1ng5vJOaq+QPvpn6Piv
+n7T3g+uGt7bwAcnJ1Z3Mjqdnq3LeAzsrWg6kdwf8Rj+JlpiTpVVT0M4hCcxyUncGrG5JFxRzpSx
jxnlNXlp71SPcFzIWqS4XFFyFQcxIM5I2/lHM0lgdA3OsHCNUP2Bj+S0ztLDAtG/VrNvcx0Oq+0A
ohplXb6NY3LW2AvG66gEpY6r0AMMIQ9T0k8nmHlgDEUPO435xM4L69nAJTtvnARlw8i4jewaeGCA
423n1v5bCY+3qXFQMKj7GywprlQDcdVG73+KcTHRRB9rmeN8fI1Q795ibXhneV1zr0zSqeL3P/Is
zLGFWUgmfvbNOEG+GsQKxGgWk1c164QbQB8Ej5msr+sUPBIkPJhn/rZsK40lYe28qv7cLSPDupWj
+L2b6FFy03XhKh0yaI/VdOdgr9A80BAKCKIR6ChpQotoQ1WMCD7674bnlkhT4lV0O5O+jCYDSGdC
yCkG+x87RnAhYodztlRuZQAAAemitflgV/UvBJKHb4bikoHpnyvMlHYj1cNT1oFW3w70NTyOIpLn
DwPYJBiTfnYSKDXRRLc5OwmU2lgiLiZG2ZuqmyaMkpVuYN/UqXJzsGTTuU9C6abgNaWHoGzmphJZ
/T8iLHPe5BEMzJijMTslX/lXvVLhVR6CoJW2udqEO7+UEW90635n6kp/28EHEjsKcYidyFiphZFv
yolfi3D0QJb3PaLUYeCmU0RqDjlKjexDfKt4QO85vdV0gwWWFlQn1lvhg2kjNQzs7BWHFX1TNXG9
rUawJD5umTarHpgpbXMMkxL5utas0BqaEsqZqpzBsPn3kc4ewHWR5yK5And3qKSVV2IKI0aDadST
GPUnnm+s2d79WGH6VpjRzWBW6T5yyXk/UamPdn6MWIwm41YwQ1IzxP6oWdC2BG1JtJFP/d0eWx23
ZVSa4YLbACDh4nq5hNZpgrKTaAoIpIHdET4D96IncXIELaf4cIo3FGwhLvEixK7/Gq8l+FIHfhbt
SlgSp9bS1JWU4hcM+nJoNzOGOou6gLToVONVAtxC43Q4aslC7G9T3FJ3OZWtZTDtgLXaSuFlWEex
AxZ7XisdcSUp4hsRb4TYKqTwj3cm0rYHCsqvCCxNGGK5eAiLRts6GQhaJBorZYl4c7lOZWVcmhVr
ufktqAmWdWHPKkVkGNFxgjGHAAB3vJXHFv4WU6Dy1kaE5NzG1gRt431LbjA3xaAIExFSYqxKmNLb
Uivh7k8Ly77EkMJJdG0dBA65mY/1pTjjV5QeXEeHy866c15yztOGaq/OPulVgPwYn2Y9eNCGx6rf
6CiiU86m79Mh61ABS51qDrkMDD0KVzgf+9oR19s3N6HWLWoimeHVMwyiCRTE+6cBUfO3ZjvvqdNy
g26OFtUSMexMxVMx4CiYbP3M7BjXxRjLm2sUQPRtZ0B9EP+wGvL5OcwCZKkaC3VLK9+gJGjM/zoJ
ZOcy8Yd830W9dzP4mIh0w4AZo4TM+rSGD1D011ZqmiDW/ByEYKXewCQOMC3Y5Pt8QVahTBH5Sx5g
ZpGK4Yqa4jx8SQ6I6CIZ5aWNzNi8PRh8qTy0PDbFy37aMeDKwoogQPxGvBVbxy5aC09ugSiwnRbS
RjcRlkNXddpiW/13cE9sdiHJKwY4V68wn1Cc8fBer8J958vaOpx0dwQkK45t7wTmdtUVOQoMoilh
QygiYsD+tp1M2rGBfhaHrmh/paQvdpcuGWzU2Rt8DEB150X0p4kCh8AskXvl8naR+CdxhrjXuNYT
hKMufWJAV/FxzSlDbuLUSw5q0L5cvtNVgmwdQnAvwfRDCNAph6QqONkQZvj1Sq19QNkyop6eUQRy
0d7t2c3/NBEXz3r3Z2BAyZM7O3rstNRYq5lWHWUFqGilO+OinXDZijYgaGGb4YwZc5CNOo1h+SQA
ZQJG5uKelqSoeUCU7Rdxk5ub9B4BfB+sb9ZcJ13wpuvBtFT34z1KGe1KNGuQOqvUy+2daFqu9MOy
h+BatNL70THwIhRpkbFFGKo2EeZJNBXzs0k3acwyDX25G03ronJZTNpJidIGV0JZiTJiumx8dSNP
PAbBVhCMBnE2HwpD45YePIj+S5ik4t2upUUJwSurzkpgrudCxpdm7JW7TneSZZtU3j03lBA3YH/4
B+m801D5FaTXzl9YwKZ+jlr/K+an8Zx3uLsC2w8o8NTWFnHT+kqLHB3/NJzS1FxKNmZX/oyb1In3
ZkLqNDLKb6069N23EWA8ClGwI3VbObCMfD9cmlkwkCgW7dQdcBVhh/G3ONGnNmsUFLyTuE+Z080K
yrnKDTC3F+LGdLmBiVHR9BxPXWMG8R5yGagM1EMU/dorhmztQpVdoUSbzpxncRYG11Jg5deXbm5D
n0OlkfjfoY0RF59C6zi4AQN6jsGE3EatJG+wNk6P0tgNV75cuzy3sURo6kxdUeJtH9sWL/CRFdlb
zS1+Jhe5hrLQzDRH4bb/buMv91x2hb5sShu3AJKCeDoU5tIHX/AmIcwRdyQhS8CHGzdo3b2aqfod
m2L21FMEfKbvqOR395GTN3vHHRGAVhvtpdGpjUwBQwjjFI+O/IwOnnqyTO5lwMmlo81N8yRNuKDL
oalfm2pIjpcecfYpFFbXCt+xfnnpI0u1sqgJ3gRllW8aB7CKYabjfYu3442DRidw5vG+k63hPq+M
lp2n0l+JpplL/l5lbQMq0K+LpdY+KWpX3olBfdqL9DHZbtFk1cYNbjTe5lC3RqdTgn8kBkuLNVmd
eAcAvZhXkvA6I+GFsHMQ1ugDS4AtKTAfRWtUguEsQnBzbXZjFP0Q/fNBzMIwJ1uOY6SzqpLTqwzM
1MLM2ALaqtNcN/wiVzBs2mfErEEhecavOFoakpz+QoUc8Rh3fHIcXSURVOpnYHoJZrJyu57TXyPp
yNRdRZOTldMVNsLsoG1DxwHa0VSIxuPMeQibYHixw3UyRQ3W+Dtq6tbJlPwZJQWF9PlaH1Fji5S3
uNbvVywDf+Um8BylYWUnSOeOfajfNVkY4o7bQjmYmiNgobsWpjqOsOMpaFta1oCxmmLmGPKCroFU
H4wLrVfVvTcN+17XnpW2vhLz5xlZhYkPHLtNjJIlM4ZV1+KBM/Oo+wzUS95imhP1PTn8kHzPJP2e
Hd6XwED30adBiVsMx9Ow7/rvw2R8YFFOs+0Bo5tQLW5brFwVhO5qaJUdJckvtQDwvgfTrI39l0e7
eL6LPmxGDnmqGnuxXhBdRSh1Vz2KOn8rW0SKdjO2prwrcQPrFiIE2AsuCmLD/jEsBtQwy7D5sLjL
iVGEKufJAwnh3zPwXUWJnZ05WrXRYfTQ6Z5PRTufOsVZ84rrpHQlznXJj+deU0qJv0SJ4S8xoulJ
bXRAX/g1SZxy/tO6Nv2phaiCUwp8Tz/87U+eshRy3KbzJPGHXPIVYkKXpOhAWwNKkLk3uTPJNqgE
L9s3gerj9yy9H7DnYBTZB8/fXHpLu1DwrZ1C5wAxNCnGJBaGn1pubKsJCLVsxvRJ1jMTlHZt3Q5R
wMFFbZzF4twI+N6GtnE1h7u9l+6RqUbTfooPp4NcaaSu6kBdiRliwPOkdGlNL9MWUrtzc2kyzgG3
MDkeqNXBSmssYuzWRRra1mowPlNvYkYeTi2Ss/46Yoh4SBbUgLqVG1X5dR1pBZiQMPleUvpPw1z9
pwNytR7DxIaOQOkU/+tin2nqopCd8BZLUw2QEfZSm/f1vdR9Q74genajNt+3k4WJkLiRe4m0Tp8s
Csocm7SzXDA1ZWLt1CG+GvOWWqhiG+shiHCf67E1y0vs7TLT5AtriYVf3fBN7GxkH3iga4vJRGRK
JLBwjTCJhJZN7iB0VVZnxVrkDsQIjcvI77Dfc+AAkgKJUo3yVTtxQ+t+IbC7gk5dDPBFuwAhclef
4Bn9R4wYFkxsU03/ZR4SJBFuIdW9S0rvwfSsF3Uok+/OkKH3XlQPSUv9AgyVs82qzFsYGYg96l7B
FRg97ODqwX4e8EwXOYIUfYyFbRrd7X+OaIzksSrDGovLprqeNXx6+EttC+zDVnxAzEL6Z+pDVFc6
fomTp75UHpStL1ds7pvA36RK7h19qc+OLKqtdRuV0oOmwSNRO9/9aeDkrWg/td5GpVMp5Id4mjP4
o3dEiyc7up1uAZV23QfYEu9zmuOXOeJ1nA7PydAOnhRu8Ccwqsoa/Q4MPqciQNM7FAHQzdXIddIe
u/Sn30fszaaWi8DIsBDz2MynxyHDPOYjVvTPIbrbnVEB3Tt2u1OUxvwRqcZrhhAQmpuKv6kKuTg0
WufjDQBKg1qt/jqFFuk4Ltw4+UVlzqlwXrbaeouy67Dm2Y3dhIKSDnfF8j4sjW+pYvtveVtg4NAr
+S1Wu93BQ51xJdJxgXJDacD4J6y01yBsdXBLyrCTXYRlgumhiOtZThoDJwUkmsKH1CF/KIXV3pMt
HTYr5TeeWEjBV4pVrEy/YClqDvpT3YCFBvmNMmHmoasYDwniiuAOo1WkkjUfAwn9XwbqxoiOk2Pb
crRz4+Ar+n2lucFdB93vmjQ+7i2o+L92PoY9hTs0e9E081dXJU/mFSma6DFSk9xR/Fe/I6lpG1p1
CkJbe8AnZyv60ajjPhg5bKKni00vYoOCWiCabu7KrHUP4mDasYsotP7eLIYQhk+jYq71EVKC2ghW
dt8vOt75esjd5r7i1nFV9zjJiaY6qi0LObxivEg6g1lp75UsT7Cgw0xHDGIXRFLOMJdiUEyKWtXD
UkzK9q7esIPRi56v0ohBntVad1LRRXvoFf7WL6LqySzZghRp9djaandVTe51k35hPh1s0w2uuGHE
PCps81YMpLIERtxBz0Jx1Spc+pNIIaIv/nZuJ7byI8oa68oVcobTPMSbl3odytfiKiieqecuzDad
1GSbFprsFW5SP+ogSr7jOPDku1n6qLeFsq1N7hxhOLr3pZb9LaDok2aXtmQmFSvaxDq2sND8fgau
C37SAQupty5M/lh7Czqw740XqI9dhQ2rl/CFCHlubfM6VZH+6MMj8upwRbSuuh0hmwNWU9VndFJ+
IFbQnfOp4iPux37brLXQaWY9UWPoUE/omtuwf0RTP8DqR81AVsf2c2uae/FHwURhJxwjh9ymOIuw
OkuP8oRCsGEnZbKv3YhWWhjO3g5MxPGnQcAc9R0CDf2yz315e+nDLPDrLENTq4WYIMKM3sQPiPXL
v53VppR0IARXE5yUAvJlxtyeXqMcmgN3C/cIONK/7zJn3BgOjBm5i1kw4nnFj8niq8d+AERIKG98
ciksYCdISM8omTzvtlLWHQnJZ6Nl3+HLHU5JjXP0bUSt2klJaoxlimJaHOFoyQ1CI0yL/f5TmOgX
YU2C5APl2uGlACArwjwler9a/3E1a7qaaE5hOXjzxQi8+OTq7OFjUYHkgfFsUjDa9BYiWuDx2ApI
/mTDa3vXCvYFj64aL0W/EbXVYUBQaBn5rPLrelBW6pBnezHa88cUqFXemUOv35puDyyGi6khdVdI
X95aNPORerhkl+5BNL32F561BfgV3pDrGStE0MxFGaLGPHpJ+IKaGtIOevk0IKx2RpS7RiqwCF7K
HvHatM2GLXISwYtqR6+KpLc3VmpTL8qjveiulWLYJz1OLmJS4fVwCXO3P4jRP68thxlL9uk1q8T4
fG1k9l8bq25vojrr/nZtdXoH7TjxFD+u3aQvckeOTdOOo6X5KLRwkOX6/UzLuY9YmiREzPxz0qd4
NopARDDcVaxFCPtN0QisMiJm93Zc7YOmuYV5G5x1pW6UlZgCJ2ghdb5+7PTC2CHk+hSg+onMpxRT
PkQuqZVLA2+hOk93Upaz+3drZSViDMewT+qxwYg9OWiK/YpnFnIP03RxiD7O9NGMV2Re0kTvN+kk
veTbrF1ay7+19E651WPpnt0zukh+hUxCjkuSgHRSW/sSJSaLKBl1e3RQLX0Zc8+6sovyR9oZ4bfp
JP99opMqED3iZPSbH+JE+X0yBf9XMf/pJcQFQZee+ExZIkpoYUldPuxYAPQvWdrv4rQOHppkqkAp
Qb4Q/SLM1RAaMFk8vfBw2fluHD6AU/uXMGe6mgiT2+ZTWNFKbJp8ZKUvV/t40WFArb7/82q2I9dr
8aIGZa5VLmFf7AcYkUUD/AZRyBJNQ6+loyhzxdxe5lEht3AZFUIOg2T+v84Vb0O8kLgydXHpeHnd
y5u8vK4Y7T7exhDU7RZeobWMDBvMhOOcjLDTr2XJ1K/FWVjhheJGeo9RyzTQNoG1KBxVXqRj3W9F
oCo6q7JYxWZZnS6T/68XnV7Ny2L9+nLhOo0wshWv+XHhue+/uaiYHwOsm9/tp4sqIIlly//8bn0N
xQFPk+aPYI79+ud/fC7iorYp91vxxi9/8/924U+vn7pmstaalRDAb/3ouclDGdtC5PckGw9dsp3+
VjQhwwH4SEqcKyclviqv3ds8oD4yKfeJiEz1P03H7vNfpttF+nl6ZWZLcbGP6TiQjIs8rOST15DE
NCdsQ6R9S8Yh+E6VlG0sitRoRtrQCTFw3OZuG917lJ3/EhqZ1Xtob8LHEaGDUvyMum6pW0H8qGW6
vo5HqB94sdoHgH/AT3Grexin3FtZDh07kkXNzf5nhh4UPUmyrVkeLZSprDFOBy1v3aXa6ZiLTXUQ
o2zRKEINUMfp9V6EiX7LM7DZkVRKpi12LQ2qrAdxdjloeCBQc7TfQy4DX4JF07W1fJlYYAGpAnen
yC1hPHjOGwrDFcIov5shcO4M/KqF318rjeuMigIaIjGIoSAdJjvI7orFo3HvoiQGVA4Hbn0Sc0NA
Mr4jKQ8Z+RcaieEDFOD6oZSexLZbNHLpSWzIM1Rq/xyJhk9hX+cINADfv3+dIxaauq5VD3L1LC5t
pp69cSQL3fvh6b+Z+Nf3hD+YuvR7nDxlucmW4umEYYG0RNZfvxLPMMQ8WZC1z8DQkqNjD3w7J7aC
n+ufoxTlBKe2fWb78h4lj+VbXI8pKDg5QMCyV/aO7Br3Yee+UFDy3xoZyNaodTZKp5DZhxHxPiF+
G2Y/e9nO/umnifAxlX2F+MG97dsvYhwky+eJoVeghzNdsU1/iYkdKNhNoD1Vo9FeVZGLmTkCSeBm
FIhVBo/M3n0S32ApcH7UuRc9USIo1qrdRSd2S1h0/mVO0T8Ja4qPOe00p/bT6NQXWXKwam3cqNmu
0iV1w6KjwE3INg5t0uqTfAJy7iW/MZ+q2mssI+UCBcVbOOUizzN3+j695OgJvGAzry9buUlutTGM
tmOED7KWTOKrYHlRHpdHZz3qky9k30fXldUrFMG78Huu7wWSSwricBmE/XDDst/ZN+jKbhLsnR7N
3HkREYqhXmcaSM28+Salg3YTTUy3MceQDSsAire0RH/mZxgTjDxWc7lmmS7hM7nRY8VdimFxMGWN
6n0i3ZYiJAyfexNjb0AR4UmrMnNftJ68o9QxnA1Hj9e2FVYP1YAtjg9q7xvCQ6esnPZnEft4XZd/
5dnwZLVR+DoMSrmMQfbfeRr/zTqxMStp2nIjftvikJp5j9AsP3UrezOCtD7mKLDtZRYQC4+kRH0/
DKj+O9dSSyrvDXnSDJV6OJoLoWsbhs02UOzxYAmmL2p4+cZqQgkfzFE/U1ZWUGoNvENYAo4cmvqx
9IBIRpba70IUze41W/mJQEZ240XRsMzUdgm1lfLen2eZPqAA5EUNnrHT2Z+jLBfpYxP5PvpnXCZX
3J5s/FKnWV9jfWaFYv6f1/z6iv8uzsuPieXJxRsA6xiiiy7f8TRHZK/qetSNaZpG0lz3GT73MXag
S7cY23XAmnrdVRFtvNK2FZvAaxHcFR6aXTKJxbKIlDuEupKthtDqOqfGgjDiN5J7zjqLtHbvJ37+
qI7GCYZN9c2wIwTmka06mfARb/B7ahZiIE642Q692dym+KIecxPrc3Elycr3oMAr9MhzY1cXerup
Ykv7R9dXdQGID82YYtubPHMg8T2SgUVCIS5+CEh86ivWNkuMcS0YI2bl+dP+Lj4K/Pw0qQIxlflU
9ZCNGlmNzWdeXsKPDunrRZ8HlvXTaGRV1G1sBZyd2q/l0q6A/IBbx5FgP46uiWcARWzYyCjOVG5x
jzfZE66QP1MzMr8rnnQqioo7fKHzE2s1UAoDENcwdlhKeDKeUuGh13JQIK7pLPGDLM/G6IHZJ4G1
bkyteM11f5smofV9VCUoE1Y+3lkjqsXso5RtqJTFA17eP40xdG8sP0HmOITVoarGW+WV5J2d0n5w
PTVed0WVn1XZi/eqLXn7zuwbdqZmsDZSNXg0cg0bWT6S79LoYtfZUdGerlTF6fgu/h5gwIGqWhUt
Va01SVT1/jnzB3Qw9d78ZrD1tbllPlElb3bG2GOH6FXWi085St85yUlAb7s+1x4c8yTUgkUDGJsY
GRFUm0Y+hSUnAdDt30f+mKNCxoQhxh0x6tFGyY1mTalFfSWtvhLsjK4s/GWBhefNf44Ygyw9gKwv
/RrhqAX+sJiFpBhGe1hldnwmCGJsbC79MsCF2EQdvCYl1WugjEk/R8RFd5ALP38uMLPfkGJrWLH1
yp2kSfF7RGbe1mluP2I/3myjmqypUuruve2l3+cXacbX2h+7B4Vi7q4CpLhFGN1aGhN7EJDfTaJZ
/p1nxdVtrXUP1G7zF1lBSozkBE/TqanA11t0aeScE9s3HkoSvKI/Uwtr30lKDYPEyF9QLaCExBrt
KEadlww9v5dGAQxSyLjE+7aTvTSGkKur+72YA51so3ZS8cA2Mb+WbDSFsbVOHjOl1yFNZshm3/IU
XWd4WOJ/ytmodpz5qfmpL4wq7NhzpOIuhTp8r/NVkg3cKj5KY6LwJZpmn/nHpnlQoCYdC3UkiZcm
D02fQ1iZugAz19RdptNLyKUpzmwJJ+sGXtvqy0AsZx3a6phsY3QLLyQt8v4QT4cq8vqDYcM2nDuD
MlkWimrvxcAlRMyY48SIJaZcxi/hIEdtJB28bvXp2uLUiSNngeLisAoKxThwUzEO4uxyuPRFfvhI
4pY6olGm5eJvIZe+qnJ/x9SGN88b+v5HDX/zpcSSq8DX8J8sTuTrXL8NpR58Ta7p+xQpzBmmNTYJ
BvRRgj8YEK9LKVecib4pwgR1dRT1XNEvDu/eAb9HLwNfy8bOzTtr03C1eE9OSJvV73G5xJKntuXV
pa+BPwTpXfqmThL6l/5K2Ti9FM3K+qIbvlDEDbmq92M7CQiTud1UNirW0KTaeEtJq1jM7WDws7Ni
ldm5/xgRfbDRPQWXQjU7izmhjv3k3OnD8l2HDRrruMtcu1Xjv9hWF67lGqmLvmk63NgiyMNgmJ4N
17gRqHX4vtcIKL2H1lGHM4dPQtuCI/qX0FKRzCV7XXizblwBPEc/x/ANY2mFuMVfhJ5nfWdSXuQK
GLgEfxkQF4izcFxW7RAhvg9aUeB8OqBhy7EDdws3EGSi6LzAFQ216pemVwCk/AvAUfRdrnC5qoAL
ddbQH9gjrvQ8brZpD/BUsc30Dp5PehdBu8W2TTJ5liXZnR216V05vlWm59yIRtE5xlWRYGlhGSry
+irFdaDzvr3u8kaKllTy781E647icgHgzjN0uI1oiQtcXjUG7r4uWkjnFwV/Ie1/aTrZhPFz9HB5
kfYXoxUqlEniNle+UzqwbQVjvWyN73hvxPva08yFk8bKRmj7Nti7zJq/hlfpW2SV8sVF9FeczXHN
yZC7aA69dOtgWxeUp8TDrgekuowGBSPtydhMNJ2yrvbiIal34/vopRlMwVUqG3tLnZZ+brlg+9T/
BPf0Fmt19BIklrIcxkS/dZR6wq2SDnBLu75SXbyAfawG0aQydXzRmvwRl8NuMQ599jaUGGwqMIkX
eUnZIA7w8xFQ9hZYgFW1D/GYN2u1SZASqbwW0DrFB2j61KimUQUe3E0jlfx0GZwnkBRv3GqYpyuF
11GghMmZ+H5yo0pwaYq0QMnZ7KHxZThblqm7A5czLkUTeJxyUg3lVbQarL7va5tMBpFepCgPmdai
Zyyr13N0BMcwddvhKpgG1cYv1mXV6+uAioCQUDBwSVjmVl1eiSaWELea7Hi3GAUlj6E18hxDd6Fo
w/GEL1m56Lsxe07Dwtg6o9+uW54fR60rf6U+ECpx0DK73vcJ28YWlYFLf/wRIfrEKMKl2GrKrrsu
x4L70scMMfCleZkGiI7kPIz+1Zc4EXJ5IcsEebNIeuXVhQqwvbyXy4tfLiouNTcr0CVphUz39Jb/
95cwpr+2gcmGpGmDnx1okEoqzYdkSM1low3Krq0kg8SKXG5U7G/WMuzVBy+Q1H3KvWApmnD17ZOk
mi+iha2CeRe18kLMrKfpsgeK3rOLWxEguS6IJd0cjsFooB+Y82kU0lCegKyvMezDaHFI/JtmOkQA
rlaj7isr0RQDIkQd241ug9W7TPAVqNeUWiG3TReZDz0yaGWd1pighOlO9IkrZb9fULX8ddtRNWUf
EdVHRKaC5VwudWzM2Kgq9eu5nTs8hVhXO7tL/bSSlSOI8Owk6qdkFpJbZATm+FRyo2MRqveiOCsC
vAr9PNL0yJQaqnSGYrRkb1weBbAV3eRJ0pvsx1Vd2LN4txhV6xbtRHE6x4jTj0ABjS3F5HlgAtN6
Ef4a1ujpq7bXw3wD6gDlhtq70jQP09wq94ZDo49BvhGnQHeHgy8pkOgRHyOhhiDpBqrnNrNt6F2D
xD0BxRXDxGI+Q8ikCBcZtNoAoRIg7G2NPualr0e48TJ6Ofu/xLV/mTtdr/NAYAiLZC9SUVtl2+bl
mfL65SyrIvW1l/VkMf4PZeexJDeyrOknghm02KZWpVlVJDcwNsmG1hpPfz948jCreXruzGxgiAgP
ZAkkEOH+i0r/r9Fx6ZuX0f89TkZJWPyK++Mzbp/7Z1yEBluBEP+SqxQdkNFqN9gaRNTZyVfivZ5s
YHWjXbk0m7yB/dM5mNuHXVavl2An18MnURW5BcvloCj/CpZRvf3Kgqt7LDXzqOPr/RbXw3gPc+N7
6U7NW4T33Vm1JzSJlsEIF7yjqrkpZE9GUztxKMlrzlZGc8/Cti+zEQNYgrtxXjABYXliSVm/5bEC
wlMdAx7by2jcPpto8j5Ka2hyKN7W+BJ6TvsKXkd6i7y1n3xUc7rJ9eDRImWjGHW0U/Kou1Cgzc4Y
m+GQRKHyWY0K9jRGa3xFZ+fsGIP5t9H12xxt2r8g0WPtRN7pxbS6aNsEz4tYHhbmQX7JNTRIlpau
IKICvgD+sbTjSW+p6E7x9tpcFFTkbBgV59RExv6aXQqUYdq004Bg3KDB3EM7Gk+97t6MZmQ6Z3Qd
o7UbGi+ek9gg1LQq3JE+YBkqay1fmf/OVM07sdZpV+wzk7M4kFhqUezqYa630gxapccqdPh7xmkD
SpN11jK/fBHvknl6sCFof7M9lg5RVdqvcWaMm8YzrIewbE34npp1UoouuFghWP1WNwtoWZW7bgtn
fK9S/+eAfO6PJijWrrdYM2jOsPfL1v40DCypXXeCdzMVR8mjeKn+iIDt+IRyafky5/oh7JAnmF13
gOYAbFZyMTIpx5k4qYHd1uuwSnFuLxsY3q3u3HVT4N7dmoVbrfzEbi9zpZgzuEbiqjgItollDOs6
zIdtUqjuCsOy+uIH6g8jCnDuG2dM7332wxdbTidbLzFOTqtt6vBz1KNzB8CHT1vOijro5+UPzLvG
Cxro1HTaasoLJ2yglXvcuIgnOGvftb/abTWewmb2nwoqJ/dDY4K2qpQn6Qp7zznMUCdWZqD4TzLg
pJ230YOG/fbSJ4eysqtV4gODG6nrxIth4iar4vohQHp7nanc5fVEIjMofzZ41K46u7dftQSr7apq
k3sDrchj3Fhs4ELys5vQnavPbum8Wq6b/93XgN+PSgxlE5XBGf0KdSSfipZYaWGXp1lx+NT4MZZU
ZBOQngJYDFrsFuqkgcLXNFYOWdKHeJH+J5SrGoqbforMeVolhT/sogI/pn6sMxWKXbRGieTFxqIN
AxO13uqVNt211FiQOuusPaBZg7duYq19n1QvpNcneFTm3wrCw36ktD/ShZKS5GW1byqt2+BPVrGP
x5XWqd0aEiyW95K+yTT7WXX4bW8RATIrHyIs031u+We95oPO0g1fkP0HnhBVAfge7BLRfcS3gbTw
e645BhJElbJpwxRPqDGzPnV9xPdqEXBEJtW44/a4ZIv+o3Q1hqJtkFBfh5oXbKFEjs9GUU/PoaKQ
dnCsO+kCXdmdXaP9wY1YZGhaoe5ku16zl1gJQYVdawFJSSOIp+pg6Gj8S1MOCrhVFBoxlpdJXl/H
Dw62DLeIvIazalZxeP059M59jxeABLDSHjSwnd5bmlLdN7AT170VRX8FvnJU0YZ4gwZh74ve0ve8
+oL31AXSugTIzMEHHNyq48rjG/9bv1TObgfROkW3yFrPtl9tbgMfxFdJqxoXvdz7ra3swG3iTJxH
H5xGS7xsEAosupPIVDcIdB0gQKprYRQ1+Ok8x/AtsoACUA+MDyUnZFSQdgGgjzP5Xl+aJe6kW5/n
CY80ZFVuo6IdIKOo2JCu/R0szSRrij3JUCx53eLOVWf9x3KSg7aVkyDIgpc8scm9rSI2HLa1KbrZ
fTNMm9p6nYPWdKP6Akon3vZRE39pwEMMCuz6McY93dGofba6b+xBodiHss6TZ7vH7E5C2JXi0T47
n3KdtY1h6O4movbwbniOsZkCazpIc2oh83QQMe+k6Zntlueu+lLoevXimQ3/JU15m/F+vIvxfV9J
0zf75iCXrA3+vL90bCPDHS42hAWwgGr3ZKdZe84GF+fGDlV5RQcLqytfLWRGtvGgRGQyq/zFNLy/
SgQZPqf4NaBt3X2OcbWn1KS2j8Ny6KwaCUa3PN/6zbzOWTvHOtQKYuXQj5H7kBS7W4+cjWmMXGIF
x/M2kFISOelz+Tnv9GnDH7td64HmzPkqrTXsT+oAOD8e7Vh5hGa0L5DyHqYduFRrJUrACKVM58Ap
XqU1aXHz9M+uelHIUob5GiWtf07UY9Ls69+TlMWJcCpH9T6LfzlaI6v3nE+6fxSR2ZvmrOvN/qbK
kAiSgaYocfZLbeB0qRP+GVxmtn6fzd/ikIS7oZ6vggDyMgMgV2cblqQJUjW7xB3+xlPNPuuuZ53r
5aypQayuPpzKUDQM9tmnOngozOZOugIFyKg1sJoJExV736jLjqgDIBwT0wxsXjXqG1l9+0U65rYL
0KTElm4YMxYeeLeN4casy2JlYrN6Tti8owrxjzOsrX/1AbD5r9HbjMBPkWxUJ9C5/xI3lI99bUaU
Hgn430PlA29xf/w48oGBYX1G2GA8FX6j3Mmh8pAv0pR2wn4VWMlt4NoMR1aMSQHA8veMP+J4neJx
qd/dujEad9Y1Tmc8Iao6VoAXlBWF2qk6y1kczCWeh0v7enobxwyhXRuxZVznyICbkiBeyakcJj1y
D1GhHdp59h7K3qzvYTKsQjia2TbF9XA3RQPezIsdnoTIWTgi9okEq3G4DTRJd53bL1e69ctFSqfO
138MZH0NNmq5iAzI1as+JWuBorUzq18qB6vEOGvKQ1KH5VaMFOdEKdZNHKlnEabzrGwTKqn9yTBh
0P/LJInyHeAvfHv/j5MCqzafStv9SR0FmwLXQ72Eas6IBflXrKswQbad6k5XR+NSo2vDNy/Uvhij
t1PnLv4R1jw4+ggfAA1x8EOiOgiKw+d4Lo0EJKnmNOiEZPOxG7BsGZZHZN1k5kOudcjn6fMiY9Tf
dYGdvql66QMD9/S91fbTm+XZZwlogyxcp1nUPVThZF9UvchYZCfVX8gVrXI+9CtldmU7QXE5asMY
vPC4/CkzrYVKaFWz+tz2Bc6tY2uhX530X01keySCZFeN1iWDML3RCSrCT/FoXR0wci0aD5qO9Uu1
gOhmHbct3YWDZQ9q+KlLzIP0S9hk4GNlLVA91dVA3XW4z/i2E8jV/ggTSWNtudo/w/Q0+8ziFFNo
di8PyYSwnFqN/QYnMegXklS+dUpSWXLRtwEDQPvVofCWpPZiTKSzCjK8qaJ6y1dl2hdWbeyrNLTf
o87Yku6fvyk+6k0dhK2LqijlkxVmxSpsJvUbVSAECQoUcjvdRMMYRNxGZkwd7u58Jz9TnKxQtzlF
juWjYGLrr5AqvGtTZLxuzasylMGuy7M8/6qFPTZxc+qHlwZ3r1UXu9mjnU7545ygZw2m+zVJ6+l0
6zdwSTxILP9W9OPGf8Rd+zrd+BUzZNUEhcyItv5ogbtXoeIUvHsut2aM6Z40vcjhTbscksW3gZt7
baZ19gCR2nliwW4dywmKlJV2sLRSMsc7y8urTdCmXbyeCyCDOD+U+2tbqfRvyoAfJuIRzhMLLucp
w4J3rMLwUS4I27y6RzZpL2MaT6JtEVT+vtDavVqU89/LyZha15P+Pyf/PSQ9am9s53GIrk6Tcm9k
4Vgc2dd9k/tjFjeE330SgaEo7t18xoe4a+midZqH0Cv+H/qBpgD58Jz6WryQ2kOk+8urWHuUmsR1
+y2ljRRixdHX50e7p8S9qhedhlkZh13QF9q6H7JppToYGqVWmL6GcYkyGzB2MUSukYu5GiLburod
Q/9kn2S/UmFVueltR73zO629w5CErWnUhd/rI/J37erXy6OAhXCIAfAUKy/KsjPQn6UyGbXokCyd
QdJnZzlg6fzrTJofhj9Mv4XbWjjvzAZIXDgpdyhU8xLDDlK5mz3SLkFeKjsZcW0sDTbOIgIbZHAW
JOYaLuOFb2h3VM6lce0x3FWAIMqjj0IVkjrOvRAQQoCoZ9vqvt84CTXqzRv+Vt1OIuZgLE9ul93r
JRpJ6OWjW7GUMVBB+09zIb9l0fyrKWi7W1MQch+Cf8/NF8MpNTdz1E6jlEwn1KG0gtFYFvOUbrTI
L7AI4Du4wwtPXyUVpZ8WTJp9NKe8vFAIToDEz4G3Q8Lir2tTX0bQd0rtI7pvaA74+d5xK2cXBZH1
6sw+FSAwGJnevfa167zGXmjvQBMZR7jf6VPEf28VL3iOHH6jB4rgW9A26OC0WnanQV9EkWkcNwG6
xl/bsVnTY38vpxbXel/Ln6oh04+uMTq7ubTG49BCCam6/KtN4uCH3RaHwfbtL7WCOIUD2QmtUbU8
Nx2pMIQzvdffoQCdrqGdaf57qOGX16uG1q/QZgntBvXXVUt7/HDVlFQVexCQDsU8XhzEfA6sAJ4R
VfXyTbT0yYAcRrUcL6i2jpfMNrZaM8KUWbr0IIFe+efplCyul1E2bmTyv13rOtFl13rADmeNuh22
8/1qcoN0MRo0XlP8TdgydsmlX1yLb6NicCyjZWckFzYRv4JHv4w3vYPa3fJFU0A+AhxLzezsL99G
6czNYVw5JZvAW18iX04ZloOM/DHvQwx4+X6Fn33YHd1SN/blAptKINDs3axm8diZ6vP1YALWs9v5
Ii28IJRzYyRfr6CsqQcC2OnatJdRlPOLZ0Qm5WLSk+YZQqZVpqwR71AzEIjpa/3Pq1Vc7Qrpul1N
LlB2E8T0eB0L/qtgY71r3Sc3Gep9XVTtY1qjXRFF7vg2GXBzvbAyvsdVu22lCGiH9sa2quCH5mPE
Wpe69aaGRYo4u6o+5rmT7a1E7c+l4ZVnygT1vnVsmB9jgYEhW40HOVTp5OA82+fbW19QOuFD4Snu
3o4RT/5jgLtJ5/nKNvr3RWSCNDUvfQlt2z9KS/rbKTwUQGpOWWI/hdBSmnVXBQc9AtwzVoiBzG1q
sgvyqgNs5OiTpyvxcXbsci2jne9UT/rcsmGv40+RMkWf/En5nEV2ATCU+Hjih8forN7JYGe541kv
+bmTzmwwQgsBaHb9y3UQ9DIcH1+Fb8rUztSDvW5TcZam06MgjELfk7TqMPqSLMLtERWrnZ+m89NE
3mGDOC7a4qSMVzYiCV9ZK39Cg2f+6WjeGpgSnKIsjFZaOvh/p139UJaZ/m2uzGpVIIjzhmOaDv7c
n55Ze45bT62Neyw4bOTMUdmr3Xk+DayzD4PnO3fB8smxAcepT0L2hwpFTqMvnXsk0819ZZgdhnak
fM0e0KTZWuZdVpjxDtv3/qkP43TjNp322iYJevtuV311ivk1aObup1/myPAG/Kzt+CPxlChYKap5
P2ml/Q19VBY2ehK+x+Ae1mWs6c/yyUUG4lXRMn3TkRszNiUrcyQ8eEGqTXeuWy98tHqKx8qQ+BTM
jeCLGRU2mRk46nnZ9sD354OFU/KXTClUdGAKtFaWsBxpMFW1que+zrsH6MEsMpd+MFrOJtNj9egs
s0aLu1qz39uF1GZoIXiltDPWwlubCgSvJm3Qz0Vo559tXIYXmpvj9cVZ60tjLSQ4ieohIkJHyovP
Fga+v6OomRlrYbPdouRabnZl0IEtLMDPE4UepboPuzHlngQOkleqtS5ii//NAhGRQ7+smuyJbN1t
QIKDZcZtYJKlmHSW/3KZGHbwGT7/o+wmbCtxVoODNwZQwuStQE5E+v3Odo6N7Q+ohmMZgqhji2Fv
0H8yPfarnpE9wyjuPw1ZCNlVVbWzDDo64NHAtbSdQAFQauuPaF0iUbFMrc2sfTDt/E4Gg0JRDijk
aGuWd84175Wbfrf3a2feShpsTHmop742HaVZK/rPqk+se2kZabFSmjBjIac6TzOEXUmwDVUXXsrQ
RHKtsKnuV47F8itvw+pVi199qm/BaginhxbFuq8a3tHrtqm1Zw3iwK4xy+GiIQV4QplX3fMLto9G
O8ebmuXBu9EHP5wsyz87pLdwyCGThIb7mmTO3PQrV1fbTR/DiLKDKVophdehghdlO8pLxcVBAOhM
wtbZ1XhRPM+471BBKxVEecuTp5vm344eI2notn9xUWvldaWydWZbhRtdurusJK0tOxaKEthMjEV2
qJrYvMjuRAYkzkFx5xpXyOZlmvNDqFtw+pZdjOx76hHj7zx0j22PIYmojDkiQlbzUtj9a2dXx+7q
GiTxt8ih5gbxlLw95RACHzo0C/9pe6EXiDcgnkp2d7HCMJCUO8Xx8CXCPvXg9mztuspALrCOo5d5
ni595JX30lVrxq+I0FyEMaJKvTTm9GvUCL3g0Ou2eXbCyMK9KdHesq7oD7VlkNovDfUtnyp1G+FW
s5fRLiSf7hhmf5LRLCr/Rh2ivZfBEs+bIDaCFyNBVjdSfl6vUDQZe4zi5drSeImjJcGnqdTjnBqL
duRA+pPiZela0ti3pqSxHY1Pk1FJY39oSpL7X+ZmMd8/SXJ/CA5VltbLpZJlVD4ox8Z7H/KjOFlo
n3OF8oRU5zJcBLbgd5ODlPS0OPuWNI73oKpV9OrUrDoWjX3XK9n6hXGwA1RkvvexcwYQO1B0Gctn
dVxsOEbj3Y9KXLYCN99Y1H7eHddJEOY3/WNbRydsTaEaqsbRsa3mGVZ4+5zmYbzz50SDu0qfHGwz
+KJGqneWlmrZCCwzKc35EuZF96i4/vT1U6un49dQGRA6NIx6P2XpebYL/NOxBEHdqrU+2XgBrSpr
9H7yNkLtbEqHfGWVgfMpgmO3TfI5vaBunVwWNUN3mh+m1Om2WQlEZRBLPGmXIRJB101pGfvpPknD
cm3b+RNO5N29iBwOBUbIU8uzWJpW7LXH3FPStYjs5dh6Pvm2vi1j3vAoLZZPibdQj01MN93fDpc3
r8t5AVpoAs4IZkPbupaDotWtU07JY5EqltOcleE16HYNR8VHwMRAG/HOYjvGpfGu82Bc+4U6n6UZ
pcUGSSHr01CiQK725RcrSsx3VzXKgxd4h2lyX6hKnsTpSKyN5Cyap30Yd/XdrT9TAZ54Rl1/cEUq
TdXf+bUCZ23hmcgBRoV56ePi5GZYsYXxksJZ9Cup6JgbJ7SNnYjKmR1Snc3kfc9cF64W2nNYgUBL
lNLQLVamqjMFuyVWBqUrRFEucG3jwTOq6fGK7Uim1rtIEsHMPHs/z02zuv6LQ1v71ZbhzgDChyrT
D1GNh2aWbqnOVFfN79SBwLuq7fil5vV/anSHZpil0UXDVk1mVJHlPdRFDeGuMetD/7n2cgWGz+A/
UWDRzrx5Pg+F6z+BGvOfeuQ1d3BfrbX0SSzgINQ4CzvfS58c0Nt7Dbw2RLCAC02hajz5X8MA8d2r
5DqaMsk67Cr+KbU2sCDgrJjcYR8vZ6jT/DqTvtsoWJ4YMcrEOfstG69mrtstGX/nscbG4NHBJYK6
dq+zoKePmjoDlRrdBVVxlC5EQFqFFxce3Z2u3l8jllijhGnnWnNzvPWVZj1iFs7TGGM/nFUhQ8f1
XWZYFSYPao1cwtKmeKafejayH/okppKYKog/uTqKl9JXV0Uzrq6RQeGam9t1LQPX7QopJLVja2wq
qfLgjewY26HKvvsY8iWdan0p8wznqX+JUAbsRIbIvkY0KndAyKLzqeviL16kK2+VjWebF+fIcMNq
Ok16ABxe74qXyoDm6hUYRnjIi2ST87OqdPZpw3GllaZ7tSQQpXijZump1C48HLmvpNNTY21lWdYM
IQz5ebmnZOA6+3rL3WbKuETeZje62yM85NdvepBtKmSV3lPNjY6Nj+Fw58WLPNRsk4FmG1NC1wsR
tWkBrG6m2Mwv4KvJGKMRuWryCjlT6fwwLvHYTZFSqYK9aevDUUKu0Y0FJD6xQtCUTnuWgznCZ1nN
dmyWK+nIVESVbWMxsZZOWwKuYddzPOjbszkk3fnjmEyO2IaUhR4cP8ZHRYfKGSiR9jzUbHwXlaON
QLYTYDkopCPt5YDnFlC39AuIu+nVfQak5fxHv0RoJppBy0wZvE1vR6wxFMv7EXiddjYSTKTk7N+a
0qeUDqVcOS0Tz9vEITeIzFPSAYehyX/kzdufR94m5xZI3vVM+ppl4Db6b32a7mC1UYy7P2JVdE50
clhjZZMhVttDMoOqZm2ZP3TmYBx0Vo0Xy+3dC+qEhb8rWxBLGS5fa6u1QpQv7WE64rhpkQnIp+hn
5qox4nv6Z6FT8q5bY2WXfbfmBQvGl+kZQDcsRnMeTnU9u3dw0dwNthY53yMz35SeFT/PLfZD/lyp
u7lhRb4ui+BZaYyZHyFNnicMTh6qEq7pEisHLRjsA3hlayVNHJjdTdgD7kfhkmfwWD+AxDBeK2t4
YXNeP+jLomcZk5aMwbD80Po9JpHLPLNy7vp+TAFgGsPdjbNw4zcgCvMzmNURXg0Rcrjp1UlziWhr
ePgkFf1dorvBMXWaex4/+mutqhjnBPV9vSSdornMH3+PlYkTX7AHgHZBktbScSTuVKeguteiviqd
uZMrd3qdlPuRvCUsGZq3AUvyuioubFaTo2HP4LVLTpsoYEd9FP2mQd+UkdV+6+Zx2oa2U588rDue
lUH9KeNetgg8B7n9FMDcPONJGG3LAbIPLhbm2kGF8Dy6LpricfMgB6wjmwfpZ3tyvipzycDvPom4
TagUOFlInGCQgmBrjvHp50pDl8er7JYblKbj2MckUoGxBZn2WKK7MYQYG7ZqoO+dePRQhiYKte9l
29Rxi+kxxGj1K5k0hEnyVj/LpW3kuQ/d2M0baymQFr1xBgRinivTw1li6fLQ7zq5uo+QDV1y6Jb6
aB2oPZ5HCqX837FkkNW1yTZ7BYq12MaBAgQzihZLstb6MmfGpyy1pr/r6o0NHeW7arYOrFOtv4Yw
o6bbTu3bOARLKsx1Hw2T18RQ9NmlaML6VDpAfyjCavdy7bKPovVkh/n4NDph+4DMpn8IMJjZDjwR
v5IxX1NV1d65R/xDqThs9XRr/KrQHxd1coc02+euxeiqWQ5yJgenV1Zd6ionMcCSrtHsVBRHqYxN
tZru5LcPESL3WMXdyS8vf7vSr4ZjFA3fpQs/IRXVCSvV1mUSKVvplINpTePKjrJXY/Gyr5tg4zpp
ehctWsrShVUCQLTJP6BQaTqb3hoeIX6yIWDr6QANjoa9ooH6I2Vb4664i8bBwqRYJUuTtcMXj1oV
/pKf0QWJTo3pozmdKf2Xxgh/aOOgPKpqjWpF3bG6X8JRykw3zhREZxTZzTfbntZoZw9fyN+Y+xn9
pp1ML8LmpNdq98msFOMCiapay3RkbHmmYf91V3RK9KL7GM8ul5UfSsndGe10W+cWwxps0Vpe44qG
N9ei4CQHmKUz9pHPYqo0xrlySKIEF4XfAf82aXaukyTKjxUcPdz81yS5kOPMlJt7VvS6F78rODqe
m7ivnlnE/UyLrPnWdQ6O5p2mPuDY4d553PTrhp3Rtzjpn1O1qT7BEU9OZRX1W5lgzd8VH+AyELBg
H/VadgA837znXbqTeVYYjRsVnYlz2MI1n9FwPIgrJRrWNiWC2KL09Q+7ymrloMvyOMVNdbmWjPHj
xNdxefmqyyF2/LMHEPYkrUB1nUuDIlaYx6x1vNzZTkOAD9TSrGV1naX2t85TtaP08QjzHlxdT+/M
tN1K17Qsk9jOssmeDRy9FASg5IeUg6QP7G56dhJFOclPe/0NgqA4JIgGGggFpKH5KpSZIvCDh9+t
ei7Ch6iyX4VsIy28Ba6tIZtDiZxBf+AXV+VovOqNQuW30Cf0RArzs6SruroCwU6B6SK5LD/2tI1n
IvspoxY13EOLhfk101Vi63Bvl8CRF5KMHMg9tpmTvGTdHJztIuxXLaggUm8Ku6i+QKGvJK0kA9IE
CFG9JE53ZxoTL/FZrV/ssQ6phcIKkUEJS/YlQtmI2HEFOyjazezhjyXhThFP914zXm7Xk48sYsp3
CnqzQxRmj0ZClnvIzRmx7MT7pCVWfoxj3OmkuchxX9CxJjO/jJpj5T42enmQlhw8c+9YeOZJg1rp
PbLU84O0LNtpMcyqWV0tky19ijZ+2wGSXJrywdO4t8zPvZsj0z2ribrvC3wzFtw7IMo6VvcO1PKt
Ocb1Gutfk+VWYSOI0ygnvtpULyAmFQigZTjedA3yDS0sMaVqYKb2VYYxiFechwVfxwv80Vcd99HR
2vythvOdFspbMVnwI0frs7T6bC5OhtXra2l2Xbg4ppJ9u8YuF4zG+oKsXn/fh3N5nyvYYiLu1Wxb
OwbiGOdYCobGiMA+B68Mu52FlRVya9H0aLXRdKdT5KN+xEoHAgC5DcArPARoQv/71ZRUUVcr/9U0
I+1X8B9zJVhG+zy2MHQz6y1b2+wOPd30rvGt9M6ta/MyqRvplp7bWLcESB/3fbLTMG1fyegf17jF
AXDL0Bvu9d0fcYPagMZXhn0WKk7PWtmOZyh8U7NvNYokw5LAvuZfbp0fwCd6aDd7Kvzz8gDtQrbE
yBYIo6PsHB/vkO1g+eHdMGctRnW/Wvmo1tKqVC9BWGPclki33kHocjeOY82fh3y+WEu5Nc21l65q
ovfc9YatW2vxpVCyadO45s9+sV5zdXPYYm8Ox2hpirFRHNfPTe5YF+kyoLrdBaFxL2OeG2IHJG47
TdG9NwpY1w4ftNnx1LcCKv8dBed01emD+lZWGZkzRTPXMto1hrXcV+HODmrtrVINDE0bRznIaBnO
vIVnd76My6VmLXkIvMx7lMEsOXhp777+/rgeViGP9FPmegG6iEP53v309EF5Sye/fyCj9M1cRPtn
C1PGWG27jTSVydRgTZcg3luteHe64adjKc6RcrayLcfU3jjFQOlxNnMEoTvNZrk3lf0qRN6WTSd+
hDgrko0NAnujd0eDvB5Q/wwi0YAJxtmKOuhCQTyyN1lOHa/FdKUlk+Z5GgWyUn8Xc9areSuY1noL
290mibF8ngyNSLmzQFRK/FftRR27sy57yS24E26PdpEG6w/ZAzmVw0T24MzKeyUtQ0XvYi+niVL9
NYEuvF5Fuj5kJyhuAeO56hbbPHw2LR66T+romk9dhhlypqv6rkwbcON2k5Pn9xLneG1nTnrq2lm7
k+i+KxsYBeugBuW8dsoJMbPCubuG5i1wmLKljiyxckDyqth5Vl5gysmn2Zn7F+ol30avJVET4ouO
cs9d7KUdy7+Q16IaZPpB6xL3UUIC1wi2ET8iXr6W8xgsh4XQchhqE1/U5Soy0Lmzv1hQbm9d0q+F
LEy3PpWp93aKqx2cgZBfp5qfcOgcVlqAH1CYpyeJyOKq2vF9DE4AHOanRMXAhdx6/v8TEWawE6KM
Dbflaty7qrNJHQ1gy/U4mVF0tBTt5QPa5XrKN2Ff5EZwvqJdBMaS2j0SUiZ8MqXY8dhPP9kGaDQL
6aefbUSKu/B/toWFQnqTd6+sTYH3+OTuESvTznVtFbugiLNPPLN/TbIRh21N/6dXw14rMxXTcXZX
26Ay58tQar8m6YqVnS2YJFemPnJa5S4jQX3j6P/J49cW+r/w/fHXzOpVgjw/30DlwlOt3vhhab11
PZRo01CCnzpSyfyRyZMDoLhUZe1+dT1FWU1eUL7kPW8LQDio06U+EvvuEBywQXUe5ErwgfAeCVr1
FANQPpWh9q0cpvpJ2M3p0oWgyrVLrLwlaumSloRKl95hTdVwK0vXlOV/5SPukzBEdpKoyiXZ1VuK
vs25v6k7sYC7ds5J9DVOW+d4y30NJb9pm6e7wKtPhe3rAwBAOwLyedXmwFstOWBmvNfSfv7GezfC
eb2fL1Fm6o/OAM1VBqIkCiH6+8mz20TklmrVQPqCGamP0znE0s/ZgLpZDpH5UE929N6yU9DQoFq1
TRFjfm70j/XcH4V12i/U0wJnHtLYL9JjV9VLSinvXnioU4JOCHTq+iSD1YAQQJWZzk4mRp0THfBb
Byy6EGJ5+rpnM0NxTeYix5FvHS/GVi12vzeREh2vaevflP+0tT70X9+DjaFf+654OoFZ8sT43k7z
p1yByOS0YXgnhyhSPldVYe1vXSyjwrsp0RA8yQuQM+gBgKlQCw+d8ptdXGEoO6trs1OyGMpJf+8U
P22fx9kwu+p2LjRvg8JK/CyHrOVhlyRxfHKW7I70pcbBaoL2SRpToKXncLC+3+ZM5vDqQO8I/05Q
SVgNYtKllNq7BtHwJdJTKgTQaxBEW0y6TKsE8NjxmFpcueChGpjZJh2Zv2U0nSrIJIaNmgRlz1bs
blnLZUAuCxeVlRF1Wqe3fqTGpVoMgcaqD1at1ZmvqhMNW1ACzkV14fLoRdDtsrAFbBn592jG6Zs0
rqedPnbwj7o6ebBnoGRLSw5FmhirrqPCIU3HiL0TDMdyJU2Zpdn6o9Ikzp109VbY7d3KBW+/XERp
oxrbtePkd/PzrNn1i6tWpG9KfdsF+rQX18nctR79TBme0jmpqDTOB3Gd9NtkPGktBStpVilcvXqR
rv2/TnJTuHrTUia6TcqpOvOq0rV1hc4+LrngH8R9GgW06DjoaQ4Ivsab2muaF0jb9owSzp+xQ9NH
xxmVxHWAU8JLF1oSG8cmaSDP5kmIeKuyUUHtVfkjEEV3G6O/uINN0fPwxSslcTEM2QvrKDXwEk9r
+ygDdthST7zxj6g/ZjsFmufqw8iHU37qU9GQD/Uz6z+XvX2WWmPWabij+j+MnVdz20i3rn8RqpDD
LZNIUVSyLYcblGfmG+Sc8ev3gwWNoc9n9qldrkKhu1c3JYskutd6g5IdawWYgMM5/bzi3Y3sSz+H
9nM5IE/qG8lJui23iK+ZH457gcGnU+wf7Aayw69Jaq1jJppjUKfN8e+TJMpNUc2SSZFZaftU7cdr
6ACg10YEX7E9IZVfJp/qhZ+X5ZlxNii1vvQwjtlTEYLswk6jsPmHpw7GvsFM+KnQI76/9SI/GTCs
3vre+zIoQfMXz2Zyd9301Rsx+E3qRr+WkYFJLfinQ4xf0c/lhanKdWen5IHuZAkcJq/Mjpamjm9T
n2A8UAHU1scciTwbi5esUft7GZ17FIDMKPBvMlqpwX3j6e6LDNp35TS2yHzXySt78YuEmFWTPIYx
WlvOsvycNdp97nNkkyny4mGn6vvKzM+mmxo/Sh859cWU0rW6/yQUlr8Ubo6Ki+8Y952C/1QM4fbw
K3SYWucvn1CHrMm/hjq5+mHVX6Hx0L2vqvTDopNnf1g1R/tX15PyFSOL4qS3uXJHVhIPa1CrehiV
b2CpjCu26gZGg0P1PUs6srphmD6iiZN9wgDoSeK36eFAGGr0/zq9tsf36YZppTJdlvU9B65VAiW8
KQ55O75rjIhwiGd0Lkae6SdpNbpvGiBZCIkqA9ZGN1xloLVnSEpj0eJBPfEJ7KX9HogjH6oJnz5M
ljm/VvjtJXVcSQ8BaLj1ZzEzqH8zFf9dPM5U0yOzRV3v99tkLIYdVrTmQcYzTQmucjfr+vvd1vdh
tgx7LpoC788rcLOHys2nx8QPPGyYtaO0tosFRP4RNm55TG1j4huKWLDCfIbk1qlgT1pTeOH9ND1+
mBb7CHu4A5nmAVO45RHsj2jUeChNnKQpA4Jax5D+48D6XM4bziZeCsPow3lVOt3I9E/bsrKEu6z9
fxiQ4IhvudHLlGum+9VNSdkhlaF+Ly255GpBeXUZlEszBT02aap5+G0gN9XqJn0JC5+RVP6ETBT1
2LaAabOTyX2B1crkxqgtLlWv7bLVvwa7oMy1tbcYmKdIS4dxvU5W6qo5wdRGOmaxopXdBPJJi4nP
srHIcv5KtRGS8JANiHTmipPB16kbbK+11F9n9n6R3JtDf4Js21CmwxdGzGFWCxgfalaoZuG9U/WZ
/iDDq5nMOl6X0WMHxRr3sFQPgfrnMQfPCNMMg8zmFaCWZ+/9jl4ZqpAoKWPcHrqu8oGDLOESqJOr
vBRjvbPGobVPkl03lQa1T6QOTpJxBx09dTuniVRgz0vifQtKe5ugMHcKHHvrn2mlJMjUGJiVxR6n
4bnVv2xNkbaWZuZBYtQXTss2KtLWW3P1d41CUOs5eRQkNYvcfYXamr65r7Y9NG9a5nSvcVvdlWbc
vJGHj7HO9r6tY6q9/CCmyq/B4Ix+wiWlJkLiiplNYIBOGEd2SctoOZJxUfShv5PRMnH57nMmtg7L
aG5gAhSGfvcgo7BJ3pBP7BEYY3CRoJcfLDYK7zLXyvAuyiU12KhrkNuM/OS4NhdhrneNrmXEKc33
kTLSQIHym753/i7ktY1I4VdW+9eFZGQmy7lfPbOUGOY9rtam/tNT3ZfJto3nqnbLgzGhKylNOEnm
c9ZY7jlGiWZnLE0ZUFO1g9v/pzS2UKxQ34CvOvfSNc4W5ok2HjMWGb4z0F7/ag+uf9WtEgFFIx6A
R5AEg5g+YoS89KH6eVGt8i/UX/YC5FGVXLlyuEP8ZQHwpDPinU7P4Q6JHuNrbo9/lJZmPLVqW35Z
Jg1V2+ztsS0/WaV68N2x+FmBVd5rCLstmwdgeVSITzpn0s9q7IY7bHvcRYGDkMnuyJni5oL/b/MK
U4dTJaKUEczyY1EN/bmfMJxvEEjqwjL9WvdKfI1jOzxIv0xPYNDkTqwj3twsisvhGCBDbSG3hu0t
YmZOOr/5nm0/9pV+H6uFxg1gP3/QkrMWJdDbJX37a9QHVfYJrd7kPC+jEhxYY8PWY6TFAzmMYyhO
b0o9wP/nZu1hKGyWno8xA0DpY58qOJFkyvhMsialBOJrwKMhj3Cuh/WVzPG3LlTHZ7fyM39Xg06P
DT2+SZ9VUboA/nLtycsdHd9Q2cD8U2Vci2UmKp9sbi9bf8w3xg2iJEbAlCG3fsfvDhNYohlL9qBD
ritLzOTUBpze03ysUH9R512zQFr+JWKxUXzx8bHYIjQTJXA9DTWEfbPq1tdoH/wihgrhM/EL/4i2
kb6ySzd2qBUHf6pRO12ERCr9VO4nYDF5+BibxV9Rr88/ObhCoCqr4tkIeuUhiBVnTx1r/ukPw2VM
yhH9ZQxeDCP1TrXl1N9dfdxJgBJiZ11GdXgl1aK+akH81MmZDaQNCO2q6j5pfvVTpAogszds8ZXs
pYwpg/kmWnTtomEwKK+JE+o/dDPwjmU/ehekzO9WH/vUoH5O2WnYIzmRfs86IPyizEy20CxN72+r
zr71mdl8a1oEJDKyOy9IbCRg2ixY7npnX2MVu5jO8+xV4bkcEzReixntRUrOn/JRrw+KldincDmP
mkiLPVeqqDZXtzQe2mNnWWc4zF2490Z/vjnIiEBRhPsH3eZfm26rnwYeM18SwKIIEvvzHQCY5EeO
lFSCCTfp0ZStNZqf0s2bMaTu8+O36OU9SoX1kwIBdT9k9ZNqhfifj37nAe3gS31tmyZnMcyw+vMG
wIiD4qjjBPckXc1oBbdlgUyNlV2i6OqdN+nZc7C4fQJZ++x2fGRTrcnXrkTv+7M7oBDnjzkVST6d
CdAJVHWWB31MChAnGuUozW1AmhEKcGhkedppKJvwKWZzs8O2COqxTqHAyIAySdOtcMlWEn16wIvC
+JqZf81kG968XDvadmA1iAFFGnLv0CfHKQFygr3OnTQttX/vy5c+fwmJGvWok+s7DIvzbTsoPtwr
9AXcxDI/SR+yorXSuK/SUw8uX6QFp0SrCJ+1vg8f4ILV9zZwMyQjyumHZcf3bTyEd41Jle+tGVCQ
0FV8XwExTHcI2UZowOrqfjbi/ntYJ89pFph/j3G010PP/9MfO/S5mtD8XCnlePRtmCaGY0b7vGnx
6DTLx1i1cRmjNJHsAt9orp4T9p+C1rTOQ6UWe78EGb0fgI8OoO1f0szuP0H9NA6e5cD4C2GjDCE6
IctSPl7iu8GHC7mRByI7cI+40Qx7IQbIwMo0mGznGDgjnyae4bfMG/coqfPYajJIlxDf/euHdq36
lBXs5E765GKVHl5ZCW8QvfSfvNni67SzyvvQmn8EVjI9O33JF647aKeQtNNNItawmhNLnOYuVrPE
DXak38WmimexHvRXp0elenk/yttQ3p6xyT4m0ROHBP4/b00wZ901a/Inidj63VhTdzHI3vWdLQOD
aSXXST97kXZPXj24VfpiP5kt6rQjCDzKsXo3XMjz30ufXJJl9N9CBmqFDyDS2SrGlOvV4nHlsGjI
Rz2A09v1XfgHBB3tVEZ6uSjiBF+QnffwNyJBGyPW/LmfFnZQbr+FS4tqZPrqQkuSMYnXxz9NtLA/
NeGgfHam9ClH1/9JhpwGqYNcR51ZwlWTers95B6Af9ZSNWis9iLKJ6OTnYVnN3PKgzKSiXwXFJmn
OkQ5KcewQcGL5RCrfXCooBrfUPw31guCKfjbKW72iA/FdJEBv1GN2xbnhoBmjUq9X2O3uUFb3LW5
dZUCqlqqpIEcny+epSLrjPFdnbWgMlTH4SvXBHZN9xi1+m3u+2InzRlt5nPUYTMgzXQErKmMeQ5I
I9MeLRtsjV+1xU7292xzkadJyQNONsTntblt8D+0P5wP1lu4QbgG69YVy6jkQS5mGk3Nzh0rCkFt
i+CZtGVo5olEpbN3zWMVO+adp6WQ5XD9u4rdVhjBWALtE++kOTjwABEtdy79vTuPM8beifkY52Vg
7AocVQAq8byRziBmpOY0/wi0oritptkjqR3OQKXvYOLmvISLlPC01BLkLpZagrTXW+mtRR8Y3P54
t8zRKdUd3pnKcRiCsOD7Lsfk861GOeTO8UvvmC5NXJjTgz9l1WXiQ/yGQXy+1KnmmzT7Bi860FKv
pYsohNfgCbpMmuy6oq4b/pAgaPZooS8vECIKdylAOp884EDYjlT5TW9Qjt1HTW3BBOi+CrJOGazy
0Ed+d+5hnaH64r83t9Gi1rsz4NBgnycVD4PJq+2zbOwi/QFNFf1p3dYNgxbs+QDWd7KHe9/IOf3Z
qrtuJxP6ZTsoA0yNrcTg47Ts/sABBPtyTmpYZFWBTA2777NPInfnyI7R5VvpaZquuV3zRdY3VGNx
L8cpsDtY2ZTciZm5qQ8u+RHwCIbYmVP/wH+hCI6OmgZM7aPzwl/GIHR5Cfkp8r9rKLTP64sYBdly
x8LSXH5M+YG3WesPijEoX5Z/8rks199DooLetijAhub6m8t0SmPR2bOal9TsLjFEJB7YiwyeKOKJ
5B1+DLsEyttDAc/+H328JZDDvXKIFHfYG2BZzpHTGWRTSwVRsCgNoKAZSnlpFlzk1pQ/V9455joq
OMmtKaNbsM0j9Kvruz86r3LQ6GhOvmVir2FYyakcZv8PcIzs54ARQSSHP1TbZvOIMm100Ss3vhTd
UD3qoYtXQWx6n4PWASqNe91F91Ow0DbMcTNx45tAR31bTfiGS5OboEVlVJrzgr0IHEa3YCtQXyBO
YvvdWE8IttcvHBN/yKmnJVMBaCPILvZQVt8H+546Hs82FECHg3SVeG/uDDu2L7qSuketc/riDn4X
JrgZZW8O7RNzfLiDU41vjbyx5F2QDgcka+P3twHONi6Fp3z+8DZWQAFzKGOaVgfHUC3gnoO+z8KD
VTnJOZnAwvMY15HVYv+CdNg88KVZ6aBpUEtCEK97qE39BtqhPUUg9NfTjBqlQAHJpUMx9Sv/vLbj
vIsewYqT0AVlufbJRLhJ12j6mS0CFiJlMRnd16kDVCotINXNSxZUX/Mxrq6rHIZTg0Rbmr6ipRfE
4VQAOwjNAO5u3UOmlOpOEAO/gwdAHqHH43bGfHQHVEijujq3YQEq3K+xJcl0RT32KNi9Jo2vvjoQ
djW3xztkaQ0l32CKoaPkVwAX2bdh3e34plYuAUWQ1yg3ncdlvRwr+oMzDDh6HPBOAOCWOOozhwM4
Y1r/WS5QYE99rHrP0nJMS98psaveSzOYVOtotpV/lGZeV939bMx8hr1w+Kw3TXOKh8a81zGFe2L/
G+zHkEw30LAEjDN9cgGwqB+LSB32mqbFT01s47bCNnO49FH3Vfq24EBRuses5mlu2TzTh+QJWPV4
v04iP6A9JNjeCaqoH0fzvrCUYGWNCTxImivIqLE/jjb/3eyWZolm8j43nPIh8bVkfqOeqR1RuONZ
r/jkVtDdWdSMfOdULppL26VbBJoSMDYnAGU9zy5GFbWmxC+35qDaN+vxQ490yyxZU53g62gDxQ3I
zOCBssS/RaHt3bCo0nEwqaiLy4h0popCUJ0ghQEp7GqUc6vycSK8jcLhAIRIAXbTe7dtHRk1Vbau
PJHRISP2w1JyW/lttQsdMsTSlLlT2ZxtxWjuzMmDUec0yEJSR7DNNrs0lu0f6sVoyR/A7wwoLNzr
ZsuZbRqj9bt+/QJP227PH6p7lE++XNTEG/hYlONpfY5FXtDx9Ur1Ngrzr+8y+hyDrFtpatkeTG5+
7haQklwgVZL8mV/SvGtfk8opENvX4WcvAQkVu4eq611KonN4qSZLebXaNllyQdmfgaI/z+D73qwi
j+8KhLPT3HPvlKhtbjHn4OOU2iY4DMtelFP6n3bT3a/f03qMJ3IWNn81OLHA3mWNsFUXn3qjeepS
PlxDolJ7sBVs7x1UsaokxqpYxTo49TrwoZYLhaxO3fuMgsRdN/jqC1y8Fu9WL/sxGNFNTlAtGhaF
SV7E0sGFgRn8rg5tc1SSgN/Nyaabq3vDOTDn+mEGnjN39WlqM4M9MWjxpWCy3klTBn7rK31bQfuK
P9A2UCm1z19+WUHmUVSmvS27rT2UvKxvpudtUJbR1EG9d5q/ywBj42xxPO4Wd+O599q7bBrQwf2v
/j4Y2U9KSOFni9xg9tmJg+hm9ml/mclQsyWkxCJ9cik4D97kLo09A8vB4bu0PsRtIcpANTVRK7RR
fltmW8sKPOdg631B3o4X3gZ+a2pTa+w7RykP24AaDNHeTDLzQFXCBwkQoaOOjxCaFzqqBbpn3suA
XFRYCgjhy1U6rCVQ7viGKa4VctnuZO/hafd7S+UAXWA/DlBgUdHZNDrk7n8X6pBhZP/epT+2edsU
Ut/RvgzBpNpVuTcL3utBg2boQucLSP6+mM4lVhI0X2eoepFl5lct9n9KS/pDXVVPOvJ+B+mTy5yl
7R6YyASQlXWkL4M3KEtjyRfsHBeQwnSyLN+9h0VQX/2SUrA+cxjgWGc+is+VB5gHS5FkOFkyQto+
eph1FcDqtbOwO6niR7MkBbDii3P173Hs2M0uLPtU1wcY0H67IpM135nPmY4Ji4xSyi0edU9ZZ8YL
hz/qb1pkGYe+LNwDfl39o21b/SNql8OjGZv/cVwrP0uXufSvg0tYWh5LWwvWyG1izwbnrI7lN1lB
8/m3k0k+pb+Dnc3JYVtD6d6wTmFHv5yh9pNSIhBiYFmcW+iF5I1/1iYNDEihNqRfDXdvGC+ykewL
c88BOPkkRwafN6W0/F5xd6YWmPwXj3pb7QM0hyG7DKO33lLHR2NLetfbJtb1o+rVKBpvUZQZmytb
z+ls9Eax32DoXa73pxxbhb2RAXLYBvQcc6WwrG5t2H3qNfh2UlYcWiCvwllVQ32VTtv6tcrwHpRI
W/ulGCiFxF/90tXWIwqvJZC2rVTbs+91oOrgBpb5j1v/1FNNAaozHrc+CdHRqAHco3zf+j2XBBHO
JRqfqwUfi868jmxanny3PXySs9odb6XmmFdzVoyjn44zKqXpm0kW8a8ldAH7fAgd/MS6AtF8D0WD
7K0sDFtCA5DVJz4ZZf+G4V5cacWDYM0EkQaf5m50Kvv2312mwhZBkGfSb6neGrV1/Zq4gdSWLpk4
p9iphHVfHqcROOpuUsbqMqrq42aBAtB4vImCmPR5iV1dOmvi3UydeJ0lt3Kpqqi+jP7wWC+aYlt/
gj3GFR7gQan1VN35RR8+zpy6Dq1Rdh873WXEVczwHPXpX2s0QjuLi/IizOW38LmJ8IAQPYZRiqCo
TFgurZd+09gGn7f+2M/6U7lkBcYuKG5zW4JuUor91JBeP0ifl8SL6SdQhX1jVRGqAASunVnNA2dX
TIiaqkwK9DxN7mRcLkMA0h3iDXrq8HJv28D7bLPyzvngQ70J9kkUJDfyzcmt7MORyu+vduxiMgZB
oti1XpncZGC0QhgKctt3+SKnBUNrnVgvQVOe5O1BXz5FSBdc/BRO0LqkK7dKs/ye//Wy6D7UWVHf
9xSir5M6Z9duCrOrNOVO+tiioAf1bzF4Z5A/N1pwzywQjQZxcrutoLuai7y7mVPsshEsnwftqvZN
91ikcByHLE3+aICXuo0f/WXlno2Gj1q+UCdpLiRy8ztbL/TPkZP+JRF27l9LPUu+IUWOEg17IMl5
jIteFbI4+HRxptb/u6kuTVAY76Oe4b4HG3bdX1AK1fkMR64eHzVQ5/cuYlh3ZV4OwPNSqmyREfxQ
B+dmWaSko1bZ2+iN/dkm2oh/eF5+rjAsP05d6j3oUwVQYF2vMepy36sAVd10OU3FaOiK1K70caCq
0HFYTprjEqNUtFdd3iWwqUEJSF8uMTKH9BFW6avYqkV5cp96TagcqEnqOxCByklfTj+RX3E2Wu4m
9A+PiR+574EGcqNnVZ/+ZJP/HiJxatHot6jPgAFavbmTPrnEnFazts+v0opmHfppk9rHtoVWN4Kp
euiiiP1G0V6wg8HU5VeXRMggxiQZZfHXjD3PKfMs8zCP5Bn2Zofyp6mNL+XCuhmbbjFMAFMJdfwH
9CN9HzlB9Vy1eGkOKsIHftdgWxJFzj5II/c7KVRE9gL/P6D1DkEyPeSzUuPUDTE1LOrx1vUVCobC
Yo3R6orKvFk+dP/0SaBclEF/k7kb43Wduy6TIYSyrKzOJe822GV7wWEIYmNIqnf8p/RxYnDYvcOf
A82xQTq2ptypH6M+IDu2MLTvtnXkNaJkIakP+nz0pGg2gue/cGKxOW3wC3dquE9IAl6ltf0eoGzn
ezjNf0bmQ6TrxVtT9dGzmTdfs9gtvibkyy8BgJkDCNviq92MCkjcHIL00uysJt7pnEsepemENzZH
MeU1R9mhyYoUnhVZd6LVpE0WlhG1/cp3uPLkl9nf0t3DZjyNv6KQJfoQpQ3xhyi7JQsced70jQfg
DUzy+1qdEfwt+k/rWvqonkrDx6yoMrLPBcasBzML47vWqzIUyPzwPsoKF0A5o31XOS8eJowyGCxd
qdu+uQ45nLL6TwvM4q5I8uGugwn+uTHnYNcvyuXTGKI5E2vfIKuXx3muwodCCyIgYy3/UfY4/YS2
sIYiFYBiaJKbL1NvAgPtGp+N2rIZc+M+3VVL3Qu2JmDqEPHcKcWn1c1RCi7+DtBZxFm1fymSMDyO
g/d+N/+620a3OySKhpcRVPvx/xBXTKAgeAzf+ZlZ6l/dMd5TFZrAMoL9VpGA2MfoGX3vtex1xcl7
1d3sjP3f+dD8qBXM2PTQd8FVBO5zid47vtnQSLEGiNAtZJ1CUaudmS02vS3mHLu6B8b71Nmf1iJz
zwnZMrsW1dCkeei8rvmCvNCJnT3GnYPZ3fVmrZ9c4HHfF9BSW3nB5wht6ptd+xS7ln41nXmqT1UF
nLYYLga2KS/zlD/oRWW9GW6kPqDIvggMG+Tdp2I4o2sKOnhpYvMJ60UpjDsJnqqBKq2NY4uMBuX4
mvdh9yyDpn7q+MO/NX2BXZUbfkZWWn0w+8kt2An0l7F3eBDlnvpgG+bcUSIH7TvXtVK1hwLy0vRX
kIz1MVDVc1Hn+qk1YPOlHpZaEMC0XZQ42Wdbs8bXKs92MijSONBgfloBGVbp0jxwh/UccAI3g1Nf
NtW3jKObW/fTD3C4bCV83bqSG2memnHiuOX6wcmAaHJcCThjSpKZZOqnTUtE6Dml1VNy/6UvQmLs
lCOEeP9RMEQCrT4b9kmfGtjnWCDllovM81OfPQyFVYtTOjamh2JorM+GrSnXwUpLTCks63NeN/Mz
coFnaSkRXZhPF1E3f5IeNYs/qziBAhpnSNcQS3HssLiXtbSedGSNb+BJmvJKbRhBd8LKjopinNvq
caJcvJk0JXh6Zhy4wM4VWTqfoLvVD8CoXITTFnUgvHOXevEyPro1KuFLpwTFChyZk7q0pVPv4veY
dc4Wmac2iZ45ucNbL7mmvd63VLy5nQPej4ACtYvel/HZVHKaMiIXL7dM76yZunNWKc6HVTdf4Xhg
MC63UJJh9mk9PtpxVl9+H/4Qud4OkaPweJym3dr2B2O+otUwKXu59SvsLzDxuuTWL9tLY8iL8FCk
NWC3RkdRbyl5UWUtw9VIU9pyWSPltu4hrpnNHO+EaCN9aJ66zQnpgn8IEQEs7hWD1inxfHan5Icg
xX4TDtEbdZLBFVu2jf4a2OBn22CYudM5jfMfq5WkLCxxnqJj6pK1vA9QswIfxLZf7dD/JH+mJEe3
SfnsNN3NGDXzSW0D6wmmWk7yqXxcI3QnCU5Yvk/7LcTVKvNpWwq1gz0wi4M1ZxzpRz26N8kx7LxJ
6T87g5M+x8V8kUHp6sbi6Hp281LFc//ZC2xkYjyIVTI4Ddl4LNAvOHWjOjz2OsQz017kw7wkPEqp
G//U4hHoK8mE5c5KH4IxgvazD8bceRKXld4DFjOUk4dQGPpgYr8SeCU6i7qnn9cQGdh5WTfcv9tA
TE6oXXrMjEV1LE5IqBdB4u6ladjJeIiLoF5H1T599u1BeykiRX8xy4V74/yj7+yHiDwsUoxmHyJz
tOg7S7Of2wkjPoihA2R/dLaRgg7zo0hBr6ET9BeA+NM3N0Sq09Asn1wkYb+tuIThgTR924SlSw0R
ICO2+byhsp4NSnUzLcP6hK1XAsma6pHQLPoOYUxUYtbBYGFT2O7wVnZlfZMAiQcDCIB2oWUgYWA+
evNwQ5LZ+iRd2kTixNPCXVOwdLjgLPhsT89QCU009VDR8RckhlxMVXMuXRL9Z+uSO/SODo3Z+Tdp
yRolr7S3nIV9sawmA7jvORerUf6SLgn7Nd2YSMyvL4wocqGV9QpjRvjJRr8QTqgAklcc8oZmVsuk
epj0rx+QyRvAOVmgzgjaoKDv19ndOnfDOicZBdiSNwYQKbK+Sf4QabN2LUoPRZJ0SQtr3jVZumRc
vEC9YgYHL20GVbc6WfUfPDK061os893682/NzoBEuo5WQ/65M5zkko6G/tJ0sHDKBQwvtcWy4t3V
ONF/NWt4O1JqlGAZlVJjvQTLXNQI/VdVwwIZcBsACwpqqDZE0Y8lhQLzIjZvajNq02Gy25zdcVBx
gmdEQex+2q1zssbfo4KrSdplnZOxs9qHWY0I8KWMik+SQUr6DoJOmsSnlVe9tSUXJTFyl9tTvefU
Fb0HSlsmyvCWuYJGDeBNUkd2Sna2dCkGrfJDIkfkq5b74Gtufo9Y1CkRwaLBU18XSu/ZEFki08Jd
bZ2HFtsF4N69pHYkmZM2rQE/suzOW7qnisf3vtCKOXZq9vLu6sLurJhLu/k13mk27W2N39srzzFD
RMwOPeNUWmyQytZ98zt8ZuUSkg1/VBTXeZz08Kkxtfoeazp0UDPgb48TRitHVyM/LcHSJ3dNQXI1
Gu+26XK3rtsg3sJRsT4lFUlFECu8mLw06mRvvdc9ZYNq4jHZlKWBUZ0VlCT80uLKX6u4yt12qXwv
fB/+Laa2a0aCXkvu+0VkcVlhCzEiTNL0Jn2QZ9P2gOpa55OqBsXlgzOyjC4DBkmcyzvIegFu/xrA
Ge6fGdtSCqAImSHPRXQHinOtAxwcCs3HlTyJ8F3u0i9zhUYUebRHp0OLf05V/RUrur3WhxrGcPll
ydB+lsiqIT+YzNmLtEDifM3Gsl7nYSiCTjgyMlcZxABqQFkHzUZZtbNC5+D2iArIqFIhYO8tuChp
6ibq0ImJ4m4hP1BUIXil15wOl6b8uPWM6nLozmg+RfkDfCeQRsixxdfON6AaZP78T4fbjH/40ApP
H4I0X42va3uN9HyeuHus0GJyXGq1d/TcfKja0XwwU4z5Ioo4xdLSFI1fC/z0P7cSo4O/Rze6jY7S
3CZPTRn1u63Ti6s9YIPgKl3r6BatqED9FE/j7X/nTCQpPezXHkJH7RGP8/v1buszmxo+k5NiFB3n
eL39r4Ey2eyvFPhwMFpWGhAauUxKM6HW3yEsZVmXkCT/hCxEgi+DZQ/r5deor/EYo0bFQCyBIEGv
MNIf+IIwmhNioQ2sliL85Np/6EWsvQg8t9S6/KTC3DzImFy88k91CZAG2rDvARIfaP0XOyTb2x4W
jvhu+61bvFgOZpfhC7f8d4CyRfR4+6+QQHf5zeRu1t2djr7B/da/ztja2hAc6iBLXgfb1aazN/XV
pc3nl15ZuG9G85hOdfYtzXAGjLTAe3CcoH1w26I+FjNeliVCZD3aOHsD3/Fb6VrWaz/ZnxBwdr5T
ag3AxMzuZYDv/xWDql0zz873rOjGu4xKCbgDwmxwdV6O2U2Xado9HGlM6pewqNB+FBbqk+jdksjU
UTqSeKicMUqLyXDDPucwWWDAez+6rtSaD7fd6IX7UkEsRzpXaB345vhj6NrLBmg8JoOqnA0TI8EB
HsLJWIrmitr+7aq6/6SFtfNKjujmel390jiond4CN/Jh0mT2w5yBbgDuBUN+GuNPTZS7O8NTiyPG
iHN+r+ItfFrRCb0/Uf0aja+qvpsgVn6NnSRGqQg3WxKuxlejrdxTB1KV1DXNYDCGna3hDjTEFiU1
Hu7HKTYW3j0p3bBzsZ6KEQLDXs7FyD3YJSX/X5NHegFBr11T1TUvZwbHvjPiJ89Jg3NM6eZeC13r
Cn4vufPBii8sk/qA+KbzBYGOFsVlW4EbllsHiNEWe5Ge7Gmlkf1CwgVHMLmVS9zoFWckPzpsfTIn
cjxjV1Vut/cxin4eEk1/7Pkm2tCycjeofngY8JDkbP8PjLbXKv1xQKRaujbIrDLF0YdYtIHNSwX+
4Cz6c0GBY7IXTg+bYN0ULcp2ZofLzoTUPK71va0eZDyqfCCRofP3bxp30kznODtmU40D6wYHEfCH
h6LeHox3d5SmXNaYqQuLBRr4s7UbsyeRA5gktPW9v8A30gqwdMwZWgRK5ZJ/TXNffd46LKArU9Ur
ZDSQQxXFUwQe5n3oq9M6z1w0UQE62ic97Ds4NTSlLzPT6po4yifpkqnwDX9kZowsURaAGg9d5W1A
hv40T11zkmang7OuehQYpOk22hcj86NnaXmvCC6bb4lfdc+Z1n2qrU55i5vRu5f1EEtBrSxEVD8Z
XuamV/9cbooiWG/G/6fn/xMTDE37LSKHNrsBGvxx9WYDADwa0OUfUmvIH9wkAh8GGOtL44Z/Dh4y
/gbcZZTAqz+6nLL4bPgBtkY9dMJg1s9+06EAXCjN3kSb+WfJOzusku4/Ue3/qN28ezQ6UNeTyyE8
dvXspw/jG3Mnw3pSbE5RauQAGsEI8Kca2F988PMoXPXoUbiL+U6d5j+nyDyMQMm+2lQXzxYY2bsK
tYfvpvUsC9aK6hzNOR8uqHWPX+IQctvyQqVqBKif1B0eiNX4YntAsj0koj4nwXhpbcM+h6Hd7KZ0
5CjbdKB9OsU8yp9T3hPy1+XQfcrjzrytf+vlvWJFQ4dQ3qift746TIKjOVGFV2W5+tfy1jxT6PGj
y+o/tNUa4wGWlztrd1I53PrXMuMyOkwkWmU06MwnYFfFoQnU8jal4XiM08L87BTY+al6HPyVkWHk
C8n8e27S56D0uu+Gbqr7nM3TC7UKkM98RO4720z2iaHpT6blZ7v/Ie27muTUtbZ/EVWABEK3nXOa
5PENNeMAIokowq9/H9S28Z5jn9rfd24oJC3UPd3TIK31hFBR7zEAumcZ8SE9pEUqDhC7MZaeyexH
6RWoAhcF+xYsIGOUPkHt5MTHpKE/ZhOHGrpVAsnFpVcnyCH6XmrdR6CojjbTkc0ohjIGTRciT6TA
pSzoepT1mUpzPXfjbd2ZYC2h7DbV2vIhRylritMjU4xuwgD2ZzFvqvDpkQwFuRkAD69tVwdzDb7Q
MIwUP6FF72UhfqMO2HWZzOEXDuW5nY7RaI4iNoHRdOOL7upEVR17JOXgmMdgpoLnzQaPnwB+EHm8
NqhVnDJpZuqrERn2Z5LaaglLxRBsrJ5c9CEHb/Nop9m6hITcvUv3J6zfFVjhHcSopq27XAojZXhP
QLpsvFwPFDyu13pK3MpgHgIeWtD5zJvlXrtERrw+QuAqvfSjrn/b+9VKIdc6b0SXXqaBf8bqQZMA
HOjDnGWuwyyVga5oxMMBIosjZ8T9Kkf1nNagOUTlDLXOQqW2pOqKS+wh6Z5AefBmMutBtSXflbyy
sxkrOEgNVcf8pVmbP091wL1XB9xjayRDUSCN1EJ36qDC90tnDitwuU0g+1KHMeB7VuH4h9x7AK+K
H+GOxo9dAK/cBRnFVXsLD/2M5XCLKLui3Qyk+KQDOYrTgGCME3Sltw/KWsB4b4xL+lYsHYIPSccM
IFLi+ZV1O8PJzFUJSuu4SGlfMyWgDRqlXzrIYUETPEsvDHoQ8CMN9DLmHqHBcy6zfo/IgQmeEcDg
Q6bEJ8FoMypq8yOse9tnj0OTAd140EM73IK+nVdz8clXTr8oeNds9ahjky3+t4qHJmnMS0OjT1IK
8QkuXdY6Zx6o2w6MGH8IMlpi37IqOJeFHR+8svMWFDvhNwWsnRZkMkB1w644BM8T94+l9sYrGwG4
bsRO+KPhqxQFL00LLKw1MpBNJ/4wVhs1O/236+DN0a4srMXhAMjkKaTBuQ6Eh/xdJ0+uncqT7tdn
/xwMUh4CFjSGjAOQzfG29XjVdGlbpdam65JXlkGJprVyyLkDHcFHTERIIthajWcQTQUzrwr54sOA
DhatbNawQopn0xXTLOPfd4jTb1MP/iGUhSRzchvKOt9CQU0u8tKXWzg3QiQzjodzWGX2eqjyaJ/3
qt7HZt6sO/iCQ/MQIrgm/pInM4LFtter9i2PsiNsSEY52ecC5hrBrHTic56ZwRuM6eyZCwT8o6Lg
twCbjD1xOVO2b53vh8q0z/CV6xeG3dDFh4EYCHBQKpBPEQYnLshlY7QXLUkL/N69L1A+OXhQYYXC
qX1m5gCbgtgoxUa/ku7sSfoFeJx8DvA0IGiGiJuTj/dVZ/R070p8D4IcVZIvIhEMsGNBE4LwPcSi
oQOH5XHSAx42gmks2/8CKLiNe/3YaiV2c9MDD1YSX0gMLJPu0hdMD8KIJi9eEBdrnbYPif1dWDAb
1i0kALEu1qfT4aO4VpRVPyp3rL6VowyQA+tJmQj3LXVNZD0Mp71Sz3PWPdRVt+7QsBMAsBX2gF75
qa2NK9yhfFhl+3QbAAyVVa36YkA7e9wAFY82hwGiggnVweTK3sFeCgyTxK+vSLJDjQGiia9BmkEW
kJLvEVwAIL59S8rOPrbafkIJa/ahWRVhtuamnSKjAEH1COn5TT3e0vV9ORpNKSuLPukb/HRbn2L1
wBQLtacn3Zr6dWws4CPpCXgvHS0f8klQB4AvTRoOc1aARqWbzBrEoWLBN93qwQJ7AHv9Vkdmf1R+
ph6Ik0ZrBno4lOUxqNysu0XBfcwDF2o+APK5NhLinmEMtpj0cf3KAWOyd/kcNX4zAS9kdPQrY3NX
dGV9G9Rz74T1KR4CiA1TX2yQtoVPcWgDNDf2TQMuFjyzsih/9NXjWZERsQnh+D2bgvGw8Py4O2jo
UiMdFy4+wec74ukDnEkDm6ohwDcX+nf8U6/xU0hALLGezGa66m64sQE25hDPepkxKPE+5gAmPDio
6z0GLWxM+RCZex3a0ZiDrGBYI93HXsIq1lnqL8U11TNzB7XTLX0AAMba+C7+qukr7o0Vr/oACgIO
nh7b3wCJwKGCRWsBzHVHLYYxlLNmZIQpaiyjxToWbZGhZDDiaIddQVNz7kEMcg1dCHgHMSgKp1bZ
XcDorm9mTsWuZgF+VbGJJu/pOfehhiFqAK4mYJz+pQ76d+zUVbFCdaOFfcmv3/V9+aqH9JWOBcnq
2AFVcCwam0PzvXPq9qArxJCtLZeRR+W9wFzGMt6DXgtS1lhvLiXEryx/LxM3vqIEtGjghgZUEEv8
RZqFgCz9wsZOKNmkv3XSdo4aMovEUrhWWmcMS1ligcyVjJYkmuybHmy/Hh50h5GY8bzxKsjcjuO+
EFjfjOE21J1AeR8L0eNjiY2HovYyaFwuk7hzjrSXeGbpLn1I4OE89utGAB/nO3Sg5Pg15UG/nw6D
ykEci0i3l2UjC1AH0XbbEqLdudzpON01XaHPeGeikpSf2oqIfcPCAjhQiI83QEzBEiYLP4VZ+hng
sBaf8w/6FGXlraNp+xp6IwPPD+JbV/b9SlkhxOXrRuxrrjZ1QekMJucQGxoPCUgzJ0Mxf1WK3LoP
6D49Kh2vPzVwHhLwZF7orpo7yIyhEr+WlGcbUINgseVU5VX6FE7HLerW99KJbsdl/rMdlW22021W
AEE1T8d43a5GllJBFZxGqqBY9SZKKNRR/mvl5RDzhB5jlKgdRwXhc1eNuiSQy750crDgYwdDZYMO
4vLPi7pR+XG8KEVO7/MwXsT/cFEHdW5YJUQ1lEmRAS9twz4hUzcvcvifmHaGtH2ETSREGIIjiEvY
E46HhicAbLtBvJn6AsATIVhUtgvdpydwQNHaKges7mLcT+o+KxstRhmKCBUsFECkxUGf6UOQElg2
ugWeGJb5Y8DqAhNwhp9N5BRH5eF2dHrBtXpAh0yz5E6azGoKYOfU92GWvGohLJLX4Pn/nHiahAWt
BxrtYerR80zvtSiNeCvIcPnQH7fY/A95FG2L8Rul7ghKAdfl/n17fvd7k2Az07Zlc9Kxjf2tJ21y
BShR7XIQYGd3v0zfhWadoIqBOwm/Tdfuygsxuvnd/7IFp3DV0ootJgNNULl2EErMT9hMmzfsZbZE
Js72DpHQ4Ik7AqNYSEgR3ZEVZVsiVcCtzWAJaEyl3JpFVm3DSrbuT9NhaEl/kmxZcClOOlSP6e4B
WKF1VIAsMsULWB/aAJxjOsFT4GPG66dhPUMXrvR0U7c+k1b5+3QfXmyaEqj8C34T0e5eWYo8zraG
ILcP1SldiwIY9JbogLG6NZWnmpgayyDk6XwqZ02j92rV1NalMTFGk8Y3lvqF9Cgr5xD99i+G67+7
SWvt7rW2UX4UJfAvukuX9PRh7KorGDDdK3QQ0Lg3J0A3aMMGsy5pkAXnwWDhE22xO0Wln+2FJcVT
XMLYmYAhs9WjLBqKZRCVdKWbcGZH7aeznIUOtgYUsg1WyrkebUEgAwQL/67BOJUqWwO4CwflZLSK
MLEecuezHrpPBkcVPuCZo1sFrW76XSUW0OxIUL50+O8CiacIv1LSmkBrjE142IrD/RT2TDiFcuFB
n0GLUhwgBlIjjw3ApHTerZC4O9CJfxzI2HSGpsgAwEWnyQ0XUq9e/qPdlkH5n6c69H6VnuCP7emV
dIwFaMocss8KSYifb4HpF9ZtxnoTVpDlrDb84BBXqFlz2oWHqSnGvnzoY5AB7e6irNZbfwhB0TGp
ZvcYPYW+hnUkghsLrEHGqfUlevDD1LpvGtBxyBS9x8Qjq6k/R7K2ur/LPFXDyrNSaIgCSbOLYIS4
02d/av4vfR9m/u9ThX97G0kV+vFseoP/fZo4bfE8+VPMX98Nt3OwTvv+oq+6v9x9GtAA/vHSv4/9
abqPb/X3+N/G9KX3V/itV7/6/RXhIgZmr+74j/f071/391fX0+hLq7iBn8E09zQy9X18V7/P9D+8
fpoA9PDxC/qt/dvL/naq39af26U94H7F/AJbUpHt8vGgz1rHST82/xSi40Y82U6f/fXaKWSK+/Bq
f53qX1z7YarpnU6v9tfpP1z7L17t/32qv34ujWFcIdAN0fPxo//ru50G/ud3a8BNJQZT4R/f9L/4
o//6mcLdDxmwf/uZTNNMn8mfrv3//Dz+OtVfX+2Pn8f0LqdP/q9T/zVkGvjwcU9TudAkE3EAUZcG
tnferMcC4tRj9zx32greo8CVW4AdojMc0TGqAd0+lilf6kDdN422KgLXYRydBu4zAMmKEeIAcTtO
A7HmHxPqZgClnjmk9uAmMeRwrKjKRUE682gEWXeIZWBAfoL1rx4K3HUm7CcOg2HA50xyVuOBC9c7
RAmD8j1a+iBAY8emP+3XWRCNqkqV4d6vCHqA2WLaWPdoHagvQQ4CVUmZ76YJXKMNzpBy/jAvJwMU
1BL4gPodD56rynJnWTs0+6Il4TNKwAXqyZl7iLoifHa9/gvUmuEpNLayCGIOoB2edQs4eCgHglCk
WzkZkIGCZpCeNUgezJaLmYQ+wSovi9FoCmJYu99OqR+U9rwDfOhHr5pOdSzSHxXE5CIIxgjgCgEO
d6DTDJWJhef6xtr/FHgNeU5h5oy6UP6gzDh46WrP24VhBB/4kkDIyMf2mnRpvdKjVd6puYgNa6dH
7U48dSioXVzfBf4CRU1rLIdKSLzOUqDb30Bs+wLxJesWmhFU1EMxeiFk7RvLujlKE2KdlvDA8knX
nhkUbM8wYdgJldE9N3NbLIkBaQFIzZymiBzCMKfKetM9LgJcyDkrvq9rGKKO8+Rq1BFGqnsDSw9+
RGLy2QcMAq5SZvvoQxjIkOKRIfMAk7sDkg1sRWF6fnY5BXavho7egIQMC6X7BKMzG2KNbQqDQDRd
F+loyEQBVDQ2i9Dz14Cd2wtIyztPrgObTBi0+D9GoSu5HoI4AykIwaSDjm4KFO5SB2c9uDKQUHJ+
jPZDsYpUJ1Y6OBtAH7Cg0LLSwZRSsoSKgX0fBQy1WVpcBZCENTGzaSXLBBIgax0sZcEXtDettf4T
CJJa8FMygo2eObF5tcC2udroaykBNlsqh2xcA65dThEi44+3C98mlR1y5BNeuAvXFg/bzCGLjQdu
OLBIHLtDmh8j2qFmOwzRC2krsXHiIlnq0dCE1bwB9fmtHoWE3lewbfwTlXl75LV/MlUXLZhn+TAA
N8rHBmTNjUdaCO+MTUlq65Sl3sXo+vKRNGX1qPp0HkQyvkWl8UwBNduDpjasqYzlXNW0gxNdC1ty
lbW7mLsZLMfSL9ACjG81YOLrdATPJ3YO1p7o22gFjD90VrhjvagY2kiDnZYH3WwIhW0DHol09NDx
e/kowSXNGQDeeWXIR8eMoRgKEYRdEoOZhd+Lvypk5wL6R059UlJoEdn0SoDx3SoX4kq6LwTF+MrM
QK2KABrduk8fZAo9qjrmSAiN1+o4u0BWHsXxBEK2mEoP2CU/V0qZB8GjcHQ4uw2khbSFBdZFzHZ2
I/Dv7Lsdkstc4sig9r/XBz0k8NO9N2szfesr2JKFACaJAeaJTlSED4BoY/fHquY56SRKHzC9/Cwb
+QqZJQj19A4ceCpZL+uA9itUFgqwZnbTwY6rCv7VY2ftVz9GfOSpZ3ED/biOyPIUqK9NqOIjXN1f
u5Kna7eEctogfAoEqL0IIcNjefYBho/DJXK6hWjcZJP0Vblmsg6u2Po7c9vI6UUm5ikD73QRApe9
Vom7K2kFmi1wEnMSV8Om8eQuoTW7uqXDrkYMOLM9IO+r+yxJIYWJW86sCvvoallsHUFn8JjiA+7a
xN9CQ9KAHB4OJQ2KtcGCdAYVBePIHFetuqipZkBd1TX0tsFRuZ9KiSpzrlS8rKEMcmhGtos+0zEe
csTL2sziuQqRT7IAeshaek4zYV50D1IMo6FJyICGQ4AeKLnZQYQQ6tK6jzIrRnkug3nFWBHv6JcM
tpCnyfbereErJoB5Weg+fcgynl0Ie4Kvenz2UMa6ZGSewST80YvpYwQ5hFOR1OVTO8JAHRDSjkYV
lE/Q0gPTGxwgSAZhc+7LQF65Vcorth3rPjLcowdJA2ABIKeIH91tFIC85WywFyw3jUU4VgOHvMu2
cQAMBg1FM8r9zgAlLJd+6blzLwjavVdHu6TovGvj8Q5sidBe+pVIXpURf6oLo72GfYmPEsKlqIKW
6cwyDFSMMtJDkbJ/o63frB2AZW6oAYfUXKhgcL95hnuBfQ/kN9KxYlgSyNjbtNsmHlIQtI6yB90H
bNdR2QXUEHM8A5NYZhsiiuFg9gZdoywS8RBYjtQhl6aUcgFtRPHMqraawamuAnKnOirWklnp2S0K
IT076INZwSNwauozKlm6QVb6ISsayKDrPuWMhT+XdIuEOGzVw5VsDkJ1f+g9eH0H3IYjJLOST/Bk
mvPYyOYQtGWbuHCtJ3iPRYuWQFAjoIZz9RNjDpOoYafc8RMq4Qa3LIwknRlN9NSHY5Ya5V277Lrv
Tl+/EbexX2TAgberE7GBbEu2cgEYdrszrFC7c4j115bWdQdD9dBayDwmcxfq9UeSlv6uryBYP9gH
CPlCDMXLH4RJl8qogFvo3c9UkeTgDMhU+gFsh5jMs2MHkuKyVe3wYtSwc7DWeJLYxizLCL+wRex0
7kWfgxXLL4VjXaTRucDRohX4JWIiymdAFNP11NeXLF8GVmUt9FV6wIoGc9NZULec+qCQly9Ae3zN
TeyUcwCznvwk+ZaIxvrm8HI2yKZC+bPlM1BRslsjIHLacRNe7zYycVIZoPDFHE6qWfaawbwz5xG9
KFRDLl7CvvWelb3WjRUsbaraLS0Vqgd5jduZL0HoVdmtZg59LBsP2Cqg35jy6lONZQVEt4Gmc1oB
vnlcy4UezXy4mYdDYa+Ntk6OdtE5MwXoZkUhsemqnWXV1SWBgNDjIMHadIXTAZvEvE3YFsHSAyJk
0Zm1e+6gI7k2h0jCpZi7cGkDyajuqo3VVnLNCpleQ1ALIeaWBV/SwN0VmWpe4qRELi+l7dbM0v7m
tbg96ghT9FcnaPmTGdYwfQGpaCOsPHiENPB7wiGrx1LVn2A5Hy2Tqon2llO519pjWG1CxO49rdpv
nLbspuAJg9UkRMhL0y3esnzF4JA2s+Bk+Eja/hjw1vpkOZm16AfiHPFfL/eQTspWXiYAnA8hmRdI
WF3lspunFYvfM1B6RmWF6uJFUONgXbnPk1oimR81q1xZ1c0NSQ6xqZq99qF7GaoQRIHUPVpuGn0f
nOodzC/7ZWBesGhR+rlENvznWWWYayi2QUBDQKcxRPHFaGKQ2YkF+BkpT1Atz78rMsrTm5BQ6x2o
VOXpg2WW7jcndpaMEetN8raYwzEqvZpuFG1MhxXbXNrJssmbeF77+Ee1G4duRgbSRZQNmddWVsFK
qgM4AuA0LPmgUJuUr/guxUIEvIYHdlluG4XZgDUESaB0CvzorzEkxh7BfmSQPxAQhCtqubSgBXG2
Ze9DzV96hyADzzHFN7fLQIzHDbcAyrQNLtCuBlzdwm4pgrv1uYidfsUF5OMD3y3XhV8GR2bn6QYG
73zPZRxt3TD0dkUuvrsuZGPMzjiMWFeoKdgQfs+LrW7pfn1ox4gprAndtzgmaj11TWFhoJoljzs8
ZCvmPKZ2Ni+GtL1lYwvek28ktPtj6zQwsgrtck4AA9vqptebe5Tz3gebpid4u+UXeKAE80ZW6Vo3
E6PJL4kNfKtLkWIfI3SXHkRFH5hBo/EBSkgKYIwhSJSJQC2Kvq1ncUW8QytU+6ToQ9dE1XcQ8OZ4
IAFMIl4t6WkVLshHoIJ3GaL6PWstYKM4+dpAPZulNbSuI+ecVv1FtiHfBe3JATF/bkbuTXoBzAVR
F/TmCubyI+wNeOV07L2f4lHRz9NgyFfwOm22DgG8QHZe8WwzDt0LAmSubvIuU8uuwp45tFk3Y1hV
XG2QLK4eiHUzZTn9duqTQ/zedIztht5vr7o/puHVcUsJdgYe0vO2Y5sECoNHPQjv3a+Q600Brc0g
PN9W6jmBMMiug9LhHA7HFXbw0VOrEri0+/2Tz2S28MLqs4ZGQuHMgliTARsJ3dYHANTQmYfBOg8J
TOkRovs11hK2jd7W4s2xMJtwTwygtQ0f916sarqZY6v2xPLMuPm9e8ZvOn2VDZR/YXcDuMvY5A1f
+liVSnow3FRgNRV1/XYQwQ1WFtkh5N9kGkV7FdHs0DnlxYry6pgFFoPHqQWuumU+mSVPzo0sH3MX
kiGtl1+GNv+kWG8dpSOtI8ivzjIyjHLeBGF09WNyywvT2rdjSx+iPsHf56mdhlt5sDODFfeI48qT
ZudYNgxpHQneQsLwfcKSmDn4xddxeylhW/9u5Z6YBTD+OGd+86kRxF31WdPhfyChL31SwU+x53vf
EdmyKPwdpXG3ibFz2EvHYeuqhoFcFyMXwFA/ylOPLQKVbnjNr5GU/DsgPsp0QDkMWnAuQK780nkE
O2vAgF5cMAHnCjWmtYvXATIEmriWT5t3mrkvRgmJLkjtz7JcQio3gF+IbTXDG/PNc4Ub5M3jPqSl
HDxhZ1D3BcSzL4K5kgO4uxJJxVFpYml4bgWIRg8nOmKW+0D6KIuKgn8aCBxx7VUmhfpuqHaZYf8Z
zAz5RpMzeNrOXh/aTrh7+FTjRhQV166FhPlQt+HcBrvkS5ySRez39mvg5kcXOvPYe0HoHpx/fz0k
nvsCGAwI2Kp8c3OGnboFy9yi6cmtL8p3EEf9DdZy1iaU1SzxlfgKh4t2pkQerIQt8Hk2hXrouvJz
IkqASIG0fPAH24D+FKx/ca/ZghPjb+A1JU8wYs2XwMVAQqyKLsQsoA9gh/0LSQFR5KTir01Rfq2B
+3lPI3UVAwOPqUjtkylgX8MLYZyUW6eQYku+yrh2XokQJTbbPt/F8BG4sDB89KBJDIc+67kMXesM
eN+zbhVtUWHxkdSz3JZjRbE8T1giYUIMVVRZtOpTrJrNHu5UaWg+5rTzZqbg9b6BeceiznwHLjXS
X2UVKBwSRnYLKH51q7FMu5VjiZN/7WCdfIXqpe8QdpKBy2cxclkrnjEsWnCrrs5TpzM2/bBxFyiL
5jMXkn6wH4OKHohTcJ9uIN2rAF8zi/YzkKPuGzAX95Ox59eQZIPzzxgz7tw3hmDo0XRzeDZkp87u
whl+bxLYEZdd0oJ+aRu/eDXNKFwGdtVttZUVSPpuCSWzGVUhXeBPQIaHAB0Fo2vlb0NYE5zLDgQh
iPeF7yF2hbIv+JPL3QK0d5quC+Hxl5SDcV+V4h0JNDqHr5Y6lmBulOVCKw5rGWJ9plWIDdK6h0w+
f+ieQrF4mkMjDRL3Ssx4OPp52AFSNKqvlt1oWu6lTOBfM0m2fWymFzstskssHLjtxsWbjsAOd6S+
hx7QiqAnZquABOBnwDjo4he2heTlUKzDjPcPflHCun6ULevgKminvXzHQhMkUWTP20G+9BwJLs4E
8m4syF9iO40WfpDTrR6lZvNsVDW2nyKJnpP2qnt9uyhOsQeNYb+RwH1AcqPe8hqoNbBos4VKCcgp
o4YmaBj0C1CdWAjiK+0NPLgM30jWeKPypg8loeteRdZJtzJbVCtYSG+SEHZg3HHxrwjzvc92sDGM
sH4bHBvwM2JZWyf0+WMeqzPEzus3oNe6Ocgt7dHrA3YY+lQsAq+OX5kMVhrYbFvgWFkACsHFjzD8
uiBP+8+IwcG/aCukswP58Mk2hL0Hd5IsJKnC98R4ASGg/UyoMJYgoLpbyDtmy1I0zqwEfRKbtcyZ
K9hYP0jIIF57yMJSo3YeGlZjSU+qNyIdAALtslimRgaSM/7KWU9A9MkTM8dawINelyb5VnG1Kqpw
Z0Eh4TRwXj3nbrgHJKW7YqteP6f0nAVZ8cSQ5HzALwykCvS6duyfB79/yDN8CoGbqIUddAVM5800
n9WWIdfKK5w9vJkz8D9hAQU2yk0fLA6piiqCTBbWhiqee6BqLoKiS1buAHNMHVO0HnCNJnS+xsva
3mou4yShgn07PCxhwfCLj+WYAEQOXhPgIwJHSx+Aqot2fsxf75YcjXs2ZCRBRw7xkRuOeBGxD6sM
CLa+6L7Mhqf1hzM9mkn39zhDgucjvWxm98YnoV0bSUn3Bm+jM+CYDnKXcbQMwaRYkVG0YGij8DjG
AqERzXO7jVeOZntMaxZNDmEJFmCiot5cDximjVQBlnJGtwA6T930GUNm937Gf539aRSKyUemfyIq
MLF0ZDMX2oRf0wxJO9OP3QfodqfrPscGLncpHG8HiGKwQcj3MRaMc4p94ejQYYACQxoKjDkhQFw3
7nCG/HCL+ypUjVoHMlZ0HCj/OaCvsIV5jlT0HLIaoCIRkScB7bC1blapbT9hv2OvC4lqOviCiwHu
1TsDGNqLUYf5XOZW9DX55uSEfnHAnoCbPLYd9SDsnQAyb+UxYj778XAzAsg1Eb99ygbcLqqaKui6
NNXST70nUZgsB0MyhKW5YZL4mGVReCJJXp3x3TRboww+K9NHS3eNhwBbha3wxGfdlYZFvgkp3AXw
f4kfZpB/gV2BOMaWoHs7kw1ylZfWbbqj0FRbUNK6Izxv0AZ6ZAchXzfFj20dwjgLQm7IpZdg1M6t
GhvEFW4ew64HWlKNhBFhQwSa5rx4YJZQazuAQ1AK8v4lGkF1Xg96UWv0GUQLcPMGTdB+ym3FFm1G
rbV2QushWbwwGXy5tdeZHu3GYHMMLsfgqgJE3o47cebSry5VYG86VkHoZFQ8TTsfXrBJchUl5Ezx
Hzt6VhVspweBegYct0LlQI/WLc92Q5VDZWu8lCtUcaBQO698RZ5SZSSrOqkSOHbgW4fwYroagjJf
SieZwSUT9yveOHtwLeGQOTb1Pcw0ghW0uNuL7koDVS3i0MM/KRu1ZySoQaYVVVdT0QUedvZpUtIb
u4IgIaec8fYSB/HcdMEsRaome+ywVrtGBNa3GnVMEv/ZqD3zSEfcMcU/4CKvSLjWzc4V8U5fanRQ
nsvArp2FYBAhWzzEB5NQqAtP7ZTUwwJ4HMgfjMPTgCBpDsIIZLRNBq+OKor6vYME2pNj4SYMTWTk
LkgKA1QUPHOWh1+H4LvFpPEtAXmQZAYs4uoamFgSlEfSi2CfMCCxnCrMH1IZo0g6uMHXqv1eVzl0
735eQ9MhXcLTuzyapSRbEV+Vz8srtnX5HL4w1fp+p9dtiwMRV4/DnLIOy5KhW5CqTxcmdcVKI1D1
AUU7yCtV5o8+jS3VcS1QV6th/Dp0nC+xtbRJ5eAHhtrp3DCABc38Wj4GFPhTfSZ+nU2jRouqBI1M
pFbBpavbxjvnjuRYPQXqPaEMyYTKfo5q8KeGRkgsod3yqSl9pNwR0DEY6UEjMLh2cSuRGYIvXu8I
gsfeSgdQ3+6hDJcZO8oe+9FWGyxwFDjIFl6G6b2hu1GbiDZEUhSZxqgptKbUm0UiT9Z6ADr5cO1L
4IuZEwbzEOOm16v6g8bX6e2JAi11/Fx1v+4SFbvdP3rddBChB+loCc79mu19sBpiwg56LSQ4DXc+
t/hcN21WyWUFIYONXgSRDh7StAcHVI96zfeUBtaTVfDh0jfOQ5oYaptxAeZ30kJ1DKwCiWw7PIP9
X2dpbaLwUpK97teHKUw30yiGAFKVFfNpAJKQyZqIIZlpIdyg8dURBc7Z3RBV92lNXDwrBerfkDrW
fdOAFyLZ5gIxP5/6kLQ1t20UvUnoelp8ZtbemdbIrmgoukaoa8C6AFFvB7/Ik+7Sg7pfn7WgVkC+
BzSQ3+Sff12hQ1JbhmQ2RRdjtJ6LqGxVjvQ1rbvY+UmxI5CLniQddX+s/bmgvQb8N9hswH0CKIvk
7lfoCwzrDh6t64YG3QtthvU9LQnI+TwQsXPMmpKeGGmAas8t+Bix4DAARfZshkO04QOIgVTxFRZI
5l400ttkfWvuDRX8xxm20N7mT3GBExxq/azuITXVXbH4hmaPPBgSekh6QcLGuoTv9P5WL0hckdNN
4FvVXI+2BoP6HO/OMN/yoGWGZwWWkyDFj0396ACFsMEeE039YOmySM2rCjYLJAnFSEEB/N+A7TK0
3KKDfglHmMYq4bi36FHCi+QizHRN84CeHRTD7gqoPT2GdWUdfgigomkA43DQg3YCCfAeGmtrZAqq
W8NrkKsSHkJNDU0oONU3GV9R2Cuvuieu6/F5DnV7PWakKYRquQupuQSuwAl9rVDDl0tlj5sQLw22
mvSfuYOxskTWgJGKAgmLfSiJ15S8SBFCBU2ox8IkIJg76qX2C/LC2lFgMCHRMmgQVZZ1g4xiS4r3
+yMdqXUTEgei8a/37oyQc1rY/ecC29SFn/JiPzSwvw6L6GJKZ1/80HFNRv0CZ+DZyfIbY12w3l1F
KAJ/9uAD2cJj2u1yskr7w93dMFJwh2kgbBaVqXPgYKguZBTxJ0mhetTgDcAh/FELK8EpCrUQGt1b
45hu2U5Nnn5FapGlqfVzzP4/xs6syVIkydJ/JSWfh2r2ZaSrH4C7uvv1PSIzXpBY2fedXz8fRlRc
L5/olhZxQTDD4OJgZqip6jlHMXQkYiAREgpM2mxO3pQjpFnrJgKUfWld+gZSq5VpXGxGrNWfLUBw
IlEJ/0/f6lsLcdL1GuIES4K+59c15lTXHiaV6KECXADAUHqWEkV5aeJ22QXSVOxxgCiwRcz1idSQ
1hNHzWpKL8MQvEYpbWX0EV8UaycOieZdU93Lg5Xdb60VuGk0uJrPcuCF0cpLhN6i21lTdrSEf6E2
gMYqvdzujRWAp62bemWzHiN7usGg8kSpXimst731oGiGH2+6AUT/s8Van9Zx78YFUrhzXNleHdWw
0ctI7Q0WCQOz3XyGVm65M8JCPs6j89LPmXwnqizQCpNvRIkD1V5iMN/MQFfqYXUYVI+ow8xAFStZ
zu/EAFjmUrrFwnoU/V9UwfgGd6lK3Oc6aH5zEmGRbQyJVg6Sl7tAnrqdWuCa9f6nE6JgaZ+uv3L9
5V8nWWk5HNuaCWjIi+qsgwQ9t+ZQnUVRk1Ukp4u49Qgn6Ig1TxiI7VzsTHqeb6CetqsimERw1Hol
8Mp8NzICXavVhqM6TaqFMzJeLpLzfStp+pzf2uNwknHC7UM15/bXL7r4eouPvxEruVvnDQ/714Fp
HPvLwIQhWugZBEqx6ST7ntjWwzRN4Z7OpniLTFSjmfPoQRyYNeMBldb4Rpmd+FLmxN2HOX6w20Q6
OTKEiLGGeTytdS3RfMXJHW+Agcer1ba0z3ArEHvLy24fyvDJ+okWyHf5CiGJy+TGwoiAykErXCNk
re5ncq3dtjK0v6DVggExvvHvkqnpVgd87JthRvy4gsCHGIKFBzetL2IjIUC57XWderBCMIbqbE8e
SOzmMhcGHpUoACITVxBFWiznfMBbzaUL0cwBjASJ9SAtfjQ19bPa1sg8B3L1Kqla4oW63nwsDVaC
GLrdXZrFkRd1CDMkpL2R+tHTkfUZyXcbek8cRwSTgk8zgkH+qCvVB6lCTaFuvwZGsDxonS4fbIgy
9qS02a696P1d6ljPqQmAuJ2q6lDgIvKLNvWisJzBTLJJc2XayzGi56IO4anpKQ+ml6xMZGJSyKzW
AHFjKSHXUO6a9h7bvgoTq9gh/9DvYltK/VrSWG0GcbJtosbZT9YQ3M4B2ueGgz6XDIv6WWwyEojh
68zLuxDcny/3+QQTj+F8qHGFuEra5HdqWAQfEiU/QLQagmxkCg6cyBetQh3PygDa0dVKxB9DZSpP
QzmX21EdwA4qTMmE+cA1mlSxXWucajdXM9WzlLw4h5DVn+Gb+rl3rRMHknIFZ4vDlkoqHTlMNBcb
0fJ64rXu2kTsQa1fkJJozbteHT7N2mTiaou5Slmb/75LFIpbsWOya5c1e1qURVOxJ+qkuQPo+wrk
uDuoTlydnXoaTmZXvWiBo+6vtx+n0eQ1M7xUXUkS4iTd6Ooq8UX6wnlcE/21NRXcXIxvpWJWJG9E
husYoeQxWXTrjNGd69bGyXctJ60JJUVR5KeRVAfcvCgINjIxbAEPEBcdFzVp/1LWSxOJI2rckYNy
rpT50hLRJ7203jV61EO61idHK8GuS0pyPzxjKcAMmGEF8hdpgWJ7I+LRiUcsNlujoFN5Jdu+qBbt
r01ZF5rHSUI1LB2K/NiuecqzYuT5UTzAkqm1A1bJCxh7gr6Imq6PHY6IAlWrQqsfZu1ujHtiBGv9
9fGLlynqtld0PXw9cq0Te9eNeC/X4rt2fSzzzrvIDI46tAxoWBDO5wVfm0miV4hyT1bRvN10Rubn
7BHZqWGlyQZyWLnj6+Z676Iu7Hv754miLJ7MtbXYe3fKu+Kbf/x6njI03DxyhKxc0+kl0TV72Yke
0FlqtngDuH4fWg28UJ0xZTvxunB2F+fri74WRd31jV6LklSRkHZ94eLI+/Mc2/GLCshUHKoleTVy
JRNi7UroP9g0xOjoz7nULp6oYCbqfu7qOanNKLO8zANuwak8G8zd54bwPZ1z3RUblGfrt+U8hhK6
76AjFe/n+rjeDPNtd3u6RWPuBifYWerX2cbYH0K+2usmWZ+Htv7O74q/qxNniAPitGtR1OER+3kp
eSQ4LEvjjyF1breRKsak2PTrRCD2LAHaEWUxkH/X5nd1UEnwWq5H3v+COCIuu/3CnJMb2NSJR6Yd
XqD1376+UzGIxYt9V3ctir13p/2u7r+91PXy706LHKvGZRMObrzOkbGM5uTP3bU8rD1IzJlvjlQs
qjO4LTg05zm74lRR3i4irvTr9Jl0C9TcflWKPXWol0PbZ0dx8RrGUH/RdhJ0l9t4FsNUTF3Xj8K7
uutIvrb7XV2prMgN0RVFw+tlRN21eL2M6NLXotjbRvy18t1PXS/zu18aFBXGwPA10zrYmNev6Tb7
vd8V576p3L7E72tFgzetxO61URTXw7JN5KOYY9/8lmj1/qpYXsVpCL5eJw1jTQq7FtN1YhGzi6gT
RbH3v20nzhWnpXrmL4naHrdp9Xrr27Qu7u//2xXvIxYzudgNSXUigefz9UGIT43o272C8o82AH6X
w5DOLKawjIBadyMmCVHOSVtcEyh/TXE1SiN993qdWsW1fjvdrh/q60ATTd61u44xcSAJHYn49ixv
H/l34/jduUEu4cWSz9vNm8XXuZLL02q8Lx7kITDajQQu1CXb6zha2EfF/l/G2hvzIBIGhriR60bc
tRUmqIprO5Pgxl48jOvML4rv6lTxFMleE8ZZG0XyTozZQuzapEcfdbxfB2nSP80kti+esLZQEZKA
+62jXjQPnP5ljGBVjVv7jQ263b14j+2gSD9NzUwYoNs7FQao2N068/VNt8jySkFvHkWngawv86Wl
mCEP/fVExH+8vUpR+ab86zWSz6c1y3S6dqatj/2yecXlxc9ee6vYE3Xi6O+Kou53l8rUVoc2xdfX
tb24OdG0S8u/QrJhWTPU/jbdajUrPIgFHLJ4WcKlw+xCn/K9X607MROJPVQj3hbLKM93Zq78CDW1
Pqc9Xkgy8+pzAKPmMYjxNNwNtQ37TkQMRpEWOBOG+vjmk4ZVzNft+pUUn8apTNLFG8sSkCtxBJfs
g6/XByP2xKY1yP7Xim7fqvd9Anr/+o2WSGTek6l4EQ2lyVB8dHtZBwGn5tLrVzkjq/DYAnWCkYtc
Y4QS4th8qlsHKPlUH8ScszQZpkwJgnw38MhE7xUj2zF6PkaLabLO78O/JVjrkOCscrdvW8MXTZQW
bn9oEPkAbxu94fe7SfHFkxQbbCG4M6yTuEvxZrapakYgF9Y8+1nU1UnsuLhYHkxj/haBqjlx3rsX
k41STkz8mxjiWRntlGTouBHHkyf1LIZJ4/THtMdFtCzTDYZSjldORX2z/MIXI93hboRNfn3d1/uT
yHveQXLxGT2kV5I7pF2LZMTidchQnBIZdx2aYJkLle3fk+NoO6Od6zOGnr6jA/wlbv7Nqm4zrN/U
bkNNmNvX/j22dr2mSuBZ+GWzXZ+iYqVERrruKIbX9sjWtaXo2+Ii7+agbXyLynenVBJh26iCHpG1
+IzYE5I3wjANin2pww6NOhaxQ8SlmORBf7n5aPf7eaoe9UHHD0SWKLD9ozHmjwTOXAUumzwMbs0k
9fKlezTzhzJ2rJ341RRKzzXi6EKXvg8r1t30IDrLOriglXINo0K4Tz1KZcvyJNNPetRo2yJ1W8Vu
loUYiGKcX42Dd3WaWC2INtvuu+Oi+N8bGNs5ohsQvt3LaRkc2njcgyKztuXSf2t9mFoD73bRHraJ
VuMxZn81XWQcrn21MHWPnKHxKKqIqPM9EXPKtitqRVnsiY0ZSjQKUbDAfhz3urpAvoGej94au+vE
sZnBovf+MrnV0mxOaTOV6NPi/fjlhxDdZErM0O2R9gY1k70ZgNdZVAzKzZ5xFjk5MqfgXjQ8J4+m
o+iRJMDMQA1UD6KJ4KAo2V4MP/HGibS56hDbR9H1umXYGojfznC6+UXZLJupKO7s3e/+ri7qnTU0
G992A19mr5pMeU8W1/02nTXjsIe78kHctria2YblIe9+ulPEFa2plXEhRZ/UqFCWnSUtRPOzwwJP
sjj+5gsv7nv7UG6jR3zVtuEk/kNDaePz8mw2ut81Unm8ej7yQVP9flEK941BLKsoYFa6Xmzd+k0X
fLMrbl5Pi9IPO6033RYWuGOZW3wkyDnYZwm9UHzjxfq3VfGpSUSzwyreg7vsTsnwXC+xechafa8V
Frap6E1Wm0UAbzqo07svQbNqkNS1Ctv8urIWI0L8MDKVC4EfkvGu3U90rPddtB37p7wMfORpj0sT
rci7f3mt3jzB7YmuH3+xJ56iTKK3204d+rm/pi29L2e/rGOmvV+WAtlI50HPPzLT4wuCYW01iYzC
jI8TCQXoRzILizXotisMvUmPTMIN6zXe7C5BhZOgDmKE/OKjDqOlL1qLHhyFNY9WlDtI5FfU22bi
iN97M+lcR32DuefnU6huD0k8mjaKO78qVOitxarewJEw1+lpAC23eHqiTnuVALYYrlrePRt6QiLM
9u0fcSGgTfHpjck1k762S3vYv/A5z6bnEAjG1au2PAwTRbD1P/z5qPrP3dLAkCtsUNEtxWPmrs4R
3PurooDTH67P31EIJCXr9+5at9my3fp/QY6obj6QQqm/GfB57zL8bKcivxddQvQGyZkXhvXojQsg
oSP6LWQDMSOJXzYnK95FFkyPb0aN2N02peFmam0d87XH4JFzdjXqN6cK+uLVgJUa+aApgIGmGbc7
svP6tvY3rBw0ZSRjla2TnHgdYk9tYGWEsP7XTLrdlDi2dRollZed2BWVYiPemtjTiGV7wXe7y63H
qi99IuB/o5Kkbos6O9YL0tWkaiQpVA9Q3xr/5bOz+k46tFbVq94IFaV4MptlJ+YjvSZx/Sh2N0el
ePnb7mS34dnQv3RBNp6uaz0UDzDEdLN23y0C5y6AlHXJYNFUlmfwn/kuzGY3M3PS7nApRfIPPXqZ
CHge54OxvkeofUgiEP1ETFvbK7bIw3XTm15f3Q/CBlz9qNm6KdbNAgneLg6zD6JKbPT6ZkAN4CSa
F9GD43DL2WoFT+uINLsGsYn8VV4+D9Ht1NyrQED9pNgPlX4/dBqZLRJhVcsiN6JVJk8xgblgLIRZ
fdTJB4d2M3L1hs5jEujbsdjqXalR0M4km/Bes830vl807QTP6kO4KnHFSbEcAin+RjKb6RfSIPlO
DRtwSGISznyrJdQeli9wpxpepzc/i1VFMAsuIs2LQ8MHl5+dk96OjpqmSQcziHPgtQQqysXWHvuq
qfhexgRQ1yJKOx9j1Wj26hK7iIQGD8v8smho5RXk/T3kGelOspNbqPEQfhukmQuSmOfsYyCLz+n8
oyVv+qEaKvPB6OgrUtb0QLdjmJrt2PnQAmH1ybqVmeEkd9MDrcOALjWDQ5VCoJjdfItO9U3B4qGV
IVdRYQGIJVknT8G42MnicKN+7EzRbum1oxQ2yadK/7hokXxA9tf001F6UtIQjjgJ3IzW+kVRaR/N
6O8B5FC72sMoKCEVsAY1kbUl8P+jHfMD9JdgvYfmh4asnOQlCqYtmZY+CZ+LD6VZ6NVZUvvLvFdS
dTnLdvIh7idATTmSSPC5y26TlOPe1PXkdlBQrl41fQrJZKyW5qUIQ7eamRx704bM30i6g4I0op8l
lYZwcVicikV54X6080RawdkJCD0y/spgAIGZiy2pcBK4IMNBYK3h9wQYUWzGjMTkelEHz1yvIC5j
idZ2920pQCog2Z69OuXnqQKYMzuj9Rq39QdD7cCPdkl+340TGZLRYl/McS48PTba3fUDvy2jIMFP
/QX0g9dDrmr1VXGBy80bQx4Cyr836vpKtZWwIrSizBff7V4PHC83tdkze2e6ZJESeAF0kb69FmVN
fgCdUJHio56kHC14VA8Jd8XqvEPkR/XaFFgW0IWebOJK2asFHJILsg31oXAyN7N7Bb3MtD/m1QAF
fTylftinpm8tDTBTOXZR8A0v100P9ursFDlJarzdWidmxvp0xZzdzYGhIMMDl9sgNY8IQYDjayYN
mTIP9u7YUx0jcjvbfHT6IrkhuhK4pOWSSS0N4BGsNsW3/Rh0SgK6Y0qgQ7x0I9m222bWTdRiy4ck
Uw2UtuIP3ZAhnN1Vhlvb+Sm1UkQAQgtdVBRKSKuXootdhd3jojfdY5s0u2GAlE6UtGJSbvNRO+VV
k96m6yazoMVv5oelBM6jOxO5uOF3ckOKx2VJj01pTecpVXbfDThFSSizT4k6aDcQ4tdHyPbdaapL
D0hwhACzwTeIyM1+tulQNuQYvh5UkyvVi3ExmuFgWnl7asaSpDI+fDdi77qpghikkJbuzB7t1HGa
XBuyyoeAUhfIut9YRgkfr/1SIhZEJkN2cYyy8Robdl1jSZ2jUsutDwUh0EYjD8+RNnhhZUtf09I5
2yiPzlB2dHIXfIXgPiUFoQEzU86dfkiS5KCVJShdo7f/StL4WSnR0JSWcEC1riWoZ8E1MCJhAcFy
JbtdHUElvpLgS0VlHNHgI1QFk5/XlUVIsG6GgDCuUKs0pfCc9aFXFMunplMCN8sAF0Qj1KW1/qwb
TfUCHhZQugMIteI15r0Z7qwg0Nyq7z8NQYmaUZZ+kppkJ5tTDQVHjFsg7WP+bee2SvrPelzGMGYE
KMsE9CXTJOYeF+ZpqiEWpouWpzRXW2SKnKco7+7nfu6OPSA/b0Ti4BaU21M9EISWJMdNiPNfTEWW
3LwnKxZU70oLwDyN10T2DIRgu1SyvNSkOtYIfDYgcrvvnZJ7Cgs+0GmkiyWBfehWO6CFSpjQwgqR
IAniaNdA4BzyXWDFQ8xT75CETGXNr8LIdRIoP5XeAjS0dkbyQHtXhbTXI/XecZc6fKrVfj44ede4
Zkkui4oWblpYBkFxHp9S5K/k1OdQy6N8Z/hdnnaoQk2PuFon3TLvWj2AqbAF0AOnduyqqjF5hk7y
WZvfWVpSfYik7qsCnO0moKy/Yv5yr2jw1fy7dcBk1nQS3LOtNJIlDlYqVMNglxYuYQG3kHRjJ7Sg
F+1fGtEDSMVenWBQaFpvSHVWgWnl9+OAwzQvmbLT0vJ6Cdi3BCBgyGrV1WXFeFBC86Pj6MZZamvj
AbXxH4OctHvL1NE1TD2tjvVjk+NNSOJvI4zMyGPkH816bI7G/JDrtrLXUSDxCH8xTMl4dkEcaedK
XVSvkx+yquo8pkP7NuuVL/EwwwbRJySvBW22K5syeTWXgPUG4X/8GAoBMUWrbhUT/epMsU+kseKz
0ObwbIHGupUVqUZCHqZjZQCutABryXELqcrTvNLZ9H1zmcpaeSqmsDmTmvsjhSCiNLwJ+NWhN6WL
kn+uG1N+hVh3PkV5WfumIo2HVMH5aHSDeWetm0LvH5u+vimDSD21TQSqI1VncvrkL1UVWsB4FG3X
FwTbIe105SYlUE6S3I3RQgNhSAmpm03s1Wjee5kGUatWFo7HWAaRa5ifI8P8UgZhtk+dQtk5ij3u
taQ7LmZVesagR2Dxxolkj6727XxyTnlTHdoGq6wBxMdK7ChB636LsRp4iTo/ZObUoYid9uiFK85O
TmBIAWbd3VqMxGMtma/dUNePZiThFppUPwNms5NG1L2WTv2YIt7Kl20md1In001r0nZHP2jOY2em
x7DQdiqeUSk01J2Tqc/lNCw3KqJQbmZM8mMWEmcNSvW2aBB4MBZppIchepdVY3S21G/QEUuXzsgC
1o0y3BupPPEVGD4CmwXTG9tnUsvRQPi1SexqaTA9qZwdOJO4DqDy5aWIPwTjPLham8j7PAi1W2NG
lbWdx9yz0zs5ap2HZXisdHJyW2AOJNfitUF0wh9q3tAyaf0ekyIr5g5Cew2NNLSF90CviNkZqE4N
kf1sY7uWEg7RuIVeRtVeswHB9n4Y7dMqe+mTTyDRibNTqckXqbEaP6ulyjVQyuHthMdY9qaGYbcg
gOYrlXZjyJGxI63HA9+P7GdjxYeSqFfflhPQBOXH6Iz6Put76Yw41OwrsQ2VaLtOs4mau7nziQQJ
r9ULIiXo3fv5gH6wXDMjTmVzQisEdBMaXVhHxxQlMS8zymelTWY/xzNrOfWXRNGhEQKk4jrVcCeh
F9ZoAVhhs/6Y6TJB6CK7barWvkPyzkbZKu32UQs3DrpdpFPKY0Xe064OSXObw/zOnhoA1o0+Vud5
1F6NJhq4E30C6m9Wl4Uc41M0W6TQG3n7rChm85xi98q5mtyLqgF7DXpu5I/FwaFKx6fAgOQnGmBq
cBLJC1t7wkXFmUY+L3eS0jzpU988k/uk7Zw5xKJyAGmESpHuy0pC0wQZinrqgxMzGj9Mpvyajy/d
9OMkX9okIKnfrqGn4vX5orGo0xTfnDSHZFBQaBAlP2qd1JxsoyLq22U8cqPtIOCok8jvwubLZBbw
a09OfjHrwZLdSQ6RwiiTpzd1YtfKsuWsReVZlMRpDHI0msz5FlktQhfDOBwAOshPptxNT5Yv9sXG
CFt4dEdcd9e6WjH/6sMguXXI4XqqY3mCfnR8vTYYhy70swYCrmud2e+/IZVO8vhADrwty8FZddLv
EDGETyRChU89qtj7FDy2f63TmhrwWkviXqFmMZlgjX0YA7u9iDOWUlsu2FoHURKbrh3xKs+qTn+1
wyfTtn3VKuKHoYGOQzW19KSCcXkqg0y76835XpTEpjXgtq1BHRxFUS6S+TIt3OTaXlXr8LnrAS2g
wGwdRB1ogv4eCMMBK35tQbO5RkkJDG65taiVvHlodRTMtmvQggTs3tdHtL5FXVZItV/kUrCr+x+V
1FtPAEKtJ6cfpp2dxy1i7+jNkJE/oa8jRY+iSZzDzFvwwfbkTiXHnPzb27bAzDXJdHtS25FgDvpn
rmi8bcZxJREvgmMVgrkue+15VNFbxggYPGstTlYeP1fJQR5N7TnFnnmWlyb0kMLoT6LByCLqlCwS
4t1re9EE9pQ0cFjwhpN+yk01fpIqpzgrM/QHWdrET8m6qdbU0kbPSzxVFMXGjlih1qRVnvGIVSmy
MlBpALgfZL30SCjUXyrEW7xcU7EYm0J7wZgbd4aCAqg4ygNyjiu03iudRXsJU7O8K6fqq2iLxNH0
FNTRdiwdv8k8lnmJaiS9zfS26JIfKYwNAKSb6NwEVntPiEt9npIo30UAWTOET7xkrvrn1hjTe8li
wb+WxMYpV9XMoBq3uiDUNQCsrD0CFT0ye910arkH+508bGchjrRjgp534qCMLO9Djc779ZK9U5gu
+aTKSdSh6jWfo5XdX5wg6oIBgH8EgmtrYRMeKJCp3InipMfV4xSAdlvvskA68z6X4qPaO4lnQp93
6hVdfq46UuJljYVZY6fKMy4v5Xly6FuD1j2KKjM2EVpfzPwgTggmc7gdtOkLRpHyLKqyxLnTKwaG
KNmqZZLAJA07UYxNHpZcD7u6TI612ih3jt6OT/o4wfRRqX/zcRyfxGaxE5RhjE5ZP5g/6yrH9pZS
iR+2FnNpE1cgz14jFnBILAjooh6JakUJou/acCcYU8pZ/gIwW/vAA7B9SS/Si14bUPxFinIAht09
Sh0qc2WnOp/mOjrpy1L9QLn6PBVSfDc6yddg5WJ2MLNvrXVj1lbg1qCK7zWNuEldl+1zXyV/z5XE
Ywu1hV5eQMVRm77kxJFfAE2+pK5wEUQNLB6Tktd7WdIbVzdy6Wg3XjGpl3pQIJNrYudoPfd9vnOk
T+Qp6vfILTYEaAGaT6ZSfmh158TYDPdWINWuBbHDUChPlg1BRfe1zZB0GmHpghzawv0R2Y/FAPmL
7mgV1NChc5Q/Fi2Jw6Hsz4gmP/Ov7xvFjB9K5sclVZ9I8Jx9wLcOS0dnujOWWtmlswFTyJJ4dqSl
n4Z0NPdjk+BuKAvCr4a1Q1VZQcQRn2s3RfqNBlZUa+LvY6/K57CyvtpterOUTrxTlwUEjVpnH0Pz
INsqth1iWSVeYM9JavmDnFnSPkpii5hvnt53sfQNxCNsMnUM059FjmX0lbGhfiiD6UHv61ddyeeX
ss0ktBTrL9WUy6d0FYFgPYnKJiqSJ8XqoCyDGg1jtFfdJE2ThwLIGDnbcvDZGc+BaUL1MGT5tlEQ
Dq6lCV6xuFpcYU5nWlMgj0G4MJ6Wl1GH19BC/DWdiuSC5k6ChWgWO6VT2v0RktH4mwW5hydXsXlf
QJKxBoBNzLbqmzZH04d2tp5Swwi/KXnyoTBs5KVy+L+AlhB50OvoRqmn4GwNTXZs9Km6QNVeEkGB
hhM7NHxWcqPwYhKA/3Ys6dUaquWHAvGMtSofFUFG2BluAtTdZ3dMquzVrmfdX+KoPcIkoLgGSwME
Weu2OUM9iGkWyoiSpBWaglEwPPRD3710gdm9zCtEzMyHJ1HK1IIlaSQvN6I4qUq1q9Sq34viiHjY
KQMh4PZd0b+k5vpBAz96vVpdSPtUtYwH0V6JLROJWqOCq4+fMvQ030djMu1E0QE/eoO+BmvH9WjU
8Ok3jBnuIkpig87YxdZHXGhrFe07MAIQ1Iui2Y1A8shp90URKZzlNsSD//NqVq6vXzBxTNyfUVkf
F7NQ78S9B6OZ+APB963FnDeswp0ZL8X6UyXfi0tmFK+i1A1z6Ed6mrnhHET3A8pq9yQtpG6edAVe
B+rEJhkCxVfmkJSPxpT8GTQ9uoZyeI84MJz7MKjeS7JUnK1af3hXL4oRSFRjWObbocNJ4Iq6cOiw
VEhs34vzR2I/5Ng7ya4faucyT7V8aCb8jq1m0aFFpdigLecOMgP7WoWD0LmUJNR73ZRY2wXEUXFA
Axh/yrLhL1TpL3JTDSys1FIjgh6Zly6aX2ZbXk5v6mYwSntWtBAOrE0KtTEvShtxikVyg4XdfbsV
WZ2gVJSP0XH9/BAEag2PtI6a1dd6jtaWwwV/viiIDeQ/HISSBIG5uSPgIsrikDrP+U0MIknNVfOi
r5vtUiQX5+6oKtZBVPbw84FPb4d9UmfLBaZb9QxaDYlTSqJKbdRjOBjLwxTNJyCWNTw7o/4KZB87
qJe3EnJ+B6y+4LGLHP01NZJ9vZjlk2jZKPluyaZlK8Vz7bfx4mylikxc1KrKZ9ESJXC3WZr5OQ4q
47VXWTjqvbMdy5pvasDidHEM+wY6oOq1ypW9FU3KYzba5asEFrtPk/ZeHIOCFI4ytLPvmqzK93pK
uEG3m6cSrd/BcGOVPEXNtMntlNKWMAAB6iy0/HionpMFVbs2WrQnctpZMSTy6vqcmyNUFYUH3z/9
n66Xsbg7qgN+lXlQQlezETrSqrI+Of3MJ1CTzQcQSMqtMbV32oqfTmc7PI8T3J2iqJSlCq2MibFm
kOaRIC44QVTjwaxo+xGpo4cUGrODNH9qkib+GmL/efCUtQ8OzIIueP4UEkKrOjCAPtgtnIKllBS7
Sll6r8hXcEtR3FTgxWFbghskea6V3vhK/zixqDJeBx2fQgg+NspS6SMJ/uD80Cpdpr6I8SnPbnKx
VVsP3QGFyMZW5e+pJN05gdZ8zZ3kr1rQkM3oZrU5cn04VrUjwlhfES95MkI1hnW4TskRUNL7UAu0
O6eiY69VyboRe7acaAeAIIkbgPSCVSl4BsHlSlPrHFCzXl6msnsYnLr8nBBLBBGTK64GuZJnZVIH
m57S3apqY/mLZkFabNUzWYNSjHe++WiZzn0eHMw8bciIYRMjKgU2yS8LSUJ0Syu8aMifsxmwS1kh
P57p/b5X7GqXM/d54TCOR7kILa8yExXikLLZNxOitWMRRK/FkCpHUwW+b85DilhGfcjyPt6Z2qmq
xuYFYim+MT2klVCsPopS5wQfemnqLqZlZq9zDC0UaCQA22sxlaLe05VpPk0zHsguZPYcM/ljkA7a
oVjy/lWFzGPXaqZBbuRoPqdQ6uLsWFfMDTnqw2Meq9mLOoXxIbSGbGdm7f7PP/7jv/7zP75O/zf8
XkLOOodl0f7Xf1L+WlYzUz9A0n8v/tfhe3n5nH9vxVm/Wr1r9FLm/P2PTe7ir03Zlj+6963Wu/l1
XX795935n7vP/1aAxSnu5sf+ezM/fWcYdOIe+D/Wlv/bg398F1d5mavv//zzKx7obr1aGJfFnz8P
nb7980/VEM9pe0zr5X8eWx/EP/90y7aIP//xufj2x/F7s3wPyyEuPr8///vntvvnn4rzD1NFPtgm
sU7WDdux//xj/C6OGP9grGq6Y+iypcikeP35B1k4XfTPP3XjHxgAjmLJhqaqqmmYf/7RAiBdD6n/
MEzb1Cyu58iy5ih//usx/NvrvL7eP4p+zf0qupb/S9H5z6rtva//qMV0byggsTVoJ2Sig4bK8a+f
n+IipL3yfywVlWKW+SRxj/Asy/mPIO6rxzisX5UxxBQr6r9CrV72tYlzpsoyPEbj+EQwU7uTA2Mf
h6i55C10pP0E1WtfqqQo4KuOltz0l17+2uFf8ZNZa26d2cR2t5ZjvRLVNI5Wu5mzkLmQh/J9Ocbf
lzFyI/Rpnkak7UjG1KYzJINIYE4ucZjyg2WmX+Eqbl0TTOpQ3ivdbDxnTfOlrgawiHOqnVIA1G06
PLdlCC1WVKm+WTR7qE+HD3oX4eErp9xr8kLz1bF6IPT0/5g7s93IkSxNPxELxt14OSTd5a59C203
hBSSaNyN+/L08zF7MNN10QM05mZQQFUiszIi5E6anfOv29WW14TMyoX+19zcYwWJbsvF9OQpvzy6
eZYfFvxnVOGM53b1/Mtu7QIn0kQBZsGxZr+4WkxzvauC7AeX5Xohl8a97sw0PRpmBYS8hwsNwFjI
turk7FRxB3n8SWDLDzfV66bn6VVx+oTMnk5W/HaTvim2soql48yY/IoZnV972WftZyUr6OM1ZcSD
8zTGnhJEYlGKqqvuquaeawl0PhV/GPzhsodzSWjPybBVJCSlwEWNU3xBniKnLIsyS6UIB4v1aBHY
wkcCyWSV3iHvsz8Ov3VoyOCZcK2CnzxZQNYfvKbZwkoE7NyyPdHiOJydZSXjOyhiqym+m4wcOYxP
JREgiDTnlTjeckqO+PF73LyoLLKFblGVQ4vSs5el60Ph00/gUM4XJvXsHbIAZHzRCBZyJcFqANlJ
X+r7S0Jerizb+9kaKwEP/5vM9gAnhu58S8YpAhhkOjDskRSZtTjyNXbkI/XOATh9Ouk+pzJat8Wf
3Hw022m+NnV38JH6AsMikGhn8Qxxr65Syq0P1IXruHaowZ4mfDxEfh3Spjhhr7TuHHsZ48Edo4Ws
sqPsvTHSuihCy+c6bOohOdp2SULG0hahoTPEevDYZ7i5g02ndtRomremySd6N68XKgkEKd2qpePV
acuoH37rRU8RdNAWN00/wGUv5qGngYkmvbS+bgavPNZTQ3H0WMh7k24zXuwRxs4It0TkLKlTCdZU
f9qpo2I0eeuVSgyavUd979hqvmVDCRziQ6sVjVOP1mjHq8cW9y+BAOORz6i/khWJSMFyoQn5Ekl2
lDRHfaoVAbosrHfPn1iBIdyIs4qIMLMvDF2llEM4KLDIN6p8HW5wKGeN8DykK/m5HGbjOMzWq9JS
nDti0UImfRLtN4uIusX9I6t2T8RfgCmVkAx5QXGW5vYapORKT2QkUhc9QQF6H6XGB1aBZO6sTVv8
2Lkc4koROZ7iQoIX+aI4Jb1aECUOYrsfm6hbiKTVbt/wswF409RV7VZXwrrW/NME1tgMYsyAk/XZ
FfKFmMez7rV+cUaWstzuM/QjboN6NL1f00XgrYeDp8ieoAxWqso3HmRZv3c2YSJ+sn271fZIQWH1
Zdblj5djw5iy9hGhRY+EtH5xVY3iCs8t62V/dsqaagJhARlSqygZofCPECr7pJUXp+uob9whieq9
jA4SsDgUJPHT5EgJgdwr37aREW5Hozi763Dd/OuAaelQJrYfrwYIdTmXBFtj+6zJO18WAiG9JE0P
rd0/eL1CgN2ZP71tv4wA9Md/xGBeM6C9n1lx3uxd0eYlJln75kr4GDnAIfWa40xBrTB4lIP9TMhJ
ldtyrWPaLqETb2t6z/nVDp7SXUjE6Uvh+02o+ZajWUIZFcO1aMob+kiGE365m1zniHx2RrXqmj+q
zR661AkORFjeyXo8jcP6i8X4yXezWCRbfSpKZEVdcSo6+e0sGeqHZHiz5uUkTe8pD8xHPd6yCBGX
3sEwe+NGpzpaMdXxdICjesljq2fnZGliu9oaHLijbDJyVfcs7AWvwCLJ2EipuEC7YcUms6BCq5/C
IGz0h11yt0VWAw3bBW8Cz38Mt5xkVh0nK+TuupNTlIuG0lfvyUru52qt9mE7edvKo+crvm3T/JQK
2f7ccrQnAs3okFzUgoQGWXm3tB6j5UZUFAzZI1WJKClalCuCJLQ9sQMGbcsuDUGWWAUeUgKZrQgz
YyPl8W0ZOjmMTbJVGh1iNt0iozY/+1V+kl16VTstakOw+nimgbnvoF91nroks6v0OAZdHgpN+Jdu
etoXwODwllJZX6BU78AiCEJs7ye9GJTp+mG1zF9qXhKUG6YOaW651wwWoBTO/exQ9K6kGxvsedhO
th9VzrAsxbcNGB/nFF+Em51FE61/YeUur9qwj327PeWusSECqX7bIfhuluzLKq0xlkF61nVNwNWQ
fPpbe+NKtp1sKZm5DdorlDOFnkEmfaC7VwNjwyJc+iXfkRF+e0OpbzaPlAA+IslZTZ5X/543gQwd
350poOPGy1r9MIldmpvzgE8tysXV6c6wY1nkegYXhCLAU6MCHtygJuKR1Pis6S8Nb2BCmhDZ8Xjl
QJVzlR1KeaKuvrq0rDRevfUvKra3MSCeXfrjem4T40c46j5Z7Ou8bYsnzNgMIdZlQ8Lc2eRtjU0x
9NfzIe9yRKFAyVGSGH82XewOpeAlQ/rV9Z2MdTXmVE3nYB71cCrWDPnfBlVP7oIfWukGoNIk13lu
C2YF/kxNW8du177wSdzRIyoidvi/9TgT3mGXLzXZuvACgSJ/0s3jAKNTXLr2DyQZdyrxv9FYr6dF
zJ+mkKc9ECrqhuG3bMnH7Ez3qRPtpe/N+mDa7I6WR5b4Wr8RNnRvC32btNAomadepCTObQfNnlAd
xE43vlX9kITKxKgwJs0MWdOBxQ11Gm0tVNgyQeEtQ/EnUaiqDK3Q+ftoMPvud9C2FZKfOl0wY0V9
E+EAt8LV66mfoH7Hx/tG2z1RMIYrAIgGeNNS8LFKDqWB5LTzTCt4NrXHzrVfh3yEJxjtqwn5wqUt
J5IkLPvMWHXRlzPgSqq6SPTNh6jRfVGac2zN7kflCqmd+CHh2oZiXbdjV9iYW4jvQC/RXM1bqq+4
AbtjUhOMuv+/g238G6y9ccThAwX2njCQLXu8dgJ573V5H1r4fpCi1FFVswj6NLHFSV0wjGpfnIxi
+gIb/CJ1FnS8aj/sTZ5ssKspmb+LiVj2uhAJcqKaHXJ57njtXG18ta772He7OK32nqUiN3I0TfS7
braGQgzfydR859WQo5znAOx6QOS26i7XDciqso/dFLrDW+G4sN1UrEq5vLp2/pQQsVETVwIPhBzu
F0ifOm6fOseGB9dOHqQn4k2XtMyL5NYjg/MCDWNDFjI/bXqjDBkHHaGT3lQSBEvSlWMRADVPzs24
OFfwFPe53R0Iko2kp27ocfJiyK+vIPXlYdqWA0Tj7zjEaT8GoQFntREIi4TxGo0Jnd8mgqGgcu87
HdzZDNxqlpRONelnIPDTOMb2UBfevYG3wSu2w8IpmlEoivLNUhHgxgdV8042wyYMLSk06UMalAfy
XULTGR5cBJnaDv6iQgWj277mobhrhXEWmXeLZgqrl7lsJNkCm/f2N2GmuMm24GtTA7CDe5l2FRFB
6QKAUKgXylEeULbdKNdXkcxAMBzrSlgDGJUfZMdVDXdYyJqGu4VC+hHcJvSq+lCJdT6u+QYIZt0U
6G4bhr9QE+tFfghCS2L9mNTnENz9SiafqKn5CJBVMds722SGfsY/JHTlYsqe62Dwj/CU5zzw9wct
eYAcRDXG2tTWn2Mtv5Y2e/Yd9HEVTVXMQgSBA5DFTSU+OCUf1qaViGTQ4xqS2Sjx3DPhZB8osTJy
gz7+6aAuBxQQ0+RyO3XBl7vaOUDxxPyexO7KTLNQRkt0u75J5qYi9X2IEfXjwgaDi/k//w7bcl3O
9XyxFhezgyCn05wELGaPsB/1IU/MS59Q0JBt+UwJWBaTHvI1S6eICLOAk2HyXsx1b76aIY63J2cq
rszCmFBEoPYbLeu0dugDTPTeuuNXnsvBhxjkAk1BamhfOnbt+GeuyH6VdX8iT4UImxkiL3nuaCjQ
GQ0bDs3qUZ7fpcseoenLx2XqL+BiF3wECEA5o3pB21f1ZHNvSoKfD6LjMeCcuEWzzo/U1ECNEgoJ
MOA2SWqyD5Ur6driaLOnvLxQ/fZSFP29WocveyELZJv85waK9iq1gj8Eg6ApSscWLVZjHDR11fRG
RBlS6Ys+2Su5FsLLkyFs8vbWcNYgNGdEJz3H4e3qj8BK8+tWeNtTQ+zEVnTBzbrcrnvmdEflUwT6
/Q+lFbZG6p16270gUXxGwQMxYToyu0Cgp04zkhRyxTsEaUEK0BUEP7WVOi+zCcVdbUgBipsOt+NF
1+k5KhMk1PU/w2unFO3TDKgbgJ2pSBVqutOWzhdKm+6F8HnPB2leEYkNz7bQY26t7m9jhGocbocF
DcRsa/BcT8V6LYejybnPnyzO/eRG1jT15M1wQ2onGkt3PK8iq05amEO8sm3R0p2p7o8zQMBvBdro
IkUJszcmJBakobVHYtaugQURyejWdo/uyDxatGFX5KfETt8Tf7JDSJzTsg0DgvvgW9WryQQZxLnB
1VqTjxLuhJW5VDQOmMu3malXrH3ImOnPilEH22zVKxUBaoMp5AIamY8pXHc+LAKgjwrYhh26vu9c
6mYh4K2DDAhrJUNobFm3yvGc41UJJdKdcGH0P3a4eOqqerUzzg+3s477kR8U3Ykq+ngYaBdyzPo3
SQfuakce3WllVKsOVZG17HYTZL2x/oK6Rq2nRFQ2M/HtqK5tlBDE2+Uffm7v95z+NEGMfQqqTsGq
z8IlagFwhryN1D2bLSZS3Y4OxmXzYLmWIrJ/OJDuCs+wRqrxPwg56qLG6bEPeEMTThZLSUOQT7iU
TXbw5ZZwRfXfqXJpUUp85mBWIf7UY9gWUIpFs/+VQ4uLrFfkxO0lVywRYssVAtEyzA2XBho/eJo4
uCz0nHoUkjC77sbn7iHaKvnFtfFgVmzP7dK8sR+e/HavACF0lbUPpdVUPtdFwaqA/ocNu33zFpCK
oQIgGtwVyNxJ0Lvo79GrL7ZpxjpTw057WX/Np4Dly7gec8X9tGTcs/6zN4/OkeAgfZjE392eETb8
O3ULKWNnxV+i5xXCGDTs0CCXS15dysl4LYlPpd9vvfFNDtk+KC+1u7xMVXITlHkVensiy2LYryNB
aYXFyGSuKu7p2tNgPtG44jLl+H7jzwzanlkzg8AK/Tck15KSiPO2ejESwvzEs39sKAsAki/S47Z8
LSOhbHqfT+t2uupUd4Jaj7wMWRM69zrufRVXEjNPqwqJ0c1K76bpr+eBQ9SQ91G6TUefMF4KIvfB
Tn34CVFpvaRFXmnvaImWwvjl14H5PCqGp9BGlZQL4zktfX0i3gyXA9bo4ULNODEGe+jhy9zLQW/0
2JslO1D7oDsh6GDwgbVkFVlpnUXJXPfRmBQUwrnG5WabHw2/ZURdHenBdFlv5mweg2TujhoJwDn1
JEq/ZnD3iV3H1+kyUJcAZh7lsHGhie4150a98Dbkf+jdhjAfOy4Hfzs2S/0rt79ispZDUfbFYxpM
B8f92xrtjJuDJcATFXdiQWsAReGHYkqeJUG6LP/Zu63UYxUUG0mfXnbOKzOyEDRE2dayfLY6IdX0
mHQJszGfQ9gm+aHuuy5MrgGSAqCWbAtngNKQP1E8VwyPqUWe7IKqoLPKT7wNZFLp7iwM1lAJKh2P
KlNhUwafq8mzZJUv5uq6oIsbSAx/SkidV1Ywhm9s3TiRQmu0uQCBqog87OjV63VcGOV14aJ+IsU+
FJPxgo97Cw2TQqi+ROOxXs+B+kbpNt3W48849wxVXv5kD0mFmcs6Kl71QzbPKi4bvo6B43LK0qfc
uyuLosSJJYjWPs4uifnBrKpYqfkzpRyqHdgh7EwituQn7raGjd4p38TMT1xX+rPvrIPpTk9y6t2L
Nrh0K3T7gnM5qgRgo1sb3/XUJYexfNwCvOKbRhdqBMltRdHakZZ3wt62e9kivpi8+j1L/e8s4TrZ
SoMNZKcMfSDLGZ2yP1UeG0V/B/LL9jT3AtW+vlpXpKPJ4JHH6BF9PI4yqviCKPSC0xTzL/pYssrX
k5dWJzv3SGoGVHR26tCXO2TIbwYto08+DWAGT0gs7aUHXkpiu+bi5QJGcdKlz5A5b5KnJ+6r9WMg
ZZPnlg+k8jHnbhUdqgvg22pe1ntF7Bj0byNDnQ+6FKVBFZOC/7nUPIx0Poa5sN5FqmivWJBe+0xz
dvKyd3d0W/pK0RXD8CMb6Mbjzp7Z27Ffo/i3matDnC93CWU3/BpcuCueBj00uM0ZgOTaz/HsIZiq
a2oR2a0+++mC9UGDhYxsextaJ7Nz36BTX2taVUPNQClz1e9SoXec0RP0GDUOkK7vXWvcBrK9a6w2
FtV4XQ3ylhVHE4XNcxpAzoap3CDwGcN0f9lTq2IbrONygDPzq/E8OyRKglkfc8Nf41UhNMzn8nrU
SO9nC0Y0J0PFEOvBXVPWfdkWFL+5f7PiWVgii8yAgWEhZl5brChJbVhI3cKBsrzLf/4r9xrJ705Z
YuGAQ2fZT7kjMK1VfCcdDYid82pofuF8YoRbQH9SH9jTISkkGjMeGIvzcQkO42T1UaXtOabbECmV
h25cbSzAAQHzQ0M0QMGF3M5XQebjNuKsj6vaevNX+2kYENBy8eHy5/1rxoCGNPm6upQ4zN4kEV7W
TA8+odr232LY3QQ73zom+qrlPg/RCD9n/vyUEK4ZVQ6Omym9FM7EDidwErZyDBPZ/YqcCLVR8zNQ
w4UyjC6ChlmilsvfpfOBoMnoSnO0vLmsv1rBj5eMboGx8y4o3BYRej5hfAju1ZTjVqj9mG2/xAxy
bxfpQ5A1F/BKOgwaZGdewMMY2VXSh3RkUes6xC2iNz78vInE1IcDWopwlccMLiMioBTJjgVmPEzJ
JQU/aVjuruZJGiIGmsfrQHRE58vwUK5+FXuTSBli0GV5wYPVlFvIA877YxovQcBbvnGabT5fFtVG
dWSK7BqZyrXeapRPGyN8tU2H0u/pE14eU0N/Z3nQRTjco6KHt9LSdiJXZ09erZ42bV72afEES29R
hG1MGGku/Mn5GZvxIqDiNC72otSqmjiv11ujYfOntu7bDqzD0DOTrlb3qexXYxEI+Jzhk6rbq81q
Xs0e5Ttgz+dcOFZoWIQjSibX+VTQq0MQpvVDxG1oaXx/ObtOSH3aLo04VGmQXaBfjNNiWKI5246p
U6Ckm+v3XPPT+nhad+jAATAN8wesdwGFBamDE4R9NHEvdBd8igoX+DQUKEXxfLgFUcH0B+awGK5d
jTy/7HKQZgesX1VUD/J7qRp9v858vUif/yYbGSasbJzoy0/TUDhr6OEzKSH4HD71JMULU0HHez0f
Wr8U6SG1nVuzRRSVPAqmmHAdeFIHkJFQEvA50VJEnxpngbIgET33mlxlYoZ9LkLXVpin+Gf4nZ5n
U10WTfbRVtuxGBGecg0DmbcV53TyvgaIPv1WloiR0jpu7kosdlw+nKoMlPGU2VakS/kly+3kYP9D
B8LMKUATKYoB3l4dgghzGKzeLYjvhwkSBZWS63ZlCL5oZuVHDxsrw7gdTUF5vXUftlk60ULlsYdW
iV3c4jkdLDz6S3dlahfvhf0tYJRBAROsoCjgZmkOR9cgo37OnBYE80E43HIWMdBRt7kXHmm3DBbV
GsuteTJE/kk/w520EXANK/ckEfR4KPyU+oXIdOo/zcgX3LvVb2XzF0rzT1FN8ZKVJOzyZYyaL22d
5tNqTD9DsL8UMxcq3RqYanL6de75ai1OYbqOja7wQHXVCSTzFSr8/j/eH3qWYnaP1k/hDNr6u6z2
Bs1+zjB22X9IizWZyJYSUPyIAqYOl56xqC8e8uC3S7MfdJZ2jGXn3m6zr1WTcDwiBU3L96YaJR2H
/J5LPZ6ZLcYdkJA+RDKNwAlvGmHAVLOEA+IO7l2gjHRfko1PImDvRh6fiOwVDigD/1/eAP841FPU
vXWbed5dn9OFmfPRriWBujyFHGD7lwUTGkJrvwttvK2mY8dTjaHEwhDo45th0EaEPQsEuUZ3aZbN
lWpToo30/lzvNj+hjJtZttdiC96zgNOa1hXiZLvscvHt27lEx01vBxcx7kVJE6WaMB8tgTr4NZd/
oNerNhdgT9SktKRzEwvLlsT3bi7iY256nIImDabO/jSgmDxDFsS8PO/tDI3VkUzY7AvcrBWea342
WjbWyDKrx8rFh6NMhk3/OaFreuh5k5phkIfCEJ9ioSdW+Ik6JiWf88xpBTLzhK/ktOWcWJpc2Bjx
9OUo0s+h5O/wDJeb/cXSzDJfyBShjGKG8kCu+IvMc/9au/o97znhzZUPp06Cn3J+pmU2+ud1hbW2
wsmvx9jvq6cACtWjc7fxXNRlUxfiVFVHu+9PEPTGcRO1wZI2k4Rm7JngCI57KLB5Nr6bkvdlcZqj
MXdGlKy89KQ6XGwmBdlugO+fQBzz2JfsO6opzsG7izImymz12m7bgc4PPsgZR0ESkBM9Slyj903N
KU+Lwh/Scx+IvvgWRfKUDe29tBrBFgS9gWwawxHhYLVKDxnNgpHj76IqI/2k1a0Im8z8azaZEW2p
8Zn3dG+KgKeWIBEf/y/DBmmCqXRePLGMoUsQ0oHW9YXbc8RenUx/x8WLBLzDsZbr60Kbh5GdBXFN
Ibck21SO7HvOcAEHV44/H5FIEQ7oiFNn5M9oY0MKQ8mqNv6CVJy2Kb+bWVqGrOgQUrWYzuJqTe77
gBnb2quVmW5jN7uzJiD5ylFX2xTcZF1wTYjX3aYl2lquw2K5pW8jyjPrXRO8lSnjuitq64o77NBV
zk8ZuH6oxTBH5nspaSNelRsxo76P2dZFKnihBuO22MB+RE8xsbXyFiuWRr9+xJVrXLiFdzI7b8OZ
NfAdszPXlmZhpCv+YigQca0kQajqGNAojpfQvgW6+kLsqWPHzZ82+hCjpgeSIIn6w8QpN+g70+rI
M3XhQ42Bw8hUBIhZpk0kQimPTj68T+JlZr8P6au82zpeRmfzPm09nerAWPlAy/tltrxLRWcJapaF
t5NJLbdGGZsGphPTujerL7QYDHI8prwHTPv+dmkEE2WFCs2lzyszD/166mh7B7Ac0FMzTzsyf4K3
fuvStccvafLs9xn+kOzaMJrrvkLzmPcrEvW+itTIrb+fucKbOHwz71mjXWgUEfSEslIRFcxvXUc3
JOVNHA7tF3lZXYTWb4h98kqpOac9vIKLL7OaDQOh3mEjzrux/ghJuX3QCBZyOaGBNI8tzjxCLk+l
zYnXUqHIqGJSyreJOxf7lDHt9KZaiJvWl5oo8BCVNaUw4qMeFdNYTfARGdNOmDBzOo3x2W8jJ+uM
cQ9oIZyKlLJMtZz7wHnNcxB82+hY6FP+dpG986z8yUrKUVC61cfdK+EEJhkWLTEXq+OTQTwyq1uJ
fVw9bz6zi+OIN49FpbfYt+mIbsbbNbB5HWvJG2AQ5ERZECt+2R2q6Teb93E3gblqnXrgDg+u6ryr
jxW4S1gQvr2SdHLY68292ehBdgnmzrhBiqZDwbO8ZEj6YiUyTuyhiv772rv/F1ndf1bV/Zcivv8P
tXf2/0169z9+U/VJ0P3w+W96Pf6d/5Db+c6/aLSyTAdhm+eTJvC/5Xae+JfjOp5EUuFKn/9BU/e/
5Ha2/JcTCP7j+p5jesL8P3I7K/iX7fOtwqrvMSJOYP135HaOFP+mtjP2Pxh/k1/t31V2hdnZNPuS
9wJmJn/EWFsIDNrZSi8sjqsE1wsve0YFhlCVGUNJV0bODGJWloB18sZRh8odPPObqI+i+6TlY5z+
NKY5QsP2adUhn8W9BLWYGMwJ3K1Of0wCdhoRB0ZTstJvcnCGl3zEEXZNUQnWXCgZmzxCPKTJeczJ
V7kpHfoVDrnKiLlPzFGrKJeJNs5jRcHpjQv4x7aJ2zgHlEzZ+oOI2IpmPfZrIt7FvLQT8TDrLG46
tY3mgyxcWT5vdBvXh8WgVO3amxu5XuIWW7kXXYytmNgUFjV8mB0pBMFWJVcdIUzls4b+GMhhS9ft
vmx9cr1RvtrbNRHm7r3h2XN+KJw22ZjaZWYiW8vr4sNcLePVkGurOcJM2thqf6OLFgWRETxOCn39
XYOMHapdyq1/qzKChmIoA3v82cTSOw8jETWweL6DR9edGiqMCuXhjctxYqMGs5M9ggW+y4hFvQQ7
xzor66L2gYhJDCJh5joIlDvHY516AckYXtVe5X0NRm/mBKScR8orkUI5tfJOJcV787Fs3IAf1Czs
zWaAS03YIP5lLtO1mCYd553f2iw0AE3xKpatfeFwFj0bYo/gEQo/QaXYrgpbNjvS4h+xz87NKzkc
NabGZIVUCm2jLIIbk+0p+zMVG2Iin4t5380toJlZolR4If7K02+eZdJfPvWisq/5BnJgBxBu92qe
+40OW3siToxHbPQuNsf2CJ7JkMrdaJ/oIRrqSjWfVefX5DBwoeU/uSsYKzxzQB2Rl+uOo3koBW86
Yha8J0+uiiIWLa0f7h+jPI2uGNpjY6Yt4mbVjgVTfV/71+x4VE9WumhISkvabrlRcCxetGDl2Tlb
inQfgjJbA5TYSCuRJMlUj8DoHcHLeOCsMRqddfX/LGWfQQ11FT7NSprNdjsGWuZ/U9OQeBt9a3ld
Bt4yjFFtNcekZFA4kXoKRFxzK2QvucEPHVr41gRXXQGK49a+T81EkgbkMPnWzOs4mGZbP6eBpvsT
iJ+6vQvsTNS6Da0/AkM0qHuxIbS2ejMGRmEcJbrvrxVJDtP7WLbDeFMMnijjXowtkHWRd6zzK6fe
ykUpRusAyE/3jRdYmpW7HSd3L0xfzP4gvVVaod8L57e3HOYEXpNBnUjhbwaepHYgt8XfqS4v8Wig
EVNBcyU6IUFu5ErHUxig5++uM8Mn1LknVjK/8WYKHp6cQWCV21AgLDdB6k2fHtplumWoiEC5MVtX
peu1w8Eh/BDAuRgQFNU026VwMyMqNq8D7dvhPwqBVLKXaCRBw09bmpR0X8rA7LYzEG2gP3qkf/Sr
Ioo2Iy2DXEJPTmkF5zAMVKQarVG8LmY3qkua0cv8hmplVlB3mnvvxktWf9/cNVsPU9dUXQQT8UW3
YqAaFKUaCW1gObBFDqV3qV+5Z5g94JA1c13qi3NXd++69yGwo80fZh/Vsd1sPd42iFBSnc3Vfhbs
EyzLXsGWEao+QdvQJIln3uO1duqHanJ1cMoqFSSXYsFUx5dOyBv8VWF4t5YeWMECe0OyE2jq/i5F
xZB0nlwQPEodJoa8Ay9XwcyfJYlzzHSg9HXzzwnNN1uhY8WZCTzkuBbRKXmZvOKlyprLQVVefkcC
IV1kEvfSxPgImL90DMh2ymHWqtkTd7mTBSoqpspq+TZK8beShm2A3EgO9BGJdX8s/YHs0W5j3Lxo
rZ7zXgjfDy4QHPlpPLQC5yHMHaBfXuu1PmX0HJscvHa+wu6U/oj8wbOea5VAQVNlgDuoGlSL5a1y
s+FKOsJZr9YJld2xDsTynbiFmCJuNvma9sbw6iVMl2HfNv5rbTe999s09DejRKIYKuRm5Y4z3AB2
N0h8C5gJMnohC9BcizczzUe0P7bDFvmBvBjEiKQiLzmscjXRG3TeKj63oBp5L+ekTMuXolQ0aiKi
20FwtvGcTSewXx2rA0Z3i46zGKK2YDWbpuyNFX1DxGcLX587t9mQuWk7+0K2hQssSvKAdmM7baiS
mTPoFtgXI+0/hpQQwDsxbpCmI7fjhMscNwnm6xIqPGsrPb+npdszdSMXXk5bbRfuEbfQMtyotl0I
gIKI55UNMoh22oIz8zJ3QXL5Tj1rvHalYbYrhndm+jPeYhe81aD8knHWat0VxjdDmgI869YLUDk5
aSIyZ9Xnj3Zt4jUSa9ONX3ZgcGiGNCmDy4DvpWzw4KXpYnKOOgt4Et+F8Xfi0YZklaQuy++ELmg3
4Eyy1voWfebYHPnLXl9C2UoA+46aHjRzKSkjZgGp9YdG2J0bt0eWddJvPB41MlEtvd4V9o6mY1QX
/0TSNPfg8oH5ArBLI0PgIcWLzGXpKZK0GeNu4fy77DAoWV/rNqsfdbtMpn80SRKEKpoSsrK81pHr
jXKGgaoc6EkXNTBbMWbJReDLxI6n51tmwhkrF8COe1HN5pBi6dR5+9KYKFjR0aSE2oe8g/ZDW3nT
69I4eX6Zio5naq6dpr11B8MKwpZWTecwLfAjlMMO+xGsiMrhcjbBqymyyYIYr9LoRa7duiYIj4my
igxonIml3JCkUZKEdmNCTF0eIPXT5h4KwUaXWxQWfOeOv58qXEf5nWm0wfy+wjT/WkvhL1eZB7/x
2bnOqr67PlBYWoka8CDYMkYxCSXgbf4ORMzmMz+WKR6b3rbmL7ds0Z0qvP3FYSlcI7lYEMHmTGFr
QQjI0BXJfLupgOQa37WnOT3MNgIJkNZ8NqirHqTO8Y4NZb4aX1Mj8x7cx1JUrfW5vS5XEK3O9jfR
VTYTNAhJSULm0M4wUhL51P0oYdwuxP9k70yWI1XWLf0q9QIcwwF3YBp9I4WkkJSScoKllEr6vnHg
6e9HZNWpfQfXrO6krAY1OHn23qmGALz7/7W+RZeeTpkZGo85ZvjZOeNAHiGcIg6hNXuK4swbw/ck
50e++ugv9Xhu8TfWw1cs6SKVOz+Lev1/1/X0/+CZSuItwvf1X/iZ1lPV9O0//UvL1/89UNnOv9Ri
T+K85HsWmUL8zV//km39i2quEL51MzjxLv/vAxXWJk5TDEUhPIVg0vm3f4mfJ5Ut8C6BFRW25f23
/EtUTxZ/0j/9S9LkkKf4Ocq3XQA9HPj+6V8aYgoxBVLjdb2NFEruDu7UrFsfWYT3soyeQJF5jKSc
w9CaYY3WMUbc7JMUQIk4eR9b671IqOHixyIFqTcubFE/Qcp/cioc1nFn3xkI1Tfy0y2qrYqnizcn
u6ZA+23Wz1YSPo3SOnhJ96iNBaLtsFq5FVtgg5Tk3Nh6NRm7Fkl9a9dCvSspSlA1FGuMnv6avfyZ
usuYFI9aucZ2jnJ6jVWzpvPTbQsJ7dKJ+FYTo+smzfFpWgW/BGvjyVftC8s7a2eYM5nQs1x1DZad
sV522crY1g3iOg85seaHBPzaCBSCrIcPPNgvqpYnOglbj89pdfzIgAl3LYSbIKgL9s7CA+cptqsq
HJ5ij2wX02J5lA7uf+nP19ulTRpemxkg72M9OCw/qtVNu0mQcAURWjaP9ugaJRAMNGfaTfa0jwv9
ByVVuDfhBC0fLMm5C+wG3tyBiXToyeDzXX2mFgcf1HWezdYCfRrESNB6OEZNRaOWu0iln0ZwTkHW
9B9qibGptvjNUoTfkuM0KEmu32v03Vi1BWWf+PN2X0xFf6hyqWV7XHk+dE/aAjQQ8MhYQYj/A7Q+
WhSsxLvUcbgzoxZ2uPuuuJNG4mwdOq7egPGayMkRiuOwrnZDXSDfBjVUDdxzj2Y+h7VttRz2Mn7k
WLFSq9DZ9wCESGqeKBPWsV4Vwrs6fQgDr4IaLbN5N04Xt7ZwrS1Pwqy5QNdj+U5V825GHUzyEHWR
ZeldChVuZXr2CxtZ+ImDe0YCUdBBaI6NMULJdXx3Jafymomh2FukL9Aquc45Zp2Ea69cx9gK3/8Z
cgQYPFns4ctS2UO+tyFfnn26kxxu77JJLKWZzygLOGcZuC42WNiWt2/mmU3Nd9PzHexrMfZkDs3W
cQboQdABamI0O7dBwHniHBIZmTiVvRqtRT6C2HllIx2nkX9uBNeS+vLJddDlBp0H0WxpP83U+pK+
5azNo1cZlfda/szwKvgc6htT/NClv8/rbjGefda1vMD4fDSolS//HrvI4ejt3om+30cTLxgmFY9Q
UeOl7OJPAFl0lvU5yNWxSIKXNlfgcObnUDunUbvHueUCzSlfZygb13RHeIdpJVI+d1F/DCjVtIOu
M+ADZRGTCAc4N/sVptzazEg/zVm9FBPfCSIV+ykgn6yH99KB+YomvfFQyN/eidBUl35+aV0vZmT6
MdwTRm4n9zYiqnW2jHXUDY5NPyTzXzyTBpRVXEeeALOBghu+dKTgy65Kv0W63Y0XhWKdDlsPkID3
1PKTPw2E1W1dZ39Mi/pyno8PAoXK5jYbtXZHAnn/0lLaoJ5pfrNNvwpbWnwnMyUopXbTOryzRYdc
4qMLGcZBnXyKyOPNtGnWuro+R7hoEgCzsWJONUPz25Due758/Eogm0gmwDZ9/12ojtBz7I5FWNzf
XoweU9Pt5aH81nImZ6gsz46c6mqdj8BV0xLJVkzZJsYJ0cVY1YV8l3ZGTl5b26cJ9pThMbUVct4I
CjZrOgTOHsvlD2jC+9YnyNGPO1AkYftm93a0gRWMzkCGHyqkn6KlLbb5Qo2R80jbAGlV+46amc1t
bSwJwP6poY18ln9fdw/RwEo1CIcgN6AerB6zIvX3sUEa+KgUpg8muJkJ7TarMaqAH07kmeLx4NQY
K2GRhjfS8jDrc+NGn2GIKL/0uAdj8zIOCqHfLqLnsiF+10R4te8zcLowtF6txNnzjJC6W/x1gtJ8
6pPf5Hauetd5tPv+cHucVThX+6EM102F+K3NvZ3ZeGcrmqvDsizMBU+truAbeCKb1qB7jmGWfP6d
1JdBTaePJuX2tnz6y329zYrMKRer/TE6Dntll70zV12DhF/fLp2CBPBLiWKD8ySavB4ZD0/eNMSz
NoavecqY7LyKfjVFyjTHNlmu+sgm7VP23RaF9nONj1KgzaKuwkricR0tF4ur0V/HgCQt95eNwV5z
bl2T5s2YkogGJTIZ23+xC4+QRFJb0qSEBMzi3ZMcTTkSMU9J88VLPpcv0UP0eRtaTqDBMPerMI4e
TPNx+eKk5dc6yzJXDOrYhvLF1oqjRuzCiOBttLMUwX7Nf1LLij7b/KtRfNuhxZuEpPP2c/senkea
Z89mvzdL8yqWqVtYfNO0XFSGgI86C8qmRB4rU7bIKRSYY/FVT9V2pEyzWi7Txdqr5uQx5QEXY37O
bfWhhrzdQG5/QZBzaVr4Iljvli9ePj49uAsO8hco3Ecl2rs2auBE89NuF0UJkefNisSmbk0pFxpV
9EkOQMKpjg8njW3pDt7KUNR5kvhVDXy8zGNBu11Q4/VbZLMiy2PMrVzE7TMSkcOiiog8IMrG8/HY
0UWBWDFTyjamN5EuH2X5oyMa3Cmp8GV4vTDafpWNRNqBwD70fpGFW+zrsHS23dIb5ePmTH/UGgQn
RvjJ1q9urPx1gcKJB2q+cB7z1xASUVkP1qt2o1+ZzUTpptxgO7FOtsuRf8y3t8e03BAkKxx9o4FA
V9Z10zDZ+SyjDbBnQFlthXL1k33IQIdXbcBwQqjmtuA9Llc5AZ5ObD/lCIKdnO+uloUMzeV9pPTj
7eH1iNwBWoSbitS7v/c6k1TORqTYy6PhNM0+AnBIidxlnaPuWtUeO5JYdefbtczzsrUynU8fTu7y
hAKHa1nWsNt1VHHerSJTIqziA96GxGBWp9lvqJCJA8yicNvZyw2qioeRQKDb140Z/8VQutvC90VP
7pV3k+147DT52UZv/TDL+t6Lg3Mf6oqDMKq90Foh4Wg5LPIlt492+8T5xLo2y+EU40tksPFznTj8
7c7D/W1w28uLXZuIwEb9u8oZ7i3n0nXyRy3PFyxcsXeXAfP3n7DKr63ePOT4F2mHdi243ntm3ofb
z0qX39UaGPxuj7Ru2x9O5B9un8OLkhc/6B5ui3nsBi8U/YCvsj2ptUthk1vdGtpHcjVudIf4kMob
PoplbqrYBG1TEbwYafnsm+4dFB40JVyq0/p3nnQf59sQVXjPIm2to7r8nCjgu3EYbMr2ITX977Tp
3+2UUwSwt3AtUOrmLRebp7R5ZfM1SLKYb7PD7a0PMZEMtI/pa2CAzGcDOyU+db6BDTM3MKFNOslP
20ECfbuQ2xfebrq73CJK7TZu7EuJtue28vN+snObqvfQkvueRuSOGtq4mtiaGylyZGqie7VspHzm
EgdNKPbxHN/3m2fyH5c5dJn2qso4mw5QwRpkbTtln8li63SigtYovkaqtziypu6eWiKnuHgVYN46
paagguDzFiGMoo4Sd8ahzxbdUi3PcQ79CRDOUS45mo2NdH2YcwSpc3OKnOkwmDACPK/a30Yt6gmO
HnFzCrHAp1Ver+KJKm4AlJlW/6XzQmbjeXlDlzf3dixTc1tuRmxAy2Yo8fkj1Ag8ylKaqwwGnshM
/+9TENXwEvb5bhnO7XIOCsN4EaXqA8X/YyxrOJbAq1Zhfr399W28zkHxnOOlMNXUHKsSGgNuXKNy
X2L2MMsUiTntJJrz8o/zsgqUSDPRnzwm7fBJ68HbTMv5jjLvcZm5RJK9+WV3GCjblBPIpuVdpusF
qCndGnV9kHHwm6ILN30M2XjyHZ33suz8ltUFpG2yGkt+i89l875s8kcv4HbcxvBtNug8AnSbMnyF
HLsKZsvYNm5CWAndlXUmtbs4+dINsIv7rPGJKslZXE3boL6Z6AdYvnpX1yHCbweDEwQf71ANahNb
SMqtnKDfmVl/DINfVdIxJ2kwZ5mwTnVWYrk15R/k0qduJOFS89bHi8Kh6R9jgA+b/7XRXT6S28zk
F2fWKqVeuwHfzcvYC34TD8P4uy+OcGf+fZpNyhrTT8U5G8OtjDih9/6lj/xtxBmtyXjeyxTucqiQ
GDHWyz8kMv5c/j902YlrJNc1st+s5E2m3n+UQr30wruoSR1vr3cUsSc2wEQ3vmA3de86wettqAQ9
Q2Pw0h8GtuIpiT6DZdOx/GSfk+vyYJxlI0R/guW84KjB0GJr3a6Yd88CArmR0IU1Qufx34Msa39g
A/jVein18fB+2RIk/s3ep842lwrgB0w3IKWNtphLLOplsYdSr3NCTvns+W+nUitQx2WPxpEF2xtI
zWX8Vpb4reNjx6g1z3TocIFY7lWn0+NtAV++BH8aGw0t01MScOZYqhq6GvnDf3Jb4wW3+GfP0WGZ
CeqKs7sdxitF8gispzcgeLffefuAf7+VcgklQ7walo3K5blQFkVAH7xQ6W3yyNkJFyUQ4hxqAh7j
ygfXjwvvMugnfzkSL1/LmjzvBs89wuLwWV/5sqJ0Jjj8ySqCA0hPlTdu2XiOH3Luf95+fsAEiKGC
vuJ6HOp4ZRKKhwVsOU9EePNiN9yaAZ5HIxofHGfvNcNbubyvkWZWaxA3WrU4dNPcHC2NYM12EGoz
mqGOe1Rd5R3Y6ruSFsnAUbOxE8TvHFbXt1O2Cz1c1g+0yzl5cafn1I43FEev87LfWI62C17aYgfb
AlOdWBVvB+DWnhJKN0+3fbIiXgnQCGlPih1nbNgUye+qipN34fMYl/+JpTX4DoyQF3qZtOtpIjgE
4rfPgDEE48pG2kk7CT03Kth1vIyhKSUaHKTumbr9g3QLc0MNtj5MJrcS0N5peXFzDt1FdSVmausl
3FlqqhcXC+Kq5xk0dnP1xm6/fIzl4JarZe9ZUZK5He6XokiNYYSP93t2WeBuL/6tcHI7uv2joPj4
tx73T9DQUoX7T1U6BckIZYXwTcejZEhB8J9VOhoiAnCoL5nMxP3gOH8sb40ucswd0hWCtXTl9v+r
Z/6PyFUL4Om/LvXST0lhVf2P3a+2/GfB11q+7W/F1/qXY4KkMuGQuUpK0/p3xdeQ/5IgZagNOQ62
RIF++N8lXyH/ZTIN8bcOqjdpLpyr/4ms8vmBggoyFCzHdqRr2v8tDY25aHj+8TLxLtDUlTbh31yc
ZXuu+59fpsTKEIym1rqX/tcYG/3aK6S1U3kcsjnxhp3dOAwSF8xpWJrQiwn3EuLV6/wcKws7SBuf
8goJBuAaUx3Mbrj3VRwsXvSzFhgQkSJSSXLa38ADP9G2I4mnArrBzUY6lYGwl74yry8uq7PLbp+f
fuJY8GmRS3RkE8vway2k9rJ/w7wBrEnUCpaDQjPn0+jAR/FqFyArG9MJ94RO/oYvKpme3UPe4LVr
oW4NlnyurPnsup2gs1jXq7Ih06YQ8UtqsxXCrEyPuxmblQsfg4M1HPAqQCGPhvM8M2dExnSpXkSV
jWw9gFo5GnF+oPMDnHFyNzO/Bd/zOWpMSFwKS+koaUaSGJW5HgBH7R/Q6Qxm9OYMrsXMBosvyH7E
ik+phksZW9xguwXNJe7DvNAnMK3VvVUE1wST/Tg38hKXBsEkqcqOKv3BjLIWQyxeB/C4K4t1nmoQ
mRoVlCl4QMY5SIx0owKslSaUunWf2Rd6PRocEfJGc4LjYaLicKePVoA68ft0n1bTLipHf58p92im
6O7rcvD2qm0QfNv3KhoUqVWr3giufrwwRHDjr83xPvZY43IWUroERH8oHCmsTDvV6wFgclzepW7x
neeV2I6e7cFAwpsqs0oddPgHyYq5cxUlFzN6qebnvOgmup3cjNjwIiol2RubqHlDEFY3GGqDwH1r
kbKFO8H69JW47xzjWC27XswpnGd9DAoSZSTm/EOcyN9jW951AvG269ovPU7lvbSrz1ib0yEZ8gnv
bGlsamN4TI2Zs3KHMr1osMLEweCwyeuqXaL9P4t9P8dEggSFCioVnfVEyXbFhtKCttj4m7qxPmai
6wk6bk9R8DJZJjj/GVtmE8FjxR1EB96hYCOcPn0nII06lVyb1HG5E8UP+u4HCUM3RtMxEbfwVHbz
Pd3sLUY1As+YAFYElb3bqNswS2QfVR4ghIm8L8DLNPvC8bVP3GIFEOqNHeKdGODCuQ4mMEf3a1kU
vwq/JZXIzk92YVSE7cX1Q1Rhl/JZNnArM+5Hd68z5GdVi+rEcPFeEskYRjbHUuFsMACSqQp+fe1j
gjVDiAM0FweGWLRx7OzKZgwZuBAvJoAbKKzNvtIar1GwCPmXg1gNqjm38D/J8kMm9YfOs2LTFdHr
nGRoEUZbIZ7D45WN2fPYoR6lzP0mAnHnVOl3P9ApcOf2Fyka49wPJwNSsF1HJ9XU9n5y6rfBKKJ1
q1O0SKVd0U1vd2GBpyqfKZTlbhuyowf1BdwJVPuD4VO5r2TzOBoxTvsx4NSV9Q5DCTJ9LDFGoxcn
m4LqNyzRbt8heSUFbt9aUu6qwHgr4vIMbvOlcYNh67f7Ms+w9S5/tEButr3TfmDQ+lFlbkB+HPmW
FTLolWsi2beCAbs58O7OJaXZQjZLkQNLHTz+pzmXJqGRkeZFg14KuvHgInyqmbQ3TRbtJt3/Au3S
b+PeR5RHUyXFHIQ4aW9m7KZEDGBmnB77rk7uensiNz2Vl1YJfXLugyWW3UbwsmlbDhK3/9oF5DhF
aJpHFT8l0XTXsxydbKm9U5l47Sm3j8iQ9WYmcGAdO91wxiCeJJ0+tRTZN3WiSW1CX3UalsxoKuMh
NJD8vVvoA91UcEVNi2ssLep1FVbdqechVSiDNkhiEvbZzZs9qYRcJNJnIDVwD4jvsG1YIuQpPTae
KDa+BTEhmZEptKW5Hy1+ctO1v3tRAQf1uS0lhASf5rsugTg7JheILS+ekaV45g90cw/y38lgSSnv
TeWWAAy9tyj28O/oQVLPc79aA2GRbfC6jmnvrBtbiX3bFz9Z1ug0VEN9l6eFvwXG02xUnnwX5UJ5
Ahj+ZHqsIqgJoO5RzizzaQ9N8A5HJG73KvlT+HnF4aQhLChO+ANN9A5M2WtEtPqdkBhAAqe760CK
jDYm/9RdZJrxtrQ5UbKXdo+AGU5p0fxJwh6jXquno++WDXF5E640DYisa4tvpdzqrIeZNAtJyVR9
CEiTh4VSu4K+Vm+TRCqsHMSI9zkn1gRjtJ9qZlKr25hLDDRKiy/dKPNAO+CBqjtnYVThGAMJe0Nz
NueLMTJJv1NLPpW5tE5WMV3h14F7q0/F3BTAshwQAS1qvcH2FwMzvbFhZsrMvTfbkFDArUMsmpGX
4GRWzUM/MRuI0QKgETJYI+TzskZr0swZfCd0dWvVJSH6Q3PtzcWbieXWGh5QdWDL8OxHLdnFW9tU
gu7trfEYtOPPqYWeFZPJwzbnJQ/Kn2OxdVJUI5wl9Erbd2oksQkKzFG3pbsN4zRhc9fdeQjvbI8C
XOrM59RaFvCM+iAqdcDk687wDgSGXjIDUxjPdREPGbi5QULnVfc1m8FzNuMmVWGMWdjGhKiTmikf
gFDXxD8wYCL7apufMfzgDSo38tZnUn3JIF4Tf2VvjWR+HMZoPkjl3LNH/FmX2MYUSXSoxtC6aQ5t
3kdHqNY4EMiU4aqlyBwXm5Fh7E7UayzG+rZizgSUXq5U3cz7aIi+Mr/CHQveaDfmeMWbkysgytjl
+8jZb5vW027uJnxJOKYjbQOjzPBQF1itK4bIVDTpPRwD9y5Li0sljTtl2vtgxLUUNv0HCscf+dDi
mdIJB1WhKXXR0QD9EGMAph5azsY+DfNfvDl7Qgjv5tZ91C7jtW9eNTFHIrJ2sRYcrWOPQhXHzqh/
zqV8n3OBd5ZDoll7ak1MC93BSVyM3Nr2VmYdZl4hx2gfu0bzckUE7yoAHBi/2t+1RCPDW9j67nPp
Br+E6ligyruRBCt/Ovu13OtS48KbSvYLEotTJUB5ttPVA9H06KdMdfQDEHnF2cZCWLQyizTaO/GL
RXGD863wd7J3+gMN65KGncK037TP7uiS7CrZDjR6ulM5B2lWZEk514SVA1Rjj55nqcIsJgyraLeF
g+u5Gr/IqCjXwss/e6F3o6qLM6g9cTEzFv6WSilLOJHQYhhRRRfqAh+FnNy24MMa/YPMzA8xNdFW
Nfl1MW8ciILe6GYq2cumtKFtEqBqi30unqzoolCmEgUhv0AglneegXNbjMl9sJ6IF1zO48dAJRzq
I/Ny+yNml+TaIKnmgckinQIqFg3xVYWdsTp2dKmT8GzVEy6cMSovU2kXF5GRetmjZjScl7KPf9jx
KB6TawfjC4cO+tdw8KimfxgpZeK4sR8Dz3/tJkccao/jBYy1dkvsEA1GPyIhgcWcDvDOnpurDZUB
0elwjkjFwsPuvs9Mjvumsu5kCwVNA7SyHdvd+sh8T02oxpWemvqBTdOuzKD65KkEWE1pX0cT1EFd
4F6nbBMGZJGnbpgSjErEmWXFjF4osCc3AkpReoB4bfoJ7vxkGRaUXeYB3JXUa4CmkP+dBydVzCMY
UgXrMB5YX4kKoF6uydGlse7BefAhT9hZ/yh9h6g2FxM7+wwMNQ9G7m90FW5h9thZdfBL63fRAN3J
OxSXJGVGBa5ccpQxt7ca5wFwtkjdDX2A4bx9SyeMOwXaIkiCDpGA1hF6LJ5p5X2x4cAeBbhzH5Vs
/MYDkbenNBrr1RgHEabK5CfpRdk25iJIOMUE5vEvSfGzUO3ejHr2moVNUHPe4AyCABV6tSBXuTnA
jUM1Il0+pON0nIL0O06mTYM4fD1NyW8lnecRmIIzcugYInbRqES35WhdnaF4BsGEP9ufIug/TOIp
Tsd2NA9DH55Jf6Fv1cTcROTGk5LPSNXY4Hbus6wbsUozC69/eQWImIEJwqfd1799Pe4XB1HegHBP
2PvthoacjMSPjokRnmODLLVAiBOuZHqlAfqgWMvtHJuvfR8mtJbdo5300EicBUkFiNE0nlHKb7BF
PqVWSUsGkfx6qCHA+h6xQ0VGuRmisA0zky15/iB4cpHKr41bkVzrWM8W0AcdUeV3SneNiJi0Shos
3LCCTFke0jg/xkNS7XQzg/iqDyPjBKkXe7beGzfEHD0FbXgXBfKtGYtjbfqPycxWBzEQttELUxhk
PNYPImFChnLwIGdS6DFKv01mfk4nSzEg2iUAUJ8GFruclmrkt/Uq54SyRweF+qW4WuiA0IlMkBkI
bo0bxMucwpFO9teeXYoFmj3Im349dPpnbHNLJl6rkJrAekiac4UM0a8Fo4S1s21xGBgmzMzptS4y
HPPBe6TDb5/smDWNH3SkW99K6W8A/gQH+DoM46eRUDcwQ4yDbClaM3xijroanI1YuMjcy4ZLU1X0
0Hp7ywbgbnAH6qwNa0JI+sjofMMN3QuBdieZPgFVkn8Q8DlnC/kn9UkA2j7ZbV5ypVvBK0ppuvoY
7uAJ3gN7OBNxXG+mofw00coU82fq2s+I4HJqzWz3nXdyYd+csN+XS9FX+CPgJ1QzIAToQmDaVxQp
rT66MBviK1xe2WkvKvWr5yzoi1db17/70gVXZo+7No3bgwgvACOHLV5BMjDj7DSP9TpDxk6wp/OK
GOkndDnqGmW4JYlgiTB6dnV/Yur+M43xRXomqbf2F+2O1wVMW3QUku1J4ujDT4HntRTE7swPPszA
OzN7VtL/Td8539tztyBL8x2MMtoXINupslMb74fnKls7Eghh41zFHPXbXFc5iNmfhF5djGQ4DUA3
kmzd0+ZyqB/Qp8BZ/TgY809maqZtTz7HQnRbhOjArljuXWM8q5LzaJN112hkNe/yA8ApQsAt2nZ1
A3w7T4wV+W5of+b4iXRUoijKe1dDD/An69CSS5VoLhRtC2KnReRiDdeYXtfaSk9UnT6Yct2DjoI7
Z+nn1TFxLTNFBN8LnhviDpFXe3BGreEsq4eC/EDqZl/o1+/jqAb71lk/sdVfHfBXfijOmUbaQq4k
29VcH825f2uMgPcpo7gDp8Br1E/LATMQ9IcCbBdZAK9j6B1FQxdvOc2jmacrxhUqFGH7oA42phqv
kQr6tQ0Cap009pmWfgP0gPksv4xGEJ+INLeH8HkqzPigCRsX5UgmRW0/TONX0wUQTCNwgf4f3ujq
3FnU9fuP3B1Oc5dOh9TTl2ZQLBIiVeveZvlEnfza+wPHunG4L5HCY3Ei1GGgtfdGewDJBvVuIcKd
aoRJukFMI8pL3nXul5ekqRgrOJ5UFjuvpAZDeuri/sKW6F1XgG2CDsW7g5R9Z0f2o+Ow2Fl+0Ryj
AMvr1Mb38HcffRE/QTKCc9fog2OR7DrQ8BvHZhcOdvOgy/6hCymWBQYn+ZknNVI9x1hvHAxm7tpy
f6TFlwCI4EZoc+r2lHX9fYCEeuVMib0jMOCg6znFY8+kHwWBZq/ukL1uf8/dCD7H8chKlN+DJhFl
wQRoNseTbV9UEGH/n9EElS1NO6PfUNdYCQmyYBRUGTgg52m5bcf6uUam38E7X6BPfxojv0eTconN
nGgrFb/NkDMSb7oOoXrsRPOAF/2PxbkVWAz3gwbs3tDon3DCuqn+KkL96iTDWfTLmJBgz4aJ3x9N
gFgSOk3mtzWVP1RoIYhv7vC3hFsoP8/kOSJpkPbVM9/LQjq7KvQ39PfNQwnEO7CL+qEoaHCYGcx9
lLNbp9HBgViKk22L5tBMcGIRS/jbvJrSs1OWIUocKlXOJJ1Ps7wavC1M321xxjfC/iCBlT0gD3yc
47A9CchUO+wUFu9Mc27KNrqgucRQk/ErPS9MXmCoEekr40uNl2SNOZL0KcwaA86q9QJOqozqiNup
+Cxh5bgNiEOR8uAK6MBD6Jrr3iuvbR9GxwLj4B77F0rT6JsC4x3BHdNcfOJs2nQ9FNBJqGvSu0+O
ulSd/2fuxzNWohPauBGJk/9Y+uZOaXCdhT5Tg3nuiETItYzvwJqfsgoPFwdw6MurPmz+CE3btkbQ
5gc98ApX/MbZ+QCK18GoDsfSGhHTYv8A09Vse3fGcTB6MbvPrz51f44eM11PxZZGFyuNpZ+yTENg
N64e4OdAfLodoj7THA5p6jtbKmHkDrse5Bs1XIvZR26WAsLMC3z8c3eUNrhyh5N6KuItNRoqBMqE
FGY+FWZl4gqD9e5k40cpkvlSpwPRWD3lw97SKM3m4KElcr5OsTYFd7nXkbc6EDBU2s1BleGRq6jX
1iCo0w3oxswgO3T4yjdkFvFiZDVFNtaBzp8cRqovjlmILKFyM0gthAWLcaLahSdpE8eNuYLJAfc3
jILDpDjSLZUr0hTGqxWnb1gm0KDM1NxlS/VQ2689RGNQMYRMAX5jIWr2AsYnWe/dPmj6s1v43Z5z
B9juXPvoISJQftqBzwVsnWJftZ9N0PlSQDGuWBFtNvHDiLR7FAO3UkePoJsSwuU5LsVVeqD8/ceJ
3EdlShZ9uvGpIochMR/quM3fbayoezt3xh1qpfZehfNRBNl+zPkxIv8I+9bdQNACrRLuczO8t+Zh
2BPz9WDgSuKXq4quQ3x0kzA9kO+XQUJ3ocEtVbMZFmOYgiWak25CyRNuSV9A3ac7ENU9iZtdkOyN
yM/O/tBLuDU5+58apDknjs+5dOhgG+JBDMhNqrnfSd1E4EjodzgttlpLlS+Fl/2CRusBae/cTd2a
4j7w7OjsZTpYSVt+UUt3rjbFkhoZOAAUO/yBjgjmA+T7XebX1ZUkD6iYUQyTIMrstelzo7PKCQ9V
XskDzEUx1lTLP82CgreRPo14lZ/czsUql4EMCt+xwc0/fHWqbWOr4yH+6XkNos4GrFvheX+cpo2g
PvEme2Z2zONp3jhlO28tm2Upz77LbBQnAZVuI9Eqeb23b5I+/vas/twHZvrRN57eMNCqM9XOjdXU
z8Fs8ASww+w6T1VHSnAziPvKWwleqX6YyDKz5idp9tMpKad2z4mRs30hv5HymCcD5ts6NVu+vFhM
4CAZE1TXp7KNC7KtS7kPZLYnVmBC61JEUGdmtqpQQcqTY+XuIaBQo6yFlGALtQlIRGJzBo/RQK2z
SNcNKuExAki4UdsJnCUs844JpN+ktAzI0a1NUgOejUrBPXQ4LA4h/Y0QWBB/m/F2Ij2E3awsagDp
JH5avfEz9MynhI6/W0AdYls/rVxXE6077Xsnf0jMpt74cYOBuSKrxGnCQ9K0PwDvnH1UCCKlE0FO
eSbYuo8mgcihO2zJHIThgiBHKed3pMb31kg2qArYFxKSsUFVy7kGi+Zka32EyHIaM6wDRf6St062
tUe8vRnHsWtt9r/05L3FadVAqV+guVQTInc0waOYbAepwg64tO/dNHBxTZsPntlVJ4n+XYhN5oRs
gCtS8Ko4IJ8sAnTS5VAkAocSDLWiA+gRdLI9w7lEw5eqEVmYYQNTAT67RfqCoyC8xYl9OP08ffiI
aDjJH4YZ4Hlkp4eamRNmMISVmmKlWPRt0rlrO/UnobFYtJoCeokyfGoEsyG8KuE21dES3hNqspku
X3loKgecoLucMQPYkSimNjpmm2arfo9ki0WmTC9RUbxHjIADGUOvgTcE93Ouv/1MaIwWUFYT5cgV
jVJ0odWuIHpjry20lwUREXPQfqR41nqcr9iz1dpzjE2v5J8ORPxhSEsqp0vt2wvIR8NJSeJYV64j
u75nLSrWKToelmdu/ezRHlV+86Tt3t3qoFlwJO1Z+/cOEa5HShhP/ewPOyLzylO8+BHNzEFFW8NQ
YnvVL2vJPosJxg0rZ7Fu1yczsz/zZUaAr7t2K9L8bNQDHCD+g7Iz25FbybLsryTquZmgGWkcgKoC
OuhOH2Oe9ULEJM7zzK/vRVUCLel261YhE8q8uKFwujtpduycvdcOr1SYNLdGB097gR7YGZnY2IP9
Aimz8Pqa2iEaj/0wfBdWfi9wF7rThERNWdVm6VowMK14DEnN9eKkvVIB3Y4xUdFFPpfC49D4MVd8
BRWW0AUYKwV+twlsDfxxZ+Z+KoZdOIi7PqEPK5JmFyCRi2Lg+vM0VdecJBNzPeSyI6wRlxBLld+t
aGuyzmFzCyrckcFcqh6yLISIFiFrVXWAYr8Y8eq1+jaFLboN8dhtFDAiOfC/ET1HqzW/hn3HFKks
A9Ix2uGDTGQYDgsC3Mj4SEzOmpzzv5BTzTzIyJ5coso2cYf9fdChnJFUfoNhm2z1orzMiH/2tIVt
aR5p/kQUexcUKh9RJ9edu8tOMc2qaqJ6IyWFG5ChWexo5S4d+0+qLyYJjQEuL1+OHV5EWhg62a4t
BqmlNu67hS0lAa5AJ6t/BLMgzvDJOY0v6RX2nctcE09wI/ptGhifi8HFWantHkkt92CV0S9voCqD
Uxm6Lz5blGvRFPo5I619BjU3Igm4zyx3q8oWuqkafMnAq06N9n3KUcjhxe8eGGwhuSEFBBpAgLYM
LXhk8Bmbhqq3w6zuzQgiVpQDzAPouZ4OSKmMMWuN8XGuotZrgmnY2qwdV4W2qsqXkvaoDuItnOlz
I2CH0YUmcQz69Nysd0GcjyPdS3M+47pnLlWT0uq4wSdmDQYJ1EBmTWfTMJp3S+hvaTafsiaUnho4
bikbYC4nkHKyCJAnYsGQlX5lZs+duIH/PPqqaint9IZ48NXj2rb4CtQsxi1r0+y1w7c4pdVISckf
HIlPLl7RbWdXjDYizpRpFmJtZ+nA5ToCZLX2ynbQIUWo/mKQOFavekZmM3e5o26XCnfvCGgbmASK
XVp9WJFI8PKFa7wPtWqObTJS0iHkZUjzhWPzpTP0xBsL7Xs1BWu+lyU9HB+bPteA3zo+jN6UtPHB
OOB1cxHvFcNZJfrzYM/OXaKTXaMVw3OjDFCsnomF3xvaNt/xNcg2fejLGVS6uoVL+B3xvb6JspYH
2mbWOfE8m/jBOjskmTif5ruGPHIfSAinnDG+NAyaPvhZYRBMDtQO4EVRWn6U3PnnrszzS7rer5IJ
SdXDCqrGaqaAZuZmjxSNQTRkL8qRpA/AVQoUnU4SyMmOzegLUxdcpew1oW5woEfErsUYncEayFNS
5s8dbEBvZq/bRkYQXiTdVbEY2TYbyceriuk4sC5p81BAMAB2KKZij+G32kVTdbJ1tYpvW6s7zp/S
0ZKjcrVoDyrCF7GRHerQwVOP0F866LsaAd8UvN+moxa/oHbFIWfI9Lpw0+9FNGzaRe9vSa1+DlMS
RZIWb4ucZbdHIaGPQb6ze5SqRk97zwWhB8OJ8fnoEJVh2MzHJTKFfj2gtwN92CROo8M0ynRj6zV5
we3SPjNB4O40XhvEhPsFE+gmailym7zbdyvzvtLm8LgKUeeqG65LApG8DpIwG2Dd86MIt5V0FlDH
xbJz9QdBpBghH+E+cPlc5FRvNEZBUNmJ2iCGZRfo1kfdTtElpkzCnM+mZbvn2lHPRV9piE9ptCoE
L5vJGE0vbjFwjUJnp2NUCZISvcxKh+1CuvDxOaqJY0jiw1rBHhFJAn22hnoLboew2s66X60wNEnZ
KFotwsPXcW86eYUQkclFbn9blJx8M6N/UtR95FclocNpcv/jj6YGry+ZC0NSJG44Ss563pnndDRO
lp5IP1yyz4HYuEPN54yKcepuYdpYvoItQb9W7ApzTBlHtldp2hw74Ii7wWRiy6BN+GI0mWsw5u0K
yBRxHexgjOuezJXrS7vObhO9Hq5QUCK1rNPLEp8PFqCVkmKOu1zZ6aEzmcS53yry1v0KqTYDyyi/
/fGHpjOnE0djiZCcLhY9qjjYougHOyG0k1w9E7oW1z56+gJyWNl41hjQ5s2Hm7JxjQMqkWoLTl/s
CIXfZT26IHxURElroF8N5N+JCMkoDfvMY+mv7sJc58g55LehNT6kJlPCOQ41RLFNSkqDfjdOnB0N
aBhuajyJRaDBWbtpBKC6V1acnR0qMQsQ8r2dDf0jwpltmTSvMa535MWq2jhDf7RT14IUVl9ZeVuA
T0iJUuZegIkntwkwcUx1ndotFZByl4ajbsQkgI6Mds3OyTlE94h5NMJ3ayO81cYk9RxkGDspBvTY
8XnlWNAhcj9SLW6PShekOouaGZXJd9U3nJ/SXEd+NU+0BEQAb63vPmKncFiAteoW69FOJT0aZ0wh
Xor/ZseNs9wxzbC91rA5fKN2FybYzwlJzMLQwSPRSvhkHTsinbd5lhhbaYbvFRd07vvFvIwyeTdM
jJNsrTxNc0jIUCxMXxndXbBEtleSEeBVqTHfTc1IVHUF2sQebyYxWdc1mIwFhegGjmnMpTvIgNAs
q3opMGFNNAiyGDMQqXps+0B94ukHIGer+Gz6PrrBO7tzC8CKtogx5lnzWj0QsjzTdarC+j5yyuax
qW/qoTnC1nF8esKvgGuwhjYxwnQGygc7xmucMlYfcGVv5wKvsFTaHr8P8blJiAHKTe/MlsP+nKQW
bLtjVzrpJSvbRRWgqy57/IIWEL/KYooCk5RgqZlbPqT23egsgXmLDa/AuIkiYDUcAT0JwrG7JAOQ
/jynFaxKWJEz90Q3B9sZgYmrIGEmx4bZ2XDGHRbRwOKwUphgAykrUBaN4qVeyrcymueNmYiV2dk6
J8eNc6INjXcgys0mk9l4xUgSgTZz8nZOnnN6upt0MTywKtnGMUlEKmztodcJF2MBA+4zJy+d1Qt/
ZLbJ+MvTjYatJuNca/XGPUxvJDTqvbXHp8oOnW0kGOZIe+o8U1oXKqVvVLaUApFpf8/j+hVTJxeU
BfD7TVrrqWYfgqSE7FQQni2Xcj+q4mRESeKX9pxfCPCGqCCi3VBod8Ku6BlLh6c0qOlEq4GCdDnk
dclKGF2bpJRvSIRoNw2nHoLVjMvcLnw71Y1tvjADcbJI80WCUE8m1drGhNw85oKcg+XLcGR7iCsr
3biEjnO82ApjpPXhSJfmEY0Eqr8LI7MFgZzU60sXe6lA6Yl1/aZNSH1KcWyBtHd3oeaHuhmcTCus
Pa3SiT3T7fokqHLnNMWVUblMwxvySaZggvuqa6fJKpXfCh50kh3zKjpFVXYlyvQpCBzyO4Oowm+4
rc282S98Y5S32aFH63gZ9/dQWw2valDzjKBVLsyem8SssMraZnmbFiV1YXRTJIovbEmeiY7xVV6+
x5akdaf8TFAy2UbwnhENtR8RV+xRrHJ6b2q5x5f7Rgn/aE3zdD2HwyWUG9ybMedby6Znoosn5hDb
NE99yUHiwXSf8nAB8IjSCVppRkFVLOYFU2IGFoncmwhfGIdZSB2zQxQbIe0smu9VuDoTdEHnj4+P
2rHX6vAVzRhwgHyGNSqZf47rr5td59DobX6X8dC5/MKkcAhkWgGtTY/7G7mCZ+dr37YOh32c0qcL
OAtti3wsr8nbY/g7oNvrjQ0Jsu22s2gBdsQld0LiByPIi3FnsaHphISnSXySV6+MjuzrwUW3Gtq4
23UFaqC5iwLzqW1MDnUlK2zEekTdgjfDlSBtQ1xIpqp96AXw4+oRZ5gEsT4nFpQ5EKVdEJ1DxtIk
mN1RB2J2MxKS1d2Qo3rSZZ49qDfPHdP64JTyih/gKAZ49ADcjRZO95IHHRhdJ+uZ4L6HBZeWpvGx
6ewnJ8bKn9AM9cjigraeqjfqcI4wbXZIZUuqgfkZt265F3HAI0vogxOSCmul1mZc904c4iXzW+kM
oZ/lyZq9AAZeI2+9erPjla2XW1+Tib914fIjRGMm5VOXFMkutPjykWLsJuHug4k0tnEoN3jBkz0P
1bMztBXdd5hiJdaFB9eGxMB97gTDA8YdZIpT91YazkOZrMDglieQDZV5PkpOlsYR+SpaXaL/xEDP
AIUm8O1ObSu04KfIDW9x5jWnTFJGw9ZcyUzLtBElTn3deEpNegsuTmF3brKNSnl+ag7zPNDXs2an
95NkkK69OjG5vLS/3KOWZN+WCkNJVdHMj0d0vzDLln0Aid0TrjNt265QHvfu1pnM4WOE4DkVJhGR
TYDK6xXy8kubABDoS4VIKiloFyU5Nyv7Sk5gNh7F7tUE8HlCQLcBTwMZTALaUyZPoLmiclxYN3UI
UK8ULX2swLJhh1kKOh9pYxgFQWSkZbHpGe3j8pRgioeDUchy70B2B3iaJuuB2S9iZ9iHvaN5FEcj
+1Lt67ndbKbFvAkbs9gg5h7rgrG3wLbCOdx6jOHq0NTaDD2EgQjn0jZYFl+1DbJQtic6/nTqsrw4
QYXdTjapNvEsbQ/iQNSplw6faN8RSNAZAZb6sngnGtUCmDUN+RF91UObTic9amji4yRB9QQk2MpY
rHseE/r90IctJ3ua1mBSZpFoxxyqvyzfSWV/K/PwVFt6gV4FqxezF8/S6BbmnWsSnxENBHpe0A5d
x0Hk1rnufTAyle6TBljrxHxhdBgMwEZaWMZrvMZGc4qXabdkLSISk6zCim7Ote7yK/vxow0pP5kU
EYBKjIuzxPUNrItHYi54/0lxpq6hXVWW5kY8thXazSZCamDAgfF7p2f4pmnZaeFJvag4yGXSpYbH
PJMZd0sVENmFU7BQAoEzdtiLybG+TDeC7Ko3/KYJnGSdYODMSqKSZKfvuhD5OZFktCt8SMHNhRqI
d8khcbK25OFu4Xme7fxHA3eDSDcE36KkN4x1ukVkfuc6ab11KyLHhKpQn9ijZ1gR5ftQRj4W2/62
KJZt3i2MpRUdYIscgU3F00qn5bs1h99pyVMZoG5HeZj4w1hciOp9kIl1NHFWR2WUEZrak1QptN0M
whvkm+FpbfeZkuF2QZZKHvYKgU1reGCsr01G9xcE52J/TALWNDTUqqcWJ631spmyZle8SWMZvUYl
5qa2smM+xkj/wEfiG5xxRBHb4BOf8WoBtCbjZdy6Yz1vJNorOmQQJ5rxUOiX0Oy4TubynBXz5nEa
CMUwjCfZRLOvrPHKne15T2236UVj7xySd+KsvAYAlW5bs2CKiBt1nnA3FA5KZJs5Pf7tiz7D7Ctc
zsojYXZYfelY95gzYnWe6+yTPLCaUIIVSHA7hYwTSbRaduiVPbOfxmOYkP2aCI74DGlpsLoEveT9
cUlwXTuBCUBb3TckA2yKgD2jAQWTi+obXeXyQpTiUMc6UEoKbwoYkmMbcYCWPvh6Yd5BDGFGHUdo
oSLriMbwLtDzR0X1L+b4mogHYF5vRM889xFjVmHF97ReFmKLE2JEhnV3nJ0T1pcWhBiQETAiLMLO
c5+Ju8Ut7skS2odG466MxxskZBvL4MnVlETpgYBoqALE0enjPAKmSak630b0GpFJFjIATEJL2bTG
hkFEYVmb4grD8k0hiEENOhSng53VpGgCHS86jWfT1U4hrRTHWBXo8GFmFgKZ558YYPfTwLCcs7UW
STKrrQxFr3hDM4YTIGcQnT1b1XzUyppgTqQnk35LSbyDWRReKK05uM5y5USRTcTIckke1UffloTf
IsUfmN87BinhdHHVEB0VO4ABoGh2qMH6rjMp2vrE7/r6e7rIr1nVFxVtJcY6K1p6dr940IiX0FgF
lvge3uWe1kgH65DUaCrkaDY/5mm5pY56isLqzEmKxMzwZVl40J2BSMwy/p4pdXAs+kcsHT2iorq0
2GeC29Dun5qJ2+Wyq9pHPcpuMfTDdTjTt7+Tlnp3R4FIhfwQGLUPcUPDhcEC/PZPG4gk9tEaLEh+
WQbNCAzdeoLOtutgrAQS5BKhq/aiHRF4X5fMmybNjfZWX9HSCtyNHh9KaZ3JK8B5qiaO518cikm0
02ZSJwYC9ICK140F8ZGq20s/iZmER0XpZrHmWgk9EYIgNpHMD6h2Q1rTGWPnPo9QVLviSkXWC0JS
Bj/gS/sa9Z6K430ptfNYwX+gQXiD9EFs7Xn+Ylj2EI9FeK6H2SdvsV+ba/dqrIEX4O6/qIevAR6d
14jpydLmQyDqG4MN13dQKqTkjIFIHXwzkKd6mDau0z6RZc0BkYGmH/BLRlJlzoU1E23LU5zJ2M8i
8zDlxBwlJsyA8I7Wzaomlcck3VTZeGNAUwRrSHfcBW9DF6RgN9/iL9bxqm/HOWKfjsONWUzZyUEt
5ja07hmukeAMdJG6j4IlnnjnLRNcYIYASqC5ernA8JTXzl6Nc3mawUkdHPZTJ5HPVtPrOwypcMxH
DdNIvE2xUXqjFPZGBdBOTPRhNyIH1TPXhwLi5c7opO4XoXklA8Zy0yxIvLAh7gR9LjfagprU7Okz
M99KrLQ6WsreTdrNokP4YMyXIUtuPgMJtqIqohu9TtxjkDbNdaXnIwc9jlVdVOFfaFFU0f9Qo8ID
F5vPNVHOFyxmPfSGITu1I3rAxPnWTgSnloYuQFsJ8sQ0866PzG9xY58KZd9TZGBmxxLvpA9itq6G
KYn3hXgZaWBuGoWpTTNx6qdDnsJXEfpjQhiyQVKzHYIooPhLfFsrLlGPEpEVg+nn6Fj1+v3UL7RF
u9c0sLoNv2s3Fs6lTofUqmfH05IAcLVVX5ru6q2Xo755bWv7fWQ00+iE3uNkRUffG2d8vfAyCJNd
ZEyYb1xdzsLMN2HTPuMRG+kUGDkRqvyBzwnaYgLqvew4zSQJZRY4S2/KZiqYZyhseymoX9zpWCXq
WzdBzpm07MFZsm2j4xyyh/ayKefnFNoWXjWkqwzYmBJRJDFuRolsnMWcNNck7FAkD05IGwKQV5xz
WJr1y6QevzWFjpJNMRWLon0ajxBMJHwxi8BqLCifgTHtrGY3JOxBOWbzi5g2M9mtgeeU/YnDLoL6
Qn2WTPCxB5CTHmMIX9XVKdMF2bUgz+RRG+JmZ4Xh/TAQkyjd8dMwM3rRnGtYjD9Lab9WI/kI8XJF
3e7TsGBSzDRciOzOZYjQJOqNyfiGemSvRWhgG3Gf4fbwwjYHX7IQpz2653jN5pn74L4iKxuHzjq1
W/bJ0rc8vzW3JaLrgIMfGUxIU13GWzlmOxcd265qcRqOGcf91UgnG8btgJyZES6lX3TGmzlndwNJ
nVie+I60cN6GjkU4ITHxsHqqJvRntZCDMaUXrU0+uhWsWk5FwxVIqw/Da0fbDDdC8Ir/6gp94hlS
ledYtscTDxD2zumqs1MyYw6r8Dmw6hfNiZ849laavnPkdGss7UO31IcyGh5G3dw3dFbAamQof0XJ
eg0SJh+bdK83xbkwtREhEXOVWlH0NMc0Rx5oZerRTjiDivcB3fqAcsWr4g9dt791TAyQGmp7To87
I6NHqqdS2xiQfyISZyAYv8XxnPhaOg7UHylHY2nQUWWCoOrZvA6i/EPTonYzL89LjfSDiPI7QsmB
sIHh0WW/DSWf+ySI5kvpgqN4ZwEMEQmhXENKgSchTlAotu5lLNuQrkq2HBOSjkvynL0+b166oRg3
lcGJL1uFepGJRbvhGJJ2+CUGgpx5iO0tE/l37p+9lP1jP7jPPRwFaljN7xeyt3TzhYQf6j+NUqYi
xC7HjaAcMnEye76ELrlp3eYcNhzsh7RAC41xH2Bx45uiuo2RNmf5THvGgWPIpO/Jik5mNZ+j0DqZ
MHkvGu7zchHMsQr8YyhNBwLWPMmUno1/PrQRGoPk3i3Ll66qL1WHhnQt/MqKbGujA71mXa+3etAn
pocDJeM8I57ZHgNXe3MGxOuo4i9IT7uJ4/gmcgAQ4WoNyK++0EV8HXOxXQJPtWi6l8Qd+Stj4XEz
1GwuSENJiZcsEdG4puQxxi+CQhGdxPIVsBYJ4ricCUbdybgOSWwJlz0nzo/JAvobbKIeZfpUu+EG
X/5l2giHkwvLaYrSAR8ao9+GEVX9WjDmTV20123M2lmWPnqJG6eV91EyPTbI6+g6XOVBSprJPF7b
aFfC6TRik+GmoHMZVnT4NpVixTe0RPfNfHlS45qYOd0vsRGjD8WnkaHJ3oTmsh2R7JLLuqbJklbc
ON2d7RIfQ0A7UVE03fKqHzg+6WjUSfbJ4W0TQXBl6skWTqLcW/gqqGQ+Q7DAlAaUiGQZHIw8vFV2
eDXREtOs4XGoUK0VXfPYVc2xaKe31e9Zpti3SFC3mTy+G1nbeW5DKF61ENTjzsuL1rAlxAvGC51U
bosD4KazHC/ASQjFj0PahFIl+bKW1cOHQAIxyW7NzmvTKvVYydXWwjmXYCjB2pl7pM1wLrX23CGH
hrIAhjIRpWLE4kmhQGWNvurWxK4H5De8sGwkSwrJZbwav0bX4bWfhSopBZPpNSDAOaBOtijKqOkv
7LZZ9qS87fOivi+K6mDXGLHCAspUHcGwGumfaYIOanpUU/fcW8yRm5pHrroz5XCsGsSaHKankR9L
twk64Y05wwcJBu0tMOzXgK7YRurGK+7Q/aT6aq/pw5n0pTcRDd+sCA8PIztw12BJCqy8UjK6dMCB
m3ELgmeKH3Kjyc+OyZA9cMad3RRPwUIV53y3XEJqlFPszLVsj3Tjuuvns9HrWB9QEs7NUzKt54/w
qbOWfTXOXmjoZB5MSHcCN7qC44hQmwGGGu6nKT3TkD8Y0fBdH0jFZOtEdosHf4z29pRcqQwrWFIG
p0IkCMBxhydReFXb8T6YYYG0+aXMxD312Bc5Fg85uliV0JCxgm6PyQHlCdca9QTzNNpXHab3Wgf2
SsgnpQ+v42B7cV7VO1vvwr0eXTYpSU3rPmM0w3VtEGodcbBLJP1wTal7m0YxQy7hmUKcfjhH47D+
Hmn5gMYjvqNN8Z212soHfcuA5gOvCDGrwAS3mqzIfqOqjmVK9OZ6a1NffYY8GXCkQdYUeM7J4li7
i2i+BUlbxsykKMcQszbry8B4FxOZD2NEeztCBu9FzUhgd/OOPfas2S1TK0M+25T7F7pLzJCleU4a
bXV3lOdOIe9o3WVfhNgscxqvZHRcyFSx3OqJxauj03Ez9xuYZa/Vvw0L978BQsQI503c9u9hmn03
pXGQPTJnHNteUG7yadou4VcoY+sVv0oESke74yG+BD2uH9NMcBBWwdpSHdlQGL50kpJubl/NBtVS
WwyY5RFHM2Mhg5GTfRwvHr4rDt8YJ6wGDr5052fueDBz/fxCeOBeNumXNJO3IZSotsDkOiHr0eC3
K4OplgOjMjkfFameDJv2ploezND0neIzGONTmjwn3fWQ8X06Y/XOEvWI0vXZoZfXB8N9mI/fyVgn
DZlzTauQ0Iahne2sONFOfZPdLE796rr9zq6C/CDM+jWKEVuMFQPvorNmbMjgqBS9THu236LpOVjS
L6ZN8akbcpSW28Sol5Nh5xPvD1SLiV5x22mY9Y03m1OtIuRMRMlNqQ0BoOKgPrNVub4m6wPBFJ5N
7Pq2JFnggg0BAVEo+ISB2sYlgaoxIreJiMELw6qfmvWesSRC3yRGdR24e2MeD+m4DacRGFBN0GF0
aefkgrUgHrpl2ev9t2Waz3XkHINorLk70+04pp9aa/slMDm52ph7l7RjVnBAVW4KtzKxf6RttXjr
85XSSQkxkG+7WPSLyoqKw6UYI6lp+T6swK5ymggDXP2nyYTJzxRd5bUIkclPHv1FLdFJ6jka6oDi
GptrnyAgcqrKPkBeSC4u7TJ2DiqNai8BjMDOR1x6NwtPtxzq2lHtQGySrqnVAHLIePzEXRWex9G9
7u34uiZ6NHDLryHBTWS3qBdyB4cjsyevb+dpZ6bmE+NI+vwhFbU7WR/dyP1N2oTXtZJGTz5hXjbI
JC1qBG/gPoZtaNKmTsmmIKoVGCuddRxSwcxYtCMFnumt6VDWmpArN0Bo7cNMBzHJyBIUSZTvZ9hq
VkIGeda0Nl23AaFeH+1Hq0+p3zRCZ0fUqY3TfORWeCt5PDG4ROmRvpMvjdGvGI9Sm7HLJOZRwzZ0
UWMVx7Zv3DTZ3qxZIwOiq1L1rAUGk57vKlFymz9VmIG9PBN0etyeG6BNuUTYReWIAtoiJTvJM41j
3JrdE5NtXDgvlsEQP6CZiSbvW5inbzXZDeQ/D7tZvVoBaLdcT4hIRANd9jOHkuy+UvVT3aSEutfF
I+QxVBO2g57bdvFmcQYzGgAMA613UK13DQDxTb6wOpdvPXVaZrBRkSuDwEbeESTj+kGhHeFN3I1F
Rz4b69ZYBtVFuzZYxsjZW3C2Q9bmXd7rcgtSHluRe9mvS2BeJFSupvFBCHq6ofH1WebJniIz3Y20
CsjmoSOaYVPwjYqIMsmIlnf42siQcfMMcrJM5seOhuahNTSC3J3rqms/atd5WEocYKndV15R4iMY
FhSDfa+emfkSbTcujxGutTskDn3x4gR5+JIFpEfqS7SDbrKlySxoJV4QWlQTecCVICDD/m5rNT4O
ke6Gvqh9zkt43ai0miDnBNWl+mHsxmrXROHRCVD0ObmtfPbpC81sMr+tGOU5fSK248JkMU7Z2MgM
TgXTtEkbiq1u1c+mXdBZnaMPRH9bp6uff5CCVlx9+FX+C+LU/qDEf5QVmBVSp3/7x//EfMp///0X
xP2vf+M/L9ExlW35vfvjT+2+yqu3/Kv9/Yd++c28+r+ubvPWvf3yD9sfMKTb/quZ777aPut+ptv/
d//lP77+W0glCa3q/49Ueizi7uvzH/+7eXv/xzaPm7fu6xeWvlz/+n+hlZRFmpiLOMsWrk1j0AJm
/18wfSX+qfDAKNsw6TBCs/+/MH1p/VO36XK6/E3T0U0LHlNb9l30H/8m5T8tEqmIfGHUBv7E/R+l
kwmQTz9xlWxgaI4joS/guTFhLK1X9zOky5KWW3FwLLFLJ6iPzZo2hkELw1W3hhmgQJhDh3Er29GQ
PwMFp73PWOcu7MKUXjV98EjWt1kFzOGnz/Nf993P8DCxpqP9RA/7cWGmUhZvkTXfdcFO/XxhOWQl
6my3ZHXmXG7FatgLKw1uRLZc12hyNeU866ZxIqUpOhsqvWOEbZ7+fBF8yn+9Bj4TV0nTdaX+2zXU
9GEzq3QqNgzfrLqcaRhdei0edkz+3xctEgeRJ5g9ZJEe/ucvrVxYXKZhmFJ31u/t4+0uLsL2P/5N
/K++aS0TpQQvXVNjzjBct4hOYHcw/BmgPQ09juCSMRKBavHfvG1BlN5v79sFB2baCrCXa9nmmmj3
04s3NTkGdkKyawTaNJnrV3w0bCJqNevlCDocjoZBPXLG5xIZtwXjmYFov3XRS9rwEP78UazPwV8u
x5KGzROxPhC/fw32gq4TRTXBj5yt9zQvr+C+ghmpObPHRUmeSrcDi05TbsD91unMylzgRWPlLH9z
V/71hgCDphsGB13hwEv7DWk3BGk6KqUQ97fCRgmHF6gC4EVmiukXVpoelo60SN3oHyXj87/5HNa7
7dcnAkM+zAaH/wjHsNdv7advhd12mG3sKjj0Z82fG+N9tFr94NKo80ey06/+/LGvRLXfXs7iHrAV
T6GQ3Iq/vhw4HqcqcNtvmLasUio0U4mqPnqpP8lhPhN/Vh///Ipi/fh+f0nb4UVdCAnGDwrdz+8w
GkY7ySc0rcIAl7hIh8ZUxHg4MYrroAWaHxrpHUUp1WwozyWNTSwVcofsGGIax31J4Or1n69J/j8+
dcdRrqM7fONc1G/PAgNhZgYsMrTw6dN3vYbRoZb8kSfs90Xi7JMKp+wq37fq9NZyJuNAe/JJGAbH
R9DQGK9H56YaE3IsXHoKTqbpiPTwk/daRA80MXUMNU6zH+6STC3lxWgXgkZHS6wWP/7nt2P85dEG
yAjmz1HKYeV3f/z7n26iBtkQNnYsjZXbkwpvp3vSDjkW9nlJfwcfArOct1xOxnMULd/cCpBKHu96
hFyHuCPAEBWoHljyKVMzNaLI35w6nvzOdiC+9/Y1taS8hPPhHgW7DW5fFC5SV0+um0Z7iaX3grCs
9eBOw5ZZeQi2c3EujQDwQYPn9c9vVv5l4eAGNgU0H9cQ3E4r7/Dn+ynn0MSIsKNkbFLNt+iK49+T
pEhqnGTILA59nSa+jW5vlwkOiU2AH6IfkAQumvSHSHSX6erVSWL60po9U7qiArnplBl9GNMxWY/4
RRcNNwzo3N3fXPyvxEN2Zi5eSfZ+k9WGx299cz99U6ZD+lwsYogv0WJeA2BmqYFV0pn6WfQhUca6
0+DNaj81AZxCDTayiPzdoIcZg2QfCbtfAhqhNZYqUW/DqsJamYeWFwK42s5znR5QB+X7JPokukI7
t86oedbUA2dZCMqVziR3aYmb7s9v68dn/sszbvFcs5pbGPyUA7vg17fVz4xvGAD0m3pp8XmGBfnX
UV76S4EtuZSqAIrE/1tWgUKeLqf3RkGTnuTylNdTdD+hUtu2lrSPc8Eu5GQEAqzDn3RVqbygIBc7
d4nuMKnS/bGZANRoHmQpH7RZ7/GoxxU6K6v3YpdeLGbPXSSs0Bc4Si8EcZJexKnfjwqodLNC9UOj
M/KRUEMyX9zkUTTzJ1YnFMZ0nkkhvsozavQ/f0J//d51A3CmgVUFWpv++02rqiIGm4GjfZnbwa8m
e97+eDc2DO2tMJnzdyXX47hT+DdrnfGXJd9ib4NCo0jkE+ufv343ZtaFQECbDs1KUvrJHH2pRb82
dDNfDc2XY0GjE4I38xcc7mgctMLL0y5ZPQAOHomw33Qqc3daFUybobLMbWnZC2DKSqDfnJarMGJt
/z/kndl220q2ZX+okANNAAG8Uuwb9ZItvWDIlo2+DzSBr78T9LnDJ51ZdT6gXjgkSiIpkEDs2Hut
uWwb5n8F5avwmnjbUGgrn7kj9pYXz0XsRDMFkYNhQI+panr+TSYOSV4cxt7LTlcMcepPxbb0R71W
Ngyh//fh/89qw+Ocs3yXqyStTWrPfz8IHt4mTOD4wFpiYC5p/4QIlh6maMQ260LzZgZ6SkuJdAHP
7zskX30CDD2vtxQm2fofXsx/viMOpXmA7cADscqV8t9fTOdLWF0ZzagUyTSgp/wxzMvmHlIg+pql
6p5jDB1+zxilrowfkEaygxtH7wO9X/IHcPiMubG1IYaj+Bj8fyiH/mNt9IRtWxSJi2Pfc9zl1f/t
EqWlQKKYB2qdYVTxcps12+JDmsX4h4egLP/pzPjPxYsDAd17qUsdAif/eGvCPK+mLGRhhDRzVyfG
gaRa+RD1BmoqEztZDD+V6VcCHdvH/lSgWtwMDr7qEUnbygm6jRv3y7ROviamWhcFuaPasZqLXFcK
NguUovrSlOEhrvr2koSus6PW/lqqKtx2EYhHd1w6YiH6NI2Ww3OZulAWRJeRtkNZx/2tKyyQO4H5
wNj2QJxn9upU4twKgJyFmsK70fYeVZtPh8FqvcM445VmyZ9fiom+sdsF+CXwRVJcJGflVclb2W2p
TMSKjJsIAF9Q0+d2EaDrpV+eAy+ByrrH9FO/SYZaWN31vTWN54SR3JMgkWLCyLVzMr5SVuluQvtF
ekDEfGn3T96yaNOhHp48wdC8bMP+bC6++5bsyUPsuDsFTuOBcmIDQLY+zdLRKyIVpn94W+3/8rYK
RA4kmlBqcvn5Y6XLJ4XgDBznOmoIO2z89ux7qyYzS3CK8nNCdLCyc+fgq6R9ieKZjOXsB2gr866V
xUEWyuTIgfo0hEdQ6AgkOOkBWAbNJRmC9wAo25c4c741NobRfzo9nf+8WnOl8JBFcb1kP2D/EfJd
NKHAhMuVLx+69NCSPrTr/NS8920ip9M6cF8Zh4AO8sXMyEabN65Gh1nGItkQJut1463FDpDefnc7
W+50EwnnzZvSdm/56a2vTG9Vj4AriO0oqC9xOZWM5MsUzAmD6W8pOZMEvSFkqHUEWIbL8DhBAFP6
Plo+RkFKY9fMahb2nPm0/hF5xlEaXXiDPFI02U8o7XRJh/ALNLZXMTaQHdzwh8iDb3PL5MAZ7M+k
8NNtODrDRgfNT3+kxQiGlHIvVD9SFLDSMlNaq6i1gpBIlKK6EQO6JLvKlzn7HRkW9LlLBM9tcGDu
iIZEbA3ho7UZyi9+kesVNg9m7aF+hu4QXCRDp8yAlN5PmrYx4WlpXT70Bp41LZg5EZSyHmG/rKgf
fkYGessCEde6Qmvhjfkl7GIw+EOCYyk9E0rAKl8rYp+QUE+eax4qj95r/qYNUoL76LlpmvnWKVBE
KuNuCGawSzY4F6/lY66ysETW2UDuqQPMYZ2DM8ev3ubQbjZKY0HIPaQAWUGhBGwl1Xm2N6oBqNiG
yK3uWJLzsLVpkOJD1bR5oZS5VshLbd3PeFzebPJp5KJmURaBs24zoCuKuFIZyPepzXCmWxb9dbPb
lfOs93mKh3Zw6uNg90jBUupmEKFu5AHa6K1dKxB8KoEoanC9TdLoaNUxvD7DnyHY7JmrldiGPhOQ
2cgOnRnQ6qyrVQeI5CYoqkceh5jDOoCaxafOyt7kPnHLzyL1lxDeFI0g4yMgUP0GV9iF7b/YppGB
xWReux3yDxv9SUbj6oa/WFcuJYoZQo8TBS7MuoG7bCZYIVTgbGu7OTtRoTap1mrvIoyyIpxAaFYI
oMK6M5K1OrkofiMqBaTyO3ARGtD/Rg5EEY7tY+AgjM7s4aehpyfUaCdBJ36dz/6jj8sPzshoUyPO
H0WbLiia7LV0k4dC2Jok6raHS0n0dDw/tKYBojohqXW0GUQzPBlY+1dAcmKi+4b3UZOZQ/snJaeE
gJ+5QsZvbon7TU5VyoBr1Ex8gtRjHpOijgQXcON11U7EKaTwmBh0QlVxtpns2IlpxoUVI0Dj8tQh
WD3XCD6JZdlUDVNpog1rPkxYHfLUfkL/hR9mSRBZHqTUTbzHBwR7oR5niLmoDwSi385ps7MqlLzF
fSlvCah60oP5VUYh4r3R7u+QL5SuXjeaIDKVWN/yjhi5wftZmzUJFXUqMcFzzRU9A6KJoXXLpgEs
JqvlZMKBlMkxp1dt9Q3MOtKg544No1U4HWMecJiD9AF3l8HBn4KLD0V7PUg0Cc7PChQLmd3snAIY
XFGN/gpRMKsyHKEFJmE/lLLYtp3axWXX74vJQ2Vt2e26bfEmozr4QhSg2PIJmhn5Nt/R4eTUm5x5
kK0COBxJzKQeSTwOnSHiUsrxC3prccqhzSCqbWui71fDPKwV0cZQWtchyxcRoFAUOzhUpI4f7Y7N
n+gYN7Ml+Jjc4GVEq73KaxffXVTaN1FhRXubrLxtRYoFGfSYpCuUiVu/V+fGU69GaX8Sk/WsNH0n
kfibpsLw7fV4SthFprTwgdBNozPdTP5RG3jBvOwW5TiKTezd8GL6g09q9R5qx42SBmCAgIZCiSep
E/Pip2FKiqtiXrX3dQyYhvxsTiaS5II63ebt8LqAkxYyBcTDgENAKpyFJzRFUNHCs+ttvHI8IKr/
1RBZr0p4TIhx4kpyUVcAN5N1ruXdWFdvysTbZmRbbbsnSvECOPtU3VS4xvqBiPLZLb+4VW3c2HXw
gLzwNp2YiQJ+Ap49Y+UVkDFjloimq095Gr11PmBypIgt4+hiE7vTewLJCw4RIFSklyT/Zrdc9Mg6
6qCpz+F7S5bK2oPVtwrV91YOep0NyJ5qb9rktro0GYwtQ5mcqsUzMG5U8dD3QZgAR/Dqn64DYjGJ
vkQzOhEHuNNKJx7k7hk9z4BnXMUTeptcIiyYibaJdy1R95RuOVzNTD3kw0xEUZj+sPvws/Y6hcXn
wdGB3mCJhXcx8HpJ0IsJ35GjHFbT5GJpCfqzLGW2bgvOYDnfe1iBOsK4WWyFt2lbxCmNonkTtNmw
nsCSIJVWL2PExjOb3vMQRFtSMnxjD1q5sO+rSDHu7qp2R7ArBRioJq438mK01slFvbAa53CkmAON
pvL3zkQ0ls7TYz96gLLdUayz0cJE702M4jiv3ey1Kh4c5Xyrw+ri63plSoAvlkadI1H/w6dB/JDv
IWX87PsEhKkV9Agv8rVTI/8wfWSNDdP5rCxvPd981cv8USCF5ehmCoFHgnGCWRw3Xzv2pXz+ASoY
Hair3ivWjgWkXoT+ViB2lpH1w08xcUxO/yxnBCy1fV+TFrnCTLPRY4fcaJH4GH5+lyoeGKoeOrNs
I8zsmKlpP/HBsUbJWuYgAUY3acyCQaaN9tfheZzgR84ecpIx9TxU3sGuWEB9Ljlu2zABrMubaSKE
xHSR+IUN187FDF3Wxh3X4nOBlR8I3cJzQDMXIujFAfFqB+FXLd27qTFfl9/I7GlR1ppkLwXmm2sl
dFqOA/+CnEpSYme340+rXTXq/sZS3rDOK+RlkeVuQH4MCIeexj747kYov2wQMRG0bsd6kh1TaLuw
0NRX6VvRkbCqMndct7o84Ix+ErN6nZCVyJz8zrGcv5O9OqIY7b+Ex6A3DhkAtSmBjTcUeK3Qq+6A
MJ0nVDwLkkrf+EV4qcVPPiTvQWC2pPGAZ8qicasFsiQAahzjCvq52+11F+L/6acHoQTgoRaNG2Ke
2YyDNUvid2nkYIfwOpgD607QvciyY39U2O1lNKdgPwbere2k/ul6o3z/pRMWHqLlrg6tMheJiC5B
7c1HZvnmsYusmYA1iRQrQguVVvORi7NLeGrURNuGGcBKezmyTnSaTGeMc0kmOCgOWsFqKQUrxvW2
5e7AUq5wr+7tHhX/5NkhFsyUC5/0nk2O003vtxOJO3uCoqa7Bh6WO57BxFHmRF+phn5aVpcc0BkV
ewc90Tbp7AHtk0zXOsLaRMh9vJbNlG9CSvBLqORb4kNPbdgzIf6QiwfSQWMLJIr2IrKAgeInLl24
MXQPE2Nxk/Uo3GIpoUeG7RaZs7GV8R0G8g/8QfLUGg7hb438oSKCO51qLo6Qstw9Gmb0aBSApH7d
1JOByC/17HVpJwLqdy63RiqfQrKGz/4r5Mfh4hXJU+dq76mZp3QTWbD5WU3f3cKPdlJhhLOceycu
xW2IFt1v6uRGYnrdtoXc9mBNitkrzmnhlRejK8pL0LLRa7zR2w6+usW9O+4q6HAJJtiTo+1NRDoh
bIP+IDKeLWM+urKjRQGoQJT3eeHvak5ieOb04PCHouD2DgaIUPquI807mXr3pdPciZgPdzsY8Bjl
OO+MHhikET3ALfzREcp77oN5erZh892kUm+BLuS7CqvseewSKuqI+00TM1UJpwWIDVmLdpQ+sI1Q
4Cjy7kEV4Zmh3jOsPgBMvRqfWzDFOd7GDy+PT+ZoAEgW/jfRKqIvEnMXhZn/RSsXLY7LdXI2q32h
4xDP0r6M5+E4kl+/mdOW2FmykRME2idrccmzZ/Zu7CRWZxu/7GAf+4XiNwkr3oOGjuC1QLKArUOl
jrltKNt3yzZMFKTFi12x0ckGhKGWcyKQBoNLnb6lFkTdzkMMmiGpR4ocoz3Pq22cqoUBB2sY3iFU
v27GuoLZa4IHgbiuPhnR8BZ26AhSliLMfRNrHlDWFtJvbmKiQcnX1RjJF4HJJl1iNUaURHEP5mg0
dfQKwz7PrHHtmIdiMqy95fT6Jao1RoZ53IMny2H782FWFS26qOj8h4Fu2E3XMDxwIFg/MIPtWUPC
j84L/buu9Rbqltcf8B6xjcNTeGNCSq/6YU83DzkHlJBNPgXq3BJhdMAZuZtCxBBNbOUMXFlBrMbQ
4Eei4KbQswO2Y3gQo2ch3xAgZlTWPRuQ5MniCPpPt/G3tkXWJUQjSowYlRZ2k/YxpSIGJzJZNIkj
9zRGc72SHhiIyEnie692Ehy8ofcolcPQMMNEAU6kBNxR12ujlyvfIi1kCMkOHsu02DYksVInk84N
UMx6bqpyV8sCayfAwE1VZONjCeoSMZ15rJuq2FK4Be/w7+O5mD8Qyj+0NlxDbFT9HmigegMHh+A2
IOGsuuuqQh2hIUvqJUs9s/fER+8bx8KN7lym5MijPOPcBF3JSUg5hAvmAi34Dm5ufWbcIe5jeRoa
fH1mW6UPc6XlJkdd1rCAv3gCeRHRcWfDa+kJTmZ1087upWlcsFzobbcY6tXK47m2fdA5e51tjQ6g
kW7PYkqOZjd4B9V51U3aoO33KNLOevDFJvHc8aHS6cXvy3zTDNhXp0zZl9lgoXXLXJ4ZhTk3vqOK
le22kD3n7qnX7JSSsGQjm6Qn2ukSj0BrMGTi3RQliMM2e+T4xcR+FOFa2ri+c3sWl34yP1NJi18v
GMtCBskLuYDJC3nsH7WHrFqEJgE9s7tXSodPxQC+NqjrxxJ9xnaUVoWdzowOlgvqXNsiu6Q6yS9D
0VUbrM7mSuVgYoTT9htdec2mKXCuQiPf9i7gfZVkxXcXDEATTcWudEK5KyNDL+kQnAYVa7FtplQW
fu1sCCxqMbQnIOFC8BOq7g7SNYJ77cVnIh6oFNrSeTHidCC51oVfDs9yHLT/4UGLXPllcQ89DjNp
R9DT8libiAko6mBL3MHCFhQ0XrFpFI750alubUPax8KGgj+TGnHImvbYBKLf9HXObDRetscumew8
rEd/Tzo7n9V0M2aqh6U4PirBdgdNlHHWUfEdRcpj6qbYtdch/J9zFgt1ZJP7rapo8/RjFzzVHmRA
l0PORWYU/keo7eIe9kAFQiTL9xq9QgYeBH2Y7+yDpG6ACuA4tAVLoDBykpYYcG262p7Qe1mPpHDL
lwym/84ZQvYSur7LG9c79k0QnxE4VxHeEUiJTGQGH3WXgBBnkZgbtYO1NyayWOtStPdUW+BlUho4
ftRCZQD1sKooU85ZROiKbbNf53JBKQKs6K4Rg+JKGrGcgr6LZVKvAD6368LO1D4eKjKQerJbXFG7
B8UV8NQY9rjp48bFd46lwJPWN/blLe907G19NeXbumdsIYql7g9vCqgj6yTvnztbYo6MBverpoe4
DYL5BRqEOklLqVOZZ/pQu8N0VpKwpcLhTGWguW8qPiJd70R3AN+oT6nTt46CwzRUTv6mmvmzHeAA
WwbXJdsJxnsNe+c+gaRwGlP8/skhmrX5KJte7XO3BU/l9gONiB4TCzSw+8AGDtPmLF/TkGxATpF8
U40LPq8ROyTH1GPp/Ty9T8p+sbNpWMf4j1P4URdyG42afXRozM2ZMdQ2JZr0tqmzYusmBiNRgBn9
ajKHg6cLmDQRul7QqTP6N/TNFi66knnsuYHpc75+RVzkg/IQG5F2gHGwxOyrHfSFhS9Ctp/BvB1b
Rrcp1K8TbMS1s5wDyh27S/mlQWwcJMRhxL5bHmZi4vfRlJqrhLrtxjWLY4ij9b7UzG7dGpZ8zYec
lTw59MlcX4Jq3FbTFwak57bHRjF3cUf7wG63fov/wEN0eDTAhK1JJqdcm8kJQZJp3jj4KvaepTeu
4wdsErOINmiEelUU5snWIAH8zK82lRt/q6MxOyf0MhwjIEHSLbO3AT9j5JXeJ1i4nU11MqdlfBhw
HHLZBkDWoNUOfPUMyOZmSvt4sczB/9J+t1a5AkcEuX2VhYZ17yTeA27Z5EwgTsdHeF1SeR2rmuNf
ujGRN15w17iqXqU1ybeuTmmH2AKwBcjHVYoNbS9Grk21bNpHMyIqVcfxsxieI87+e/Tl6YPuAr0a
cVG+GAgsvNn59BHCbhhFgOHsxF8UqUUwQ+KP7+HvSppXPRHPFAH5JxgGVL14FKx5z3By9n1PuFQA
DemG+DbrzjWDGzB2UCbmzn3qR2c/Fk18ln4OuqvUzv2QMGwbQOf4IjW29WiDeObaspWCfxFWHnu2
meoq0IHzWA4vk6Hic9orACqqejEalLCZNY8HzyrWBvdtlY0zvi2aB4b7n2yqEea2IkbbJLadCL+U
jkeOkpjovo3R1r+OkwYzOpUZEWM0enYqoaqokgki5xwYu6A7Y/hznivTpYvQleExz9Hu5paMTwPE
mlPBZpEPTwwTpxNfWnaBQ2i8yrwPD8Wo5ruyEfOdiAZk/5N76iS5qfk03IeBUFuvT9hZj1g5B6KL
TlPc3JlJAEAWUsTt3Plqj93/EYvLLoaSs7FyYu2ScgK97DTEsy+DQT2E1h5YerimVeNta7PFXwfj
8jAk8WtQutmaRDXIxnUCH1L3BrD3ASdB2TsPVLavwu7ONlymVRESbIak6b6P2Njy8BGnDd5r2mjG
oZ0RIBndEF9KY63Uk46nD6ULY2f6yj2IBhzn6GJBn5oO72AxCrI+an/nWsbHiKZ+bQzueG8MIzE0
fpaeqry7t3vBp3KyzTsGvkd2qSCc7fF7nPf5iepRP7DQlw82faahwcLlfSXLcaRzI+jhl+ZudIPw
UMbm2zBSI+SCEDwpGA06QFP3dcU4FYOHgk9Dp2qhwm97igY6vaRapxFZibZoycAha4D5J7xoopDA
yCZizb7sYVGXrsWMER8r6XWHG6cVAxDDXEKxZMB7xFDRsulIzKRVnLCJxgf6XVi+fcd61FMESpb2
SMBlyak+AS+yTqV2v4taIlc8hyzHNv7o2N3tFGSAVTwOLczWEaUQU3BGvWZ7D474A9IJ9JEg73cu
ReNmaLPXcVkojIUkQAUa3sbuE/FpPQDj4wDwMYi9+XK9Wfo/2xRR97H0xUNEjgcJZ2N6CJRzmOj9
5YjP/fp4vRkI5zkG0WiBwxTDjhHFfddrjD3UIoxOku+qlaSdyHJ8ghjfbIm2AaJF+PgJGWlDySaH
p5C5KtONLPnuchjaJhl/llN03wZZ9Wa2SG5K3AP34wgZHKfnfCDRbbydShNznSfka1Ua32ad8JzM
cnzp0u+hv9ozCXlx56zcuLozL7NtNscqTOmAKaUewhnJe00r5h2r5en6ijsv3rFpEx/26JOFNo39
45AlwZbFKj1NSSTOGurtxnYZRIkyVqC+RPfZMry7/rnjhC/sKeKvvqNJnxqq4Q4sutznVuTvE06e
u+sPrr8SxfFrvxylDlOZARb2ky53t1IEXz1rmlYbX9SCDTdP7PhDsCVeVT1eX9b1BbpxurseJd1F
J5rt47ssoLSNwMIerv9ikUBjuv7bMUlB8EYq+yVKUmjFHuDYFpbG8uTLcQuWA6gFinG3yadb1Df6
kKdFsffMRt1fD34mdfW2vK9l9spW3qO/Hk3nXze0sTCZOgD02PJP52m5kXr6JCozILBr2Qdcf/H6
g99/cv3Kb2DZVJNAJrY84PUBfj3W9bd/P+CvH7NakERy+v1I16/+9hzXX3PEhBFs7hAZXF/W9c5k
eZnXr379ejUbtCBa+fT7wX7/yp//Tir9fdjL7vBfX9XyD//6C/qYKbGAALh/v/I6SDk0vx/7+hBZ
N+RHixDLP+7/2wv826vO7XeH1Mfdny/rb7/tTKa1qRtB7+/f35m//c7v/xQFbJpnDSXH8rb9vv+P
VyPjwOLyDaTs97/zt4P9++8Ak1KkMEP/fdf1qz/fT4WaYv1/UuHlAks4JbKG6JGh57xtGMNx8d8U
eH6exfhYDMS3dczH91lLV0SBWGSkxLfxbNy0ehr3Y/ez6iQFMg1zcACle3bZeYNlMZu7vCNFMIpp
slZDEP+SIvxlKLj/pUP7w9/wx7f/X9odrEX3/3+3O1w+epQLH2Xy8ff86Osf/TI5GOJfvi0XF0Eg
qX1NVtP/dTkYlvwXXQnX8lnfUDE5DiqismqvXgb5LxtlLXoYE3WmsATqib9sDpb4l7RQgwAPRvx/
/dH/uj3+7W387WL5u5tgefq/KYuxWKCg9CzKUBnI/6Jop51dlDI2Sf6c4CFlufvQOuKxsAvwzTK+
VVk/UIuBSBJG2H7EVvQZAS7dg4i37RVrY3cyDDe8LYI4OGdqvpGGjHZahk/24NkvLqks8exl974O
6fBGFUmh7aEazdfED+0jqnaSfPqQ1tM4X1IXmBZgDRZY4jbxHEJroMnlj6EAyRD4R9MpgqOf6A+P
sTym5btyKMolO7b7B3WZwGTy53HxBFJ21OQoDgWGuj/kK2BfAFwXpO+V9f0itrERKmQoUg+u0b9A
j9E3k0OjDtEw9tEFi8DceOf6wx2jCHBkKXeHln3C5wIWnlgPxOLt16juLqnMEmIZhhevAcZqGdb3
yvcOWe1PRwXpAL/6p1j6nXb6pbGXCE0I3Ou0m7amW9LNCLsHD1LJfVxwCKgcYiiNc8zeEF8ZtgwY
1qitVnwSh5WTgh/35IRBG2gvmga6w5IejJU+y84xL1QTJ6tkNwe1EN4VyO3CKPd4yJvLbIa7OJ3z
E+7AEjzBwJTH0kv0IhU7XOz33pFfZAsWsZqSb+HoyY0fgjhrNXyLJMMekX1QBr9OTWyvKI7TiQir
CEIJ8+F8tMSmjEsGiDDnZJluzKhCbkFEHWOjz9nzWW3rR3sOHga6MkR7tpAVe0aMCqU4P0ZRF1vb
sGamlMfT0aK6Z+zCjLqw1nZaY3mwYzpSzghbMIhvpKWZJlE40eaBlD2DLyyHbgmgO7Ils7YNWaGb
3gPN2vsQee0rlLRlalbB5WCjYP/M2RITAR6/m6FPiq4bkhHWc1xq/G67TAeY/TAWt317p9N8ulOB
jytGkxttw1S1q/Di1/MXqzPB2iDA2Pd2d6FbDg7dTOiMUOYlIiQ2Jc2Piab345sM9ek4AKmJ9uWc
HCMAQbvKms11RTMaOrPLdnHbAwkic3URUixpTyhKOBvYrQhAynwIHjun2EV3fuYx7OpZI6fp1pZ9
t0OXLlYRPHQgB3W6z70zlEaGfdinifScv7Wj/2gCAiCpqL5Bf2bS9UXBEjDMaejyzmRm0oh0MBGi
xREwPBOGb+aEdzIrHWvfWbRFBgjtAAhI7XKd915peCpOeYbNY1Vedeqnbt4itUeOvQQWo71mgCHC
W1iP7Z4L6Q1W0G1qWa+FkcwHRGYSYRWHcwgJXZkl0TUCGsMuZ1OLt9SZ1vaQ1Ss3YbRCfk4INiYz
1ta85AY47HBqDeVa19GLxZa5sjSz9zQzaFzH34MxOTvZbTXa5led1XLTm8VPa4ogHxCDnrIdgweM
4KafaXebXfIOMSOmqWkys5K0FBsnhbvWqB9BHZGpVqTyjovUDpV3D0bWiy5+54COhKp26lJiAFqP
nZGg7RIFH63TDB+Z6SEPGw1xm9KZbyAIzUF8GklrQXaCXTsm+CNqLOPQj9bBNBTMeUUyud0+qCTA
N9CSrNSn+a5D9LDuZS+ZKBT6kmZwiwzs3MoXxUYNYbUZKoOy3j/1AaSACuJ6gHv65Pbq2bYLQEL9
fbREJmQFLgRtALfNax4RGAo9ciplcIoQoAZwajBvQUOAb2C+B5Cc58FUQXQa8qJcLB/q2N5B8Hmo
Evdr55fi2QLnXNFxBaCREiJKdgBPjzzLGIjkIRCAFO/xlBfBa8N06zRQ1DQxCnits/kOXchLHZt3
tK71VkTusStJLyiImNQ0BBnljI809dncmdmpKcnTUMgXCEIDiDTD/S7EfCzq9OCRKdWZhgWEX0fn
qtXiZgSyX8TTphcdY4CheacgX+MX/dmPXDFzshRWEZ5nw/DuOtcE+1bfTR1IZoQQ1ATTqnYKXgSw
9FxCHLPmytowp1OrjjibIsaOilt2G2Ant3Jf7iIHsVASI84TIzHBbbIzyaOmt+GvI9JnGgF/wYsc
tc4NO6dviEgXW77ZfgeKfNdInR7i5tImwPKa0be2NQPFXdSQhW02xp4F/sGQ6OyM9kOqicgL7mb4
Pc3rMftaQ7U4zgCGd40EsziHHuGpIbrX8NM2BmJSayZ4ZUIaR73JB90cE+edvHiTRomX3UwhudB5
MSSHufZug9QZz200GHtnKL5nRXmnA/8nnWywXujnV2gPI2KAKpkisAmT7KkZer0bhMU6hr4twkd8
67qGjUbXXzup7m6TLrd2C+Eo7FyufITJlfgfjmmtwbQ37aGH23+0p7skngk1lSheagBaNxMRFJvJ
bwEWQPlpCoNdH7N+z0Q6oVSqifmwFKq5lv4J4qosIVsbO9J+ssd2rbUN4i/TeMPNYtr49aIZzfEX
oQrbV1b9AdsAPPpkyv2ia6+4bo2VZCwW6+JoF/MudUyInHP5PDfPo2xIyJLjT3vWBg0jQgu75UKK
IMPHB3m8JsMjYEXokZt5uu+bakcz1kPy+Q4KHUZqDyiBKcN7oKf4FE4Qfzpz8rbGFD7bhrsUO8n2
mlAf4SfcFTlClFHpb3aYWtQD3IRSWLeCFv5sQFvLQY9srCaF10vj8dyRKoE8klbAbWJ0NjIVtSWr
CZGYD33aCGgSuiJCajHY2clu6x+F0/ofAwUK8J74axwN58boD5CAx5/oM/Z564IPg+6w6pw+O46O
8RkjI1mh53KSyIVzDZO6i4ATNRxXzcXl1q7a8rbCrgABJzBIqxHZCe9KhdbWZDnLwnUfcWb5KQxk
zpbyqKQNqTxaUnJ02b92+H+3zHFgL9umfEOFzZtiOM/5svjU1bEbouroLF8VKvvC7NTfXO+qpsg+
JO1JV0nPMh8DqnK2gdH0vHZ7mo/zJ4Ge8WkiKnDT4gdCQnLN5eFm6FR1bEhkMgkG289ghUCdLT+d
lh/4yR6uCUC+5RszK56JUfoxOjC8ZWitmzyaj06AdiOrwJBzVQABPjpf6j5vts7y/10f/fqV2Vtf
SzQmG+HsZveBRnG2wd6UEyjpfI3JLY97GW5y2fhrA80PKhVSzZLl5tcLAVi9reT0WvruF8Q4bB/N
8cFBYlHtk1RBAGCO2e/HDAAyVx0UyC2qkL5MD+Zov05ZTON3id663oxF/5KnwCFck9UdzfjZM8Jp
xxowHK83Xe28RDkMusC25kNTvoJyGY7XmzDQwzJRmDaxL7+BcaiPciawqxk0J4IjY0bJeY+6L4dp
pJgySMKBy5zBJ/dUGwHMCEK3e7kelEVZOTOBn0tIvYFDiJf39fdb8/sIXu+zs8FFIYm2KZYunVcH
2hDvChth2nUjgbaow0nQGwhYzFdIXNq+bsm3JfZZSXqLtt4FE/SQ6+FUC1yF+Aj8Xrm/hBAtB5rZ
GA/UMxW9fpt3NsutAwxRZRQc1/8e/MRXPx8CVFvxXwfEsp0JKFr5I+4w87S5/6PwpleIm/PWsCZ5
9PsONLaBilkW4yLfWd6Gom7nddWDFBkF/lU+Sk6XHSMLuNr1Jm+K7tdXtlBnNokvAT4EeOXoYORQ
H+1B1MfIeQ8VhObCwcUg8Zp0sWxQDnCDnqjYL5Ld612pnbZHkN7oC6vrbW5avDocFgbjJXqTLqcR
gDnZR+aO+u5cL7HZrQD/xzlrwBcxp+P1JmzrYM0JvkTsPZg7A1Q6iB9QbcfUqcHn1FqvlDW2TC1J
zbl+NS0/7SzDXhcIU1Y2g3Gylrq3VFH76ZQoXebtjCsR4aIEVvn+ejW4vuO/ThyuC6HpwgfMvAua
0O5oKfEioUlw0KrT9cnL70OFiNGo9Vd71C9MV+Vt7qbFDj0t7Gga2uuOxXldkcp3i50fdVXpuOqW
tNkkBnzFaDPeF8sPrzdOrx0EmuGuwYJwkxfmrqRHvZJoxVMNHv16k8XzX19Bpdbknf26m5i+cT05
TKtYyOzb2ED770X/Q9mZNceptFn3F2UEkIy3NY+aR98QtmQzz1PCr+8Fch+9caK74/suTABVLpVK
FJn5PHuvjQZoOfQI0an8OjmZcCxuFvMD7ZIfQuusw1QQ+LJaHvBiA/hnevl+1vJUwoDVTRzaMNJn
Psr3o27nK6pExEg1OvAVYSrmrlgn8e0kn4jWyzuL7vEDwqn75XRlwre28FF+PUsr7RevT6t7M0Q0
CcDxdXlWHRbjrhhsZH2enr4RkLApd5Uo8kvd1uWFxkJ5cVofrOw/h8u5cX5g2WPG9CkNU+6WZyzP
Xc5//4fvc9rofSqdGA1i0Y++axDfgKJpzZwQo257lEyCDjaQtr3dmj89yzcvZAVWGrLmMk4/vUkA
coovsQwO1DMR/yw/iPGK1o02IUiTpb4espe+rYZ1WkvtkiPVOcjEvfWZCBNsG5/qBgppnKLpDH5G
rXlXOSXDKnRV1IUPY2OZW4F+8tQq4OaxeCaxK9wC5DtOSedvq0iQrVNfM5+evEjto9V2BcRk0Fha
DKHbjHri0hP/Qaa+v/fjOLvAIk7/Y1NN4iW2K22vw6EoDcs75IaCfp49YDlBXzmi3s6Ii6SmSe4r
S56i30RkkkXtp2ULojqD4rZHwd6yTtll2V2FNPOEeIxuMWN227dXQ4su4zDcEW4A4QKNEIYCgygC
U/6meLnLTOtHl47xtqxP9uhi1O7NftuHANYGjA8j66/K6ciaZp4yQte9tGryjn6RgWdh3R/GwWNA
sDwGlzlfpkQPlJU4kWDzx+bPdJwA986oYppJoByID6kpo/cNcuWAVmpNvnfJpXOQeQXSQnaXet7w
0Ycnx4R/D9N943gNniHHP5SZVx1JXDOIMS2fYJgSsZuwHjbny3MaBGK+fswvgSAh0Q/GU8XskpUC
LMbG9HAKOgNZpd4RPv5bZhAH3oLLP1BXRTRlyksCBZK5jrMeALWjHiNFGeY28i+E1rxhYLJx2FyW
DQHB0SUquSA4I2VxSKbA3PqjepCDBRo5jkEFTUjBq5ELY4JreqoJChgG4yk3JnefQBa5NMKuLoij
cBmZPn9kKHKmF50NRg4a/U8VbthVnNN9Ljxj0wjHOy5Xt9Yl5VnLPnJdfGjwnbckbW21KCmPug2+
NyU7Jsl5b6wJZu0KbK6Zxmvb+DaUJU/R/KPjUdaXan7zroHlgmbJmvnbXa/E4/wvaUYa+5O6Qb4L
cBSpJPUjgsT70nvqB5I554N6Ca/I69+mutKlgvDT+O1OTI1zmYqeBQ7MjHWt2quTylMuWKY5zO8v
dlsll5gb5vbrVTo0hDqzUCdEsANPZCtSpieOw59c5TqwOu8HtEwc63zR6adm8TYvTThDBpUNfd5o
PjE9hSpO1nxXSkB4bFMfUl4a5czee4CWZb3zdASBUYBBwhfxn95FkSXHaIv8rKa8Pn5aQbBviojI
UKQCCGRikmES7YIjwjjZMZ9OdD/5lEknGnhbdAgwPxOIqUomSBaaTVNLe5vPn7M2jL8gsu6mDnaM
7RevQS1ZDXb9Hy9Z+41vn205oPQD0onQ6NnN2s/5cvTi/Mky5kQKOI7bIqxikuS1JwggAP4Le+Mh
f9x4zABZdWjbSRvWPbbOC3KE5qI1YbKHEvyS2Na9nabcPWjNwcPW6a5w59GifC0D6W2aNnr0Kr5s
JQW0UIpXusHNCifZoxHYt8x3tnoWfjbDSLSymH75L0arbXowl54qEqYIRbmJ4x4OoCiBk6mDXg3q
UHTuO2yu28Y0fWJFW0w9CBJKVdpE2gzehbWUd+mwlH3tBWiQN2IkcWF5wEJrtg7y9Kdbjh966xE5
9M9m5u3hiJz+npvmmXIuydn85xmUN85GGCXHKqPyFUTuq1lnkCSHsVkPP0zVtlsZ11RoZyO2bF+z
oqCfO3+vktrf9pWkDmKTpRiH0X4aO3MfmfFLhj1ip7QU1JpVU4EaYwqQpHSayIVUWt20bvNm9GF1
MMrxPOnOiKcIrRx5GA9CBBicatPaerKl70nAZ+gKuTf55PqO/PC6xwRZmtwBLDu6w9gezwotC84u
pgKjpd1IYM0Z8iFF3sCGfDXptkSVzQeBnGO4ODAOxMRLq6nk5tCLR9uLN2ZmD5fYjtXFcgH8J3lG
XEhxrkMfyCn3pKEW5kqWTb3ltmBp4qK8ujioVP5ooq7EkgTrpCcfE4GbhQBzoj7pT6gzdT/pdobZ
ayf+8UojWj9o5WvYAOlBlsGj6bzGhijPy8iOTwkNJ2/HSCq5IT4DGZdWnMOiihAVTIg/0q3qe3UC
mhrsaoJ6cTUNLWXD/I+e1HJn03K7IOel/mdpDcWdXAFX5HJe7s5OGsMaVNFnZhI+UebtxQerccma
RO6EzYA/cmfXOnVrmq3YNpKVmubDCYwtjF1lcBy4UAiBaO1NWuqMQN5BN7yVHmgm09YCcH41OFsz
QZHYTwSYwiOnyKzcAb1+fakrjbw60/kdMJzrWEEag5Glpxa7rTQtXnnBD2zL1ZYUbmAaQ3rAnHsM
Q0l7tp4VOyJgdzlOMmYpuse1YMX5OYMbWUWUx72x9eAOMnihzYfxoKHkGrUfqQOHljfGbcsXpAvp
0c+8S/ZmzcA76OG0Nea/R96lj9gpjJXXUic38bJtYp0I4t4KLpYThRfDgtYamCDkCZKUcRUfVd9g
A6NGRbbcuCZHGyOVx7cdBUyEGB4ph4j5k1Bk6oiSxHVoT5YJSRklrOtSBYMludbnSRVp5qfO1q1V
2/NNtvPuZ5/2KJYgvW1iqnrrrm3VZfn9lR6Fm5J0WGS/0Y+RNhirw/BGdcxTSkdkW0NTD6zcsMYx
/DTWcFMm3Z9QtmQd2CSbVu40XnrJ3awn/XOVBc5TpFGaQHS0H4ayRuzu7M3A7g92ZF+Fxxe77PhT
DqJ6VD3D8mi0cByA93E94GSnpklLDIwD6rt660rzzOrkLukEppmon8NqK9zN4MjRL3RblkkzA8x/
JfAVqADVU/CRD1FrENdDCvUa3VoZkoRTYtOdRuuCmso7BOkcpuV/9pIPGNnVKa3LbYOKAX3khD1k
+uzQiGy8SkNvOQ84Xay9hU6XEVyZ3GMuhLdupqSThPE1Jd/8SB0Di15tnnpMovswqz7modGyfxh8
M6iWEPkzAW8xq73g0qBkjXLziIrp2SiBnFY+wanhLB/CVrPdmZXgloNfi2xggQuUEBKuh3qNQOXd
KVggD4IJuawcwo6aADk6ACgyRXBLcZMt9comhxo+uh9B1hTKPhUwci8WFalT6pZbpUjD7FS9F429
bXXMHCW91I2N4cNiyTOLGVZ1CRlHzHGr4U9Pzl2/lo5H70VEjCTGgejh+NpOLCW4uj7yKn7TgtHa
Vqm/GRzI7kMYnuzeea8ozfDNnhBtkazF32jyTcphfHDQ5/I5/mw6xwM44jAwfg90GFZW4TIqOMXZ
cEe1bijpgKuePkzZ+Cx+hnE3YrFbrtpxAKPsdQFZEvzwC/Zn8ku6Mjh5E3eVcP7KDr5DD2HeLIek
fGe7kvkM7knO9ToDMRzy50hI/1IyowKfS8iBLoV7HqPSO6cOa07HOy+3eBqnoBSQpDJBnm/782D3
Nf//j93lIQV/M9HK4bj8vzxOWSN8jY3zUNF5c/8EnZSklMltYRlNmykPN0HswfzXhTr7MV+DbHQO
cZ8CWa9b5e3JM8p33+WY71rWv859r9WXp3w/+q8Czv/6vOWB72X/9wv869z3yy+vvDzv///c/+tP
+37575/2P537v9/B8j/+1w9C4csi+wGEdNDXe9pCcb7iVrcVtfbS1dQUc1sV+IvoaSbkwtWiOg2E
sJ/qucaS6ca7GipmmnRlxv7TKuVDPFnjVVB6fDSL5E6U4fQe4IrYttRYDu1k+M+5kFsiQPBbq3fl
Elkn+zrbIekm/RT6ylr6/jWRff4A5uCaNCXTVAcNV6zbzruNUwVrPU4dOGjBM3XEY2iPA32SjHTJ
acQ7ZpbcIMtJ342dtg7n/0ThbB3JOn+NCz0/dYYwNwqzyTv0phdyW8uHEY3mVWqNt1rOY8n2kNMl
00Ga3qPnQWZ26so5MeNCqli37wF5jgeQAKy5xUOuwteBkCZyHSgu0a0ke61knKt7fH2+DexVkLVj
YRK8uAhuX/zGxIbPqJ401RvachT4mGEiI9QoqrTiTShctkWQvRg4HhntRQlTjfMjv+w6i/QYS14x
vmCgWJvzeXfouRfbLuBxvlGAidLxXRTus4qT/MGryL4Ec6CtvFzVD2MVPEyxF25HB0EyGlZCgETi
vbvEPNa2Y7yqyLOPTdNBxgDOUnmW+cRQDAu2rxHwaykzcz19IKhs+c20PChPkLGar0OYBts6Ge9H
mK7u5GvYFMWxteLxphmdR6sjNNGgX1KHpDn1MvFW0oB0Uuok//QpiFXMV6D5B/Gc2NAt8eQ+kENd
3xmV+5FIy3gb40Zs68z195BXqVkP1YmemXwcWt++QbOAc6uY5nj0uNmU/e+u5QMrbTM8Rd6YH7Sa
cEPRznnE9Nmytj6IPE/XYXu2lAAAn9H7jUVEfEnYA31BNUndTgN/YTh39KwOjmVEBBHkDFI5HRSm
GHve4g/lOkzH+jh7IwHkZ+jY5V09pe2j61nHiojrnZ3UFKLRB6xHiFLbyBmsgz91xrEkuYaVYUmx
oziMccTqTub4gfJIXjB8IdAwC+8tHhyUs2E2nIvG1F4d53756A1aocd0arSNE7fuW18x+PW0uW76
1NIee36r0Urw/WHPooNlM/eh1E8oZvROjrRcFX56crO4f5cjXWFlCkKj+iE9ziMTVnj7Nw3yfczM
8oQn33nL0NkM5ptoY4vUCcpwy1kMxA6JowAAoqattpo2yZfYe7ekn73pYdacNakIWpwPJxtjs7IU
0tCoPrgO1TzXE5uyqt0nF+fkrTXjkXBzpG+DW3Y7Lphk3woc0X7Hd1Nl/S9VFdEdKEL70aqDAxPr
+G3KM+OoWjrgs27iCPJs2Fg5qlOb2tU2GPk61FNuv1ZRRyFFK54l8KJbfJyfsVaSft6uumzQ5iUR
PTbKa6+aw29EyqB+WQ6T4WnEcvUCmRTcJOuojRcwlDKdIqPCaWzirKzigCU7APWRxa+oXlvm0iZo
j072d5T4H7WcNoQ2hPrNFFjRa9v/Nh3CqcYkijFqZ+WtiOWf5YeVpQJxNTf3m4mbghYJ85UaBHfn
3jQuclTmaxK/mKHfvLRqyM5RrI4YorgxanxxG6ga5H2ZYCjjkgZQrizqLLW8jPNhUPx0DcgSKOef
gAelt7Xp/umIh32NzMja6zC4tsthgUV0PZryZ6TTRPWsSntNkDnUSlWrdmiDS+5X8tYptA83q91X
lDTTXnPaaCN7qnha5LwG+K5WiJuDq80d+1Xrt1bmZ69TkfpX2zUQU4cBq6okdM+kCsNNTgwyuOcP
PzYqkKaizW9qooBejJ5cTkWfyzFJbpm6aQUTj8FBF4fKK1jejbI51fhsdlNlvBShkieoavIkskKe
+jDy6DgSQ1WatZYhqPA0Or0KbcKcKeMwL8wmAttXatYntEnh70kjAK7JRJrgGIca2Nf+8vjy/GXv
fzoc51f711My+Gt/X/xf/2959n88nAV8crae7/1qbohrNEqWvZaKHLcyNv0/e8TShNp6OUl0JFR9
M5kt71p/hx07P/l6lp+CoOIns169ej2tXVb5xamdN4nL21z2lnNehZWxMBiM7LmdWVPPOaGucDZC
p0sTzo0gX2gM9BQTDhLIaqDpzOK5gxO/M28o/vzdgynzhgvb2QLCom7b8Hu0cw/IUSzkC52K3RB1
1QmhPEEsTFKhQ3CIj4CShDSq0/dh1CTZacAPapMx7Dr3ZY6jDmYNLeCuMm/dELO0MYTjyQ0iWmw9
y3kbi9VJFhXnFEECnu9f0DoC6AuwgsbzzyCAl5GnCX4tP/H7x34fLm+P1XhOk/y4vH9SbnlfTouT
atlFCk5BFpf6xo9DdN9z9+t7s5xr+hQI56TuUOqQRhVnRxdn5tFqZjH/8kYGwwUW0kWH71+4G4GL
FZHYo9GnqTZvHC0HhaQIwgsDbB1bOXc4vb6acLgzTswdR3vudy576dw21CgHcfOnlj4ujTBcIFC3
kITMGodlM2Y2ncUYyRLLXK3amFHgro1Kw2c9uAAorbaQh67BG5Wp7DRaFib4ee97IyI/OzH2vuSR
55C4wpUWxpwigSyEIwDZEooNqxq4/KRl13xTe0y1tJ/ZtP/sFZ4jjnI2c86wiuXVw65zR+DKAGXi
dsIkM780STJ8D79/SqfT4pRB8nO5iJdNjveH2tl8US8b1wXYIsb0iJ2RT2i+pj1LIzK17InzdTr1
96IWg//hT/1daWUdncOR65ya/9+NCIviOJNDwmBuC5Z5d7KIM/3ac4RJlxDnaBE6GhCd1JfEVGs2
y8tIfNo2rpctbVakAXmldLFJWyM+NpR5aU+3X6/jMkf82lvOUfeXaDfmk/96jjv/aFVS29UZrjee
TPvTshlxb33tLYduE7WwNViJFzENcr2hKVwYZvd3bznnxtpeM11G3aTRycCYbzONqo5e/IdgAaLM
m8zB5TlvdIuOztAYIA3tqlYkFhUU3DSjPZVpdJhmUZdv18wcx/o1j3ysxdhKT8w7PFz3GbZaNV2+
NxXS/JUmJlqBwIHOBCvyQ2ePr5UEZ2UYwRk42X2hByZKwaa8aJmOrKUQRBe89Ubbn5dNWRokE/BO
3ki6dnd5JmzCAArnPNnK+dpbDlG2aeQv8u4IV6DuIuKzPj8jSh3nHMybZW95UGI3rlzN2DcznxR2
65ZKmb4SRHhlwVxavS/kb30sKqBfmrxnTn0XtQFGoSHbRxr0Gahuw0HQNd0QP0NgBFb0ixVp/iGK
GrpwfUAWFQAb3sqn6qV+obPiHqO+s/ZAUcWdSe2cb8rabJjDqjIWW7O+99Ds/wp0jVjqsR7OLMXq
+8kiUdXSB5qSyF8PcYMKt+ij5DpUbrCTmeni0z3bAwmhDrqfjYpU/WiSGZprenShENcjUTOIJqYU
dRuZBIUFjnJ3y+GywZF6M7WJQO2GVqVuod75ed/fLhu9ENMNElJU1AyhGIvRTqZQE2wAcyF1z7UW
jtgKPIOKBLObnIw6B0RWVzx3YzgcXD+/lZT0cWn2olrh4SRAZyQlO6w8HPDlf2+IeE8vumg+EGFT
QJ3Pa36M/om0mu+nUo4Z1gFREkipquYi5orrstc0QbevKanncxPJbNQjkuRhb7HEQ3TIxjVz5yzJ
wWUZR914nBJ7m+k6PddawxKEEVNhUwZLQ45Odvk66aNCOhMZB4KL7uNcvaTmK9cJLbW1sKKd6Ohz
RhUdxcy5DWBKHyuMkHrdvHspijfqLCdjLqo4jeGe4cFR54qog3ZgpQisIHK8RzNFHTBKe75mviAf
lLcUXmoini9Rq382rU7SVYQKau5c9BrFulBv0RLoiJviIvhRJNW7BY7m8rXBkLXP6Hag2PYRv2TC
2bQjqKd2rvvMo+4laKN7xVxccwljZPmlvjZdvrN0Jz7ZHbU1ifR+xdoNWdIEyUGj5KoZhVxnXSdO
ujkY+9J2T2UUd18brY2w3KZKyynzE9BpifYdHR2fLwX0E91j5mnznlsYF603SeqYJxZmbSL1pSq1
WaYYQuPc94xjOTcYpQtcCG7CMtkgg+Y/px3LIeDDbusl1ke+SEqWKcfXLqFa9X5KiHaZh3GvMwm6
XIZ1OrGoicK7cj6/jN8B8TenZfxe9pZNaBprKyFHjJEYBSueinfSWyqKsO7T8jJAy/ja4pdzOkvt
wqQjunr5n5nZ5iuTbwrFWn02O87zhGVU76d6rfdTdoRAKDYUNJFLlCFkL2XRik7RvOoYstdoLGlv
J8S667U6ZXhmSd4ufkBcbreB0/zGbQvzen5s2cvbgfZNNO2RQTOgavPA/bXb4IA4WGTCTHD64ELN
w3cBhRCF98KJwlkb+BZpsf89kHvzDHIZ0pdz+E8PqMWGfUomD5f8/Ogyb6Q58wMP6ITUl0klgjMW
RL7VBQjmYlhKTqoFG0iF+DOWgXiZVxqI/NctbN75JpIwcSPDAa0xm2X8MObR3Wqnn4aq+bjmjT5/
IsuDSWUnGz8sZqlFqvaJDI/tLO3p502Uz/KfZdbDDAbbnH1Y5jvaPA8qZqnOsrecWw71FOq6KIeD
4dthfcj79qEJ63ZHyCBjsGnMRKt5VxIis+phJdLmQPYeziPgfD6VDOXL3nKuyvRuDbSg4FLlgWXT
tAzd1bxZDoVPODuyAgydLV2+ranSFkmfs0GRNJFQW90u05fviTnsMCOJkkuqGw+5R7Re2IXlnV5q
NyPdFKoABpkyrO6CIO5vMIO/DR5YFQNkWTI0w00j3IeOpju52w2IQXD8zPBzR9v4hpevUzE+lS5B
dFgp33WDonHMnWegVXZsoOZv7KB1aUqF6XXZ6F52ccyqXlHPU9soqORdWdYU/lhyhLNoLps1hsue
RjQV0jDwS5PemDdDhXbLbdCB4JyJaTzArpHmm+MAzPNk1B/cKguvKKtfR89JD003FZdY8ylTV/LV
Ra3RTd52INTCjytCz5PaPSUIS1fS7BV44WqgXz4eBKJt5rGkAwYqkSu3Zurs6mRPDNGf3B4OfUT1
GT11eGfE6HlRrninhMFyNej+VnPFG2mY+sGNq2yva3qDy7SNbnFBJw+FmTwnePjeEYQZ2z4dHwkX
8knDTVzQ9LJzL7VI/m4Mmf0w7WIb0HZbqYhI0VCbqLV3433CKNMgrH4FXsgNLKet5eXGU51Z9Vs9
khxa2GBklTnUa60RlC8xGY/7SA39o2q8n2MYd5flCNSTv28zem0u+EI7mZw3o/EACOqOeZJV6rzh
kdaHe6Jo7Y0GJsWKI259pa4djIHMSgd5cDq+pgHW97zsIKMJ37ksh5gR9kbsOQ9caPFTnJUbUw7i
xWymjScEHnDXNPaVAVU36kZ132JW9/u2PIALCYjQi8N1AEr2muW6fp+E4pcIrR+BlrWPKVweqilO
/2xZYbZl4uNc0872joX2wHSzvP2ydmUajXowgurK69xPeI5YykXrHK7RDK600CqM+gHoYHxOxwzg
Td7etGH0kM5z7TkRb018jdphVla3TkqjdoCy+yPWDPrr4/SSJLSwrEFVL6mXXrJQh5cw+tVLMGeK
hUb3pNzo2NdWd83LCU99yL2qEK1xB+fdwAXfxpeRZOFCPNW6ScXaBoBi6Uo/RUmCM6QkJndMnxgS
5XOPFovZEdFl+N2nXWnnpG5PnnsG5dPtks5eKTt/qdSY7qa+8154r5ZR63fjQA5bVYvrsvEnRLkA
Hqu93/brERTKLWb6iTmyC3cxBbPJCI72nLvwQx+ED6iw/c2kaneN58a8MW0bsqEwj1UPxhG5pHoL
cof+ZplB4Sx7jzULfEWaiSyCjGtEby1r+oekn/htJqsgUUsNR5WaIEu7UHYH/HrO1WVJcx2firR4
Cuy6epwqPdkpt8nOlqgyuqMo0rMSPowep7884xSBG/xgCY7MOtPym4a8z4vyNXigBhQwIjIfXRcR
m2NSlIai/xzoFiQlbbxZjhhCUS6ZDdLX+cEWAOCm6VBvwy96pOAOSTRp/YtBLlkkx32HmAzi8ajv
iWPGuyJvYsMoHr4urwn3EowaoTZa5YKeaicc3PK+t1OIzbgwrmq8SygVXlOT0M5l45HAaCemd6ri
nxgkBORUPSLduQ4f6zSNj6kDPyVE8ZjrbvhLb4LXwc4ffNlqz+ZoP7pRXD+6diPOJnUw4i4CjBhI
6etxyOF6deNaIsVSJDYzojQGXjn8KS+5zxuDPYTsflA3TkJTX/iB+zY4kb6Z6hxclGBWa/NXl50m
NiCl91oivEfHD1Zt2Kpno6ElYmHsYKb8DB5MPff91nW67EmLCa/oDVKQRXzJB4xrXT5Gt4Y9kh7g
48lPXXG/bOKJBQ4FuW607qw5D8CBGt125K7ZTaSedcKIaY9098tjWaKDdx66M5yQc5+W0W0w+uGt
oYAHVwtvZz4MrOnvA5kITdb22nV5GpVg/B4dhrN+lNl12dROIBA21fO3pZ4L2jpuJSbzfkzT2svt
7EHVz+g5WsjqbNppxv05ExarwWkei1ZZSBv6t+WIMp6xHRUSztDsJmvt2Z1/in3bJj4F4dfRpfve
mZJzzYjrJlFXXPhDsTHn5rdpDtNF2RN/Q+/gBMlwFnJSrCDmXWAPA8Zo9jTH7s/6YPyRoNshGzsp
nJesRBQ3xc6xKcjdnI/oY5TnZQ8Wa7RJbG0EkdQhggAoM14NpqVXVcuXNA7bA+up8RoU6rNtZXEc
UW7c2TDNNwXAoe1yOGXReAcdyTiZfvS6nEp1O4d1aHYHO87EhdIrh8t/U/3w978Zdq82egE4JNVk
zfIgAk8DquHR0LzgJsXl6hscLafM2Q/pIJY8L+d0voJHrqCAzFmespxDLcpcyu/vJlBaj5PBDCHM
wXwvD/aUse4Sw9wuD/ZR8AL/F1+IGaIRY4meWcSWkr322MTptGkcIXZTIM2j18Wzx6XRzrKiZLU8
pagN97Glgz6RAX2/nALqbjDg+cXBCyv30UjRrDaBTXnaXbl27F3pPAAO83PkkiJGAZjEI8TmdDhi
H+xpwM/GC0Xidx+Na4+45p1KRXancDDtwgg+daAwpuWG4xxp6BvPmvDh/zvTTmpkeRa67d5Ac3Vv
WPOzpC7IrjQybIeBk58L8klPypHhjU94V41FCZT8qW9JU7cweOCbkKy/cpUZ21KOn45fVHx3Emrf
p+hPD4mskoxjb6lOEKoB5m2jN/lL7Mh7S41vJAi4q7xHAt9iqenS3zGTdHJRpgcvdZrNZMUPuADN
dDwzFxS4W5LTNFgvYI2JHRcIDIca6eLIZ1mEE1zPlFBvlKt+hpZohiMhrABPExDOcQ4esnj6QKJo
rSMdmE13chPnZagqkzjJgWK8B5rX/LQyY1dmaN816FiPSWmu4TtvRzKhTlPufBBCOh1qV5WrwFUf
pgq8A6oUgtXTYu8OVn8rJ6yyQ4tRNKIT66MhRCp2Hge9oxRoEzRdqk+XSeessvR3pYklVDC3WTmE
22NDTHZuZJLNMPvwBOt17rrdWfftWTRb1BvXxY2XlTc9qkF0o5naawMkxtL91HMYWsRvlmuvn+4T
Az9zM2VbJWW4iu2czObuVeYURzKCcxFk7Sw7PELtj2BFxv4qmIYrvbWPsWIU8IRzCIS9t9z0MRkt
bx/V1i08H4rYJA6UZC+Hvvk8yBIVeWVsRQFGB8Z4L3pjUwYpbSVvvm3nNM5Hl74NcRUisrCNgJAo
/Vert2K8e+TsTehdcOrIWpsOcNh/iTYqjyibio2NKbvjw953ifgYzmEAw48Vxj6z1NH0hnpnSxEd
miUBVp81F1gv2vFPUQXHufOmw3y6Rc32U5EnsgV5/zE5VXSRPjOglnhaZBryxmyt28LHrkdVHphe
R+JzLZx+UxrFTk1o9kp82ZDG/kQ9EEMY7eGeUPZzkkGOVIT10rrCq0ddwbZxRUaaU24rw7i1hiZb
Y8MBZh09RalX7oeu+qkihzKbZQ/rBBFK4hfOTZdlN0DHk5UTmA/KZaWswvA2y9uXwemiK55H86zA
N2Ebq5Ac9yACyvgeRQt6y9ueX3VfpEQUB+6+d4lsRVC2X8wgfdCsx1x6rPfHNZLffd4kV1w5cC+a
mIlH6T4NtLpXOcqjQ2c196WtPcUFMDhQVls3tlEhUsKONSiA6V7FOcG0EPWJkvkF7Lhcx5pebOJi
eIiH6mrXNnnmo9ufSALe+D1GYTIKPizHxKldoUni72/MuCYUoRs6mjcpmUoZ6ICjhGJPz947i1SF
lIZ6CpZNtQfSjgHfgfIts200xXztcn4DZexCESIgd5NXXL/NzvODc6flB6nCW7g+YuuVLBM6YtxV
GjwmrnqOJ3t2YTP9Nm61hl5tR/zSymkpAqkYRK1siFjGbA5vEd6wRayurjBDVZCeKfP6N6Xxpy9L
eR9AbFoZZZpDT6JhorcvrkP0g437Ecxa5246JrgO+WP0DcbTiE1wUwXvUT7gUG0pKuNprVc4xRE4
tC5CKcpT6yR8G/RybU5PbrIFM/dLMPlY5aP+u0ydH0HhfgiEbdRe4ud6wHrYYNFwUvQIU/snUnzl
8aS95Rl55HWEI0frxzPQKbzOxgz2Lq3VVMM6surU28jiIZXe+KgS/dygXzRudDEjZ5i5Uitsnyvv
psjIjO6lVtyloOuZpffuxOjpR2eTvxRl1IEuYs8tidTgLT/wFhQX4P6ECZSjktUnM7Rw5fQK1Jgt
iMtxqwRgLli2FPbKGiDHRjbeQxW27xlG9wssgJ9FY90arfwzCQMghMjvS4KMCVCXg0alA8Vcabdq
C+0vQvI/vTo274vlV5gJuTFElt7E2La9SET7qoOXN0XaMZ7kXQYgu+tAfRsguVZtS7pGOl0d1rAW
GEfhR/7n1HL/csUGSjCN/Ent8iG+AmDaBVAKIVejmjM3kesSE2rDC1XOsytpxoz2MdOZX9aNya1J
U+TsUo6M8oYB0b4aRfIziLRwAynzlxO4BLdbJJEAkyaN9Udd50+aj9N3TM1bc4JFmBnBHrkFck9j
+mnmprtmgo0uhZAJ3XrNmVSBg7pAw7+1qGNPVcnF0xiIp5sUVCcMLMY2KLjxuuocQdqJHuLxz9TG
yyAPp8I5+jN3mqQmKEuamGVquyDK+Hb/F3tn0tw8lmbnv9JRayMD0wVwI1xeEBxFiZqlT9ogRA2Y
5xm/3s9llrszq+xO98I7bzIiP4kkBOJO73vOc8IGRUhC1deMs/smuc51g6fcs3ximuWGQOQtqk0j
6Rnz5hFOWAQlhAda5rQOFwp5VMzRLSYu/Dowv465pxwBy39iap6h0Vm0AhAG/kg8AXizEKq2MXUC
vgsCVMpNFDovJvEhbrPLMoPFZKazZuMubx300V3X0P3JdOodLqTkqA/e8jIx/LBxR9+K9vEUP1mu
iXsGiXigDU9yAkxlA+heuYZ7MvUADw61OXbcvp70u0K68L6ieqa6LwHpg3e9fqmN6W5BmsuhpSTg
28yr1aKTCJNWkEnamim9RXS4piwUrhCQnqgDbeUcHiEjcfZJvdwPJZDMbAo/0wEvJLIMFjFQgYwS
PxgDpXOJjpQcHhFdovmDOYoYezmHUjyFYR+juz7EYzg8hc1jbHqxD/L3Oi1ZiyRh6exEtIWARwME
HwY+qo7p+JWIs10Pt66B9586k72aFywcLcElHqqjnvhQzOakPMbcHF/T7WNZI631RuuHRmO5mgtn
2U02cSBJWf1Qkt0u3pge4hJtP/yCJfwy5HwSC9zUxUZLkWrNmtpuczdZaBM0Qfm9RX4gG3ZI4AC2
MLh3bEbsLaVZUCT94BAYwHAJu+Fz7ppkpWcUzDlwkhmIlthiz1YA7e/i/aTVu6r3jhzBlw0MjWMj
14hdKOOCd2NBStppR5zVl5blQNBsZ9vqTGWGM38TNsJTEYhBcUp8r23OAAyN6ymnNV2UqhnqpccE
vTtR89heCvJOaFKTXy/TAv9Ag6cm4TkorOIlsON3PWLa8qioBVQs/QzRa4M/bE1WzeeM6gtjIsw9
I4GcGN3Zy/ScO9aLXTl+VuRi1XbyxzKj9wX2M9tAouftnievC+oBpAGZCLKy+EKKl1kwobVRflPg
e8AiHZ/GgWCFpLevSmHehpXbHwb8SptMd79Y7u/aOviKQ2n4sKCVyKPTIJ1TFAgd1QxHHQPD1/R8
EXyYESe7VqWKpN5AsgIAB7L/jO2wJPe1Zew04swQ6aX3dSrWoYl4uTacnK39qOM+R3XRpNaL5STn
xmlflpnyI73gOEQRSGhBd981zLXTYCsTBiui0MlK6a1pa/IyCr/pJtR7mIYLQmskgeuxrL+bujiK
ZPxEyWTQJwSIm8p6K2O2taVWzyzl3Y64rRElULdHX0g2faAJPDdQLWqkwrs8J2wl0YpNM0cfZOO1
q4XOac8Qo7K+3IQdHx1Wxe1IXXAnjPJVBUAFer0lp3bdNfYeCxgtqwyNQVrc9vXgEqpiXdUVVPci
M7APArxL0xZB2ESSXWFHb7Q3tr2G6NhMdFB9KUR/0m2mOXgb51VUtrSrR9RCRvLTEAWwqxOUO8nw
XraPmkM2ca0VhG8txnSvPWlstjZiGHEQ1WyW2pJxUISsO7mBH2FwpmPRBdspMZ89YfCHoFbjZBQe
G4bOlZ1yEG0nrJia024Cu7jV7PQhB9j0yyLHnZbrDlUYCVvs+P2caDWaphhiS7bYK3OPSQnKZFUV
62Ggk9p748pasGdwtnieSCi7it3vusEE4SYl2lebwZDFwEfp13grABBk4LpecqOhXl45drExNO8e
oCKQgb748fohXC3jR+COZGCFr7oBF2borE9NTh0cnGK5Qzng7Bxbw9HooNPpa9iRPBEFF0mSTB8V
T3FwMAYXmV5LVFWWhq+L61zLUR/hOXTvRsgRL8GukTbYCrz6NnSoqzTTzRT9BJgIHnX1XFYSXL2h
dj4TXAax6PnJEPUb7fPEB7EcrDgETnbsvHBH/SXqjENYoEBb5iJ/XpII10IcnCB93wyFvcZTtoPn
+JJQ/4kwBawmGl1lBUQzkUm9ZvYkw2m+qdr5tpDz1hv71meDV68RyR5qnh5rpiblTEqaHuz0XCcT
LXCf+yohr9kb4MXbQtDwcY4k1L2DeES3RUU9Zfs0OGVyjJv2fQg8X0cPVWvWEbdmOyAO1K0HC0zT
ulpiJvIciqhOkVRkCdpxoDklMgqSvHqknjH2eFpP/YRNKw8oXFdqI4k3rcicHc0Gpi7hruI0CGia
4NQwy6XbRDqRUCHvU5N07jrZFTxO2Ou+3illYpx+Zr30fFaneCejdtlAirXXuofMf4iLejuVdrRp
s6eEJQqFAYkGSRvdm3lMdkUIu0q2D0Yr+fIRPdA0c+U6TdiTjxIdxOwdrIS9FZPTQeNMngfTj12i
32MHtXVH76xPinw5zMmuTImzKMmmE/pXN2Y2LhSm7qadfxmEhU4NeoXLP8fTJ6WQhapuCmA2Gz/C
ttD8RJgZ6C+bMG/CO8zWYcGeCWVMqytW9xGXRXFGoVRxZARuGXvEQEyTvefA/NkTuOEG3S41O3O9
RHwPbB7jVVHNeLs8sWM7Vu50XQKVDd5cI1UEguxxXJybeVRF1YZQn8Giq0JnKozRbZLKU+5DWw/Q
hLEcahnpxHJiMZRawSJVBqclDsh/YoIjejzD2jBoM5tsjgskzvrDOODQ0l3871lh3nj2e6RPYKlB
IKVtK2nyOxt7FpStdIcn7KYH1nIHdhQ1g4FFTFQkN5X1gK8W36/LcQJtxxnLbfcwg8mquKIhsKvH
TEbRKtZolLR10WyNxjtX0TRj2mXOAukoRsvdtmNir5nkWK7Hce1OjrFdGk+7rVLqiRYpiVGcmKSm
tI8kmDX3MIL8IUQrOuXh3aDbxVq3rBu3AGE3jQnj2LshQsFD0MsGMFD9djPrO7ZWReHPDuDGxOw2
2lC/gYHlC1wsMCv162A4TxCwxldE3jdtsWzz1Jle0eH1AMp7IgmhG5FfcL6ACf8/wfFprr7//rfP
si+6Zn74xqJb/BHGqLJQ/88Ax913ScjHn+iN6gW/wxtt5ze+dOEhIlcMRl2xIMfvtvv732z9Nx0R
kuFBxgdI5oj/QDfa1m+MIkkmugnb0UKf/+/oRtv4jWa/SoVFneBIRXX8L6AbpfjneFBhmKbEiW8S
ha1L01Jsx8+Ph7gI27//zfhvaaU5Rdh3ZFLbA3pQM46DX1TZUNChCSSYaTZ6gpmKsLtuRwN9oQs8
MIfSsSXYO/Bj08i3el0Tuygoa6VT7jxoFViWrHF63KLTcIDa3uxiEYRrk67ZtkuJ5qi7cFnps1Ec
TNzm0BgKc2dEFrXGcFYk6CZO7lt9bvwaTdM6xfDL0h4SMFul5YHkJUQfRVNcCV1t/JfZ3c3sp+if
VhM+sBlGWWXPP8TLsAO1mpyLBvQ0GrYghS2Ljx2N6bWtLZKsQpecxJT0Ns0e5VfdU9YvLY+TG9oE
IhY7l/T4mJMKRUhOJXPxCtWG8mUXk3zUlxE+szxOiA53AgISy3IdJUQAcTAvtiQAMr3HsYEhMGof
rcQE75f23cbjAwhbKM5ESUTbnkV1Y0RetS9DMa6ygUYakzMAP3QM3KzI2JQuinkWUHJ4ZC/vLHTz
a5O9yC5xE2tD88bbjk5ggT1ghVlwGh9FDXC7rcr21hgQh1cW1pqyMDjeQcHfErWu31MisVbVwo2A
zfwJQzbZig6HgzFyYg/Rtq+hLldr+HSIFgx7Wrth8W5p6cmbluZQtQEnxDCi2sAOchV2oXme7aXY
5qKtNwsanFXBN7vWwdVuB9A5e9wq5FHFSKuWSH3Csqj4EstTsboR74UKao1LlgNArXc7LaOza2AF
oU3gksXThQh1ykq8Fco0Y8e1/RQGDcmIo83kLNMYzlrFhgZFEqYno2xGOGaueOlFiUzHQgG4hhQ3
Hct0Ma7d3vB+EZg77tPQcK8k5Oc3SnvhTW8OOFsqUb5NJjA11d4fsEFESbzD3zc/MNXyj80U/EIl
iScFdQoW9wFvw2aQWbJtgbe+l02LxjCNxW1j9hDgnXrE9msMOeGvJCJdoXyQWzfOxitrNMMTa4/A
qptKmiaTlu9RgZpHlLf6A3Xb6EbPsPhiqKzu5rpItmOZhz+LxUlpFXdBc0qBrapySvFk5tTDk2QE
Nh14oUIv0NeiEI5ses6jdYG24KRDcr5FDJiC7BJmv4d9Uh7ahf0vXSNSNSG3VLdpYcInpUXDItuN
17XHwYGqbvDYZ0m76xJ8VqM2xo+D5Wg7Y2lmTLwCmstaBkV5Q3HEuU073Z04SkYN/P6B7Xc3WuO3
leruzVjYxRGESX1XweXczZWF97NJuv4XwvzsXnOi7JWtRaKtCrbkNHDD6YCXd9ouHCn7VRu48Y/X
hhwzxkW7g4Dv7RJHME9Qntm5YdZ/V9QY8RpY0T2NOoRaLZqIjBCTluQodyA1bGwT7abCa/lpaHny
TOOp23rEC9OUNHNswwbJTSHKXmsoKDVXVUhOlOjfsVqG99KJRgwzAtNvEaO+k0k+PZiTx3GUHJQl
XpNGHN2x6cPhm2XE2waOde9mQPzaInHvE9J2vnUIEq5PY41PDIZ5/JXkUu46nuRfmVPi2XE4AKBt
D8f2i9Dl7nMYY20fR6nxnoYTD5NVI6Yn7xKmLT1IYmomi0a48sNQIRga1RGI9YG2DFiYj8rKuoC/
xms+Yqf38HK3I86uHJVaPY/Vu5mb2QbRQf2VunTNwkb5xEmGzw9SJsZDSBbmV5Z44s5h270dBwuc
dM1ASTmOl7l+yCK4Y+VSMicZTuSN654j9iaWrYYiKSEPctbLGyfV6jXa0+kkGTlHlov6wF6/ukHH
QISX25kg7ALu6G0eRu5eonon0cjL8+d4FtF9bywL1rMJwXUc2NN1sVTFwc1nNtJpWNYMjYozi9OJ
uPXDLjsYs1EfCuwX+NDwmCBdKzXnkY/iYJ8UDqbqvByjl6lxjY9esOssB13by8qGRjDFiMfyIQOJ
Obj5VVV6BvTXepwOfJ/lVWQbAm0TGR0Z5BPIF+gxVm5qc4TV+o6yKjSpVVRoTrhpWgAEwPOYzzub
KS+2BiJi0Yx1Bcfu2ripyyHY1s5sXHe0fR5o/dK5qJr4tkT28TyxclGGr0X0C+jFcFyGlnDZbJkP
aMXmV3P0yiNnuXlX60SVRCwc1apGy3WmikAogEyJkqgyMEGc3ak9jR1hZZRDbboIzPrvjKHmjZ9k
X4RTMbCI/7urQ9NbSaMGXZnGWnmVeINxV49FSV+mDMa1BWfR9mUn6cTM8IUP0PmFUmRN2iuRJmIP
FiW67o0+2NtTGT8anM83gbTsz04L3dfeMZts0yalvJYpp+xYaZvqzkoBCAfZm4Fj7BeNScQ7ce0m
0ActOrZ51D7UoZd9d6ZYdowJsS+8jhCGoOp7iqVdW9DU6PB7Zarm1CtmneUhdbBlSZxc1/m9UAEd
Y8gWu6rImfCtnFBh6uYuhY9WPOjObL1UIiZUsHW4Fbao6y1nTboebI1Gv2oJrPCp75HtNIchmg6T
bEiEQrOx1bslOWWyoVzQEnR5q08ieYkRqX9FLKZoTYcyHFfDaFJaz3vtp6NEddc1nnsdJrky2zW6
cTN6aAI7S2f/lJAdqVacWRE4sMhMOCVq/aazyQCxM+TdFaiiuxQVC+JBYpxAZTQGdSwhi/x6Nj3r
2u6ahW6AGebdAdv2Inc9SlOECWFJWGrqVtmBGZ4ouJTHk8MVYaznxcA+RmnLqagVlREO+2CAY0RZ
2sYcjwZuXXewoXzLlH297WDWjWTCBxAaNESt8S2lDlAOOgKwL48n/53xy2LahmnCOThNc0pns9Fu
8n7hPqG9n0+aKMfXMVEE7BZFHeawxhH1hrlCJ/6oiaxt4Y1u4RseBi6Iw4bNHgyfI3IRKyQIPQvw
Bm4CFDvIYHWUioDiRPi4VOci+GGM3CyFySPfrkwRflBtJwMkwyDjchCN0/qzn+ytaChuqARmgJCE
T59aN/HH9rGpXhLveQgfXYK1G/aKeUTJrNxX6HLd7zZ6MMyYOU5CUYrWpiBIcrgZEucUN/dt9VhK
ZKpO84n4DDashUZ7PGj2hvlilfEmo06INPV+oGC2Vt8xpg5znb1aff2ci/7odsaVSKqnuhLPbpPt
ZsJL0I/gIv6soTlR4TJGNKS6VryXevurseu16LsnkqWbnZ3M8qDlyNgQpbK1XWWI5PQ8eITZZB2d
qoop9llxcN2Z/WOWBnvY0RvIXpj5E3b5tjF+mxNY06CYiQrr6vq7y+JtxrwNKmD64OGZN2Pk3pqR
VhDNB1GwQ1tzTRd02Y2Rx5QRWnTFEzaRK7Jr4SnHYBLYsGdP5Ilk59ju8+0YC2PX9QM9ORqu9KOC
d48olnUVu19WPt5VLIB+j+3VH7tq24rp1bP6O1K4M+AhmUT96sAcDTpky+j9Z+yBHo2vUNxkpRve
d3poUA6h1RlBffBFmUlYtAtpp5VLAJFbvYR1qfsjgVIgzBEfunEf7YMZ3nDZacNDCFnqjq4t3iOV
ce16GRtPuL561WHzLWoYggVZ9r09nztORj5xIERGEV7qBzrJNgzb+jnInBtqQ/eYFiVmnuKhIlDR
HwiwXxcjTYN+HAC4T+/dApgRsifJN8sJR5dEt8uhRi8nvN6ADnHEinXfsNqnsX0GP/utZ1b0imTC
2zaSFT2OaT71mkM6NoezVTG5zPRW/7qEjGpR0hWOe0RYGHWiTTBRK2vsERCxhWDGmSxkZ2OarRtJ
6gZW1V+9kSIxcqzyySVQZ2N1FDRDtxecbNzzwkJMzWjCiBJAxxlkUK6rQpgILizNj6X+MVmltV7q
yV6DYEKFmAUkMcNNo6uStogSgxQMUid+yWgi9ncC9AY5d2p/aPS79yKao6PmDdYNEbPiNS6tpVtr
bLeu6T/Ihyls0rNe6A6lj9H+aO28OooMCTKbudDxNafJr5Owyp5TDYCtbCJ0/X0R9M6udWDmBI6G
f17X2EdyRh823aIbt1anpSQdRQUTDw7zZxJeSp6o3Nk7tpKu1cTUbHAns8pLg7Jh08dS1QySBwQR
1nq0gvRAR8s797UCozdO9zRSy916eZW9otCeV7reY4uYLeKN4XA3a57+hP2m0fJqU3Fw3M7tbyOs
mq9DSVI3rSWT6lveuAfLXuxnYGzyqUUrf8yZPAh4R/lEI5jxvQ2HsmxPEqXOr2Yxu3mDu8ikPVAW
ybwfvdB5q6eg2wgUo9Ha8mJx7CHMQYgRCh5vegNcP0QPDbJHWluvHH7bcm0GIyoNe8kLcrBNgkKE
q71DIKu+ikDPdlGac9JpHJ1M1KpjR++6ZfG4oM2x1hTlOBZXhlDS+GpfEGFxNfdVsDPmFpHB0Ktg
qlmWyHvAWYibyVsY5SFFAmh0tlHvFtnbWwkPzG/qvseRunh0u9EO9WEUbIsI2LbXWs5qdnWDTir6
hnnurX2rTR91QbR7Q67xiqS4+NmDb78LjGXytbpbvnUzqhAOLGZ+zNpGv24IsIgZpiHdNvbsN5aN
lMbjoLgR8aRo4COmFMP0UojhqfWWAI9Zc5ym9O7IgpPQyPPReMXJ6PXkzjWA//Iq7chUMp/GsVdo
MQfA6bzQx4lYZNetmZOoFeNM78jj2tSjPT3GCBiuFjfyaErgkAXiAzPYLgrruV5Ic19Sz7ll9wG2
gL3vMWyTikU0ixGhJNV2zMdlS4bZkt52FcEHyeK2t3HrNXJFu5b9Yz1k7XNczs7TkHKUXKdjCPtm
nuh2VrKtCPxq22e649YAGM8KEx/Xt7uN7FY/OHWtbfLaLEGzpyIKVtPcGR8LWkKLxQt0jVMghqqW
BoYIYYF2SEhqI3lq3ZkwPkh0ZNsRM5GvnYaWCpOApRGUimHyPhc5IBHT1HfuyAX6cUlQVZoNz1Xu
3dIHoqEvFrbmODShbpP1UKi2kFBvBfGHvm+l+ZOjO5yXTDIBHAPPGjv26sQvty+aHeaP5JN21RGF
F/UVw5tuod8VmxLf07U6br2xpaD/n/TT+Pr/pCBKhfD0kX+3/11VWj/Lam7iMOr+x5//l6icfxRi
1x/dx5/+Z6Nyz+b7/lsVJ9s+46W8Eeks6jf/b3/4b9+Xd/mLUqdw/7NSp/9Rff/by3fz9f3H8qh6
zT+iakzzN8dxXCEpUBIKQyDM/yp3aqb4zRKSsiY6dSFM17L/PaqGFBtTdwypExBhClNSpPyPpBpP
l6SVUiMlSMXQxX+l3GkaOuXM34OJDl9//5uAHuW5lq7btk4x1jE89fM/lDsLwCpVgqAUb+5ETDvb
XA0RCU0tz283EVENnFKArJv9L0+EnLdScu17TpNTSUq8MRMSoN2blJ58wCoDWwB6iXPtHsCPEcIW
oUn1rHfXasTK7KbgqrS63ZhW9/2UvthySFadXlpU4ShssVM+EQbhz26Luaagqln2K05YtJC1hjKT
YOXsrstY/6i7DqLyPA7UMpKvsTyOKkEzdjDl1GKg6wwanBoUUgL5BLt28M2l2ONSgApRkeDtlXex
5r7FBGpLSycRuqbi6OnznvkZtYjtXI12wc5tCJ4AJn6xEtmEX4RoV1QNYSFqpxF0IHBSJysY6Aka
gl76Fo45KwPsmHMVNGDKIj6XY/tcwk1deQAcVinmN8CmWs/r8EscGhIYctt5qnTvMGkegZU4NKeu
ujE9CZoetkRKOQhomAICfehVRpBpZ2Hh9Z4SXfsYZn5TDneJrDlsIV2EZgcoZ1x0vzeis8vttCJj
8CfTVtt+Zr2x2Q8L2QnLQtXVFsOzolR1pMyYLX94RRAJ5YQQeDjH2YD+nt977mFsMAsZNt9ALj02
Qqav9927+oTLB6tf4ZqxkQ/PkpzdYlJXw42/fKyRuoeicqkshJt2zs5zEp0t04lpSYrD5VP7mgu/
XB1FkNPlU0/lVx1acAL5vWmMlm3ccS3hzE3uIa4Tt8J2Qn1VSGzPoEkO6mLUuxsQPVauutUD/a1V
UHs3hdCe0f88IXc4V1VLS52Udlc1R/XrmvzkRMTn0cZJAnWpMELkQZNN+E/6kpm5T+J47OtB+BxR
fmYqOWcTdeOl5LRHyuE60vnuS8oQxDvGZ7xTXCT5NWmOqgdx8IuqYqk7wUpM1uHcrhqr2Y4EBq0Y
+DFOIr7uxjApP3v72VoIYize4Ak9oQf+q+glQ/zLMPfQ+NueIQzDUsP8n5KXBJqkoY+tn7D6dGqq
c1PADdTNOGGAugfxKT2CB1E9s3vmmaFQe57yeS2s4Z7jACNdDcHC8peeaNmp4/hm5byBA1U0Tbp9
x9334IA7U7NQA+Ad5tKNfTWESOddiyp/gxTFcV79Q8ltM7LoTWr9Tg36y6XEAT9WYwh60H3mjPeX
xzHLuUeS82fZIUfweFTCiK+3nFu/zCdOkkTopHyFl1nEpqpj6um+mXj6Ln+eJCerYrSFk/ta4vb9
fai0+P4u30uGamQ03YMM2ruMLGJdY5DADTrjftgsTnpOg+p9OIP6G4TYe4uxVxdYjuLk6Q3jRRxn
m5uggdPcqOfw8hird67UlSZsxvPYInonPF/+QY3IywuoSyJMj2emSzVaLn8X3dZTGGlP9u3sRb8P
jTRmBGcBWDJkVmqcpQacJRiHXZOuO8i+ZMiIk7qky+NeD9pGfUTXhNvFtQ5kYCTzQYyMIvUudKvP
6k20sv4Y1IFyEd8aknJe0YP4IdOHCi7fDHv5DY5Qhru6Nm80HmlVge55t2vUvIn6FtVDirryfPn9
NOI7UO8iK15kwBGwY/s6coOnMo/vXDQ7UjgnCGh/9UyrbuCfVy4U7URHSzDJ9Oos+n5/WrnC2kJe
MFc/ZmY2h9BL9+Houqtm5N6rq1s+nQlpJDz+LZF+Hw7gqpWaaklVRljAjEJdb+0gE+arYA3igPXk
uNG5YHpdWMAuUzZdytNgzt3v0xqaRu2D2LJDmIb4QiE499ywyzOaWdwsu7GP7Vw+hD3lD/Wc1pZ8
Agd6IJR28B3LvWV8APYcg2uNYheAH36nyh/m2DvlCZDuuJZH8uQA5tO/wZ3Av4AP8S/3GVPl7xPr
H3Yr/4iu+zdaGHdlXHSqgSn+9S5KjJOuJCzWtoTaufxx/e/KUC+pZf0EOHYh8gLtJvlq56n/i12T
JTdB5hAjezctBAIJ/3z5j93kd5pQEDZ1v+eRFe8vLkx98J82JsBAHNMge8Qgakeoju+fLmyhtkmr
9Rt10okWzGlRYy1Lgqdp8C5PfVhw+5aYeWamlOCPEwvV5drUY96ljNIw/XILa4+Y6fwXFyf/9bZJ
9l6eRN9ruTZX+uerI3LSGrE7fQcyOoXJeIWmtMV1x1ILnu7cacyQxHkg1He2mYNyMzDZzKgps55a
mngEn7isLJcZ8vJkBnVyNtVS38eMdmy8e7du7pkRIMjY1qEQPBGZJ059xstJ9d7jcQAIzjPRxR4F
ft65qPMzA5fK7Hzdt9GdrEZxzNWWQc/QmxuUW42mRhPdf9Rxdsoo8MJTWFXuzKhxmI0Gm/+4wUNH
nKtv2+zpAqJ1EkJE4MllyGa9U6BpH2pwtVX8biG5dyuXWpmt7OhqKFAj16328PsuMMLD3I7xUQ26
hnxOn1bk4fKk4NpqMqhGw6K+N7W0wEM/pxFSW5AYwO0lBSYORrvL2GoZlWpWFiPqNL5Xws7xi6g7
jO6ERG4172TuHK+peToI7qNzGTDFq4lRzBMs6sk9oSF+tbyEOS5kRUksOIepCT03G/g5v6g5/Vfn
ZTcFoDf/su0iqOMzD/rHy3u1WrIx0+KrnvW90eBdVq+pjIw1saJsmz7Fal5UHx2OAXMoe4hWK9r1
ZX7Pxs+spkF52fjIMTnHTI6ZR8mnS094H3km+OvUbJ+o0Q5a7GEYYajm2svlb7vs7SKYrJcPuOwB
1bxUaZO2GdpxK8MeiYG48gImtQEXrF8ti99V7s3l44FoMIqVu4A2JLD/mr2p2lwGGsDYsvqoiB6L
Grr0g6ZW/tw6yhDShuloG4tOYOBRshkoPK3nYjpVIeaXtgeyV2voytOBlr6BzUE9E0NSvqJYIKIx
ZM+dOojKqrxFqtO1G8mu9LLrmY0z9ZrHMbYEBj/zLlO7AbV/YklNMItgj0l5taw4TPzFmNXlP88o
UhfIuk1SLT3Tdi8//8NRxwhc8uaX9tPzqqfUCNdRVpyIS1Y8eZ6XsQQAGRafvQwyP7ek2Mgkoyhg
vo8V2SeerT3n6ogUS2luihiTpb2Me+G6u9J0t5eDQKO2Fq5SmpWz3DCTwxtMx3iXgp3vpNVsEiXi
1oV5HczOC+q2q9wmejB2wzX50nKTi+xH6PFP55YI8ZRXXJNQQbDL+xSm2XXmaDBoRLE7FW8z00IJ
k2mHN4N4Dus5CMZbGWgo3IxI7E0xbCPm5zqf9n1uo1FU+Whp5KwXenDkeAAn1Kv4Z240Kp60QhCC
bcqpcoihUfCZtDvNqY5X0OEmeDO60apv9gbGcryCyY8boZAr2mfLreKdVZafeYbOuIvSnzECqo4b
XCsBA5eCNmLyuXR4NS7vMrfpj5MSzJiMj6P75gUWxnDqp0PRkH1jdXJDxlNAB9x8mfjVQiLrs+px
Z0/DQ26A0zPxAndtTWJJpd8F4MXpT2c66sACi0w33Dh9u/2LB0edw/+8FEmD0CxXR1WoFLj/LAlC
6V3REe3PMaxjN8aWaKu/uvFqYrfkVL2JtJZgFBOs48MM2CR6mDwO0Xl4E9MuZbEaLDwy+psWm49h
NrlMScWhnFHyFCwwB9vY5RhcUDqu22KSG2bbbiVyvxIctkO7XOi72CYWT+H3zgC0wjTGVQsDqy7K
bzc376gaDphCrhfb2ehDSnG67+VmGuVxqqPn1jFfQ8Eg5VsmXDEu3pb2WKWIcJH5jdjLvcxH7nKP
UyyG8VQxFIq+PGaaBtJOD08VLKq1U2E8xABqzgH8mkyjTbVYwDoJ6SAVyDgsm7GIxGb6QfAQ79gZ
8LcYabvp57tWjYolmQiit8IbAXF116b001wsdO7gZhtYyOOKzHeEznP+rGnaiDCIMAr11F2eCzJV
5UaQeY44fZyyx6jPftTT0bXWWdcf2gYhLORZimLqnbKp8RGJoqhWD1AGb9SZ1mLWv5F7/FjpTGe9
bF4qCUtdIi+2JLoGPaiB087eDatytsrL6MdzKLINMMIm9hyw3sjyYHLzxybKaeSTtTc3vS91Rpgt
5d2sbluUxm9AtnkQGw6MgBoejJjbjgMcGoIZ3kzfgQZ5NVNfQ+dO4+ovntN/2ZOgj3MF0jlTCGE5
jkrf/cP8BsMlq4N8+YzUUblAqUmDHYIwC6Xa814Wg8tR3TQGiZSLhjuSI33ZQiL0R4TOidDu/uKS
/iymo7qkLomJ3bGFbunUmP58SQToFvaYTJ+GqjAgVufkx9c/W/N+CE28o9WPOi8JtkwmEbGXTbg6
j8bUN/7zK7H/N2NYciw2TUnOIFU3tTj84eZwu+Vs1N3nZS/EGXzB2BjYkbaqIHCwKereiBLAfVi+
lbPebOaSiZRl0Qc/HmO/zliY8umldafPNJt3Dd4DH2TMWk3ZsFtpneX3etg9THEuN7NZvNJb3P7+
5I9G5gda/JPZKCkWtRXjaEWfyKS0tah3zwgTcDweIItHpjAaZ40qz7/MdhABPKx6SBnCbHlu/2Ib
6/3rE2Ma6Cx1UPUWakeVlf3Hm9I4zpTYkzwHqAAG4DX7LBo41jQRsbdQE3YGLHNKAkZP1SxjDEYy
3cVab29aYiWoCknrQNDltaUBX7vcMSwj0NWJLELxx3yOO5JTDgQfgRly15GRtKoiJcCji6Dss3dh
WrJ8dBE2oaV984bhFCx2z4aemKCyc37UfZtDmw6kbZ7oLNbENNnNSvcMA0uKKsvEOfOVnvIukXmF
pzLbGOXpMoG5NdEqcVU9Nhq4KQLquN0UXlZZ/RLMWJ91jVfVGAo3BHOS54b7oBZbN6mo/WntBqUx
E5mM/yd757XjPJNd0SfigDncikG5pVa3Ot0QHb6PoZgz+fRe7DEMjwHb8L0Hgx+Y+TtJYlWdOmfv
tRNKOQCNVfsaTjqbg93J52n1QRHAJvljTbw0ndFki/BIQqls4FcYnhlsXH+XeN4Pyfb3M+WSRoww
+wHzPgNxWO0aeUTa4bqhjOtT8z8/8JDq+fD+5QLlaKrNB6uyBhWazP+ls5uQZGdVs/2ZL3Q+7XUz
bZbIZZ0i+1+rjS7iN6/lRk+p6f7+HXX6nFUD8YW1zFsT8n1jJY8bJjSI9Zxqo5bKY6nO2E94GIY+
Jb5iYJtU1n/8/gA2TLq5EpDcaT1H1sJJltJXUcXmFmM3aq1dqTs3tDjIo6L+RIRisrWX+mk2E3y9
Ts/B13Om1yJCvh6LPbaH766DHhd2FtoEJb2oCiDgpAL/MHfyxu57zrFsNE4O9vQerM4+RmLZxKsw
Q4HEhImP1JOw3oh1KU1ZptF1EZxhGmo7k6PPqGdistSi5Nb9bI9L40lAIvy5TdA7ZNY5zTj+EudE
aBcRTxnbdlblzY4e7yceR+Ibpln1LYuh9vp+TIP5s8CY2lRzcv39QkwjCtCY8VMF0rGp6Up67Zzj
3KjJxSYyEW4QacK/zzFCULRm43EESryaTFOYsW4tjxBfJJ7eusWQxvVjO4+lw30Es3o1aPiBECVE
Km6+369iHM0bJYonBAG7FG4n17rySDokMOqe/IVmOFVyu95IeZW/Z2wvra8nml4VY6EynPn+QW9J
LdaNnqYxT0kVqi9Rc5a7/vD7HdP6xmVSdYr08H3KEh4B/ZVMn3m7SMMJLAfSy15C7QUTaq34RN3E
npTIj1I6/0AzkLzf3e33Z62HOSlbgOdjPD4wnGGmUecRoVpt27i/FuPce4V4qIa1emEmhqb42+gb
OPw1WsnY4LkoquZMP97cJCnLjZjxr1HTqRUNndn1Ev9dO+NUH+3j7zJQSMWFeKa8mxIPd4ojhXx1
PldUf6WPuaD6Xw7m3+bqf1mJhmwodAnoU2nyOs35z9tsnDPqYEj3Ob3lHTOExUlUeAxJ7hZEBW9a
3QG4K3TLx2/1pIbyNS6x8LYO9SFP0JcqoF3+E/AzoTlF6FpGWF4oqngqF3RmuI5ymXwS/fV3SdcZ
h1WVDmyzMh9sqaqneOnfR7t+j+Aj4ErjaAvBVOASEthYUKYa4feCv2NX6c6lkAgd/913w1jfMxxh
thijDQvXHX0t6H+PuN+P7vcIa1DQlf34vSyCf9+Mmrfu8utDRCg176yDykMYXCLFqk75/SmDL8VA
HCJN+e5+7z0xLyabW82VJW4qCoXMkSC6WPs2ImX55yOoRybqAmJS6obdqqAoLlqcLb/3CbnuqYyr
QEr0N7bos4j4kt/t9P+NHv/L9FPReVj/e6fHU1YSp/6vVo/fb/nn9JPhp4GNg4BdFcuHpar/MfxU
zH/Y4N91GU4eui97rdcKAiVibCDOP0xZo3j4pzuEmuXfR5+69Q8Lg7hs6YaKY9Ww7P/L6JMG8b+2
GC15bRuvU1bdMGwb24f6r+sSBpq10DCh6yGIVmvCpthHYQ3WAv1apazgixS5oFBHnKLNauhSH3Jz
BOyNAUTQltSUUQoyBCTrUCjfmZkO7is1T2M/gLzD0FeaSC+SabF3WEmXTR213UNLajoWqu5IOB8u
vzUjPLPN8qLy8xHPKY6/5IZ8sBdtK3dd8qyswtW8pumQ6VnsVhP9Pq3G0h1XQ7kPrHqx9/U0nlj1
qDHmEUrZwOiuAydS1NriF7MmNuMk8f1mr286lR5WLsYnS16BLzLC0BBQ5IBxUps9wk2hzTt/wO8x
xKphNXTKLWtJyJuaGR0qTup5qXaQL19EWDzqWfoStQk/JCOGTu0MFCuRzECUHMJJsb1G5QBAOxwR
GAlaodOxxXSqShIVqzSp6lMUGbU3RnPs5mtq9yQpT4YVggUleSTtSZKe/0Za+d3D+6hFdabbuitK
ZP95eVazDrQeSpZ4OtZOeUefWNMitV+itLxXLWMdq//WOvS4c6wEWdbRcGoAbVQiGOT5qs4Rruaw
4QCY3sIkuTVZBSIAAz/nzzcjrls+4sxUHuCh84UTAmwIsCHpbANMcHXwpzkw8XtMhbjZen9R9fne
I3Aeq5dOWhCSZuFlsMtn4krcKbLe05ncd6OGYlCGhDAaQ+GjzSWQqZA+RLiYuyGvnqokISieKUaZ
xIjtK/2PAYDpXEsQaYf4ScSZE7TzhP0GAvIK1FCQWElMM1fKDF4aGDiqTvZvhkUZ2kCYF+a2qdGu
OXyuY21CSCygL0Xgkb24R9jX9GEeIOT30K0+G8vcvehN977AB7GM5hHg7VMWVdwfJd2FdO5aQzeg
BZhBPjMZ2oRt7usFkk9ryY+ioDkW4dLzOs5Wb17DSYmLQKJOLqzH8PUOgJu0NaNLgiEav0M08ZBR
B9BE0FIxLtae1FdvpbA8IIHosqh6RgUDsoL7UEti6LCYTZ2aHsCMQzw0kuOMxol8D6KC83bo3Fo5
r+lTmEeIBO+n/KRnmYy0K0Q7XzDf00r7w04tDiGJlPpeRlSLiTEwywkprGrewkbxlSa0gwjJF30R
cc/nqNomOZJ80nsuRce9Oo1IatcAZgQErkouin9zGcMDgu0/JKI8phqE+7iNf+yyjHZj2lyKfKas
Qew1c/vYEO9WbTWhv7UVORPSyOcKjRlaSMMDEevZcNaqKUj1XgHjS4jD6qU3EgdrkElSBnN/aaN3
1XvNWMvNZpDJCagYLSJGBHU/RB/Z5NmpNlY83cdF/Aw0Ul3DaXF82msagT1e+UI+ExF+2lZJBzd0
iOhQzT9zS+09qp9FDPWTpUDeIOEZsto00LK0OKDJucuiRt2ylQs3zV/hEOhcTXGZ52/T1NcbjDoG
FbPBdiq1O0XM0y6yUsHr+Oot8OGUx+PBUa1PZWzXdMFRuAlYtgVhDO0QXk+fxrc5M2M/AaTuDm09
bZVKiz0SktjL1Iyx1CqNDTo9o58ai5OmFldlIdAHvBR0rcl2Z62zt6ZF2B+2Ba4sHQB1oe90JxRn
anScISCunOZcm4RszGyiOkF6akL8YD4XT2nkd1baswuovP0Jmo8OOxrPFWMTLFebseVRSvSc26od
g+rF12yXQ+Y3hdNt+DwfMBkQkTw7HoAIwmgUSA3wamyYxIit7MJ+KBS2/XEG/FU8iPFDRr5PsjbE
7I7CTLbEI4YbleS4Vc8fU7xWmn0TwOsuNcP5XUVw6mHWJAx3SKSZFMDDKTAvD/yyGqeKi3SARkHo
6XLyntbEj1nO40KEEv/nbmyx49JS/NYWnWgz1iRBTDqVdfsctyunrmQYJMPVvoaPTnRT0zTc0Z6Q
N2sWdW0BcbKb17ZpvHSFa3SZBKYSViU3eOSTCcS6DFBIWVwRn4dB1KdExq9pmZglwkDbacqiY6XY
2JyvER8VQkyFzB5k2YZcu00jGH6MDPNj9cIs64T/5TQtsu43mDA9GA/NQ4V0MeVU9exKEQwrcMfz
nxO2j31plXUg8pT+oH1O9fGHCyisCpjbIoZFzU/HDWdz7EbxxS5zRsA9g9coV7dWiPhBLqytMSk/
5UzKHRreGVIEz1KBBAAxZ8zGH9dq0PYp1pLkkqRh7zM0qUlsxjgW6ysyXO5dJUIHaAi0JTDgvmJe
fxOCGYeIqbFpDEGSE5owGsl3l/W+2jYAS6lfV+yPyxAUlSlZJEVfzRt6ZhlypeQZ/o8PfqXlYgoG
VMmQXnRmBc8k0f8UsTVs0k43sfAb5Dg2n8tCy1nS6fFH5mfUKWZgIVPGCGQyaKLir6phOyBB3BDg
KehWFKXXdKT+lYPkEjOEs8IK2Urm6IEeTn1sxlddbfXHxb6z1TqbquZ3Zdj6KENYq/TYYl+h4+Vi
sIQJw+NrCnbjNhnFNi7YDnTH9uDY5aTqNamXkHfnOohqPWhW3AUozTwBOQAxyfJXnTPSL0n1hj+M
BgXBNBmuXorRaEpqEl7otvkEZUWgPJRwgwMNBCcYG69dvfqVo4Mwh0JlK9jUILHhN+3sA5EHEIpl
5blJ259EDXFC5YxQILyQY4lTECTVc0huz4bXrrmljTPeJKSUDpCSOj/9xPW7yOHoYwVB2yN/QNWg
HyCq9poshLmEmifanhKthQ1AqwW1dIl/phu/ilFKXaJ20yBm5Tfy9CPXxIv3ijJfcsPg0e0GaFmR
RQBojBEnq4hlynLbzSbBAloeoqaN2MnVfLcIElJ1m/5D31fjOSX+GnALWrgiepDAD2o4apTOY7JT
gMGDw2eA2Vp4TCT64GcMt6+ZMzf7RTZobtUwhOLWeEaD7TGzuzKm+RQSb+rL7OQpb+3sLarpDyTb
7Cql+7Cc5mf4dWhZGhPAiC0iSQBfLS3jioSGbaJCM3S6OFALCdwuKmNvYYriAbnr/U5F8i5pAKrq
aGGYawIwike6r8hWOAOOU2j8XfrUx1f1sJj6fYog40m43QAKLQDQ63ZNxnIdR9RbkXBGac6nWlqF
h1ay9E2iwbIO/y/njcMsCYiODxMThVUibxTHetRNKj27/WpZfsQHhANr+CV0bjNTc0X7mOzXjImG
jtqW7yaxAGRP3T93+jmev6v8bED/y65fqf6VZp82PLbmunDF1tg2knTbKRCbRyasFHQp/T4ENZQ5
ZbNsUvW7il6Q6ruK6Y/ZT63uRwX1sgcXUMsDhV7hIHQILwSExSz009QDVl2NV2nOD8AzFJk00qwr
hImthN0LJberiVvDUBm/2r6stHOWNQ+tPe8IV9vHYtiOzptEH78BH8v0h58hwLPIccfKzgEj4Lhl
dtEBuomOLSaggW6VPNgBaRu0+XrPSj+7uYan43iDmvqJObky8nFT+dCG7RTiIf1KezYu5UNCK+60
jw4eIUzxm7JkZnuunWFXK5f6BvKR2n66ApHeDPVFhoLXwLTUwznooNBZ+b0gPQ3rOxpT5rt5sMiv
A41d+OCuKcU3PqmgG5kcRuLcM18Ci+QGi7Nr6Ps2jOz7fco0rF6Ph2Qz5XcLnJ+i6L5tvRUjfcoY
Q0ke1ECs4Cknk3pLHBFoZoMbAC0FBz3lTQaigh92zKVhVxrpIWvVfdEt+2ShqKDIi83Fs5HAkyji
puG8MaUrfGPuRU/1jU52d9X/0neoBy/svfS7olWlCr8btwQm0cskBDHDW5J5iOJAVZgzUsWgsvwu
zTaE0/ak4EFiG9mZ7qGDm2+t+jTlRAgKanX+ydF1QjgQfhBiAPIbyz34qZ5Z2SExN8SrT61fgt9P
T/Zj8abOfjFsRtCG4SVSMJSStEQhV2zLxRfybpA+SRmO5QcZepx6SHW3boN0P5pHYQybMoUCDmzV
t3Mb+eF+SEG3vgwZReSZjA5OTvQVW64fm5D6jaFEGV/G+azRD06s5zI95PigeZ90Uo9qryEPqeDN
dw3pvMKrzU03HRPzOEyv+ScPC9rc4W7g4kJHkgVxFoT5lqQUjXZT7A2cDJ75GIoDxtm1VISrkGWB
RpdWoGLhpufB8rCXi5wdljWnj07ntuGYboO6/mF4Yul/1ja0ymHo85FVKmrMC5A2mLYRILMb9SNz
dAxSKhG+i0+KSWPekORWDCuJmTbEqTnVn+rBBqr6lF2HS4Y16J2NNYHmxYFLwt7iTkwLWLYzbtWj
SQ/d2NXMGC0yFtnMNjU2V9QVMHyWjbMEbNex6YeEz/Juefoj8JGxxo85u/rkT87ZqnctFlpra6Y7
szi2y450WAGKId2Xsz+LgwGnGasuT9Ko4N4gcI2tivtLvezy+nssf9L36lImO4KSZaIbrrO+0e9A
grXimTVCnulugAyh+0V4zmY2nZM1HnPnSc4w6S27iNQKoR54rOr2SyhkOHtz+VNxYrN32I9J9kS+
w0YUf0c+LxJ50/3SvjG7okd+4KkT3YnJphsuO5E9qcqW/GsexO6K1oHs9v6jpdtXczcKeP5YonH3
xnMGCy4n/TqAI25EBKcfw+IK6BzTbCDx1xTHcdlb9rbPvWRBBeem01P+0DYb4sRm8bSsPvcrfB6Y
5liwImUrZj/nvwV4WM+5GN8MaQQo+APiZYMChxyhgDttR/oITrAGPaNnDoCdbniPG40N/j0iEwEh
kUEKslt+hoylFc/O/ZKwq+4mfYscquG7aDYUf3jtcEZq12x6WMnObvPtQEu3wV3wBIAQpKXvl+h9
Qn91WDDNs2HZHWbbpaVt9p+sc4jtNsDo9qAVF/ITF3xjJJ8kexMqzeSjqhXLGYuUZV8GESTNBlJf
8d3lN9s4NOiO4kujnObBq4srZo/K2XD9rql73midJH/ZO8qXnAq/CSBtK/ieZj+iJQzNqGdZuFLr
gcXs2V749JN91J7M4oEUw/lzVrfQqrLWczCEKWzuU/sI0Fd0Ac4tXGx4EgOKDAdqJoJtMnxcPlsT
XIbhK6pXm8E4UZecwJqMpCVVR3NKGBTAmbhrzpamGoXr0BwInFqnKcZjgq1GBHUGruya87IjjzwW
lCiTHOSffHCiOoKiQ0mzGX1xiyaPdSRBYBq2S7uDh0V1iySJ1R9JTxV/8Rw+YLzl6ne2Yp9gZzVH
erNDLg5GwVQPQjvg9Z2bFwfJJ22WDoT+2R52AoaU7zBEWJ1Ox1G6wXkHUHTj+alTEwfhNSMXeJqe
HI1Y2mfb8qZkBk5p7wmj5L1UPU2cdLx+nAfxti38DC8xHsz+xAnBIqUPIUDoddDCYLd5zbtsPoiP
Wguy+UVkfkn9J9yRaSUiwI0mw016yusgLLcAA8LZX1Z4Pg09tLwoZl7JX29ghuP1o4fHZS30jJ3W
Hvlf2ZMVXxjWmkVAZw20OJUJUxWIdyjqNuF4EBRXuheXnly4NE4yfcfSmElpMBDbsPJoGrkduzuc
4g/1L0kKqOvUziuHc95d4stKGqSpRcnrKpLLkqKSqGRGeBuDm60V5M5PN3tZ+tQQpVf6QwNbfCOk
jYw271VYVLio+gA+IORfPNTb8xkCtCVO8uInK78Q38hlFeflQavAJghIB1TMH8Pw02HbtgFvbw7B
3d4EnLrxYxpfGzmQS/jG2xHFGPlcbLxE4HWQ1/c2wNmNjrqauapwtdrP/ZQXDUSCMkV6hSVfhRdV
JjfsuEiHODqm+t+h3fcaoS672QiwnrbKYxH7jDep0Cl2YVV/JyBfK1eahCsVFz7oEJJe+MTZ03Iu
dz6NYO7g9G5iz4k9qzvI8k4ujxy+RHwn1tEJz+PwWbe89fuU6Vd6al9TcSoX/n0wNHvHvojXUH4k
coBFSFzWvtg7ml+WD+u10lzOBtbpbksdAKeFly1JZxm1XX9oZrbPrZbeZzZvpnTckr5ZihUDn9Jx
IYWZ6YMUBxphfa/EvuPmVZ55L6YGtAmcv7syB2VLwsL6ghSyloYvyMYaqwujMkJzBPToGx2mM8/l
On/dm03AlquGPic2p/c43BUpSKIzU0u5CQYp4CX1DQkZWwqacnUie43OCvBjEDohG+m5nFwaKBWI
cDDJe6PyANEStAENpqWRo9+V1v2i5achGGMYxbzXlR0XTy8fIlsPIy+F/hez1VP2TBeG3Yl1w0HL
CqFCAOANFooJ3kMElU+9UcVucvNJitAwIooNgx7jjIFvP5j6VzPafzU2l013uMTj5CPMBj0Ou0Nc
snI/GBfTPlXAeT7k6KmdAN5szPquV4HSPsX8cnFZtDta5Ih2A5sXnVN/1g62eaQdQ7n2rdTnydqZ
zgPl1SrsqDYc0KBEWTjJcKk4B/5E7MT1H2iUpbLvz1Wgf6wyPxYZktv+xMcbHhrQj8YpXY5at4u0
c8HlUd3r0kPOrZymZgVoF+4GxAX6ObS0yGuzNwrvcuanypNUgVML6tLnGTHm14HaqDsgVAAYSIMd
ihUCTVS3i+HzjlrOjghusHTLbwnVzLABLYQNiOo8FCHtLl/8OP/ARFjwZZwnA0Qrj5Mz+UwBMhQE
BWwU5cVwzlrtDZrLczwEY7NxCKLoDn2xzcUOJHLyostnChLqWDXHKvFGZctX8cfkN07oBi2+7CGm
5RJPo8ORaGb96t+Ujcp3EKf3oL6AW5hOABtGj8et+abonJT5b530FRWk/lWwZkblQOno0DbL6Ikv
rXyRNfINoPYr+kXWYV64MXD77Ln4rUjs9pZ8ziSUdHx2t3Df30DRJYU3vsRv/LDFNTqfx8P8tKDf
4Q5hVio2811+ofFMytuRHh1nYhpe6gfrG5F8fgsxLNH9NDwm1pk338HxwmGZHygZuWSUW3Ab6wEy
VTuzPDLRZx+duAneFPaQRakpeR3czNnegqvJSBULcw18tdzj8nfDpN2j/LY6v18TBLJGXU1jPu9Y
bKDIdR4JevQKBVjI3KJjziq2+6uatvsox/nCBbEnv3Jjtcu+MkxfkvQ79VdEnumeYXjqbMwznMfq
TRufwmUvFpcPz9H92zQFyk/2VgDLzn31vI7RX2YClnCOGJvC3kLo1gFQiXXHQP9Cgc81XAUd9JYm
t/Q9tD0uguge+ONIhOHJlJDP9cSNu7FnmFAn4myv9Sg3WIvw0Et1r7WevRJr2Wtg8sL+CqbmMtRn
52mx1z/JxsuienN1HSOQnCpieQ2zzQCf4hV2FEojdWepf3vhbFU9OU7G5NX9XRnS4EXTvgGT8qyx
6T0kxbIbJWU3oxqIleNc+SOpu/NtSbaxFD6iRmoYT8jIPwK29wkLDI2UgaZfDFvxL8g1Ug4LeLfS
obRDfI+kKFuCXAJmGVGW7701T/DXsoEgorabhzBmzWLqjUiSkku3tv1+eoceQDGH1X5WvnoHz7T1
XC8DTvwO3idl5KXJToCeO5O4WzrPmvIoD/GjZrJ85MR7Ssjd6N3OFoe+XvA8KZ6lhEdjOTpJD1Zt
2Pdzeorq9KKQzTEY/cmYmhu4xLpP9wab9QTgGjT4htZGTuuSi39QPmCeVPh8ppvc4d6bHM+xrG7f
zfuxRaE3FaQbgCryjIK2TkOcCGLWWcFA1P8NlbYJsulGbFYXIEW8JXn+Mqt0wgxDgnXw3mVAj8PZ
kU5yRLFN2d2YzBeYdnSbNJRZTAVgBkT5xmHq8FOZzGEjKT9j3RSnGn+XP6qy5JqpSnBCkv5VK+iT
sP0/zR+HvbZCu7Fph4Rrk4K0NJl+Kjs/Dk1/Lft2B3zp3s3EXcxK2rjF/BHpHOoCOlxKpMDCxlP2
ETtO/ZFBI9qwF1LFqiAb6F/S5l/LHzM/wqNQJO2eJtWaHLtIPPcDDkUp82nwGQS10qrUZpGiAK+Y
8SR/BkOwaRrpXZiZ4WtpzFkCMUVX8ydTja6R9LdJ6zuslSrWjqC5zqC/DC2/9iR1ziUaW5XOpDzU
6rZ3rKtStsqDjnGcOtHEDEdUUi8wzOJf1LjyMG3tCucAfo/m4srQlE0MPXrI9TOx2ObrkiJKIHWC
Opz5pEOSboYIaCA0PsUx5+bQSWOH09qeip0qvsfcRPrLO8GQrP8blz8xMfCPbYxQWCtMBro27ZFW
3DONiqlbiSrQkRBkix0Wqj8iBnY9I3Dv+ixiXjq62Yg3cgD74IpuydwyA6KwZPY9reig1oUNVp0S
SbeoYAnP1LeykWwjMLONc7NGZ88QYeZune8H3TKpuuJXULQ5pQQH/SzmmZsWcEORD4deTV8VC07T
DCp3QxzRSMAEYwPsDSkTHPkZUy/ld2/oTJeah8V5rzT8Hh0UMD3jRuY3gtB6jb63xGAOvgst0CId
XT3UPhRh/MkKeOsNbXeGNtXHkugcIU6EXjosWV6g5JDWPmp6HEOy1mnmMnSVDM2P13pNU7+MqNvl
BNXQFKC+E4q5wSEOaiGln13EKdqWPg0PA71qu82DLBYvwNrviWn7I4TMDb30CTUtntUo7rnKhTRY
S4duX9m+2BDN3ZKMOZdmaQWt51CbLee5xOM82i+jzW3BaVhmdW+gCYr3oSZ/yQnVxCxxrSylvSB6
tZeQ3C0MeIIikxYvtlMZt5Fyj66mlBFGMQlqjYGZgUrHNgYrt5FT+Qj2DbFQslRB2E3PhgjpDefz
T9ZkKYepgJ9lqYFQrNmLrPyHPLsisKY636htHEA+Q6hXIivNe3oEhS0ZCGO7eziifOuUkJuM8mbZ
hg09OOwDxfLnbjrlPTjetsuKYBynk7G+dmtqPpYcE2OTchbjUu9sjjkx5C9WbzxNuUZEM4d9aSYb
dSTzpO9qT40t9SG05799ze3dERknM1NlEzof29/K8uHNClEqSMwfEH5fzbiLEVLlH610J99hxyb3
10yavRLXXOxKnMWYysHTw0iOo0xj2pBu2zl6nhrK5Ca96Lk6MCw39wqjc5/0N56xqcWoRZWcjcOV
3NrLNNBkEhaNXg7uJMMlrD0qSfYCH/iSAebdhjMtGgIDcXoS+6456d6MyvzYKTNG62Q7GnAOVXqA
xgACp5zFg9UCVrY4OeCv+W3f3pDlHhuLNKVZSeqgkPI3M6FRwEh/Nah0qg9CI6Pko9SvBDsJgmjq
75FWE6twYw5Z7sUq3WLLsgPARCHYPJgBax/IIh9knWICpXsNdelKct5bCFjJa5YYU3VJZe2cy1AO
qcfaxhsmHiGzURO65smpgFedzwrJ9gJl19DAZUfFCfob4IVXk1RKiJVZMBmKgcEZ1rprKwDZ5aq5
L3O57fApyJN4krQZ3HFCY1frgQdohs2umi3oBjkDVXO8LKFJO3YsXpbOqA7RXLy0UNBhmFyUXi+D
NOZw0yHXjWTYcLTKD7bJQENTiCmHT80bnPpyDUVObebOS2L1SXKkj47iVeXWHVIS4Lg+iBoBviH0
F9RPl1FT3uOu/zRA6aVyuzNAXLq57g+a4YJZTZFmMqnVXhuDDnATa75Ug+OyJzsl8fhds3D+VlPx
AfdpwYHVH8a0vTYFHSpRd15aVfdYGD+ftlx8oBNlSqW8g42MuJo7HLOVeJ0EV/6iEsAHYf/pFGpZ
RHtKFly2Tby72PQQ+D2ij3Y8BVYSxdJzAvz0NCbdG0fI4kta+ZUPzj1Sa+nQN+cYyTWfp0rjOjdY
MjLTZt0A72c78V6xTQB6ucWHPRSnUkPj68wfvQqbycAABte32fUjYY2GnV/6BYR+qYj9ZDrYcDNj
x/C2TCY4TmPzPYfIYBN94A6dPjGHfBzn6NsSETTxjP5eTTxRM+rw6DsLrqy2fOfxYK9DbS+Ps36v
6NELgB0F2HxIN0gvJC8V+NnSpXHz4SI4MDwRc5JGC2cAoUYnx6i+pzGELojwSa3pYwFQfLDylvAQ
lo+Omn9vrblQSVNfwaFeF8LHVZVfamiqtI1Kbjs9DHie303Uzp1rlQoovtrLG3sgeNpYM72m3RDG
xibMwd+MIWoX1tesX2tUoNzkzY+wkB4HDcR/U71G0fIHScVKemBgga7KziDZ1KJ2a62Z3GW1qCgo
f7KOqUedPaGeoUUiEDQNjvWZTzqQ7gg23jIHjUHIMCg5J2DoflojJkZAGVja62vtgnlMPTlZQGoq
xrjprLGi1aWlu9wIVc+0J2xyjKW6Sv0aY0yAVl981oiL/LakUd2ugRFLy5WppZfb5iEj9DUwIkxM
vyLDmPFJ8ZJZsoZDrXnW6yEKJqkEdl5yTtbfciEGn2N+dNEMvuo4quPUZFSipDgjla4H/+RAbjBZ
OjjGNuMIkHBEMrjWa8xtEmdFABG2EnMkSuGdQJEysv+GUXYDx3WyGhvRiRWrLkYYT4rbI9boBmUq
AQpKQ5DzEFtbnU5zxuBFM6KPrPiBcohGNt9HNRyIMt5LdT2h869QBkovlqBnKavFwlHLsd0YAPVQ
0wCnyzm/0nZL8iEHzrQrHeinIyB09N0jupKC4dw8x9E2+9J7M4cEXOyiBCG1rLSeKmufNvdeVVIS
f1pYu5pYdVKRPTJCGYMIigSY4DdHqYnVnaKfSiMiz4w0jPwRyOCCZp8kcak5GaR/eTA/TEoj50q4
0tVySDFX6zd9htbBYJSbpR6+2pX5UHfYTGSCuTbO3S5otzZd92U8On3PTSYhCiSGGzHMFxKu6JGq
II4mfCswxYJ02eEs54mcOjgPWDvk0NppKeO/tlaGnbWSDCv6TVpzH6aW4PfiXcA2Hc34hDTpp5bI
BQC3lhXHrqAbW+t0SiJjeOn6MglQH2ymqH7TbKrJBf6+m5lvlTGg52FoWtO+RX9W0YYLwVYNHN1S
GgVzgjQ80olpJ+PHxKbskkuLpKAZc1SI2rkssA1oMq0CY0hZ75K6r+L3cXlT0qHy2xCxVyVeYiIO
1fwxmoEwRpbB/L+TW4pebV8b6xFfylkgCeHm6CndLiEMd6ByFUXbULUje5aW5XlpppOYnM4j1poM
k0T/mEwTvhZARDmujgXJEsRrKTJ6s3kr99oT5uttvpjWGubn8MbXT/PU3uHOHWKVK1sHxEzkahvo
fqaJaGUoy74uVa/2hOAdaRUPRL6wj8yPYSSb+8ruPTBfVB21fazrLGTQMpPLRzOomrhBjyOXCSfZ
qVDwtppCUEiapg9D63BWxQ2SdMYwhjYfBrg1J3vMFCZXEiG8urnLFQQyHSeDBwP6u6uJu0AGXDB3
cpjS5OBWjAi5O9omi+id5Y+ZwyYNLWOvFKq0k5oMEmXleNpY+0IK97I5GIGsEMYZ5k2DNo/3um5C
aavHRnOcJxB+ZHmc+iGuL+Yaadtpqy/JiPsjVNAIBh9upqM81XA+LesouuKGd3JvSG3l63ONtnws
duaYrffwcwtC98yf94nwsCJgJZnIlAIXoY1S57ZmWQVca4n/EpBJMUBIKAyuep/+G3tnths3tm3Z
X7modyY2200+1IuiIaORQgpJVvNCqGXf9/z6GszMc9PW9bVxUCigCiggYWSmbTGCzebaa805Zn45
0KWznewqiUSzd/IIQZY10FMpTPxNw1GpwmBfdYzabOsNZkywT4d68OLJPqgqu5DQdGLPnHxKgnm+
dTLY12NAwR2ypK9KfVyhvG28XselHYxGi7KeRptmJOk5dNhrxWEk9kjSuvQ+KInuNEasohGwMM+y
+01fxKEX0MoohtI4W8Y0kAYyQ5XrEeXLXLnUodpubQendRqx/zEbFhRbmJ7Q0XUWGrKpeE5S5MQa
nih58nUm/AzCXZkM06lc7u+KZaku4AqzXlebpqdUFH7MZksjS3A5BAbWemtGjCPZPOqkMBwVAH60
X+OKgGySlBs8rm7aqM9DqeHqaKrP1h/PCDRN1jVeS7GZ9Vu1xAAapQVWOJxjoDrSiKeSxUqz1I6O
k5Yw0UFNhlOvF820m7KR0HTh7HJZ71grq4PVOeuAaF+MkGgPS0kgX5rKxMNA+4KTtmOxiv1thHGk
GgJwMjGObhKNyL2bh/4otd4LrJz9iZLRESTMEGU2IDYBIBza+AtwKhUeSxZsBBYZoYQrrCTTriC2
gwxgRpFJHW+1As5KTz6NEbLqySzcDWQL7oplP9YvEtwJzjGjlWeF3AtErzGsQR3Gf6b5qpcN4Roo
M4FFjSjWEW6QrVnmZFhN9mIGJHAVOiIpeJEB3Yj2QSadPcmK7cvir60G37U6xYJ6QjsCy9yLjhwh
q9GMNVY0nOwyzg5lULecotztQQSQywpYotY75te0l9JsYorsUJRKWrw9P8FLm6xYE2nJ/4v0u2kU
/W2Ujx46farWFMkLz/GnnJYkSfmpoUj3lpCCbIBzErevluI8OBl9wlSzJ3TV+h2EkTd8b9tkyN3S
EPJgjsGeNdJAVh3tOYnoCyr8SmAG72qIEi4CrFOHSEDA2yCqcXisq4lsEAkZIzNku/I7Tju1Clqj
4qKpk2PvJxBiIdkzi5o/LTvHwNiOCf1GCqeiKz5Dny3ixKK3DZqdESkPRkN4bI2ScBOM9mZu+byV
xEjka+j/e6cjIHwIdhEEfWr/lW4VxBpRExOLpq+jkU5DbuzLkmEecP/KiyjdQ0v2q4wP7OPCO8Gr
YB8t67cm5Pd6R6fPEZNQZuPUXyUx/GZNFeSC5cZWko+UCFogAaB2R6HTHAyK4xJlf2CDTLqkfpBG
NG2dDIM/USyoAUeV/ZEaMttpSK6VM1NeLWoZoSMVbhPkG0ytLafoT3YwMkJhsFob3FqOT28j97kd
zfSh8VOvw5IGlmKdZgSJgSxjBtyn17OC8iyqzQdwd7R+heXZU7JWodkwFPZv/bbxvch6McVy0oqy
uygC/yiy7gP4erprcEpmCR9/YrPiNydn8KdT6mZZs/VF5hqSvumEkWxj0TxEuKJJEtNDjWa/jfjF
T7pjCoW66vSz46CYVAa/8iqlhPvTmlsY0dx9SM+SHE03tqBdS2tPMh6c7a7yzArITyXSeWNltnYx
+7aG4M9BZ9zMWzOo0aAMBh2MIa82BE9XjA1TOKngLPPgo2uC7BsvM1etRvtCEleI9pBsUZN9qpZi
h0pD5pEyZ1caW9yzcrjp1fEuj2bo+HZ/w49GJayS6Ui6zgPv/eCuo0vuSzYZ+NqcwHfxC+BATxlW
pniruBnIpqKmzQ8CM7pbNiwSQEF2cEfy27HYYkPIr2VJ4FuCwJNMu0enThOG64Bqe1CDCBKUHnNu
8zCE9MsTRI5s40rA0DGpJvFAv8CvDRT+JRI4jAPUhkDdGCZgTw1opyMh6fXwKZIWiq5aeQk7blP4
+VCmdeOe5WAqZ6C5qgChqlFM2rBZXZQgJmETyEV4S/gRhYNJ7pYVRd26l8M5DgPjIpfiXFZs1EkL
OShl4yIbR9yajrB5+SgpdiGPFLCLtphmFs/sXEvfoP2IeBWQy4MkY9NldCDulV5Yl0bICYuienYt
PZuOM1OAOcqwe0C42qbZ3OxgrCC7AKaKFtX3/6JC/H9D2N2vk38WfuV/7wdzu5fsexDm8qc/XpZw
H9Uw/oD0ZeuabfMe0lTsysPHv34HIp2hLWA68nsELvS/rWCq/odlGoxvdZM8HlsY/Lh/cTD1P/gL
QkUs6kCvcv4tL9gXCpatWgtGDMaHYeFKs5lo/OgEIwoBdC/trJP6hgh3W7n1Q3poD+lh3s8bxg7q
yl+Nv4EjWPqPDu2/j2pYmmbBIMSz/uWoJSnZku56ilGI6Wxh0BtlMzPYx8HQ1gZ9+HmZYCviqSdC
IiD6s0MAxLnyRt3eFOldT4B0wQIPpx9+P3ObsdlVWIi1Xj2BXt4FS7e0CLZdPhNkDmRlsNC8fnSG
8NDyrRoNwrEFmSjwcZUY+LYIC8xoOuplfj0WwYneHsJEdiI00psRcsUQbiNzSRoGeqkobiIEf5kh
cmOMq9F80ayWtd8U277Idw3yhBwVuqZLBFTdJTUhhpfCOkQQ0nvkASkL8qSfQY4HktdD8xhTo5UB
Wph8TQjuxqA/psHX0GnXjn74xJtl0/rzOhl5n1VM0eLY5Ypu8DFfjhqRgk6/Tcz2VFGAOhoD2W5S
PeGjT4UlTF/mSWcrF9oIoJ8YQWBvIWvNeoEwSVzPY6LabpChsAzB0uSezEhda+UNQQuHEkFdY/Ru
WQwnwAJbcq6vZ6RtIxoeICKgohnu2gVOrGA3AnmbDOWQEe5DDiduJ1iVRfcwGQCninSrmtpOETix
m+EqTWqwb0BOK2BdCowBg6HihFRZh63TmNqdg+ugkibmv5GhmLJR5SnUz/5V9TkA9eLtfB5Euu6m
FoW8diYe7TJv5brlhVe6mXIV035Ag81uM5/Hi1o5F9SqJi5B9vkIskICZBsGO5l63SvhLp+Nc5df
t5X1oKvjvoXXl1uodWtduTQV06ONuQectOd+uRMovTDe85btjw07lQ70fEs6wZB0GO2s8aJKd35a
eWABvagrXKV/iCiBSsG2XoPLwu41AdnKY+8ZvXNiMnbOjXGvU//UFHJxm7shSdOBRmTbhAmGth6N
Qape7RSZ1s5mqyRronN5iTXlO/6YNXGUCJGYZsYMgWBQ6lWz8n3nwpDkTVFTrWN/Fw/M/grDA5y/
SiOG/uBCplU2mDcyfp4cpE40F6fpqDDw6GBQDexEc928jkh8HTGlIYc1b8Z4XtNoo5L5IO0rvpp4
Cu6Ce8L7dH061yQ3mWPqkSx4o7pOIeQm8BuXgMXHuiWydsnfsw1CYcIYVCtuobNWdgnRE+h+6wLG
eh0ad5bf7jI23+z96zcM82S8TggmKsjrK3YE2yV2e56EwLMmDjDqkVtHpOX2+KJUz8IrriflOsPA
kg0qG8Zgy3QDY4Y9E988bsxGHAuGF7ixCaghvNA/ypYmGRSMsjlRVmM+eyjRhsRzCcCBuNLxY+Y2
xZpqspe1XECJQP+ewvHFbrAdsCJVkf0OjfFGRalTDtS9NHITXX2LkIZVZnsVDwDKDFg+s3kIi1cJ
caNsED0F1UPYxByh0m4BLGHQg+9BSIGnV/kRcjZKtkS+TWF9xVJ6A0EVxaCynYxwP9MXC9qCpgRs
lToDK2M50IQSh2fZqJi0NCtFM16LcVux6Wp3aa8+Zr7zDASYoUJebkLCzktGNTUFj64oiFsxn2t6
A7snl89jXXgJZqW+f09Qc0ADdlPbeG9Ee8gScU6aCjEbKrOAWSdzkCg6VuY9W/1MqW4Eja6qQCvR
6usqRU8+UeyZdHVL4sAj8zbMhi28psuWvI62x/M/xcTTvwzEoiR+zbxMQ0DymEpStzNkaW2114Ac
B2n/0DKI1ATpx9V4SnR+uj7sCCZxzQJpVj6wLcePMH0TyMti+RJQZ43xW1u0V/TM1nn6TsIAqvc3
oc1n3dkXAQTmIaSpaq+0Ur0aR6bcDoHI1LC5hazHMS/D2CAMzsaexeZ5erbN8dKwYQOTS8N2IWxS
/oZENc+A29I4p5/60og1niMUAOuOJahszdvUJAvIsDNPNoz7ATUZSDBYFmf9W5mMbj+fBu1xUu4b
hMijlWxMZouqsVOAEqGcMhBsjAq9BRp3tkpf26j2Foil3i8vmy57rDrnImzVGyxLIMXmnWDsqjET
Ua4SgsWhl6CqKi6IarON7DIhBgu1ATNC7cydDvXpJRUDW+0L0lJucvJ9J0SM+iTYdsQHtbKOiWnf
tcpg0VlTXmJ5T67LKkeVGAQ4FWxcmy0KAM3eT7N5O4gXx9qq02PBpcU5TNslRWbH6kwel96gLsSd
o9WMeSsErVO7r1VGXBJjQGodJKnz0cyWF/91ty3VGJRCs4olQgYsNm4oY2Rm93oeH/Pmg/GFvjLo
a/aButF5LkPoow49RCs/OcVLqz7XCe/WxQXLkq47M5TfSjuYi2477+l55t1D53dnNirvMftTUb6z
YUfOM72Qm7EppmFPzjkaxPodL9rBoVnKysrMPyIuKzfpzYbkShV07qJjDT2yrS/rMgNCTZtV+UxC
45T3z7OGlCTzoj7eGxJzOYLbFGFPhxInIsyuVKoL37c3ksEVcUdrTDoM7HgIeC1HnNBMO1IaHbCd
AZNT0FthVWvaB5IuztHYPSkJwRtoXpLXlg8Q67rXBSSWcKEz7c5gS61NR19HzU6+2Rh4Aj9t0FLd
WOiGyClBpqrTyOrkSxrivkm0LSidlVRuSuujbKstW5ytOku05jn8TpazMaMwY5yiENVC+rtNiPV3
dfLPQKw/Aqr+azH4hd5VqHoTVT7FINMLk5tqzSaueKZduyJTFYwSgxlMi678zXEXxNM/bJL/etgv
XKxYCS0hcpsadLgV0EiC8DMnAE/pTr/5fj8/EAh8jS08SKKFRfUdgKuvBfNUTVm+37Chitsw8spc
ZzWueJxWlofReit36u43h/15jf3PYZeP9d1hOzId9GbksOKmXZO/8C2mU3KtOSveRdv4lZYJ4xCa
Ap/Jk/8ahRf+bzhM2o/k7b9PsAn1xbYsAzzbF/hLA78nViwzPc0nhsTnyKMyGVY6YrM1+oTttFtE
YStwWFvn2Kir8NnUf8OfWc7sf7nE332C5c777hSIXlRTEVh8gvheRiz31nuJWe3XJ/pn5xkHtcBX
KUxDNb5cXj/i1drOTXqqCF1bMsypjtgmZMNrR2iUkXL7hlRavvqb+2p5LL5+OVs3QPBycBhmXyjQ
oZ4k06yH2cnKBne2CKb8Zhp3tLHoSrlyevz1t/zZqfz+aF+IIQCptSUaiFNZspfYMY4OsptfH0L9
yTeCbO1owkAxxo7065nUZ4QMlCLcLup2mi/K3Zg+aXu5nT3turHuxck4dWucA6hAUR26vz78747+
5XmJ5BIuG7T5qY7PhAettZFUNnltCO1Czd9gPf4F1vkrjeNn695ygb5cwB++7pdNMGxUu6s1Dki6
vUtM6bYotpgT1rxDaRD95tv95Potp5b7RHBQW/9ybiluTKdAsnEasbM26jc8+3N3+esz+JOFHNIT
96IlDMBr+pcvFCVkvjcIcU6jBoKA938zHf/3jrBcw+8e6ISKt+kIvz4ps4kQE24ulfevD/GTx/mH
L7H8/neHqOqYXqngSxhu4Ole7+lu6NWu3P36MOrywHy5+gsWS9iaoCUEoPfH4yRxKSiRuoy3AiG+
q3CVnmqPWPdV6gmv8n59tJ9c/YV1TuDCgjoX4suXMhDnikJps1OyWOHwBSAqQbHd/+bcqcuS/vVL
acKWhmPZi8Tly3ECJFFqYjkZt3Rypa7TP005TIgvaL9sM7xV2+Th19/sJy9XFoz/PKLzlfWHG7+R
KiKaUQOtMH8r7M8eIU5n7399nJ9er+8P9GW5hULRG77gq6HjXPc7WtijhyndxTw+AjG7aH53yX76
zXSLLpEhNdPSv7w+TZ3JnJjG7ERKpo+YrZ3yO1pqODPzeTcadH2bCfWf+dR2XiJPOtOeWqmYfqjU
0/OVnWPuCHE+X4E+qRFKKsGrbl8a+Ld9vccWyDy0i19rU9kstlc/rm8LM9sZXaiu9NG4EG1GiTti
z8kBA8SgBG9qjDYR8w0J/qPHLgMiBSM2A08mfPiNMuSzhvNh0rDvT316G3eBONBv8HzdQSJh9o8W
Vh7SDNP+7s+L82+1pC+jt7pois/2z+ikt3+SlViQ//mvU/mR37b1x0d7+VJ+/ZPL8f7zj/7fkcEE
0Pa7+3TJePo7u2kJkfqf/+OBPvJ/XLzkyfet5z//zl+9Z938w5S6IwWtYktKuQCe/+o968YfC/mL
9cfg9gJVxvr0d+9Zh11mcqs7ZMovQQTLavF371lX/9ANfr5j09U2dVX7tzKYTPXHVyDHdfjxRC8s
tbFm/hkR9f1iOwZ2VTuhDSGfKflr20nT69oO8x3hYtKNliCzTWQHrRuM4XyLcjXZNSJUXmRkKV4n
ICb1JUFrHeEgl+qQKMeC8Dq3bZTgsiQn3cQe0E0oWpi9blJf6gQdWs1s4m0KQC4SXr8GxqOMe7UT
yJERXmApm4e3xJ8+zJ555Dzhn0aTgT/YMu+zBUGhFg6gTD19caDDTT1Tvil/UtLgoMgRkLJ6IMnv
MrGsbW3H5yYvrnWi3pIk+tBATCLe8MYOnAt9nqQEjuYrB5pE92MZ34mUzSaeluOCfWzZ5/pWt67m
8hKe0jfVtHc9/NUeSknRQEUqSuU5K9lGo31/VtXiaNUIe1osXlBi6GEN6oNtG6imEY/LhufdaN2p
a0+q6aPRiaHfG8N9Z1guuKmtM4BFCIlDMhlh+rE8Z3l5hC90VmLNgxxx0pj5STE9RiGcXrs9WMRi
jBhUNPzW/pC/pl25SbN4q3TMoyKiEzDzkFep7+jqFCzGkCWFj2NG9oLABOMjmVu3S5MbY2pdI3+L
UH1Zj2GoYBG1d8TFra2hw02GQIepczKItYYKb87U246ZoigsWGn6BaNoIjFaV8TJzeg72znH54EU
WYTRFRocjbkaDtCyNF8n20IB124g2ByqqAdAi1mVUL01gnh37pGAd/0WQIpbxPr9OIbHXFdGsNcJ
rIZ5GX0Tlzvt8Bt4UZQ92jGaFNu5i+Ju12Tzazk13JXxHpuRa9jjbkimvUmmJnSQF2qix4rhgh9p
NyNCi7Qzdr20N5GMd43RfYs6n7dW5ibFdJIZPT4oQYMZ7LoAnqyy0Ikou49tH+27jCZJmjj4ExGC
rsuBECGRxvuwFfeixM+sOdA0AaUEEGOjJyDxXmfrrsW6nWqIjuUSKWuH+3LwFwGU+aao9ln0/T5c
MmIHJbiRTpRckN3mzabyJHVxV4/DgVTtS0WBwiHGBq9UT88dfRHMmTR4NFGB9aWARma+dgUoO2EV
+JyVcx4SFwyYFzIsPVTfvMp6eW5m63Iws6epNbw2qu/iCr0wJLgnNZfbrkpPtqrvR1U+Zzavn7B3
njpr3CH4uLGF1V6EWgE0r96j3naDutj5RfI5Jtl7rSKtVAzMoJYMnmvZXY02LXL8LsN6RqZK+mt8
02XpdVgzGZcY6yMzXFrE+ruOXgHxOXiV6aD60Q2ZhBCdnPEuCeYJ6V0LQMgpj4BXrjuDyJWm6A/5
bEMrspHhmGZ1P+fVVTKTaCZTjyhynov0Wp/oBsUG3c1a1/TtnCQEgwo/xMTv1zeoJpobJ1TzndZb
yQ3NqPimZAmnJ4YFpTby9OT383RMRH1A9mJ7YlTzm0bHYpEX47xxqH631hi2V75pVF5Q5tgHsQtl
V9VoylND/Y00oToXBZ5CtbBOsc9tUeSLWd2KXoJZ35c0JDZWZyvIidBww9lfxICVijMcylfZZsyD
ugJZqBafYhsb71A5yRq0LUahur4xDKu6LILsjcnEyUliwDVZ/Yb2lJ6wzg6YtR5Ka64/BZP5gImp
vmj1/BWnBCgeiSoujoKXBMPHVgrjoKXilWUsAYDYvjDIocGkBB3iOyKliey7QSi8OLWHHSPUS60D
OkPGDRfHyaY9/CZ1I9TgRTjVczEabt3qh9SatkqqvyZZcNs7mRfawXmMYUCE8ibSGXfNODUMlFu4
1nDfWXNcr0ZHEGmuj92qAP1GEcPiS15Fvtd0hiVjSO92jnHS9lF7zrLZi9Ps2LXhlREb36xx9BAr
IQKqcWCHWvjGOoy9hS3EytGRoLVqcK1YpcqKnYXoGxXM8iUqLHvun1rSJjZZMx+KWIB7rYZSfRj0
BnulUXo2mbo4lUgBn8Ms2VlTcQJ7hGQzNVeZrSjgparoqgtIb658cBKzdScLpaLAGl5VBBgXvPpL
hClJfTQ7syelRFSXzeDjH1qUk3RGQrcVyrc8ZfEgBS16bvz5drB9lEwEpTswL+mQx8yG0RkU02oI
tMGtHST0UyfeZ6MsaBoTx2Jnc33oUegfzLy3drlq4sUXNBlRcCJpLUvLRat9cqDlxl3BefeLFSTf
jgyeySNl91PBQ0Yo+9MglauoE+XaMtUrUyhnmZjJLp01uCDFVS2BzQzUxFyQ5K0qqLqdvobFbmrB
Wi3GK8I1PvUiz2AsMBHSrJsJyZnmgOvgqFsS7MMNZ+3oa1BBmRjcM+op3jH63NiBqh16Ym3viynI
XhKnKg6GY4qNbUIwq7MU+F4FFG9LKHH+rsfqdIcJtSCSyW5cf9amfTxW02cLThs+hYxwyjWFBFVX
xLwEskTdQOGW32byVEGN8Uj/nyp+CR7jn/8Xqt5lY/nfay1uo4+6fvmP40eRf/xQ+C5/7a/CV1HF
H9qirHAku1Bbdf6pfBW0FQic6dexD15aFQb17b9kF2wf/y51rT8cTRPszE2b3Szo6n9PZ/Hjbg7d
h8PxdBMEF1W1QSDhj9t9hJdhrak2AXdOdtsXCaFYY87Ec0o2mHHWfkzMeebPzHV9jGiMCcb2VaYV
vf5GBZMmz7WNc+Y3e8wv+/U/P5XGaeBfqMWXkv7HT0XB3tBTGXZybLKdjugBImTKY9KeEGSh0xZg
wiMbqGnrM47WVLDWUwDMmgL5UfpZtfruMv6kJab9uB8wpclHoW8kNFTzNCrMLz041VZ6fyYtvFMG
YC9BfR0I4lgDM78Fa7Y1spbcmUHZMdeFs9uo/lbRji1vz40RxONl0Rtno4OuSZIyfLgKXeeEZTlx
5lMfiPE+0tTffeAfe9zLB7YMxDiaqUpTpY/zpeXlqyLU7dnwEoF6OrPMyyjtqo3PWrBW0+CyQt23
jtPxpbWwR2oZAT9dOzIO7wTcrZl2iKHv8dFeEoNARQr1DmFu8hbluCl6qVz/+vQu3Zd/ujN/fVjH
ZABBUoqB7mZpSX3X2moLAOfS1zybRPZVTBc1SRybUdrFnp1eugqiwCej4fHXB/3SOPn7qGwjLV2o
yKC+NrpUZD2MVFUY/JIU67RwK6IA/kriCgUVZ1C1L9RHI3GJce7Fg33CKxnDbFr/5oP82TH58fsv
F4l2kcMGVqI8+vH7zxP2pJpE3ArB3Ra35rBbVIirvk/QyofY5hvzOs8t5fjnLz3MZtEwNMnjLlw3
AbLRJiyv+MGbZBxVNzKd0Q0FsCsJacceFWsVk+Rjw5Zlv2u5gk7YuoEzyLwfKnth5JFrt9bVQAb3
VUYOQe3kO2UiIUvRTfosA4jZWVHONFSODYk83xxF/9YAmSjQEWIFiOarWrnOnA5bTpE36F9tEq6z
vZaG0VHY4XuvqfUxWsaRZU9wTw/sgoD1BM6V/eybMEyweV8NMCUxCeet29hAgXXZu+oSCETBhb6y
2qoci13aW5/0BQVVsEvFuGgmFG01iQPqInEMoqlA/d0ge9FKeA1CcyeJhNukdbASEWKNLDLtIxJ6
8MNWP94UOvsORWvfETU0TjqcLaD+4Lmsaw79GdfVSVfLsxJ1wMmKrt8hc3Iikp6QBpz9hIhKm2Bv
ppiQZxVde2ydZPIgkIM0jcClZX6IeonV97JD/pwFiX9K/Y5fWkZclIWFZ5UzCgQMp15Udcb1lAS6
O6HWw6Np19cqgWaJX5wHbVyqKLTDY4x5y6rQE/dBMt90Sb0p9a5elWpv7bVaydaaiYQiq0r1WKqI
YNNhPPWoV1YG8/+Ligf7d91HPu7Xh1cVgmdI8vKQ6AK/DkcM3zIMo01dkqfh8vj5wUR0dND8DH+d
5qCdT9trwkNGl8ktrO64X7fau1KzkPomAp7CnHQv1J1DXPdnQg5wKocVyh+7vPXN+XIIEteca8Q2
aC6a1Jhd21IOAfRGMPg+bocLLa58t8pm4DRQtdKo24+h7rF1QZ10YFnf+zORfKLob+NyJiVtPSxM
3n4s1tasfUu6Cl99xznnheMTTjM8sj+Z07q5QjLHzS+OmpITxVc2j3lOrJDTjFdos/GHjOEJUBA+
hmSFjgqK8KKqyDH/IY38uIwtJ9gsSX3qYForW8+yFVO6i8lp3jRB4pWTz0Ad0AwTO3FFzCg4PCwk
fqG8ZZa47fTnNqqe2Y2yu8UuSKujQ7+/6GJ0tT0I0hwuhtRwrQpVVtyNnZve8UFM1D54MPLk3myA
hA8ZUsJZWLeZol3y+BIUPDC+ykblQ3ecxaDwXhj4u22s4Mw/rQP+CLL/ooLotIFdPGYka5hfglTc
2qLyDKjqqNeo1XOfPIrFIV2hcMFxAli5gE4wPIaiv68qgYjJIsqnh6BiaPCyZxwwtQIORxbDOaON
ELUW1EQJyS2iESQvyJoS26kthEeOyF5FvVArBElO6uOciGFjYRqKHeiIKBmgf4VePGsuVFfsA3Pa
bO3SeDVpL9fagn1CKN1mGqYvH4G9TotDzlctZhB8/ACTenkk72iJBm42ShPfYcB67iVrl1NMaA79
fKPL/NNfbLKFSRgzC4sk8K/EQlR4prTjDXTlVktuZZwii4mC97gb7tpc2xE0UFE8yWSNaoDKvA+w
IJCw6XZ4mgaWgCmRiNaMAECp4BacMXI3gf0Nt2+ewGaNsHxvY9VGllfF69gG5jMQ7oZPnOVhCtxp
Uj4gsd7qITjZQrBmx4XLkPmbqdNGaZ1yukqNzq1pf1VgDkofUBIl3F4J66emY69oBRzAtsF5t0fb
Jgo00LIt7Jpin9qvhLlxS8ka3cVCl61zjSOLBSC/9MZq9mzsosV+BMvXmiqXrX/UBx0QowFWhe0P
GZumHJF/ajY2IQR5adcze26MBEtGrfNdq7nGLpzLnd/lGRsXP3FrQ9mqhvre9BjTK+gXpoJpKssM
VupmcnHXmI8NJqu6Mqxvdl1XR4wS6yzC4dd1dXMRTsa09WeYPAmNThHU9jF1LkN90T354jgHXoiz
IYbE4JIXprhaMn0rLB9OmMrKAX2YcfiyJ4sfwiLLwborCNGG8UVFFxkNKmPPlCK368StKqsnP5rG
WzjhkP70Y5QOmouoYvGU5JtajZ7n6X2psD2roYIZc5Dj2gzLp6FjcsGr0ekHQjdv8Rriq4+nk26k
0UEQFrMmiugJxIO2A6NAisFcg36ai/HYBAohEjL6jA0jcGdT7jJpSTdRhpPOu/Vy1Pn8ie1/g/DO
k2cTICXHHc4wVrnIBOuCP1L2YH4dfIBBzt4+kSry/ly/tGqxEaEo3XqsINUWpBWSWCjWI72wuJvJ
fBrsg5IgwevA72P/7R5EoMxuquvNJlWXFgPqwoEdpTDo9+XVgCimyw+R2qLW5f8oEJ9XQY6ncgas
vE3oca/pbjzFc3eBJSB6tgSEclgVQAvwrlkBdfGUvDo4CKD2oLgtxsc0MIWriOiSdAQuuglTCxwH
rU893KfIDNOqNk+4cNrxoUkL8jRJCsP5CXW/XkIHJsn3Gxrlxi+02w54+qpxoCYZOVyPFmovajGw
gxmWxHJBbbM6JuDnYZDLo+LTcPRn51pvi6OTgYzqeUGDgdTe7Q4kTzrl6zopSEJvQph09ngqK3jt
qtOiXxzhAs1QWsFVpPX0qOQCOm98iFL7E18ETTK8VLkarYzwU+deSsdlXdR0UOuVXa5skV4xdlvX
IO83gBjwM6WvGpy90ccAPXRHQ53um95f91V5yoLqvqvUazOYSQcwXyzRWVhW9NCV8JYX4XpLbFP/
zVLb16k2H8sm8/qivs9UY9gHBk2vbn6GopxWMFPR/Mqi1rGxjh3ND1O7DqyKzgDl3NQjYFXpsVJI
2Lw8w/najxtGIBYhJbzGLxDTrfF730MiZ6IWwHnMiOwQMAhmehVrZ8RGqKgjne/ay+ryVferj7hG
Lgf9Vc/6o4mi2xZBivMd3WRTmlu7rp5yvVxFASfFUId4lwN4L3nLovuFrGJMVGVBR8hJ2DxovUYO
Jb3atanJyx7vJ/yCisuYXwizv0pLE+XGiEtcTmN5YVcaLv9cD1wMvZDBBa2vJBlXBg9eEgMrDgJk
R1aX7xCyPNYz+jwnQthRjtqtH8Ag05DYjpr+mJdEyVrTBNQG4somx8wDMKzcVN2YQ3BPIUH1AVLo
bLoDVp4CaMaOX7XFPRl2k9tHxVmF5m+GgbwYqy7f0NKCKhhCjhynQ8lsku93mznpWWktCPf1SZbh
6xSxdJGOM60Hx2RI0e8ta0CCh9pyxFfESr2G+Y1ZK9ZQoqMKxbmKc1yWNyLNyg2TGLrBk3E5SVSi
1hT324yhBI4DfrFUmuWDkT0m6M9Iqh6W21EBSgkEIY+SfKXK/ikXLRkm+nVQjhD+Fs43WNba4Blq
iUrNpfZYCLNilmMhMB7SpyjQR8To3Z6ZzFj76iYrxptq6O4MdutbqEUbSwS2Rxomo3//gri7wvNL
nVUyMhqge9pN1PSf5IjZ64xgOga+aydoWIvwcfEAm4DULGtBe/mXyrB19AxdohXb7jRKFYC59thj
EdwoIKbX2OH3pgo9osMTHIjpUg6CV1HtwyhXsi2q/BX3Plj34BNygQKVpV5NKUtolwOgpTuy/l/U
ndlu48yWpV+lUfdxECSDE9BdQGseLM/OTPuGSKednMfg/PT9UXkKmf/fpwrVl30jyJIsyTLF2LH3
Wt/SKG98rANdd2fUHF4h+bq1IYZN73X7qcqPbtF8IHAld6PyqPLC4bszKBSn4aff2+UBBfbPRs4n
ujvB2jaW/GxCAxkr5h9tyJk25KRiWvKJsy4ZR+1H0UYHr+dQNyNP7TzeZG5ijx55veLOadW3lmXb
jur8ElZyB+ajvg3HcE8CIXkp/hxBaKq/FJtSmSaFg9qRiTBDguzmS+n6u040X+o8gpl4SYyaEIma
MQ4J9z1Q+R9FPl6a0Tl37kJrlXDd2n5QcCmpzuk9rrNGwJKTKcAREHfgV/hru3rPGWAxFmT6kOp0
B6rD3RVifkZtiJdCW9Uj77xdlTWnEVF9jG7fPynm9BvNmOroz/PZJl4SpKYbnxxBU5eSkU5+KKrn
eWhvnxlzHFzmJ49o2ukpF+mPDHCy0MaCSWJuWpbirEyAr5FRsgNJugMFT3zE1eNsSjMm/MQW5dYS
pNYxzoVrgcwg0GpPDzXeRoXxFOwmMBRgtO3mBOaETbSsjnKIppOoY/9Agsk6ieiarFTVEP3QqAr9
sz1UR1t/tpXVn+TU9SeOwB+ZMeyyOSRKWhbypJeLQMivXknyupbNcz4E950fMXBocY7zZ3MSNpk1
pdoBz6EAvbWOMZya5aLONNy3tGEHYYDBbrr6ZEgbC1QdU1pY7arVcXFipJ2f8CBFTOfAr1x/zGpA
zyruzmUREw4y2f7aDML5ohqcrxG+9r3pQgHNGLEIyC59zH4jk/P3gIMNfXA1Hmo7MVgLAnVmwHun
l59ysusocz1F/wHqjzBsRCe4OURe/1Qe+TnM/e99ZqCtWap7TiLYB7PhI+fTJkx42JYJnmOvB4tg
FfwntG9k2zGBHKYN+Pt2Ec2ETeTPQkeACoeCVXdgagWPLu3DW91FfBZY5W+vFzjonyMbtFY9rUTb
jnvoJfnt9WI246c+i9DRs7gwn3xxEgXl1M9WlrPJLZLVcyFIvs1IMsEUzzIWGDTBHlEsjbs0az46
g0wlEY+nKj2gVRcPbN0xmV+i0Xvth+bYCuu+qtJHK1H3nNMvzIDI3xDTRzGzmiqsRHEdU9/PzqbP
bXAJbnQbjLh0Rw9MphiPQcJka8Yn2iTRrbARTbLRWQA5m2DGPJARQWIZ1iGeUmNlhWOzb4C19nLb
hMWNQYMi6yEzcri0o34zhvBcVaRYAKzYVYTi7mbHP7BirclZz+DSS5LIi8ZcqTjbO7LfajjHoeMe
FWUIAuGvYUztEvR64zqMspantwpOYg5ltRsZ95SJO9EbD2lt3o9jDv3Ru1MNK5hj1Qybo7dIaoKD
SPQVJXlng95UuQB8kXm3oU+fxofE2goHzg3IkMbDi5KXAPnniXLeNqH8TuRzu2ww26q6ya1uVzjE
QRQ1tqt1V0W0RZrhPRsLe0szE+J/eVMb8sUF9k7FeuuMqP+tEhy57hiJsDxb7cxxwql1AxpB34Ea
fPHNb55bHLt4YHporUfXuTQ+6EtjZnsbsvBCdWTbVdVHFBDwDurxyVI+pMThm0yML4ZXsuVuiIID
qlqBEPeHcY2I/8gAh3hsw69XOc0H4j3BcPjyiSYt4aTS2LEl79ggcvQkNjO9KKxeGytCNpXg1cpL
iBGJ8RHI+j2yxKdQ8htDVzDuLajg2KeZg8MHU+6Dqvn2NlPJQow5cJ7wI0Jnt5PLNOdQjmp5Y3go
7cMRvHEee8doxq3glcal76tHL8XmZATNW+V8K4VvA6BxH8dpXnJjB0LY3D0gA9xSPtYFusYXT+za
3ti2PMcR64jD9jp41IH7UHrjTi6DQC8IzsPU8DVkBBbD7FkZWoDiifsb/OHnyS3LB8QIK0ulYsES
0AiIzPwmaMph3+Xed7PhOGWcvVFJ2qz1YBD7YUVbkbjHwSn6c+jSWsBjDBLQp6HXszVbeUPnwcMm
C6+lUVPWzTtNIFiayp7W5azeeoGAxkM1Rj0Yn5iKvo06No5RX1kYlAbKeoVO2MKQiKaWOqAMN3Y5
UrwI9TaDMQMRU6qXsn6BcCFP7mA224Bk00CVGDxUA1y+CX/4pateQLzCBCCGzYmcFeIftQlb9ykc
zNtWd0Bs2Rd3xWsCUfFimOIFthPe8EYT1TXDPFoi5yqscF3jSNQ0xWPWhPaG/AtKf1btoakwIdnb
ugD/BaanOaQRO/2Msk9Xwt/mgAI4Q1WgLNDTLWfodelS9s6ollaymQgvcerHxhXJfdUn6AE4eCzB
UUFXdmu15nCTk0BAMLydNBTLA8ap2XLpXRWFPujO/mykxjGaosl383jvk2W1T0LABj7ap7U5KIiV
wYQQtSpOESEvO9qP5FIXMzkeRfOggwAdTNvdkQ+Kjy1MP7S+1clLaa58u4Yn5WCRGspu3Lj1gqEO
wP0mFRASoCVYVv19lPTGKio5pTP/7NhwSwxcGu5S6znpkX7SeD8vgeCGSt2tojxtq4mOnkQJGKEh
ccPQ2vaCCWwoagwjbB2QO7GqxvMPTH7bxNDZyZ/7crP1sfXgwadxnsoUCkMP5Hbo7pJ2fMQPm8O6
JVS37tkM4GQ0myS+YO7ddm1bnhEwdlSrt4LtwjiI+ibftEPn7ktfYWobMMqkWQB8q8cRnLC53NVB
MEJfB340OO6B9CCQTVWiDn2DJQp2UHLxk/ITo9vWsst2Yw6cOlCOEBpVp49+y15hGPp9vcS4uKiE
rNJ6GOZw2qqu+1q4ZMuHgc8C5gRQ4XuEyG1GEGbQP4cIUbe+Nr/lkFwvftZe8lr/qFr+1jBgwFew
Iac1Qz+9SIsNODyfjZ6CD4B2g3l/cBCV8ThpmT21Qf6e9joFHkrwVyUJx5jN7GkS3nhq9Pg16mP8
G5OVHRoAC0YyHdORhErFNAKZVHnuHO/NzJov5oDMw8Njuk0bd9oSeQn5QMtpRwrU13YgdkN6SX8y
2T+tOundRxJ/D2C71zAF2+yKGsQii/MOlBBvv1YlgR/eHg6gdRrM8iE08bNpvth4rvCpiS79LixY
2XgT4GAJsz+WLkERBtDbyUOaY6viixmkxUMUCLqGC1dptg826XhR1gOQqXbSPtktz85yM+06amfT
yvyzY4fsob3Iv9AU0eep8G8xer321XijwHXEldwPjo1AoiFslHqNRoI1lkfTXHBGrPKrcimurcSC
YZzUGMrahijPKMAIZX6pFaBNskxxzS25uiOvXiAquPg/+/qW0FF+dOv5lODQ65ajRSTO8vQFBPga
q6RK9nCAD3ml6nu6zsLim4KaBdYIXQENdWfXywa6qe1+EdTYez/BogGaxkT8wBezbpt+nzbOToYj
ANuxaR/rnq5hkwV6F2Hlg8qyDBOh/hc02JMIDlHhzZ+h7oJ9UaHHCga2oAkbjv1YsUHrQ5KmGG0j
EMkZI46uTNlXR9CkPeU8RAYbTRFUD0BCmw2m0KguxjsDurySoPBdQhCPdQIXw3GjD7Lnw7c5AWup
0VQU8EeR8cH3cTU7kaQzT/QUu74uzp9Brb2N24XE7MDLWs8d+SQNBmtVW0dHIc6TXdFuPCY1VsP6
5FnJvEN/TqcyKclkS1+nSFjHgqTG0SJkNvZFzlAAoA+pyIPvCD61wSFCBw7z0AEx6RtgV135FE9g
jO2mhEI7e7d4plnAl+FP3N4WSUsi0BDgZ/PYp4ACRdOVjNbxkKv96DTVbowW5BXGamJXMjZ2RLYl
sLB2FdhUmmcnmGZcxNat9EdcnFj8+aK2L0A9p6yEM5P20aOECbXLQQTQpSO6QlgLJq1qDr4Sl7ol
bVN/74vSQqLan60pGlBoPcZD8FgnxZvnwNMERYRmi2U5j+5Hq+vhEbDI65Q5qefAMK/HDVQD50Ce
16uFym5TRpL0tYnKyhdw7AzITsWI4swghkkWytgEYTg+dQWpHFWUn7xaeo+6yj5Dzg5HSdGAS9dq
dw7kr42PCe7QRTgRIRqwkejEOql+YidtHynnQwTlWq6dymcMSExd543w3z33UOnxGLGLOVfSHW/b
zE/3nOyAJKnsu9Pn4X1kh+o51BDzm95bE/DHmTgb6E3Xc3gmDhA56Mw/IBuBTUYk4FjTj8FhZCJa
BkF1D5GH0zw4zIpOUxuLszAHKOtRKW6jfrFdEkGfk3j21L/wR0ceCOw2t6jUfNfYd0Bu/FzfEySo
X1teymPaQJe2QFg0oF4f69Alldhvn9CIkRkc7EfP1XdKQ0kcW7pDNjZtJ0at29Kl4sv4wuYI6Ol3
WdPwC9U03EClJjdHwnGHVdURfB+Q3rxC1VVvymQYjnY6MlZV9Uoy7aCL0lo32gQ9t6A2yei8Y6Em
68k/FKL2UMMzlCjmPEQl+anNXL+EdkMzK8lu5nq2cbLGq7wUH56aYwIl5pMcUr4Gjh3fOnvIM8GN
IUu8tVlTP3S++hgb4oA7A7acmF06N+PQEyHDwtAkMnkW7p5B0iN1j1hpCE4Dlg0WA+up0QFYg3GC
29VQUxBweOjzr6FvnTk+Nk7SJPsBBDo8S3DJQBLFtpDFqe08+PG+LY40Kzl5dr17qnOHVDw2f07p
Md7XmhU8YPfaFZZ5Tg7F7PKXmoRmNICrizylu8Gz1nBhg7TduAukXpInkpR9vIP+BMuqW0+5196k
cJrOmn/3fd244WlKxnOWBd5eUYDsCZklaRJdsRkWXy22d6sKnSojcyCBMZIzes2wkmqJyq23Xhp6
h5RR9c8YpOBaehaEbNpw80j4Rl+ADBr7JqDi0j8Qofc7WNZUVDNEPiwgx8gDw9s5hrkXY8G0Qw1i
46qlT4qmc00XbcHzzPl9GxXmGlWyeREhs1ZKzPrGbof3JDA+YtvVuym1SHjKKLmbllWkitmgTBZR
J9VdalbFRkNG2JBCmpBBI0n8ZHrJxkkcof3sAZk5j4AYv3hVmN6lAQLhI0RVsbea8hHRHLE/PQXY
FCzS8KG+m4bZI+zFnAleDJ0V/BBYnXZq35cwvG5NPaxJv5jJRmuKnVcGParJenichmBb+UNzVzXW
QPAak387EuFpgDvGriA1HonKNh5FOlpkL8asHcuPDMnMOw6Zre3PEohYOM1bHXF6jah2LhGZprHO
hyd9II6UHpyXGk/GMgvyY+TW19s6051W04Tam/k/79axUOWm4J8ksDlVN+OzshNxDIzFeb0B5dt/
tWynv+3RixLuUPVf0R87+3HmXV/vzRdJjYfu7zzFjlj3CLIPoe8/BcJIfmr2cbqWX9WQowJZmqOA
DB5ykHxT1T01E433KVMPaCfYOaiEM1t5sEoRPyW65kwr5/NVqvL/5Gf512K9Px0q//7fs7zsP8vF
LKL/P9D9IVj6z1V//7sIy+z7n3o/Hv5L7Weqf+CjMwyUfohK3Ktj5ZfNxTD+4TiL/YVtL8Ky6z3/
1PoJ9Q+LCY8vpYMjzlRYd//tP8R/aN//IZX5l9/79//Jhx9+lv/UseEP+svP/6Po8vsyLlr9v/5N
uQgR/5BeeYxt0cqZLiAn7DY2qsS/So+mQikiKbydCyRlrSfFd9836ftRETIBycdtAgSKldbCAuBn
b/DG7G3ReKuisqYzfDH6BR1TYAqKnNy8GoZhR6BQ1Rir603Xi1ESRk7OCXtGwOPY6JfcXLba1DhE
IJ9KhkdnJlmfbKHYLAmlOEPPQXuCvrvko/iCYTGKRJQdvy/yLiSqFwX8SnrQ/1RVEPNLnY6a4dd1
unP/cTPyZQJwmkUtWMBNrftuOg02qZuEQP9IkPudlNeBbPDdSxlLZtCtS3plvSXLi93pyqTZFCVM
NHoXt1rSQ/pxJBEvBqCziKE0b5YCNd4GsRZrfWkXfO2Q0skrR2Pnr8zJytc+Zw2rJ4ZWNvkdPXNw
7pZ/P43sTUqr74g4UO80p7+0hDcTXl3arNfjvRfJ7wNOzJo9xCbpLmFrfmmWAZWOSJOLrfwoKiAO
vlG+gcUgaDrwQU4FxG+7Drle9rjkO5RvfmINO6s7kSZA/4DRqnDXocpue0X7jwwYnchvVg8lOvQ0
6cgIFzFFVIz+3icXIUXlRy9NHD76EGwgZ3SLF6Mg5wReInozWmZ9Me+ryXkvPHJEZUx3Sjoz8z6I
UKGkrmmzYSM8ixXTdtnKd8yRKkx/eY64wSSor05thZSqa9fmqCmWgmw3lxHcW6OGmMtetyUJ41g7
JXPzeSvjviXX0bqNouJFOPWpRDbF8DhezcrYuUb8s0djuAnxZgI85JP2AniJs5d/UVp+j4foGaX9
S83IvAuBdYTMEn1rvDhCHv0pue/H6d7E9YV6CP7NYOVQIdEx5GF+F+TpZzIW312MVMEob0ZHfZEu
wK2Bv9Lx55spIDcSIiKE3fHUR5r5stl8Ck9QwGmKxaw8YVSAN+STS5iyha0tmyaOvvR2Ri4FXYKs
BHxBorcD3dJq5NrL4ZwVdD0S9v7MWMPcvTWbDi0Ri3Mexm9tQGEwqDpZF9JjqO4WDw6R7KW59evh
vXayh6mgw5eVk0FvyF2Qjv5ZosCbh6wCiY6AxuTDIpJ8K/p9kkT0t73521zzz514QBF+68qZA72Q
LtQkOzulGcOaSB2rmIik1BlfeozdFw48pwjQwS1jHq8nmkkXen6uTB0wIzsIVvmHIJEWsmEiel0g
4gNMxSI34QPlrvWedMVNIp3h1sMTvAoqtAQhI9Fz42CkBpP1QCW77dmMnaJl9K9iRg9hH747CaMF
GmnhESTTk+U/d1HS/owz8SUwpd66EMTOjrGrLJ+gU8dDr0L0uJl6cmdLNhWBSsHLjFZ5DNF4hAkU
lalL6Qm82bEyn3yUkuCCAA6NwQHZwRLhSEtq6OVXR4Xvk8WkYxTsR+KYvgzo3/Gktdzb3dJkSzh+
0ibFM28xCY386quZ8b/pbTxquRPDg+W9A7BVFE/DEugLXWwl5XAuFBBUROAXeDHZrTSCJ7tLsAx4
d7bdPxnBxC944QRtsmnuhiZOb3Jz3smggBnNvLWtVXsM3eyjIlQooYREf+OW69mtx11hsVkMGcyT
H8UGIM5ymr/Gfhr6AVtY4r3GtTikQJZfmNsTd1Yoosijttq3aiQ1lm9mzIfAgbxwrkEbo4h4cb3Z
/haR1KUdCLWWSBllccINpjE696VBJTsvcWLjTz9yIVGqmZTkaKrvZ48vSk2TpyX62tl1kTAPYxWA
rxR2cAvxZ2JwkE2puJXtZN0K/BhTdeuCq6sQKQWG2BIJ4h7bPiKSMevlnY69b2yAE/Tqw7gL3bp5
pi9OYzNDbeCbz+yfSJSZYHaHYSUe3AKyW2Knj4YhBPiyhHWrChlUuiNCxHNe5vq7r2egUJLD3Rj9
6MaIAAhE6GDppzZvWtlwaAS5c40psy9xK3a0lohFZme76gZn2FO+45nxK31Lz7teM7VzvrdJf0mn
3IJaMxZbOaKadNX4SkwGDOKo0jtEAMe5tIqHJm33MeE0d66Ah2yWJk1gwpyfCESObzNQzdDmCVMw
FGIQFpnLuFxMHWuiNxNcySRtXETM4jyA10mH3rqYtBBVbdBwjQGQFdFAiP1QGufO7G475dYHt2r3
Vc1ccc5tc9dpF1da1qIwZeFcxx0qk55hNDhRb92hhNiUwRwgfzdYOWX8ls29Cdh7fsVleDanccJm
uGbLDcwZ7O3+jyLrn7XMX2uXv5Uu/uKfsFCXwlHyUbj/TTVusiYnTmrd6SByNogRwqNszVdJMGmH
r3DjerTYC+9HpIe7jldXTWBh9NcT55MKOFYiix1Gti9+SupokPWcxs2GbEJz/uEZkH6GgEAYbTdv
oxXs0z750jvuD78DvMh591O1U3eBkxHuqqjfECQzcgyPsKPjDoEVM9k6hHY9hQmwuhmmlgXYK/fc
imTnhDxOrGKPoSWmx0B1EtkdAKvWrkcamHQ+DQO+7H/9YTny/4KYSOWbCqG7wUeFocL4W6UnmJcV
yuvf/SWUwMYbmIf+gy4HkHpYUmA151R8fNYrkzYrC5h4mMvyOcSgKET+fda0yUbFrMCyME81qK5N
6PZ1m2xUZ0Azg07Y+bpGRobKIEr7XT/tQnJEDNdI7wjJIdWlDGBZ9hNt3whIbmHtE3uJ7m3P5DpY
EDPI/8E0RrxMTDcuM5/6NnmcAKdvavmdkw2+qrp5SQdKhG6OnyzUcIpmqDtYFFPTj9JiROGO3e0Q
0rBKWaTabnwnEngZ7jo08Fe227CiM29vOFm4ZtTuCEm5YGcj7552YJORPwAE0WzZ2Lli/Oho3WDU
rl/IkyMSoB55/4rdcdecRUtyuO/VD2HSf63w862DZPicyOrx8X9uGIreR322B93ebFUy1Hy8ETbB
zGFCRu+hTKpX4rsk4u0NnzRJjel94fow17OR7HV6ZuOPwLY/7K5xaXwZL+PgByd6MI9JF99EqfXD
LL+VPnzoIdoW/nC2FhUxGHPsEx1hAn1QmMYmsZL4FrFuDky7AFoZjRWiT0y4t9cL+pXDieSAowsR
/Z93/HoMNGE2omTMXJ9hKiuD0pmgHtpu+KI7aWYM2cdlHJJanDmnWhL3sjwvsojyMOny/foC1zf1
600sd2aIfC9JcffH+/h11Qmz+8mFGX/9rV8vV+VYpCdh9BwJ/Gm/XqM1OHXVDW2g6yN/P/X1Mb5t
y1MuymN5/UOvb+jXVX901rV0wl9/z/V3nYzE5B5ayBpHR3WLHu1La+DdL2uXuNcQJ8T19l8/6vYp
Q9pyvP50vf36iOuPucnk36d4/P343w9riSWYmEWdrjddL+bQTRYApjhPZtmcBtd8NQ0Er7JFHq9r
EIt0Pdcy9y/IDRZTfkcadR9/agMwRmn4epPZZFO7e/kU2loizSx2KPzLVctwAZ2ecwycwmBZGg9z
1pP0nPUrpAcnkD7xpg+ZNdE1aqiYQ0Y6oi2bvYf9aNXMMMlTjwnRoDoKpFDu/H4jdEqRU3hbWjDg
oK34mfEqWVLG2VaIw/28GPZUoAfbYCnvZgjslTFm+3JpoGdh8z0V+SGplcZuAjc6QQCAI5InKNSx
rECZG5kuCbwhLS8lK9kG8Zv0L7bKs00uiodZ1zdm3f3MUcCsm6+tMAgxVHcptfTW0yGYsjibL1Wr
vmS0ysB83HeCNOtAJohRMYhlGdlznkCYBxH8XsPcQ9syrkqDVGqIde8tM1TUpnvqg/soNB8g0FGs
1jZpWD2jckeJn07+OIEhxpnqUZUyb9tkhrFMuHOEvHmF2z2Yt94wjps0wkLa2Ptr2JZFT+nGW2SK
QS5WschfXZRKlBezWjN11zuX5uG9AB+3sA9NuwJgEBvnuQQ12MO1681vNvBY5ESwiupFjT28CDe+
MIZvkNGqbzQUS5r6aN9SH2Wi0D0CtzJ8K2vFR2zS1k4Lcs5NQZAwbcV3Y/ZvmaXt1KCC3UwyC6aY
dxkZd33EF8o3N0CYx03iVO91SsZJa0JarZLigYX+Cae+8RTXL4Gp81edjK9K4f91GRQKJmwUWylO
o6YbmGWNmIdCz9tpyppV4YtHJ6yKV6dspzUK9pgCiPg1J2TYmYYeudW5RcBA0BCEcGnn5SwZtA2h
uAGmgqZFZL4kjrFwVRcv4muipi+pHviX+flP+ojNqekIgzIgIBI7cmhbUnotztqEIaxGRqTPFTvR
GM1pOLgvhiKRHS/RYch1+zpmyKhD8Ux/v1g7GdO1vB0NZKbTJyMEyRfOws/MgAlhCLx0275UGoEo
XFvyiMVAVLDii0aT4oVZdlKCsagKwrBSY242so5fWeqsnR7Dx8k27F08+N/mwLyje0wxmnbM3OoU
eM2kR0AEubcusVMSTJJsLWPNWiJfYj/adZI0kc5KT8HIUhqXwz2xCG+9ge7Pi53NQkV1TXTHjGm1
mbRwLCWCY3Fm2ljQVlnoGtSeaQhuPtCbsi/snRkeFVJkKk+GNIMmRqEYigdgJ7Qcq3Up2GR2GckQ
yFvWY4RIQwZkBc9N6wOiVt0uYnMiO3gnhDBFHW3TsYVF0hD5t0lMC+30ErThjv1HOKCvIm8LiiBV
OCL0GB4nX9IqgNJcM8lBNkQL95B103iBGEGauvC+B5NJ3LTqD2NewszPSnSufn/jJCLdBqogUFsH
5Al7xcluQM1er10vtG3SnCZRenDBRsQIEQrP+pbVzquDF+BMuynY54M+gVJD4tMZY3kyl64R7GvM
CfMMZiiquPrr/uvV613XR16vXR/+65HXn38/5teN1/t/Pzy9vtDv5/j16+Hw3kwIeRMkCafrRecZ
QJ/LRbr36yqC47/cdX2UlSx5iX/8wn9xa0F+DQi65RX++LX/3u/+8Qt5aGXHbkmpNPLi5MVBfsJB
xbtsTcqX688gGnil6/3D9dbr1d+P/3X/3x/6+6n+84df77m+3N+f7V/+/MerX5/9X/3679tG7e7G
yqsx3ltIV5YLtN3uvA2Wv++Pq4bWEMCvt85BRUihmh3v2NREXw7NaVw0otdr3SIU1dcLOy4l7GR+
vt54vdvIlIOI6q+/QyHOI38/6Po71fXG69XfT3y99ve7/3jOP17jX77w9UYXHBB90RECwvb3271e
+/uNv556nMW6IQdpIhG9yJ86ettro3S/uVOhNwiokSykzePI9mkjVQYbFaltPJo3nReznQg93BV9
ZoGePWdR5W6R30VrNyZXuQU+ItFh6B9ZRTOGPNiEVCJ3GzXyvR3HbenQ5TNmtkMJksVd2L3ls/Hi
mpSWQxPtwra24HmRJFajlJ/dQK9neO8RJfQ+C+/hudcnWgGvg9cgOTctk/3z/OwlGOVwRDkWThPc
lxnrpdsw2mt/GtrUp05Et5FAfN5O7A0Q0EiX4iKrB7R14CqUIbDt2dXZCpZ82JDTZr80JI0AGKyL
bieAxSRrDIdkiUQ7JPX4Wax0GzYoeCehaeoszRYdZXIdInZrkd3wIQ2PZVcH28T7oWTNCdat91Hf
MPyr3Z99b30rSytbNoXHeCAriHj6KXSwRAX4y2Trx3SJzWatsgMKh4GtSI7SgjStycu+zkZx5mmL
haaWxpshfFCx/ZH2w1vG8o2E3eKPt76gyjbokDblFoXBuMp9xqkeki0kYtOOdAb8gz6BkiWrVOsa
n6Wcb9JGnKHT/oD0RFCh739afvejjYJ7i6adGYU3VoR+ndn9kiTpY3pib9aqlpts6C0xhPQsyCl6
DHxWdZxgrIv6N8ePBOZHVyGrZAmzZX80ZIpmt5X2ujM0VKTS2NAmX+NrUEdZyvuWson4TTtnd4Dk
I0m8+OSN/WEozfbcgNDap2w0TM+34eJIG13OhpxqZ09Fectjrb2bWexTyFdWQ4QM1M+CU+h2AbLz
kAQ7Bs1bGrsz4XaApptKRYykQyyuvbNgV+aV3RE/k/Exmk1pHrRFuzjvjYPhExFf3QBTvskXZEyq
R59QmZhYrpCOCcJfilIng+6SM3FPzPRDTrUH26AyaM/RyqGcXGG+YhLwtevKgM44YqPUQivgZs1z
GrcvY9lbJ50FuyrT3bqZx4o2jrd2s+mBgEOxEdNENHkcvSVqeJ8JYhOJuHdzd7wppNh41ZLgBvBo
F+v2AfAH6zyb9lVlVjYlM3fObdfvS476JEjyB9WlOEPkJftIBZxtS0ifeX6QrMP8oyztz6pxMO/q
8C507McxDcmSZDXHDkiMX5DTwwZ/dJs5gQ1QOjoQSMjAXgLGilxYtG5DEzVtSYnQWGbvTFdV+KCY
2k8pWj/cW0xMWIFI+4o70jAIFV1bE1oidyjvzam96wIgYIYgejeQw11tk6GXXzyyjjF3p/IgpJbL
AfHam2pvdA5EfToWfDsbfNSkQnmU3CtZofzpO4vcej+kEUe1t7V7hO9227HnjSQmjdTHa0WXhhKE
DBCskk4G8Wro56d+tI8qDIirR7u68a3yW5RF59h6JaJo3LChL9cB+ou8Z0sxuyRup+Gwm1XcHo36
LkC0ucF/sB4YRuOzGQHjACTba3PRXmecVf2M4MagpZuPnBPlIPFUyQELWUwmUsB5Zw6OU8F4wmQS
QxwWJnFJJZVS+VrvftcQ0rY8C/AO3C0RR64ek2PECZThHk5lqRU9PJ+AA+kwa1BfswYJra0e8iAJ
bu2RRnFa+PVGCnQaFG/9TcY/qiV0wsz9aVvY9bRFi9UsyvVwVVXtzTCEFrI48JoZKZhdTZQYY/qM
vLSBuRES+AHPI9oBVdGvNckcy+Z9QvbhYXIQreIIlsc0Gh7m3lGIxURB7kGnNh1TQeKCNCfimVAT
4yRlLw/sZFlAh3PgBMm+Eg4n5iL+isop41gakSA+dvGYYEqnNocxHyBGxT0wOjTfAL27pxivVxBF
7qYOA7BF4sAy9jZOYUfQc/w6Fuwcq1ZgB5oyTJRcIegge5LYTFelamviA1FJh0Ga790QJFtRmsSq
Qi0n07jCCFMn721VrqFRERqBPuiOgrAHvlbdB+nMP9ILIT+Z9quW912Mgzm1B2hGrXWa1bd5Vk8G
OZExVeRmkAoadkVWs1t+JODiLXvInluU2LUD6R6/jyB8OSa1DJfLoUcZdPHzrR0O1a5M0X1jOtnC
7nUQI5djFiCBhr+fzc0xyMlN7ux3y13cWy0Ak6wj0HUyX+aQRO5g1OE+r+Zq36e8i5pjIBAhk+CR
CDogERvXJPY5ZFizGVydnIml/whiY0IUrmFhxeHGqYU+zq7GTV9myFL+D1HntdS41m7RJ1LVUlzS
rYNsywYMJjU3qgYa5bCUpac/Q+y/6lxsimZ3AFvS+sKcY1rlAU4KPH2S2I7Ri4gqK8jnCO6RVx6m
9YEPxv+5bImxBOSLsyoH1Cs8ll92hZaSA/xoIL1hdWi84gUV26nSgsjjDAOe0SBnYYkY6Ra4huKc
paQMx2WqkMkmFbEk9SZLu5Hy1aKqic0ngM72qWS/oNvNtOsxFuwTQzxojX5b0FvpdoVwxyv+xHmT
Xha5KTAvBvj2o11RjPP78KY1nGNtQcwag5U71rDEkY3hpzCMEznO0XlIDMCmpBIrcutQ5AHfbiHx
bG0NtlocP5BYH0/YwftsBD2g22+VbmFWLEPnBD5rH0oG+GURfhGD7JsQoY7YPCU2LoSRpcYVptzS
vJAKQfT8iSmcetAsci/LYdrWTe7sGMAWZ6z9MCsYqCZubPtFYr4Piozy3r6YvZMGmsDZXujE9OSa
fuQlD9cMmAv/mnvOPfdGWIkkcYbmnGfhpmBI1IbsYmN6s9lrlrOjvG+HW38CpXhtTJ2sM01YWwXl
0ZnBQtqz+xLhEUK/C2GRrDYglyueQh+Jo8dLd3C0hYTMcPRZ9A4Hlm/kbS5ttM0a5Ie982dknX2p
WvW84PrZaXb2xTDzz8AypylVia8xvIpad1loS4AeeaEHsqw40tuwwJzmBSyK28Oc52LfT8TEYHwz
3AKCAwUs53nna6ki8j7XDhprWysZqHk7Mlj6hilBVzmnwmadHGp+7g2vURO3pC2E0y2qiKpYql3Z
K4RVCwGnVYtUK2xiDRF6/pAMRr+TY04yLynbYpGvMuTuQV/lnLiaX/rRYOuiEUc06vl9bxA/IYb8
nFlIePF3FtvYwlWKa/jZy2dct4mpCDti5TRSX+ny29UXjpVhwGGqT/3ZzlIYcQ6hRLrhvpO7TDXe
94CGs3wiC116hHBox0bNV4u5EDNwxlekarMIndJqS2AlTrkZTbRX0L9n1jGN81sjBBIMQbwIP0G5
qPaQQEKMUmJMkf/vVIkBxxz2DurnPadfGpHvawqdXWiYvAntXsaedowt7SuX4PKGkF5nHZLQlc/u
QYxkFY2EoG9zd6xxaT5aDmq6tgamIRwdVTu6RBJNyl3Z6TdBmt5J4iKSaCAgnsbdvvQnAlvy4aMy
M+JdXWOiNG52WZAUVBMxAzwEybAXRyB2q7vyTsVo/oaa6udsxgbaB8c6AxfUMMkNQcNoaZOW85XH
sTr3q46ArHJyi5oZUX8yi23xweXX824RuYPiLGVfPC3+4o1Us2r6HjPqnGyO6C/0NZmL3dsep23g
RR8J0BEzJ/JYLG6QLLnYzIbwnb7de6ZJojPhHzZcFJpO3zGAXnsYRRnf78qqsMgJinN2/7rmJ3r9
wKFTHWKwryhvKDVoJjDKqrM1Yt+v1PDucg9OesdQcH2Ajl39YKfGY5axiLOEvGleeyln58JquaZd
wn6zYCOMFBHWHBEIect1EipfcD7/hGu6aaSnfuYgPXcKbYYCssatcHQKjDf2ZNPJOdVfgqT+5m5B
bqLuib3Dz7b1dDICreRhNpqndqpxgXlVHqhxXxgRovZiyf08QmRiYmejQPypW+u1kuybjFfHhnfa
d1W9aTCGj6Z8C+PicwZ4kPT1rfEWe6/V+d/IlddeMr/Gp8VAcl0z/0GgTriXmfyrluHebLEiy2RO
/YHIcAen8D7HpzzN38pg3W1L7T1z9NfQbt8ox0uMAuyRc0wzroIpxgZtZ5ESNvUY+HVm3J0ZvVYe
/pE0krfFs/zB1R41gPY+zsd/jf7GUkIy0CPQl3H8XdJRG879RNh5h3ZTv6SUQFw7yFymmZBQLb+r
YoIok9EGnNJPviUrYxeFA1gArwjGuXss8/69X+A7ubYinCr/njzzCXdzuwMpyjrII7eVFUFJPu8P
qibUiPAiatog7GIfpjW+SafbK0VN0Fy73IJBlpREY+vLna4Z0yEdhgdIGclmVGYdINKk9RwgDz9m
PSknlg0ps7eRYIFizFwJUqj8/dPHEdCbnxh4wSywEFNZDEd9Rp6S4WkiOCzBYDgcBviVySjno16f
0IngOfTGIHTzE2LfBLPOmO+danwsO6O/aJ/Yosa7NPNtPBPB6EXWXrX9F80qMbTmSuuAkhJG3jWF
V6hXSwRLXARdjL4ptlhjkGlW5f2/dmowheM8JS6MeElAqCc7TuPzJFPfLjzh996YoKm1KSec9qXr
GZYWsTxNbuqPoXhv44m1nYbidUQhwo4L9RXZqXdpzvTdsB/nVequWRghRcm1PkaoooVbH42hIJyF
mfAx1mFruL0uKUvPUQhoTbqckqkZQrZJWHuSw3xh42DvsPxiubEbv9ZC3IXWvIdMo28sTjBMHo5x
sLtjKViIYGoudnasP3eWFIdoqP6UcYut1j5qg3ZnRck38qBPyNWrjbp8qtcZ5jBMPrGFupZWvj7V
C+oXqqde4NBoUy/fUlYTcT0DOl6+45hQLuVhjdSg9UCErElmg2Y7kam30UmOxQ4W7p1asjstqr1y
U8gZXv/G+Jor2y02/Z2hrUNuiXu8N4C1w2efQPhY76AwgcEQO1QsK4dJc3igdtbWTsiPm4goFUQG
cg5RsS/EhLE6Ckhct6iW4CWgbbnYuNbTuYe5nHbnzMD8SdvPQKg8YYJV4JtYMyVVbmziEPVQt+r8
zMq9pM4KT2k91vuVyPZ9xLJ1nVfgSfkTidQ8gq7ZspLh+W0ML0tWXstq+QD/rW9UO9MH/DAIbi5z
xqzKwoGMqdnbxj1XrDFn6aGt2QwnFKGVWP0CmXmyWefvbFHIQ26z02pHfFJm/mxV+blfmKCbsvGe
IvEeVU9NqiHlYIhD3WZ+SxRctPaMElVIbHAxfCUFTcxsxI88M4EkaP09hQCmRmP6aHrg4N4k3rKo
/jtlT+jT7uGcfS1Gj6hjkBlFtHjVnSHztULeGuXAl84HxFIJzrRoTUZCPbIfsmLx+deqcDpZr1Od
vSM3d3fTzMxzweeT4NeBedruFsVSu/lr66Oxg5a0bHX6FxQT3WPBHoyKl+vIDP+y7wGIURs32Z6G
ST4WGOCnIieGXtyHtI4IP6MnVB+kwaOKGOwF9UuRPTSlg6IETT2/gZEk/FVOEDngQ39fOofXbOlm
0t1c3o61eE+5AwmaBoBlym+mGVhDBV2hYQey0Y5TtWBE776IRj5qUp1mHXWOl8gAmA+2N+MwrE9x
u/eSQ1E0vqmHD67juLsuN77Y49dkD/7M4Hh86EOXcOZuHlne+2mu7tppr0cO1gmrfm3aBG2HvItp
eN0hfE+UPjDNZDHXdRsSn12sao1Pb6TSijid5Q3nAsHdzHTGUesDQvuWadgvpXFodPt5RMu9sfqE
gagBDoIerkxJ/hSIkEAOLTcR1T7VNTIjZRT8yR9rmRNf46kMorfyo6n96pP5zWx0OPEdFZ3M02Vj
lA4KQKZQFYapdIaiAzz2pVo8Efx+AKOp//fZGi4VxL13012z8s3Isxk+APs7pjqFx0TmcN3GqDS7
rDkyBDhGWayC+Bd4MMGEWvkKNL7rF3ltmLY6I1FYKVCKY7iCsWw2W0e8JieXmwJFHMQOQPnrkD1S
QHVyjAw+e/CbGhZ3O6fePRvCCMNQrAd9UrKUU86B/6rABAcRNMLmCqzHmY2ehro2BeuMR239Xw6b
OTgppXtuQhkfKlvrAVsYrHbCdZWD8ZwQ8JI/V0GsCp2MB3uc8b5W09FZt+xOHNZ+287sStzyWCp2
0GkTXRQO1TLhexxYxyeJZJVUx2Sz+vaQGz42gZRiEzikwmW4r0OcxznFLlWCs9Ww+h+BBUI0UiUz
obKkoQPrfxL9/BI5/XJ1FuSF3aWba8CqyRwfgYEFYjLWIRxDUQLVNIU8CT77sG1mpsTWJFg2a1a7
jx3T5cTWWdON+eR7Mh9gQng9QXOjw1BtVhtD9BdKW5Z+mEWQ6DD70VJOUD2p/0TGxG2hu5D8Zxuc
kZ5LhUAM2UKl6q2ZsTfHfjmrIO8cbl6CXFGYIttxvS2d6HPuDu9JyjETpenOBdO9S9Iu3QyzwElF
oaC7+suijJ0sJRtN/d0d1U4zjF3HW3CwJyP4/bt/P7g8sP/3b/3+moqiCUBCHKKxtQ/Yg1ierB+i
UDWM7epgwoQWOP9tMFywSV1lfdOR3f9+/fe3tuvvN2DqHJyaTa0hp3PMlYd4V4dHcxzWnRrKgDLA
7P6/z36/Vuj2SU2GPMCjZrKR5PArhMd3o8AuQer432e/X7PrDqxTDToqMZODLhKLK3xEl4tvr0L3
u/NS62+biKeJu2Kje8u46aXCjw3ab+WE19uu/1RVXO3cSDJs7nSLGEE7PLjjODKjs++HeizvYBjw
aMyRBqcYUFb0yCby0G2kGAkZVZw5U3jqT0UGUooswbH4FI3xz55q8Ev1mRktclrAULsuM+FdxB+8
gC9tPN8iIL+ULxFzEPnPjpDVWJX9Gsnqtq1i7WYt90VjXseeQKs0fjWW6kH3hlvXOBdTlN8o+PjD
CZJMyKDRTO9RtmKnuwYrwvooI6I7Q40wCWNNHx3Ru3LVedX0x4M/sR9E21PB6cSQ9Zc8WTJuWJbO
Wktei9dc6yi5H7KYzhX92dLbT32UPMddvpuktlsYTO87pgk4iRnsOe3eLknuZIj51Irhmtqse9vh
TPS8se142fbRGMbb+L4ZMaMybbMOEiuV3pv3bpsEQsdq5xXxXUYu6jYZlgFXU/Q9goyIh7LcL3rz
nrBqmrQ0IDT06E2Kbb+HtmRxqNyVTy0GSS9EshK1sFzWD/GQ6jDg9ac2Fw8xbKtVXRo6X5UYosts
jP9I0yBEqTKeYy3+Gk37RiIwY9S00/1YXiM7+15Yr8HxNI8aqCeCMd/1lWblaZJ8LxRoWwyk5H4q
wEwjgfBjs2tR4HWaunVW8bBkhFPYOaptG+4p0ZW93zgRY+rJ3pqkD9nGcNNGjF78t5jZS2MZr7P1
U7B3PtZlfKjRXDNohrY0KNpuA/6TCZR5ywKdx1I/PrYa1+xoehpMqo7QVYIfwm7YZWlbMryy73ix
KMLQEfAQF6DfGQXFdGdWZvlz2Z09bfKO9Sz/MN0KmxpBclNq1zYjnZ7KmL172SB2WuaRzF3iVpI+
eRjENJ0ILIioxyOsnpm1B98BNk4aF1OfL95QPnWSXCpjOQ41c7asVe1mgEgE3OskuXWoBvOGf7DJ
EbgbsP0Dc7D4UJZ18PvL/76Gwk6Q08oXk5w5Jumi/yLlRlujvYmQPKqaIJe9VMMPnGUCDpIswGks
D1NvXlJVHBTJ130lUyC3x4I4v5OGsgGnR7qNuyhYyvpaNXW372KKaRg8f5cm4RNXvaY1WpSsXVzf
zfXAapJbo6unAqmw7bTbFuMAnpP4K45dubWihtHRtItt5idZLq6JjO9q2AjjTBEVl8N3jY4fnSnQ
i1qALlPpXSS9H9tryEKykpvkAB1S7RtdPt+cbb25ot2NzlBtkf05G6eXO29BQ7IsUXJ09exi5zOY
HQzru8W1SI1JJ8qgivIfNZW89JZC4OrKhPsa00FScWcY4ECLSgocBABX8OIROyOHFw1qc8EgnQAW
tljzSkX6/2PL7aBKdMqgbs5Xna7Jy9bTg23LhB3ZMux6OzYeB9kgm/XsFwaHmLclsNNxmD7RL5Vg
YksvSOMH5J7sS9CK+nUFz4Ln1MHM8nunmIfTbGCRa8oIpzvjOxawpDne89T0MFNQfdpOBfxJx5EQ
dtfYwrc3YmJcQ4buYCKdSgSX3I948EoWspdesjZbXCdI5+RsM+HXqHVOehbQ9IiTURvVltnTsstr
b9gqUzl+qA+PzO+9w6Lr/2Y37AOZYktF2McpQKhkV/YQhXWNdSwxCxzZ9GRCoFhaab1LTSXRzWSG
5bb7r65dNp89gQRE1ADCIY6W9uqPIwe/gnyzicfCfYwXCzAbJkpTU+qUjvYnhscXzbWOLIao2kx7
644narVLbGOkAXm8m+f6RU+oF5JYfE94yxeOr+7WZMYV/U0w1fSECze9K1hGtHP/DiTS08YARciW
Up87g2ygnhQImBY9/c24LLtYLv9Ke7w1Dg9sFRJroIN+Gv5ERfjPGbXX2JwZ9kPeG8rimyTmk1dA
Sg+X4gMawyIe88h7LRSrUI/NiFX+XaMKdtXIzMbF7URikWPKQCT5tvMaBgTh/dxU2sFd2SxxiakT
Nw5x37iEpwsIBZYzbKhgXMLs7KpT6eAWIFOkQhRgsPooWpHRkaefpVY+8KSo0uUGgOaOZclmTtbW
R35aCODAXx7gfp1Drz8vjnVJCWbATBIxdWh3IOxDfDPxtxWZn1UBHL8qu602zKDSktZXvYM8MpEO
q3G/VrZJdzq/tQ53TDjeUm98rxqHKRNQobmjhfce2cdUOyhFRJ91DwNKCZN7aydz79WzpqvjtT4n
KvC78FE42RMNVMN8heFSzhpeVsEkISzZoebhT46eGvYqDaMKz7g0ELfV9MiDi+wd8ixgRDObwrln
UMM2drsV0ePIFm0voVXtho6+tok0bEdW0IUVnBF1MBcVLCvPNSNfKXXyF0d5F8uIIeF7vKx31KcP
S26fhzGl/h+AxjmbwikpZCSiC6tYbmaZU824OSq/9lxOvZ/Y5t8io3bp+67bD67HH2SpraEa4Bui
Vla03EWNCm51YSkogwDAkbWepkT4WeWdCDT0s07HqNvP41Y2EdA3LOGWNbAh6FbeKgrgzE4VCwYo
MLFdvo/2rV2GD5Xwt1Vr0EwBitRMm0+ZCbltq2hfCO3fYIKWqXKuKMxG19LNPqtDuP6NvUUn4En8
tyb6wNJZhRwju4HqYc6XK7cccxfYUKCDeOf77iOBhbGdoh48Xv/eZc5XOQE+NNXs7hVMFa6kBMpk
w1Qrl3Ewz+YhTzt1sNuaUirDVDDGT2UkONd0lBez+7XCnplrIcc2s48EFCPjEHrJ1bg9Vw7CVag1
yAIB+YO5Y9+4rZle7MFbbGUkiR6gsRY9EKThIWEKpVpTD2KWY3OCo8+rQHho1vRhIaMNMPodwZWf
S8amGyxP6dGM0BqH0/SFjeAhHE9GKG+zLL97I2eZ0RXv3cQyiLt70xikgRsxvskWaxpl1tXrl2Yb
wUhuXEzdmmTWqi9HnSo2XqBciZSzXAAqAqKxYIKC2MWQdB6cIx52gt0ntJqcJwt33Z9ENO/rm1Q1
kOdcg/WDZ5HebgPVcY0LsqBQ/2O3vFkp1h5Nf5WW/jWyoh0TTH00ZECfcmwBkC7NQkPYMI1A9Qih
+n2sACUIAV+Gb0wB+50m1CcE3X+L8ZVq0Q9n91/HvqQeE2R9Th+4qi9xwc2dZ8MTGADHQN06Zy32
ewMPjhMFAG5/hP1oT+gBmiaS2/DqLfIpZceLJkZ7FJXL9VROfpipo2ak16KdHyyjnDYmJKiR6Y5i
S8VOg7kXKpZ0Xw/RUTd0v9OKZ7fWQCeRPudiEccVD/DEeZpKgn6AMc9hzKOfa4ls9/dqyT5mL/5m
p86IgHjjGtfRJ/7cbuu8DmvDYW1b5372EOLQSFDop1QvOcWn5SlF5ckSVjuGuor2k5gtX4zhfWpz
tRQWWy0MR7hhmUX7EI9i5tFqWzaAfcbOXFZyM1WdOIoifdXM2jpnoTjg7OPtUTx4ZBXeMkKDwVF3
W7YP4Opd/n1XR0+y6NYCCCdiW1Gn+s7Q7TsH1MBmyrVLZpJt0z10Mac07Y0zYUWrn8F+ot5pqQHH
bgZgoM5ODCRGq93IT5r4OTVE0GTNvd0Nj1gzDk3v0DvowcQ9EjV4dTzXjI7DWACd5HiWQ/HDHOEV
5PgPJc+/OoaOjSXu76zJ/VjwGiaUZk5usicBpIFGCGf+wpOhmPk2PfAylLHTOZw/5tT5SBz1PhbN
xzC2ENlnXqAsxE4SmyChSEVTTPniVP7L4zj1OzbmzKs+TJQlGwDpL1NL+z54BzBlOYC89Bg7/O2I
GJ6gscZSvckm93uNDVbK+NRzuyCv+BOm6KnxvpNhCn1ZNOe6SZ+6Jg+sCQ5ZxYpqiDhb+7p+Ugzl
GPHptAqlL8cB/llYfloEM1DiQcpSxlX1VE+47Z4r+nFFiMs+CbMXoDRHPZ8/uEWHI06qeRaPTZnA
7tO8Ly9hXSbhkAzLfW7yHddlB1Yq6vxVzS1jxH6p71j1Q+k2+0oD+WuB2ussbDQ+RqWj3o4oGHQm
KHYYfuk8/FrhfjVLiGUNF17LWMioItwc6fST9OlLnvF6tUb9MBfJJ3uHa5H3QVTO79ga90wZGR3J
5GXgQcdme7wXDGzW1woy3AVFyL/ScxD3n2MMpzvqNmtTQJKZ3XEDsXrTTOrFyHBtk+EIHDyyoKXm
35AqmNFp9dHE1my13rsZxh9uVHzauv4w1tRdMS7niaHQgi69c+LD+lLqzXyboxa0feidJjCgnbUu
IuboxfI4PClCKy88NIqfhkH32UTExcTtlW17i4YPOXZUvSxjxs4GNR7vnN8y6axQ7ClWuHpEuYL7
3BzkY+2YQQdqnmpjWyvDF2gDwqmDr1sMW5Cdt9+7cFi42o2Uqb8w3joEl1nfnuG07Ttbf1derj00
iCYVnN08cx6XOH5pU++OTBSIlMTGwYQjooqVHLrZjpBCzHKqLfO9vbBkmO35B/PHeU7hn9LZ0e53
4GUrjOZT2eMcVx9Na5vsf0dtK+z7ZUJmQlD8H8cia03a6WWKMoFpTM4M/BXEn2iZg5awK7SQ+s9S
ArOib4JsUpv1+fdDUvZMRXqmWKiIYkYEsLhjSEPbboIqXVautc1nAxeoqkvwz8Y9ElBiOsc2OTuD
npzJK0nOqqjwtTqQbYmxDai5uHh+P/2dQOG+2lBI4wZzLBuiUBoQbk9jK7rylBtKHOHKRtBVbFIr
HD4bUioRPapPFJHawZ6nk1kKnlMe6N2AgtPm7mZqQr5jcWKGjtUJKDcoeaZkHbf3fx9+f2lELjuf
MUzIzEtdpIuODDDccEaPabmbWyTyqQ19Px3CCbXdwtZ9/ZrR5Gz/fz/9/T2Q3OUutSnoqEG2YirX
C6svoAKhh/79UBfYVTbhqgT//TVxkY6A95Cn5nSGT8YmpqOJaskZnQcvOydxyvHx+2lX5E8cz7gB
oaJkaH8Q7/9O4aIQ6mpRXNMQo5FruHfUk81k7WbSB7C1gav0SDLTIGHtZRf9LWQR3v9+qLsphFxg
q0M4j691NG6bSfBSISjDEG09mfC6uSlPZZdXML96itvGLc+/v6SevMRtbpzabtTOjRbtzMhN770G
DMNiE4zopZ59mXQH/aFqLnIZr3UHOZ3VvOH2VYB3Kb3Fde4rI8ab0M6Vj5oZQF3WfBe9eBUWokHv
LyrOFqki6yPAAAfRCS+Q67ubC+15TnhIAJ2+n63vvuzXqxxMa2MAijSLA9Ib+eHFtbF1O/fLdEm4
qTzJUMoq8PHDDxzULqwxaNVs23ZTDF4ojeWrri8ClSBdvIzA+CZxByK1XLM1W3nvKnOroszdz01p
+X3N+2tM684sF3UwLh610O+nju2uwIx834uwOP7/b9HX3yfR92xGCnLuzuVLwM705fQRhQU+stbV
Ea6Mx66v9buqRcMQ940JIJBha7iASE4qHppmlXkbycVvJSo6zRMb39RBHFaHKFlMJCsbu74W0dIw
OWFyzCwMkj20YMVrILH2+GOrUO4nzVo/ZQHIyfhmwIPAJf1uD/14rEnfi4gRiOcGfLWL9gNrzNp6
kOE4t/me1dp4r5O7kEMJCJsBNYNMvSCivEzGkMY5TZ7weO7j3JsPBPoSCluW2zzGPzcxJN7YJu2U
KNOfxU2OJhGChFu7d7zl4lhy48R1jQ7HyDvfmOxx51HnQhi/wkHmRWl4ASRyRPxPZ2ZlI9IdGr1R
JO01r0NKR2BZY0TmJUkkzX1lCK4pt7B2g8FMTecJXodLdLewDjtLYLHQytqgjeZLQ9N80iIDci5b
lGVxyB3OojeZVeHbOFfvwmCRFXUz3H5dWyBcuQohDP7JCPj+YXQPxF6Zt6xDwlZQAGwQUh4lr/aj
XaAWEEpdtXD6U6dvY6GqYFS294gl7dtr6yyANvhR1TSbCHpr4nQe9YhZgBJNdEC7KQKbaYNwGMwW
U+3tbY1BH6vYxhfEUSLBbiFJlXcucgOe49OxGXVEzpZAKIYn42AayduUlI/Z5HysJu1kYglophOy
99x4oiTXtiAUbF9M3XAYa7IOdATl4OD0Ivvs6c13kyOwLXar676267uEQCseSVBrl4gtYdjQyqkl
+TCL6YkgWOuu70b3BFWX+6Qo5NmSegE+/5ucNPXWg386tarZ5xnaJaxr3Qu9inEm6I+I9XLoXjwO
aHANz7NrfDQr+ALxIpmcHr8bbN5zsX5Al3cy4J4yLJwqEC4ifUVvdqkqTJeRqe5Md9QCVs3aLi+b
EUudlzww8rlCbwmfPOdqoR8/T7AriXXKE9+G4IEkFpHz3DnagdUMjxpz/iQSa9rURegcWgt35VhP
7y5xfk8hVw06/PpITCXLgd5l5FuI+qtdJlAxh6aI9R+rbd+jhOgNV3PENmcIcGGKsJ+MtjtqC3pM
p0ZyM3LhPhemdQ+ExD3RtAauV25qYVpfXWp+AQblVJ6ma1ot7SXr55siHvjc07GjpnVOeWa80odE
27Y0yA/z0vkRf8ibygagInNl8+x1GGHNRJDCpUXxCwn0yaNE+iUUcFa+e4Sp7DKHLlG25nO4aI+V
YlMczWDawpqlT9hZFxEjBfBaTzyzT/wmmW/HdYKXMvGIWINZKJL4gj2uvZuSoAB4xuBTa84KtXdT
2OEj/K3l3Do8JZbhuQMw+L603t1YF+mZJ8VmWtxy7znwFyah2qvu0DPYjWXttRIAaiwa8VoJY7/U
Ai5zvlCd6kjJ6D+Y0iwo/Sgbk3vEALCwTfOSV6uEKI6DvhmeUHH969u0uVQu7jitJF5CnDG3pzD/
i5RMKRd+jtWWuIFn7ZaUy0MoubdmPX6it9bh51i4TAXOc85SQq4nNzlZq02CTHN5ES23RJXRZIES
k+dxcL7s2cnuBhyWJmTybY7l+Oq2A21Thyu9CT+02siuS4SYMjPYmZiCEUFMUIClGGZq8+qbL5B5
ojVgv14Nlzk1H5oJ9ENpCHXwau/Ilj57NRz5kTY0ylPi3I3sLvmeiQbXBis7lsl3GsEBGdovuo0I
PltR+XH0llYN5KMuYXmTF9mzWtIzbnMmFFIO94q350h/KA5sOhZOf9wdmX1aoMS9lg7JwwQJIGvp
auet6lmSKxJst2hkMT302fREhnuzpwFOdxpisI0Vam9zz4QKPTPbMRNgJ/hcLMrI9GN+nF3dW8jS
6v4yIeYqiz70QTthmqWlevAq5wL5m7wJQxp4rCbj4jZ4+TsX64ob45fv7Ij0+Ablveay0LElq/uu
5UfHZAAVJ1/Be+Js2JbpN2P/DQIsuW+6Kbm3GYjEY0ONGs33KBwdX9Ja+oxFgoLbHHm5KZkGTKxA
AFSgBe/26eJwpoi7rIKIF9mRt6n1qjhmtgbxAtDFoHXuxUGyCFJwLPa1KC4t/hjG12Zy7GpiteQ6
uYNlWBKIQmlM0NBeT+x+3w6jfh3Lg6aXhM2vH5rZeICKGPsCxfVYgdPh4et+9XWvvzlRSaPkghWx
+682nYN8YVXYtV28n8s73BHVadF753twqjvwrTvsEcXl9/01hFeTONrB7vMs5rUjcy4JsWtmYr7j
IudWsl8R9bw00R9buvG+wNOxLVLtrShD7RC2ySGpTFTnUZ1sZCgGHxkb4RCZZ+5lHn6q9jkCUnNE
dMwPBc9np3TrRzDHCUyDGBlEuOb8UU+mj9Hvrh3s+GKoud0Xfc1tKMpjv4Ava8jey1piwLy09nbK
ZvGKFlhDwVcercyAqlWzQGkYBoymIW/YX24kTEAFskfvUMo05cGLd6M3hrdSrwxQ9iiqWMaM0Ih2
v8cIga2ce5ambZnN4zKezPoJARTqwiazA0GwxA7ynLEfFaRoO67NQ5V0MUh4JkxkIDn+kswoccvx
OQsxi8NKtN+9NH8sZGr76Via+0pVilQSNqMpho/Udv6yw+z3TeLuHEgUtWmQIEPzP2PDJYsjaY4C
kWrplTcjx4TSp47z3HPnMsNHWVrosJwXdlBej4BuMpeDRkXACpdEbshpgZaNh3l9+4y0hUPQz+wC
6Wx7h/BzXf5lW3SDbT9Hy1+LTcteeWl3tPiBGKDHT1nYzRuLTcMON7cZQHyHQmJObZCVvXe1eRj0
rtOeYzF8jFnyOHRuC8+hKS5Lh9VMYziLo0VDF9paEcHiSHHN8K0jPQ9nGh1mOntXkvlITOnVJkRK
cASqyaJu1BsiWMoKczlaVkAn2F4wJMmQg1hl6181oseH1RqwEWwPrWucV/ooctPiaRnJjAS+FwXh
aKH4bsjdarCTp134f+ydV3PbyLqu/8rUXB9MoREaQNVZN8ykKEqUFSzfoGRZRs4Zv/48Tc/e9mh5
PHvt61PlkhUYwEaHL7whuBtnBJELfKngo1LooDqx8yDz42tL7OlXwbPvG7QD8X7xpgl9LQrvTktJ
20Fl1mvich9SVyO61neCYuvKQNCDWYNsKdgdZAL8tF7ZUTvu6Vlr58RCqUdDiqIRn4tSL78aRvmc
+NUTgG/tw1BZ9yFAsTdzwGHGattVRjn/2hqSV8+P5WOiQ9y3s6k7pXGEJBSDtoA/LraCms5d6M4E
600RfZHpGT+Q7q2fYe4P6kxuGu9Oa4hXhgrnIT0uJYrmHBk8+yuLtj56ZowgRO5ALx/his9FHO6T
PL6FLbYxO8e5NVv3WVJkgl5pm+iOBMmtTV84Tid/VRM94Ykd29dISg34ZtAlrarBujXlbcyh9DxU
eUKnmQol0SsNCQ/RVIgzy154JR1ZQLVxki57Bn/TD9wFokDr1qbpSx+pEcwX403S/Fu1PcALMmdz
2ZageAwxHwotfJp7pMOKuvV2TZt9yaiQoy+hzavKzIJlVGFTCZZiJIjq0KUYfPujLjhvAs+ipOwU
0xU2l1+TpLHXhYOcmkv3j16UcRsq01O4XZtmqo315dQtx2StueKrjFt2H/dAkeIZJE8CkTwCxdJq
BwJ4FAOM/CkLwOaUUMuQhc70dT4Nt/WUOwdhhs6G5qQgDhvvsFlDoVxtyLLQb9zGjjYzQqJLjIzs
FTBKIqWcra0s3nDD1FYF6lgRG27fjv1h1mHklFV34/tsPiVi84twjh9JiPpj7UG7yiGNogJiYijX
3hslin+g5ajmJIB0KBuAeLWB/hrjjEJDGENo7TeUzZTybQTyzgKWpfuO2Nu6eSSlch9971OCnumB
2Dbcg9SnTMZcaZoW5WgKMgR1abRFXie/Du/cgVYdNJ16X3gPjZ35e6oIw0qfC3Hnh3Z0NSlovxBG
cd2+ZAMCGH7sLW0b/xfoEggG2cN9k9kEnlpRPxRleOUqHWOpMMPI3CtvP5HfBssMwijweU4ly9vK
ZHBu/WK+0SZaaAVokrjuUmTAe5fuZ3gXeXV7jXTRQz72iF0a3R29K/yxfKAyQYKzHiywJ/yP81tG
Zhng27DUp7ZfOA6y6IFBe4J2wr5rbLke3T0Y8AKeHlLJogVa5MPOUyO61AJpn0QguhWnNgabgj5U
K0tVq5DWBzk0itKFkYOAz1Da3rjsQgwikyLBMKCQ+FdTp1z0I/pqQxM8T9rkQ7ker6bQHG9zXiGB
9AnQKBT7oND2Mx5smFQYzXNl3+E2OJyjnPZGM9ZfnCEPrpqc5IziQFhxLpcGBnuBW5c7kQ8bI9UJ
JLvktU5i/8qPQio4MYEzqsv1rgH2t0T3DfWaLhvghOpfq1jX7xLsO0BC3ziW5h6zAr1tCe8XDQnE
xMfibu7wlGuZEXA4sre8DKhR4oQkrclkslMcyZIZ+LkuAK7DddwA/z3oplFsDb2m1VOcSs2a7iz0
mdZGPO5iipMob34oCvpqgVNHxzwBRGCL8s41FMa8zSD706mHnkxXq0lOuSm+dtUs177Z9ysaHzBM
ctZROSq3gnDUMTHV36ALdtejN5wHkGd+U/obM5t2sYP7B/Aqqs7O6Ox0wMD47oj63LrgkQtR5cs5
mMtlZZBADjrkelBNFv0w9Lu7OJtXGvpcZLoHtPCjOxTAPpS65a6tBCTm3CMHk4zaBq3IbdNaKI/l
xLQ+bccBjgSqQCXscQBvyGTLdElm5/Mk6vWZE+VsEYsc7s8NbQY4p4DTwTxHVwVn6l6WeAGVYsvy
AF1RVKyUuXlLKcqtLGxq135yxL/BQiwbl7jKsK6L2EaoKMhglNAzw+XUBZe6DPUBljobbdEiX5ww
ViY8F5hZSKx0xqs3jiVIyfnR1FIA5x5Vwk4DEQCroaIFihs27UGw3qGB8l/+KS0alhxm9bLIbvWs
salbOdtS7Ft0l8zBKdeBBvS4mI9dNlvnvqmRuw7J/Z1phTZfeAxs/0M7GtXe69LTmKBiOswQ/4vW
DffUW2A8wDBfdFPl38xloIzeIhS/lLo7gdmycMOvvt9hW9DRuDlJifB9qXV0wxL9SOXAWLeukFgw
4SnVo+lv53TAJukaG2GamKqVCQw0jTqI5QrqYmO2CetPZDMVgum7YZiOQwkPNaspTVUA+0kAMsKE
w6jyOI7tofHTIypr+roFASm6RsAlND9V2GFd+SP30kTQd2+J/MWyi/4abnZ3nZR429DmgtOmW/0x
AoJzHJPoZCKEvrv85BXbHODble+Q8KMZB8uJglZDx7oDAzy2zX6YY5e7BSfda3D1a5OqVk/11470
xSJAOhDbRosKq4e5xYB06zFzo1sDAaqN5c6035FDPZkRZmlhMNU7ZN9uQsN9ijw3ve4M7wRdqTxK
5NSoKQlrbUiL7KtKr43wZWCxnNvB+gBe52YcpwcE1+JTgXyZ38aqYvJYZnNynydaeKvl41oaaXIs
w+bDnKbjuVenaRJeJdOFUhgjiSbJb8fJWze5Z91Z/XDl1mC5p3jeVznSAj4t5R3CuCQiYbQ2G47M
BBaW1tbwUobqU6F5zpWsnRYNWsdi9/OSYxI78NUrsY+Tst/MIkRaWE9Xs+niK2aC8elabT1NZCeG
kK+1Tu0bDle8MTmgce/qs01qgvH05GReyUlcJ/roXpndMQ8FOmBAaUJME3IR6oDQJEl5GsIH7Buy
0GQCZlbWb/Q/kQwuGmct+qiBbYlnQO3bG28oII/WyM7RqSzbkqoW+X9fIU1RlhC+o8EV51Cjwczd
vPb6cgO3H0nQ+i5Nh23iNyaEtnWGk+lWTiRTuQNaqBWo+HXpdMw0OnXlgMXPaJd3bTWIjSE9f92x
FYMD1feRR+ktQvlzamM839wUD9J5HfZQ/+zY/xzOenMy6w6Vg7S/jnvysTgKriOz+BhQreB9o3rd
m/GA5qoBLxU5q8g2hk0yC+wKoWoA5naiW90q9GsNL3joCejK0urBbaxow3SDElSz7PxhuiJLx54g
t8A39XR1U9qZ6zR3jvSdcaFNoEs7+QiPCpzyOdVhfI7+QDcJaTEUE2kmI1SGvPJLWImtmbXVlSkJ
wBJbaivLIxAqXBNJLNhy65ae6AKnixL3GPeELoC+FRpUXKyKg4XvQrlPIwXCJkG5KibkWLEiPNQD
yD05ow464SU7Swlzvu72NaJYxyrqJ7yOQe2HlO0X0gC9bGRyOdVutuFwsz7Gd1GNv6hmkWhlrWch
gEpcWUwksyHVIuBSdAxyRv0wUQlJiiFR2HzyaLCkxFZwARsBUbNBYXIpOJZWZMQPZYL/Egpa3iaK
H0a3bW4aUS9KO0AiuO9onKPeTXGUgkedPOQ40oAlg3cOdnpVjyYQ8jxt1rPtDDCFc307T+kjdgav
yOPRi4Wh4+K/TCmOtrWeZce8ZbcLa2HuOwDIIIei9Nzp9eMs2ufUJOmhO+LG2WGM5b7BsujZGzAM
duI6OnlltsA/TNwYIMEA3dnWJ5nBM3YK/oB8SkYbaDKVwPRNSCPixgLV70ZOfTZcH0XPrIrWuTW1
HDaina8c9SWJqnhv4xUhCMMTDvGdi1H5CQ3L+eTQoDL6wN9GoKTKRTNzGIwzTlIoU4VHmWUPPfw9
JEWL6Gh6ZnrV22e6isj0qi/0Q6xv39ETxZWLXp51GHSnW0kiRlBQProHLq6WDmce9o3wUyVY5bBy
uh2+22cvC/hkbflVD/pwVVBiRdACIdjQ1uBMNiih+LiAXENsXtG1Le71khZKkX7NvHlCWbd2YcNk
TDPiRxZQheAWOqzgofAvj2ri1LEe917SiFvDQRFPvZSfbSj7plec+59kVL3WU+RvqloQkvo4mtpL
29C0675zIrRDsZskW1/1vtYcshlplqRxg60t5ickUoJjNuenjHLjbm4gYwj1xQH6vKLzVCyb0I6v
Ll8c3fsyVIFOb8MfDjTo513NCAVuPx64DPx65lWANXAbZqAGkvKpjHzkHrVoi6iTtSnHyEHWhD7Y
gPtFngVAYOu7ZLpxR48ej0+NyW+QsAg6eGmAnK/SCP6ZkM1WdsXnWI8/gQqh9kExr4/scTUW/rBw
B3c1SyqfET2sMK+qpRxtuuKYurXYzeF5Uq/Qjo4juJtVoEHbBfmwUEGctKyXEMnNIU0fy8HyVroL
WtMaIKZXIJ10CWd3bG3qd2w/KOmbECDbYag2trUe5u41bmroS/jyBPBF7S57pPgOaqQABpChV76o
PRBU+gxQRzv6+IkvR+QDl2WwLUdkUsgtdoZwaDkG8tCEBPlYAS6CQn9NfbKzeFjotITIJztMIAGB
lvBgZtqfoQ5C0h+dT7WFgp2tafBMn7VEz7adLjeV6dbsIYDaItMrmP/GqYz668Y3UQpOHy0TJ9PZ
GJ4rF3ZsibOQA0yFIDZu8IhuPk8uMPckpY7AOw2B9VyBHV+AeSsXsyc+1GBkUHF1Du0knplF9prL
29qJ+xY1NQ1QWX3ye8C77APoSpdXQHzKdWq92kH0kMb4Njr7QlI0z3puSCjvrSFH1tdCnMm3JcGH
v8Oq+ZPvWbCUyxBvGv2euhMU6Qb1jAAkSlc5dxr6nJziPtyeESHrmxmQEekKsicK/2ljJusgfp+e
8K0G8O/UaE1UwWKqByJMtrgoRTDI6lySmJyGrhYeoghCGYJRywpgvuvb4JXQyMCH1VtmwXDVhrcJ
8qqd9zThp70MoBEvOknUOWp3MWrodxZ5LXbr0FiCOUE2yHnEGQZhiOgRuPq8sCbrFiGzWygkW8Ru
PnpTftUkQGP1tH2oSucTkvTLqtXcpevQqDZd8rIO/K2ACol1zDKOIDojQUKbDsYxyOoXoXVsA/Ow
GpJqBgQDfz4S50CvQfIgXjW6OohDL1zHxhcIY6ABI5SA6EQc2Z9ucMhhSujDMheYP0qr3VqW8VBn
RJn5FcatFvQ8kxNeCbgH9baayrNtA6woshIjGpBU6BEsZjSDkfxp0Qyj8mw0IOyJc+5zuUNx42UU
I3ydlkq1Wz13hQBVBAje7PCOKWrwarqR3rea/yTT8snwo+caAyJMUnWeo9GVDJACaOmoxna6ShGj
IC9B6ED7OKTGV4VGEemrk7b6ZhicZRkH1xOCk7sWSLo5WgjO4o9eNPLakEmxiwv9MA7Ba5qYL00G
OQivv6PWxqd8kB8gxIJIyYYnQDM7GsaPfTB9SNCndeH8uwnxlFM6pFQVuh5u+OCOiIkMNUQ/Q/VO
JapC8fPYuvGqaeAnj6SddY6j9aiYdSTbT03rBAgwiEOVuA9ZgSSUrlxs52ZJtOMsQwDvm3Gunume
39XFuE0SDzKhCygvcGzMAghkLQVP9yBdNAgi0cAGY1p9rcviZfKGrazICCahPzlUWMCW6XOLTWTl
7wK2xTQEOxKKYNnOaCNlKPNY3lenjSngCaT4uxEc1EibIIqbo1mFG9tGqiaw3FtobviyZmhit+im
+Lh+gWlJHpK6cZd1SPdkTpvjZJPleKahA/G9yWPjOoxo3CeRsXNj5M8KXM0XQDSstRfAJ4kgGgEm
LD+1ctxVjTGuirS+yRCE84qIvgsFsrV/F8h22mVldJ+j7UTmD5LQqyZuBFpK0PFsKupOgmSDUw/1
VrPBO2TUndetXbw4oU0lbYn7QOk49C1idK5mm+TPObsZWPW0g/qcIWRCRkl2ZsfrvAT5Fxjsotr0
NozYhMhugxJev8q8Jtu6FbbjEbC73qVpTZGAuNRbj0XsnKHkrsfWwAaiT9Kj5StZurm4b1JOiTF8
ayZtPFgNB78ewg2EVwuVnsEIvJYPmt4Efg1tpWdvxoZgAxB2XWbZB8N0q3OjR9RC6nbthjTNtfyl
tW/1QhueBJMntak3Qjd869CeiwcqFZ2pQoq3vmIlVMjAmkHBDgyOpaEpjOhnxY67bUSF61glQU2a
3ZUZGPep8O5QC+OGUBpEOs0++nrjbkQ54a0Wr0c0hnWsEi/9SiHEY9yEkOjoYdMwMASSo7IVuG34
4g1Rd7rQGJrREl5QesVPqu6S+0EHOz3U7kNp37ql9Uy5zl9nM2MZGET/M0YFYkpu8ACGCqLBj58F
mtMxhUTS1mZmxic5QB6dLVZYJyDMWHONC06K16TiPlEvO2GXiQFrl8fIGa97ScBFPeJB9wjw48x/
LPD2AFhZn13fuIM5A7hbosdiDze0I5+TOp3QiUcarAq+9AEFRxdTRR0z9azq3mZvUVcoMmmNPq9t
uqAYS+DSHIKwLvvsM1AkFsUozjEmLkVf7oMZhhPlMuvQqC+X72YQPzA6tWdcr+21oxiNsQKSEfPi
bV4lANku3yIEyLff/3T5zr2wIC9fiMLGUuE6YnRAfSUGevkuH8Sf311+9+7Hnz3k++8uDwZjkR++
P+3d73D/QUNnzsXSnn04DQq89v1LFBg//nj5w+V3yV//8P1xSVQrxrB6mezy7fc//fpl3739u6f9
hy97ubwfnvP9wmPHDv+8vu/v+O2X797y+3O+f9i/fci3V7g88G8f8+7zf3/Vyx/cyG7Wadh8gZ72
Nnqjv57saD0ACd3V2Ug3MEP/HReQZWzWT25aF5tumupla0hjNenryxS7fLFrxAlmVfCfsi/UxMZd
mzW7wSyGQ5u+sLwK6JlIrRiJNx58TGidSlTrajQfUzLUQ96E5mbotDsUOd5Kdw43yocOGQmqRiP9
8GXUAEP06pzNz0PHLyqLw/cvUdrjo+eGEA70ZFuC2do1lGeIdguAtyifdF66Tc104+qotyB/6BNi
OafaSD5oozlt7KHmrMlyue3q2tqmH0fLsXZ2qK/C3ki3YPev+6irDsOQnPEd7JDgAGVnKa66nmf5
LsoQChjFR46AbJPHGpDPBvtZ87LXSVVMRQKkzmhoQMQ8WFCP9tSBSFxhs2vqix3ixxhPMqNC67dA
686BFpoIuYHP0z9dFs9s238uUHSaqLnoGrylGnEpQgVojrOiQoLswCTr8q0pUDGwYUG7Xfs5Kn0o
wo4OajD0OIZio8fLCJrjhFsR7fxH2sEUOxNgF8ixeCUplluCKdNRqR8yxFzG58hsgTgl8cbP7XoR
Ub0qxTqstEcsgp0lxfrbrkN7q8U5fdHHW3RtuHtdplSZCGURZ+FI7I+ZGA4huy75AeYr2hy/VCBr
VBZyjMjl1kJLUES/Hrqu2/Zpm0Hs2Se6v/OxNlq00WwdhytZRlBCvID8KLsaEFw9JCr0c5BcWYEC
pm0iyM84g/MMqCpCYbRPw/G+zQqwg5oxLLGkuBbPfh+82PCQgee7eEqny9QqG9Q/mcGlb7ur0ggz
kJb9DZOxX1nI5Sb1YB8t0T0GoyJ5Uqfeu+b4dYRNxeB8dQEp00aMD74dkzxo4ee0tx7EGH+i5PsJ
HgtJN52GZGgpxqMmupj0ih0X3RkaDNEyaEEMNULcmniXCBntSr2/k2J6muX4BYvkpxhZz7jncFVh
CRKhjxUq3UY6Yy3rAurM+6cki49xkp+Kubqn7m4eETG4Drp+Beoqxh6c7r4e56CUwBQjIIPICIWr
eN9cpXkQriVs1WWOR09sezQ4c/vVGBDn6l1SYzK4KyffgOqakAcY6U3Zg3sYkoQcK8Cf0XS9k49Q
5qIqSL1i40lqfrrCFnteauYIhrs/k1hAVTHKvZ4YD4OGibHW5Lc2vMgqdN58io9JmU6LEn7UOhqG
3RyjDgvcEvmWzP5Q4+ewLQ12lUFbpzI71wOxa9/BdaIFv4PtBpvTb9dabb5oiOtRcbvDDPJGDH34
IX7DSOcJD2XYgH3zwbWQOsX2c02ZbZEQAvTugz3hg4mcyFthonJVPQDmOSS6eCoM4l9YJy/IseKA
UPXPsc7ylgA+kXsAlO5BBsQGBjA+yl8OEklUmU4xYYvqD8m1RLZiqbvB49Qa+rrRw21jg4xFkkgS
PYYbo2looqVccOBbBwo5x6QtvphEGyEVXttaGcQicGYOrW5TpezYnCG+bu2SOw5NdUZtfhlhFlf0
EQJuwa1MWoRmpqugfM3YgHCfm8ormmuHbATlHkTjCZdZRQ9CGpg6xsqqx5Ai+RhRMDFxXkAmbJqv
45KI2kGqqBy5ksAsliksEFRRkueJW7JMgVu4Qj+J0juWdbYp8DqZPDIUFkWwNbQGzGdy08hJLslx
Tp6da4go9NbSB3RHh2ag7dJ/1l0r3YveeUqm8ByGL1JGNxRgFg3RNADJ9YDDjwhzxHXGfdFZe+wz
z7EfmgQO7k2a4zYQ1tZybMoboq2DB3+bVDt/qKbx04gOLrhu65AAwkdZC8tCET0Fmr+0WgrAetOc
2jpeF3r7Wod0TlomCFEfQtKNSFGbcdujOY1PDbayh9ZDzoQeb4pgIpVX5IugbGbGyzz7+S4DHbgw
FPvbSsWbnqOaTbw9n4vMe55VuItFbbDChujohSA4UkRYdfdYG198y3sqkbK7MfTyOgE8stBDsfVw
i+OWp0voJzu0UJP9PIWPuBFvjbF8dm1YVwO+XJwc2Wa2k0/gGjWEfqZrduysI2CFlHTVeeZzNM/4
SUOF7p/LACNCjnEgSMFrZyAxR3b11EUSQMi2b7E1sFDRXrj5TFfnNCXKidcLOBStWydsXxpVT6+n
7JVWyme3ML/qsoS+q+qXYeIcIEDuwlw+Vf306DX2USpkddlAHCiM8nWeMcCp4Q3AUdiJIu82/VSh
xJGKRSrVdllguJBTOYiDCHML6WSHCD4+AAiSvCo/jxgqgDO/ymzzSfoA9YSF67ZTPYmixWNCr5C0
8f0r233sYuvenKwQ0cHuzqYZi3i2/OJZSiwYAq83JGQvIn5BXjTb0dGj569f42e0GisQ2WK2TPiP
BAdlcAAOckwaFhPH5jmqvatd05fYx7vkWO1Ixbif6d7kKU4mc3wDAzeAzOAczD44tW6yDbpo1ZZ0
9WsPWVQ53WR6iBlEZUXAeL4mYQjPiyk35j4KCsqoiDJZlfkIINl5qmBWd4HdGojHkZYYdXiowAlD
rU63deMjy9qh6gi5Hs3IwVlYgfNWhBhCGFBVpqietk312kQkRxyWp8J1UjjA4SbMxgcI+Mitpkh0
xP7XbrTsHe3JXVVHV1bvfkVV1t11ot/XfriZ6AfRL7pUo81scbGr+v8+s/dT+fav318LTOXr6e4N
LHX+o3GsYbk/+HqtXtqX397yNmonZZT7r98/tL89Rvkrv/rtJf/yWxu+/bat3/KXLxEh7b+9zjcL
Wk2KP4SwdZdipQQv4+ny99++edCqP1lSN21dN6U0cFHDaPZPE1ph/mG6hmt4UkphOtKz/9uDVhh/
2Bx/JuZIrhA83fj9neXsryxosWT9i4+bbdM0MgXamJ50TKzNJBdRvr7cRXmAY634P5E3VIRJHejM
PjtGeIkZpcQBGo/LSUKQUiRKb9/TNByISNX/LTIG2Mh6GqSNzt2XvUYwEGzgPi2zkP9pLqunOrjx
mI151nu5NeDmIfu8rwt3j/yveppBwyAiSgRhfFZPmWeMgnwlvZF8TqR97kNQVIMR7Yz61h6KIwpp
Kz1x9tlon3PbPmWdfc5QFLfn4kgLv/DplXMVsUnFpt3CVToilLmFPntvEBuqi8R1czSyndMWR5pO
R3V97hx/1j3nlHfWo42klu7uPZ0m1ej24GTTz2hZ0VpHCa6hJ+5IlNlNANXIcpq8LvpCeJ6aZ2+C
Z8DIwi62t5punDUrPxpF8pnw4Gx59jYZblApvYs7axsO+REnQ055bKx5wXFw9qGD8iwXhWDVsgXJ
P8NBw/QOXLALaRHxjMi7V8/Nrfrj6FgkAAqlS7wr7a206aUDy6MmcYTcRb07X46uex9r8VFkwY6i
/uSb5yqw95Fj72VDHyswzwRxU+3cSCPB3kXdIshKWjOc3HQzjelRQ7GHSQkdIDvqRYrsbUdHZkCR
o6b55ewdaZ5yixEWEvxXesxTaxu4u8KsriIZLkuXs7A3z5lrn/TJPNdl/bGuxVn23cpK7K3yDbDk
vmi4oA5tIdB4vmttBz6b+h9x1hMtTWhgS+ndVNw5N+53hv/muvI0Tzyo4xYJNIvKbFsgJK0+vNPL
fVXRoHHHbQAWlxqSkabHIelvRus0KIEA8IqN/aaekGvm1gi3IRqPJvdnor4kmKF6/e2j5CI7oqV8
ttzk8tHVsy3alBWto5IZkBYo2jMkAkRaV6YQWcKvumGuZtAe8N/3gYnwEdcajdHXVA1NX8D0x3NY
fbikOPYM4cSNV2OiXkPNtmi0ttosT+ryZqDGHe+ph8NisK4BKu1Nhk6tPbU+YVuRKGTLjp8xCF2r
O1LrHkcrl8RYlpPG6WxuA0Aq6g5bqbmqXLGuaeOijLB15uSoVp8snNPUUU0o3ZNanACDjmjlg8Tp
VuoSCs0lNra3IxOIMHHfRu5eY9HPz72FpJV+F+l36v3Ua6q9IWSCceDtA097mQSLXg0RlDXk9RDf
04vxSg1MhHbBYLSrHzbin7hRGuyiZYE+eZHvv/zr98suRn+CvdJmS9Qd750bJYw3LRVBhgMuWp/A
oHezWa/VIEda9FldeUj/EOqau3cbNL5ZmVXRoimzkia7BAWFZqbVoHXrsqk/2sxOazK2Pp8WM8/k
6I1IWGVsWNylX184+/gvr1vtzj/svmXZ98accN1GWn1UyzOAkxGNGobn/22J/pPxcZW95L+Nj2Wa
wsKp05Dmu/EZ4iCEXQcGn2o9YtwvEQJ0ajcGX4XoxB7xjvWIVLua6ur+qxHLWOFGzKbHLiB97b5s
7VObe6eutc5JbJ5uqjI71pjBlcgwaDNJwEx7xiOSDjeDSU08CWB4w1DU+w/Qoj8OeMvMXXqcEdgl
m7pXD1cb7Jw7KBMkR+TYXtzCviwv+L4fDY15KoPP1WCfEm8ftclVG9cfjcHeUW3FH8+5jxv2vP9a
Ruq63SHGH8I5qTlJUrBHilWtOpBwsI6nwfig9qIE90a1X6TqpBqCN53yruQuq+1OVM5ebTkkfaiH
j8nn2gk/j6F1LoV2W1lbvYR3xQVH1EUjEf7DbCDc+OVdejcbYL38OYvV0KrxGUlk1S5bsaYLwz6F
lr3/9cz42cIBmw+AW7clilvqkn6YgBY5hcyR0bqc5+q4CUJuNbtcVWrrX7+V9dP3wi5WAnx1DIvI
5S/vVcdwHxsJcqtgh1UH+X/FCEHCYcNxp6aaOtrU8a22mgTxZnzrCBlUtKEOSXVgGqZzitkIu8E6
q2NorNYwS/ZqfNSFNzH+eIxXzGINdWurjqGKaarG8XImzA5FIePs4Wask31n5lkdaAO/vmynhXdv
+Gy3TGGlSYjvyPHX4yB+EnJZtmexFF3CPtfQ/zoOgppdDlRXdQw3juO86AkfGaKfOsmjHoBJ8CZ1
e6suFkjxHmOh48RE+PVV/Oxm4OZtGqZH/0a67+I+YXaV2Xawq1rGS801dfKr48gkrvj1Wwnxk3nt
ErAyz4TrGPq798JCJw5dHd1KeFUnFfX51JSgloCULiB/X05/Ih61gifq279+d0cN5/u9z7Ndh2jZ
chhy76/DnQhI/0gAAhicWNQZemRqe0gzDzw5MSxlnqHJP6RuuzYHbdVxDBZIEarZpsJGctyjmpfq
YFHHpDo/VEjcWWgat8C8mK9BJ08OWxfe4scQeOOQWxTTjK05UsHmlJ/ZVWbdX6vpqDZ59R7zQAjH
FhdKVKDKntguxJI3L7ZAetSWZRMQxNq9iorUSe8J5740WJYEOciN7CO3+FjjbkiXXO1XJJBadd8g
GKXeS4WLZuGvR505zOGmxbdwR6D6HRC7Was5NXKzfz3MQt3Ed8MsXVOQTDiu65ruu50E8LyG4So7
iUokDBFv55ge2ZxgQLNQ80tdptrn64DTFh8BVq4KHyKu9ddXYvxkfXElwOtdh8kqDHXo/rinVX6k
O4J6apWD8UHrMG1vag+vwXBax83ON+RJRQBqyakLUheX4BhK6Y5yu7auCbDt2DqpgEkFRSZXqYIZ
VECPqNn9w7j95GSW7ImmZbE0dPf9pkgHW1Y45NKUYRdAephk6V4F384FAPkPcYD970PDGpSWrXum
2vGt92shTC3cn9h6CmJg7tY5ALROa/fkFTdtwLlH8pc72rqxrbO6Mw1jAEf+XuVWoEtWWbEil9y3
CZjgzD01RnqjaQiqifCz2m/L1D6nfbuaIdNbKIvEefPRSb2Vga0Ip62I3ZMKrlLlpNNC8SSSVsGX
yk8QAvyo5qsv8mPKOWQTnnq6eVLbNrLttGvkNjTNjZtbi6QVGE5qe5xXOKUD9/QfTyB1IroGu6Ok
/mSo/eyHCVQMEmOCllG65JGI+6YxiPh5DcvkpKJ3L2J3VpE7Zwagmn02RJ/VEtagrQJ0PjrsERVJ
7rdEiWo4nwdm4vpyX9vy468v99+jBmlyHjgWJ6uue/LddMcqY0zdYIIZqZGQBKio1t468P37CuGt
SyagBZvLW/5HFaLr6LUumuJr+3/V016LcqqjIGwvxYjvP90XGf9++ZC/faG/vC5VjT8vTxVm/vLD
+lKkOXdvqqjTdOm3awjeCvXI/+kf/yz1/EOJiDz+h5vzbyWiff4lYkl+qxqpzOTy+G+lIM/5w0JH
XNiWcCw6HpK1960SJN0/DDYAz1V1HdAyJvPtz0KQaf9h68KTugP12OO45k9N0bXhv36XfzhS55cc
qNx66ZHz/AeFIDVJvu/emiFol0JxFu82BBRchagLBMhRRMiZ1MD19LRx0CpN/mlf/usB8f0t3h0M
AVZkcYHB8c7oYNGH04wSjR9kqx8G+vbbpf6Wd9ltEeUtpam/+wBqf/1hrWLYEkadSBBAMfL2jHSO
Dd4CI16388fd/+4tVCj1w1toIo3iQIK2qSwxnZLZoIg7UaSa11Y89/+wmv9ulN6tYuwQm3lqU94k
LNoUmH9MSTqw9PKfPsXfvYH6/Q+foqzRjdWlOWFPk6N0jL5QdB+FMgn+IbD8u9dXR88Pr+8ZUS+b
dARhD5ACXNE8TU+hIcd/2Jz/el5+n0XvkofY0ZLp/3F2Zs1x8tDa/UVUAWK87dHzmMRObqjYcZgE
iHn49Wf1W6e+z+GY7qq+TTmokbS3hPTsZ/VD7rI855I6WpnYxsrVq/pXx8Wfv8oBgKF6MA7exOcN
+2wV8Clb8do0cLZZ1RnJPUVz5ci3yKFdIW23ujzezFK/zb4GageFcR9iRxmNqsOkIJ68lnpOs/h1
/PkLHafPItz1Sx1PAbiUraGsWwdna++p0XKsnLlDy4e95k64CGdjqZ6ON7jwQvNPSuXpqnMPDXbS
d4erAlZ1u8ZCmnKd4w38+wnz/6aCPgt5FKe93rTC3npyLJLv1C8KajVxtuGWqhKlN1LgVdtyeD7e
nPHvh8T/b28W/8rN6tSuR3vbhrgyrjm4p8ZkoPBoxJLtZwvej92b1Q8mZWmudmOmuick1aCemZ3Y
LH6Z5Ej1s+RQFh3eBNAcuF+HqJuiNOb0pake6qSI7o+/5VITs/TQp3hj9rrtczeMz49llFF67fce
kyW1Pejrx1tZGrrZi8hwzDpp9/a2Z/e1FlXxN+rGyxIE26YfwtvjjSxNwNmrFGSd3hupqRnH2n0N
q8rdjjiynFgNll5hluekl8ROLSp7m4o4/tDZIt3UtYV3KhvvYmU1+bg7/hqL826W8tB82qqMkNfj
5U21x+D8YFd6AKj5GKb5B8fPsA03EvLOysz67ynG8MdbXurAWearZJ8oZZb2tqGaftpSCJuEGyqW
RXhmA7OcZw6h4Y3yIL7QQ4C8gNIo2B/sLA7OaYCAmSU9M+HApKgxZs0pVHYemsKbtGdXs/TwxET+
MqvSwGxTU3u4f/SDTSZwcS/rY5gJK62LUNtkSVkBCkC0ESWTONHclyNCc7OU5xepJVtzDPacyiNg
6ytDdZzYIpjaHx/ypfCf5ThhFQE8QEp1m6Y1oWA5BehS1J9gDFXc9GdtQniPWfAcLujBmilvX0lr
vNSoQbr3QwMkyfG3WOqmecSAddHJkIgE3RLrX51v0p/OhDr4+OOXOmkWF22HV6unU/3XSdLwkPYY
slLHgceegQrieBtLrzALjTYW+ShHNNtW3aXxVo4eWq5aH+PpRB8tvIQ3C43U12wOHA5DUFbC35VR
m+jb2FNtg3+lzMvz+mp+HOTizlQb2uBgFImbnelP5R26UHE7op85Z0vo8CH0744TG7IeK5SQOWsZ
3M7YodOrx6qutPRalAf4UqNFvvvILZJwztms0eQsTNyRLtP5Ft93FcO0j+yRg+gcJ2RxYnVZyCve
YdQ+7aIpqwlBsTD8dtYpd6e3rdbfSNPE0qAI3djAYqtzdbwlGhSfx2fcYeD/zycg73SYiZ+apNAj
oOq3D/Z8YkbGXRFia/cOB5uiLW2qCtCECTgQth4yam70xFTm62j5wn483vzChPdmKWEMHHakqYaJ
tau1m8iiZqF3cBk6/vSvF1HebpYSbBxT4tIs/b3QeRkoM0FHaUWIf80+hKgQvuA70WcXGB7l9t3A
53kOfcLzklcvNW37RMx9uWfgR8wSB0R7ZKID9BJLxLCWsIjdVp7MnzSvoKYTZdGJvf5SX86SRyng
ZWia6+9t2esgPYyDM1uL6Kg+b3q6s+RRx+Vom0Pl7RvAmual5Tam+aNUwhoxkWsp6DUnR4XvlPzX
5omEuJCv3NlKK3pA0ZCRnb3jBdSTTq6PVyUGhuVHNxLwJ0ZoqZVZLpmsiRJybAO2UYjtDtA7DM1V
aG4iQ525hruz3OEEPv6l5TDt6zZscEVyOmAltrs7PtEXht6dJQ7H0COE8iVMdzOmPvBweklVqrk9
7+mHVj/lCLbUhWfETFaz5lgXHeRLHuJWdN7DZxnAwCLHGmSIC4+rTY99lyOmgEBvndqrLXXNLAVE
SdsoUY24oQWHSx9dlLjP1NaZXTOLbaE6G1wfT28C6vOtDMuhUcdG5XjfLOWv/263PvW8l+N207mM
q5EiYu/bC6ENt1kWvlp++jwgtdFSPAnVsDYz98Qit7AGHQ4qPw828ukKskDNYKvkp66BskXSCAjn
wFbDCbdc+4080dRC2Dmz4EZXGk0TOO59r9kffOuk3c5qUnVwAYfXcrwLF4bfmYU29utdnqRBvxcE
+JPfFLgpWkV64rv58Eu/WD2dWVQ3Ocmvn5weHVNZbgnAX1rKDSBuKzgHBq81jNwVJm4nJtvS0Bz6
8dNsMHD0DlCttWjUbW1VVMLehJN5kUIr2gRU1eJ2JE+82FK3zUKeRTNIU0M0+xKTPGNd2SaYiGhI
o83xYVka+lnU2zi84bzFqYrHp+xV4ziAUjLorX4Ow/J4E0uvMAt8jiO1zmjBsFQtviHPgRGm4Y1q
c/lx/PmHgPhq7Gehnxox2LbOxOTZyTeujqsr5nqbEWZuQTFVp8c7yORwyjHuOXMuzxb4g4275XlB
t8XxmGPIujVXeJu3J56+sE2xZ4EvVGKZQeJRjJprYL0hnnS1f69w1W8U2N/jnbYwKPYs5FM1VZpW
O//7CpZZmrhBOqdeYenp82C3saPwIgiLfg/Fyzw8vT6/g2bBjg+jCmTN07EAx3lSjQ+hcu6Q3bcr
JL7JiWFYeodZkCPy8XAv1vnAt0yqXXJvG1jadGb3Hxr9lEGgV0ovRpNFJYmXbSeLO/Gwd6Kr44O7
kJ/+u3/+9PSh4ThEcpO9HczqwvKr5wFM4qq2oPwq66V29fREHy01ZP77GlmkzLwAqwJTyd73tX6X
pOWDPSRv3BFfgKc5cZS4tPzasxCvp6oB0tO32zA2MCwdsHTyLzRJ+VqqXYT4iUad9ZjFNqXQ1pmv
NotxPbArAfkERV6LDxlsamo/Anz94t9Wajy72IkcH6uFaTbXApR4uVFq1rbbxPGxu0soz20rrPaP
P30hvR+k9Z/nmSsgNcWa30CP1JxdqEGyy6faxS07lCcm29ILzGJ9aCE0WXhGAvjjphoNYoaZ6DRE
rrs5/g4Lk+w/Qdun2WzCOsNyOOzwNhnVk1/Zzk5lkOiZzwZyYd++zUYv2x9vbOltZlFv4JGD/UPW
7sOglld+QtUZ/iDj9vjTl4bj0OqnV2nxQ8RmyW6RRYpftTZcD3WGwYanneiqpefPVvOhHpNsHLVm
H0faHVn3pwjCx1Rlj8d//sLKZM3CHbpw5hq52+y54AO82bOqdkX0BFntCii1OHPOzoI9BxlW+R6F
rVVs35YVtamZ2d1jV/Fy/C2WOmkW2dz896pmz76lHG2b1wEGpcaLaWfXxx+/lKzEbP32UOlobBHG
vRVM2LIPXIimVFFiulHIbVgk8d4NMOixqqbAd5+qN6ut/rd4CIkHgoov7uEXRkjM4h0HhTZKeTL6
3QQmJAVKm6z3zQtt9LC99WR74othqZ1Z0LelNLE+Kto9N+T3KKfxuTJ5V4X/HEKqv8d7cqmRw79/
ipbAi0u3w7Rt33dKrYxqus+wJFm5pnqQUXzeSiwOs+RTIz6WrngsZA0mrckHlRDxFQnHfTj+BgtT
Tczi3WzMpqKWmWzSwV2pw3sxddeqHZ7Oe/ws3Cer8KnzTOHrYEMD+6vYBn3xS5bemT9/Fu9Wbw1U
R/N8T+sfMALZ9QkAINM6sXIsje8s0Is+CMJGhNQXO9ojKN1hRYEtX56QKGtdnJLaLiwfYhbuhqGU
O+HwxW4R8EyG719XfMdYeROW5V1rlif2KAtDPde3ahGfIFVBX6UtG7pg2pqi3gVZtD0+1AvrkjkL
bEv1B5d3AwH6BFiux/DbPjEKSz98FspqtBunUHzM4lZ7qeriImO7MFntiXS49MNnQRxLOJg4HpBt
i2ddcb/of5zXI4f3+RS40k8qNaWMq1F4v80A7IXvXpz36FnYtmWXDmPvYPhfJ8Y3BEHmPmlFvTn+
9IUJ+Z9w9tMP9xCmJdDimr0R3KeRtUdodO2Zau/q+qNZmydW0aVWZrEbmghJlaUjri39R9jLFBM7
v8saSWiol9R/yzMn5iyImfVlKXX2BLB4sGaGF7+2Ooimx/vKWHqNWfR6dec2lo1oedh5++EyesWp
ky/i8Bcw3/G+2+aAEjfysfoeFJtTJ28LETFX40VhVFplNDb7qAxvGz3+ZYewHgsteDv+UkvPn8Vy
z23ZOFJmuTUidRFzK7EJNNxJI6yPzmtgFtJVC7RdkzTgSRvbp/yNO/1bkMrnLQvGLKQRSOLI4eHj
UGXiYTDTN2nK29q1Tzx+IWMYs8A2+tjF89lo9n4PX8kp7BrJ3+CciL6FRec/Af2n6Itqq5PswJEB
T+3Btax9c7EX9nMNBLiozxyA2cI8+C3UCJ8EQhkGhft6ihAGHls1SYgB4FHOaoYyln9TYJ54npaS
X3HqEgau4RDpulFTz3lk57tzptL/qZKRlFi1ENTkHnyE2hk4zu5VRrVegz/AiRH5Ohy8ebipScug
7eVy303yvSjltamxAxiD6awFjoKEf3upHREDtSM/nPpNL1pzW6V+UYdbQej2i+68ofgvf32aVmhp
ApjYldxPlfuGe8BlEUXPCuvt48PwdUxgjv7vO1idbkaY7UsuTwq8U6pSRN/ctjm1B/g6y3rzkIvN
Os+j4DAEIgn4HlHl1Rg1rwm2VFuZas4qyDPrxIz6OgC9eQBSAtQOU8WrGJVxm8QHzF9WcYxnIKVC
4laeWDmWemwWgr4zufg4e3A4+sbAjKdlPVx5jlnWJz6Blqat+e+QeFBH8QeOeI/IGTdGKqz7WpnV
euKy8sxRn8X36MSYSuEMsAmNcABiqmMlA7LGPvUVd9Cvf3F0jhPNv++AQ6k5OA5cFo0vn4wz5lK3
ufxHP8/HKz5U4GhUUW+0ZsAuDC6zx1lL4kXFi2FzIob5jYIAYmlPbjh4fYWFv2ibLdZZmnxVhWn0
O1gaEfBjOxneBQDA604l+GvHAI1FgLOTP/kRyHs9i2EDRgbHF4/4akzjPWDANrxLVARHRgAVr29F
ISp/Lcyg6N6Px9TCAM4lufbklObh6osqDSO5A9rq3/ROkl30lp68nNfELPVEGgacU9el+yaxf9SB
vmH+PabaeN4UnEtwXb0ZM83p072YarWSpnVZTs2rXxYnvmkW0sLBNePzFhvVCzDSekj3VAtKkzOF
EUNMf6yjajNlpTZdudzrAEPwtcQ8sRgsZAd9vviXPoVTnZ3uNTicB3SH3IVltsOhI141HJucWBOW
mjlkjU/pOhqD1hCVSCmwpXYP9x0SkDleqTzfOT2YwPOGf5aDDB3mQ4oN596RbfzMPta696Jw+D0k
hnbiU2VpEs+ykB74bmiqMt3Wg0idzSgxwf2L7x32s3HPYeaJTLTUX7NMhAEg9miODDmAb9J019oD
KNyEjwhctIF+eF3WnXihheMzClL/HRr8BpHiVDLd69nfwHtl67RtJvFXJYCUKnWZGt5WOCa2VKda
PJzL/d/7Q3euUtUGZQSYMaX7KcdDHj9V9DoriMV4kjarwcjwsCh3A96z50wKd65ZdUWQepN0KdEP
S7e59GVtY22Eu+7WCTupn5jgX88Ldy5VtXm2E6PkwJe9VdAasZIu2yJ/kA5GWMdf5OsV1vVn2QEd
YRnHY5XsXddudk6Mv3Gs6afqPpaePksEGP4OoaCiEaKG8HZVPGK+LcO/5/30WfjjzGVICQNxAwfk
Sg/EyiqcEx2/9LtnMX+QuNd80QdUX1oco7AjN8r98V+9NKazWB/R0MY19RUbvJ2vqwiD6fKhSs5a
DZFv/Rt2aaVjLukg/VZJX15xZpkAmtaeQpnszvv1s7gObJciA/jRm6GlzMaDIbgSmm5vpRZ9HG9h
IXW4c1EttSfQXJDK7PO8+jDj8pUzyzuuWR8rIJaB5tzj0gelbWw+MnVqnn6dGdEk/ttvoePCMaCm
bi9HU+66IhiujJLsWIvQWIeZ7Z3IiwtZai6z1caBmsasipGGi+tKWLdBBy9bQLb4j6mibph3B0rV
qRqRhXk819gOiV62tSj8DQ42Wr/LD1+zqKy9aXN8sJaeP4vvqPCbUlq5jz7OuQk7ezfa5c/zHn1o
8tPiPkbwEbOQjZ1sWm7XYOatJ2k/HX/40jjM4hv8cDMVYRFsMuX+CHC917pXr/6V+QWIUPOpG9t1
DJPreGNLnTSL+AlFW901Kt73KFg2TTS2f4Mq988TobtzQayfjXg1pLa/8axiMrF+jMqdVgBw6+BJ
n/kKs7BvnTzI3VL43EPh5Zc+GsUpFY5x6IUvFu65DNZyJgMxZxjtjVETEAXTJBO/IVeB7e7zAADJ
aEvc6SniozZkGnT/sW+qotxiORs20EZ6it4bNujVie3ywmjNNbKDVhooRprD5xpkgsu0y7N4l7hS
aeuzpoN72Kd/mtg5cAzHwx1k0wK1sK+8NB+hmnioTE9k0K83/OT7fxuomrSdukC127ZAd54G3QNG
53dpUH3Yer9ry1PHugtJcy6TZctoCyUy2lGwNwYDTHOCTyaMVkx63RPlekuNzNKAcjsLejKN4NWV
rrTMuDOn+HKcjBffqE+smkttzLKBFbUoNtoc9YY57fJ8eqjD7tV17A8OU97OG/RZDihS4MY6Ztfb
DqPllQcFaFMOlr477+mzZT/0xlS3NIFAhEN7MEFVeCdd0fw4/vSFHctcNmtx1IZTSdlsGx0QQuwE
9lo1PrRDzzrv/haTxn+nbFz12KUWEtAiN6HfVQywe+Xok3tiz3VYxr/IMXNpLNbDfdm0HSVGFRMU
9uh21O1bM/YucmVd5KH3ErnxibYW8sdcIsuVkACGh888tLFsZ+tYEXK+e0rDvBDbc4ms6E0xybSp
t2UBW96w7yzRRBh6lH9bw9/kyfjn+JgvtTNb2Nu+RFTqwgkPDPkUO+FD5kZwscp7iLbPnGLGJxaW
pXZm4W2nraOJkpHpDeO+6swdjoFPEOtSGHXBZoz187K6MwtxbVJZGUiB9syOK9gWeB+T5E/pMBci
xJlF99S2VhBjpLt1lfkWSxyLmuJvocITu8alKTUL7yiLsqJQFiAAPwL/bVpwPABJbI8P9UL2c2Zr
uzTS0kwLPs+KoG3h2VftSK1Gm8XZboQwWe2sSpmnaiMXNl5zWWzQicAyEl5F9tU2LuxrSj5vOTN8
ZdXfeUXw1+vwQR2S78ffbam52b5eRYHbNA7NNXF1NZYNjG79Oh8/bPsXZDIkPZF34en+idBf6En7
MMk/rexpQqLxsLTYegp6IQhWFqwKoKbXmA91FpwQky9MNvvQ+qdWfO6Dm8y2oUWmbbfLIs9cxZor
b8LR6M+LSvvQ9KcmxgyX3Qko0NbgbAD7dqytreQmC6P73unejBKj++PjsxD+9iz8pyizJpyzQcL6
MCtTTV1lKZ7ooR3eu438m5fdiQ/6paGZxX/ujm7jeoHaxmkXrZRlA8aYwElXTletqkE/EUsLkTp3
oIJAKSsjgVsaN2W0lmFqcC+StCd6a+YP9r/uCY47V9CCnJhwbA05ScnyvZvqT9Aed2lY9PAyi5u+
Nw59OLzY1nAJzPrOjw9IHYkTtlHau8Ye9DPnxyxlBIKmWtS8IDGav47wYiSv6jksjVuFjNgpvRPh
u9Cdc1ktVxhcFIy+v7MAdgAzfS9k/u34zFvYEsw1tUDJjADPK3dXOm22tkpMa+Fswt6os/a6m8L2
h96k5h74WrQ73uLSy8yygyELUUwoXXcT+GIb632jKa4dQ+beicSw1MAsMajaa/l2Uf7OizyAbVht
6WduMK1ZQkDuWjajyaM709xPcbPx4WSf1y2Ht/mUa3AXiIPILemWgyzQCzFGhhp1nnTatWZxj0Qn
aqaxwPg+SzZ2nt6ALXnQHfdERC51+Wzh17Epn0SWWZvMCgADmxBX48fj/fLfzfYXm1ZrturbKOui
SgB+yJX3Ycre/lM5XnsF+8t/KuruVfTJz1ZVd041jfsh6rC3z5v0KUVQtW2zCGzeCLjCkG23lsJ6
xAXdXCV+ekpjvZBRrVkOyJVRJrItXK5a8uRVlpJ7QlBj20gzyitL6NXz8X5YaGcuxI21VFnQL51d
pg6kDasd8w+ztbCMDMEPRrcNO6FThxH/CfG+6PO58tYZrTwr8lpum114QWq98HfmDx1I9xpS995Y
xStrxaq4TzfdOrg2r70LcuvWeodntspAlp+YVoew+upnzFKFLUU3YGIlt0H4qnvVqoiuwc+fSN6G
ox+m0FfPn2UKUWrR2DNk22pwlA/DPtLYd23SurWdcdU3lkUown+GDR1Vpu9aq7LFNoF3zf0h0tfV
VDK/CqmcKNspI0xSClPKoDYuaojP5S8hcGmHM5gnTYo9ethXPcjMWBjXmAy1wW3mJRUGe4NmuWW6
grGi5HdrdL3iW2HkFUglE48RhFs6BRoiyfRSrTujKQe1GydluPATy67HocryC76ugrjQVoPrJVci
Fc0aEYT6jsUfnohyqn5WxWT9pY57rFfuVGousHEHAE3C9/20gnVlFFfoMqMr2N767Zj7TbvOx3jg
SzfzM63e53Zgxb96z1DaVZ4nVtiu3KKKr1Indva4k0oosVF1b9YjV6hpbKxG0FxwMepMULpTuGO2
40i7hVs5YPxoa5O1iq0Yx2R/es27HDAjecMXMGf6YYDPJPBqT3S4za2+lo61BXYRX6L46/YeWPjd
ODJOyv6jqvEmavJkbbjDrTggdIty2gZdv884Lk9Vs+sqP1rjslqEPmn1dihx7rSmN6f9UxvJHwrN
34T2pprm1hyGbNvW1jeRGDel2QO5d9Z206bXYYwDGBCQdeI1OrZQSFbhTDvFxeCb7XrQuvrOaBpr
7YmguItMSNE5tErJaa2PlJmjjgmQfKnfxlqYsEnljLJqRp+fXKvNOJX+XTPCKO1ZBEEQc3tbFNa7
GM3LOh+ekwTEd9XbVxle8sForV2MsjtA5/ro3ZpB97Pqwu9J1H3gWyqpslMbFwn7qvV7oLZa9GKO
4be2qR/sicEpS7HyuEPb5jJ6Kyb7t5FrL5ZvvdWTf3sACRdjf93qwybSwDUJh3KxbFzreqRv3TJ6
BQm+9ytzk5rNnYxTd11n3bvWg/jFyQdacLkJ2ucMMkpFeY5CKtbZ9OIoLvS4/pH6xrOIxcZSlQtt
VD2JidoXf7i1zRcMYHeUg2+HxL7JTZd7Jsv/3vXy1tflUzglv8ZkuJEu7GnVUahfbrQMqlOGsbC/
0wzjTkYZXG6/vqv76Saqq00Y6ZeFngA54la39S56Y9g7Cr946MNlYlxDZLvXUi3cFHGxbaPwEoex
dZzGP5mYcEiD+zAcX8BXbvBlAiP5EyLDQ9oNO80B3MVtKk68Uz6so6ggShDU+v6d4tEKkKqR31tF
cdFMTBTgZkEEJK3Wdq2j7sIRerLKt1hvbHtq3Y3aTzZVC7szri5a+eE676ZIf4Rmss8BVHMqsHVS
+8oEWulU1osZR3zwRiuRXSo/fjY981JXeE6EfGVRV703rSrZhLl9Ywp9l+LqsSpjxtSrenlT93a0
ak3vbYT97nXFA2bN2Up14o3qOs7gvDdTqTvQXTCHuqsQx9TRj3cVNc4wUvP+EGvfcKh5yPsJCqz5
nJH/uHwy0rXTVOzuTdBssGcfWJxAava2WBXCVjunheMGZXpbwSVZK1UDaijh4ISQBTo+rTeD08UQ
wpCktppl/ZzSIH/GgshXq7wZpmDbtmb+rU24jlqhtHEfGvhOz+CwfVDwfd4+50YMKywqGP4U0FIT
JwAigj/2WFXr3C5xU+Zv2+K5y0btAXdoSq3iEj/IfaIZAnKSXpf1KvJSdx9bInqxMhwJ1qbtF9Q9
g+YsV45N5/zwe0wAwYt5lB7GwDcJ/0AFYMgwvP5mdV3+I4PADLXYIhltJhSYxH2ksm1NkRT+9e60
FZUs3eeKe4oHWHE43I4BkqMru3Dkb49781fP5SCuqCpxZ8GrIh0VoLN6ya4Kn/0QDtvQVto2M3x2
OPZkpPtMs5vfQnOzvTuC6qb6B1NcJwqL1yKP2r1hlNY6grd5E/Sxtx6zLL+MTJ64MQep55dClq2N
SziFEZdOMnZQvbLASD+gAtbtk5Fk1vMQ+khVTKlJAeRPU7/rIRp+B4GZ/1CkhkuWB+0lSDKcqno6
Id8rFsmPUarO2JS18m/DrntNM1+7blycpbZNXdrEWaf5LdhoL5Ib9FriyjIKexc0bV7tEtn4uwZj
qh+x6SU/pyAqtJ1j5CJ4HKoo2pCG+Cl1XVw2rhE/V5Otv4dhNObYsESDuOkyv/wbZrXQt/i0tD+1
WA0fcZZUm6APUyBYubisNMe6S+PB/CPMzlIMqyguQkMf72IG9VeKyOlVD5rqrsNv7z2Al2w9TLn0
93Vq6g8Z7spPVpbmz1ArywsokxUhaQH9XjeFw4lgMADiDYrBu5yiEOKdlXkvMY8iaN2KBdeqp+81
Ko3kyjMd2ABJGW9w2vhVGVadb9NBxM5T4Vfxz4MVEQRHTlHfG81sd3Xr1+ZlU1Mhft9SqzRsZJdg
1j1aBeFm+YA2w9GS985Q1FvN0MLHqLf718wzhu9Wrbvfiga+K/cF9i7O836vmijeUcNnXvi2O96R
P7vfTqdVNcXtfbJJm8a7sEJ+0ziidjtY0K5xLdMe7dEs9qODefXKpRdJJ5o2rln2uu/VYOQ4QSej
jYW54friBo5iZq/dyUr/9rqRPdhJPVJd2UXXUKfdV1cAKtOiyFgjyhTr3jZyWilZ0Pg+jDzM6Co3
juSHE3GTE60paHRFubchOOjW2ghrTkjbofN0AQi5914r37dewNbp0W2JfWeIh3/r2G85NWzxBlsw
gOeeHhrdZTrEpr0d8lpP2HlMmBJcDLZCngMrp9VWUzeoBxtdcL2yJizAxrXIEsfaUVLJLWyU6iGo
PBX1wV/ZyrzXQK5PsgzRqLtt127HTHFUeckTOW3d+lrhvGeyZ+tKz+nWU5M5CAZSJ/V3DibW66oI
upK9G8g+Xayrgf++toAdmOyJcvEUJ4n5S4rw2R4Cbd2EpRbw4VkGz3jidN3KFoED3lm2/i8wg4MY
Vh6o8/IyDFDuTk5k02343YAlC8LQ2OjsQuW1yEWlNi3p7ymvwiC+6ZPUXvvDNFS7DOT4CJdG17Xf
oC/a8VbPQt/c+57tmskaNmFQe6sm1YfuvU+1KgfqBEB6rwZv6nDiRoFWrETvZYWz7szMj69j2aYA
ri18LIuVKpq2vuk7c7wls3jjDlS4Ibd9nGn+FbxpW9tguCb0J4m5SrfRh6b1rymvkt62b0b9lQLj
pFuHqQA17css+R0Oh8+53jU9f29lZQ7/U4/QD+i5mb8AnmSjPEQBTquZHCa4y5atfmU6+1wkm3ns
3/mBziKSB8oGgljh0/MQ1hSibe2s16Kdx5Qb6O8hHLZp5o3uJupFlV7kAbVAm7HI4w+gYG1yoTIj
KV8YF4BCHZ8J7VrEkd6Ce6jzbq2XvVvtQ71mV2WgmkRbiw1byr1n5wQ7QXVgjYF5Vohry2w8eZFb
eYFBPM5Z1h1OZ+6brHNSjBqTCIijcrRsBZ8uSIDVd52NxiVNm9+lWetKX4W9MHxMNmxHvsdVaTcB
rgvZmD87qVGMt70bg1wvzUKzMOWKDEgoKZbN39IJs+n1oUYhf2uNvKwudX+K6J4i26ehFaTfdC9W
0ZOv9LB/0Pt8whAqaAe7sTa1VnfGVVhWifiTIkiKrhOnFONeOVmnXehi6MfviSUs8yeyZcv/Y/Rp
cGcUnXaFLmp696WRrZLeDjch4D6EXljW9lc4aHXTBbUH4lVyiMe1OxZBzmPuDnK6C2NVthdxgNrp
wdT1yf8BlLQ27INznmuuC9dIB2eV6P6BvJk5dXdl4HZWkKuVw3cWN2CWf5cXcXJgE6pR9zZRyZRi
T4t39W5yHaRmSTFO5nM06BUYYhhq0zZntfS0tU6r3XUMMBAEFJMrWtuAP7XHRMuUcaWnpVQXKknU
+COK/EStw7xOm2SVjpVy9zJRlrqsZVYf0EuOx65QesKNJswlcEx9D7qs/eaiVHfWUdDg+hK6VSDW
piid4RoVrmvfDo2ctO0YZ9a3kAJdwVyz/Gkv81S4fA+GuOGHdHP7YyyFzZrE4YyM0SilE7fGfeNU
/bcR/9wKZGrZuAP83En1HJNA64kx004CeQijvu2EzUo/YJB8cAZN06dEb2FSDbFq2mrbamWjtzuA
cEHzW9caMxlWTW+V6XU/1OGBfY3LpH+hByMncMMo0/DOJmvKJz9se+e2t8RQP4JFhC8BkrL3921G
YdKm7M1gvBHY7T04fhvW3wqlAo7DR65bxT7QWWzfo9jKnOupKzz9ju/mKthBWjHLqzIEY+/xBSWb
HtrbIDzmeBzG8h7Qk1ZfDkgJq1vs+BuQ7h2mc2xigSOXfeUbl4bw6+berkst/23GgydvHCngn1Kk
lcnoj+qrCjQcd/0STfcYTj8CzUiaR5lmdnRXh3EiLimyd+QtpgfYaW7TVpcOFQiaCD4mHB8GPjWq
rn3r8PnkFCGhniC5ipJmPEyWTMBMRmbeQYxVBncYXTPm5nOu+d6VMDNRXnK12Zm3uoIClq0rqMms
tIjce0CSbjitqJXvP/hazMiLmMA1apU1aS1IrLEp31MzK/pHC5JasA+9WBrPMMlb/S+BE5mXtmbx
adZU5Ie30EOHCzQ6LdL4rUNcrLG8iTId+v/h7MqW48ax7K9M1Dt7QIIggYipfiBzVaZWa7H1grBL
NncQ4AaSXz8nq2tmXGynckIR9VKSDJJYL+49S9ya0G/2rjOQ+RtYTGm3lzrtvFs129bdQvdxvAvr
Tu1b5MKHI5ICQfpKhzqQL3BEot0LGSfgbiE36/TodEuTGQkBPetBYhwCd25IZJRyqlsedvP45kDb
jAJJ4aq5A7ZKqIyVcWjhjXKA6Zc3fSuaENadHeWgFSANZ5WAIXBaFRtVZgn/jsu7dB9xsZHjZkDI
M9wR1+HOI2k9Lq9MVebNNYwXinkVDilR96WYOUJ7ANGgAhC1AYgC/Dqf+5DARhT3tHlVWzKPcCts
BZgEoysdsu9kS6oSJTTCIdbL2dQNuORCHgqxH0Vex98lDO4PuxGw2JN7beoUK0W4lt/KQFtcP+lI
KoPro0k9EYEUPmpA/IIuKIBhyrV7YG7mD7euImAJzjrl4nHU8I/dcLdIu0eHwkJwL0LiAEUHr7x8
W+D2NSPrU4TtfNBw7XXGqLKsgYK6Toocf8D8trlGKRDvcoItFsm1gQKlfkTY4MHu1M/DVlxJZKc6
1NXVaSdIGiRzAriu0YCuGyI9WG97ui9e8gJV/eqoetlMIiIcE+9ZY6HR5yZvJqpXKcHJQOOwpDV5
CTnccekq6ULmIXgMhhK8CUK0wI1+aKphW4xYDV8YMizDxguL0o1x1rbjlVMnXb5mqEccRScd28HW
VVXDFS8tz+q4CipU/izwU90KLi5uv3PaaWYHFAlD9gTnS92TqC+lOzyYQeawGLdtKIaj75iTqlbV
6mB6KSziIBtXssxRS6QT9HHh9tTj2FEdShW3xgskvU5pIuydCzngHBAT1qYwTYaZRmPbaFC6SDYi
T7HHgxmUdK+yKtsu37BKZbmKpHAz3D95XSlWR2WaTwqyvm1QwJe2860hkDQPnNaNqhmJXVzXi94N
X+AuT/kVzviK3EBlo+02Vc36AmMCJfzgUwjvOu9b7/SjreD73BD1JoaU5yrOYeldy4hV4ylyVrDt
YF8bQEp8G0nq0FN+itV+kcL7JOnLfTiTNHuDEuOJMpB2nME0smwRDejI0FzNm9SdmbuByGSW31uH
C5izw85XkJi2w9Q94+Y7wxEo6Km7csXIxN7NcVj+yEDyqm69XNQBnMKL1h8/K+1I3Wywdsv5gIOr
hrV5zVnzI5BK8DaSHdYpDIZD617XucPJ81g7InwuGEy5fHixQqaqsuGXFJfw4WvRKNgI52PNQLsZ
m/kUoYYS+UXZDwW0mpp+RK4BM/glsL7TPXOLpfqZa4Bdy5WDNClMhXtRDvYeKNSifp6HElmeDgSN
KhaSlt7NhBQoqRHrZWza8HzMkoekQhby0I1hgFswvH4NkpxBhVuL71WJ9xTYZNJ+JIpJ+iyC9W9p
BQITXcht41HYI+Y6b3s3ngeNIViB+zg6B61YbuJp0KfDoYJRYgFPgibDmVdOk0zeytaph82YV/A2
g/lqBrt6LirctAySwlUSZQiO6k9IhQn4No25Y26D2Zv1JjOJDGLsBrn8Q1XwIl7PZpIjj1TYqPIZ
ItzwIUbGD3caMIhkGDfehEIq7jRIxd7PoFXJZGUhiJ+unGAg7MroEbqqyFx4KB13PYyb7z2KBtLD
pAXNIFOH4ZJXLQzH8zCGREnYbsDLH9NvGZ5I6nhSvi9vfZY3Ou7yxHE2XQvuz84vwS3aUB+8KWxJ
nLTP4Zx5WJTStY3aDyNIiRviIYMK0c7UzW6ytjHkEZm+Or1uQld6t6CVuVkFc0hsb1B0mXNwPKKi
T/2ErjFRmbcfpUeCz4zkEFhMAgIbK1L4o/O5drvBZPEYIoP5w7rwpYdOxwB3o21oB5Z+Hu1g5mOR
1kW3ckcNtAgGKeuzNk6ywvpXTXVi3CCJowWUZMIRR2gt3WxloD/gv45eXfWxrRuw2LH9mrCOUmzX
6eMwG94/y4qN/HvdpbZAs4gLyDeHakiNx6IOLQ7LxkLS9mbUJ5S5yMfGuQaBqEWmVze1rj7zuabp
rQRqQDyFqh5lBo439PWm1QhzDhBa5pD3MDctU8jPTDqZ7X1OiSfuQauZ6x2KR2H4haciqbK1E5hC
HuzsBHW6htycrYY1jKTn4NhZ8D34BtvKNDcxYWXV7HO4iuhooox/mjgDUTtSNujDJycfWrtJJCbX
veW9Kr54fh+IGN4KZXFroGzJn5CUTDCFGBxxEXVK3KXG+yDvnOaTbilVP5hqoYMwukkJ++tSVjBb
Q4Ak1dsMoFxwVHOYez+acu7bFSeQxHj2i7Gvj5NnK/dpGIKCXM26G7udroH3xIzWvtEHXC5T75aW
pE+ePfi5t7AJJlAI7JHI8O78IffrMELWhIYHUHknDe/J0DabtIbcjYEkO1dqj2JHgKiADajQwJG7
lEW2z9sumP4YBgE1/6gO29F9dNqk7nepb0NAIHCPD+YNNPASuUOFLcxxisEqw32qIC2tkMhmfgFv
CzoOyCphVT0JTkqkAhyY+SRqX7W2kkhST6K7khkN4dg+M1AUU4nc8j0jtUYcb3glKSwImRdm0CT1
i1x56xZY1JbdlNCXF/Z6Eknajps2zdvC37AwK8cXp5pAdIxSt6N1v0EcNeDorefALV7T9GSMErdD
QotrWN4mye1Uua2dkLmGidQQ0TQJKuRv2gKuIBv4jSVlBiG7vgCND9nZWiOLnurcOWXo657flkLk
8FxEBUsjQTDTPGzaVTIIlNYipOt4n69t6Pf8EbtAVeFAbfy+eNYOSiN3CAMac5/DzZx/d7tADJ9Y
kVH2lLpMkUc99YX7wEkHw4ltnU4o83AoZo4jasAVjjIIG2KV0RV8Kzt+sHoYE6znggewjZszc090
P03XJTYquy7LtjS4LBICR/RC6b49TBmf8mt4J6XhvWTaji9Tr1P4XCatjyRZX/EGG1IHNlTFSDg8
ziXAqPEJIMKOaerP5I27J3zcLgU2OUSKUE4NssSlg8oR93q9MzRj/saDOJD9Jlrr5xv46kj/YGQx
ZGWsacvssEfuOxHZDm4k/YzCtqOySceNbpMxbsoJTA3MCxSnrpDA9fvryWsLldwqoNqKY8tglP1s
GmjwR/5YTfXa9F1n13VZKrVWxUSOSKaShxzbBPzRGhSRVhkk118rp8MtdbS4M+IKHHjfpTMnnyjS
dW+Omirk3EX24CR+NeDe4Hk2hm20SyMPFTyF8hkb9j5OJbhc43pWbC2muEEdBVjpK8RvtDxMHi/a
K+y/FNtiIOHmG0wWJb7R0w6ucWXCGMqyCOnuGg/bzY3AZVXcIRNUDqhAQPalFLczwz0ZxrKEBpNe
ZZpMM4ldbwqcJ88m4zddYorhSt2haHfjT5M18TwVXrZCrcXKyAkz7cXeaYqW8cCL4MgEMc6p8uJg
f9ZhmwVIo9Du8wgs0900BL0fzaST96B4iiOqvj1k3NpC3yJ1E7wh6cfak3F3BosVaNUlMRtxHNwn
yHXVG4YKh10hK6xMPDY4DiNvaD2vi1BbQWoZ5uOzo5EvYHCEjXQJj9JXwdJifkJaBJeZdgIUlWUk
cA6QyBpEHEJ661AWVPKjBvgFwnhaZWkRecjZ5fddiRxBnDqZ7WJwnZF9S5XrTFEXDg081kfmWOTC
8hAypnhkSJ8Dn6M+meD2f8xVUaojYzkmyNDhiTHiBWOPbcXmcFfjvnI6ZXssg6bNav1WwHAX958R
IgK72mQFmB7GONM1cli63IZdwoI7Z0RgETMT2lOiEBdNvapZnosYgL4KNFZJXWzABQs++TokX5A1
rHLEcTqQUWkRFK96BxDDaCgKguN1mEUegyI/ffJ5bep4DulcxLL1kiBCucB19tT11Vck3iEukfoO
InUE2a6zYUWAEAyxk/qq2mpEEJoQXL8B7eYK7nxVk4rykDMNiEeU11ZUNzrrfWhCMhYU+wYJ0nYL
EymDoowy8wzMmXNCu5XpYFYM9C2ym6rMm1DnRsorcnSGyQ2Umsk2rcQtAwH6RObPvuwZ7ogFZMGu
JaxfIJE/mepLMHVtsZYMS6cklfLhG54QVFZDx0HpM237OSaIE8Uah8YYrmDF1SN8Np1/nWBfT+MK
5/KbX7pBs0IpMkHtOmAFdPCbYVJ4xxam2aJC/B57XtjkV5NgffjDwmHhTtdI6D0hTd4nMGzs5y6e
JhY+DyIh0Ok2KQyekP3Kg4iNYfhSGkTuqBtn/sGnE0GerKjn/tqYlhRxT0lQI+PuFYbHpZori5fG
9XMfumUwRiFC8fYRRw+cVNMmKP1b3aCWEZcCWFwgSfAPCFLxLX20FOTwmCTF6GxZ7ZBvvKzbLzgN
qLvx0eNVTKCtVqxpl+hDP/ZwRK07Zyxj5B3ELWpylRNZd86/9zqsYbyYahR0Z1RH3/wUwcIqDNpC
oIDDahTiSYVgYgufB8Ee6qElqMo5oSEPtAIpCkAOZlDGdxsCiaDSQmPi2HvBRIB9wi64RrkAzkO0
61x/BTuM7rVLZZFvKMXmuA0Dx3tLR3maLUiZBPm273CPjCEpgKnWQNG/ADGd1JBxV4Ot1xXHgRil
uNYdwOcd6r2bONO3ppMsiB3m5jAPA+3M2WUTrYHIgZt5elW7KY4460K8e+VQlJCigI9lh5kTqvHW
sdnE48opUHuD1tFwLRpsTtWqSfNmfk3DAggpKBV8D5IRBb5oZrO/s8oYuAU17tBh10bSj0ejwnwB
qpfpZtXaHBNTSj9pHodCkOBKFnONvM+MIfNRNpxcpMyT/vNUj/24FWSavAwJxzC17i0bdak7VMUL
DEtYcCwRiO/4HDlb3khyGHVr9PNoAFXnELjhfof0ryXd14YHM2TE2VgGkKDJgPpFKILUcVupaGjc
HghxS/raiLUa/SD90rJ+AgK0dms3MyiFYI+eV02CYprcwsB0cFzEM7VCjud9vNY5kOpSi68eS0/I
LAw3LqbmOkDZkMZDnaFSl4ddlDpB+4KKpbvnrgEMPMXE0gr4cguZkjoKUWPedQUQrRn/f0CeTqC0
XwGeFiBDozIoaU1AewrbeO2m7Lif3tXYWc3Weoh7IyvMzHYeLdtsO3RJ2MfIiKYiRg6pvqSnfA7J
tsAiJuMM/wynCTc1NrFyBcPA8TqUqOBTt/Z3qA8GfP/+GJzDjy1giY1pp9anNNjMSYraO6RT8mrl
Vshy7oqsbuwFbtYZ9OOfgiQ/QzdxPojKemwTcNg7dNZVa5Pp7IMfsQAY6oYNLVRI2GYIKyQ83Wdu
EiwVPV2ghJzppKXWX2cgSaHh/7yZRIq9ppn2UuQ3EBm6pBFwpnuWan8dAL4oZQVsw32zBs4XFXJA
5y+g+M41voAIynHIOoYL1yZBnjHizSAj7H/DBQDiudYXAEGv0JRNDvrGmysEE52AmONcX0B0ngH9
ewswcdC4lQXFA9MmDYX31qrsdDwGE2R3XPj86Uj3IAbsQPtj+oK90bnvOf38p5nK2Yj6algBBO+O
gCD1k3/ow54+vL/cTga2v9pelmKAYT7RYJgSf9Pn0oTrlhhRx0k4s+ItqBROJWl40kWF0K1366TZ
nH9xW7iYryB0TpND6uc6efR902QrP62tk1wYxl9PcfEn5/anz9YWsGRY5XTbxNdfHTu8WFYD4VFe
gCifa36BUB4oUL4QC3LWys9wcp/UPp0ShW6kTLrV+1177hGLTaBJhxBGIyPEir302Mzha57Za6k+
RjAQS/WgvArBnU5pu0W58LrJnWyd+fwSE/DMuy/NO2EfDavhfoCOM5tWPmn2PODgPc0f2n3FUjeo
YbiAJrRqt57HcH9r6KsYEbB/qN+XokFT6ubQtAfs0Z+GQwqoUm3rWzNUd+83/+ujUCwFgjw4KlEP
3iio2ciHlAdXZY5sJl4/NogR1x97yGLR1+yUzvHxECMyGkuhd8CHfAnqClf3YvP+M84sfbio/31n
6cGzKVIkabeBW2+rFu65DFfvyK/YG7WA06LCtwK7fQ8fmCIG7RAXdKI/IR1vthXgFx9b6GRx4FsH
NxDj9xguJPjajj0AWf3YCvr8/leem8mLhY4KCnztg7rdSljdJx7K8FrvSXXJGeDXB4JYigUNEkmH
vPSbre2ydeiNiBdle5+g8hh5PLtG8ubCbnIa+X8PA/lSJCibfdk2YwEwb6rjwp9uKn5JfO/XXcSX
gkDWabxy0EC6pNWAG0ITBvm1CTQwobkH74GPjAP/Nz2gQo2qqBk6auruHGyyZeq/OLp4fL/5c92z
OPVHUreoAMkGO8rQ7qAr0cXwR6UXOv9cD51+/tNhlJxYww31mm3puy82zx9gpL72HX1hjp57+dPP
f2o+HY1G5iFtt8zLfLsGpVV0cQK3quLC+5964VeTZ7HS/TRJOFJkzXYenfus8h5Lo+9GVW9HKAe8
PwDnumixjMsMwF2vwyNaOVwjZLiu+3HXZZc8fM41v1jGJZ9kZYap2TY0/IMMHHLC3Ovu3cRmF86k
c09YHNdeiCrZkGGC9hZ8C1O6hwTZrwim2Reo0GcesBQHqgAE7EZI120b3LojSIjdypTcpo14+9AI
LIWAOqTcUfjGCGBDPQyTdwBMccvlB4Xxlvo/wiZln5uk2aoie4bL8YNp9KdgSG61uWR5cmaaLiV/
4CfWEMj5NlsCmyFWQDDVNceRV0fb8PXHOuk0OD8tNTg6dDKwjtnixvoSJMFxgstYWZjPH2t+sZIl
8i9FonMcqeirSJgEXArGk7j3P8av4nyxlDuaGyevhdkWYnwax/ke0nj3vSOe3v+A04v+Yqfgi2VM
kCucFEMqjfMSMPI0N1hpY119er/5M5I5fKn4g4RxPg+A720Lo5/msLpruAHHpv1GjWPXpA6eshD8
HAUIXJQXYQ8mU+dGpbnEqj/3fYtVPuQsAEgGcOQZpBiQOQD7tMBhvf91Zxpf6gH1jkIifazNNmFz
Cm0LwJ5r/Z2LobhABT/3gIUmgD/VRCSjMttJt53egi0AJgSyeNDu+9gXLK7mU9H3vKmk3jKGzPUK
WWoNSpJAKfVCF51Z4kuBH9DyiG/Byt/m0r7BFOEI1FQbG+ifkgb4qPe/4rSYfzGJl+o+YTiOnAxE
b2nRPLFsYhEJwM2lkAy/8BnnnnAaoJ+2ka5E2relCpr586y+D/M4XbmzV3wtplFdYnSee8ZipaNQ
AITSiK6q07yOgP9c6cJ7GEv3Q5xrHi6WeunVEPcNe71FHULvppa0G1vW6YXT7txUXRzYAx3opEt7
Gmg2v5BaJjsfULJLxl/nml+sY4pdFnqpGGKhpGk3YY+iccRkHVy6RZ6ZqEtZH2BCi1rpAVTQUOXb
Fm4JTcOfaqW+ssT/YFy5FPcB688zQddgGvndpyxp74HHegGaavv+OjjTSUs9n0ROlpZlYrahEq+q
ti7KEv4ll6RzjZ867qclYCqQXp2+0tsO99RXJ3C9fV9cVGE91/ppUfzUOridaR5SVgM6DMkmpGZW
TRkE64/1y+mhPzXeTA7q+yUa53WH8q1i+0Jd9Mv8tW4LDxbL1mQjnGA52DYoFWbOE1JpLlh7eQ04
+ENAetocnFRCIa6XIZ/u2lCGem+EF+jY9XvG9z1ASqDo+ULaacsTTe3K2ilvvo48gBCAgpUGDsoC
/Nl9ZWXSXCWjCw1UZ85TdkcBWa+vBfWC4RUiEEX2CUwA1u0C1oZ8lRlApzZ2BKZxHTDaqi9jCFDX
XecHTv6NJEHRv5UqRJlJF0Cn3QBO77lgP+fhdOhop+waqO1xWunGRZlNjJU3QT1RmmYDstfU7+Dw
MCc7KwZIfFShDsgeMng5+DwhFfKhH8fUPRAjgS2P/J5y9cHhXGxk1QiMUtHTGpLNIDLWVq0Yn+r4
/blyZhcOFvsYoCjAwIMasC2D/HUY1a1wkysZZh8LGJcKRgPcaVB0wruzXmKXKa/CWmxnLlYfevul
ZhEb4CHoVrneekKMkXQEKOtj/obD4MIhcqZ7ljaeDUkoCCquRmolz6MaWxi1ziv0iR4/9gGLgCQf
APlV8FTd5gRaR6D/lpsOQPxdDd7Nx06qpShRGmSkV17QbkM4yOyBuQPktWz8h/c/4NcJIiBwF3tN
BTrloAfsNWOTx/AIzg8Ieee1GRtvP4FDdOyhPvj+s84NxmJfQ6mwC+tZoLMANAIV2Tw3yoDVL/sL
H3PuAYu9DUVR4N24rrdNZ8D7EROr9x58iL8gP1J8MO5ZChG5KnNnBwXtbQD12hEg10x/Bxp6fAsd
fNKFhXHqkl+EiGyxrLvKWOmkHYbFL3/ApvkK+PdLzg9nQge2iE10D8CGmcIaN+U6eFS66j8XoNe9
Vf5kv0yQ0vnx/nCfmVpLiaGBmRmOIjBuKg1IEMBpQfIgAjLAOxrAJUGVgWzBFI1YL1/ff+CZTlsK
D1mtSheq2AhXeP3a172FLn92SQX9XOOLla5DK/M5waFMp66JRe+Cew6M0/Zjr76IViwADC3LkPGC
VGN5lXJVHEC0Ic8fa32xyNtcJYWsa+ziqg+vUkXJKy65l6q953rm9POfwhXI0Zu5ahGKFrIs9z10
KmDV1V1yNz0zW5cyQ8AN9CI7HXC84ld+qW8QxL3SbHruu+qST9C5L1ic0DBaAYoEl+OtMyn6HZT8
+ftc9VV34Yw+1/xiMTOPwgclh2wLCwAK2QMV5MZEQtHggvnAGV1vvhQMmognZVBytQVgqSvuMgUp
kxia/Z6GcE7tPEIx5cbhITQggw7nyRUPpma6Sh3GLjlhnNl5l3gFCxakUhVouwDnzseEuOMK/Kr8
0eept3l/Ep97xGLbanOwV31oWG6bKrkJh/kgA2+b9pfyq2cGaYlZSEZUeYKmVluRO/6OQmNjV2oI
LXzo5ZeABQtJGz4UtALMDTAYoIibxzr3h10KgOQlpfUzX7CUcwKLHfF7jsjeTiblsVPlyONWqdLl
hRE494BFeieAIhcuhDg4JG3y6liMLUeiCuo3l0rS5x6w2GNn0jd+O3hqS6mbIRS0YPsgzeYPIvrQ
MNDTJvPTVhW0M+aohweAWfm57YpdOvcvben88X7z595/sc+WXTV1op+hWdGoNoY/w48ZSJIL736u
8dPPf3r3xMwuoMBQ5hiIvym94srz2gtR8pk9li7ipspxwL7mndrOFr7FWWe3KvXuIftx7YB49LG+
WeyxXVo2CYgWWF+M07XvDhb030Zd2GLPbA7eYub4YqxpoAjgkCBNw2WR76TrfTLT/LG39xYTp9Eq
SaSAxovwU3vknSArnEPe3ft9c+7tTz//aWiFLaYBEC8ExjSV3l4wn837tMv9aWVLpw5/vP+YMzPI
W8wgPgUS+YAEGwRMTvQJcMltXDgE0vzvP+Dcd/zbPMpaA6pKtfXK/qGsAaruIKTpyvX7zbunA/MX
UbG3mEP1YDpOGnwAK8HOccTOBf/W+NWaQDTJ1OOmZv71ROUPAh0RL/srH/Off3ONbv/5X/j/P2o9
NVmSdov//edjXeG//zr9m//9m7//i39uv9c3X6vv7fKP/vZv0O5fz1197b7+7X/Wqsu66b7/3kwP
39u+7P5sH77Wp7/8//7yP77/2crjpL///tsf4C92p9YSHMO//fWr/dvvv1Gsk//8ufm/fnd6/99/
i5pefc+Wf//9a9v9/pvrsn9QJnycKRRi2MEJama//+s3/j9I6IbgJsMlRYjTKKm66dLff2P/IPBw
IgK/8F2oKp0EGdu6P/0K/4ZQAtwAUEH8zwZ/+5/3uvvX0P9rJH5t7/2n39//zRA8lxLqeZSC6elx
EPIXU30Gpw02bbbaqxAofXhkudM38HkBMJ/EY5cFTTQSwM0J8jBeWB5GiTnUC7ItS/m5Ah4d7jT6
ZhL560/999d7/ofqqzvIPXXt77/9fYP967UER7qMgi2FTvj7QgfjH6qnMqv2TqsOgqoDDaoDE9qN
nFxfWIR/gv2WfUCJ8KCAEUIVcqksalqw8VKEsfuOyJcUdCJv9I5VLcUmLEKYZQT3HmDUwAteSRug
kizliA4pj1XR/gGdvJPeT9LEzPkxsPyFeeA6gRgE45bAeWv4D+Q9ZKR5AqEDjz57wKxfOOcWNbg/
OwvuT8D9kMAnxPu37DPoLhMQLSUsrcQfwTBAy6KbvpVD5a3KbNXsEsjhcEb5qgnTZJWNetubSzm7
XwzY397hlEX9aWd2goK6k5nKvTU1bn2Fd4RWx70LDQQAKvn9+7PjdEgtBuznhy3dAKBBDBojiFT7
NLXfwAa9Ua3zNQUxcA7fIP749P7T2J8oub8/z+OB7wWBALMP3bz4OI16f5Iy4ewSQep9DQl3cPXS
2HQNXQko3Y1giqz0BMmxalpLzB/d7ou+g9prLaY1iEb6prLFOoWqQ2yzETpMWXowQuUghRUaTYgn
kBvsCood06pqkAPwsAIphfx5Dgj6SuFhgwIUKTPjfW+z9imDjkk0teBCj1RGUKmC99yYe6ic+FB+
h0d8UF5Bv8HsbUghoE8hapd4f8DUx9wMUFZ4hqDLrfLQokvkPbhbK8H1fmzMeKOK7gsy1LuuvvFb
4e/KpDv27Uk2sJpf/Jpk+xrKgrGv2iwKE9ccwHmo43wer1Q6pZFxPX1n5xoCJZWim9pCDxB4QwjI
gVGjZrb3oYIZCw1zhTQZtiMDaQrEP1iW6a9QAJXgIbSvRNY7ZEXsLnCrN597+cZI/Tqnvo762a1i
lGSVTOyDg8GYy6gBBe3oM/VWgFa4weXktUYGeWPTeYx5JVRkK3pTum56LDInPYriS5mWOY71dgME
CoQ/qFuucgqWkE5vR95CV9DJ54h7ChwoDysmAMHDmSEpC6Kq55VfiJr3PKmheOeDMFSm23JqP4NL
0ESYJlPss+ZQUDAINcuSqGcMxNNwB3W0dj2G0oNmC8TlQv3EwcmIiZteAxrhxqXjwDpd+M0D0XOs
qIH8WCdXHZL3zyGErVZzBtpOGzZJVEEBYDUnoQeCzgAviQdovsOSlIsYpNQROExoQgh5MHXxpRmH
eJqhwcnls7LZjwYEB82Dt7QxN2W7IyXUasIXYzq7mYh9hX4HKPO8Gq5ZCbq7BC91DIgPNZOHuZMg
BKGGHA9WQSuEQtnGKzbNKR2Krw23obRrlLOjvOdQEGS4kVSm7FdhPq55kL2kephi1B5ewRUKtvUE
V9ja7dFj4g3fBPop2HGRMjqPwV8LIluAefQjZF0K5aEMuMbcu8qEHKFvkN0HAJ2B89M/gud6zxto
Sfrj/AZVNLV2PUvj0W92YKs33VXfTidNz2HnEsWhEuGC7VfKMmIhP0osgtOZZxJ6NLX9VmHroJV3
hFDVE/Sd1mDVQpLoqUKAhtlfvQZ++hmb3A0PYV8IT/QTKdSNSJgLcN3aGFbs0GXNs68mKV9y134z
GsKWpX5M0rlaJdAvaiJEAd2BqOPQyCIuNIQmWx+G4/5cSWiysVuacr7yGW/XfoMX6vvqCG9hfd0b
+3gkGfHvtHyxYHF/Mp57k0HrL5bEeGvQbr8qKl78yoM5LeiRwKxIrDpcHggvXgPlP80NrJh0Kl4M
egEiDvzKlCWKldZdUR9MRKuSzzpAjRGmnBNmIS36WwgOQUWkKYc4c8G7Ejk9lmA+RajPxF0bvowl
KEiQv1ihKubvXdTmnYJO6ynl5PPkv5H2M4Qk2Bc3pM4G7qVrcMrddQ5rsy909FcirbAtZeoxcdUD
T4IyrgUDjbeAlLFyw00PiuTeN16+S0A3jKD/H6xEM3RX2cAQkoiAAei6zRy3emXdfA0Rasj89e4X
W6obPwOtcoZi1jV3CIYb4xqVvjdv1TgnW+X2/sYx4Q0JZL8FKdXExCbmCd44lG0U3L5uwBdVoE5N
3UYUeXiTOAmEhUFzKr0BujNZVT3MuZZrEchYag9bhiX6DjT1bl8k9o8Z+pc30ktraAdjf3aHH4Im
5ACOyiZzfVARh+SuVV0So4QngAlOrxp0wFWSYcHpHClTXAYgWFMTA1aIU8ZtMf1AqJHFOqH+GnJx
JoJVlQ/hTSh+NGV7hHI5TlrP8ohYA+dJ6qydzIH5i1tC8dcU2crDnhYHlbkPoTG3SnGnWQOO86Py
9w2H6hejqjpQXk0r8MwptFmdayiP7P6bujPbjVvJFuwXscA5yFeSOWcq00pLlvVCSJbMeSaDZHx9
rzz3ovvWBbqB7rcGqgrl42PJSgYjduxhLbe6xGbePet5rl+AkH648XD3FjMgdSbP8K2C6rEBKmhC
kTEKRrdPFkaFmxrdl4Qt7+DVbegzMBYMkI2ejJx5AyZkYQKC+ol/wNaHVOVB7+8zkIpDt0Q58+Fh
ahd7rTVfay3xdkyXeJFL+Yix5ZTjp3GDRD7MAs5xWrWTVfgDF6iqCrPa+WFm6zPdbMMWDgDc5bd6
cdsA8g66GnB+3RBfZWwwfruYnyOZvqDOnSEs5XjXAWjVBh7NtgGS0l45tuC42TISU+ye8nk5NKY4
GLRt+AmlSfgPj5ns+IdnTVuzzcqb3viEeDqQmbhtz0YJf3dYtRJQix/USpqRJTS5sVJRB0Vs+GFv
V1Q5u+XNi+s3B4JAMFbtsRmGLTBJqKpWlAkcEdlA92JJnCPVGTgpg50d8nGh3hhhzPc1UdDYcmAk
dqpHWh3YSAQ3g9dzOnXiV5v8VdieNs7if4DIYK9X1xiixkHvi1OsGODM5+//c7hk/SP5/vdwyUZY
IgzHAknEjsaN57/Ggi2zjQ/ua8GbkHL06Aymd1YMStHYxmVt/nDGZmD+2Q0YtQG0ZAOE4V4aQMN4
EnRTjg1YyrSU6YVRFh6iD7ojZaeEoVo8OZ23sV3j9+CmJjdacQenszHjmuuJtw5nTA0nAegtsM2E
05ZZ7SCxkm4vDLsLWstvto0mt7HHzKsA/qggngFFSTbNmmxZKBvDgSIcx+LOXMO+GdaTwcvErMyh
isW8tyza6gH4/RIDIUs6dV+ieYsB5G6WrszAKejZqXDleRV6fhRGSgzSkVT2gVZ1pYgWwlYonpBu
xyTy5uxz1TT6Ckca8tmublZt3Kuk2ceuswGayrCm910yOhmwa3Lo9pvKLN8cOQ0bS1ZPE0QTdy6e
LZNS9iLlwdT9D88sL4Wq7HOX24SAKQNZBWeYPcw3rd00dnz0p0I7jJ2tghJkepDN3p+OsfOrJto5
nKq9lUCnepzEWZNd00rtaz0D5azKJtD05fCIw0C+7Zyk3jGMijRuAcDpedoGKEAaML0SQjPrIq+y
/7pzz1yFv2wMYz0hOmRuF1AOFEaGIJzs1uS6FkiwXKyWS1ISkE1mkQPxuli0CG+9dWGwFQbLzFAB
fV9McU+5tunE3ot/a5Q2Ht+maDGBw1Cv9GnvCqJs2lhaz9r5lv/QxagQ2u87ELn3mVmHAlZZVF2r
yUyDCkBnUAI5DQx+gkjmJ2dK3uJF3wMefcLl/GYp/Sxp+w/gReSBnh5rJqkUnMDUnI6eMe603v1V
Zx3sOa8MunQZNokUYMzc/WBWL6kb6UN8M0F/B41O1NHbzg9m/nc+rIpNX62f80pwWLiDHxhggeeO
D8CC583kNbuhuebvShrQc8qTU3ovejx8Ch/EByiyT1PUT0nCGxFLUQa83vsObsvO0cA36TF9fp28
Fv6x5SrQTDZoieYPt1JxYNYNi+WiPq0p/0rSuA6X1OVpx1BvVF8HTAeuhpUEI6nBoPTtb5osiejh
6zsONkrm/ebINv4ARrglMCufAOr81NTUBrqsRjCf/sFt1HOtmhrSbjVux+pmu7S7QS/Rw3QYfjhy
WSHULHLXufKgQ4170ZJfBAAAU9Iz9/D90FT0zZt02rpwTxoodxhsTCes5uz2gBLwlPmLzkn+lAzu
DQiwCFsTb4o5xK/NLOIIxcTlMUO5DPxUGbOVYen4b7omnpnnK0MztdOo4LcYjphZt8O99IZnIvfp
XC5gN3oxn7zVyaKp1d5LHQqRY37XXfaXJhsvbBJepjavfxfTEw06BW+kBsILLB8cNeMixkvjzul2
ynQBDZjp8YWu18Bqs08B3TmwW+tWk0OBDRkNXEsW6f5UNXBcS+fyVzMw79tHrs/ZNpbAHOb6qNkt
94bxubX7LgLGGu9cWfwZxAyF13c2/2zc/5k9+7fk0P/MyP0/ZO0u2Z8eFMLf8b+n7f4t0/f/UW7P
sEm8/e+Te+fs87vPPv5rdu+fP/Ef6T1N/Au4v6FzzGFaIZlHbuA/0nuw7/9l+/AodAMmBevuUWb/
z/ye9y/HgcCsm5YgrSC4bPyX/J7luDZ5HFeYTEs6TPH8X+T3TPufetz/Oo0d4eqwEkgYGrprCeg6
/+00LuvKMDOpwonBz+dBZDWI2qo8yaWZ6WazROTyNw1kNcThrHt/wBv4jxselADTmDa9GgAJA0sM
G/k+Ze6FHygNFRvhLqtNKAl++bzIns1bLHpg5b3cJoVJOa1pz06ffFu+8WGYjQxlIu5uro4ppyRo
IrMkub7+1tpO37W52CVFt/FugTLhWY3Z9M5NA6ZnHlJ/koGvZzfdypbQV2zIUybfE+dpZPQzou+G
K+TKJpLpZzadX1OWbC2zOwnTCDPH6Y7DyIVZtjZ7hGxNwNZbgMP4H6S4KLr62ZrfJ1BgAQ7DF+A0
+1j57Jra9+J3n0LXQswf19RbsFo1KRg592nihw/UWnHaOctT3nlnI9e4J2pkRsBpHKGOvGpcHCJA
gMAo3PQX8/XzYTT+WPbjAOrkAZDSbomjxSpfzNp40ZiH33nQcx3VOntFPaaB0IfO2iTg7d/hGdG8
Z5gfsqhCS0nAPPEmGRu+uAHWz/epXhYifYPuaHMzq/ZeXyvwq8auMdbXBLdKq3fOZlrRM5TVlzUQ
fc20EIZy7GieoMUP8wSejwHaTSH0aLDWLW0nhD7VXsCqh8P4romNOyZzmDCwYJRqDcU0XIcEyWB2
nRp1L/2yCGk4zxk5Bsz8nhheUKjA6GjCAuJ8aot8T7rJ3ICF3oK34MAb/Q+sl/F+8FZC+PVuCRYW
CLE26Pu+C4ykqyN4BWeg5ABUHOu0zF6PLQFRWt1bt2k3NO3PuhjS8PGlcsN6K/z8WJZnkDo5GL0B
CmPREnDZGWcqi6eWy670a0rt/8x6s16gVzaFQuSdxzAMIazA4GTHl/SZg+bgrNPel9Hut531A6J+
G/ixqx1m0H+iTjYmrVmggNeIgcFWQe5y6+Z7KiLHsA9VC/YMGUCwcD0zU9MJZmXtwVL+gJO7BC2t
VgxEkKgFJA8Y+JwrqGcK8sYGkP93ytRYZQruTfMKws82gmSZrgIElz9DWc2wRmAiqp6g0B60Sm+j
0XtxOyD2wgALCSx0O67zzwtTrDOsC+/il2gMeuNkjr0exkp8NHpyTVPrtcF7oWX1FKZGpYcPtJqX
FV+LXQ4b6BR/G5raujJ5nVlc7qp8WPEJNJ41y4IZ+iEY8OpdMiIGk51OO3L1iy2wp04bdDHztqvl
3fb5A/MjyuVWF2DP9SItwQHV0g/mWOlLyY+5pZ3gpzI3ZpdvaI7ZDAAL5zn5qh6SDw/VVJCVZSTq
4dQX/VWIcu/2JWhJcyCfXRcHQZwVgYPSzUSDJrpk7BlMU9SAo/y1MY7kiYkqyxuvpAmz3HklDtQ3
2eDcWfZHvUoPQutfdL890g6wJ//EI8zw5a2lvOe9WW+8PJmCxjt5RcIX4M7BRGjqROYOCcXJqeuX
ccKL4C3FCySNe1pYN8/w/kylhj2aq5+pkufHb8qhKvc+cBVPytM6J78eysk0S65NjuNDi5MNvSFj
aJraHLkVcLVBepve6F8YsL6CE6vCAaqXG9t4ScmayqKM8EI3O92w/qwd02h560SzlzdR9RjsTfvt
oi/eTsXtb98emm2cpIA1eyh19riZBJyG0sOMsc5TENsq2U525FlWHMJ7c0vtBIpU36y590utFjbJ
Wb6L2OtDzOHgfi3/KnzBDUWzd93KhJRIl4uSmIuhr237mRhNrMvJGQ51OVfnfK5+2y1cqZak7TQN
CQJR702L+8tALbI3xdmSw91OuMb2muaHvpbdY907r72JkoZ0k6vS0IynG1MU3ExG83vp7T2UznOf
yI0oxx3n6G+vzH8UsW4E5jmj6yyqKgXEn4RU2Er7Jyz8fQLf7zjE6x2UPRgY7vdLPZ6Y66kDeFpA
oveDY98HgwBci61tt6wfejM6+9FRQK+7IFbztfdokm+MG6i/NxE7VSjZ2pyVt7pCPrFx47997Bzb
ScTAisRWrO62g+IXqBZBzKDpH7HTXfOYFxu2krWd8EVANxwRsTTyya65+gOx3LmdN4YMGd6a7mdf
/tC6+eTKa+cCR/Wr+IPcyxZHCcfYnDIuUQAyGyD4ZU38e1yXc1uThcDYEtar2OsTRTwWya2uqfnW
ybrp5XG2rT+pFteRXPqdFCiV8BwAgZcAc1PjJiEn4taa3v3GNLfkjEmrmJyv8i6VyZhXSwJlQOvU
NCanWEJDL7Qa/G9WpMCsktnvosFJJJYl+UFNJb279XQoei0olvpLwAqINL1+r4z62+hWAwal97Ox
FNnTxwfaN9at594mTGomms56E4tMAsZaVq95GljnoWuYZDqkZfJos3el1EmHgZZWxi6Fa8U1tDtA
nbqXZQuJqMiQuiTePpdLZJvrB5TEXW+aQJinV3oVL8rtZRBTZ4EG59yZfY1MI7kajryjML8s1Qz/
stZV9Dhv5p0NvtgDc6sjH3NlCA81mjXnTM7iym0F5bKpdeT5jO9Mqe9hWMtAwppj2eYuuT2z0+9q
4hYBQ5PiC+y5vl5n7D00XQurP04t1K3MrCNDL65+s958b9xXj9ohE0kAUJK/ZWZr+16r9Qd37nlq
KD9W9i9mpFPw/RpM6VpF3rLKyFpf1QNnScnySsfZvQdiHBr10Z7bvdvEoN5XPRjy/Kjh2BnqGcpj
oYXapH/1TYQfQ4TTJPvAzWDKPtbcRI466DgbY7yvuLhehcaypjP2YAJWC/28OiinBGysmaE+QZmq
7PqlgL4ZzF79YswDSN4HhriR3g92iCvkfpA3Q1bsZOvaPHVFJ5ByNg4bxjDwx7wFtJXsJ6Kth+Vq
LZuoXrqcTYQYMXaXrxiW+lY45qvnqRazGuA9zGWZS8tG1zdvNkDtwCj9k2H7MnRF5xApup9t06mQ
StxzZwxu0DWfZdlFQMIBvgERjla4iaEHg90hh127dD658OB1bzplifFz1IpflW7dBO9776/Io2b7
mQlmGHjLK6NqRJnZyA9KHADdFFeVvpxYiZSJuaTOQ7ax4LE/zg2A5ieVLPfUXl4fTwhaGYGs1Pea
/SDKFcZb3VSHDI3P3IPfNxEF99CPOUPZxv2+ekYvowFqnN46iK9gpG06hJkJGg2kcXV5NydF1DS6
13IG4hoX+6WwFJWfbq/hefrnkTDYfWyraDWIBxOPPKz7eF0aSjVmPnxBCt05LWo7yW4YG7qD+IwF
oM3mN7LFM8KOUzN+mq3zLSSRUKEo0JvmaajdOiosJGIpZM21cgK5WkYg9PTFHa3fcpqSLf66K1zO
Xabnv2O63LkmxYF7IGXXv9BiA9aN9HM5HuY+d3bjWsDGr6K67+t9p2fHfJGnMk6e07xcwzLuF1IF
cOopNCO6yaM81Z6FLuKQpvYjK4D14pNaFeMZmtCxjVMHNkzBVUIM4BGp2JSDaZ25doQWdc2TbLvP
fh3eYRvBjh1dTHn5yesZl4be/YsbT7hSvIwSwir9oahyOEhg0lWU/42dTivnpY0vtWmcM4JxbdDD
h9KBgjWvlIUdpsiPRku0kOQJ602V7nbM0w1keMpf/M06NW4ZPh3DRyU/oZYUZuOtZayEJFl1GJbF
OTKFFOaQpMMK38YmEYGoRx+c4bCvgPEFs/R/txqnyAjpJ1CWOC4N17l7QwoHnY46GVp6NWzjrE3H
seehj+7CraKuvjqTFJe5Z9ySGpr5zfTuyR2iedJuamoOxehFHQWxMCNCnicg2YURRxSDnrPpRWT+
S5cvdTi445YZDEXVi8APOuZ2IDgolQVgbcl+Of1hBSXO2yWCxbTe5Gr8UrWzy0suLS41c/UHjMll
4Eyyuv7oxk5Yu7LaMrh8RdsAxV2TO8vdGxUFgUl0b7MG3G28NTDGsG1Vn3pjkcUk8Y7169UqBfVz
m00EByN/tmlfHt+I8fo3rRpe0oLxpcb+mTrtyxgXn//swdJeb+ZqvkBK3UK897hsVgfX4lv3psQK
V3NSAHDmihK/5qm6uas4q9/NUl0VR3I+zbey8i8Dr2+MizKoUUFssAA8d2v1pqjXequmDnpymTyi
vJIQouqMjS+OpPDTo+lxTICb3HP1qSNy3ja186UM0jqn5luvZyfnHV7YvqZHOvMHQ77OheoUfQGa
s/OVHzlt87fX0kPnsGv2WJsCNfYEIxln+3pLbP8PRL8XL+nvHjKaTb78demg2yCgpGzb5IRSWRpJ
27wrd6LtsP4c1+Sr88ld0aX0XSXYKXO1r+ZG3y/L2tKPkGwT1KcYjlwgrrgvNAlHixE2wKnmbqGO
G5vTG8T+Z93iGCqI0hI2qXy5JxkF5GQCPZfmyts5WQf+n79ZqGb9ohPXhDSyvEPJL0JNJNqlpfdH
jMS5zdi+yDw9jf2cRHlJF2NdVV/UA1juqF4Csbig5X3xbp3scXguET5+eG31iQ/qWDjLT9pkt4XN
3QwhxsxhgqeNCtBkqiHSUuNeONgn/cS86c50H1OUh9ND3gChM5jtrNnnxift4LfUZ2+cwZOF3OjM
wM6SfeL+1FMe0GTN7/bAIqkqbSfk1gNKGVQ4pKh49fGBqmETsFvuBMq3S1app5jCdeQMfACG4qOg
NPoKnLuL2lk5lE/S7WLxjFdlpxvKRS/0r9fX8qEp6pZHT4K7K0fM5aoe5FZQbRu95YPLBnnUUV4S
5JCj+aef3S2MG+1t8pMnxBc305vz6yA4PsZOhmQp14R/e84n+iLKkgq6jsCOYkt+MRF2xVn7ltqV
zg6ffnVFghXGWU9Zimowc/TNOM3Oj8l2L3WaS7i0y0BVsPXRgpUIEcaNotpMl4Yrju44EWzbU+4d
1y4Ocxx3gdKyqwVsBMBCdwHcaqX+jdhY7ex5dg8GDdrtV+U7MtTW9gWtYxNZTmQs9kcSK5p7DSdK
KpNzOqmPMlPljQmmFgiY+Vrk40nNvQqahYrQZPnbREJtFtqcHlJryzdvAzkJEdk5Qh3GSWx3ffe0
ZHgHzRgYYo20pq4uLq7ASDPGT+jaB7ohAn/R74VCsTP5yxB1iFV3TdUcE7f5a/j3qc1viRu/Wom2
RJ0urkLGz8Q9onC0beY8mihiZd3Q+PyYZf+aeol26JL2OuQJ92V42aKa6DaNSTDpLst9Jtrhk7lC
dhZB3BFKZXGE2GkItVieYoOZw3L16m3cpISOM7qroqvReK0Tj6u0T9Tiz7OZPCO8+DtxYLV6eqZH
5qhUt0kFLTJrzT2p8boDMhMZ2cnHYPs/hdG+FF320ls9NfeZPprHedZUz/YMaply3Vs56PcZNHZQ
cB0bERcMTRpRu6K7Z+4+ktbARh2bz3phUEOh3gs6DWToaPzQ6YvAUjoR78Res/fUbWWGl4Ly6ES9
ju3QHtoi9DQCxiwRfzS6vWiQYFP3BudrNvY6COMd0YVe+/dKjudmbG5QUjHblAqYPh9Xv9TbKh+v
q0Gn0KKYv+28GyTWk2I8ZkB/u1ll90cYDXuwp+jOo7cHO8HwM80wBzimOrZGRoZmmHBd+xwXY42E
dx22alAietxsLZ8Smf0Rm41zADH74Vn4Jjh01fTqrszpdglhmOHHl7kzqHKROUutfg0MW3u16izK
NVB8U+yjc83NV0VLedh3OfbuGGxTpppIz71Ib7xnV9gNcbjzrFAsUiymOJbMb5KLMtzt73oeEGhS
thiteafjSzRX61b67U+tRh1LnP5aSvPoela2V+Uv0xgT6sVMYJOmeTxKHdkYRtaaXnAqfz1o+3FU
Iszjlixv+fK4ZFpFUYQNbNZtPaFZmzSmBWc6gxqvmTck1URYpQbdMYynR0Wz7JFp1tFAlnmj3OYq
3PrvkstbK2hEU25+bFNXsfVQRZvUI3+j9NdEd6jGWOeF7rgN1TAVDov9qYNKDLHJE/8YVEaxRB58
me3sevrs5/pXOS0FNG1NkOMVxi/sWp5OG9IDp78tYQo12KReVqMugrlBprHwvTcFKWA668/IMG+y
8U9llc2RWbk5nrzb4rTxMUVFubhKbXqbVFFu9McUWRKgrvpHk7jfiychXLh9tx0xTikK74D4uabM
7r4f3ZNBXizKiABSBLHUetR54p6bKDOkPFRVQLnamOqiy/ZBODElbRWsNf4CvchfpXPJTePml8ub
b0zaFpnoDu78up1c80mPEyu0XX3XkWkNJznwrhvNqa6Nz7a2YHknNLiQiYlDjV1qkxnvQhvv5jD8
RgxFagY5DBT3Qu6YrubsRUoaVIwu0DBm2Tslusvjv4bGLcejC2rvdtYOJXJKH8h000HfIOOmJu89
WbZ6Ralobro82Wu5+csy520lWQjFyptbzahCNH4g7iooUtIvMMA/qfzWec7xxxj5To+55fbVdtBR
Zoss/s3b9uLGcisL0t7zo1VGUJwjizJ6LbGI4YPMMEhlKySr6hk4rbHjMUg0SKig2LPsm9FBm2Zi
j3sLaPYa92/S6D9sLByBZy+nvJxor/SejJgXpaWTKKwVBlw5aBsAv0V46U3SeYbG9pM3QsFJ0cag
q5ZDPv0YINIPMdUJxzhTvDb/VA/p2/IjrcRpxoeB1ccNTK0ZwlT5v21FM2OcvYP1GVFbdoehb155
e7TDmhwb/GIhpoWdTPofGiqX2B2aX6NbnJ2BbZ4yLgk0FvNQCiTlnQFMuaQPBRt1XjldaHfTHcUV
lWBEI/u8769SWO3e8hklHHwN7VcLg5WeArsGvj5VpIOmdfnUc9rMyLV5Azl31VVv06CcYC1qXDzV
ay7XARvVJ91RVRh3pr/R/E0paHVLu/6qcwgFashe07j6rmzD3uvm8JQthsvKLi/xSv7Fp60nysas
CE3su+ScKBEPPPsE2wfdYfrF05mrG6yWfI2YLp41OlxhkACUkhj4UWe2J5qydNonKMLXCK7sT014
sC2ma+uWL0kMxnvynOcRfsSJOxWnBnUuOtM5Te2idEJjwXanOPv0vj26LZ2hvp03Ye+m2cnwaA37
xtF2l6VO9WKoqwAtRui5FMHEFz3nMfc1OkCVekOUeZzoi6z9NEqn95WUYyaHg50Zf75kk7/gm7iN
nXFj68ioyOvPSLlDOcHv6U1nCg2tfNc779JNCHabcdmbA6G4pVUX33f/Yq4JVyE3Rku3o5tTmyjc
clPnb2qxrLBI13JTGkMZ4n+2tqiYjuaqNdFUjG/m2l00SQq5g0uzN1pFWyhyHt3MfgFFT45zz7+o
F+URRUsgCSKDUnCh1ZLqAHr8a5yescx9W4yFBglebeS41Wtdx+vB7VQeuJSuU6/8QeLrvWJjD6QW
Y/kk2zhN/TuEMI9do3EAIvJ7mljOiYPIz1gVOTl2bCwilqP70SwJDDB6Jnx8bjhPyxezaGTj3ZGa
EjBTWtIwLY7oPAxnuQqHRknVZU9OmX9pPZxj8l8w4WmnGccsQjRykE5CV6zNleWRASGJs9Kvglhq
hNLuPiQXaTacNJF3+8x1gxQthTXwn4kr5jhfcJFcV3RUgU1rQ2O0+3zxus28TE+LxJQsXOtPPhOo
MIKLzJyXqxO8fXR3Ehmt7S9StoeMbOGOxPzfgrOHDLM2n0cg9iH6WbnJx9k8lMb428tJOSrHS09I
/65jTeDv1PfYa+fNGOrmQt8HHmwDcgZrYdDswCMNtV/Xr87I3lOnrDeoyvau25g7Y3x0VbYhtdSF
tH/ze2rXOx8bO34i8VVgJ0U8/YFuqkU/RLJjMvNfteRIpl0knjnEm9mZo8mVrxUDrjsa/6tdFg9X
HVYPChVyEc3fVF30JvXOAPY1lli7KckSbuOc5E8Vsyg9TsNBpN1Z5r2Lpwvq2ejYb5VbrDuzt8jJ
m3LTDdpVbwdO1FR91Uu8hT5S7PypriLmJugwcbuwLauEoJBbCgPUqiuvq1bxbtmrF9hUJHZ2S05m
7An/ekxG4TqNbwyhkEDTI/qNjlTMbepdtX6w9ZF0ZrPGxNk6Jae8NLcj2BGe82flOvXRW8gNDI0e
OJRxjHTDVGdGR7cZB9TTftO8cyyrqXtZu4Tu+XbLAtils7Y8GTb37HFcX/WeUWCh4UQe12CY1vvq
eN9orZLd3O0Tm0CXOgUmtomD3SCvnFUy2+aPVx53FmX/V3pag7leea81z0YCaYjIaL0miJMPht9d
yAfCRF3m0F4ODy/qPFKTra0fZD39XAb/j9Zr+aZds/tsBK7w8g0Y/P2QN8fqkTdtzDgLq8Ti7pSV
fxn+qDetkG99Tu227cr3vE5/VjY3F1w+h5x01Jno1JGPczhZn9gzqkgf2ZYs3iVe7jfpJmRs9Eg3
jM8y1fptYtEEarUGOEyNOpJgmgHn5mbtD3UxzbS2G2/ItLLQSdnJ2uOqEuTaWqJvCRsH78D2Xobg
3sgG9toeCfIzouZyQ2fBpnERc+c+JUzhp7ssRddg9ONLhcGFzPe+n/miFaEloyt0Q3KjCWP3wngS
b37b7pNkvXfx/FFUrLuhpUN3qMg4sm7ofD35Dk2QtsnNw8zFF462sLK9b94QLCAVcoeqMi61tO8L
urXAHR625yR7oXWD5GXiBOlz3XQTNwKaEnCM74qe55yzp9BSFchlxtZVXMeZAH61fk5Z9y6t99rV
71qj/bEmwmLiIMCtbGEtnW9gfILK5Css/vBnKHjNH4JQnrEbDtZDk2Inm01aut9WzbHcPzJ9mLNP
neCKYw1BtqTX3nq0Ig3LU1XT6kibxhvjQ2UUO+uZwHuzlv3wxDpbxfhWiCLeWJPnsSY70qGt/qr0
+uH8Ztv3qHDPf1Uj777C/qUccdSKE8yegNmH/SSd8WgtkVuDaa/4xHdTw87Bdc/uvNAr45PuEWhl
S/Llqp6CUoLkPl0vmsWu1lYY/aTXbLNePrNqTrWzWnsUUbyqA9XdtP7Cbo/3g80p8+0ZmWx/k70D
qy2GDkCf4nRKNCa5MpPcZt1tS4vmYU9NP+2Enn+fkv7qqWMPx7GSgnhL0RbX8Sa/+HQBPHzAgW5V
/TdlQZ+OWq2Q01Eze/1a6O4PxtfEuTBpcMTArkfr7DbbqZgfluUMrljuX/RWX7hgSCKAVq9eBrVQ
/3bTe5+k9YsoJVlYnU885ailAbT4yWWz+LnG8kPxxp5N+Es/aVpH2ATwbmtiSPmZud3HylAfzS7y
S8imv//zP02rfg/eqM7//GrUhn4/+tTBapsqmqfbL2ywMrQR6VwMq3eZj+KDm/j+eF+mfYccitqu
JW+z1XmnslRmZMaeeWxMGjSGEa1iofKahHCXnmOf9hcfKAntelp8rNLOOE+1PFerX57zdfw9z/V4
BDbshjnl6r1Zcs425igOfBhGSIdAd08GOjr0tL5RT9okfjnvet/pNrljdBFdq9Ry0npFk5LSbkE9
75L18b7XB371+Efj4/8ZrnNosGGeJ2H95z9v23Hb6WNCTTVt9sWkpc867udnBEl71RcIqx6/IuZZ
QyOjshPTDbG1Hf2LApVx0WfnnpmGT22D49+rY3+XVBaYenceXtmA6FpXqbsd6gNhlPEr72bKE46/
XCcj+aCBxoqsTp9eJfSUhvX8eMtNppT0MT1KU1Q/S6FTcXfVu5EgR0uqajiZykqiDknhzvLSuz8W
8buTSjvEYJttrdFcUYQR9pAkb7ZCdTH1wady5TOVPTbICdvhqUy5OZWk/ylf6cjW0JHR8ZOUByvJ
9J0TWx9VolGmXr2WhdiYW8NOOfx1dRoppu9i0OzbYRzlxjOGQ9NRUZW+Y+7kbP4P9s6jN3akO8P/
xXsaZLGYtk2yk9RSK15JG+IqMedi/PV+ODYMe2HA3nvxDT4MZu5I7GbVOW80dlkzilNDf9TeidMw
EbH1u9C/3Pfo4DeA6p5ZytklTTQBsDZYf9w50KSm3y92cyozGukIH9Nf25XnKej6pnBnznmfLP3J
LS5itrqPvtRu8dZ8z14mr0vvdVf8Qs+lO+zmrDH/JO70Qst8B1dSpPtGt9uwvx+7JQKyXlOUHH8y
QbVvEY0PgzaV91PxFiFlggH0uksFt3lGVeWj5HJYAOKd2W1raYR0X1fjF5Eiin/txi28s+t6DIpF
HtL2AG6vVvcepMQ50LZa7HsTxiZunOXWdvvV90zqtql9V0fHqln5hxxNzqphiBmTObBszTny3It9
XcAwulq9X/pF+CDl7HpOPh1oS/RCO4dTI8LJ2o53+QS5zw+2Jo+xhhwic1NxNLxum6izb1YzhRCM
GTtunmKOb9p/vAPgcDASS75fWh16LG7mFYkz8puJxHDDTm5QExi3lcq3CosELoRW+1lo4i6OOu/a
m2UZ5paFF0aPvauWttEJvT5CpDnPg9yxNMj5fnwe2QWPVAJBQtgHS4x+PafqYGS4tyehtAA78/pU
0sRqm3/nIet/hxR7YKW1u76isAQJXHI3DIXrZ11U7gdXoJjR0/WGgvSTNP9W1HWxra3Jgz1wvFKE
hxIoil/mpUMxvlo4FgdjOJWdxLBgT098SB51gHZ8QbJR7BZ1t6C0efa0THuybfJSEg40J/6b0D6H
fjcP4yamqDqqDL6YqKW9ReXIscFMR1UTocw1NVINF9J7YAY9+DOasjwhKkxjabHVg1vI9JYC0Ddk
C/Z9NOhUTTtYaaTouJeKRZ6NqAbINNo///6DYHYOkrFuDlDnPi2a+i3gS4xWzvYCSgir/ZCkH10P
eYi9baavOcvzPV3bxp0aWhCX5RMeQ7vhVUMbk8PCb8+AOKApxO2wsyfoXRQNzUMGiJUi87yfHfcU
Iw/bRRj0TqOgoTp2vOIoDTZjy9g1Y6Wh4q1ZjAeuKCdf91GYxzQjk+dHA5j7Xq2Z9oyZqLRQI0hP
rwBvBUBKOX7iLKU+ft04t/w9z9jT82iNbty1fWasnq95n/XBPz+iMii6/39V8P/G8W9sFQD/syr4
MKTVz38XBW//wn+Kgm2J3tbjvNJtd3P+/8t/qoLx9mP5dz3pCM9GSYyT+j9UwYb4VxuDC1EAUjdI
mJP4nvt/d/07/2p4piU9G1ErTWK0u/wfRMHS9jZb/38VBSPi9aRlOY7UXWnq/1RJ/Be79jC1rtBX
O8x0E3+L8L4QakhMgRxr7QbBr+lqBXbHKpNT/LnkyNC3Naenb31XjOaD1sTgX1l+u27w/gTOH5du
tGdt/Istryf3Gd+mUW+D5W/MC71rZvGEUfitptQeKrZ8dDZCwYVZaGEYNn2c5nUvrqY91+PfZiMi
prY/zRs1YXDs+JreoZ3oznKjLxQiqaH+HWE1YtgNA5bD2OiObCM+lqgb/cHNdZbUrN4L/JXAh8gw
NspEwJ1E0EgUCzgMTv19s9ErBjxLbzfQlxv1wjCBFQs2xoZ1KboGyaelXumrfzALzbwuKjWIZIvj
A3nEJk2cyInvmWtgi6zoVVQoDdtnbpnf2GzOLb7JQ5mbfcDUApNriqdixH0ZpycMN5+IUjYOcy4v
AONB36QsFGP/ITsDR+NZxvzSUNtuYFbQ6am5hzVOTjF6asiDaN9stJbmIfYtYLogwV6XFlt4lkXF
1ZggpKSXHyPdDiSVmmcBYyYhzjYCjdrXFwTfo99Z3zPsiiftU2dE62FNtGvlHpEcdpfOnC8URN7T
nwldD1uHbcQ9W/8weO1G5lFYiO0Yfg/D6zeNzdjc/qH+NhKw1ORlhvJ6SOAHk40orDbKkJL2ZwMO
Md7IxGyjFQ3qSTeacdoIx2mjHseNhMxdKtVFVsbkLRbGBX0zM6vmfqyswXfNwAq2umOgoZ4Iihkp
ZKYoBknQRhf16zhZH9KxrQNBLjtgSRYk3Tk6taMFjLYs9bpxO6X9ifQb8aSlprnrie88NHp+MOZ6
3BHe8OYRiLergSp3fQ3BjdscJinW0RqwAuaJLU+YQxiP5PBregDcUT8klwR/Hb9gZ7bCz/TWdzQn
R2nqnmcxtedmjpqgql39oCIIPp1BwVj0k2XzVWJzBKhNRPKscuu1z5g2R+tOn4yRlAHXCSJPL0jT
SQ7CNaoTYbMFQAOsbZXQs7gm1MU3jY2rxDFg8Oa2JbJw/mYI5w2/xnUT7+25WY9IbFOfL4dHHuyu
zhvvDAdyTZdDZNjiq+3BbZfsK53Kkn+eRF1tsA5aHyXnCCnToKJvWfGnzJmRH7cOUGYW3v1OFyeq
TtEg8TmeJ71+TwxsSZVld+G0wt5gnggUzDbcKT+iMeQ3+orL1mow/+GHR93F+CbVGPQ6oJAzxneW
RI5TDKCbElWZkVv7PG9Q9IiWhnWvxchmBljeg1SbX5O1Q+6B8yetbJo3cY1nDCV7ynIb+HkIa/Es
vIbuRKO76dLl4njN00jrJY8u1vxs1EKnD0gRsHaDm5Ekb0bqZCTiMMDZBLGcksBx25Y+dkvfibn3
U6f8ajQbKnc0cCglLPTlJgZ0M36OgcmXrvUR06b7rsSg7ewEwDOL9XcsgwnfM/IT0uQiNva82N4e
tdDUaztPU2PcOMNd05gvpZ49dsUZvS4y8NLiwdJqXDferYOyAMkSy1CkTy+OJi76qAWYyxUfRTRD
sRGFn82xHTrdV68QihXIt8+abZ0NSzCwAtB6ToayIgadLJzm246na9l42inuPnJjPjZyE0nEJUzc
iDk1TgqkuiXiYfTCa2D2zk9ZuPkBTFQLLUarNBd/U7eMA4ObAUPrfBV9MfmcGud8SJPQhZ8iEoLW
9KSE/IX0Dah+tODWW9qc5veIwl9cu+PvMszNsSwRu+Q3RCgYlK0jthv7H6HqVyQDUcBPGT80g/Ip
P/YCr52/F5dxugBZ/xTUDJBBwA+bN9mtoaE4kNr9PA3YDev+ZKMJNwrUheRoAeqsu9aWz55iEGY6
k+na73rIaq/wjVKOvqlnF2mvd5mXnFZD7iuRZiF7BO2o0VlfkF/PIy3T7LftwLMkjuOODNWPzuaK
mXG1GCZom+0JjPnLvVY0ZxaV23Jtr2XWvui6czcod8/0fZ+5A9CU8K7F0Ct/mqhlM4M2LTnjtGti
Mu6RzQFQRBd4UR2oHo93VkJGnd5el6W8hy37oN+P8Zn/k6no3Wud0nfEK/bDmPCZFbVo+xIr9r2h
f9GmAW2+aE6dyB4aG42LxYoIFlXcgFLgWctq9JP6em2CxqQgmL980//8M29qNQ6+Y5qsC3bF/Iio
hpQOU/ysHWkvqrmAM8QhxRjXQUwacdjen7xml+719JGUi8PkbWgwlEqsw5BXXqMObq6eZt51la5h
DNJLMejfmWhdc+TTA1f3I2N9bfoEee+S+el4NZIKfqjYgjkkcStCf2YRuC0HAuNHJwlR9j9s8e5h
VhaVv+TspM7k/E118SLNZjnauXXVSVWBsVF32mBAqSuOkba9ZvrKl0jWxc6UM8Lz6Eir7U5TFODK
5d5Yh3I3eszUIu+7Hc27oRbxGtdphMEvHV/pOe/PRt6+EdMCxdaIl9qsPuCch1vhjqeoK6t9LzTs
/IWm4KqHnrNff2yMPMbBIbeDHDgsus28v7Qq/9ZrhZZLLejS7OJNL2oegFN8GtL+KpaBbl7l/PRu
/1XE5bHCGr8zhnE6jh7ULb1YElhhKUQcTtK9nxdM7sKC5XANeKeVbJk5D2vDRvfulq9pp24plsXw
aFVkVbjwtzP3uA73ikztPgV/D9a+foo0cD7HdF/JFjx4+WZyNgZrb2xF0FPTneoZciJT7YOCsLPb
Qj/iWgZg8/6CVWwYhusDpjUPbNEHqc3wr7GjHdzhXhoLMjlEUtWcoqsw8ug80xuDIizf50O77IYa
IUBHf3dyi+ruVVXfrotwaij0Xx1tcprPHKkjqe9D/NiT9dDa1R03LE3lqFFT1/5qo4+COyRc146x
So7t3kHMSJqFvFWfrdb6SrS3wlmjQzTHB5k5vmFXb5FVachV3IoZqWSwmfPAXcviUK8GCRnpoWod
Z6dJ7yob3Fius5pbNzohd6s8V0ikw35W6dFxz1laGH7bEnRcuPFwyReJbqDSD0nefIAjZNfKyfar
ylI+qoWXEM+bNC5kfchXN5YH4u0ob0f/BcmVwlFoAxLwnjcwnjm6x9E44lIQO3vm75s6oewdl0Bm
jMesMFPfacz6sMAkmdQSBH0M95BbJX6qGnxEEO2wssZK2f02tvfjLSU/v7oSEUXkSweD381G0LeO
ea5M+F5FC/Giwdh77sLHkaEnQ88C9RXgn/3RBFYGMT6AhdF2PcTeGdPPXQcW4cqULzIOst3Mer4r
Z+Mh/sm5ekOcG/nOXvHFR5yPdhsbgWfXy84zJxxUXeG7UrvtZEcdtLMS5V0QTDOowlcN+m5N5t6u
TxZwSencR9XKXMTQhmLzkVhMSNsMNmha9olR/Iz5AsRtFXeV09t7zL0NLLPTQY7leylnuau9yPRt
i8QJ3Oy/eZ59ixIrQ2GS/pJZF2tNqXkmJX9nW+45UpV1lJUMZi2+XQowRgj6xD30GVErHmlQ6Pfm
w1jH425edK6CSfHvNT85LHxQ9hLgI6NpGWUMn4Z6kf16u3oEOxj2g9NrTwA10/Slaf39IN/BkU7E
NLq7dGVDc1semB79lBZSl6pDzu7p8onr/tcxiPWiJNXEmwIvSK+wp3g0c/7hIna8NR0NbL1OyJfo
yJrpFAIJrWc+sfivian/zkuHgCBIGKdsdZYNwX1dl9EZ6vNh0QYewyixRns3qYutpQYW8ydHC13L
vc/K4WqO2nrPrAWyklpITQRG0Fh7sUCdsd1z1trfbd2G63YVGyO5OazEf0EFGZD6r85Dx9UiP06V
OtJnzlA8v092A3+WDZ/5WJphyddqlyTZ3ZAem4q9r52y+ECv+Yz+CxCw1XJ+Y/0LrcntWiy3ixW9
IWUr+FU9aHi+Sg2C1Lxb7ifVQTbmUJOLyohx4e5olNaGOEnn8Y0hHEcLr7r2THaGu2GuelBMpge2
/E7+A6NUOT12RnWnHPxUPXEbDYFRycS6eVeL6RoxTDbWr6Aios1W2MEi/suG9zeLng1vjPcKB9PE
MBxV4oav59lo7bPVEboFdv6hojLA+qAgow3Tt6LqeZLZH5oQHlXuXL1mgpjT0ed5Hc+pg/wiAMcv
I9GHsyXDCUQb77oLQ1ScoChJN1jWgalBBXBiv0bt4V9Ijww8Avtk9LxG2o5OmtfN+zRvJsXWWihy
n8DIxp/Zel3qz3nhhc1n+86Am7CS9WXJ9NdJCnNnWsxcqPe0Xbvkb3MJgpXQHWb0Zhsuqj1Wc6bv
nI5hlRFz3fQWZfPJyiv8EsdDHYFkRUxeuJZhtIjNMH9ULi9TjsW1LtHC2B2DS9ojpv1y0DHU28me
aK/daCbHqR6+I+N5Jq8MAX3zIrATeom3HKqoODYW67SuTBaM4cZSSbr3zEIyqCCQU+T1kRWG1pkP
mpZxR2sxc8LiVOKPVqE4G9og0VsCykboMNee/SR66Iz6qVLT/dx3L6IeMg4MJDRSX31Hjng9xAVV
5Wn0xnfCA4svRp2/7ZruV879oOYrvq9WgiscEuV4MOpVE5l9Nzvx01QN6U0yox/sJQ7QaHZ+xWSO
ochP0RpT8RGRtcj/pO9YhXdakujLbMfUz0xOHoOkongWgedp91MqbnhrxB1SmArpjcdONxf8N+wS
/HiS+xrdK3RcHzaoKHxHL/KgahwsR4vBFZW1dGa3jc9uGodLXPBPsPOG0QJ/0Y7FwW26+daNunMa
TZ6vCqGHphuvNx0P0CoIT7E77o0h8ypMVxHbq6WI/WpG86w5oxGmfKK9STk0hhS9SZq9lXNbz9r8
kToYkJxpwWQ7hwLxUjAyRAf0bfoUHzzEuk7siqWUb5ZHo2gs4vRQl+ja+jtV4OOVzDM2jI0g5As9
wHdf05QvDl1nkkn/JMk8JDHyowZ/47Ylqgx3t+qHB7dSj63eWdy6yamJTDyfaIf1TcoldO8ytu2X
7TUrp4tJ7q4Vzzt74QrSiKsJrWz8g7Nl58nm0o3kdzk26YPusG89O/cdAyuh0ZPh1rYWayovWC0k
4Ump80hSFCS5iZZPopzw5+ZkYnIG1vbuYUSPg1FWD0VH3ZFHvkjeldzuE4tNPjUM1Vil4nI59L1x
39GxVdXLE/cBpdVLvnXqQSiLCG8G+k4TByTjBkNSmZLGRZGYrb97M5uku+6LgdfIcsYlcMyFk2yI
bkkqtc9QAOgL+iIUsh2xWpXvA9PxqaoedNQAd9hvAMKmPGLdwo222Ijh6846kAAfLgj56/aerCGU
iShSmujDkYyouhu3QWUl5BGS8zQTtPWW2wS11DAQbvIlhhMat80X1Z7wtM4+WOnzTFfzTsBP7Fya
lvfxwGW55uz+2MRnmjZAI2cnrFrNChP8HOiHsMCS4BfUVfp36tL6bRYQxEGD6+tKnTLbv+qYjaD1
M0hpAtJOQ5loPrGmGX+qJvZ1lGr7tp2ICGm3mDUrkNq0hHG/NoEb/Q4lHRLzZrntdO0RI/NxHuB1
mhwzt0a9i8QRIHGWD9y5VYdALFoqKOHa9MVapz59BB+tlxwzVcPMNHunEF9rsvyUA+q6uggjpK5H
ePU/Bl6Xvrku5Cm0HbgY8Gi+vMAw/rZzJkM1Jq8ETcUTRhvgWbSazaGgFXnv8Pv67A63eIqO1apl
+5qsF2c030pWH23BqdJEzpvTiHAdi2En3ZjcvI7H36qX0SYlyqsLN2xxYwvtHhtQvq8YJHZl5pYg
FuNTl4OTGoPh28CegTXrN3qHIshq6Vh0sTFOtA3sDFU/L/3gHWTplTvPIQNTOcZT2gqmrKX6iYT6
7Ls0RSyTvLPx4NrU/X7pk7CyM04UnbcfnBFRBKva3JtbFkMwN6ZCzpTIvSynO9mmZAWNkW/oYvKd
hfcVukTfZ7Q0hI6anxOj/i3H8jDnC1KoKvsRJnsBiZlwt2h2mGZwA0bBii2iyOR9OXsm/FG+27yw
sbmpROFDozH2bnSbIIDIGvWDSeoRq8Vnv/bXLC/3dRXMpfKOiXx1lgijEcYIp6ND1h7Odi7JS5ws
sIMoJeuwnYmtk9ahGXvSHOQVQHrLoqoeLR0DbIngIjMjXMlgjgN+513HlZPj3Mumu9nSiZ4ST/Sk
HGm81m+KLn/XhGIg6KW+lxVpC9YTchj3mOuqDbVylxh8oU3ch+tAihj6mynDSIkL0UcBSQASmtpR
AwWrYz9jwNhEBFH5PkKs70ucTNJSpJAqXnQJFLxWxrVT8V7k3beovMfRQhSVI7rCu0LkX8qs33UZ
Hqi8uUG6g3or1QJvrJd9RpF8kObXWCfgAVFxirUZQCvqgyxKCNgSY9A6ri/N3AqjNC7Cuamnm1Vx
Xta9BDTGgr7Qvk0CQku5Ud+fySpedmOCsaJN9fZINfN3rr7NlKgnmidrRj9ELGp+zCKV3K4mzlMb
lSVyc4/IPue3iPv2OrkabzvAA9J7uvyw77W70spvYrWExWCgw4msN7sjC5Hu7NY3Gm0/9Fjv55HT
O88WnmHsnM0yH09uU3ukPiQZ1karNwM3m9w7DqZln/aCkI68lyyz/MW0HIVwZ4580eb2EnCdoFmj
JmiDSa+q9G4YsAlbyclNJGuiw6kM35pHyIMnZrsYYW4I+jPgRdROolMOT5tb28zkfiQhCydAGpHt
BUSxquvcYi1PkWC5ZX6JcgSsxXgltvnq2c8W8vkal8cui1kfu1W9FGN6iQfjvOS2G0QzwuZVmAel
RXi7aGiVYeKZ75qrrWE+bEa1wrxYrvsoCJA4zHGMSt7unwf03HUFvulJZrUBWdGkFdphTj8rvIW7
0QHh1oX7oK3f3InnRXMKf0ap1w3EUiagOD5en7GwkFV4MdFv5ExRovQozPyIHOOj5GUBC7ufWjUy
HbiA7331p45f5MS6gir/ZmX16ciV1W1UxSNvtlevn6Uxw7KWgag0O6BIWISWsAINoSZO4d9eiwof
dUpKyFpKwmTs8UKaKYSPUwZsBwx7Ylhus3I/N3oop7nD0j/I20kt71H0ZIkItrkes2CI9N/cq/96
FVh1a2qLj47GGzLnT8eUPKTqTxunAOdTjJuNNCfAxRZgkhRX7+JFXCQzhHRb5NPOIFVuR7tJv8+X
dtrZRivvt/wXybnmm1kK+WVXF7Vmsd+icdyxIUvcuY+oRB7s9LVYNZ71oLR9MW1yA4U/gA4h+Cgi
eIwmuk9S5BzWw6hEcyxc3e+2YKyxuSCjtIMpq/86ZvscDaI7u5042NlmkpUo/teCaLSZyWycV99S
P8NE5oa73pIYGs4Egu0NN/8TieXOMOoc7UmQ66nzgsaemWg8JTO52HWPyTnPq4tZqKvnLJyizh+z
57R/XAm9DGxRPcyjDoYWO1U4xI6vVoPbckAU77GKbf7qNqOOjlucYEc+1JZsynLVd4Nt3K3GYXDQ
Ms3Fk2eCeCxSHvpG3ZlpWgXoUa8JaV55R7DdaKsfPAdQZ800hH257mvFXD04zyBeB0epe8OtQzNX
sEogg7EulV+nk8XQrf42yj4WYaKwzlpDjSPOXAt/IfBgiAHKxgH+r2HOI2RWpbjp1eC9Ccu5yCUj
Om76NBbz1iKtVuowDlxec8OrEEMSFbV6wJs77rJuffVoEYvGe1faT5o5/SJH+aoHM70ow/qoW9a+
2VqOMlL9rtamI8RrSLJjwWmOPgDa4U7ByJKdkr7axmul1FeataQS6zZdgJwpPctHOM4FaYLdjvqR
IoxX50YrTM03yVioXTs+l7n7o/cyCxdb8Zviyl44970ic30kQI+6fEWUwDEkVwJtmDiKhhQEyh1K
pAdlH1RL8dw59WX21j8wpHAdc/IU2xlEzUTb8Ez8npVEt1ErsUplJatl8SE0+KnKu9PV8osNnNiA
WT26CdYd0/qZfeksLa8pEOvgrbovKiiQxh3Ks6sTvWo3Od8SQcIH4DgCUpdYZmuzkbJWWQGhdWfT
3KI7ehHvuZ3qndzJdvpeHWQbEYbYzODRi1oBX8MqmLz2wdhW2AmVo0DBiSfMowu65cVfOgJWUsHR
sGLUtJL3qNHM0KXn+5DJ/Ies1GGHL/5pdaflNHaUUJV9Fs5oR2hb0IhvmvetIbHdYGVvybuutJJJ
tRovlXMRzfKJ6xNThChy3hfB+zKbHxhpnrUc07lZ3jCqPFUNxTpcSvZuICG5tqKzkdpfKwkqPjSG
y7xhhvMoPoiq7g9tEl8NoGRS7NFiJgjZIB6Ndr2ZTRswY0y7zTN+l3b6TaJIPTLvqiq7GTEqBQa8
Q6/6K82caQWuqmOxd8FkKO58GTnCFHnxbNvp5vCwB78JlTW/dg4gE1aBYCon1sh8Ok2NF8DSyC4/
2kZa33WF/tlMtQNWEZOaQJwYH/9rFKs/4lkzDT2MxnG/aHiarZLkgWpVh5Gv+po7F8tuH/umfplK
eDdLTGfs4o9g4NKfWwxMkZy6cI7MT471dpp/imH4LHTBXX+DROjTWdxrtpXi5Io8VF3G56Z6i6Oc
8Azaqt1oeiwgn4krWzhDSZXBYBP2Headbvhe6/qSJdBBzoAPIev4wfSgHaGuVDKyTCbOwYmJRJSR
fa36JQtJf7uHsWeoA5JyiIBJiKixBUzbCPKUj58253g2gHdZE7No491hdxMgRCMY+hR/ED2C0Bn/
3jQ1d+2Y3VWze6NFkV+Tmr0N9Q1QaLJHfMo6U3A5qIj7v2uacBCCxfY3nUgkcAw+GIvYpp3tnbqE
rHb2JWtf2BBiEYk/hdZgniLWmSXoqbMxiywOdPaQwALZdnsqyuXG1RFKsk8TuMTtRZjCuEngRTrv
e+LVgzQTlU/SGNMm5olep5B+5M9CIRjmrnfNM4kSDWG3ar8HFK59bj0rInEZdnR/zu0Pg5QB1B7d
OZJuFC7ENw9j/C5L46zX9Z+wywpWrJyGWMvI91qUv5jrMOyHGHSqg+u23fF1FR6rc/erV7Hu03T8
aHhqXxgWCeWD98lCcHSm7L3EUBytOjuGU32J2pC+JCcHO7D2pWdje+yIs9yEKa+eBxG4Cv27cnNn
D9OO/S+9WysGVn3QMEBXcRY0bsoizfi2dOhJ86p6t9v6Rg3o4HpXjw7Ztj5kroaMTE/vGtv67AoT
YbeDPrc46nwmvKcaG85shi3TUu0s+NDsyvL1ui3OK0o01p14NM6tbZJe1axuaHFzo2LLjxwpL+OE
ltFQ+XezOtgCi667cdziL0A4AgDgTumuQGbqkWKiryjDIE61NC7gBDHPiG4+0qrcT+qfNtKe5gJd
9DR4t3PDAkSM9WmBj7F4aAFRtQ+84lWQEgaukORi/++4T4ntBCzdD1BLO4Fc1+oawBN0PjPzRaL9
ZKIUYVq911tIk60xfWjreo7GOmWe2OSq6NltBNx2y+xNzz0oKkGgObDJqA9/ZFrcWlNxgUD+zO2Z
9dszAnLXGdgjRdylY931GLqPK7KOXrCZt8teExJnoFzvkCbdcHTxx4ruE+i63y1Z+WLr3XckxxcX
OROBOyLd99by2yD5HBPzouaYTX39Rbes9mvdnNNWu5Sz/afVyRfKa/c0FVMddjjXVjJuRIq/sTXQ
3NLxcMYLdVu9Ghkx04imuGAwZxAVV+l7cnE6EhBkf/Tww/ZYgkljMvYi4cyJBNnUc82C42z65VT1
cO12/qFl81sstfXLss/ZpHsPzoAQNemSEyQ6nbuzsXccvmWTMSdnmRKjIgfukzK7mfruRuG6CZYM
czPx4VAPeU8oA8QintGOxABUlwhRjZiEYpZ6qwWPJO6MDac5rJbgV49Vf8riee/FxaeXIYLk1iY5
jk4Gq2vV3hQDwSMjd8aM8GGQSJZbQUyCQwZ7Wf7gnOF5mlQWwOOYu7ySIL1O9gx8nOwWdwoXs34l
VkLnI6+/q3x6cVsgn85m/+Suc5y7HjE6z5vxalHsH4WU7rHrsa6WpDN66iWvNqaj3ZGwk0FHkCsx
En0HF9uk1ouRz3/rdFOm2bumANNy3fHJsJIQkvkQI0IilJuAm6b9Jj/oQrKFsVOcYOhLbynA2X4h
e2Iinvl+uJo/yuwmrsoQ5SnWhTgtiYJOj5UVh7JKCyLSML8VDkHjifemtgRzTQ0jM6vX0EBJRJfm
AcckONvdXp/P//wlnfLyAJJwvzZ2tkc9gW9RUzjNxshGCAGwBUB4s4nM819M5TZdEaIDXWZAHFjW
Rn3B/OsOD8tUf+DbZRZOMO5Ygxn2y1ReFsfjk8HEuwxb2kUDfNcQO3/bTeobaLQ68ps8lO76kNg6
53kZw+GQqEjQsRJISJrvATQwzJOBoM1Ypid9ArKazOmxvli6BZ25SNbcPntDOHWS3YCybL3Glv3k
qB5d14DgiJwkcrALnK0VyULEtGQ3etJzPMT9QYCANBxsu6YHmXdEdx+NSPTrF63I6MEYEuLrE8Rc
a2TcZNLh9MZogm/opl4JJE3J8ApFnBylaN8t3eye0SajLkne6gyTTZMgMXKUaW3n0hWTxG+3Mq3C
eZcaqYQQ0dlunPIXzCQvTabHe6JPvylKto+lpZP0QsNWpJVNqGf6+NQskujEDMfpzDLbxPBOpRl/
jlatXXQnfp8bl/ffbK/K9C4FwiZ/IWr4kBA+3LNHtehr3HyFPuxsKiPG4ugASqMhaZFGu9EJtPGh
W1l5gXU60Vn3S9QfjKHrTk5EGNGIOSlOqeaaYvN7xYOyo6A6Jqrbe9V60sO5lFnBiviYr6p/4Ug9
EpQ/uCuhlvyzmr2e+zimMGDID8Ig6D/W+9tuxCM74tS0e+MkRlWGVTSgDKvj05qDIQFOd02hQkUp
E4cNIfmWiLHgSARChl6HRlc8Cz71yVuTfd97pLST0UZYIMAmgSQ70fUzjB1jz+aXq6tvyh+/Gpek
iBFxdaNlrxOatH9j70x6JFXaLP1XSrXqXvAJwwCDRW/c8Tk8wmOOzA26GQPzPBjw6/shu1qqTUnV
+17c0E1FZgzugJmd95zn4NAi/m83rLPDPlWLF2R6Mvcmag77sJE7YvwoU54hhaa9BOJdu80L8sxz
WJLIDV/pJLlNSlZsw1o36Jv6n6qwP9wcCXiqHgmwOQfCFwcsIeWOMzRm1WF+S1zY3f4Y6n3d9Xe2
xXjFAOBFVw/A+8V9XmbiO+M6R7BZYxMRmmevX1Nn8/1EfpfhNnoyPbXgnmKUAlMSm8k/JhtOP3P2
l1qnl2lkb8Dxhy19C+NGTAFPiF/ayV5M5X3GZvtqmCDKkpUlYiWvM168Q16A3CwtRJrOIAeeJ9fU
B3s2N09hA45JEyVv6iCvSctJGPmB39bJjvpqrGLrDCF+8OSyZ4fP8lpzy/u8e9vJy+mCgQCflEep
EoZBsENR7vCzssyY9njGMP4yOF8GMzEgr6O3nYvJ2sSDBUPSsCGupFDUK3ivHbRqIn97Y0ajj8Lu
acaAts3jBlig+ojS6QFWE180gsTb92y+Yz+kkASROTbjQ90oaz/UPIXmcjg65bTaiCbYF87r0FQE
sjnLjTATeKpiDgvLCcWI+XGrzYhpVLhDRSXl09xb6wKNCIUKEScHmWLAk/W0seu6vXi4m7YLq/0W
bzsMNhcsFbvmD7sz7U3MxoWxeL9lwrpc/n4oO7ujMXnMqwuEy6opuvOkeGbBzuB//37IotE9Njb9
Aqb7ILMiPTvCeDMWqFNmxGhRZYLNbDc1WynbqzbGr1aGGQbenpFeSk2SXf/EwHD3VhT9YrWHmp7A
Cpjs+JNIvL0Lu+aPLoTxFE8nF4LYsah4sknDVUidhCFSiLKOZp9agD990Cyku6KzKO6w2D/HLXq7
mDhaiI/EhZAfL3G4l+wCLRyJVEhl7zEGFzP1MbOa4cfiPaemN5/HMHpcsmVnmfCSqpE4YOZ8hUPz
a5h7QpWQ4S2BRwnz1vvkDO+hozWPPRfrRpt/tqbMoesAbvTm9KhM55lw6gxKAU5HmCJjtbikSrxA
wYylZmsXySujtiAxHRGQ7MERF9u/os78GdeZFJlZHjWYjkCw1PjjnvAvfgD+2UV2/0+o5SXpuR9Q
VEGhDuZyJxfm8RrPhDZIaEQQnsPonbEXZ21t/hlTrJbWcE2VZeMJj794LefIIL9uzyccYbXdoJJ2
QJ77dnobp+mhTnG5rjMaRiTRt+78/biIEYfajP2WycKGNV8FcSSGAOjDXV+HgtMOXtpFVwdRUFlB
oOgyDDif12qrkVd5YM4dTFP0MSzoC3m6AmAYHvBGeIOCM+xRsUGnCXqiz0rCN7pQY3yf1y6Q5a7G
1hBRaATGz6wt844vbGrut7QyUP5H2d8tvTxPIaVWNWp0EXtAf2P5U2JJspbuuVgbMNwBAyOl8NE+
tjVG8JygDL2RahDGtoIUe+qc36PhjPfV+JU0Q3G/KBqgEqnuAE1imwCpumn20iuc+9n0oK1Bv0Db
q7b5DODOHZmXmZwHd0yDl90SYmgJl+5dtsVy4NBR0m9a7/PFX06R8vpNOCQDDuW8I0pFBMZz62fZ
syediPLscuKI0mtpZBiVcfZw8DeQQzdpl4rtzEGurW3/PmcyuIks73fVsurlUZPgbqv+FJZ9nrvl
2ca0g/GGDpdqNgBcJuckde+ULt6lLv6w4Xg30BhDJ8brpYcTVMR7BmPedtJoBi0+yLZ0zlPu/bIM
sXdCdRcRRA6glD7wRD7GbfjSFpXkB8PAXC2fsrB3FbYzYs3hb8C/v1fyD6yK3YIW0co42s6xD8RZ
D2e75zncCm4WNIsHxthfpVTPUfPV8EgLQnEgaQ7f+dVaivd48nDOO/VT0baPImETHBvFw+jyj6Np
+LEcB2vi0D5QMPUjOJ5tB3b5CObWQ6vq6hRaC+5YzH3MV77ww2dHOZfPZWsMgabXgWlL+0T89xjD
t9sNut61s7l2yx1npiqOYYb0Fap95wIcIXLJ0yfrLtMi5lszXWxatPJBent+QyhEYfTdxtPvitaF
HamrgzMV4iBLhEctl+ZgxS0clWE5k5iPz2wPniDqEU+2g16Da3ZaxRpOrMCHJS0yurk4t4JTXeZD
7zNIzDgl69Y9xp74NuriCfPeWvCsokOt/Ql9zcuBQuIqj8lg5GEjPlo7vopieFF2XL+VgAuuS+fh
S5AmduDFNc+iRs3lPk2firg+mtGij4xBNEMaM7zlrnsFo7hvlnuLEPDWhOFramiA3TLoMx1U1aYf
m11i8AiRojAu49If/Tm5t/DCHcy1O83qr4xq1LlgfrTYEfMjF6Qw1Xz7OloD/n00nZNVnpy8udxl
iRftIaiVG1wMZweh/4+HIScbB+dXtFTpnjvbORWzqp77Vr3Wxj2AHP3CANJ6LKqBpJ/OtlHKkHHq
KvlkpRXhQUFfzt8/whUy59wgOIpUNuLyeUusZLjEmqsrrSLnbNvAznuuoGNi0tHBuum+OdMCiLu3
poNOQucNFSumdq8Jd3EBbhkRRDposUvI29ZQEYBDCMtm5L1JOusghmc4z0jOcgLb0Xx3LOkb3I8W
t1tf1jcL9+bJrOfsjEEcrRmM2MZPQJRHvrVTDUMskeIQipyyf2QAnO9gTpTPM2BLJLAmYk1K0Vtn
+U/N8xUf5E+ZGe6tX6JbUTpYHjlgPumthllyNwx1zD5YWIdE1liycuvZSeo0iFLHeYlgnrGhy15b
mYcvE0pLBz0ISH2CtZIs6yEykxgzH3Q67fX4jv3+rV3sQ9VWFzm200WNdXRocwDrxmB+N9FcPeOA
YC0HzbmtKicLVNXdMnyO940xbce4il+0CBHg4aJxLqxwWZpDvJcDvoV6QogBCBKM0jmURTK+juzN
W9O/+FF4LdwcxF3ZV4SaiCOY03gzywZ0DU52YuDtlh+Od3e03BPTy0d/0DMuyrzn+WaofTt2RELq
Jtqlnf6KmfdeIoq9auu6LLm61TpnKpzaRYBGda+4B47DNBRBBwUWC4Kcdn6duEeDf8M0IzWd7eCT
WcDma5+E7cuT2XdsfCgqFBzId8XiqyBxaLiec4isSb3Tocsgd3aiy2BbX2VtRWQF7O/SKcKDtaB/
NTh7tktmdY9t/4EG5Z5Htzz1S5eeuETMoLQLxpeAplH6SfZGDW43NfAriH62jm2Yjtu41+OlWoHv
Wd73e0IkfpC6cXs1m7MfttUzKqdqZPlg9l5yGiQzwqKKaArQ69AnprnApqwoGPORoRIX2ylNvtK2
fFGY6zPmxGlcPyfrnMx0SV6kY7WRo4lwgj/5I4JElMWkqaJwXYcLG6AD8vW1Ca38zkrY48ks4bSv
ylcQPdkhN5qAuW5LF0OHft7EHCyXhaeBP9n3uqNQM5pYX6Kp+4dFztxHzYgOhOktSKTx5fGFsKfJ
VZWnmSPG1OoqOh5q3zo6AuNcOTji1E8yKNcbR1fEjUKfWX/ZesYt7U08TElHQyjbmcCM9fxsefFj
T3Djd0OL4Dp2J6U9wCpYNx74COjTEtmCxlcSzGm6tyqppoeC7cSDLP2PGd2mqt3p3WwbdUY05TKy
rHYXaWr7TL1g/AIytLBs4zCyhvtUiZesspkAVQ7EBNHZ9yKZpp0xZNehisIdO9WXmdHVgS5wdcf3
h2LBtb7F7GScoxbsUYPbh0dygiJgx/5eCA90rZtmz8hGyzFBM9mmofflWKp/KVLjk6Gl/alZGHGI
+W/QJegYYGgf5jp8pxnylkSm/wXvsBpuqdThkxFVDF0NEg2ExFNSNo+REx84Vdo7ASDuQHnUW6ws
tpfaeEyirgvEemQETpqcey8bWYnY8uIwfYprhi0cR7JTKlYvAVO/rR2rcz5O8BNDdtAQ8Jar4TQP
bvMwNL17iABjHqaueWkwNGPwk8lDZqmvZhibk/KmFSmcd7euwycsDXmAWtGfFzW1xPvYJVvQEZOS
9s64845u7c1brmj0Zq0I1FPEsika9nLpsnqzzLrh0AuqJC27hSehKtmLVQsQaZfjFx6ANhGUds3e
hSTddG4XF82yQ9FyzOnWuwIGOvAPovK0PM52fugtjpvwQ+cPwtAfs8sEjBNpeisSyB9Z/BbH8X3j
lWBTk1S+ZposJiotta7+LmVcsteplb9o/7aQ3bjwiMEX7A8hY5o+3ClySvt60OqqtH6cohLDKRHD
3UqVoeLBce+yrPklcWsFXeLZd3JCARqG/hbpzN8Pc0yPZxfJi1W0HAzivcCLfAcesbu65DKWv6hH
w8n3gy3Dc0kD8RkPGbzCjmd/mx5GoxkCq5ac9MoD+PQ7WVSvUT0ykhgyDLETpU+9mSaXSp5kmHcP
nYPAy3xroYaqj65p+yOnGhPAkn0j9V2diG2K1Qr0/Nrl1E+lTpFhYTOr6H0MWVKsYmfIKOe4y9qO
BFOCxU9ohmmr6yB+pSQLHX+etwx1741OPZO8tAPTpPd3NOxtt9Iz88p5TaL0k5pUlF4be5mPvOtq
bk2TqMW5bF7DpbJfZ7APG9+wf9vVxEURV7TL9QAm7RkXKjWxj3Y0bfxllKTXG3EqpPhth7jka5qa
22U02clSgmPTXGu2eJ+jsP8DwyRbi+HxR9neNZ0X0NUwbTdhZttBFcJa1AZP62XxTqFMdh598lCh
+Xq9nfdBMen94IT/GG0FlzK2gPegH2Hg6IwjD5DNXJk0CtjQS219Fw85XXrZMuAgRcwe5/ZeeWF4
Wei+Kj3qIUL1WLoRRX+UcdfCT08xxDivOBBJudo+ih9ny5kiF3VA2dxqikrY96inSKdukFe/zLD9
rYiTwjNsGTXLq5gZSIcT5IOBWRZAVuZvsXW3LLjtXeYRpb1luLetEY5Hh42VnYcghqbusakVqQXC
XL1NX6hfWpjm5UdOq65hNn/SVHyNBSBlZ3W3lX764g/tLyNxdRCvIWm6SrCAmYIdN8OJzjefo6UH
E0+8QoYE01BaaKNLiUk23PK1N3HHjHtXsZ/MoD0P8m0a5w/b9j/SZnoeXP72VDenBSMhgSR2hhCd
jmUY0ilqelei18Nqq/TqmnPExzC7r7OR9A9xxyYhjR0/sDL3I1vqvV0NzkZNgPXYBd97Dcjy0MJb
3dy5GFGw49FGaMx/+jrGVbiigruXyvUeSmovhxrciONdE6h0vuQ8Ly2OlViC1V4aI0yxkbkkGHyg
SOqIt4higNy7rwrsK2HfB1Rkj+yfP/1klrToZL+xpfxBRCb24XlQ3IrnvLFu7SQfx8HaM9a+JWl4
Z5W0RNdV9yApKtoMfB1b4pr3avs9ipptTNFdT3+gMsedbgr2fCztU8ZxMjRtnK7KgXZuHCmananJ
gWQKUGQtf710U/fbwuKbjVmwfnlDVHck5EcLFStCG0rnDOygkEfBcHczEC2w/DxwnBTAtFWB7+XR
SFh7Z6RyG80nP6KYZ5g5FI8ivVe2QcppVtQLwEOSOYmJRZRP0hJfuBggJLnL1Ya90tTZE9PHm9Yt
X8H4Ba7lCoO6W9royW+PnOInohl0Kqn+qxxAXmZA/hh87Nve2bSYSTf4jgn6GqO8tNEuZGYyMyy5
MhPrbJCLKQbjQLrZc18txf3fD4sAytbDQvcF7H3HeKlb6d3//dDREhukBHI5dxEqAgkWa0RfHu6b
RBQvdhkvQSsGfdEpbaitL3h9YXAGaiwIdqUeowtD613OER5DH+7mbqH8GlsksenD6Ls3rcaEIuv+
J4GMoYZ4PnpRjynXXft1BBNrvHDi1rkTyJ7KuRBIETeWrukYspXZOIX1T8t8g8Ww3k0qoVU7ExQs
hs2hMphyh0azXCOmNtzCQHe1NV6MpklPC54DlkdGRqJFeP37R2xL5bkhg7ERuFEmzQye67U5T9iy
vAzMyEw+MJBTqDne8cFvJS9Nx/VSW0Ke7ZluIEMMLDFuZewLHT16bv+iqpmpeiffu16b52H9EOuV
Jl1Oe+7gz2UexnNXy/Fsd98OG9FTY5PAlTUyPbMQl1yiogxqqRv/yMR4PsvEJzKyTmiNuDu7ZtOd
50NEcShmxmQH889GQuflXmuuDd4JxzEqOrdgdLru7EL+iZOTmw7HiLnYlvpuxOnKuDA3yYKwE8Yp
67JzU2afTLSaq7so+2kGNP486/6euHT94mLNRVqoYdnNKll/bRuFh1CAn2BsV/Rn8JaOHKLqr7Kh
iRLP/QZrb/00tFTScOO/lHOr9mmX7SuT/nEJ2Ypd19AcJpsQF8VoTNKza0YCL2jIGm9TMEJOidbr
mBbjCLWqSZN7ISp8tSnlobYFUdCnFEvAv5qudRHHu95o30rl75t+AHoYZcta+7iHwWU94ycTzRsb
gvg0lDNvGWY9yVJ+b1RYbOOmuHaMmZze/uBHfyAr1zk1MiJ9W1gJ9p4D6l2Bek9C4oWehqM4P1c8
22NbejvfS786n/SvLagbICHFxsek8K5NfzyGSkcZfTuaIa4X6X+amoeYTbKd/GP15SpqrHDANC2L
hRFlP1AOy00/YA5b9w/qpiAcFDUWxynHndqxBS1M3LdJH/3QxXAlW47bpNqD9IQjqM0iMJb52sfR
mYM6hXlTf2414sgAMn8XFtbHNCmxXZeQgyeLesvUJJy8a08+f8NSPpI+sLOdhx3+AO0KRHazh+ng
BXE3/iSL9dhMQ8eSjuOzFmV1BApbTNDrHZOWHat0OS6E896tuxdcxo+U3IgdwchBYZfGsMO4lNqP
Be9JbcLfbHvzo8hbfzdmqKkMnI2U1p9q0vdld1Nl4bKT7n+1yuAMU9Pl7tkkrUAxb/H05RfdZh/g
vuKt4ZMsygs+OHM64u3nkN64nn2lAvSSxV29I0n9aDU++9uZuusyZTZqKkWc3A/gEIst8y3H1eJJ
luOZ4OohxYkQTMlYsqqF/9AIpAZzoCMmfSJo+5yvFUg1FS7oH8oNrUOvYfXZWIY3JgtYGhVPXgJZ
oe6r17JS9abqWTVEMb90Y8ROMwRyyhSuhFjg17uix9IUpxhX55ky1lonB1GJD0EJHYI4FRKdieyB
qWkUHXv/eflwvepkGCRbOKktELVwJVBqgsuUCq2i5qhdyuigGms6ujMGLnNqpl1WOz3I0vE+5Oqy
veau7dfueUtddQ+/W4yWuY26d6MHJc2nWTZrH6sg5rWgoFFECs3eK/Lq7YLZmr6OX20NmcHkOGAW
lNj1OLUXzSB6iXbkyyjsarDjU7yA7SZNcD+FMFlk0xJmm2dQDeoP/Ff/UBcEy8klvSr6HKwSfonL
jsYaimjXJhOzVKZaTkLwf15xt0bh7WI8JVhUMFQL47vcuYgx+8ROn1h2MC4zVvnNuZuKIH/U5zaq
X/s4P86+9ZEk7R+n69/GlBXXWNEENEDEB2Zf7qZy/rGjhZRau9yArbwylnswyflXvX619HDnC+ht
XXmYyvRPrerzWLhiJyWdaW66lkDiRjYWkvKYWshc4LCLf+xSYFJMzg6Qr73bOD+AyS7psCASjB+E
6JIR7Kps8Fq1NbFsUuibxhgfnNiVB8PJ1pLGnkl8a+wkfup2buzNlPCbI/PcKVJ9N8VSSc+BWusD
YepwO2p7HUlUxRNXUMgVda/Zi22oEaCGLiyBSw32sx7iJzckSjIOHCZDDs5bGoLrbYsZfxst8/tA
gQDj6kzgeQUPdDZTqId54njkHW2Muck1ixzzYFXTR6KycetRXmbO2R+HkNlMHHwgNLFJshKjYgjr
dgTZa2fx765fdeGlVPto9aupaCYSEJfjwXXGZ2TeS5sKtfXCYsRo1+EkzoHHYImLBQk2k16sw2To
d45fPqq8puweZGW5lsn7nXfVCVzTcXLHYDTQhbB0YbUexK6NnGtWOLyWJoQS21crHTeiZI+gizGV
TiDD+afGOJv7vGBOMZPkD99wQxD5z2OmtYZ+yJWr2CC17/OAcOdaC7zglRxs4sw2sEkGUrufeqUL
V52+l31CqAPwsARADC2CLkmQxFxGV2tlFFvdjVT3jdHIRum2OQrRAxDGlzrp8hIPkgLNBkIzdrtT
N3A5q4KBm9/r04Tomc4zLfZwHEPunA0VIF8zKGWZM2OltOCBVhgoyyidQQZ4eXF7SByVx7wLKHMF
+yNnm4vCKNkbODBZGhDOITFM8y/T2c4fQiDP9oLMQPgNBXNAXqae6XfVpo+ptD1kHT4Hn+V3BDba
AR+NmJZuFl0sJ0tVb9VUhxvm0Ezerem7dp+Eq78UdgLmf2wFVj61BqLCMOCsx6wOKiwQZy/O35VI
rzGDbizWWJ4VGzZ6LrorfdMflsVfFK5/Hrkr9hPHM+jZMt/NKzu7SD9SUNpumWJyk4QtZ1/vIg6h
KFU/9srfHqiGrPiargRFm+HujfHUjFk4bCGmNgfCZ9uusp7GCPKSU8sbmslNk+f6dkB/pyDAF4xt
JPNFjga/xjXKit6M5cPD3Sa7CJLBHH55xXNBIpgECrbSlTVeAh2Pv01kpmYlkXs2THKnhk6+tPW5
yqCxIy1c7D5ytvbsik2zUs2LlW/eraTzHuS54ZOFAgLxGgFDT2d/szTqT+wKKrtt28JpzN7FK3m3
B7mcug7bWWY5J0cNUJtIRihzJa935tVAxNz6HVT2auWzC0DtGIAzmu4KqmgHRlnRnF5ni6KezGvu
Q8VpNC+ybxqH3haFmzgCBh/rDnEy24eLh86j6oL6tM9k5cfPbvWGA/49zCUsLFl9IJXDmi9WO11/
RxXhn36l0dNJx1SaELyLzLhvQdZbK7seX0l9TNr2wf7LtV8J9xLUPW43lpeVfg8w26D7jysUHW2s
Vq3NdbnCiWMT/7sLRwN4hRkFyqgesesiuhOkmaKztXL3WwD8BEahB2Q9+jVofhD90eL/EiuzvwDe
P67Rz37iXBGPjyFBascUn4Ii4RYrXbvi/6vHei0DmGgFMJRYAkZzqMauqTa7OgJfrCp0rQjVolq7
BShp74g8Pow1ZkXcexe59hCgNTHjqTiaT/siQ2Zn0w4Gx74hPlvMvWkzoMkjIdpAx+rTuBzKtfNA
yp6lUVW7lInGzlqbEWZEFYoSHAoT4rU4gQKFjvreLSwez+CuCxOzPqiYDclUX/pYvTiUMAje+nBV
FgxhEv+a3GAgbbuzsDYqubzTR8NFauC5otyho+Rh7B8WRjQo/8NtLpkcOo1kHwHd1FwbIsa0vq7/
dSN5REBqYGQazWqdQokZ144J1477zdjhoBAUUJSqfXYB2sQaJM/aUAHSjMfk2lpRUF/BifMC5KdE
FqTZgteVtlKyLD2lF/7afuFTg+EJ+jA8ijGAwt4G57pQlzGn/EJ9BPvWW7s0bN7LaG3X8MLsYBxs
m327K0h+LJQH88LElHLUJmx/xNmLWus61t4Ok03PqZbXuc4bzNhtB99Dfk9x/sgJdQCg1ZzLZOQd
WhtBIqpB4HiE57a9ibUzJFvbQwZqRFzqRABY3HUF9hxlpjtEbRZyQUKuko3/GidiawD82ptsHbZu
ReJ0EO99z8Xs1ICsjSx/h/P2Z6oAXnKUPM1VQ4sYTlJTtGqb+eJP44I7o4Kx3OEVYJOyRm/mNwvB
IhhYLKApDcutSmbaj/saXFZ/G+P8pwyLh7ajicWsJrYR5nyc7SYPBos+4Vax1GqPCyFq2fvD+gwg
p6bHCpT7nqkWDwikEdfOX5OQN7unFaahHsZ16IkhZHvIQrbFK8VPKg+ZSgRDLugEmd/dnvRiHNtn
CA5vqYOSNaXdC4GY20I9TUdNTURdTaG5UfLW+25TfKHD/FE2znVeG256qm6ctfOm68InrH3wkGjD
0WsvDif3/d+dG02lb6wRFvgvRE6VpgEz73cBWZAJFj3lDZbwQpXGNQH+4axtPIx93zzgQ8AAfMp6
LBxKp+qXWutI1g4lDAcqKKj3AfDRMbEePtBnhnO1dgDZlAFFnA82g2MhfFEURCAqRKPtiQpm/WeW
u7QJUSvkUC9Ueze9tg1NqxgNk++hoYhoXhuJEKaZNGGOYQB4A/F5lyXquV/oOWioFO2PprC+JKSc
/w/v/P7vwDtteJf/NbuTI0tU/dv/CJ62/xNi59+vd/r6X/++/qP/w++U4l/SdHxhCsHMRALd/L/4
ThCdzC5dizSzFMJSPp/5D3qn8y/puabvE9QjVOM6Fp/6D3qnIeS/bMdxIeT4knEqn/x/4XfyUyjr
3//tPwE8Pb4196ltEWS0LEeqlT1a/yeAZ6zTCdHag/XR00UQ1jYrjwqToC3Ir9QthzcqKJKT0TNN
NBrsRQku3y4nrcugfjuBhwpi7kjfYAsg3NY8p4pinMaeAR8ZTXmmsZKAo9ehqYHWPbpDVJ1xfaJX
GERcV/wE98hhWGZKom0FKtwEsgIrqwR8a2Nycwd22JYJh8dJwlcn95wzUzsadnKiU01mgsZcP8xd
znB3juBwDsgOSddvpDk/ZqnEQgZCJSpad1dZyzdKSwtybmjOev0nLnc6/LV2DGYjD48VJsqqZ+Cp
KueHHgCrQc2LYQ8vToSaZjTnQiDm/f2QMGtnXq8gmpK/mnBR73jAUb6d6KOzdDhpMqy5REqJuM96
Kc8ge+wuRhRI0ymoYhQtdlVkg4BCk1I33Ht7fXHw40kkcoYK/CFN6ur89//iNnsAZiD2kJeqc1OQ
suyVJzaqB3xpDNhBxuK4ZIQlSvzjaip+mQWbiqzXJFdcuZWZe4PO/CYqKlDM6J90pvUU4w+B5X5B
HOS8FacJ6NasroGzGFhI8+hdd7A8Rw/IVdw+zRYIkgWXYZZZpwRsxM1EappK4xROPSEw7OaGg9bU
w+8Q0oYQxPMQctB0K4cfX8QIcMqwggNMu1sDGGDLr2JAHHQpk2r9/Jz0HHlpeeIMPVi8o/3HXKhH
5k7ZLaUpE+Kdj6kmjE+ySGBraTM6mG3u0/oJyJrXB6FP/FIGPaC+yHYEytRBjPYtGaxvbBgciFzi
5dnzsVWj/Va7bGjdgUmc6nIAk3m9q6fuS2aWDZxCO+vx7qOss9vYsz0Y6FdABsZxSx0nA7GISvkZ
XrdNcyy6yoWN470U9OOMIo4PbPuwQeKxGFT2TJ8kvla/t3ZDbJ46ahJ3jU2IeHU39bgjX7IWqyx8
6a+avQrV2UsEyLGb3nP16M0EkqdY/FM7dcsc5hgNhQ99rpN46E4i/TsewIVu1h/t6Hxiv/E2Zc64
k25ySixJ01XzceQRsB2XtXcyBTw/EyPEJU05ffPuRpAzOhe3MfyFe8NoTy1L8zYbwffO+YQRI2Sz
7bSQR9L2gjGeM8sUQLh64y4g6JG56PBTemi0I7dMUVDPiTTAIdDAprY2c7N4tbK3jPrXHyJqrbse
zWajWtpQoth5024njxrXYtgR4Z5XGgPWCKYLuEbdjsLoDgMgToOR6gPXec4dCOHrbq2KjKM50v+Q
TaQzc+d33SaPafQqzNwOkgHAsOVkTP2WbtPmVnipHfNPHBpfuPSXD7sTPS2vNk0gY3RWvtFu/Jys
owt7pFas1UWdGVegtwT4UlqwE93ae9OOq9MwhzDI0zc/iRlsheUFlrHcapfU9eDAQ2u8+07MlIYs
q87P++4DJL5rchEesrVMIob3Fvs8KHGZCRSsbSnkvLq23825x1NteuqQV1yJeDFwG/AgxSi2ZbB2
4tmIN6Me9pKYIqClT/xEbZDEXbsNq+ZA0PPO0qN3xEX6ivc2PfTGyOkWgXKQGO15mAPRjP1r57EV
F6198o0iJY1XfbdRs+8onYWYUWcnHshQmXrn2fGrHa+MT4AfdaOg8API1LQBCXLoRzbwLGETS8MZ
x6U4pkZ/h+iCh8pX7mWeKZqszqXC8iI5/uyk2f2YYCk2xUieXpKlM6eaNAb7oqDt5GuXEzGGQnvU
Dje3lmjLznTJMuFtsUCuPcJEu7YE5dQFAfPBXzA8UAbg7rVLEbnjHv2iuBaD9+llusCFFoP3G6MX
4LA45Ef6uYiL4oQl6gsK4nfWy89oOfSJ5W55kL/bVdQGsyxJglv+xizZsxvK5e1k8QErsfMIQFA6
hp2dt7cim/Qh3IQIPBwVoGdwOqc31+xu5ZjQNM2Mcomy+QJL5amIipcyXwRSwtqbpvOgijpAQV7f
HZNa0qKR2u+sKQ1s5XaP5zHaNdJh2J9P+D9HponMRVH30OssaoO2ZWDliUdKk9Esluo/ufgeqs9l
9H7LiGkrrYIanEN/GnL9nHhLtbPrJ4wIAfH3XWg3nN+T8LlN4H2YtfxUnP1RpE34FJRknfOyezIs
CronPKoVCUpilIysPfE7zJt35WseFuN3GCKjaKoFqcnzIf1YNNCHNoZ0wk42jc0E5KVxyPzGZK9t
BWbUj6fUqwKxMB2we9MIaveB7+zt7BRfZWpE+8ajotfXzLqwLExAF7YCI3jMMeToaPU5yfFTY6u3
MiH3HWnC9UfRU/bmlXZzEpg2OFLhRYSilqgUjBZcIUXu3wB+zpRYGpB/aBDxxl9qVF8jBN1jzZkA
lNvNXMXlwQHR6NbDfLb009xY3aU1jAQFqYRuwQJq5bl3pZ9CmmtkW3wWjZx37KMShosFE/d4REev
fyWgue9493mPfZNpRrEWaxLltiQ6PKMZbPPp8Pm/mTqv5kaZdov+IqrI0LeSUA6W7XGYG2ochtik
Jv/6s/B8Ve+5cU10kKB5wt5ri1x+pC0aZgBfbXDqI9MEx4VQZeYexSBI9SPwYJYzw+u8iNdJZ7z1
YVVRCrEK4MhPR6tBH6ht5lp+EMUUBeUALRDVsdV1554uDg9ThxHZdcAJO9hQyFu6GjPQY98qX7tB
sRWI672Xs+XJ6/hm9WP7QHzqCkhnSyzAILamRmitbgM9Ecj1gzbl3oesjLsCAhdmmWdCF/x1ZC1a
2wHPRKE9E4fdkP7F6stgHcpCqGCYqbFFqPKjRQuLH0Dx3FDTSG/c/02zOGiyXttOpnOfVDRhplLM
f0Ou+Tph89g3AJJyHy31cpUtZ7zByxGwQppN+1aF7HOrEpC5Hj1SaZaHsio++wYcbpjNT+SB6ORa
6KuSzeA6STG0oJ1nJuZ7fyWktpWrcEpX0mgDg0CxOirx0+p+uuZm8zlUPG3utl7IvLN0rOdsonKr
zRuMsOHkNERSJRzqq6TSSGyI8JS5fY9KPBHfucfktsV4PxS4v7XimeudbT9mQjOc35AoDtsUL1YL
u8nCNEFmCwTBkv29jmxIdfw8SHJxRnolTaRqH1wU24hrR2c7pVZ5yYT/mg04Z0YogFXtHyZlVOsq
f2S4wWizbzlV5bLELPHDlfZvA1E4R5HcA4sJmabhUd6kaYspX5Baxs3M1oGgNS05qPgY847tU8tE
wZ9/sHSMFbKiGrIHKz3xxmKU6yufA+VELG0m4lNouvGYuR1y4UG9QU8n+9EzIjQKC74lBTIhLBJu
6WVOGXQsBiWInutpgH3gdHsDOzcrUzPQBs/aZiXJkfGntVimjbkHToe3+ggBsvKftZyNRIEa2Bhr
GAPaPXXIsbaHKWLhV2CQ7rbKTdQKrQMQR+qoYnob5SACWBffDUyFxZZsNQh6E/QXKWsxrFpdeCQy
JwswqJDL0RFj2thkBrbII9jBFrZm7mTKRKM5WUP/MY/zFn1SjIYr0dY+coRNTjVopbgac+7uQWPR
349sAwjyTIO8bz65kllT+TXukKzrgnR80HtADeM4dltjkZH07p/QB6Vhxe22VeBn9GlLbDFji757
gz5IDebYl9qW3ZnMjl1MZNtarwudIrN6js2eax+77IpcbPRA2Zhu8aAlW8/57Q7dqdXuWf0LUzOj
hxneamp2W3PwwbggPBl6pG1D2GwTK9NPSTqeET442NkXMcjcAKLJ1KOaYcWE7XgZ9eFzZrV7K8vu
o2tNEomEbvwK9UvfskQb+8y9stGCIDWb1VYTWRaEXmPtqjA09rXnNGuv0ZKjyqqDbzJrq7wQMsaw
sB7qHiFy1wJzj0rujvQcu2jJEfgckhbM6NAbGByQv6HmNTfWrOQhoX2giEaQUUucPjbW4d3UdB5C
KEYuCWqD3mN6CdCRERQTY5G+xbyJ214odw/3XCIl0V5jo3fuUSsPjb8PDcvYtwVLWoFtBr5KmJA/
gcCbe5wODBsIkWJX20EOSY+hHkUWv8P2CIj5pqrp7aCW8sSEqAoUG3M2p4m8eSxTT70mnlUyYE2E
BgH9oLl1PYIw1//WkJteLZKaZne+lUn/HWvGp8gAXYqGrcjodj1jUpaE/Ja6NKKX6pcgvEL/huIA
eNOJNKQlDQvfptjbAL4Yv/fTfcqvg3RSqJAf3dzzFpXzlTMdQUgFecsfSYYfhMwA9X/X6HXRTQkv
cDAWnQ3THWpMSRI+FPFhTBP5w58P1vKraRA93D0/sc/67r+/+/e/MBK7ZyAy3rmfa7Z2w1DATOxZ
Q/384c9f//d/CLJizqk/o5D9x57xzhVSCLGNUaugrcFA8v/+878v3EABOY0a/qyff/nzyUbD5P8n
HqLhOunlvx/jv+/451f/PlFtMBsIPfHvn+g/X/fnr//37RO7x7D1nyP6fz/0f9/4v2/TnJrxAIPm
8O/7+fnrf//bTXsGcoMBknJ5of57LX5+62qYw2pFYAW46/ip1d7TCHV3NeOGqr23cNHl2/w9+kAe
34bpJ0fdmS4wxPajwSocQKDP9NoCRq7jZizTZg2jS39mkUdAnc1Uu9bcdJ9EWGWkiG9j4d471GR/
vHKT6/MvUmHNWyxySLN0QaXKqzvms98qxkEeRTFti16L+8+H0IbrFo3i5pWmuFt96F8Mm8TR5R9o
HfsTComas9Cn9Rd2G3huK59Sd0gfh+rRYaZsDc0fIUyDzNVSPGHgYzeWfww+jhpQ7M6vsIipcdCr
/PvtVBT7tOepBxWx3VWR1jz3GWKicDoik6WTTHv5ElmZBlur9TagxSR6WZoo7HrGqWiYos61NT8O
+bXidLp3A6ovUc/Y9mNEfoiCDoq8z6AepL3OEvppIcobZQS7MuU/ABNtNj0CyH0CYfHFqWHEtaVP
kCAcMSKVvXJnl/YfrW8IYldsDcpOGi9Z5hHXOPvySCSjjj7y1dX7XZG7R7PyxM3XdBUw1EtXSWnt
Jnzca8vmFfHAK3B4AG6wUVQ/jOYiJdJkx7QlRKWnkpcOQ0CnxwuVVL+rIqThs23tAnzpno6D+Vew
WmXxEQW9hbBqdt03Giti2koD2iFwhjEvtGOXDtqRgdBfXQA6Vt5Yf7YsxETlEgnWY6XnpcZTXpFc
RgHCNgZb4id0+rIUybssVTDYCLgnhB43fWLVI8NU282jYdzdiMebW9nDofA8I0Dmeu2TtP92o3Zn
6eZvn85uX2EyWiMin0DaUAkiFL9joIVopTR31dpomerZ7l95VTaTq5m/jbrRg5KAx0OexP0LPJ5d
rIv6Hkb4wGeRkPTJvCUtLKzaxTkry/ImtZjYudbm9KvM8gknQciUzoW2ZScfg0RuyD5yH6cp3WJH
tVo08d0Pk0NJftKKmGngjSQLMlpn6giok8iVegTFotnsGptuSWewjxgJvrIZdY5UcQjbhEIC/s9S
AWq5N20GHdSL19UuBm8wVuFC7/tB+GFzac4k9ARNu0BtYwSqbS7Ks4HiMFDGSFHhVAU5NTM4UJBE
G0jtbym33Q5q44zbwCPefPmVSD1GCTJbdTVnfUbO1y0uTCAWTDN0z4qvBvmDVx2xn0G9CCW8OGOy
rW2iJvBvunO8cKbReeohEhytp6FTra7A7OrPdRuP91aA4x5dHUtrO76MM1dVrOG6QZGQHzE+NufW
il+zfLZZZvTsqWOSzJrY43HfrsN5qtAQKrVVAJMTOZWXoXKiJ8NVDfmE+MFlMn2SKVydRreOH63G
xqDhZekuKyUByEONBlcxzFvSbrVZvWXMqwI1Ejo4sNreT3NvsdC1UFtPVPsp1kL86b2PAsFFyWp7
WOh9XPMWamt0EMV1dib6bVQixbXHjG9JhrQdgqygcXGIOW1YnWl7NWAvzqs52xjtSEGQKxkZu3KS
1XHU4Ny3mvHaa4g/tYloxyrsxFM+9IJbvdQoC4rwiVb0ILzYCTK9MTfaSG+nqVZsG1NNlzJ+7ZIw
OWkxIKymxurpYRZb4Y/63WFG3Wr1VB9RUj4NaRbt+oJ/kDVkvZAyUm1MUQL8YAB7KjyE6KM5P4q5
0o7a8uHnV6g8eZ9rqwvaytOOhf7V2zFtYu6XO3ho7qWT5UBcKrN79DH4H2LN3Rn0tTpzUK4/HAOT
xb5z1teuxSBeoF/CIvyOdSIPjFikAB+tT8ceGWT6+fTgVSyKGUOSyVU/Zhnnp4HLaaVpuIEQ8yEB
gqmh2h8JwzhekeuwlQeYk6vpr19+iFoZl1yhFx3nOKhhbdLdDdeBNIQNqdcoTwCdYPc0+JDn8b4w
wItUMCjS5YO0XMAmWgh7g0mu2bjIv5M+P3WpnZ/QZIDg8phOkeVF1GZFhkLcv+NkGS/LL/TGIO3A
tXck2qqzZX1MjjFcuBrXQKzk1aOwCgyER+sKne4lfeuU4x8rofqtaRTvnSr2onY/fRaf7MAJgBdA
ZjC8AUZJ4oeQ3SfTjk5Au+hxpyS3xuKlyn7BiyHYR3Izx+YWw+sCoL2UHllWbd2DKoFW2zjyWU8x
GLbQrddIFX/PqX7M6W8mD56vw4U19LqJFQYWXNw5+xR2XV33l0rrD3EOydIR90Rf4dtg6SsHZtBR
x9ICV5r0s1+yZGIeiu6EnCLsjd/ksyPXd0nmXpdOC23ZJKBssRZWzmHw2dmayMqgzNDtTPLg4WKe
OwDlZlAI+6/jKaLlX/wYaE/Wjw95Nj+MzJFnHe4jra2XoHNuKmQmKTE3sYvaNxvelq+eQTYgeqFe
o+DeaHjmC1TamyS5toBElVdaGy1j7ON1+PV4zpNTxUVigzgzyLgAo/Ig6GiYPPF4dsMhaGY7RW9y
sozkzbUUz49elyjCGhyGrnky+vBAKAnrFWyn+aSzSrEAjBhVhFVwvDlwY920/k2b8AQU6wQDbGT8
D9hcG50DmgUPFGp9QEtOpLzidQID0Cw1JQ05hr2JOX/eF3fPLRCMNQlylo78Y5660QIJwKPywmwR
f2j97HbGmWlwR4wu1qoESVTi2d9D4WHDzXHb6IJ2JWJhgdqYtG3DEc8M31RQovVBQLvODPNvooYj
cRkczsVBn+uMCzZ9cexIrp/xCosbbEERGPUuhG31ODkgMdOGPnqR5PtMn1CnnmdAHCSsXHJEBwAG
xwwAJXkxFrKvAeXBWL4uyM7ADnHHgMO/ZzFCjMFPGdhVOqcy+r14PlFWQzSaCgvc7UmLrPHcoxU/
d7VvUjn9diW7fhzyTOvG5jHPmn3k4+UoMifdaW5xa532MPOpGhOthJFgVKBm6wI8WDaBr5vI4jRS
NdevZVHBodKNRx35c3IwOX7OZU/asSR7AsF0oAYK864ptiwkmTCVjotnEk0GD2XHmsdn1H4d386R
XJUAh/5LOmOQ6mMmDbkw77DMtHF8hRUZL+B35uSR/VG39tNEI6fFQYT65zDQnkHI6I11VqE8KT2G
mtxXBFikHoy/LvxcdlEBEkhrAMPEs6TCY79MEokJY+m7okcHBw0Wwcsx34QMyXr9HYv3EwrBOPCq
gT7Vy4tDyOdbZxEL0YTagcHZsUl98ZrCvCDjhV5TS+wA9nDxGjuwsEzD6I/Sx6SeWpp9mKsYL/eI
FG/EmkPCn7Gp7SiG+zZGSDTqz4X1+MClYx5UaH+z1hMrUWj53mSk9Tjr1l+NsLIygcqTaP027Cvz
VJkiYWEGmlunpjy1VoNKke3T3q2rE3gBom8z0Je91w+XqKbph7jUrvOxGa6cu/PFc213TfYyyYFE
JO2cAd2r01x8XJQMkJF7qhrJ31Dh06NawNO7iCp5ZPgDArRMIF3iaXlS0ngsJzS2JKvO73k4fNmJ
7az7xENs27wjzQRE1MH7lXbTbsi9OLc4B7jtO/wwvCeIeRGfkDdgsr2q621voKNyq2Tf5X372vcY
SmuiGkR476T1YssUypRbHwaJATBFvi3QT25ECAQrWjCcamJ56mtVuzGnejHG5P2xtU2cbZ3PFWQJ
hO55m9yiAdMa6NOR0B7ImtUy4uTUZhWJkBIQTZty2/n1g0EbvqrQY+z82ep2WUpMj9RAz1O+hGzQ
N3GoTKh23FQpDzFQEGMEBCX9wnf3mGu+ecvqyUbq5/zV3fRPi7I3LZUBDINXsq6qZ9ufLkYs/ygH
aqwmwTn7jABLXEOSVBoEcJfI7dNtkxePHgljazvrEMMmwEZ1HiQ2+O2LmSafZWy+aDnBk/U1W0Lo
WFb5ge+TgVdifScsEvhjsQCz9VFcQgPbzmy9Yylaxbr1xkDb3ITYVFECDeW2rVs+M5upY0tVkjqj
fzDlkJ8nLng8DH21oYrPQNBp4pB3LR1tXgITYSd61LXoMDhOt8uL6qns28eU2eI8+sVRtvkfDJ7E
Zk1RoOO9GfXuYcB6se1Ey6RXp0sQeR7kjokYXBngIcDgr6BVCEizquHBSqGdGeJeZlax7pFNtmHL
TsUuAHWyY2sRIjRDEkOHXJwRSnuodQwtM9NGMDwvINc+Bi/uVq7BatIAvBf7bsDaKVkVA++Z39qf
sTOtnBhgkF5mx1Tr+WYorNGOqxJ136gO48iZbSa4h3C1kbQjuyerID/Mx/AJuIYUAWBM1cRTQ5pl
ICdWC56F9KubnC1NJahwkfyJLB3/3rSzTFwnXgS4p4drafvluxEPDTa4mSyMKUSQO6HdK2W6ZZJI
LRX/DRP4+BN1ISNUlmKJL4qJ9KnmF9PFET0RUWmilFPA8ja7QthIr83yK041bWMrBzk/WgaTm5A/
9IXJ1Z6T1PHzD38+/PyFmSvQMu0wb4hoCU9kPWF56tMaUICgckzFE1KYjsAxQE86WGTJ8l0X0x8n
w6mBfydoY+w8Y5jD3J76D0szFYW2gTtfPfCO2ietJPYNM3vbMPE1rPBVTCfcHsQui2HvFqG+cRIE
DXL4gMaKYkzqDgEFDPLxpJYEdBAZo2H/cOMu3/U/KrrYZWoLSaUOQzh9GZrMKOKLDvUnHcjMQyxe
5JAoIUuniU+F7rwkaVfe0mKJ2oxDifMfhrz8rVFNrrBp4FvNZBZYYOSx6jbTlXFlf+xc65xVuo4p
Em2pkfxKY83a5w3tgzZpNysZ7V2adPa+U6p5rAwQxaHgMVlREeG2i28pY2kpJ/97aOSbbIb5sfVx
pMyJ2OjKeh8iKvahSjBdzMbRDq0nm4CClUhNyA3Tc1FGYut3lNB4u+sOSyJn05YleHiaQnHGZfoB
PyTdDpXNEdeUD4b7ldXLeqdiV83O+uSEDkmO7hJSbeG4KDr8B5X8lKzCaE8flKlehgYrTRdidZmq
5IsNy6ZPil+qrd9GnaK9bvL4CP8OVJh1zGo6uXT0H6JR/rYVuTKuscXmz2wcKYViyI8TyG/OTVm+
xSyp4mrchRXK61oDxJO+eaF1M1Pzr7SYsIZyDhyXm7HM7CftCZxBuIa9m/LWYPQaSvWEpp8giTDH
kG79zlLAmzwuKbcstKT19JsVBBMZ51sri0dlMJKsrC/JxoXNACpXYLqHwY6v2DSyrU8AJIYWterr
5FdcogRx+4TolvLuDtPLZFv7ZJi/VTclKyz0RZB+xbhb7VQ/e2HtrLQm2Xm2ydMHi2smKAuYn7SG
/uJC6QmqJTtKxcM+08JH8mu/yRKPN51jf7oGWOqGwKyJKBLfxbUVN+aDVO45dWhcK1teM5L/IOd/
qJZDtq4WRFo+ENzTtgggCOxDGFZuiyYoW3c+D7sxn74b32TzSaRawA2I0xQnieV80SmOm6ip1CEn
MY1InwNseHNbLZ+St+/GoOcNNSu7f5M9kYO0c4fGVJJ3uoAs/tZ0C2xYmAe4/DTg3LDLptG8cU3K
K70jds1Vmdj/hFCa0j4nYSMfJ6rYiiigpVrtdvixNqFtKEIU3ddqQiIUVQwMtQqyRTkZgJcY1Q+p
9wu7g7+VHFcg0vUBTXdXaS+oV99LMXnfpNatu0UoFMtsuiUqISOGcf7NwMFxAG3JVKIjRBUQ60Jl
psxwIszbek+CBZOYB0yP81fVevcQq8mrr3kg0XgoBtjuwT3lmcLJk4aBmrzu2fZQzREi1g5GC68i
CreT5XoHwCMdiZOzXKNaqL76jTfZ8suzgI3lEjFExAlTGKkVaHkLOsgufPb8zh9Z4TCZbDVe2KWe
HM8JvwgwfEJWVb6mxI8G3L2LJj52zgKVTTOA02jGfjy5IUVoxIbXjSfryxuoVnUnT5+i/Jj62TJp
QYLT2j4Rl6yoh+HQo4X7IgHjy55d5zlWGqOSJnIPeDS6h3rgzbIqo/qi67T18ZWFxF35lHhlpoyX
CUwJ2cOSPsawo8ByVES+N/ZIxwb66pSOgUi8RGHuEzuXEcnZyY+81NkrcYJeR0jee7wnGNWw+L5p
Bj1/F3fdje2LG4w+RoS8Hoej0teS/q3Wmuo6WFW37+dYbTXWB7/9DsJAl6VvEkrKvrAYb2rmfOqa
lEiTBC0c1rl95LHra8Z8XEOWQ5MjFyBt1R2jOlXHhlAYQ8/uWjvtw7BDzVhrfxbQTDJfqehOrXDS
o9l2G4zVww5NkBbYfXOBM9njPXRWtd+o/djIa4MuEmMA2njgD3xT9PoF3lwoN9uWmOi276hM8/rB
ZN52seFXnCOvQTufJVyvQCGJOXifWi85GZUP40fZRy1DL9nbxs6X6rk10l0qbXXOZQJVdrBQJJa7
0W3GdVLDrLKsY+7iE55AF00OpkavFxdfyZHu0wT6YOCiKsznbu4SCkxSDFIrAgKVqqU+nZHhUUWe
xYxxQdkCl47KF2UUwnV27TUEsILAgl53Hnp3/jYicBhj9YcU5t6of3e9fZQjcoIO0UyOu2Ni3ERs
HJMe0cdbx4j5qYX91FsoIBzm+oFaZjkdk9SApyUMEupLdOcKh9FovTFEFejKYIGlJ5So1WooiHTM
CgoQbfbucVv4Dz8f/Fa6W1WzPe/K6mQ3dn2fDVYMGPP9pMdqpdilzba5Q2Y4QS8j2bwmacCJRJAn
Y311recht/V946SA7lgma0Q1BVVRMQOf/+RYxk/NNOLJgLaEfMN5VRHcbmGj4xHJJUwSZIPYejYR
4I67EVbvKVPsgXd+o2coFgZlz+eJxKjGhYvAEnJjV2QJyjb+mtp3EdZNYLCeXD9CnKipybWXLjKM
S5k/WGOuHYiZJZ2xX8Wmox36ZPilw2ZCbVcswWCJg53Rm26xPzSXkog5tu3eCd0hQd6Djo2wwKBZ
WCGMjmZaDwNajdLxvS3aARz7iN1LRAuLH7+bXeZvyDWKCJzGsnbpgHZgcJe7eDTUkchUXeYPzNlh
7oMnqcseCn+Fe2XQrp7lfeGPn54I88IVypaX3DXAy3WNhRbZ2LOYujP1NCt5w5kZ7FgKnjO9fhVD
PkRYA156GAPokU+y7MvA56mfad20IY6gOTi+u/cN+QsJGKauEkpo2iCWY4nWvURDTteHC33Ve5IF
DQiNzq6nPZ6HknwmjaMNjUpJG9AtYaPjzFFrcNItWbRqy2zpFuf2czfIba8Q70GJYLUXYfWyuqPl
qptZRO1R4vprF/WIONf+2O+eMWV260Y5vAJIPjL1HBbWW4r5+tw1iqC0ORdrpycyd4A0vewKSkmL
wfCdPgO1HNtjbJ8dZVzYDgEJ2SH+fouIHAJL4/JLa0LnnHvaSU4dL3TWw3grxn3iAu3BpUa4Wjgx
LmFydLRNBBqm5WyMHNamjw+CQ4UUSv1SdHAQMmvbNc0I6xwFKLNTsPGDecTe8x1HiDoLYFTYk1gn
S69DPugWG5z9w+W/D0STh1u54OAbjbNhdMJ5C/ogurkGoQ2ycE+uMX+mJF6iTQQVaGcYdubhqZUQ
irOx8jYsk0bp/S0XGWBeIMWoK3LWGvj8q7LTYWgp7ziFQKpNCLvogVBY2sN7yExoPQhKNi9zOfVl
eEKzWMFwdg4QlQl2J6yXLQGO2JEvW+Ax2mPpAsE/s5wvk8c0yb4032iCvpdQbsP0rqdAxSIdQrcR
NTdixZaVEpdYB8HMTD9cA9uOKrLHIsFqFMJba2AZ2MK4SB7o7Ni5D0LEqk3dx7u6GrQNuZTkUiVN
uu9rhUSByWrTnsLJIUY0SZ2VKsRTykhuK8UEY6ACs8TIXS9b66RjBvV1AxQC7Ce3p9irYe07gWJw
P81wuJy8zIk5Kd9qqp31qKM3mVHyxm73boeRS3Ke3PgT+TlINSNk0vk60ouOUdJbOs/OUbJn8wTX
qGLJfwE7cUiYZ6wmCpFN18JGyBACJgmx246NwGrAVxXNBCwQRYL4qkUOMg85mbeef9a87APV2Jce
xwQWMQxFmN88UMbAa+48DRYDlqGfNC8AGzHqOa0oLlTu5F93d9z9l1iQc0zIxAuuh26F3/jF04vi
lsTfGavOWJdU1coTF+ZpHxW5K09SJWcbzPaaQhfOZaSfRcSg2orxC8ftdw0lHLBqQ74sNWo3WiXK
NHSzTSlfpcidVSXendnMEYUVJYdM9uhUnVrTtypkMpiBmMaYGu632aTQdAraXElDGsWJoH2Ra9up
gXAyJmMOJQ+kYv1y4+EtcxieALFvNUCyzehoxyphSuPsIWQ8Sa/9xSrpK4/tZG8x+kE0UhFFsqSB
KZL5DHWv+uxAcZCxVzEe8qg9xfEMm0zYwBIT/xiVMBLSNCItE/kK09AayS08G2uE15sB+NIY8nH3
UBmb1a+6CVH7eGC0KkvY3B3jbXRz9CcRO5lR+NZS8+1HwuJCA9MTTxUcSWlLhYQ0fMyTDC3oCGdf
+HstBTSfNs5BZOQC9Lwidk0weW+F8SY1MWA0drNzIKi5EXLwMYa44VubKjd+C9SAXu2/OEWCRzo1
74OIyQVN7A318GNWj81GMyuscORcfIKOPik9LPYjjSvy9h1AS+bnjnt1Gp4HCD1ZerkCRUnS7pi6
/+FJhZLRrf9Cwot4wb3FG8dFGyWPlHM7hF1PtLkvXmIFuV9jM7fgqdnFBTIdYwQr7VZm7K97X8qd
MoS1+mUjkUQh8U0hHMzOHS8C6icm/WsWLS5tKGVUPh8TbbFKS7WXCaInm60xSs0q3Jo+oiqW2S9h
47x4Q9I/WkCIumUGNf7lOiU70GQnihDHZgNNygNqwxVhUS9EPoxQrZcDAKYgzbq6Rob8MEZmoOPI
aSmtmuwz5K3S5DsiQexeN/ZfgwX8umKyioCfh4Jp3srFLZvENaL6unizB59Twy6rFVy2FJGaaayc
CeVt3uNVo1Il4MQlCx44BEo4F/v0Ok4qsKwhNnMb35xmM1Ioaps6v/+C8uyusBm1m2nGfTBoxZV8
N2zavvfkFCoiGkiz2GvNW9AJPN/9kuSZGsWGB66Jcau193E4a9icV3lSvKR2sYhXQFJXc7ROvPmQ
GHg1VCouFC5IuAsUK9GjtoTI4E9XlAMZWslcwp9R/quyzYcyJxjG0CAuN+Wm98mp0Ur5wOwqDcJl
KWOmQWNC16hRuxHBiKDVK4S7iidk8DwC1h6V3gphNqE66KmzZfSW8Bmj2H2Z6qYN4jpy12GB5zFx
UEBPFgIDr3Vv4Whe9RSBo+8SBegIj+eLZ+/gUqZDFG78qrm4WXmUC5MV4TCPUObGK8uPfofhgCa7
qY8NCUpuL4yV0fliVfpVvsvyq6o5YwkdIF/Bjg5QdN/LTHzmPOc2WIC3jWr2/XJjhkJn1F/LV6/n
TEscYrY7k9zJ/q02PHLU02HfPQNdAJFspsd6mt5+frrEsXvEshkKei9/g51+mXnO4pZmRNUaG7hO
m2LmZ7T0dounxN1qTP+CvrTg3U2fhasjQG2OJbOnsxgOttgV2pPVgGu2FKehSNqj53Q4BHxR7n02
hOsmTS41tdoFuqa5LuZLM2iIlKwUkuuAUsBGlMjE6TFqskdOS97otmEUDTF38R1oNZozU7JGUPiS
1nUO6VWT82doe9RvffqbBgN0hTfeK2Vl2zo0xOohMnLmVFpxbufyZbS6Q9JzxyCU39MNQbLTHYjP
jfmIAOCPjvoMmulaTaRAt2iSKqc/ifyhMMUMaA4fWwqGjMNUO5X9uBsZCKx0HBs3e6n5zXnDaIBd
erWVjHZMGP7z3L+NQsjTyJdqlHlDzYwHQDM89hjmftTskzCYJtb2/DCxSgtsnSlThbfWPy5ZKrZk
EWtab/wxUd5z6G4TvTnQYn7Gm4LJ/tZH4hkIyaJHoUJZW27CBFhSQ7sowbTkpbdSsY2iCvkSNqFV
ZdynUBLtbn0mGAgQ6BJKPQzn3LUOYBAmUJsovqMnDS/5Ok9CUhbIc5WzbgSVbJ4m7WBNcJa1aHyy
TTVsQflFDrWCnc5Pqhyp/JmAz7Gl7SNpfdn23GD0QUBeADwtmYdizebaIDoaV+5NAsDF+/fQNqjD
AIMrcBk1m/YYnCzvv+85sK+Qi9lFdTPH7jrgzQU4AeBEdds8rI4dNN+1ThAVnsLnnLYE+dmzn4Xf
DplUKDIBkWHsny1yPO0W4Ue+rYFuXAzBH+B7PhH2FaPgIbJU6A0C9qwEU+Y1+ybXb8Nk7BkYYLIQ
/ietKABg80oIR0CN9jKn00tvcIxOApm7hrvOjU82kWT4aExrpUICRAbH2HbMSQn3Kpg5csqHnMuM
TswzeR8Q0jkpYl37RrXu7vCMc659xrG/VSPi+aZdGy3kpJTqafEnXYcH1iLtHg0YIiPDCWw2xcA1
XnAeE8xMtO/EDXWw5XzNyuxRFxl6dXIR0XeG+rbaA3j+irjQaW9irBH6kwXrAfkso8SImFG7CAnI
5Wlj6Bb3NMFdEXcremI/J2mBtUjloT0DdvSWuP0ucayaPgVRoS/0vWLIxg4cCzWyFg5C5nUuUPwY
a36Ccz7XwKgRi2Z6/14AR1q3OPRWih5nJyykDVE/HryI+ydOF5xdxw2AujknGNT10wcE/Ij3RXxg
hou1hfBYnDFZ4BjEpjWJ+TCAQYZ7H7K0VLhFm/Lsvcmof9PrATpGW/HS1tUZwclVsMRaiR53G4/B
nWVX9r4n2nmHyF+BUl7PAg/INM8snGVx9CgPdlUlz5Mcj0ZBScLWOeErCVRuLifDsNBrTWnwKuKv
1jP7rqp0BOiaPckUuj4mg12xKCM88tC7HvKcUSFYn9riE+THm3I5V7MW59BALGk3ICC3WnlF/UAs
t5G999nwZ7BLcaiYreq5+FPmw52HLTThZWxkcIUwTXjNfAbAiWu965b9RJZDt0qY3IfG29B6nAnN
eBMLhWkmpgZCnTjaeDUwn9FR/B9J57EcOZIt0S+CWUAGsE0tqZLJYnMDo4SWgYD6+ncwbzFt1jPT
1WQmEMKv+3GLcPxxSvn00ikFLmm2oI5n9YJYE+6yen4v9FQesoRt02efZfJpAJgR3wZJtZVS+o8D
yTeXOnSw8ZRWQ/EYjXtUazqVUrZUArzbLjeyg06BKNjd1IFjMhk11KPNouJHjw5OoybFSAmLN+PG
eImMv9LQgCYi3JaGLJxzanF0q6V9nIsy3c61n5H/GZl3+Po8aGtvzol5iWnhcXhN0CvWVVe5V68V
9xnHCIkNQ7AEB4eGIpCpdHHByuDbDep25dnT35TK76BsP/KEwvfW6q+VSFnhUd4ohh1hW4OzCgi/
IN6uGrMMj/342QVOulGJUa9Gl6SUq3BM2+MtcRL+35pnODxD3QSXNiPVyHS4jTNRWUyjjJhwxdTp
i6yjuzsRNo44aEfNf5XJ+ug2JCv9sTxOhXgazIoWcmcfccphwKhvuqd9Mgcgq0z9zs7L5Rt+TlA8
hoH/4jnRF8W08NcwJTggTc3kgkn0U7L5q4JfglLfeyqnd7B6ihKtb6nX1jSv4oFXnazPb8GZEIXw
0edeviYWs69jfR7d5sTY8Bln4qEH3eeEfBK+4sNFtnWcnuHt1QL25/JtBn3J0WmfFeCeaA77r27F
P8KcLx1XaG7FOyeIfjQPYZQsuzPiDCSkmt/XqcNXCanYiUN357W8e953Jqlob8KrQf2IxzsKGVud
lZsSlhHGczwG3z4Of8zMGGW8iGDmDFY7nZ5mg+0qYnIpxptp2ZRExoz0uqzGbEHbCxVgOv+dpdi2
OaggKkSeJO3UGpZeWJAQpS7mQgv8nhPdiwRNYubEZJFKVlHr0SRgkjKgnJhzLusbF8qGCNMmqsh0
uT39jjSKhikFiH27C/G5+jZcikJsLQOwJmaQ4wzpcNUF3lH3xjWU4oKR4uBT+JsYKIzLIuxnX6qe
sMHIR2aNG1RTxo3E6WMeK/LsS5cib11Y+7+UGr9M1KnxI89rH2MNXPiXMug+mNJcnI6iR8+8aa6w
VNFdYRGpleN07204cFSeKQyLKRObhP/pZ+WmNVnVGWTSY+qS3/YC9V3TtBS9zMXZkwJKvLd28wNC
5bsOuzPARMYGvK0dZ2LSxYDTa3WCfL4EAfAP2oYBCE0zMIjE1vUdRp9RfB8LTjMtZs3QrU/Ox+SL
j+EtJIPH4uDQkKBPrhv9REN1zJg0epF/dXUQQLshOOOoD+wyhFs48pk0WnBzBsA/txiJFq5QKC6N
kz+ljJaayH3DgXuDFHBIJEicyGr2WJ52pe3dZ6d4zBvJNYMIievw59hT+ihn3EYWvVlzZ71PHYf+
WMzbov0oJl6PHq19Lfvup6PDJZK/PTiAnQg5xHNJBk82/5tYotfLAa+1svvoOefMKN9jl+c9zrZ1
jh3GW8pWAzY7YMTHKKlOeR5+yxZV1KDi1X0fyUp3bnFUhETCkmonHCRQA3HK0A9ZMCFUglEmxPpN
49WPXcymPpXsWmFOcDi4zr2xnzoRnHi6zLg7+1F/ZnhLaDskTDNam6FM30zo56RnwOjaN9mnj3Ne
fHRF6CEJupsw97/ZD5sk4jVhn2HR+i1z/70iIYjgYe/HHuc1yuqAWhb3w8VMjU8rcMtt2CRfgYsy
47s9Z/+GWsB6kyXzv2JOqfh1QPWxpB/GLHiz53LfWPa21iFJhzB4LrrkHlnlvyaBn4QDCHWs/Itd
dWZahtuU2TxxbZwyLEgHVav/3IJSQIfTUANQk3wNVsVgUFyUGdmeGzE9GdhbyVm8NRaL7rBs+lD8
3mKWBXOiG42WqEGrZu1ofcO4cIozGphakV879TYmxdH3oVQ0o3zkZny126ikDmi8hdp8wyAcAsQq
35pqR7ge3/JEx4KqSToF16gPD9Q0xus0aQ65R38Fsjd7+vyvm2gW7Ov3pgblDcAaJW54Uln1OHSE
svKH0gZQLaPwW5j9U1OGHy11U2uPb8hogjcfOqeju3crjm92QDn1slu06esw4bxwpuJeWt5vOvz4
VvRApQs2ouzn/6nQOY9MQOdNNKol+vXGzZv9hMoQmSOjZGuoQz9ZIP60A/q/ioEnBDG5Q99+0wPh
mNH0iMt24VXyIIGUYRvMxqcJ4jXcLhvDym5uffbssbj73uAylYOX07gmSQEWOs/QO8MOnrHXvbgK
UTbqhjPmAqwxlf02kzIjuZzteIj+9zUZdcl9XPCFVTEGfZa1VTJ6b4Smf13B5mBwjtZB/wzBdwcb
6cFK87+4RUV7Vf78ly3k0WYYb90fLjraUuPhZqt7mU2vZt6xlSbtUxh8ehMbuigSxG6f1Hp9kIKB
ie4LFx8udjUE5PWyqkHfStABlpcIjPDDNMqOR2ibx6zD1jrJGMVDRDgyuGRR33eLGgJKLD/SeRQI
56kWBAhLvWsB5a4T2/9n2capSsaNb/LlA7LOseGx1AIFuaVWZBL5K/+BAd0ronz4+dduWPNzKsk9
qjl2QRCt+MxLBwVbw95M9Y9D7AdPrdJbnoJtguZmIVQ7FYnvHXO4Ar3auBrO+DSmWKOshO8/pzXd
s7MXsMmnvCGksWCmVIG/hbLZu9HlO1sDRmsyrB1cOKks5Aif0jEdflFhjzXP4tMNmHfO8sbjtc/E
yIgidR4qx77lEW/dXKOJUbvtdTG2D5t2Zn2ZErWP/IHlui8+6iL9GrzwNZD+WwMAYe3cVcwrUuXj
aS67cIeXkbkbOe8i5qhjzkGIhdJ4jbAfxWNxsDSvn26KHS/rGs0DqMKcM9aWrJ6M7nJx1xyv9q1M
XlquwQP2nsW2yAwdL6BVi520+BEp4PooBh9wRT6sc1O+QCe85YW8JwEwVPyQjrLeNYSNfUr1baKL
J/iBHx0dxDv6TK+h5TEW8ZZxtGIbnMMtJt4HhP3nJkm+oJM+GPzsVc8X1HEAKjm10aGB37Gr2RZa
uqY7bo3h1J2tPlpOqlTohreSEfo1dfmmjb54nNACQrRf8G/ftZDDeqSTAf8CjQw4pHybHCCuJVj1
dRbcZo+J5eRhj6Uo/ZHcHfML0O1MCZ6kZR8VC1kUccEgdkB90XSJ1fjrGsZFl8Z33aSPmbJ/FbF3
r8nOmIHpmZAcYBtS5Aa2jggmTJyqZO9YwZ2ZDB2C1Pqxfajuyi9Jf7QIMNRG13Vadc+gKekRS3tM
yS37KxWsmLqmJ7tjep2Sg0ff5CssRPfg+MZLwGnJTsHILc+9EEShLXh6rZoRmzkIbLgb3qvZdFbZ
YEoQyRh4CuUeHVk1mzxBjaYyehXRinROJdYoRHaUGp3shBl/Kk9VR8vLbmHp/E3WYNHqG7PRJ9wa
+Ufw8GTGZajzHy/+QGlZRBHautMb9T7vkTkS9BA3puG3AQ/1VFOdoJr2avWvzD6Yu/tZtkkLaHEw
1f/CFPcLfd9OOV6FXRI+5WucHdClRmPu8ZMKLibhe5/nw4lKGp5rgtNFd5RwAzYaFu7an+xfb0YS
9rzuOAHIhSN6y2H92dyxV6ijlJcxrRJD9iDzKiTTpij7pkrDUSEV1qr9c5JsFcn6IzeiP7TCZZg5
oHrWaud0tJfkpvc+u9WIW2fnZI73MJh/eD0olV38QVkG0NsRNtBjRrF0x7vrpiPQEeA+zbO79PB4
CMqXEWiStUmqZxPhUDcT+62WoExD8lIcVULAn9XH/EJlksTcxbs35VAIwly/25XB7wfjORo4mIdQ
DvhXo/tl6yJHVVM51qVkWEbuv+QsTnYLq4A04cVJcDPF5YFk7Z187woXrL/zgEaNsn5tMr501HtK
fkk7rqCK4gBcdM8R2+mqUwh1zusQ2ujvHhPqER7BPq6Dx8QL9N5cFg+GbNjYrW+zKz+8nFnq1O0I
9L/RbEqBbln5/AYdBWcpAXWDyVtULfuQ/2DlnHy0v0EGKrdMA8BaU30hGqSiVDdPE4g8jUpE9QpV
co794jQWelmf4B4Ii6OdPUful/A7ir+ngA8eSTfF4emMqXMNL7L1jOfBTn7dEiy0zy07WZI9WW1s
KPTSRP+J7lBrJgrLeso69ZVQaLSecB8SD8KXKn0GLRRwixIkCjr8it/KRndG5FMp/acYjM7ATAgJ
EIbwLBsWHPOc9eh9oDahf8ZNuU/ISd4h3t9rKfyNK7Nfv+hu2CYpCrSB41JyUnP/iGvW1GAxTERz
irkp/fIj0NRLIVnFqdHNvfcq4hJWquBTzHCrQO5sAtN+qgy7O9dUHAh6YprUYqnURM2ytGFTbJm2
1sUeNA9UBLxvROgtU5XHkstMHOKOzpx6j4nh2plMf4kcvzkm41iE4ywv3pjJoCV0liyZWWvk89Tb
NoaM8HT4zqGUFXUAVBhYfbi3q+A5Iu8EgEjMa6fF20VVxbMR+0+NA3w18iGF5naI6WLcxVq+Dbnb
HLrxpe5mBh58WBCKLrg5uYcQQFybMVB1HB1oY+Z/igBjgtp/7wGhAj0gSJ8o47FGU4rAOHQ1BBcR
M51JDWYubfMyZND4OfPJzaxivucJPkBiXwoOOit+DlIGAwMB6JGmmzGjtxCtHTd4Q67mBTBldEqj
pN1EiL5J/TqHPiXGfFDbKQvuVuP49CKRIGWPXtlh2G9ie7hVyDgkeDOmTGhDGa3C3C0xYAkiwbgb
0pszJ5+5rs/wHK5ac6oIw+7k9iNa84iFpmMDEn26TdSBBlrubS8D2qFn28slesyPhsRXiXjk24u8
kBNHCTtgaEiglo9BfpD6YjjGuZ45VAbTmqcrRa2wLomrb70H3gCp+Gzn7ikz1LgtOAzIKcsId4ro
SJwx3jhkB9kR0pehJzSUTwMXgRb/rM/es0/xuQ6NvrVuTMlif2/IeDxl5vCvRGhMmGqurRLf24za
GnFkeslkhiJcqW4v1YsZBrRCsVuvZ+7VK3gPmKhJxFNER5WMx/5ReiVZ1khRSd0mfzqODzEs863d
hAAXRkUQqoV+5RFN8KCrmG3xqKCzrYY4s0/uTAAg6AcWafpL+ol5bJoR4AatPOLPXBO6YQNqmgt9
TP4BLB6dvQZToowMzdz/ZxrBVsSEn7KOsrJELDuQ9taRK5/GmOZNZjikYzpAQyVIl1JuXD89piM+
YlUHDZUqzsscOQWycmww9WUCP9BoxTin2nNXuhacait4LrQbqBAlI/lNPOXszDD7Lyv6K/LuUCJD
ywzB08JASX+JubaJ0+FgdJszkZKdDcw7GH/MqHYPvR7fSwPnK28N5P/QP6cuegyNmcG29utd23TZ
dqw9PB7Uk1DAvuH4SQ1586x7+prbsrAOcq4njKA2ziuOOTEGqW37b/Zrdz8Uut15EeCc5Kc3+uHo
6iTAm2TjkLOIDzcy/deX0R+ulFd3dDLupMwoumpsSPaQEMVOpatgHRam2mqmkE7rBi+d6Gx49BdK
JCDjVsdiET2rLPpRwX7JIbgmGOcCcsZ14mBsW/NDpfitDU/cdGd/TmX3Xs6js3aBKJOCBdq5nOC9
SmzJ3nJXMXm/hdtulP2pWvwe2YQ40CXDjWpd7tkSAnT8STJ8OOLom1epOf10HcF2pI9QLQAllvYV
dAe6nhlSktV/z43iHdfIZIXmUQ0spf2SJHOhwQxA4JPF/ModoBh5ntvs3jOrOIyDMNfV5LykFqdr
x8RJSg0Uu1hCmVrXH2yPc3hJFtAo7KuWlH1k/GIHjyVyR9jswVVxDvMbFhKsMI7j4d6T0oF5xfA/
Mw1OWQ7NB8guu4TEfgSFZqNQ41GeuRgZ/bV1iK6NOsKHFLl0htLMuRkZwW0hW27iPKIXeFjO0Nrh
8j+Mf63O36bFMNwW4Ibr2iEHYBb/yfm5rrE4DOnMra1WkHq6s57kp5dP7z57y8r8C2iIXoEn+KK/
gKyGmvaeBTWhiViaQ486vCT0f6MxfY1xIm7gme/8GDU+HlACyfxWQv5G7VztKRuY2Y15s+g8XWP1
A6ORneUUm+QOaO2r0P4AIDpENoy+H3amjxnH9/XF8tXSmIFuZ/5VIyeeuAjBR8Q0uMTPQnImrAs8
bnMvu22LzX3dS/nXuNG3J9s3r8C/RIUSg6Xh2SBNtvZoPWnp4En6vjzqzEYBot01C0fUhrLutsHM
G/Ncz3R/1gOobZ3LK0fWXdpM93Qmk2qQUB4qSPBTy+d98nskzox0AOFJH7Vxpl4r6D99zj51He0s
1zp0ERqcbsOJLvKJrqch3+V63jYzo+UAZZkBJ4RC8xwniJ2ZhwtUtTB1GKHEYI34x4gVP1iqJdvU
+Od80PNZ1B+ZbwDtaqgaLCjhvORZwBx1IAjSqy83tGm8Lci/924Bj74d51U0NfDcDBxPQfufxEFq
BBjScbDP6yQi9lSrjeNVxd3AzYijJSKEnk1jfRLEU7dK8xpYKVH/tqPlIa9xOPj/jQMcG09ztWI+
Rh8596sp6atTxrrYYwhbm6l6L22LhQKJKS65PqQtfSrO4CLDsSYsmk3mDXcgNO2Jssff2k/oxB68
9zpUxjXuJD7AhIqD9j1W0TazIaRZvXWoGTPW2FM4Vc/2pkeo27MvUErkGdjwKoI3qtrHLvmSyOXS
ryhOmoTeWwI0oqibD0xOD6HtQAzomPB3DuumWAKxg2B6ht910CLfeab/wYja3qRlCUu/Ce6JN77b
mDj2zmRdhuggvPErHhAwvBJc+ZB+tThShJiHSwejDfDXZ+qNsEADdaKIBxLA4OyiwUoPc+j+hly9
afTY6Nhw9oEjmFoSgzddEndEH8HsyG58IGKcHSZTYFyITJDI9iNH+e4QEZrPOzAUKqfeI8t412t3
fETtGjAY5V+0zRFRuQfqwQzFp8HreyHlt+9Tv2AR8Rfbizh1SnzBxGQUkWYz+I+EyxWWQQgJ6b50
kMmpWuA+/yE8I0LXShvm+SA0YTU8pa15A2a2zBvLY68AZ3KbszPU/bmwVhFwe/rSVrBY6USb4g+h
wDDpyDc2ls/rtcyMuBe1qzkjsZBN3htW4RMjp2DvML9Y29wQSuOHKP63cv7pVJHdzuaXulJkWZyq
47ue16XZAEpyKI4XFtf6HGwOPBpAKj2ulcrXe1d4j2SUFyBMBeSrcN6ylin7ooW3Z5pvXyjowHjn
PmsO1R6PifAQjgiC1Gs/r47xWManKoyugnMNnDC+KWXYz1Mf/7QlEfNGL1OqhFrvABMgawc3xdoK
v4DgpVsVaC5V+PUYjfPga+uNiTfqX/KEBZ3Mf0X0BSLR2o/YA3NJm6JlTxVcGucwSc4lPUEa/DvR
ly35PB0jN7cDTkPp+piTcfpy/eJnbaDCK84XgCjiX9AS0aYywnPeGEiRHfcTn8nGmCwDt352L0jD
HY2IXXGhfeQdkgAsTyv+QxA5BVAit73gUOVxpyqWgvVWC5vDMPTaLCT9k1SXNOI+SrqCYcqEt51A
02GU4tNKm1uTpPc4wmRGjQPhYJ9ZBNfrSjyPkq4lkYwUkZydRGAs8Ye3KUeMSdwnYZvp0iTAz5dQ
7hrgpYMle6gsapPrCNdwIJ2j2xNq5gnEyDwWnPTaBzMgpFBKfh2LMt8Vh5gYXYsckIdwagsfOR+y
V5el+UbyCIyDNHZBgELZBkN/GPJ83vv43Lba039xRYQ+Z9tdO5K+qcii0tLGI7zJFprdbJcfMsoj
HOyJ2CeW2BMu4pKdEpinovCQNFGy5hE3+4YZTZq89E09nunVwdG9GbjFnULUSfvLHxrnQdXt0YkC
b4d4Rzs24K/Jz9JtbPLK1Wn/7RjjF6dz88OovHUzmicvnVx2mmmAiVm9sJHRVOuRNaS9qNnak/Ge
p81jw4V+k/fJS5LC7MVuuTGX70tgzqIKiFrWsTr0qn/tbQXt1B7KfdSYZ+qbp5OMPIIDZXxEn5bc
RlqNzQfwsbNu0RRWM2kT7sncKcvoJxmM+eBW7aaZGA9EM3sS5daUpAbBnmoqaxu7j12a2+vSdtI9
JRHYMUDTMRjI6q0MeSiwEI5sk+mfXW+6cqL6MJ5qbMbUpUUhA2U+kzJuX0enyF76GUEG8+LDADKV
QE6OVO/nNx3Y496Fd9NnB8nwBJdzFu/HwZwZ+DhcdOkB6E3bPzhgFw9tm8wrN0veEXrjPSELDekW
0p+lnXFT8+KtqjmWm3zg+5t9OrFLIiUOadlCgRVovJHUTjmBS0keFpIBZXvco6iR2qgFn4dt2t3m
QwO9P5u/mgjQpbnntp1sbQf2ga/in8oi7SDyz9wxn1Uq4HeKNgED8ZNoLIu17XvrJZZudi8zOu6u
aJPyYrhYhypAf3osriF5cCBb/Q1X9gpjR/PKSgbzXxJiSaxTC/lx08b0qrei5NnyOeWK5sp5WOKc
kfHRefTaWCzWPKI8OMnWAUmwhL15FdSVYCJMinpyLpH5kKfLEphaDzbsin3mZpTtdBdpdLse88te
Remdhm8+4YFfkP+WHDH9BQmoW5Wlm7xT3YPG5TXldGrmlZFuQXXiJb7HgTg6VsnHUHOcNbsREzfl
Q4ixmPP7T4x73YFod4KRNoUwISnKFdl00xizGX90/jruXHMrHJcyyQ45y7Eq/ALDW9DnzhkHnSWL
bl/Oizu1aN8xupC0bPHSigHf1OLNSbi9AoB8GJn27lKmxmtpZOappq7HR8FiueBkhozNuvCe6vqT
G7S9St2ckucYgS2lu4Ic6VuJIBaWQ0qqK7e29UOHgHHErtaWbXY1/eh5OXfyNQj/0TKuqaJW3cZR
kLd8ZoIA4AlW+7skVISWiP0ywmJLSJjjdJk5xbqPokPsVJBjiMDP4Q9GJ/uSmh/aT/tjT4UHWtHv
MGHZV0KVj05m/YwzalKJ+D0x8ddJBGazwSdiT699PTzUvYyR+ZNhT5jn2SFBttcxRgYlRnBeJ6eD
dt5qh7rH5ljrEYi0bygCgQQxZszZoWAeVHGAlClm6XiaObbWTxCymPrhjFq3vj6KfvK2WofOUQRl
vQYUG1GzeKGQkogaUnE+qWdLyhGFK/jsFvwdsw2z09Vqbo12Ey+8LbSvSzlUFo9+yox6mPeWlhQ8
ko3hltwoAufdYw12dTMa9ISSlW9AKDKOGnOQOFFH8uo3Is2Vtj6zmrtvOfAEhvHNcK2UAo+GOtCG
E2k/m9PWd+9x1rHSkePHYm8wv0sm/zjH76op9cGsMnrDm/EZ+nuwT/zmP9G0b0lc+vsk70jlDPSQ
peJQmKTkZk56zBHTiwKevmpsvsfcGpttriVwZh0/ttRTHqKk9vgfZ+CrEqJFi+u4KqzpbE71bsza
P9mz1dathB0NnYjJztZpwSxA24CGLxSQAqZq5C8WQuf8g1oRHlud0D44NXR+mA7BoqRwdngBaCZa
murm/uIWc7abKNLlDdfsuL3FOC3NNl2QvVIl/GhL0RyBCS0+HHbaou7EQYNaoqKIK39+hr3jXoGL
r/oydY6MaKm9sRDYoeRURfQwZQaQULPe4HECcdfdoOtjoxHDqz1TPVdZLIFVc/apd8dmHTobXdwh
GYttbWD0Qb2oV7Iw8bLHsdqGfuCvpBVa1yl8diS+PkNzghm7776PjWOq87///Qes1kky6sfarK+Z
Q/yIOj7OGIW9Y2vGP+rRnsLhvFyHefkZD6gCMG88k1iJH3nN3V3kuSqFyiI7ODgq5uLcCDKTBWds
ZVOwKtS1gDKOfgeWmZzWOycM6F8c54tYfsvUOjs2+j0W1idczug2efscKJe7YT0ZO9wE2yaen5oa
9r9HRozTCmZT0X7Aou+OVeL+8b7R+dKlw7rpyyuk+q/GKImhWRS8FjAfEnbtGNsCSW574030Uobj
5G85KvjojxyLCX3gwfYxIddZfzE8UmEkrjkPmMXFslnycO9Ya5wEnSF+q9GKMFtU3+GiT1fSS5AA
3ODBArrJUQUhpcKttva8nLlkAdKSel9A0Q5e0xmjcdbYEwq07e8ZRWIVB6KASscFo8KrmbHEb9N8
fLKKeOQQFsSEgyd3HeRLMdwANpSyyi1h/HumYHksw/BIhh+EW3ZRRSprxEfUSBAGYiyIk4w+SfEQ
FB4Dr8XX0W78mRaF0emfkyJ+zDjSMCo+ZDL5l2B2x/CAvTcIsmlXHPuOw2NRP1gx0m848DtjzAZz
TiXSOqCc67DtPDQDawAOluZMWkytrqkZfHUoZLy+xI1rDw+cTvunoGcLKXv+cBHr6qAk42tt7i0f
0iuyCcB93NdBz3gqC6qRG3b6PPjQw72ZF2JwXWrPlr8UTnSWDNL3dtsQmOn1Lo68naYVeTNrJjDY
FCkuYLl03eBbdXnPSYgxkWWEj+kkyn0AkBFNnsHsIF6hP6ySljswq6kfe/2Od5RCpBqg9DCqP6pL
/kw7v2LUCk+1bz9YmdgTAFcb4VL5l5ok7AHbUU9oLm18yBgbsjpk3wyv29ituVdlfuzSTp8LTQ1h
2yFSNuR0W+CVlFr4oLbKs1JmhS1NfJekwg8F289yT8E344oHzr4FnR9L1FCmGzrcix0pO7pKdP4s
CxgTOq/Q5Ovxp1HkNkXJLMPjXLR2IyreezN/KhjckHkEylJxQSvsHAES0DqdfPnZH7GCQENi+TX+
w++68aSRbPCCPla2zHYJhKcnOmn3A4e+xevAALsmTQl+7oKj2V7lg/vscq7n2lCt6P5gkoPqtYv+
68aZe1Qb/WvtihGP2+0z3x0ei8bYVk0E+2xhVlPBSeuwh5cmejV9G7GsqvOdrwbxFKK6rStjbBip
gmIoYC6FfsKTCf+2tRryGBl7jrSaQyArnlDUJ0zB+6Y3/hmnnGfo1bWME3ybtT1S+RQ3+aVswGD5
Kkq2depNwHvS/sLU4DmGLUQKiEYPSwb/dQ41T9ytBYuxZdBA3RrhjmbIdGOFk0M8YVznMcPxXqpp
FSWmwG2madm16DXLwz7Erk2uvvdAWGtyRCzsCyIr7J8JzCbrYJb/GL3h0LAhnWYLfJpFUHHPATMK
a40FbXnuCHEZcKoINzLekxAjC5OKgpCJ1wqPVUlmpPjuUOaMvL+BRS2gtlc4hxvvaOlaUM3HpT/v
8a1bc/rQWBvXw6WFQkx2WWyjGuIcjZbipLxmFxhpfRy4XlOeKp/cqefeWQEGqt3nWGKUxN4Upc6b
mTTGl1DORQKo5I9YCCYdsZhaTSZAVXnUTvHXhj45z+yREENy6DwqRBZAoM1k/mzPoQlbveGG0uiz
rOofMDUGQVsSqFlkfaN+uZuklZSOhWFx7oSH06musQYt5zIa6Hf860i+QV27zmb96dYe44tgND5b
bXzUA5CFSTJganzxFs35FmvcmvnZ8C1ccgQGZbgJpyi86MU2l0n/EvnfSenRCRy28SGyOrLhmIGg
RVTV8/yJsWbLe0VCZBmcDYLCwGGwcJ+QNua+jPbrzd4lgH5qZKl/8/TcvPqdGBjW43eLG9flhQtc
pnfsI+bMiVn4OG2jgGMNdQ3VZVSQ//puOgfzsLOcUB0z04wvZvNSj5TAFnTI2AVmt9qBOoaqr67I
WRrZVxibKnDzozQlQSFvTV/QhKuTQlz65y+Bq+U+ShYgI01uCBq1g4I7s9yL+Fr0HMQM8EaW583I
Yergp60+FcKsryJ1glMxWdso0/kjsa5ymzD2TN1i8fMw7wqrhEZoWz/MY4OqxNvCnScgdQCMBx36
WSOT7Su2jH1lc+lA5YTrXfSE1rv6dcz0j6qT7FT2g9oDwudcpMo/KABMvhgshdFgXiU6LywJJqlt
wCla2SbWAOj7zEy4dKDb6T8nfIyEmf4SJ4QO/+yQGE/t+iX3KvkoegxxM6tKjc85qideCRUc7Jm4
6zLUt7IJHgRcrMAD5JDkrnzFT1IgvYwQiOJ+xqwhHuqcGE7reh+TEy+htrK/L5IEp5xlbF9yPSqp
lq2NgMwx2A96FhE/+uBxoMvwA2/vDWtKdEw7qBi+by44Bs9B0tMMMVqkfwdHQprn9RnMIaI12Nrx
sWmpYI95J2BmDmvhLvZKkt+rsBdvI0jIo1ZFQv5YpEd2X+qWAhRPgAYDl2Q0q6wkoUTA4V5pr9yH
JiaQovLEybTmDKYeYyS0Ik7LUbUJbWg8MnSeSGrkewedc3FEFvu2+vXpi+fwPdMbNZMKzMUxz0d9
K0qx8kP6Weuq7l4zb/RWoeNOGwjLPMd2Nm9SQOXXwMJcXKMx74xKgpms7foICjPYlKId8ewnEppj
6N8jJ4EI4lNEHFGGw+fSRe9QjXZNa15jh7STZwAsaeL8aMYJyuOA0aQbEnXv8o5BFPxRdBr+lhrl
YstgNNlHda/uVEgQKick24NC36UAze/ErcZt5fPV/u9vBbVS3FRzb/+/vyU5R/YkvMdzlhxZdV14
rDtr5qfRIe4sA+diXcr1aHHY8hBdnxMzfVAzl+7G67LzPLfWLpLWdJxNLsu5X2vs5xFsGjEUn8T4
93Orsz8MdgTX3G1ArvwjHgnpyaabd/6wnNw4dWzsyW5uvGo5ZL4CJ/FIIIzaKdyiqVSfQvmHxLJP
LuidN38yEcxG4gE+H8rGwLn/AsD4oTjGUH1ugw4xvxhMfqMy+Zd2U/2gORtwOxHJP1vt+iLrISID
oliITuGg2t1ytT51Azcpt8DFhE0zvhiNsjZtjjmyzO3+VC9/Iablr8IZq/Q0k7kyhMaCWLb93tdt
hX5aMBH4P67OrCduJtrav6gku8rjbc9tGmjoQAg3FpBQnuf515/HvPrOkb4bq0EJCd121a6913pW
5iwPP5eSGOfdnEu4Jz5TCTT4/1IahUQE3NrW6q8/l14nww7wVcYQOANBKXyxnStdndH+7BFXEXEZ
y4h6Cj6av3RPhGl+V6EkWYLkBpkZ9h1tLsODeKJ1h46qglRlw9eAgOec3bw4RPT3SZ6JzwkERHr8
BGsbpX7I+9wKGqc+1Sqbg58LHatbOPLLSJxFKObLDNtfPO9ZDSEbllRSiF/ue4UnKRPOK0sqM6cs
Eyh6WCU7P9cnv6AMMYdWgnCs7jXguGOBW/0I1vJXUZnTI8ZWah8bGw9qfAZ3HKux7ln1sW/0Kmgo
uyAh3ZbEU3VSpQ3tNE/Pg6cJby/HJ4ysL63JRGJKGfn38SPdxMeaZTYYOFqQXn+/2M1tgan+WE3Z
fZInpJL69Hc6X/jB5EiG1Lp9lkY0vwDrxExKbQMurXzAE4K8KbSWs79QNVIiluQT7Y2U4kuhRqBo
30h7xKSvmvaO1mf12CrnZoohcEiy0BuFFpZKDlTJZCyXjPuJEszXZ3wrv2OO4dtktKs9O5L3TGrv
WbRfGLgd1MHrpR6P2YxOsXecBwaEyS+rnU6cfVPmi8j8LCuMgsll62cJhl5nxXddrF/R4Y03HrIS
qdGz6M3qhNnQfPQz/4ZluGczXcmgFLCwXwvqmOKX4cAcEmR5dhk2TI0xZcM2b+xE539yG9DqKkrS
SToAUfV4swzSPBKZyUDRGbOV7h9aTeGrRmkfhC/zS9rW6DrsnunOMhyjprIwE8fWlrhDAUrPP+G4
eCc1LjxNsnvuh9Y+ScO8lHk6Pqdhre51ND9osvO2JtqcnZWPI7bzZSZLIqH/54DPSNGDNmI+W4Vt
3lTZHB3wdAXM4CAvwl9G0Rl3oBrO9YyTpEdcfoSOcjFgse0gVvwVvv84Sz7I2YZNVdQhaqtZ7UFF
5XdiAFxZ4xA5IhHIDUB/lu7u3cJk38DDLcwZgrIwnqTJlHVqiZLjH/lMsjC7M6MmYskMh70P92yv
awW+WTT2/ZShq+gqg18eHEpiRg8e434b9cld3DGIosv0T3mcFTGr19ty7N76Qn4MchYnCXaMBgsE
zRS/MUFaUaV+LeCKz25UrX31dDyZoIA3bYgLCbr7ke4DHgEMaQ7J2yhokK6OS/wTQ9xsCEb+bc3Y
XXtQvi27YVA58qVDs037h36AUzD9KCuO5GXigJYuAQ2SBcaZbcruomJqthOOyGeQVKe5ydVqTkT+
KgR9xGQyoH4xAfc6RA3N8tiFnI0xLJh7n8STTZ5RatClCre1VLswYn318+gXBpKcUkToP+NuJFZo
6yt1bjCaHl0nZbG2so6YFPEwaEMdRu2/F5Dz9g3QsgQn3C9ike7dLChHTRCrM8K1mZrs5Pec1uFv
MbfvTsy678KO5nlOUIZiRdmVnTy7P586USCrUA7H/ABaq21/2XHdBGmJ3a5dhepRDKs5LmmKeV2x
6tZzBZWNLkZI2YiLDKdbsRqeI/MP2u1bKiL33PgeTchpZKRYUn8XEV19npa01uLqeOdcemLbSwS1
nD2yfRzZE1GB9Dzj4lGoian1nF002M49XI5GFCmT9NTZgFnfxdZiEcQm0/VNum/y8sbTlDOS9Rb8
Nk4Qu8gxsoZjvDUIF+s3J6O+X6q7HkiNCk2i7TOPNCKsxL7uH5sKuSAlybsRDjiUSu3sQXG+Sdv3
DmmOMJnMLt+oL20EpMuuNdAj8zzHsIYL5GPNMA2neqyeZks6gYKPb9Wxy8jQf+sME46MqinJ1o5P
UWQ3FRfPg7sEy4ANdO7xGLTmDlxjc4bME93lJxw07V4BUkXQ619XpNG1lZ7LJMgFiqpCLKWKwKMw
4jaZ+zdoH1q4OBSdL0xLuLPmT2NI5ckayYUelU9EAUAbo0J9KfWABpttC2v5KzkMcBxKTc6TXXOO
AmpWaQasTiNOzSRJZ8zt42wuKHwqhZvZ8z7SGZ6dZyKSCp8UB13UjeaeHLi7BTdUMmB0WE2Ox2jw
3//zqczkiZNjT7DHuKtjxriivhZltJyMuD2bBhFISQ4S2/JBpJmCotn4k1tvg/eP4RiFh4mPPOe0
ixm4MCOc9+b4PHzOYZfds26jxW71W9tm04Or/e/ERhVPrYFQUwCfVu1cfso6hNfA9B/x14NdMJys
F+93qP0r+zbTcyGWnep5vBvD/STkCt9YOu3HqgoYm7NE2KSUMj/1SqRCeoR0jltmg2JAsXHe97UR
cLbCdMaJd9el4Qlb+eqIAq1ZaHvgSD3U+wTEiVKmcdCYwgHoRVeazwe38+j29oSaQhG5rbVYOLEA
pyNVsJRxMFZUvFPYBiQ6YG9MjfDq5fIGN5eSWKRPZQ5dzyt668JAUFACNX+TeBB7p1HvoS2fREJU
DUssMo30xZ/Dw2IGo9+xXjXlFIg8/Zgaxlcysv7VJFTtxilIV/2wJCvt6EHKOTTgoI0+fnGgvrCk
FR82GJhthQhsTyW+RS/2R6UzbrQk9I5EjSOdbfM3qhrzu08vMTXRf8J1y26/pQ11JGG1OlaMPvc6
g24EqMncLViRtpoRbOabV7o57S4vLULFrPjdcUnsqbz6OYmS1VhHNFUFG3pjNPZ07NBijX1c3SU1
gAsLoUOUlBBi/Jp5QTOANobIj3SqKg9pey5rznqRWZ+6BROYmHiEljF9SevVEN+9U+0e26VA0d9A
1eXch7/PPiirvhE+PyBQ1fghdH9KbNoVvaw/uxlVPjOmXdIbeCVBhIMQGe8zw5xeLB/PWPW78RKC
ehDqBCqAHPnB6kqRNy9/66wABcN5nlb8cA0VtzMKvmHhTvKSbUcsGHzFJoidmZ2jS3/VJsy+jKiG
iISTofkmO512o8Yk5ogMGo09vqEuUvc+InhRf4GYLlgoUMHGdIBGfIsXwrSelmo406mFsdPRjG1M
8U9G+9b4zq3lVFMQT7hNt5byPtZYT0hbjCqipmbmJCaelhXbZE5Xx2DUhnUywjhY/eaJWot3elZA
ivNz2NmQ4+3W3fvFcSnjjLBViwOj2dDS7sptGDcvdiwrInXx69KmPmNOoPXokqmadRJn5kBJlIh4
2VdrUGYVE9nL+Y4+Du+VLSQjBd950DmK3okI9TWQvcUXR3dmOkKd4LC8OOccEsxYdgkUVMkjZfLQ
JqSIjc5rY4t92k48UHy1gSbwT3Ux/pNhvvhDFeQhKoXcfoAd0D37DpaCVAExKLr+6LftzYz/uDVA
kqZznnKn+GvW9ou209e4fBg6l454/mgQBb8r3OZIfvrZdREw008bQoK9gOicJ2HRswcHYkOw9c0L
3dY/2NIgJ4HAfaJnyWwbYdnOStBAG5nzmgZhCQ+D4uDJa5KPxQm/mGZdzd65n+gY86Cy0y1qurZR
9GmEeE6xx7TOq06wyzbJi7DjZ/htr3GbQeL+swz5t5F2b7pon8jBQZwKUiai2UyocvoEnw7wmD3e
qi46Y7gNJEIlDxsHnVTz0pjYR4RxlcqhleLv8rEEN6o43DOJJ2HggfKAIoEoHQKGTo3GgjN+WUt0
s1tEJGIouq1SGHWs+O+UgswxDZbhbCQOwoSPhCuX9gzZxRud3hkdmpTYxFnnCGIdTYagkkDAjVsa
7VWPqIZ0zLDSU9lFJghY48bUW/rIAWNDJBFuel7lrex+1aaW/JNlRwdx5BjNtOB9VuV71SlnHxZP
wAJvns7+CpC7ibe8oTxhsFoexUwcaIavegdMT3VheTRHf8tvfYeT16JXQoz3Uiw+ySnZU6S6TxMN
kKOBBY7EIMTOe2nmGMz0CsrS8bvBYghQEdG2/eCPGiXfvGnxRvjw663GQFDCVpHvKpJCD2RUsBkw
H/fa+t5ZJWmw3ShmVbGnTt02Zk7/NhF3SxZe7JA82nr290sZND3SY6xSaJ8KPntObd6qmmwz47V1
58swOfeFYL1X4d8R2Q9p3o+TwhKGBBtTs8uOxVzjShbu1RmXMwU0eMUcrTMqSOhIbwrbRF2LGwTF
DzGnr8RfAtiNWDQWDw/yiFEBD2D8PczGwVhNhCkshNCpg8xOXzxlPpBp1+3naAZsQc8fcc0593no
efCfitzLd4WTHkKfAwWHJT73hpIZhSU7Oe6brA0/ugIJb9gosILOQv8k1cA8WMcbA2FFTniAMijL
iaUamEGpz7ggszYdaGyJCkgXLf0H20ZYgHzfA3Wkn/Pe/8VeKzcvUcTo31Vo/PVFuO1ODkx1m8R4
455l6lYhgYHvPTguSPYYQzTFSlBBuTjYIiM2EhPcQByfXSOiLGPWJbYm0pIwH+saiVmisN0qeonD
iNZrjI3XtIcF5Ni7ciaiHNAC3d5roWJ7Z2cMS3M7eh0n87NPF4bPTZtvsZpeHXN9p5Hau4gxmCXO
FD2Actfg4AkWtC75SQkC4nsfK8Y22tuLgkPoNQ3/G3otBpnsFO7U62SqsI0jxWOytnOQJUC6H0hT
tQReUkBlVw02Zk4hFwLyzqChtnJPqjVr0BSSMorolirei4mRR3KOrHB9+XNpxwZMzXr5v+/99yq0
1abodcRYcc12dzgDBE73SygE1iICEmfj4g6cCjyft17GUYz7vCz+kXIU3Xlhkq5lGI7kBZIUaVIM
JswkTg7TZHHElAbnlQw8W41KY9N5CCKcvJ23ZaXmu5JZrD3O9h5k23vdkpqrUrymcU8ORjSuLV2H
wz9hE+0hV4bcZ9T829ly1T3LN+1+oV4GVL1/YE05u8GKi2PRDw+FB5d29FyoJ+srdKnWcdbJvsQ3
8NClgG0Jwcu/popxv5O9eCRj/1EdlREe8UecY2Cki/QcqdJ/Zw5r3zUYD6pk+TCbiXNDlMeHUHm8
7WlRXLFCETnvdMbh58vUsz66uWxg18EQQ2vxq27DS73o6Q2hTYOryzLlhkGdIKzNC7iDae/QWeD8
UxgnMCo0wRRmDoqEt0Ga4e9liH+HKqPRmTPxcPnLKvK4Y+VCX9VtA+GSFVPo/i6DbXE/Id8E0mDu
w6a11nwvVDa53TysNLJNJhIwuZq3RnXt1SRN5xAp5NdFPN0NdorGnK2w0Im8LwXBbmoJJOKzHU4+
SOZzz6sYosQsjVPieszd6+I0e/GJWJFva8UV42fDUBCRtIqgd2vjVSbNwp+PyAv3pPs8q6Kzj6Kb
DqHVMpZIFuJc7CT8RVBfCseXYK4526+1drx4DlJS6kk9N8OOWdGWmMIvhGnjScnftPaWpxo75a1u
0mBkcwGvUrsHp2v0QYP4gxt/cLzU3RgU6bvcdBs0mleXMpjWGO9Qj5lnE9O2DdiG9dlJHLwJmiyk
kqKJmCqc+2tGmu4b7OAt2rgKesu9bU4n0XjmblwAgRX6o1octGSL/BogX+6KiJLAtr0K0BgXWppc
CrgBY81wKtUcTX6+52YSFT7JaXQ/0t461GXt7dvMoq/qP9T5kGzqYiE1W9J/8jWw/wmG2g4E7esY
SX0s+8gkLgThC/3uXd1Wh5mgIZQ3IWQN3B2cWL68qJIYUTz3HUn8cW5k8WdguZHKsh/ikvS1MH8A
JbCx3Wi1HYeBV/t+UPp0TJG/0M4JgUV8pYyQdqjwXnO3+6tmjsUJZ7VDJfESaQa6BvXLzfT6MpgI
J8mi8VPM81Xq7tINuthHsIYvxWSBZmpGEAzaY2YpNLXZKGBDZPIM6eNCGAakq8YjTG7oy7ufL7v+
jKmNYr90nmdlrzoz7nhzxQLO42vPQedYdlP4kOFe+O/idPoDDYzYYwvcxLNbPTuQLGEHS2tn0xIB
2AbH5NDkU37VdJApoZd9qarh0ObZc5GQXLHh/MKg1vDnve543g2SQDZMc2b4sHV+15Nq4qmCam8o
ArNtRUo9wtc/l2wy8n26cvRNnpDYphuvEtx0eLHKYFgvP6/+7/LzPbCCmJmHEGGnUZKBNo0J1CiB
sqOGgxhAq/MCvOQgshMy7HMVwZtsI7cOIpmgdXJXPamFblWgcj4nBD7MvsLbWq0f6M/FyYYwgNd+
nh1LHBMsUeeeW123tPg2PkODSyprA/kzUwrKH3rPfc1gIg1Al9q4xLB9JNPEsoHYAg+y3QSdOWI0
0GUT4CjEdIO62Ceg7m6BZ0ym9WAXiDfkAxRvOEqzHLY5zsdthCkARTFztrYrDDjJAnVCjVJ9ZqR0
B52x/u8Cm1qiXuc0PETWN/b8bp/a7iq1XWiMT+kSmPB8jkSBX2xrSpETij/zhO9vsZHnjGJbk06K
7ex9ZBOgSYrqlDEZ8wRE+o7R8a2muJsX8zvziWdFmZaBeSeLMqGyUSuQOJv5n6DjhedMwwRZ3f0c
RUCbnSejFuOh7r4rIGKPrW2+Deh3RdIDBIoOi/xtJi6Iq4X3tUEotFVefYuXHGUNOYqp6s5Zah4U
CiZaBduulEHSI5xXFAi2CtoaAVoxYWZoDgRH0uP3/80jJc+iy5dRQa5oaPcylAQ7G8JuL+7qmo8m
L31aAKdx6BFNNSFzT6p7n2ShlIFwnID/pga/TZV1RThznFF9uVNB+1ySA25NZ2O0H32df8owelct
iTtziDqiPLkJ71vnk8UmHAUIdTpKRW+RCvgFhA76ORoiGVOLEN+KniNawXe5D7G00uE/IrYuntcF
Kebm3u2h463oxUW/MIXDbDwue8swEJoOga3m6/QDw6geU+JkN1GfvMTJ9G2W4NcafKdOZQs8ZuGp
MbwvI7URp4ZfhYndxmhH2DTaP+kBeap1RQV91MiCXAc7oVU9klG4NNlhktW36zYHOMThKep4C5Pq
QSFwiAYKwb5yGVwQwTHNxlMdHkYnGk7wAt5HA2KSjF+4TwihJ4Mkde1fcFbYlWp5LVxSUdnHjn5Y
fOJoZb4AQ91W5kuFwhR0QIUojQoOpoLeWCi1IjcJsip69vKGFW4KD8Zfy+Cts9e3eX2v4qQj4Jp5
i8P/Wbv173F8EL797HMm3bD5n5o8zmAXHEkW4oY2+RgAG3JskO8tsLfY6ZKDcP1/1ZQ+x034pJV7
YjFgH6u5JceRU7mW5TtIgrd6Vu8yfafOvUPpQ2vdxhaeYBLbjVGFtBj4qp0pmiSZccWAgvuCXKAo
Hz7MmJujHhQuieSb+cWrwzF1HrnbwY7/sluhsSpyFlAx+mbAFXXvMMjVHMm7J+qaB7T/QZ2JWyJM
fXASQce0qu/QSRxVYXK32XyqfEC4JOHl8RzhD6m6xwTl0JiJi82tvzFN+z6tEpO5PEXmbFoLx1J8
13SeOEGQt8eZoewISskfnTK8Cd9gCzN6GpehcQxVheA5J4SO2sXV9DTiyAAgxBuUkx7cd9yAtgJY
EGLppJ/Jp4EReO0+hQ+jAdrSN3HumPRbVYQ0uSY+GsscQLNwI3r+fWYXK60Wy60ByOs2/0qLuNu+
oHOAyepfBgGtbwJ4wwL/rmT/Jtr6SD43zZvO35jgbobZe0Y1sCsdG0O3iD7dShxbQc6iNA+gLk5z
iy2mlqXEvMp/lsDRg2yqvZKYEnPyAVwruvppffIwBOAfgQnskbGIr5gMdPfZv9bAJLdk7NCsWZ6c
fPnWtThDlkN1iLzOlh64NND46fDcOVZEAoxxMeBSqVYS3BxemsX7iME7zPJL5HivjPqTVa1HzB/+
rhO0TdOIE79aT/roNAK7ZAAdMrgjdHAjbKTHZO6yAAyMoJPlyy0BMamzh/51o0PzDylYnrwUYMfZ
wkCIrqS9lLF87nr/nLx6G8K3WfNnGZdHOyJO18wNUiVbk99VvgDJAyoo0F8mbMC+QiFuNJL0m/m0
DLgmooYOjEh2Xo/1WQ/XlsKcGpqHVFi0iJ1qVRVO0V6hZh4kf3tyaRyF7g2MLMehR1KMv6RGPDip
OjnlqcMvMVl3JTQyNRpjEFrTu1dyt0xU+wTaeQdn7sEAWcimu+ExX4E8LFioPb8X+ucoKCLSINkB
LVZi+o3dwc6ry1Q63zkGPd4QsZlt2tdWUbx7eI2OJYufP3tfaWP6YGQYO3bPHiF5mMtAyqVY4+hY
4k92I/5REkpGxiU4nsN8u8QtYbN15Ozb1Pla7zwiHY4RvTZQQ8N7j40ZXZfJ1sOC7aTmdUzrx9hj
YlogqJYzpmTmGZ21Rldiod4UR5ofn6LX1yJbZRDejPaZD6ktBaJI0hSAdH46OW+ohXZ2Jgmd33R4
H+wbwMs3oSg5Exa+LQw9Ku71JypruKK9phvf6JPX49ZJOrPbeqbDESvklDMdkpMSHkywVV7MkeAx
A97g1+PKP3F2oSB+U02AsnvPP3Z911FqszxGtvrIIbuwQRtelq5++5ppwHIT2FoBehasMvDEFMyX
xEoBPjgolrPH4t6efGYskqZY7V9iDocJAfSzoqKTSx2ovj62YUnAjRUwHNv1HQ48J7fxfgJu3rfm
tWJcs20WiQ3aLO/oaKxop7Hd0Wuphqfaexfc6nWHFt/7NeM1EjbMWCIXV6hcGYTMgzfDjDfCGXCD
pc9urZ8Vpok46aF309vN/Fd3qdF5eShp7O5R+h17PGBAKqWnAYhI4Q+QVpzX2CfHNBxvjWPsOz3/
RtCv9mGE9wV5btUT0FdDkaOvSppYSeuvyIlE1eoz8aK/tmnRFyP5PgGxLVbNHRXkxScVFS87QyRx
1Kl1A6LrhKxwvgt+JXEh/C23nhatwGSRRZ9VAjZApUz2bHmsmVzlTokjpTwXwro0RQ5ECnDxps+n
S+PkJ19zR81kvq4siBn2yLE3Hn6WlQWyrq3cIIn/+R4Nm2I0X5toIDdSfnhZe8hquD6p9l+nxXiC
ipWk78jb6bkJ/5RMyd8EPUA2ITWyR0EyYPgvI1x3/FuFFHq147R0dLC/L/KfnqE/FdjhG0IZ3OwM
MaaAMM6hDDCZGAMEBg2DvEliGp15dHwTSEBaFkGdymt7m5FLjTaH/nr6C7if8rYuXpbWB1ljA/CS
PnSO81oPV5oZbjeqU+tXL/Fof0pR1+daaWwgC6zNMfeeCoc2mA0vWybmn6IBJzBaA86oYYXx2865
0s6/KMpmzOconV3LNmi0GRMz8fo4Gni6PJPtGRJYAjOF/g6Cy52TeLDXCVoNZtP8t1imf/TN4cmZ
JudQWRFTMxmSdTfzOTkKNFjVBUsP/QSlwKdI0zviN9wgjz0iGIGPkA+N2FzBHrdaZA2+Z94PSpy1
lYgz2WfXOOQU5Ri62vP3N3I18PqPmQ1FpI3aliYopYBvwi3uneHsciJNh+TYFVN8rLwlOVDgr8jO
R4QJfjBGYXEYhukT0y+UcLsGXefbL73bRNvOjiQ0znFnUgh3gv5j4jKUB/0a7StOJFDRcyRlU1Th
IwFBd5B6yvc6CncMKYaXJTT+NNCvdn2Dlz5PxDaeGUejicSvxLkGwSgYSTse3UuXFfQIbIN2QxrL
O4TPxY5iPt62TX4hbC8m2JTzeg2eR1TYVwZnKLcUjDvPtn7XRljR0xMIZNmuvPRGQGgKekBTJ0bZ
vVsBTJg0dUwJAEgXw99xQBVhOmB6E1BXlGRMbQbg0ROPKRtZ5CE2ySKEsHA1zaXb5iiVQbQ/W0N6
yw10qO3iHeIK8Gmdd6+q+nH6Jx+8+UhfK0QCRd5cM5+I8AWqFMmv22IuiWA9xZ6ZxhfHo+kwFccu
sy9J1LjHakG0sJ6bvXr4xpebcjgj9061N6i3q33A/0ebL9rJoqDxMVhVYLpMbH4uy/+++vny//sj
daZhhDZsy3Hp4c/gNy7PPXP/pGVH7ysG0qlcADiioeuy50YACXcpGJDlg9q19kPEm2hL5g+9MU3n
CD1V4nHYbCB+pce4aChM6b50qTSPWKbFFZh2cl4xULP7h9GZTwuru7NT69BGNMXjqryGwthHDBuJ
cmKhkr5z72VTwTC/G3ZTTzKI2x9HFRF/HReIDvvxqfSUxAZrAUEkUdBlX+dWwcpCbggYpz7GnVVh
oy8pO2L7FbPEi57kfVJb95YcbtT1MMhNsotQ2RWFSc2gIWZ0ACgEwvOdbZSPvahvLXdUA53canxO
1LgCnTa8l7RGt6FAOYy539hGBeMj3FG1UicDHzLu0vRv7F57ttZD2blAnZV9A9H7hdH2V1YBA1jk
+K8yBg1yzf8KS9Ax3VnGEvL49KyHxDz7umWIvl6aPqQHVIZ/lumA/Y+DKTCuLdL2R0/qM9bCAFLy
g4gBg1QdMQkIQeqSRXjAqIB9L4F3Et2bZgGi008CNNUPQ9R9Z+NoHcU6wvYf9Yz8cmIh25cLQhVf
jHfam4MeVg8CpWcEVIwWvY6FHlg1fh/skRLYEGPJuCOlUce/jN5+ps5AjDIlbxnhnzB/rvOKwG2Z
KRGMkZJs319QRTyORttfwwVDc1hOf/yUyYC/TEc06ndhajB7KgE3qPokPXkuW5hpC031xq7P5hoa
smJ/LaP42zfOZYpnJmntY9olr1O/nGRtX8vwwcO5B4ygvAE6eHW0OfD8fKd9wohMISBvc4PxdcOM
4x2aBpqIZah2OqGEGdaZHTxck2I2TKpP4NQHLA20PXJozdJuoEmV9Sby453nM3ErJnljfo8TTdOg
I4K3uJe2i9INt5a97qcji+/GCBMR0Pwud5X/6UXYXAq/B0ITDnynA8MWllhtmth4DhPro5rDgoDX
SZ2BXYDIjLG1hcnRSf0VmYxCKTT8JhC2SVvn56UdZ8Bjmx4qWOi7x8y0z/3aSu1EXQQ/TdWfVz/f
80+j9nxYLfg0SulOd3Zl30uvio8O+Fie17XZFFnTgy2cvyODUmKY6UH1/9uImkQN2nJuaDD/v+9r
0kqO4TgeSSXMxju7nevATKygb9Li6Jpwi6D9trXzhpsL3ozcSc98obBGuouoCak2CMHGBm4DtmWX
JMWzXc1vKjN/SYIjWG8ZyRXsLZggNj8/W6aC819BfAtEO3bMOGr2kw10uyxzm/TiuPrjEbZOIkJl
8wl1hNNpDxV4DXqUQyXQ7dEhi8ZnsrLmM1ODTocymjDg42ZaM8xbaB/9tEdgzx5qkcK6NHSIC37e
1mRxbJHTz6U4E/EcnaYodXbMlC7kII1GslyV372YjdOe1yz6jTMmZCqJGlg9T9hpArU3pdYKq8a9
iTeU05cmNx7V3yppw5jP0cQNxTGKXSZPAwf1BPUCfRFAbJG+LEjrYuHBxQUBWk+qOtj1xOo0ldOJ
vsl9GGqPIT+p4CsOHQmLuSemuwqKruvIBPHj+Nh5zGspXoOfCz+w+u+Vtf45H6PbFto9EL31y5/L
//25ny+NdnL48MtjhTIqoLLXm1qEGHgXgkxq9xblFm7r/23T1qQLB+16+fnez5c/r1B/ggqdp/PP
V4oN4L8/pn76vD1YrTiXSKSS1ZuzXmqMZEG5Xn6+LDBtE+0HzKh0Rhee2wRsrMPbVLYRfrAGutew
0LCYzfG/H2Kt26O//iTDU+VB9/5t1BWTrrHNzYC5tfHfxdXmSwwPem1TrHXCxiwcyBTEl8MvwWeP
+ciA3jT/FmP7lS2iPIQeh9tljg/zxBlfkrHVwCxcNMFT43JbTPhMDF7o8WB3dwCbW1BnCEwEYkjj
81c0qSOxQGgOd7Ej+6CmZjJZdIkfW35XSfmEf9lQ9SGaPHcfLTmjp29g1nwz8t58gvq0497XbXzl
vXk1NEflZtrHWX2/pMQPiZm/4Nr5JU6N5eBY/6wZr509LF9paXo7c9HXjB6o1fvxsZ/ImPQqeezG
bEXTBT+/h9tV56HsTsytv7pquqoQSp8l7SAJ54MQmCu1/TdR3OJKLaSF4bzeKdz09B9nNm9z2HbR
29QR40CX4wPBI109lzKrxjNEmcS4N0MU5trc2mR/HioCUZ5Cj+etfvBn4YM7IHuhV08KFBy7g+o6
MAep99HkLXsR4I2xbJ5mSZ8U48LC3dsQRFF/FE37RCO/3SV8mJtoGY5QBYKwQVZvetGbesXteKZ5
MKZgko3Ybfba/e5BAT0AF/b2YpFys0T2bYLjemC2/Ep+ShqIBmdN7Gdf7N7ovp9ARX54k/G77kEw
9nJ6L6Pcwx7WPzRT1WL3ltFTlCdH/DtfsPUBuDY1tvWGGDxP/Y0cCBlEFPXH2nsSy5t0G2hkyzJs
VZndNfaNkg7ItM2B1zJy92h5Lk3fVJ0Lg7M4wdLRCSnaIYcndgQuk+1JvNkyjyDVJLU4QC5xc6n0
NwainelIbgw1vhdrHGPevJQ+rgbMt4RiJuqUe8ufpBF3ncYXX5QUmmOL0Cl2eowCFIg/g2wdQm6M
GGuinVyzWVLSMuMVb2+hLJP+Oj7v7hCbEPe9RGd/Xi5Mp3tGlEA5/URijyJR2UdG2+KagnFDmWTF
A2elivgrlxo0Q7g/+MRAMMkm+sd66yL6TZ1En9S4eOVMEapDd191Hi7DCcLE3P6uheDQluN3qGgt
zmRWoopaq224QiNWxA2sARq9JvL7tLTynW+Vx6Lt/6q6mc9szkwcoJn5NjNeBY1tGhJUVqNfHFL4
wdV4wBfH2MnPni3Xp04R8rOjOW5W0YNjn5Y1jL3U+Z9oMIyj78y/plpkhMoRYp7lp4G46yMwdbWp
wKNQk83z3qdhp436wMyehwxi3i53C+CqZUguNqx4jJy4m6Kq3o8auF7nnliPacXESXxSAw8zBt7q
VCces/+CsC3Lo03spZxQ7Cdh8QBKs74vhsTeDRG+A4/D2QZFaQy4hAwIKz7IycbqovlBTvui6Gcw
eaBXalLGHjoVH7LE0XdLQlxrX7IJ/g9jZ7YbOZNu11f5UddmH05BMozTfZFzppRKzVLphtDIeR4i
yKf3YnX7GG3DhoHuQhVUpV9KJSO+Ye+1gSjhhckxj+bDdyMPebZs8Ph+MUCYJ7Oao4tTZBCc/du6
oWvTCaLsqLc/E6f9HMngAxLAFinJdqZNSCR06R4bJ9SnO9NVvGMhJK+RLh8DEiagcMVbsz569swg
kUA5ImqbXNL19MwcYiMmu1SFwyFMKocrODlWCyiYaBEb7w67QiIVWBEVjoVqSiyHsmczY7vAd8cP
K34U7cBpjkCaQFK7xC4RTlOgz26Al0oHWm7HGzLymMKIbut3w0saWG923fGmmBhGtEx9SyV+ApQ4
iZQvIwvhtcqYQynp3Pv5V6AJpaIjGmlkcdnp9k4kEmESwyHHB68zlAtXVNFvxHN0F+ZnNBjtipEV
GX0hvqv4qu8AOesBdTenMCFknQkj2nTA8ikfXuZLh/6DxB9vR+18x9h2pyz7oZQlPm0neq6siIW2
NWXs5Naxa2GcJFVrZTk1J5Itpq1GViu6l9QjwsM3XhNp5FtDTV8iJ/p7mpeue+8lU7qzl/KiBJBg
waU1lIxwgejfFppoFA0Azpy14fu3YZ2/OynYVhKgH+CO7ger+hgd/6VpPWKDKqZdJqbJ4dF1fSRV
nfssi/pHOXCEtOw22u2AyjHlXREnCucmPyHDp9ay2/vRzC7A/u4FugfkldJk0Vv47Kuq95JoE1cL
prPgbNhQGOTaqLUoSLQBfIZosvPTXTo2m0JkP/EknqyxxOMyoi8x6pkMDEuAJlD7FkUtKouAMKbh
2jH9B0Cc+ZWb2ndjX1+8zvUOyuqrrW9Xt2UzviJzIYeIDQp+cBbDtbVhQcoFDn5nT0V/kaVl7MoA
d36rYIYWpGgHiBiEzZoe00y2o9bd+2wcA8d5EgPxpjxukxGzQ4n9kznAverSnt7njYSGE+PzcCss
lkNoJVCfCmIN65lDq+557rRevG8wJEeLxD5hWP0mf1PJZKKnhHKZKlWvhoXLONsAOo1S3cbTghEe
xhNgTmJ8BJuZSvu8SU684eqYxrWTznmKOPJnz2K3GTWs8Av0RelJkzwcMhTGO+uP13k+vpXOrtgV
ddlva0H77EFJ7Nx5OBa9xdC53NhAcpbPQ9583QO4giG5RmibBareg8dN1rOCfVWw1twnFfMVuluT
2RHoxcg1PnnKjUNm3QxV+GybVrJx8GfwUKOLNEmAyvWIYm7r9qSIFbmstg0qIIBr+8wD7TsVb+XE
rW4EyYNy7ENL2ivXhH9QhYZ5qrGHRT4wR9dHa03YE6zd2rw1kvAQdJgK+izXW3sYJrpHNmEsCF7T
GPKkm6UI6xCBX1XEWSBtY1pZd18jpfxVS6KXmdCuBjl4qLA0HyNX0U+x42DfUPWbecyvenvBRfjp
jU66aFPUbLuEUT1JEjyPpeoguFbieeZqZK5uEHoDfxDu9iXsoOAy10dZMlc4kd0Cp7JdbtzMvAcW
qx/cDCJSPPfPJWqgnWCZ3fMZQ4MyOK2bjYPuHdIUoZxY7fZh2ny1Tr8LhDWtrACeDZxbtoD6rqkw
xnekWzOrkSenY4/hZFnK2peq2J9sh80BgAUsA+RVAHMZwua7VeXvUGSfUzZGjPWqxzGU0bXKf5sB
2I8K5RUDMxmv6SnG/RAuykCojEOV7U2WfTsGivi/dZBvepM4W4OB1sqdArKRRHCsrWI9GCz2sMXE
WCTa6lbEzJsa+aVlOyMA4JIk1mdDyjZVOdznmeUkYCx/M1Xx42wm8irr+msFz28H5tQ+FOisZ+Xy
QEVI58Lcv/aZehZKvHqIsnZI0Nd0r+MRwHiBQg5+FzYaljSNPg1+3F5ILFfUCM2knWsYSQwFfZsd
VgDH1g8iGjJ8R5gFvjCvztt2yeYuQybGFgO23hIIxU3C8VJk4UH1Q619yaPyLlBcaCU6AsywvLoz
z822dWxQDAM3sG3TGvkfflfVe39oMfJ04UPIr6vhJS+4zNEKR6ToWPoE4S4icOZay+I3LI1oP3X6
mgnCQ+BOl74gJh78rOZxCW4msxYMl837vnflrqMuOjH14RzLASa0gPaDiql9apdXyvXuQzcShBCQ
m11NDq+0H11NHV+0rAUOQmAZQOogEUGmnUnSwothcOS5Hrj75QAt2LcoE+SltBG+ZxP9a1SRS/8I
NyM6OCSZs+cqkUnkNUcnWKBGl9iUk4iXlBsbFNZ0yL3gCz5EemU4zDk9G61GjvqElZFY28gGkVyZ
SwlJ9d15sOnHGSqb6Jxd7btPNaMvp56Mte2zE7EH8SEJPyQLuz0anbkudc7GjcHfSq15LqDMSPuc
o2HYUQC01ZCe67ZO8OPAyHBZ3u48odl+401PiQx+JNRsXbpftnSKV7cisMbL+DLqLDga+DLH4rdn
uMAhUIMNZgvA3bjtiuB3WvTywbZs7ORpezv67Xgqgra6qIC1DgNzIrjyD5/oztW8xEAV7AcYeUE2
NWRW7JOJM6JKi+YwIEAkGtvIHzxDr9UEXhNIDr8rwT76efJbTdFwC06bjIADQhGINzHmsBiTTDHa
/qnXy4CgNwFpGNCTzamD7ZIssNH7AMPVgh7MeYWzl9zgVpBkYe9tceUjbIYB55iH+lplEltDp9gA
IE5dJS7JkES+lrtp9FykXeoOhqZJPEKMndUPpkMFx7DJbShHGu9bJJYtDYSAzWJX8uoMI7pbFZCm
BvKh0RCSYU21b0ANlynrKRdjqe+piX6EEl0EEk0W6SquMV53A12m2cFDJ6U6WxWYuJGc3vN3qApc
74W8HaIZcfpVrWYVFHJ1Lg12CIZqVecLi8CF0wyXcl1hZN10/TdtfA3KOl0XcyfItS4wVgONF7xN
9nmBkdEHdd3H0gCvjjShV/2uCjvSEqphLXlhIRoRSxnG59pLT8TnYnZOXLIhFJ7KMTu1jQToCeOU
Lw+hRZeTOOCNo+RUyccDO2a0EFl+0C2rTEEPXE6knlk4AFZxZhgHH1SmDIqbaLQOFFzm3ihADTVm
cRpxgQUzOfVusqb7mI/Cia8MA4oaPQAc5jA8gCC8JhX7Du7xR+01KflI0O76pr5ikzTZnjh2rCaL
OrxDpZ7sLBOlySD5qYUdwmidt4eS0fAuTAyOQ5k/dZ05rK3EY/CYKa7MaiHnODicsAPi9DyYY8C0
UMCPsyIyAUARUv+1qIDlncZIs0mG8cOSJXRcz3Uw6GRztpdt/Vw1vdy1/ihWNospiZLSty+FmzAu
TVoJHz76lK167VjjjnBnqV7C52HCPBB55uNognYYtF5AmHraWzA7jJQhnr0c3WRzPk/pPeFQLFIZ
PjAQQHsn+wszfXwGvYVGbS7vNEOUq8F6jOa4InFEMZC3nkCntJtkoXkblsUIkyB1OHDBc+TiJ+1n
faFwz9b1CL9OQSMuzenYGe4hqZvnONRfHgaFPDYAfmNun1zGm0oDLsqy91FZZMqZZBc7ZkMqWwht
OcdWkaBjIJAMM3va+Ee/E0hzc5YrBtq/yL2bC3bZFXspCXuEhQ7HAKCON+18hwHojCR6TJP6Vfa8
EmVmXux5ye7kp0gNUz+IoGCziZJ/pY3om6Cvi9pakz0dCQCSO7TKT21pZQfGwzHUjWBXIXzYQv7Y
hgWqOBPI766C2Y+Z4AjTYd5hjX1rrOyOFfLGT3yxDjRPmFUIzBRVcNuOxF8RsXFdT+xEtT/ByOQg
4MN6UycGPkHUWluSXlCu0g9BDORI8BckD5oi22Gfnv9MLQmOjr/07SOCxjHaVQVifyUJQWtKKm++
Ca6LcssMw1kTOfZsKGZ4RlqAxGKBpEdvOLmstsidghIulpspKRKcauktplVSB3V4XzTpUTcFdS8y
4pbnJesVCH+rkAsqOUSQ6u6pdeuYte4cbSALtnvkvB8l+MNtZVz7lYudLJosAj0QVBbyxknJ0nYn
kWxa1h2cCA4RqcJYxXYRbVH5E+oUcUhMmdpNDMiUMFOcYuy8i7ZVhzmm5qP/mAceVA9COfLiK9R7
50HE2UaW7KAdhNKtTWIn4apnXZ2bxBg2Ucm94XmgALpuWfZPN4ORf8GoAxSAXN017mp7fCMJ3diN
3KfEJTV/lDhdQibASHRaFxXNJq6vF5FhxBmqAghsXua9ZF70IXuEU2Hjv6NLhBPusoLLYkuuOvpX
una2e/RjSTYTqszhMFNPG6q/Rqu2qK2xmqfLm9Wnf6olAQcW++MRIEq17FUn0UW7cpRn0mz7g6Ez
HLvzb7R30H9A+jEXiDBADtGuC3VxFcXZGVkkIWdOM2zHWr5SqHgHHSZkWNqvIRvnlJJw17iEMWnN
3UnA04RyWZtQoAfBO3AqiXEzGM0l1Dq65Mp16YBwf39i48bWaiAYkxxA9Koh6nDuP1d/zmUe7TCX
gT4I4QfSkUAeLGALLdP8rLRvXdmidWGcvgchs8HewiKK1cuqU320avPoXhQ6vaR0hbGY4PDr+bVY
5mPuSH5CiUZ9obvwnJMEf+hr76aZ1BnOgLU2EDIkgc/u3FnwBSE6czhm7L+NLaZWWkDBksnBZ0nM
EXyvHLKBSWx6i9sdj1WGzbGY9jFm1anYzgOhMd0S5FTZU0xYeU1YDKNNoEcBpLazRnG/KoYBShWA
800HZbb2FoZK81jMwFbsPv9pRfuCs/2YekxL2jQ21rClt7nWJkLI6UU5nF+B6xwhB33EQDtlgvgN
e2suFLRPAhlTxnI3vOuehsH76rBGbRhEbpUAkJ5bBWOdwLbWteLmo9GPTLTZqYAf6ESajjoPEqQN
cJ7od5/Q/8GvFMuKx5cb1yjyY+G8AR++rSh2dlEdvr9KTwCTKePmWuNIqxYAeJ0mpxwJEgqKO7sJ
npJMv8YjYkdcd2LV1goNg2CumApxbzmK0ZOxrM6ZBTQVbW3GQGRtFD6CJyWivRJIHO20EXsyYh55
8ChtCVqoQwQmaVJcHOfKW+IShDHYex3NHKHZxsmJDdas4WDhBigdhm5fzfkdQ1PsP0gb/ijU0fNR
fAgQFbllUI3bdnSlJy3WkSKKwO7UtVmI4chEKtTNuJtiCk3fXo8QrreMFs9xRruhWBj6CYOilkHu
IS56pKKG85vKd77K67cuX8rNuRy3bnYXVUyiUn1HQlvA202g1TDfMSJ/YUJ+KRKmLfTrKJam5GUA
LniI/PFA3EK0DoPZOzFwXPVOezC1ld+Q67azAk375da3UUQbrjDDbqDBetvCLupNMk7+xhL+Ff/v
DqE96MPc4LSUMRlZY3k/LcB8NzYMUJxoTBAc7SOMLqvY4YjvovEjL6kPeyK8igibo+N6YlENnAIX
5R78VhbI5iZpjXo3Cv1lQ99qYkZwpOJNwDyo7ecONS0RculxJBYIx8WmdXGA54GSPK9MASWKaQf7
8sjOaK1+CoOuewAv7PB80HHJTacK3pYGq7Pu1EER4X1MIEBg1s85W0supNHbLgwMjpxF2JgnMAo/
BOLrxyADYSHcp67sioNjip/MxB0v8PhrCyMiOXhH4sidKGLkE4fPpI6yQ8JxjsbsmA6tvU4N8FJW
YE1H5o9kKemj59LnhpBLtv4E4b0DvGwE0jvkpmRZzaAyNdETeR3aNyNHo1exJ8K0FO4wBTzFvvlb
Fv6nNoNz2zi31qzevTwDqY8tjqbQ+rZsijoYBmx4XSw/zY32gZbWPQQ1o8bxUfOEjimYwgZfIBDk
U8dVtfPATKxMboIyy5mvZUm4B1L0GpvufdTBhDN1tBtZDYkBPIcVAj9iYBxsrQ6LZXghTpYViIsg
vjPbc5T4bw6Ibhgs4kIG1Be+tmtCre9MdsG7emK7Fyj7auBdwjplrlZTzox0ojd1Gyz+bsvWCqs1
icJHyHDJqpJUOYitfJclcGVTwZWdYn5EMSmNNjyQuwTMOHxvA5KI/El/IyNqtmjW1ubYHW07q0gj
G+pVrAVfIGbd/RDV6SWKrY+p4CEV1fweW2wrw7w/WhPrXYtROv72acTgwu/+/FJQ15yQAqGiLznF
0KibuYYIgxDS13vDzDFOs4zajL7cTcxqzkVyYaYQ7IOaMZlVsx0nNmxa502j96ExXcaaU5OEEv+Q
tOaHxbW0NyuIEF3XXhB5p6Rq287OVy2rwohhoDcUwRIY5h6i2kPwO3KCxBW8fe4CfFlTfEEbfSuI
U0b7ABuvCYJdOePvElpXe1Sp75lnOvsKhauNZzIeeFWn3t+z8H63JDKhNFAkEXjAmEQzfVlDAbSm
dL5SnV9oQa8M9KErv031FTEWzVE5xYvRztbJdLleUB89IZ6Ua2bCsDvjNrnJsL40PcgQoafp3vhd
uU60MczJPuiEV+/Khfu46Qtii5O+Pif8vHZNMxfbRhYQczBbxUV5k+b72AFyKWtaQ8t2ja2Q4mj2
yb00BmI3FlMUCAi6jbn6iVO+2rLS69Ibs21bXvCS3+s0CDe1/SKqCUJgVN9EEpmFcGCYjpX9VeSt
tY4DEssdnjpjkGLT9JwdrZ1bq8ya9oQbBg7mVAA3+FqY2DZN9Gb77hcbRNg6BaV0baT7JuZ1kwsh
wHJQ3tm2dWsLMjgL2yNlo/+E1jtvJ/xTSiEisM3mnowRTQuPZHPSxgcIj4TlTgortLHT61ogF4Jn
s2XRSQhabhprXm+KD0L0WF9ZrLC9JL4G14asG9D7nGLGHgeAH6PHHBqfJMgCMzpkfXLTDv5DV4cL
dggsScDuJ2mrXdlbvwPdQM8FaIVpJVixZCv2sooJLIh40w1Tw4iwSA9dE9sXHMDJKLzLEnQAmc47
OA6VUFYcpyC8NstS8K7j8TPNFPxJ4F4EcmbqPOQUR+ZPoC/9GU49AtM1Wrr7bmB/t/zIYPHPJG7T
KiEVAP+Y6hvMlHPFcJoismME5kqi4Vgr9ukGKwZr6j9ZreFL0VqHbGpeU5YeM6IZVK75VrRwQZTL
fh/5w4rJPkNlg25Dl8HRhx3tVQijhFLbsTfnC+P6xV8x1E8Ik9/axDkm4PHvXdc5N235ilYqXocM
gxHPEsTZ0BNvBUI3W78Ocx8c8LoBHUwRKFeacjMi7Nk27omyMm8nihUpRL3DQPfh2BnkQIAbJwiL
7hptET6H2LrATvkZb0ynS7ZsLnl0sC+AoTRRvAF4AXYER40XDasGYn4etEYQQN16e1HYSNnYzHNl
PQSOi+vd2ngSy2lo5Qg25yzdi7b1dwACUTCVFWt71fhne9H9O6ML9W0MS95DybcCRUAD4BIWVyYT
0U+kg+JER7/uGMztWBj3rTxUBDPQuRnH3ovJ6Lx4iwqdl8Xu9R+5NJgcCdpDlPmpi1wusEJftZW1
qPaytRXDfDC7/gBvV2/g0JGykYLYtR0wqEHj3Y8A1DrkyQeC3tAWEYGCiZ6OjGQF8t04Yauk5UBw
hp32nJiGz1mjjfpyPKwMrFHavecQXqa8Nzvpit0MjGRjN9YNEyu5TXaqx+hEgDk4L68GooyCGHLN
9dCzSo2I9NtgZviNMJ3/2DQQpbuwMzmvg6YgvkVrh+HRHiweuCzut4NRhhTE/XSI+OnuW1ZMlZ73
fVyGewJrD/EQokTy5maD9OGAjeOBeepEAwaiHAcCTgBF98ByY6V61rM8s3ekbhYEDDCwUF56aYPM
XndEITN0YB5GDqrYRa6DY6DhHnQZzuNUesOGCpO+qN5iBJpUTjvFdp15xI/nJZD8lPdgmsO3FrTI
lUZtZdwz64TtVsfPcFioWUv/dYJXuJmXNaefNZTK1CI7p8aRP7MW3ZskURA0fUX3VR6l8q6XCAIq
Gw8+WrA1J2mfQszaK6eubqiBCFTBAbY2h+LdbvC2tz5RnMpWJ6tUL/YZPMa4Bx/Nki9Duu36wOOl
Pue407ZAJgzcDGSa1jmBdohxHFDA6xl1JuU/vKV5Lu9N4Yb7aW0WXrIZNMUzmBP/pGbcaiRL71Lx
pcFvANfAH2OGCFzYM6+LTp38jrG3EJ7PfNJEWozbAleC4UTpY5nbjxN2eOLjs6ORhTxCtvmZTQ5C
54Pup3NKVMK6TBd5oWRQVQAoczxmJDU2iaGGg5ab+pu0FtJNWB1ElC6MG2YFC8JU23zgsYwse5XT
sRolXfps5cbGNxRiAg4TK8OD6uxGNz3POU878nMumnp+tsgJLVUGvNtRpzbjqPBt95nzLVrHnbn1
yxBYZvnQsFuFZd0iim5dYJic45PMXxX8y00WnaXlfUoTPKBbTRshxgsNf0MqDm/PefQ3hayebUF+
XmCYbARshu1xD0OvJVbQtbtNJFHUcfDdt61ELA8XrmJQkCVESmG3oDkLxGUY+e7qnqFV07dsYMsb
FeK/oaUBzgMwakhJWfaqrclgBwWfSWDFFrwHUbRQaHpUG22UIhgOEFC2CZf7uGhtPSp9x/gSjZGA
SB++KBg3U483fGJYv4H3f7BPy/eZ5zYknPzZgRm6kgv+vYjRK2ftC0pKeusq+bRRLFld9YmvYQdb
ICLNJb4eulBsZtAsrTVfd2MrjiycZ0WeGYHC9kTwOw6FY4V51kEtsosbXhFGng/AK61touCPBFF3
0Ybz6YAkhu2Sf1o5wIXEK18Xqap0XZ7GTjD2R1Zpuwq9QDsQdBbippDgJneRYECQkHUM75xDJ85M
b9OPqH4MK/8oU7YvKvQNDlTWckrSIcGfotfyJT79Cv3br7/+4x//+R+f+r9H3xWY7Cmqyu4f/8mf
P6t6apMo7v+3P/7jnHwifal++j//7L/+2r//o388VgX/+3/+lf/rJ1q+nP/6vPzn//Xlbd7793/7
w7bsOdHuhu92uv+GJN//+Rr4Rpa/+f/7wb++/3yWx6n+/vuvz2oo++WzRUlV/vrXh45ff/9l+eLP
K/XPF2r5/P/64M17wb+7SaLvNnn/P/7F93vX84/dvyH6Nz0pAQWYZuDLX3+p7+Uj9t88L3BtybIW
q6sMbPfXXxD0+5h/5PwtkLZpSnbUlum7tv3rr64alg+5f7M933SkDw+BxiwI/F//8zv/tx/h//qR
/lWSeF4RJdT9/ZdwhPfrr/qfP+vle/Phf3h0jEEghRNYwnT5KurP93tIMvx9679NonRaRgort2Av
GmbD9Vj5PpECh6RouT0JkNkPpCThVXW72yt6up4xa1HcBk8TfUyA82jKjlgBU73XWWiugCsQE0JV
vymyLrxp3YqrtxIMWWfy9XbIFLxtz9IHMEJVvlDKgybKmuTDCu1bkYO3psik67PmRf6V9PGSHBYD
R7CJk+un8NCn83FIEuvaK6Xc4HOh5tM28bFFD9eqDiOWE8lS+48tJbPGnP7nl0CznYuIvXic5rcs
81FONVjDomj+Io9Kn2eGHdBsvNa9sjP4v6bRV2cO2vzUD4ZaU4AcDL+y7iZcnnd1MN5GgxNdjQzg
LvSv0dlWVNuhsWgY8TgmZU3Kb88O6ej0qBooNVFaes6j7sot5DPZ7WBPricsMafI5l0BNMkDkIKK
GW+XoW+FYdTXXldcm2Lpaefbmhjxf/4inOSOnJ3w5OnLYgs+14jIz31dh+c/f8xa5D9zf7bsfIbV
pW9yCsszJfy/fpGOm5xrrKat0Z2J6nhynE5k5zGvXhMBSYEQ+Byh6pR6zgnS3hdvTNgvDnuoFbF0
y0QubN8t30C+Wlng4otsD8H028tczF5J56yIFjeODYkCWEaSeDMCWACSauzZxOFu9chCQeWyd5L8
Nxr+ZoUHrz8EDjrWqPczIO6gXbG++tUZGWMACy2tbv78bpr66gbpcIrnxv0uBzleVR7but4170m5
OAMiGK77ZYOgsmDbDpBaINMuP3X13nad3pe+8wBcT+0NWz0ZbQrifmqukQFBl3Jd3pY6NZ8FQyui
a+ntQo70hzEEP4f8+9g57t3YKnUiOiE5MqhkwDvJGwuJ1h7yw4HwZ4/intm4znHJzCZirSlU+54i
IsZihIKVEaFiDor3kbfJzPJgponZVkqRENvmbLNNecVMnSGHgiYl5ehigsP5GXNQIxF03pOUBs+y
yKn7aCuwBL4Z8bj0YOJBhAtTIf6Fob+aPHyOSb1gbPDm7DKJ2Uno/GFMoVihLkXm7F33Ir3BoEVz
oJ4UUSQpdLwdxetzK7lEuGa4XaI7rcN8K32qQyfElJgi34Xb3nrVmzuml9B8i7r6WEJjWbujyWKa
hIQe7BGpp4CRCtfdd059bZdfYzXfjjwjTL6oleeaPIkqPM8O2sdQwDtI3R9wgdXKm/Ps2OTg3ljV
QL5jfMIJRNHbx+s4Gl5JgFu3bXEHzvDE+HWGELwwMMEkBAHNeH7bpRbvrQDsfmLQoxn1S9BN93xN
Ytua4Q/CU0JDiX0BmbH8HXkVEYy0Ut6UEPzqJ+uWjmJTT9OdlwJs0D66y9pz6vUskhFrdPdoxjK7
RT4RcbU/2QiYbgb27Nya9nEyRro9/9kPYfe0vvFZRp/TVLCvE/m8slLnkmeGu62jcl5fYgT+OO+7
6io25PMbkgfcKH7M+r54SZyqwTOEkwotKFK8jJmoXw8nPFt8q47tHkwbrG4+35kOTwDkGLKmtX4a
/aUUz4kQtqCDISZFYODxuzksx1Nj+jseFSbZRM+XRiSPzaLdS5PwAdZNvq57vs0x8OCRwZOg0gkp
KNz8WIUxGT6iR5jj/8Z7bx5C6RAPG35GU4KlUGUHUk9xHpB1ob03acXDU+aBqCo081mYBSzJvOka
bwkbM+oehZnUchOCTYuLwZw+pMj04nKnTcFMIJrAPEzNkzMl9/lHx+oHHhp4b0U5PlON7Yu0XQ+F
ea3okTbaG6npgCNv7Hq6r/IecYqO3b1N9B/B9A3Hh0eliXlxYyp4d4kzvxdON+xELJvNILKdz6j7
u2rD9wZdRD3a1aUk2GLTs1fEiw0bV0mbMKxS3tKEwpYVs1yT7A5zNlVw5ufsySD28dYekY90pcQl
hs1jJSznqjB6Dwted2rwxpxqkYLCQyW0T2LgrGkMKKPMGb8GGSKDpMyCteysfE+uGih3fZwx8K17
37mISX20TtdfgEpblNR+uCMj5GRaLN/5QiufYn3s0CaDpdnHBACiAa63MfGWjxECpmixxMSqgTcd
FZuxdECAp3n7bHSH1GEXmGsffWNXPNGGPWfA4sOoeWtzgjpwbZo+R4gsj9HgP7cs1W0HcCWJFC+Q
Yvcc2eepRsjt+PVv4b7n2XXOWUb1PlBdV9VBekm/yl1oHyPS1MTf91EQcfCF2RomwbQ1wu7C6OXa
E8gVzJr4SNYXe5ru7i6T6BZyybyBUdA20E5NfIrEqzbgKXfyZt8g0E1jc6feVec/Y8OmC7bZoYcm
4Xy5/EaMvBoQ6PfU6Osuwv/o9kd3mUKCHwYEc5vzeSeHiPVgQHIfdNl0Ns0tx3O8tUcaKBWAhJN+
111jT2SmOAb+FStaHGZN8pO53g+m4qcgTr7cymcOoIJbeygP3gRzF8kjmcO4QItpvML/zZwBWavm
VO1i9xFc/p6I43kVu9T7iHb7YUL2OLOo6osnKFOo3OAKYu3Qsn9lI1Cjec0ekfAhgg98hE4hxtzp
k/PIZL1Nkid59CxP5nVd9LvB4z9jKqzZCj9F7gD2s9J7+MjUFXGwzbtxh+8/xBtYc0AP42HKendT
6U1aAWjVMPQJqtMbAzsFNiSkl8i6yCiVDObJH0dH7b0MAjHB8lnttvqogwMzyF2adYe8z14tonvH
HJGeNZkskHACsYuFTM6mfObR0NeP5zIi0CAAP4MinhvDQRm9IkWmQilIXIywkqfOGK6cgtSmJsKF
Zy5Ljw58MfZN65axzoknOUfu3UO2kvGHQcbIOJ1QdOyMLNnHbn0YSmtb2vqkmQN6vib/locOoGLd
6kdGPCuPYAWgvDbYA57N9VQYhCJYKFxFQmOLVrUSBLEQk5VszJbrewY3tYtHA7UieUM4N18jPAX7
QrodudHCQzyb+RvXAVaf+SieRDDfEzUMzOitVyUcepcHAdrcKmFCuBZBlx4bGcDGIO8b+b/9gJCf
rFfSrdiLw4mvKwOdQ2Y/xNwJsQmaErbZql945Bmc26s2ASNpaieAnsfbeETQOjt8cDleefcUH0bJ
J5jFILlPq68aAA1FHfZ21m+n0hLvYWffKnvGyoByufIufFtoC5tjFzR4EAO1Dj+9dMEJQQpMjedc
dWwzmLCqWT04MfE844TULnhWumRFjgcOWl4KziB96v35TAjV1jKt7HdjoYU0qih6cBTrAg84HS0q
Lj3LQ5wInIWh0irzTfeqIMpiP0fli9cXjI17e++xfYbEceq4uMfUDU8EHkc7smN/quqTkTgBeR1O
cse2Jrx0qIITxeopa2eMvajXOWNBJTBVwGLzBvEX+wDDLDONIHnN1mW02HmVPRVPG9GtGKI9Kq12
fZa9WRoQ+wKzzRf4SupdfAc8JleBZGs1yhvRkpZGcEAFq43ARJp4lDVJgCiNd7zuyGtozOs2AN3k
IfxrcqLf0yg712YV7Luhv0tYOB0Q7cOZoOtqZh4Mpf2Dn5k/wk5xXQV3nc8lm5EN3rUREaICSoyk
YukAbtwSWcYye7YOaC7UZZ76d1otAMXZJnKj8cqw5g3eqh2Trxp/RxWcSbG+dkv3uc6jH6XUc2Lb
HsKqctPFHLsNii8LN9cyQiJiS3MGBwIPD0PD2UcNXSfJB4upTe6wxQV0woSwL6jHiHok+CN+Grsg
5+yWp86Y0TJnTHaH/kcI0LacDsvDh74lQLbIsuSDYfFZzSh35kACl9Gk2T4xFw0odeOPvMd/JKX1
yAWOzZmXH4jG/BANNmoRqNcPtfKfbAuiQFxP8CYJpK7BEkLxwjha0oOQSI7OKHlS6EDnkDF1Mc4o
T8Y300XNWBtAMGL2YGgzEHFk+X3TMAVXWf4/ODqP5chxdok+ESLozba8VZW8WhuG1GrRkwAdSD79
HM7idtz4Z6ZligQ+k3lyF8IhICkQhP6obnUOX7xtNOvzYHg2wPLQdWxyEA6WcbECStXuMiTVoy+9
N1MfaamhtEXo/MHCIFQnTQRN50weMYo7BvnNmkS4Q6cscyVNEpm1Yn2BSpNEaz2taC8RqoS4pxzt
v1Epsj3w3lgDH12/ui9Y4nDuP6wOeY9bWTs/MYtdE/k5m+BswHpHBYJqB0Zl77FOpiFwPZBbxGT9
Em8K4DqojyZyxKlmuGyO7oF4nkMfFACmh6uPEH7XYguaWKaBdirOE8yG9VhMEaUzxuOKcNVTarog
oUgtW6tkIot0yPf8ylC0VJG9wZf3E1b1jYOJhxhDAvidZi8mVpxqHNZW36KfmhITAdmN0LoEcEMj
zzraQP1nFlle+eznjTIN5CFsdGDigv8IfIAFvUcroGZM2k5JS5S9Zuy+V7rsWApAg1YO9xIIkXAC
QYbsfILaukGF8ez3HZmo3UCTkKU8wnH4E+XVZ1gBXSZ/mQ1HTL0dI7uWPfAK5JbsxhPCUWDS2vnG
rJrTxC+hKaJzZ5ZQC8AYw7JZCy9/FjoS5Hg4MCPG7oQm/IgRigA+s3gjnfVpqBPs3QHQ9rFc0KWv
deSFxyyMn2eYvqAKIjxs3Gex0f2YWfzTeLrf237lobSxoIgwnKL6XoStjLenqtn4C3gulfBgsKhs
xbgMCuP5pYiWRtw1FbzXBd7r4KYEGQdOtRjPS10dCETVs/vdKbXLexhkztB8TBYq1cKGAW4xjvBt
1nXYWz+YyBAK2Cx4X/kQleSLNq1N4J2L6j9CBesQ/Lbxl6sgTEChifyFm846F2BhCW4jPeUPHdJn
nkUpC1KselPWPym3/mHNnBHGwdd0s/Cis+gYeyLYShim+/DdySQ2ulxcw6w6BjzhnbeAq1OBvia6
iQFvRTWrfI8knsABzSxHc8c4tv/W88NKpifbFkzEJomDYSubqiUQ2zjUOZb5vAebPwWLpB3nV4Yu
y6KqGNGIEdZCw0gfiF01ANtpcqWlWBNs9W2p/GuKkeWlBEbsu8tU1u627gl7dSWxXgOqDCN/Tnr6
t8C4Fh2vVZOCbO+oBAdqpynPkZnYn1MiNYay+kcXwR9ZyWLNoeDTzmCEi7xufOiLRRaGlWmXK/NX
yeaztZHgISVBdGe/wH4CD+J8Y7HBGjQth+0AloI7TJ5Qbw4wQzLgwniMtx27OAaExn7W/GtpRwQu
IFPYyPV0Vg3xnUNafANiYY3CPINzyS62Ogv/Qvicsaj7964xe9xSfHAuT9CxX15J4OhvDLR2VRIQ
UzIlcLLCLN/noFCYXiAybQE6cs8If0/2H5z1ipKwlnO4qyQRpjGhsJz6PzqHae2FGcF3FoZd6A1E
lS5JEhnFkRMtDWtBqByjOCXdM6vjXy3S57ZbqLkq4HSdi/0cgHfUnUSKPNtvyEJ91FNo0BjZkyIi
CkI2fHx7ibR2Qeb+E6abHOkRjyh+y/P/f9Q+qLc2YimSEwXjTs6laFMInPrV6yA/ZWyruRRyhnSL
HdAyhw2LsG0yjWrjOiS7yiV3vWlsgi2D8GgMLDVssNn7YYIWoeMbKeURZg/IBVQNK8Y6+JSR4Wth
QXeMgFI0mpSIsdG3HrTqnuWSdfDpxhmsQaRyAA3PEFCuRplxobWbxhQOTlOfA14CebVxHHONnK1a
/6J2uUZSNDvczGg36R5bQ/2qpROVdvjGsumrGvpTxhyb+lH/4afi4Imoq+c6IDXK4K4AJDCuSVPc
4CR/GhB1+zynuBbTD2PBNoGyz7gC1wza38fa/TU6gBJxW2FSCBDhLmkVJWCU2iUm1cUZN0wJB2qd
oyFWJafNYteR8k9r4RYG4J9tfImoXSkT+2lwKEufl3VIKOaRwJ1kb/0Lk8bGs9NkVw+P4bEzjKuy
ZkzXKSIbETNdJMn0QKZyryYkQ9hM0zDfC1QHK99MUCb54kjwNGzM2WvWuPCR3ebWGZN0uCI10GmX
NVJGLKFqH5Rn8wboKdyYRXXnUnxsii9NkPiu6BkfTB4TKiP7F8QeZNnJn/D7YIofspjKpkEKbD3j
jEA15TMiRBF0YmK+npjtrothWqIdBsjiPJoqaT5YED64VsLWHNzQKuYM3XIlcxQqq1jniON7dIte
P1WbIDcCvtOJjOPmKY7AtMWkQKel8WVa2l7vbKvfZzIHNTkAoyQOEy6hzyncLWUd3qAYobejv6tw
JnT1ucidp17RyLJYgqelVfLQcXUlwuC6tV9ibTD0HMppA2kwxPJRA8hsGQm0BSvWeP5u+U22TdHs
SwMC8GyZfyMWFnenbIFqwEpvtKX4ehTv9MEbeMfLwiorMdmJnkYpR+YFLVMEUNwsd9nCkalIB7Hq
WHCvpMW7wJtDiiO464QT3koNika2xH7LBliXZccUlzjwRrEZjD9iP0E/M/UUbNPwipPoQzTg/wTR
c2ySiQ5Fw5YRXozonWzL2SW2CeDV1Q+gkbgl2ShmPixTx0UIyM4+Hg8yV3DZUE9mvfmlR+cEeT7Z
6gkUTOZAiKnkZ4NP6wxC2qtoNa3Z+BwaolFmWT7owo53Te1/Vx1hCGbnPcuOXjC1E7mdA8yuYdEf
HKa/EvjwzrTJy3KkmR+b3iLsvdz5M1w1Q3ORB0rOD0vrWBv9OwIsSQeyCpjDUDWXD2UT/YOLZcAS
3HreykKXy4eSrQLf9zdGBhjM8R76JeE272mfrZa73ZYkakTZK2BgXhY3+mLm9sVQ8ggrwwUzaF1a
CyWx6oOdtM2EhheTKTrmrWXNV+waCBLK4qZRA/fzXuTFrelKBvQBOeylByYCFPbKkkmwH59ZYKFS
1vI3zX/jcUYu4QZ/yliVeDwANBVLdDxmoHmjfbw8tRwYQqnXzibaaGJfOCTuPiwpLr3MoraZhlVQ
dD8s89k1x8Ezyv2jjjJsIT52fr5kvoI2eXNGK1iz6dW73g/uaZr4fJfpb1hjdGPmT38uSzaq9gi0
8JtYXYc3gNfTd3iHHBstUUBWQtgzWYyRYzUdt4oRhVthhHjYiGUwbe/ONJwdUuEhxPbF2WdPRWuo
sxMEJnzZuj3C+1slMeQQKWoJT8DY9rEr9rYovqGrohkoZo6rRtJIDiwfNBXBPJyNlBfAUv2/fnY/
CJD3GB6eFPQAOFfR81w2P/FUniw250h9YnC42Web1S7Dfxy9VYHNyY6eXeTuPFLyeUZ1PoXRx6xJ
pqrpGNcVM5fey77DOKd+xqK0GkZra43yNvm5v7YIgwTLI08a6WXV382xVKvJ0J+O671V0/Bt1PqO
Be3Ba1GeM4sx1i1xMkZlfgrKqlmgvIr86VgUN5VRk8sQ9kNmk9wrvSNwJ9KrxMCBYoGzLHjaVjaR
eADN3XU04DkkQgmM71Qcuma5llonWSiBatWVJe92LS++d2Um+DQuLtKhhxQaJx4LfQsFYw9EIEWD
OkWYoFBEYjB2HY7MliQpzy9/5vNYuu+Sz3dXVuOrCzKfKNS7n72wmWSHp46TiZCp493gBMDjvavZ
0K7lSyfJiKyKCdFqdFapjNA/sM5cGISFQ+566pi84BaBv35GWAaHMgGJHdZC960dxFsUZ/uu7q71
a0Hc1DGsjXo/eJoRSn2d6u4p7OFlwvN4ZLQymniEWrBD92oiqbYWKFCZHCwhmZSEJn31rmP1CeuZ
MWMRmI9hONE/JvaVWJg6H81jUCY4rhrt7vukeCi0ejDHcHrwzD9lnxXHKkjYBwT/hqFgs4HYrVGt
Po/gVJyyh0FCAvuUwrzrLZD+SRbgeeB5N3rKr1rDCpsKmjY2RWcEfgvEEMZK2IGuTyGS4vD6QJnw
xVY7xfTM79GznfICgskKiNGyiqe5NfnXWkKXsKymLDim6SAQCseumrHSYoKMFTN//vMxg5EZRqxd
UigYeH3uygjii9PJU6dDbESLCKjrlSa5F+Noq90WtR+Pi4jrJ9WO91FXcqtyNCy5HUiI1v68tX2V
bNlnr4cU05VlgjJVDOp6omNIwLC9XSAxLRgDl5MYvuGpbzSWkJY59t722g8072wdgCk4LTaIsLnU
Zg+8xO46zIv1Czqj5IqAuQyDe225H3YQf0No/NcORnopjeIpUu25gbi7lviTNgXqAOUkkF59knaF
FHclwFUxLIE4ZmfhUhnE/HcBClY3X2sGRQfEtIQI0AxYDKzZzF+TKilXRSO2LE/fU8Ur2Y+kdPpS
auAo4z5M/L9eHbMlSUPMFKzKupB9APuFGBN2315q9mBAhoYgu6buHzMr+lX0xj8Gy1YFZ4VfkTVA
6m7RX8NLC0nRKPQ2bszPKCigfInw7PCMnuymO/qyKze5th/Kga1aAMrugnyP+WJ1D4T5hJnthE20
XQEKP/TlposK5IdgVEZgilMAMMCpyj0z+QMefWa3GnK478/uygiyP0Rj49j9H3Ign43OBL+bO9R0
/Ivx1CGERBM0e+XbMMR/5hzshOVGH4Uaz9Sg5S6IP/qBaxHl7spIeJTVELHU8O9W1xyJLyK9wJHE
rHkfTtH/TFkJNTrcdVHgnZablAk724BBQA5w3C9g0sB1GKLN+Cg7fRuJw0aAPNwdn8Yad8M34p3P
xuSqGSb9U6dltR8blv/NgXZm2LLU1Zs0cY4oeeobZiYGQRyPwJibqBB0Ast8MmToMIi/DJP8pwSl
RBqgVexNWJwlHo7CweHUQx9VC3EhXqiInaz2Q9ki4WnUfVqeGvAdb5lizpnNXY1YAgBwp1x+dPIX
ysbnnaaHRND+W7XwKJcpKpvy6uooaW8N9vGeCZ/TUAQ+B/bn6PYTwIgCKwgAt97gJJBjtZAtwHQy
yo/X85i9OFbm4cZnkDuG/SWcCI7NueQvfdb7O8c0jowDgeCNlMgRffmpr85tBHY9zRF6kcuzFoFK
N6VOMcTO084PZ48Z2owjt/1w0P3uwwIxGMmCpDhw3SP69gkU8Q9Wzp4NLfEGZPy8g4sH+qbVv63L
1nwCs7OpxMzBXDACyTRjKB+R7qo0HEDHnAOBiyKEESwiySwfj7XBZhH5Y7gzO0JmbaDmK8b7ENmG
1jmPVvPeTc1Tnj/HjU4POXSKlSz9bzyVCkyK+dFgOgB/92Dnqr4Ay0xL3d4Hl0VE190Ecwf0qi4+
GyYgJmGvAO5Q7OLXxvv5m7rGb+05IAtgI5Aj/dWa2S925ndRHQc8YygXod4APnvNGrs+SdJMGpwl
ELY83lsPX0xqwBkKBR0A/09BldgxTiCKoTah80RabcusTKmWgMH6WX1p+L1PhGYjNXuYPRYh1NJX
fOYQOgF4GnN3nwsXOEgV+9ugso89G7qt1cpvQP+b0QUQ5Tp4AHv/MQ0SvDT9uke5xM1s3SfnxdAJ
WBMakRxP1CGKu1PrRMPaHO2DY9Fq9XaKFiPfebH+BbX+x4zPbVBtIKZ+8rxqWp/pVTGFZdYQH/ww
mQA2LS3yJQ3aU951h7SwUCNPP6pC4qqJR8MAEazNAQpbILFJyvDHzRgLVeGvOYTRunQEYTkU/oFg
9hrUTATjLv2L2Q5H/1AxygbRmNrbbOY54yZdd3H+YHaud8KK/5qMFnGmwEPj6cZKXR7V02R4mNaV
ZWy0+9gpYwur+J1qJvvw1ePknWGvfwRm1DGMA0s0zfjjWYkPjUi3+HqRwUcgYUqGKGqY1mbZHQbf
LJDFjiPPUnEZqDXKyNpGrv9hc+GVTnZwuInGJnjOBIrMQNWvSPKfcgDqScqvahZy41jokYHvJlb3
mU/BmajR9uDatOyIW/a6/ytNQkW6TKxY0q/SoAdC5/WvPOmPhbChqGGnorrQrw5ZxJbs3+VknFUc
cbqzhAUqCaiuig0EndZHY0ePVsSpPhr6Nth4MmJ5Un77RFv5lLYE1mEmoMqo5lcEYKib+mQ6D2NN
Cha04zZnYBZ+CIOYw36IuPVfW5K+fMKwYO5scX37nNOUKi04nbkKHkQCwKnJ2WjHIGgtYW25i8dV
G0K0NLfS5KdjWKmCU1W6j/jeCKII9TUX7m9smuzBkvQ4pdW1HCPsFMnzsrGJrOYcC8anBkQ2Jr3D
Tzm8dAFt6lSQ1Ghhv1m10fyovfal0SgOVEi9hsn3Z1omK8tzn/SY8/LO/NZ29kiqtmcTVhfiDWdL
G7BZT+F7E9119gvAoMMJZ12yRfxAVFv1TnjIsZjzniRGm5W710EjCsUx7KMDJJxXULvEM2ENtivn
m5zJcjU3TEyYnW6asZlWbjj9pPx4gcMDbfN/qYw3NrIX3OzDGg5hiOPaQvlf2LwTntpEWvz6s0Fd
bXUI33qCUpu/jpsChSj1yavDb+YzF3sIPow0/9uR4DSX8RqQ5DmrWH613RWTzbqr6pOVDBszFfci
9j8C6yHzu0vU4GpvZlR6lvCYiIhFgxDvbINrXDsafLU0PzmMi4MflI+p7l7x/zdVj2B6hssq1JMd
cQTMSPraX0pJskPSwjzMDB3KAREIEe9UH73BfTiKUyqMg2XXyI4Q7FDzlo9zM4fXupThFS9qcIVI
SLxvCnJKveZh8BdK7rQBZ8+HDsHCp7Eeo4MqnnA33DwfRxNKArROwWRfky6Ir559hkhiHsRgfTAb
sDatXezznAvUMINmF4jsPS3BOCvvlCkMxK3Pm07O1H3GhnMsnal4kJ5b7no5XIPAexna6S7BPzNe
Bnr0/x9xhgRgMRQALN3y3BcHlILMUxx8H81IkxqwaihNvalkhdQIbpjBygPD5cUuy2vQ10cnzd8z
JAkrs0tsbF/JjyXEgqL/9oui4WeXf5o8t/bZCIY7Tep9nPJdGgYpt8YyEI2dhoQCnFijyZJJjVNz
a5tJr/KT54lDxMKO+3HniLzaKN+56bh1toURaNjraXzQ1IGcYswJsJ+svNTsvsVo/BV+CSsfZu4W
ZRW5FFma4g1/8sMMYlaaXjPBzLsAUjRzqNem9Y6WBK9P1KBpDy5lkU47GLybpPNhtHapfI+NeM9w
cPwinnotdZVtLL5eZJCNiRuFD0RhFYU6jZg74sIaQ/lgJCn5isK/Blb4EbTpRbXe24J6D71eU8xO
9dEuGoySGEY2YjbKR0QH3yktgJfSpYj5bqXEvJo9MP8c7ifwCm5rzEHb2mu/pQ6a40RAIZbIszRw
58A2U3GHrNsP3/xKfas4qBCN4MJyonVs9jBapP2ZdMVL3iZ/yS/6pK2y2IzKLxnO732CVw0++N7X
1i26VAV4+Nq/2UFKk2uwoMtiC5qqmxNzhU5nZzvFpxM6lyFiPURkG6ml2QP6p2fclhcGsQo5Rvfq
kJMCOGORirbqvcV5b+SAKkqAMmuzeUpz/RItT1XZ7vBSXcAnsmPLyBkK2O6AKPodSN8cEhLg65gZ
uNd8Kwd9kwTtW8XTU+LMfNeZPCbFsw20b27/DWP4bc+KrOoWfIsTokkICMqYjSsdwAGyCTs6w/vD
0r5mWZOkLQ5olV0Mo9pWKIjjQ9wZfw0G6M3gv3i2WGtzQBSb5hQO6j7kuEhHyeZjah5nbTNwZYAS
JY+cWneobC+5UV5DXJDAVWxcSRP9G2TQNVcRU7X+ieHCabD1Xso85nS2Xn1p/bZW+ks4Hotz8eqR
gmMY+qy0e5m8DstqNO+LwLkbmfsC14uUGQJ0edk4uHwevHJAX2SahJ37P1O30KKTkWt/SXKs3Hs2
dTfbJGQRSIKk6bDz8Fzo6tKCKwI4Fxws4nKhFZGHfM2MdrkfqgeyDrCGLHktuKrEv6x27gHIGxXv
A8rbkVLUU2iUVPYPmOSldrCiBk78kYVs3lDqbebIR0pg7LKQWT9PwkrFMcIfhnaG896U7t1GT4LT
B8zW1O0jE0sqCb+1E5IlKR8HgmZWhpMu/psNeszUC0mFwx0B4b/89Kbg4iRY422IJuNYvth5ykVs
2OvOcIdVG9iXYoLyGtjR2mKu5QVr0bKGW+pFH87V0Hi3aPllhC54hRZrAhDs4yCbm6eJnejtbRHD
TyY79JSJ6JQV8gne1PvEZHCPnEbb4qpMaT/XDuj6SD32GzPm1h/ya0Ts7WBZfzykoplDrkLFFqsI
Ec2p6S7wWbvivoQF1hSaro/fcs5xR6iZ+I2Qj4iYmiW/MG6/HDE/EUFAHRSEBzdnrtv2kOND8Lqh
sSD+hwT8avDCHv3PUE0L/VTvHUYloR0epPQv1VwehXLudlI/Jkr+xr24Gg6xqV5O1Tcvkz8NhA5D
VprMn6bj7ioinlXsfIY8zJq5LhAV4oihaRHSmsrmQOL70ZDCX4Mk+x3McteFlybhcFp8cwNFnVM7
jOT7bRhmf1VDMVzb6SOt5A+VJhRSSx1iQCHsAM/OJkO6BWPlM5MDE5xua0LGSNNxF9PwYh8Sd1PW
/KUATmrWBm1evSbhsLIN84ZD7yE33HPxh0XMEzj+BzllR91GZwav77hlb4AQp61N67nqW/RpenyO
eGSlptZZNsgNz6sppjNQZYaPdOOSrEgGAHsr4/SGqE9cKZ18NcPrBAy8aPp3ZpSa+xo/1QpjxGVU
8pgRsdyz8F9FzCFrk64u1GjvagKusf1jQDI5qAGVxKULm7ro9m3QvLsGmAqTj0+iaFz3Zn4xWw9d
wPiuAv09Q99fpgL8La66+l7jXqKWJMvQPMsMtS+qyp5RXl9PBmHp1i1w08eOV9TJ8muejbdeEuDN
1B/dFXs5+7OPrSMRgZ8DohPQZPOuKknAQbG/NTtGKlJS4BNEdg3AWa81rDJqXko7xJ6uGp/G5pWe
44V11L2L0Hvbod5mEcjyqGVJ0Ln9qitOTpUnm74Y7qocd+kQnhlMsvlnu2OhTE+jVd1bwUYQtoZp
2HU2WDZQY4hnM+73VgGMUfZ3tyLHC5jtBQnsV1tgVAeD1Q+Aneza/kZBcjIRcsvEeWK87OIDHvdS
U4rbiWvthlmcrLaF5odR/39K48qigh18BsYts+92sM+GxafTJ9uZvf06x9pmLgJx/TjWGPBm9Y26
5YW4ky8TqOTAU77KFpqXmyB7aFxI6bZ98kMGElqhoMijT1Iod8UMPVkrHGehQGrHWY2Q+bHIUX3Z
JaaneMTH774aJQNdDNTcn8WGJvzY9d8GDorlSMad+tBZzmlOMYNuq0m+eyr5q4ocubfgXbEhgNsF
N18pp0+TlR+Sc2yP6CfYzlUPpdf8EWzEByA1HJd0Cl1/C/35nevhohQEk2zht+D9BIdz8IziV9NU
mvX8WhHfMvbmNp4JH+K2R+kauWdown8yh0Rit+pvQ8nO1QgParLPzTyf0/K7CNOHzOt+VRV8M/Q9
uE13cv0ZnT7CALmYuXRjvrb9I8tcZjszahBCkbTNr7MiT6czmfupzjiLwrs40yb2hq9Gzf9fXZEf
MhuenttI3IeY6SUZB79GjoMZso3A2wehefpnR/YbMdz+VoJmx06BnzAFRjOfUCXkvF4gKYL0y29G
8gPsa6mC72YI1Cpl/EPX6hrFY92PNCDsEUCknHSM/5El3Y4Djg8s78APGfEXhVQ6xk/9iJunZ+aY
13jVTYEwGiZDfQO6gkqq/wza7VTAIm4q+l/AElDA7JXde5+RMN+xvPO1XqJ0picRzyJhYKoji5BZ
40C6ISqp2rlYiN/YUzfJjiIn0FFzyagezMh4HhbBZY/kN981BARsEy+iaRmwjeZ+/xuEyEZRWJzy
hp9msnPgmSnfYzvXw9+qhqKbaXn3RfNrOMBMLGvcYM7w6dSIJ2ji+ZWP6ji1X9G4UAjVPm5C4JpS
93TZ/LEo60RREgdK+7CZ2HptxTKADYmOywOu8eytWiq41hM4YU1xdzr4J3Ni/3ZSfMHrfZ/sKD7m
XpAcyiShNjGmeW/hm+wj+zHjpOkWLWUVmcDSGhah0EzQsvUjPU+eQ3KgAg366HUeGA0AsiqcAXe5
4W/TKRjOqU2OFTqCgBFhcDP1JHcpO2izfyyJPk3DzLqgZ/5hlfwxhx7wJ+udjSxbeArNoB22rT0e
snTGnW6g3JpZSV8bm660AOPEZB6AszP1UPmT3MbEQMhFzywIQ6nvELTNt710LUSwcmmK2KUUZJr0
/x+V3+JzEI+prH7tYROOZA7QvO2r5T/yBUlXnlfdDZrkfRlVF95oucpJZ99Ghj+c/v+j6eWLR3kg
RsbVgdv+RuSeEOJq3B3tvPJ3s48jlnn5kr31ANmSdRtoNcYhsj4LyxkPoxZk/zJRlMkMaHeY9ijG
Awqu6NrWKkE9LT6Fzt8tmDs7a/aYuBXQXaNZTAeVofnmr8NBlrCf8w0GQEL+Em0TrcxBviSVXR4W
9VCSCZM+UA+rkP0Ch6wst5E90iXZ4UNbtuKcZ9777Bv3fAZ+GcaaZVgXPGE5nw+JWcMHa0mXiNpi
O6bzd1nscrcboLslEIQ9t2VBYTjboOHHowa7gwzGMyfINVQxp7gyDNTKxObmQ/tUJaDQfHRsA5sf
FNt1wZ4mLimBJqQtSxZ5G1fuJmR3slJUWA6d3VG7I0Iy1QKuJd2Af2BBp7NS9PpBUR/9FI8w+xpj
7Q1meg5w2qxlzi7Wg1AwDpb3bKaIZMZZbbvlRzAcln4NeWSn2oue/WS6VSkbRENUAeElPbSEeRqO
7lBiuvN6UoxBjLIg2ycJOh7QufvYxDNNqVQS2HiMQE93QRNiLiK5nZlub2e7MIQC43rYjkRlXNxg
XDumN6Kx8n+pHn2WD05vnIvUVw/8QzQsIXMIu2jNNyIV30u/fGXCm+5IUvb3TaduE7y0NK2NB3O2
94OPgR6CdmNZ1TMq+X+tYKzctsx98GQzS+Up1403bChBScXuyuOUsBVPI5Z2qmJP56NyCoanUXYt
kNgFb8O4yi2My9ToeMMkPdxYI4pAL/Kb59BJ4g3bmOoFb9ihUoh76gyR52imy9442ceG/yPTcnyp
4ApBPiRck2Z+y7Tp2i0YHV/BLtOhol5sPU309QLUCU9UxcgQ+O2xwdKXoINJjqceLWTgEvUKH6YH
Y2igF20H+WnIeF+krjwZrddezabg0rdpphKG2sBmkZ8pBlO9DfkddCyvgbHX6E8Ojq3u2B9/Y3YL
fNt9i6XQJ1FlxKiAckuv4x5ILHJAdkTilvjl4hgn8THjvNmpCjFXJt9ViMgWOZGLXhPkhSdxM9S/
AXu/jZnp/uTSLXf1RNKXh7KIzY+nb2g1eId9FPxe/ejHuPirGX2NYx+Kean88/kDBdyTPTuHAlnx
JhO4wtIO/L4N1SnNOGO5RcQpTFu1s135WqcPXQ9LS/NbXicj/OAUSXmNgXBWWK/7TC8bTPTvpFGy
gW7GCxFO9aIwTLaZdhA2yYYzurMwqnrpiS6Nw8DnuM6WXx9LJ4SOY7XzS5ikBjbRXSXMw9gPH0xh
UWpzD2Vj218bKJK0QIIrhXEr456vhkgoG1kfrSwUsc60HsrU3Tng1ZDJDm+JnYNBFyhXZvkI6xje
GcCdQfZbyC3rRvh8cbs1N67lfTAcgstmxnc79z+yeWDVVHKBpmZzZvGBMTWDAh6FUDSDicaAUKFs
15vgQgyDEMZuPk8L0YJpPv/DxEo44FoigBlKVsZgMXJwjNVmcXFYaWfL7TqM3NEdaRkbk+3Azky8
x9wBEG6b+jG1EOaFxIvzy27aU9d0sMUZBTS2+ow/eaZLRueGQszenafAsVeZ/2XWfICigTSdTfBz
lqkR0UxXiVjxwUYXzEhZIpHFdNWn2WsR7tTcw1Zj7rSuK8F3IUFg0zUzdrknpdHsHMNu1rhCsSzH
HeMSh/DBoWeCxnsOyKgsV5K8yykTwUHJcLplJizAxAfsFDMmaEiUJvoHACLrDRF62WZyqFzCVFzB
KTO5SdL9iHRp1c8ObFmOa2TpmLvktsvK+oRR7h6iI6F5g+9QCge7MDQnMGDETYyYWVurOC271skt
9UH76BQEkBo67Ei/KsWdDy/1oQVBFpiGuRUCh5cr9xJu/gaLsLfOah6oauDJM/KKKZLRmDuOvp9O
7rNM/ikd6O11FhxAyeIJ4PO3Q6IUJ7BEe121r8q1707Dl7GqS+IsNj68bE7N2epzY2Vk3a7zNnyd
rc59ijWKqYA3Z9YQDYryMk7+S5EWjKCTU7kMKLWM2Wux+KJnOkxRgZOKaBwAC/PRovjaaFR9uzyt
xEc3hDcwPJ8ZdJ8N0KY9LGBW6sNpktekxA4cwWTZen8Dv2Mv0VvrEbpOXyQ7OVK1V6mZ7SWIVJqv
NUXxUYqg3LSleIxbzFOqDx/ViB4EQwl7PXBbuhL6AUII9nek2+TpbIRj4DVJaGHU/FAms7vxB7iv
Ouquhjbe6HjkMv6A55o/0+kp32JnRMjvwcxPPpLKO97SZ7Jwkdd7h6kBxi6svmDFhQ40bRu4n2wY
qt5dpPooie0pbnediOKL0T+aXtefC9f7N2q52B4+dDSBw82mP32HZSSjOl0AQFVwGsRwWjyvOxtz
LtYjlNRhKUDfTLece4l1QgCZiiN2G7hL7DaZP7pGyTgxoR1F+qOofTeDQtMUglO7agtPMGO7jUmr
HSqmeyprKDAlIfHW5O81aXWbKmcdDG7h1ISDOHrBlQwsXDgO8ygWic3Jszpvj83kZOZcukFikfMH
wxWXtGDWroaDLwh9/o+5M9luHMm27BchF2Bm6CY1EHtSpEiq1wTLJbmj73t8/dugR72MiKzKXG/V
pCYIkFLIJZKA2b33nH3iGI+Jhl6DWbO3Z+tHoVqF+r3j+/ugAowkgS1ZgWF9tohJ78bOjJ5qsZ74
YzZDb9+0yK9VKWvG2urQCkjsxjVCNHauokldCPe6tmJknioNgv3as2uYTLMMlyZ7OHCNRPTcC037
HsoE0bfehRsM/L9qmnJLu9TaXc/goBqQeOnVJW28D1LhnFWdhI9ACwu6FBKw/JggRRv44Et++zQO
xDmPT/TezZVXavW5GUlULdwuvrit7a/snN96jGGeRNxPyM7FzNgbbKnTNjlKhfCLVKj60LfK2UUY
hYhcrhBRlOh3UhvwotBal+geXju0uHPURKTfhYI8HKeH/NfVBfGk1sdoB+/ASKEn2s2TSSPj2Bgl
DCX8Qy+eTOlr4A9blNOAs7XstK2YAmRo05OvMVZni4bChflvYeNOSgm/KdH+1qL98JnHjMJRuykp
ZhVE/ujm7L66uhcrg37JMh/xrbUV1vkfufLlflIAyB3xBLMOWbL94TqwtIJmzjO3Z/RiBIMpJxwv
cKeSwIVs1ad2TqbcfG9FZLOzWxyxZHCMeoCaVnZynfWNv3TlA3JBdJTUUuizyRDSVdVcbgcuqTnn
BtOdTuAhvpf4UlXZnlv4MXCl3A35vmyy9HLFg1lcBOXzOYovdfjieY131kti47FvnS1CU5btOLOn
0YLm7kSETlG759ClUaIa59EPLecx8JFH5o7e7PRKX8dodY9+7B5xG8FLM0NQXJq3cZnDPlp1058n
kuscV0ElTHs60vQXFj5epRXKPxYzRm9DAaEzyTxcAJK/R1pf7TptahoIgR7sIztZWlYH6zman1K+
RyQeSgTETtE+jPrmnKeLzoijJR72+N0O9VOdmQWoNZFdPW4NvXTurShEpsNrs3EgbNwJS3/3nLLg
eixRwMfyHoP6uDdxvZKV6q2D/CsS/kvnK0SIUJYQZ3yVpm+t7RKqGPv0+o6ZNkirLAOiTNdvlQ7Q
Ocjy7FnjJn2lUKDfp2/ejOuI4XglhSz3AttsqzSGtlMiV2F7tGy7XRK9NXuQU3VgG8t+vAIOCObT
ytpwNUtLNS5gaTdfspq2fdMSyM1nwNHZGBPruwl8DC3gTGhvhUlwAn/hn2hzb5Fhgd8o05fKGcRO
pOoKQ+SYZUhVvqaWFAOUGCe9lXvHI3kPJNqEB8dK10TSNMeqLYHY0mpg+ET+s+0/ZTA7N1YWrEWc
OXex4ocPOK4xzxCkWGDXVdQ21uhmgC/st3mQc2oKugN66utr17BXuhGdoJFmK1w81V3Gj25Ho8Xj
MusnrPanP9S81Rgk8R2i71NEw6xn1COLnf6UsDn+FWGmKodJfnZoGis79e+aMhUvwZx82xfDHv+G
NUYCMMinSzznjn+H3S2Lhef08qHA+rKsjdY+lWKOKqeVpNfdd5WRhpJoFCV62h2t6UfpHhP63Wub
/RIaWoN3twyowSjII31D9uc2ZGfSW7nYpNLfpiYki7yjWsTYP+wnVK37IKlmkTmDXCeMGlq7Dmu+
jhKV3T/3ipFpLvPja1oP+TqYYzELEXrrNKiO4MDMrZXb8/7cZYisdAjHDKgb88lLM5taSnSLIqWr
YBU50Hc63mR9Ra98sNEBGhM3p7TClDMpBNu4UR1084R2aeaaP+JpcsL2KbPLdqnZ7NpCEVYrTbrO
ZqrlCtzbuFLmd0MkCfdxJJC2MX0rCxW4mKpPX2MVjqsQAZjm2askJfa+0E6K+9T7KHKUBJ6sMROo
lTFlLYImv9nSOHpyjbq6Yglao1Rt18bccmuB93WZa0GMz+N1LRQ8tkrAQoN1MPgV+or83ckRyll0
uaJYVee6HJqdZX6NKN9XIkZAqEJZkgkNRTYzxE+heY/0uBAM0as55m0RMfjD3tKUbIWiTj2y/ETr
FEhuT2G5yhG0eKYW7nE17arIITPGBfuZFWc9t6IzX2aIFjDewvKaWHyIA+hFa9XhBrQSfxXQPrgz
dF0gB8YPRke/X8HdBNfY5i8FUUUVNs+VHnDlF0FPcncT4DNxTyrVo20RRuYWpdcBBI5Bdh+HxHmF
awc1zWL41HhDdvCk/jyFlGIQuxhNimFXptFb1A+YOZ2SuTilrGQHy9irBwmOoIC1Ab8PlD2Q2INW
ERLN5C7T9XKjx+QnP6eVqZ8E+Z/bzqJJbuWFfxnz4FfFlASLkIMuBqpBnEOyxw0BZd41GYu3JN2g
8MaDiv48xG4ubdYcR0wHnL4TUXPRzg+JQ0/dng48Iujw4gMeWaWxHe6NCMEaY8XJq06jpwFJqafr
sIl97aE3hYbcNzPxJ6fXxox+mgl/u1sOxQkmrruw8veMEebZl462qHPrNZfJuGM8QU0W9MsgDTZV
2+Ktzu/R5nT7qpHTXWnYBhm4xDPptX4ldIv7ihteJJAc8tOk2DJBGbAPuS17qTSvxpOIh3wVDj0X
KhmPDKMzvEa5kIuMXeOdN7ats3R10t2UnKewqOAzA7OsO6jTVCmSQzxEL1CbmB+zBLHc1B8smykR
B2317IgCA4c1LCwH4ReJ4vWiGfV6ZWgs0I7OjLfKyda2w+4xJO+CuEIt+mp6MjrMc21q47eDMKlh
/PgIh2DrIyNeBrVuHN3sikGL8OVpOrOW3SNzUMguwQIlwS6N9GJligwBSQA9os9jICPF1fA1RdvI
IwV+qN5sH0qE7fZshaLxyJz8VU/bTRdC87EhYzEa+0JX6h5EEe/oSE0La7J3hoeVug/SEb8446CQ
IFNEm86d0boQ8mFTL0qT+1qdjHvkzGmTJPshLj5H02QCGYe4iToMDHpY7atenQ2S+6AP10upArag
U70g0Vh4ZoPhuXd2bpZB8CsTgBO8ykN6CofQWQG3o3/QIUhiWIQEwJLeVrLgRjbgPBur6YqEqJZv
CyE5kMfgTRMtoRj2Y5gdmpGroIcE4LR0Rqsol3tsV75ERGt51ac3NeBBBfkC0v4e0oltSEBmjaVf
HO+58W1S61UychMgEzbSxYVyk0nOLrV+VW1wJPPqmhPsGSBjIrQzXgbSu6dThTMCR9Jd7GbWBf5D
vqzcCYt81DxBSwPaT1WvVTf/D7mdqBgWBgoY/PYIYLyGvQ4E9RV6faqzUjzQeT13aXguVdpcStU9
+3k67RRFGYJN1L2ahVi90FaiYZKUHLKpDbdQAcDkspJqKCnbXi/4zQa0rIjDMLUciQ4gByNQ2llS
neIS8EUsrgBaxJXGwOeksFv7NYGRFoNJQ2RAI6rpHqMyRQm9tJ3UIQcWDqoWv3FOGSroJ/CsHSL2
cIEAnkavhyt5jn9yFWZ42pWk8ul7GWXNOsnlqWOj2Xa3gGCk9g7o0ERPP8K+N7ZyWvWCdlpCl4ai
+oOyW0f7rr1oXn8pnfJiz4wndk3bsIkPTc86X6M3WiuigbLJIHDKjvehyImschUscWJU0J71K8Vk
Pc9bf8NI9jP1OemD9tFoxxfZIJJWZuPQZkgvrBTGEvBHtPZj871PDQ/TfvE8yv7TmmOp8wFkTlZT
xSMLVanTbUxqTqNPnjSd0E5lYPEjyXzhGAguTeaXqYk1KoTiu4oLhEkIhDcd8WPrzKBrXgVjhIxv
hIbgmxCFH2KtSnbAywDG0NjZJOBbkTW7EAeAj/Q6rwUk94jGW5Vscz2Dm02SVkHD0yl8YiXi6mdi
Ke6EJkkAZarg3onwHEU/p7AtoUjTvEprLhEqKg6qfTUsq1/Vlf7c5uRXukIjXCCpzsWUP8N3Gdej
iC5SgElqC+T2Q0mrwoffT8sbfoA3s5HojK0luJwVTLt7Ook/Ru1oJ6xmGqzzpYb5gmiHe0tikp18
a1d6xpdQmlgXP1pT4EEnFuAacBF6qQxXLb9w6P3yCySZHgbGsCrwMNVfnYEsEhFwvI1lcC9JxkYF
bWQbkFvYHfImW/tfcIOdS5ioFUEf8cPIqnJHyBA4iWk8uZArGVs+tHYo1qGfvugNowFuqzayG+ha
IUpPv8ahpM1KYVIMOzVlG1WiuoKFx5g4loCrKkhCBCveDV3GuKgZWnrR0TdmBD4wzcYyRUy+BB1q
vwUaYE7tk13V5Hd22EjlUNBZNWnGW212lUF034+2eWxyY2Ob3dFwkavImvexquS9qyfdxhPY1ovi
a+pwjDeDAUyazLwqfUACPdzhlgaTnWrroc/9XYkbXVUE9ImIZrtDm5XtK3umxGiuomkoksPikKRd
uZDZuW4QIdpywA9P0JZPlO6610iqTDEAqXbgAHdkdq6opY6tcLAobTqnXwJBz5iAZc9D689Bm3Tc
0atpAsEYEu9tU4FBcw3CInlzSrZxkc3iENntwSRugH8wvnYButtJLx7mEooN0cLSYD6Yln/NMC3B
TwuvdYYqeRh+IFDT8L4ADmtDhAmWQ0GmV+YmCwz9sQU/26l0f+9a0yMMMrgRjv2iqK5RYLP3J18k
yZlGzDvuTILKs/pp15t4vBm6L0eSVbnhpssB7p5whl+PJhGwbaTGnefH2yxz2MV7dL2RpQNVjz6b
BrfOZOHydBVYcg9LYaUHH6BgFyHMwzUbGdpmI51gmom0xeJErYN0eFCmvItzv1zESoRLNwjfmhSR
e0STuxXou4GgsatS05wDSfC8z8uFppsZuO6uzDjDHdeOJ4nhcd4riKCAt3Fs8yrHvJY+9lB3qaTT
5A4wNLMBS2eWEKf+ZwIHfxnF2NoEgiYmYpsJOR5dsek8KexhWPtWhlO8+WZq3IV9hnnSuzRZsaNJ
GcEA1u/zMUaSM4qFxoBtpec6pGPSfeiSk0Psm8CZxwJbMxsblgAsphAESKUg5NnF+d3m9hvgYmfR
84FcRob1S09ddzsZ8QrvO9IrmwaZCYsXj5DH+KaISINnhg11JtvKlHs+2aqYyOEx20QywiKO3DUf
tDv8nAh/i6DD8EWNFIGqLrWmXBuzxWSK+Bc9KgHylmYfU/oRGThLO2VcXZG9Y8DEiT/DQcOyO+vI
t+8apKikBPJNFkDoJbNROgcacU+o0ZY1qUALQFfboaJn3Eq2r2OyF9V7oXsLGChiXeEwKqbkyQBf
V0MG62xcsWyTiLvP4vbBt01tVjwuumuX0OAEl4CDK+Xdykti73IQ4V1p0o+MqRapgO7qEuqzVgbE
j8TRJYoITS6qWZGESpDBOv5dbMX3rUH3jZ3ytDFMphaMd1floJ5MutALQ088RinJW1moFyUC3MUT
2CCiBPx+tpWUwMq8wqbWs75Rd/ebEC4UNy7stkXmACeRqImFg+mYlE2UqUOl75kJcQ81g2M5ILlk
mVgqHcTIEPn6AYNBVerlLsizfqln5XNaKGotBJZ2IJ9BovHpHJcucQ8WssxFEkmkXcD4uUjQxcKS
Ka1p3pm3zr6N5S/YqPs8L4BjEKkaWIoPwmyx7+KeFCSrmtDmQHHyP1UF7iCY3C8qE2+tl9lLwtrI
qKCmJNPIwAa/nu8RRLeoB4brFPTRgaKOg+2/9dxn12b7lQiHssLP2ED7ROBgolzUhyHT0aTM4xAD
Iy3jIPd96jvzeDsYnbkuzEHbVkSo5hMO/cSDUjb2Fu2lGicIX2aW9TCvp3fsxDazHTgOq+OQBEc4
QHJThlyko0/ctm88EhzDjixD++ZcWOzCTTbER7Mpt0TsEbvggW4UFSXpZH+TqL1zE/oaGaP9hdP1
TxPdcXoz7Z64R9KggY/hrkOLIWmMD0abHuok2ZgTiDpzilEPQH23B+XuJnTpMM6xuw34zr2JHlQV
u+mK8Rx0K4/yfAw69hbZ15DRscq4K0al9QtH3VcGVbIyKZOMsXzgryfDJtAg1bj3iRVYpEKraJ2P
/jYoo18tI2HeKT7TLiUVarFPV+pssiXA1MrxgMVlASKB7qvEnrbJwyVb2XIPJumnaZvuI1HMLTDN
wfN86i7Ctg2rZcCUawg1R++Jb56nkEGwm1z7FaSau0cxB36ti8+lLJp1090XpFOvzGxEp9aJa0fm
d4xVCc4uZkyVrqMtBslxP+FitsjHJbzxI516EOJVTtaYi04t64eLCDwM5q3t0VKx0oUineGOUlat
/JD0HSxgYCxCj/ji+cBmzjyU2sgOUGJX7zt4S7cvFOPZqv3+YAcfmTMRSCjpNe4xdxRyezsVVldt
fdDhSAn4PU39ozWBdw9BYBxuB7Of/jjDf/LHWRXR4L7z7Uzf6M48CMQZwaDGaOz6MEPkD6oY68Pt
oZ7Uo7u4Pb59xYtM7Y744nAJ8crY52ki9s1AlxxHK6e3J7lPib2QctySocx23HT2twMoE8bHVpQS
DDtPk2dJ99rVxdeYYtPHeoUarD/eDsOA7BJRAI9luyv93rmXWTqgTByZexn6fVvFrGa3Q6E4G0kh
zONq36BrIeSHg4bVdlnX0N7++WOrdHoD05xuzfmH/fN50b6QlJtcmBhUsrlyCyDHt/OB3QpKbKWN
wb0p0/6FCuGlKOCNxRhmBswyD90QT+nejOPgKEr/YLuahs/QdD70YbgnYJxiQ6DqAIPh/8Smgbmz
C7i/alG9BJdpP/AXEkpJfg6f4DK479oHjGsxSMqw2CWKvA2R4fICuGy+N1V+gOcqf1oxI6c6Hd+R
RwQ4t6f2ITbmMA0gsBgTVHDIHL3ehVEQHnxR/3F2e86fn7udIcg617mJTRhl5wu8E1IS+UsIZyE5
F/DevrNQa9N3ks+3hxJOLRMSIZ7NDKfK7au3h23TWLs+uUy2DFa56tR5iJRamR7KPzS8w7rozHHv
GxAqSGPn1UxJ6zB4Yc8RN3ki4vF6yeytlaSlGNKhpDYDvLD2QCSK7r5WbvsrypL4uzH11YEWBK85
mJMLdyOIMhoCFhKTFoVhVDunx+HStNpTHpr1xkxojfuuIw/UHgtXjyGSlFZJgWtcof8YZ62qjfPv
M1CHlVVWy0p49dINR3X1wmE8kGjwfXs0TThq2bZYuEacF8Mk4q3yPO3JKHMum0g5eyco9Y1ZmpBu
cBwdK9Yu36ua8+0gMXoD8rbq/ZRgyYkQmTOuS58Sp/mREWXCt/OIjYG/Up2pr0GubTx3Kp4IqweO
JrXqVMZp+TiZ5rGKRfyuOQZ7CNd46eOMGDOsDe/NzC1if/pqUkUTmmI5yxHS9rsb5c8x6ppr2Ezi
CB0qQQvb25P30Xfw/eHjUSlp3toh12+cSB5jTgL9Vw4OpXKvb+QoSP2gt3ACW9Asaxzib6HG292g
6M5HeLrjxGzDMSt/LTSidUIml4ywqDuTceMPtCLS1Co3tZjsY4DP0ylMt17oeJZD1vUYlPO6zzOC
JWFYI7mI1YbVdwr52Vf+HswH47JWdrn9n0P8n/4f8Pxff6Lz/6/Nz3xG4Nd/J/3//8jwN4x/x/Df
Zd959rP+G8V//n/+N8Xf+IcuDBvst6nbfMpIBPhN8XfNfwgEajpzGqWD+JfOf1P8zZn8L12XYZ1t
KGma/E/1b4q/Zuj/cEki0V1+Fmk7Qln/E4z/7d//M8XfcXQhbJc7rO3YNG4dUgb+TPHPugYkY8Nd
h8LJ2+hjk7DERfRmBmgzv89S6ibyH6dDxFDqrCR3M4Tv19sjpMYooSqmVxpFyDIqUeNoKh7PjIvw
XLiDxUZXP7kmoTZ3k/GjjMD8+IKsrriltFCeUb0ZEB4jfuq3Ti6Ni+QTkYuPH9uvy++Wuxklvvlq
ePFnnemXGALJRdLdXmttNRw6PaRLbncEmqeSTYQP51yPCuvN9IOXxCazZ7Ryr1oJfGIHSC3pchYp
HUaZGo9N3F1RIowfAOjTpU+q72Fif/moY4UxxwmhUeN03rookteMOKVl2ETQVvSuujhQbi+352hj
/3JloB/cMTgF6DkeR5kHjz45LLTxCcJByoDVU4uk3GSxCsgi5kxTVfj77J/P/T7zqWHLogG5hd1+
HXfu+JFFX5ES7htZufn29jS0rPspi1xrTw8FYbBKjlqOUs6fz0aN6fTt7PbcmBC6TMQHO0fz7EZd
/FjLltupxwDF71iBbw/rWaQEohD+qouAoPE70GmkuvUAvT9uZ7gItPc/ncXDi928h6KvH8Dk1w8w
rusHeJM9uQ6ZTYOT5xJQf3+6uP6Iofhz7IRh/zV1wrEcSxiWYxqK/5iuobjS/vx5rVyboGflWjtN
skvU8RfC8mno2lE82ws9i4i2dE22H2SynghT4XMywFAf52ECxPH4JIxjIIv+7CfJq4nZ+VUyQdnW
Vh6BjknqE8EX9JDqicYKw8HHbCIXIiFr73MKHFJufPUr169uMe8/GZg7k+yPU5xl59sBKwJir7J5
8SVFkj24/VdaQDL1rO9eiuHOGRm8DiQy7IRZuQ9dswXcWDwUtPwebs+QGxduUyRPGF1tgmImIFL9
+ObjjcMGlPkPtsNONqc1sAg72tqESjGbnl/saD5oOMXulZCgDAmwyfscZToRNr/P6B6sDaOZzkas
y/XkN/Ue61bykMwdJM998KLQJ5OCqkqJbNeoBkf29Iwuubk0blpeHD9/Ga3BwCKM7zyv/G66q22C
9BoL/jhXo33E6MCto2JwStZRPL3UaVWw/UgxM4bRPaj66hI7sM+kUuE95MR7D7zTY9UK9cCMDxGP
d9AtNpoMv55dxDKnqRtfbo/SINl59KIBvNbty5TXpCDbAaANbF4R5slT2LV0pSfz3oy7+B7HeXyv
BQY4lNtjaj02Bw5cSE0Z5UnLx3SdQWWlb/k0liVc/DGMmcxV5Xvg1p8tvveLpWsh0RKzlXnSgqUf
QudO4BeuzXIuegTRVXWW4uJLlH/NoQwsmsD2NwFs6G2IyAKfIm+7ZvzSKK6ebB2fZUuXiew2eN+B
Xr+iJFxPfYPfrAaP6LrmdLCNobiaavh5C8tQLAIYORLjQU7+F1n0Rx14y/3gZ/19YpTDziMBTJ/6
/j6NEhQYCaoNwBfz97Q1jU5Zv5eht6eazJ/tipgNEoKdpac65w4dWVr9Dvph6f4/h8IYDmvW31YT
W5dCmMqG8kaFycL156tTr8KqsR2/R5uo+BwbFXFq3sxjcSTIw4EUeeJNDn5TPBNxOh7SIa0vOpUE
qQ30R6tWQ5tUivrAprQ+FJOoFtzn7MXtC06mqKzMaAQ/7nSkwtbpZ0rJ/1Y8kRfBNTIUjGG7lFBR
M0aC4cp2yf3LeEdCjcW7wmzo+d4lHCFK124dEqIn0N4o90pgGMA1D5FGYKZ/nN2eG+bnovk5f0BF
xV6rWVplGZ5yp6QxxMflFaXqa2/iS2Lyc79rBy/+KjIT1UXl98ehTcejlwhclKBpvvC1/OXLetek
qzZP2cYVhbnNPKdmihL6J+6jSNxxuj8lBo1YIysx3eZyEzThWWM+9t7a5maYXPXDgnBN6Jx0r6lO
AGCdAOttMVIYUquvAM/aZZYG1PTzw9uhMNxNHY373+8/QZzOvUmv6zmkqzxMxTLyO29XpBHb1AD5
uLI/G7tX8TFmUV/ltSqevOhDukVw0ELEaDL6ElHY/wSA9bMFwfE6DBZrrBOk5yKOTPwtXNW9QM5R
a9Anonm5nbCpw/TuikvWiGRl1vKbJDP7gdiiX918t6tq0rX5eN2Bb3N2fd51u1EYfI572e00cA/7
TMy0AmZIEDwa89FytTfdj8NPPUVpF+Dpgveuui0jYcQlg3skzKB+COeDTIoajyL12vz87dHt+Zw0
kokbut0Vc4pMzMpo1ANSebYxrDEYxojo8ZKIaTdiAJxq/J460k3gGdhjNEhuWy8pL41XylehinQn
MSYtbw8dn15pV2bM0n0CKcuCcb/ekgrStgzRbr9ahM0ABwsa06ix09NoBsMu2eemEaGJrNIvUoGW
BSO9J4YOTGlawgb63rPu0E1VxLNzSApoVObQW4t/v+Iq+++XtGEIXTjoU5QhFUvrXy/pZnJyvM0a
xtvU0LYpWtR9mrIujkDDVECcgVZvei+1vgl3/ESUoj8jhCGBt+/HPdOY23bIMNwt/o3g4bZDSury
F+ik1LuLrexSKSt49AovvThIQCzZBo9SU0vRRtZJhjpLbBTgTJqXDnYbyB9pP2HLr8TZxpxxxtPm
Oalx7xZM/CivLFolCkW7jVzgHn3ewRtM9n/4vOFc6UF2xuOgLO3h9zndgfW/f73E/Hr8KRYLiIPj
KAn9geGEya+g//X1stvaLf2iEhvdYsEHxPJKtlT9GaOjuJ3Mz+h92yz6shxO//31KqzBC6DDimwf
o2vTIue25qbLhLgAy6o32MtI1sTXJf1PAHApM7rkWeAYfx6D4aXqDau70kh9qoCLfsQWwZ7KrNXm
3/917hzq9Ze/zpaOpPymaJG2pUz517+uYjxciRy5T5q1MamMMnh0K1+uE3KKMRlPfYR0OPzwMzIN
bnvryi2+2u6p6DHr955bXci8lGB9EFvKJmYDqTBW10FPMjhYB82MILl5wmQhzNFq1FV4cWrs6R6W
Lcbq2JbBhb/GCEPpgY9AB7K2eGW//NFXhf5g0nBeDgVRfmGoR1eXZO+7OPMbBo48vB1GnIZdjiMI
kRhhk2wxgUtPPllYHEYu++Mmd/qD08Qh+VeJ+TgZpVhCySQlwmyTaw+mYmPbpaBUt5PnqqlfvDmh
QxN2+lCGU7G2EARsTHblr0x2maepvD5ZIs1PnT/kp1Lq5yrLDYJBeXR7PpIeVvUmaTdZ7Vpny/GZ
MlTmI/t39Uip/xFmebplL+caa/ytizo2pmtcWj/0IcpOhuvL50LKHxDfDx6WoTf9E5+A+uFWPSLG
SRv2QWkPbFm1/7Dc/+utwWID7jhCt7hFmKbxt486yUJ1rDxp4qwCj6/VbXtE+54wfJ3CL3+FESxl
MUQGrmj6HetatUdPB+QyUhfOiMsGp+ht8Qma/FuNwbhl/J6AQlaYfOcAkfsM6ujshimutzPSU8sr
dDR9eTvL9ObH7/LOrlpg1iJj/D914Jdl9DMQ6bDUuf1c0DTtqXLVMjH7dFdlcfSW4v2RWeddUR5o
Z6RIz1NQhG/16MPP4vKGbybCt7DHLJ7ETrT691eR9S/3CJvKnXVBmZTdFCt/2yZFKTJi26jCjSFa
bSOqTD6bHXpPpffGXWpY40HdlqncqOC3Rpju5ocawvSlxtKwyhtZnIv6yZ3r0DJth93vS08Npr2u
WpY58ro3KVOkR0+zccqX3nqkhnguyDYd56WrYQTEYBQDSOH1D24u++UQjvULg2uqPn8Yv3WIbmMd
0I+1kMuL3e1mVM0N5tsh6q23DEUDI6i2XZaEgy57x2Ly3/bjye5mIz7sTBJNs2o/MuE86jiL3YF0
9CX5KT3DIriROEvxzuL2Ig0qq7pDOn2FGbp8I+7Po5Dpj1z4ZOQkZviSE11NLV30F2UyUyBYoDvK
ynfJv2jC372u/+s+1pnvYn+9y+mGaxuSkFRi5YQ9r4l/ijZs6MhFBh1ieqLzLjkL4DKxzrXPRqEf
Irccz4Vpts9uXjxypaYPVRu6cz+ARR9imKBjuGrMvqd9F6ONn8+qeehYccHuh5b4WFU9dTWfOrCE
mq+VZFNpJvPD3FpgMZvWepO86dOUQ6o2Sa6r0+QeAdax8wCU/L69j3K1C2ywCdJs5DO1pcXOpX4c
vLJ416Pg0HJPpRo0rV3UtcNGYUG9+ppmM/hU01eNaTiLkgSlUNbN3Wv6lPPP7SbroVBu/NSrhrCN
zBOHfjTdC7iqRWPW4ZMVm+FTaZdfLcvAglrSrNfm6Mk1e7F2oxXE7N62PIWK59CUXhAKSQbgFJPl
brt1to5ESLROZbCYJwZUM6vi1mfYzd4u2dHdehHaABo5Qj1JTzt9Cnyj/g9LtDNfXn99e4VJI4HV
i4aXEMbfFjGjM/Q+Gvx4Exp1eZ9m4wBU1h5+n2XkhO1HaAn/fKoQWXVXRWizYt+vjnlQADyfX69J
+b8SR1oPlveNhD47m2Q7bnsRgv2dH7pR2+0q1SGvyO0jrArriAbJHe1jMx9uz04O0RfCZxbaM0l6
YB/lWvGDmtspt5LetC5aWJi72i+a/Wgx2yOWitO0wAKHq9ZYonm+T6ZB/siBFfbJNEdXsDEFpz4+
4SGTa4db3b50M+3kJpq2aGlzf4QzmkxE7jf4pW9blLiC22hawhawDoyiZ/hnck1TzTrE86FScUWm
QqH6RRHkNEjiZNw6Mw0hn1f2bl7Z8c4Ov5/Tm3NQ6PWPjOgMvsEJ3kIvRpcZFvljMJUwIDLXfwjz
RnGTCjEFZjYkhjF3/8N2xf7Xd1pyq4VOJaEc2ervFzKLsCY8+gGbvDBYxcuqfsgjgNFRa/+IJp+X
eD7cno9qojJeHMe9ao2Sr8xZ/B3YIrVs5y19zsfobnbi39535GWL0pLaq+tTt/n6EK8Zd48f8/NT
4ZxAzuPQCirjhAbLONmx0E9piRkHOWpFGgtfuD13+yrjIUEE5bXqJn1n68VT7fvOUqmMO6qZFCdb
DHMRkOOaEN4VheJ3ZjjBp7TQlidDbyClMZ76jEio1KM3gynhdy/q1pDqp2yLCkE8xWPHxI9MN6QU
fHJN49CrllhJcG0bfa4OFRKKhZMx2bg9jJQ57jAchkiw2h3RXeFn0XZwUzX2HGUtUBDHZKPUrT/+
hzdN/rXFZ5OWqExbIQRWrkmT+++ro/ANTZh6lmzkdEr+i7DzWo5bybbtFyECJuFey3sWjUhKLwhZ
eA8kzNefkajdrb4dJ859qQBAiiKrgDRrzTkmO/Vvs8T44CfNcEuWqhKZ2Jxj5r1r2PrwMIrqCoM2
OtfdYCE5HmsIWKOOhgjBvVUbIzYGcrKBIUAB0BAJCT+8mqUfD6sW6eKezptoqROG7Q2zU3EvtKLe
VXo1rlvDiS+QAFHCzxnC/Nm0Pjq3i+E5JAzlSWV9kNFxjv2v//cKwbRdknr/Y5BiF0GnzXM9neQB
W3dc+7/moFaWvRwLZKpl2VYpJAxSgmBaJM8kbHanEqL5TiC+XkEss/Zhnqd32H+/lkqI3sbZTp+J
JFlOyci6MaCnN78c9K1Post92f0MLtJ2mqHNptLHH7mohtPyMFeGO+yR0RZrCojkSvXYmtmwRBeH
Mv9jJWvEz6Mj82tK6uPzjIdvJCXoVfR+/tqQsRLCNHbyWh6lnnUvnYyaZ6d9WU4MywTVAUMNVMvA
WtaKiMTB0bmVQWluUs+mDjKiqETp1V/0Lk9Qhit5XETxG9+6jNaUAwA/dVV56IEjbbSAannhlhGJ
RSRTYBS0Xyud5h809EyCv+uRaCAuK40YDSOdxJTJcpv4gdi2qotosuY+R+hSVi5a7l1p4KNPhR0h
1mrFd08Xn+acmIfBG6dPo0S/2NEblJTpDWtWrfWhgmhWhOqZSzY6dd9PkIvvtRU6L5D4Po3aay7L
S+Bm7eOIMalFIOvxsZZkfaj4WPTSmjts3RqII6xaIlPQeR51tylvMyHHWCdjVUyBAFiJADiFwV1a
g7OkVQsVINPyuwMlausYsbFm91ZecT0Sy2Zm11nlEQfa1MDJqjVoC+DL18WySiYSXV5M87NHxkhV
oYMGWveUUKg9p+Q51jn+2KgPTn2VPi9nf18cS1KbM6y6fEJmcU56w19lllHQpRfijdA+Ht3BuxpO
EL/M9my9mIZ2WsrtSubc2d3T0HUdjt8+PSyF76UEDpQgf/IspjmRPD2WtDIZ63U2WS+kpmQs5Wfj
VSTdHjaA+PApGaPPN7FSeBKw6FLkhzdTY5XioSeLkNuwQANNygt7aGgPLYUXVTtkA6aDAKI6FNuu
fO0y8kFbktePBjBlwF27xoqj10JjDi8C9DaFuCS1KO55xZLEHn9i4A9WjxvL86g46m2Feryov3Wq
4V+I+XFWKzXA8rVMfDGsS6H5b1KjGeAk5tnsCu8zZObCeokPuHVz4xYbwc6uqukTrZh3cIPQRbgO
G0btECZfB+g2ShAH6jRoYuNxih/xk1W4/aJ52tXEg/OFj4VYReCOe6MrsOM66NCr29KGCOz+t5vJ
9AvAA7mjY6lByBM+OZVgu0GIIw/yMuub57g8IyC3q6xF420k7bMjdsQDltiIp+HQq6zp5QUHabNP
Z0hJc8PCuB8rf23MrIM3iZKf+qoOs7wsFZncy1vGEbSN8COi4CO0CDyNXIIfmG+Kq9NpGahD3va6
PGXjKJ8yoy3umfQIjLGBW1gISbZ5FffnXJI/6BbTl6lP7mExNT8MiugYhILfbdG+1QZ+H9zfd5RM
w7Vym/zUScLBaBrgXmkNNlFq4aI7U3t/1EIbvM0he0fD7r7iO7XqHy26mywc9yyu6iui53EPFbiG
Lci10mOxJQIqpnogBlUMABr272/WJPFHvvEf3//3G2yHfDtWVh0YqI2WY/XRKr9+6nDzPLdkI6LK
qb/Cuhi3cxG5B9nPct1BlDxZvr1fqoEi0cyV73kaxh1bnmhLsuyOau1i4kNbjXB51sS1T7eAxNwr
DjEwFWr+zmLsirPp7NMqbw5l134iuQ9+T4QX902X/eR70JdDm9imXin3y+ATj9WvqWzzAy52F/PG
b1P/0Qdz+iuIMCeA025xGqjEzTF4FnWbfM3bj0wVea2mM3aEpmWIdaKTDScCkJDD8K3rEXBTcmaW
9x8EMb7iIBsPlTB/uo20jn8nqDoxNoHi7SWjpj+ZwKCOTd2SP6vXxt2P+bu6nv3LgLkFrGJd3pIm
e2aFPB3bMme+r+mhXqh6r4K8tmFSsfYe+/ZprOdtmDqwCxuL0TVDiz0K+04oQ3UznWS3dHeXPq/t
1to17VgF7BsooxXsRPUDhDDxg2GkNo+56XxkJpSA5QOFZuGtWaOsCiIuzn4HzGNlanSSi1g6exE7
1SkKMWeDjSDGMfOiNbV185Iahv2eRQl+Yit5LVRHQrcwkRv0u5ejIp/156lKYUP15qlJZ3Inmiqc
zrqspvPjPEdusnVt4CDLT/9DGtPwGTQIsx6b2MjvEf1DNVotC0ApfdTbwmA3L3gM2mw4sVv6BV9F
2d7r6ZV7p/nt24A3kylrbo/pagidhFVBzM7Uc/1NlKXTZzrUavIQz1OYo6Sbc0SbSEHxYmr6K0Fc
I7xKH0gSorCrZmQtYJfym1dnmNhQuko2QS92rI8v2WydYyV40Zbl2BBL5OJYAwFgWR8un+UFHbay
FNfio5usTeNg4QVnw3tcmMgtq6H50egiugjypy7Q5SHVz8J/CzPEdgGRyQdTxqhkM52IPCtLT6Mq
hNTkUswVuy9N5NXbkJGhbWYQbIfyQ0vYwgB6sQztT8rd+oqS3aBzx06384svc0OJsK7hkIoqBfeo
sHCGHkNE7gTS84qYYKcY3kIAT09+HP1ZLuNs03bzCNPWUt9l4PjqVdl/mNnqitlcRaNNabf39hU5
vZ+RL7TtVJr9KUJ6+RzNsOBpF3luykAlqgLqYNw8WSMhGYnp9XcvbsZDXaXBActaeH58IiRebvLW
E1s/EUAu3YboTs8oKNpWSJtyHfbtqCcEFzpd9Qqt5U1U/fjh6MGpM80nU9UXmzpnhaMQJMvITpBb
CaDHIaVyyMONOznGl7x3x6uR5ZgoImveCKdztqZ6KMmZNFeVLXFHDcaWZMU/OSvMO57B8qBFTnGM
IcQ+eRmFAWA9LjZo6Z5Ca2YsMkRybSazfB95l0dyGTWJFWpvjQ09+baTd88gfTQuh+AAetJ9QkKO
9rIBthuXZs4aKKd7WuqftdEoCF/d75qu1ABhwr+19H5iWwj1ePkLl9PEb5hn1B+Mc6tRxdwWlozC
DVofjWADHIKPv/Zinp/oOZ+G0vqpT5P3XFHWuBYOxrKl5p2n4k4IpX6urLQhV0b29enx/Oig+veB
249fYnJcwtyvvnZZNO1Jl553VlDpZNGE+aVCBw9YHqjP6MXGYdmQLdfaA/L2EtMYG7YyLZ2DG48e
GEnHv2pFy5Srti+MRwV5G46/hdntrGMIIKs6D/RLB3rglHQeLN1FA5LW1Uss9ceZJvvd45d0Jtq2
aj3v6DqAPrvGKqwq4U1MtlE3jTs2o5CfjK5/0kMwlG7p+DuCFrzLVPLneVnnUkx0iC6Aph5TiYQv
OWpPVTNBB6sD/81sdKKFaiC4BdyH0+yxHsjzfB9CPbguR1Ha/nOUGPjcGqK11lUZfQUMMd341+aX
Lsu/hhJeYAhKIhzB78CzCV5HhBuQCGf/dbkWjioZschY8ulwptYS0UgJK6oM1+FQNthoS8USTqbP
JKZzOLYjQICEBm9o7iyLMgn2MHr0oqJk4Or5l9aPnlrpzd8deyRVy3fHbSTHmqleLTDjHMV+28fm
tgwD7Z1a9noc4F40zFov8OyO/Ibau6NPErQoqVKyi9ud2RrMrhSW1oz+2X2qp/RMq3tgfeINX3Eu
Pero//UdqMbqLRXjiIb3t1ilB0yx8aOjNbmOYgPhoHrpApu0D/UFx0Yk7fj5N5FlOtLN0jj1PbVU
q4RCnpX9RS6bJFFi7oyDuWXNngbX2CEYVN1q3WQjFI0a+Ckaj15sR85+ucuW+40/o9yGQ3sYEic5
xHXaHgd9JE0qphcQUB78zMDf9HXyHSzc+Gpocc/PqYy3qu8nfOxzcW0ZBEHrABcdgvdMuy2SD9kh
nakNjwk7uNZ5RJGEHFEqToyaLcFNPkh8M3fPkT/U/J5EB8Pl164CV25tEkCzQkCX8fPVWtTS5nGn
26PK7Uznw7KRz7ThHerJdJd81CsETiasiBw7WWNb96Jtu22sjkJ1bTlaroXNPDyFI+LPvO/w5FH4
Wqpf/ixTaKNcWxY2UT3wyZlBcYiw36NOmoAwobeCadxaO1vrsACiXUiNLvnVV9l9sBGUh3Znnpei
foeQKknZDcXExG5ay6baILwXSprzO+tqTFCTi8GTtt+TPXbA1kTj/izeOmII1rkXzMelDtRhsN0H
ukugo5IoQTCIMj/44kJ/TPR0/pbqBAPRTQoOQRCD3410d0cLBg2J3wXyYjx1o2jA5ZTDhQDy4eIm
KowcMbxYRziAdm4anzAABS/se73nJvdvtSstJk5YCrVOjAUYj3ZLXq3x1U/1l5Riz0s45M5VDAzo
lQyNr1qhpBxu31xNH29/QET4Rmss7f26vDaGUd6tjAIXpbOPFnDNacomosQyvAyDL/KDl0V7eMbi
j4GDrW3IoJw5gGYr/qgvpaQzrjt/Hi6Ae7C0OywQ6mAw7rVGe7ZUlTSiwJ5zjahxF81P0HsvWK3P
qdMmn0rjfmyILtgkhRZ/zv2cr2P0LRdfDPWpI6EFR2lJCFpflCAYjAIfWmmdMeNMFxPt2lbX7hOJ
XRfSj6znBnz6PIavbLqMXdfUJWBIvbwuR39fmt7DPyjpisb58bF0Q2KQv9um++TSLPjdioAeY9R8
p/XQon16cskt2JplTsRUkJfXKCUyQxeGca9KAEmCPYQO1hLvWcXyuwqiQzVSUXAlQEp6S2tKo8kv
CX1yhfmneEEOLw4uC739nLvyplVsmlCmfGr4FQ6LA8B2HOdsRjOCKmyHVU2A2fJideCp8Wmk+4A7
8Kbp0W4m9xaGemY8XryRPGgcUJgC2/4ln83giW6XQQcfLB18G8RXFKC5WVWc48CKjZWNttXIMUWB
5r2L2K6/tmpnBJXFPfBc269xLg8zDpg4Tdt3I7DFMekIVFnKtPUQ/sd1kq1wFDhvupPThHq01ck6
17OkulZl/bsYgZrleYCnznQJOP5XUxjDD+mofv1BeWuDFiv9wFhWHQ3WHtBodGyZlFF2wL8QIXQZ
0oPOkr8RzA143gxyRcQ7aGaLxLzpn5eRjnge9U800sXjcjjYkOEsCO9O3/VHW4kg2iAlZSEnlwyh
CjFKXbKh+z69UCGKXhM7AJOuvqh1RY+p1B/WAtAEcGJdCqz8PR+w6jlXbmJcA+fQJV5+ZwpKr2M+
7KQ6czMNpU80vxO6NV6X9p4GHOaa4llTV5Y233LZ0fOfBs7KvSZMBHX5lKeXInUJUDHm+wgYcFdq
IOxI/RMgVJJ623dCvzix5M2Y+hX7RfPclBJGuHpZjpYXK4zKs0GvJHgNlURygmy6ckXmv7AQs/Zp
DfbhsTdnxQTvkELkWtPb4Fvj0DUlEPR37Ne3lFCzfZCxTguW0qabwcDU5bzLVemA5fqTgwnzMJIC
erCRcR1l3g9Pg9OAXSun4DnS6fmipn1aXnwWNzvhWv0a1NQ/1xqn6s6PNS9U1V9RVL9PqvTLzTof
jI4N83LaoTtZI7/fFbBeL2MloSS3/XyotD7ojuxS+V9D4w0LmP9jLKzHgfzXgfoSPHcs9Lbz7X//
vgi+91ejoyesK8gP6sK5sZ/Htuo/RN03W1rb7QULvn9p+0BlVOTFp9FntyHioRJjnD7JThs3dpKU
p1wX8jPLDpl66gw/9Qjb3QWsGjeR6EsyaWS16VoHYmpfVR9Dmn+tNN+mZkYKQNeQSzyIdzNPrY94
iO2LkMRNLacJyzpSo0H4KEGSTEN5doxX8lga2H7olCLhE3FQhOmIEc9NXogdHHF0A2E2CcJQKp/l
pTer8BR0DnO62p9Oc++d8SITKIMte+/ToH6VLjYKIGkOgp6D9AgcEK13X5rehZTmjgb2nYXXtJHs
+M4EFKGrw5bPAm0QL1os90RZDOzAi+C9DsfmnCox4ohu6YT+hfswldZXX8LhrAx0phLpn9cXxcXv
6/LYpR4VO50m5yJy6CxjF8VyuEykjWzgrL5BOcx/Nq73B9+WBz0NMqGBzfA8w0XfdLJ3V71d6igz
IyB46UyrSffzF6qFJSu7J6oTPsrE/+co6kiVXa4lyxElz01lzER5duK83H9CtnAbTeVLUXenESaH
biq+ObVffee/2Eeq2tM6Ajs4WM4SVWRBrvi6iOzwkKQDn3LTl6pdBwK3M8oPiy4LCh+gVP1r6VTj
1bYppc1jZsNM7hAQe6hhjGATVsM1mdhXrvJsDs4Y7gJImpl27iJxChzsAgDY2qdUhHu9i6oL/Dt0
eCVBPHnhJ1t8wuWxhN0GzjjkA/l7ntgtKRWa6PfG/NrJuL4vnxGW9Gr/2Nq2hCl7gGlCxx5+q4M2
tsflYAjd4FKbRI2YeDPOTV4wZ6mj5WWefcoBVXhZrqd0KugltNdlGksD29lmtuUp7lP3kk8xIdII
mzdSIzYM4UH/O8ACzYjU/syRTK9jvXKf5RRqe2EzMVhVEwB7bMl6TomsGeg27zJL/Jl13frWju6f
gWTSxwGJs9yJYITmMt9EJX2dpfjrFL8HuwveZTLPF2yzyXq57LeBtWoKuCleFm5AZYtblwfUvZdD
b3wKcdtWQc0yNAvSS2Pp6QUtOiN2pAlFpq3CbRGhnmRtB1dabXOzf58GUyafpx6gsOo52JM3Y/zS
tyXMVmuT9yRQd/3cHDXsAfT6rS+GFravy1mkm1/SwmeEE2E2Pg8SmHFQ+QQKFsZ41yurPsJ8IKYL
o6dG1sbZVy/LUSckd01iTMMxW6psni//dG7/PHtefDGTnNvB3KdWCPh1zn/GijkP5Ca8u8V4jrCz
ENmO3Gw9yLZltrWKnVzqQVrsg3qzA+NYTRiiJ9MnCcoXM1wKokEWpaiZd2eZV6xLgIXXal6igVgQ
wD6DocRs+/gFly/45bNdByzUlGJrkW0NOENhByTKOe1n+j6xnDMs+an/3SR6iZVE3lzddPciFcb5
78vMG0dyq2qi+3JWYUc8Lmy3gvNytLwYhGQcAj+7NcYI+CQt5HYxWSz+isVVYXb9F6JgoU0sbxn2
FrkCZ2pvqcHrqxTt1zVTDU7fktU6NvWwP2aN9VoURBvkTetwq6fNW2H1r73Xzd/ZdCU0WAzrFph+
eyMgpMBagLK2k3jYWjv9QZRt8jKHrncBGzutpUcrit4dLnQ1QwpSyj1ReedJnUVqIu2s0D3lkfNs
xGG9mSK/KJ/w6s2UsRPnTO/X3hoJtmKK3KQxVJ+PGwfLjGCnz2ifwLPcYnZHJqsaD8u1Fj3OttQJ
kliaEcjMN53WiGM3pvLcm508t+plOVqujbDJz23sUXsO80Ptdk99E4jT0rMYVadi9smV1zTc5Evj
gneQ1aIw4ffMvJmsarBrq98GeEN3ZcLZL2t0VNZEyc7B9FjB/123L2t53/VTVO3t2Qyco0VX+fqY
ZEw72esonaKo+KlXwa858VxGNOPjMYx1c+f8sIwUCZDl/+wHpyPNILbeqD4Atk8JS1PiIphG7GB6
B5MOSUlThIgocJzsYPizvw9Nx36zG+tzeVJo+X4XKubbDQCU9LVaTWkgT+IJmey6AZDWUBh7iuJB
ALkXBJ4HwatPv+dL0FfENfmBQbIiVWDDBzAQmH36jc3DbsKwsPz8Lgcm1Nr1eAdr6p78ILGgf1vx
V/UdRA78KhCIvPA2ETlrTP2JpK72izWNJyuC7OJUrbkRrN8MqDykh8Th8Eomi3GAFFx8OsyqfpTP
30rdK3Y8/MceWdxuYpf9YrkxtprEHp7+KWrTpl6xATksv1WUgtiIMKESalljBlLF8WFC11H61TG2
s02SNHBTIlwRIbrCmu7Eyakpkyf0kmWwTsda+zHXw2/ZZtH7FPvNtm3wbPWzZ1FF7+LjsjdPRhPO
3qQDWcgmbwtinHFIpGj1hK6TyFqDeAidsH2Gq9Sc67yudtjHyGw1R+tD18x6S7OOjSuSjA8t24yU
2xaV9CKO9nh2115ov2sQAuDot9UbU+v3VvO756zXP221qm/t7Ac5iO0B/y/BfhX1jyr3v5dqMZTE
3b6fwvFj8MhDVgJdJCPjca7As81+5hwslriPFXqrlum2nHa2GQRHUNIRIUbNsJdgk1fNUFlf6prQ
FcMenpf/tu4IkggH9WAYhH7UYmje4t65SWFC+iFnKdIyizWHO34iTtqzWyV+OpsJirWBBreqbIeT
Kr0up/ip43OP+mfNDBFif9ZrJPmmvp79sfoamSWR2aFlboY8IbXT1YqbA/F7KTzPUdpcyQn3n2rh
e0D/y3pvFYFN9tVgkIFILmSrkykOuLCnNVVbNYYuigbFbEGZ0u1Xptr2Gc7nenYL+9UHonF6/ORR
6BLSo/8tiT3zuzpo++5xoA9EejpZeXKAwpnSMb/MfZ6/qLNFw5o04K/LKLoHTN3I7Nrw0KrhY1nO
LteaXla7RObb5YMeujK4xwjrvAmK62OPQEncvZXyzZkn92ao8XTZhATAHQ/pCI1wtALjKRu6uf8N
6IuPS05euSk12WxzR/Nx0hfPEMNLBM/+P/qyv0ozAwzKNvEIv+6UEKoJDQuu5pRFG7vf1b7NIG9o
Pj4dKO4uxuuX5RqeuW7lpD0eGDHFd+ouL7klnXUd6JQT3IqU3hy8ip7Z4zZNRf8EmibddV4sH0eN
OkoDwYTZSfEOvvWW07H+wtDWHya4iPukwCn2eP/pF3wnzE9pjqoPx64QzfVQXRfRdz5O2p5KS701
hZmegkkL17pdeDf6G6vRtSxcAQlmenWUzNpLVMz0h9QZcP7y4I65Wf/QJ6SwDj0K9qQvS5M/EdW5
rWWx1TWkQYtsT5uVlK/stGsDi9pxjDkD90JfW4Xe7F2HnIwuKwD0CFtHkMWqAWL0z0ICclo1hr1r
WOmt66wfNwTPIHDNmDz49/05BLN5C+gl7fxOhatj67BWH4/PwMK6t/9bdWCkdjfEMZc48d+Smair
JCooeRmaZNUByQ9hAN0iVYwE5GxuoywpQA1zhJ+ouI9ed0gGksYWQQJtjWlvVYJE27SxnD1WOeO6
jDkZPYvOj40LUq/jUiRYagOdG6NRsI0jDtR5D+yA5ZS6Z4QQNsRJ7afbms4vT1u1jd38YnmP2xUv
5jrQ0mQbVujWLYPmkOdI90DN0n6dbFjKjz+UUgrNFVIUTD33LpqcXW9VokkEQ+1P7L3K7s0ilG4Z
RhqoN487o1hUUI2wIH7QLHlsNmGYVTsPvw/VaMbWIqpJWyBD5OG8HRR/L7CR4IZKh2sJbzj885gb
/BidYePq+Q2BK6oKmDrO1vdi5DtOgaWSYOemJegeIwSozhZJ2NGO6w8/HUgnCdBgL53gViQ8/rGg
TvHvkknrGiGyV5wcHavmJms9TH7Kw+FH3m0is+0YT1F567u4OY5aufVz87Om2IdhSptewja4lRBz
r4y8oDAWXQuP1qpg93hdBC5OZwXkJDLRhgCR91UGE3NxVpg2vSLUTFA8LI+9YjJaT8vRoEH1NHWB
xtOv/0ghzS/6lJpXdkd/aJbGl8f71dZvFJ3kIaHn8gxK1FVdO/vX1mu7P4/3TS+/zkbv/BI54G1m
ZcoYlGR8F6adI/z8sKjnVIbPYXQR8C6nmNB2jxa63jOAKQX68tHaLHLXRm+2l7EkodpYdDnDTKqJ
b/YsUlqf7PF2/pPWOuo+p2guA3v/ddmTx8Wo8+GPUPvTJuk3aQ5DlZHbPfGedvTFagCuGclNJIDc
Hh1DUDRb7nyS2cLIoN9eG5dSauM5qX4kgf1SgMf5gCNF9SUs+68UOVTNk+pVT2+RurhdQ72JYvqm
AZZisELtvira0V7lPJeP9tIY4N1qaxzaVtlelqMQKMwlUtdmdS0Mp399NQVR8ui4ALlA0ab+Jj81
dqVMaJVOWA1J86sOPVbL20DLcptVtcs8JUKCdjTna2aNb6IY9T+m/9ZVmfaa0UVfd+DV/d7MPqw8
ZPxZ3OdROF6M5SbChyKxjjjsGwLPunn6FBC9Ca6RXGpxs8tcXKhZrnvfQVxSZy1DyrJ3OBVJ1F7i
yWou1b+PSmnqxz4Y9kX1siBP5sjBLGe8tEr/1I7dcvKAocjBhPlV1getKPK9sDj9a7uLoHEiVVQt
GlsM6bOTEfoB0nfcilrv32uppVvbINU26SP5Hus1icauTztVfbXzMd5U4dxe56Lo3xPR3cA/efeg
a2ykhL65hu1BiZxIlquWeSPuvPQPKB77nTuWtgP+4B0pnuz1pIQkPOT+e1WDbs4mhwDQEoFltiN2
EzEeB4MutWTFHmpQsTpO0vkHgyXWy2BSpnW7mjwsztpBHw5l6O3NMf/xV0iiBTQu4ib6kakiU1Wl
KFB0s6JiGX+0Ims/wtQXG8ewYzgpVXPCXjigpwq+m4lsQSUEqOt0y/tRxcO6GYfgd5T6+xEsFEzt
/J4bKd2uOa8vliWznRWKX2UAqcYKGwlIkjrkCPRmrVm1tQUnahzxJ/5a/uWo/vlktt8f+pV4KtHk
VaVn7LSM1OTQYfmnzVZ4XV480PrXqU5ARo9BcpJNbN5N29hRhqIh5+UzCZ6RuGm184X1AqYbJZap
QFk3hO0t42Wc187GDmDyW4San/uc99ZLbQF7lwZzhlw3m6mI9anIn8pxhLc8sEkIayvHO52CvKVt
uOr8GhVnC65lTO9OIOe1ZzokWTcw/Fa1gfxH5KS69SrD1wwqiM/qhn/c2MY21WfjNjHIrxJ2ROnV
S/Nq1RUdRg0X7WqMnfWL6GcCYRA3/UIhQcJcGF4GrSa8oKrnjUxzGjRqvmlT7V7HnXz2O/AQTReV
arqozokkBHgIy+lbPblPed6kb8v1TF3PNTKpihBUO5l+Myt/GR1toxNvFuL4dhjjHzjrxQp437kz
8u3SCSXxiR5qiZxcraHzQnsdl031YxNU8uBcDMPqsaMX7x5TzfnvSya7/zxdvjCVVrqyc3SSBYax
TRen+c+WNKgIJfEEZQ+s6uJ7cQZiw2WSUOtDNniYCj+GVoNZvgH4dYGsC/gVqcFjmB/ttRwQiy6D
6zLMDq+uPUumQlLMLPwoO6kH/xhwlXTyQKWpWEVm5B0yyEYKVEBZqYgjJD4mzFylnfx7unwVneo/
XzVBla1MGdHfNTqqHHH40QdVfmsqMkaNQIYfcZCkpMrm7Wb5qsyKaqsN54eaWit749DV/SK2Dckx
swBjRn7Io9vZF7u02yciUP/MFoKZPiExhwI2EgK1Iv9b5rCZLFZWaw4Hr3ZAv1uOv0Z2oj+DDWRT
TnltORs4M1WRbDmjnHfwaVwYSX8hGqC8sa6JjkAKwUymk3U2fQm8Xk0IAL5esNKOr8t1Wm3Zpip1
92zaoCIVm/yZ3f+TJYjGjttxOg0RwWm2Ok1amvyJ225E56B1KkydjL9y5HfnF56toLvxBNHbCHFu
SWJY9pnvg7SjzI3St0W/xEhS12Vz9wS07jET2sprtMbptgPmMUYFVlOplWq7uiaur0aYM7CFYAKp
itcoauVxBFu5Cusmes2nvjiWFFN5zIO3uIJZy/gWvRqJra+FVbwI4UcnD4X4aTlSgccOiamIo2k0
KyGhloGMChgBb4YL/6urOjgH/GFvwoFNpR7DsfO+Ej+X3Csz91BRhZuQ+xMofN6RzOs2F8sgejVN
vPIjrkdvF5cs2pYuh1Zi2Ahz8JRYfIxDkcTt3oPcfE2RG2C7l6APFdMF6bGki1bT4hbMLEvdrffi
7sjuNuADqYKzo6rey+nygoln5b4Dw8UodoVA9c9TYg/g9pqJhQb75u9lpems2Stx8ksmFq0jUvIx
MwUk19wKz1ahFjXkyQjlYs7i2Pbjqx53J8cWP3M1lVitjFd4hyty+cbPVvmC2eh/h7qPK3NZMv+z
hGkoGAZqX7Ooa+FDFQcthQme9vbP/9u78L84F3yBsRGwkG/ZbIH+C9GCwkqjbkdtpS1eYy0u939b
xHGrpiE3uS+ldQHAfyfQDq8DvaEIw4Z26RssHYT/6iVYfjHvHt7oJvJYW4qA9trQRoesKf9UvV6C
mUdttlx/6M7GhAzsyoAbWvKczzOsm5GFnKQYfxvSVWbn6Rt4V8EqLsMka8Uo3yYSeCqXwbnPJa5l
iFsnW6VqL1/tuvqujTbBxA7YPXMeT2yzYCLzOHiF5dF2LaIZNWJMuMKI6nC9zAEtNHa0DmTc9K1x
SHwG98aMWeFa5fiF+O2d23rt/mGNROx7GwM5BLs6mNHhBywZa5scMoqTKLCVb84N5fD/cdwI/b/N
Jr7ONWG4pFw7vi0WU/t/GB71BoC95VjNiXQ7a4/eEHNEkIhz4JfzNR5qg1IoQFDgEPElrHXEeKCH
j4tL2QOlfWymolznzqlujedaFY6EjLNbWvU/ljNZiPSmecOPIgneUDiWX1v9OMuYsZqDtG6mn2Xv
frQqOzVEtUGQcciCDH7kGoF4vHPgPEZARF9tpD6nuR6/azjDATKF+qmOLIgRI/VtINcIoLzdSEI8
+WXNtHVl8qIgrBedvPdlRG4Nl61q29oH3TOqpymfEZ6jj2k90z4uoreua/xD4VcQOyvLPY22TYFj
DpRgoHwmJrB4S6QWr00n1I/CTIo3I7Why5pW9yw1h7QBWUlWq6iWU+wQV9t3MX46eMDzztPfILWx
0P0eWI7+QhsGd0CCw2aYjBelOqJxiu6Hsa55Zm77iZu0ekUvraOEdJtXJPdA7PCanivPTw7OLIyL
tAPnRDbH/xB2HsuRG1sQ/SJEwJtte0s/5JAbxFh4bwtf/05VjzSSXoS0QQDoMWQ3usy9mSefjaIB
NS0s6wpIek0oWXwNlf7YLitth3KPRBA5rbUeYdZ2HKNZXGgHTXN4SU23hd0fyUJpR6CzbQFaNpzi
Qam7ALOw7MXBTU0pBrAb9HLDEldX1g8MY0EgPhdOFqwWnDfX3MHfxkbJ3A3aosH3gCVs6fPRREy8
TUbPbdm401wZxoGGi2uF58mV0Gj5LgDYKK6lCULvdqZL4WBpolcHyZcdAtx3+8ImrXnqM3FtC/8j
KLv2qi85ECwXHez1dh305bkwQcrIW+pg3v7IfNXq1r6oLmabzPu5GedTWoifsqF19pZKf3Tn7KA+
FmJOnF3lQl2KJtDUUWyZz4CZUcr6ztdbpadIArbQ3YClZB7jVRVR6Bls7UdYp6+x39hQbzJCdElu
Obo0L65gT149JL7ftRrlFChOuEJkDwwuibMdSJAcNOmP0GTS90WDuKfDGACw663VtGZdYp8+ZI3/
QbhXcnbSLqHfwplJ5EKXhN5hkSIbi4zji5CaG4JdIswQ0jnWEA+2N3P33UlcQmCJ4LY28eDYpJ/K
BlrpIIIZ7SZaz9VcbOlvYYuLDGdGk9wDN2JwJKKSaV+tPdWlPZJJOkLGuksc+91uAmrMgy9WkyWC
o64X0xZ+XbSdq0m/JkNKmDoVM3UwSR7e1noS0P4uPqVRWnwT/akmQfSrt7AustIze+34ucZVd5rx
kq86NVSanf7h5a61ga3tnHW4bqu6LN4dS+/pblDjFi2R9sY4HAbHatF2Jd9Uy7QD57JzoUPpWlM9
dBFM5lkLGGOc4tKLiIVujfZp9JpPIekUOyddoCN7aXPA506UJXVN5GpwfPSCdMDJXJBbpcFaa6Pu
pBxIRTcQvhKlz+QDACYO2ng4+mZ1RBaborRtX5Rx33DvxxixroJgqEOhxe9t4gerKSObthhRHfc9
Yn95RlYC1Ait9+5it3+yXWu6N5Thxx+fpkofsTkhpy9w0+2pxQfEIM3WhRKsv+V/jl9qzyRLy0bc
diu3adncXjqq4WUt8q8JRFdyRgRQ0ArVhLFkT4ZLtSAUSFTUkrvHTH67nCZSsW5780gsNWBjtn9U
DBDc5wvdBCptxGHgZJooOR7suc4v/jAdS9y4iPR4COtSWy53IMH0C6A3gCRqV2FG+bJR3QW3YvFi
9KK5Ab88Wu2rwc6R+BVkTGE2ljyLH7nEGOhdp+39265ddPKtzE2ELBKBx0M75FVwl4UN3QiMFTXu
vf3sQEfrAICe/W76sAkEhrrxvc6GaF3MA8pfaKeHlLHntj6y+il/Z1ECVV0qNPhYsI7JVos6oBqk
LgO3C33WNK0GmKD3fdpn97T4MHuorpVAHGuN5UMsR86avtwpipr3SB/6Y6z5XxHfUfOTB7XqHwKD
IrRlEiESwvZxojLYw/kt15qd4FfTKDVA8c7O/740M/T/JxtgygY8gavUt+Fz/cP67tEQEdMQN/sY
CeZ2lCrv2SrJhC/cDzX9pW2Ir6c0EAwhJMRD0+sE9kymOChlzSAEH56/kLdEMarxc0reMPWng+Mu
vwQiXStZBoBVEK/Hy2ZJwClWVbmgCedskfcUTavsRQGnufXuJvZ8jXzvLL9q75s8EFu1crKab04X
f1ZQA/CS13BBt5AlIQmvUqRgE8O7kXsdRI1/iPX4apCc0BOrpldaKR2B9btlIexDJCU2qFfrTbs4
VAOUcIJC9SOrmTuscEjnHGwFwEYIF1iC4Oq7wIEXpE4r9HdiV3sNySvygE2tzMwvadPsvKarL3na
6OdbtW1OBoz6slBeDIAILd+NdnpHz9oxSDi78V9Msblt2y02oWuHsLWOnBbmD9pcKV3ZDaUFG5d6
uF58/OFEr3grxDn0WuLJNu5Qam2M2H9OOyFeImbeTQPw4y4kQ/O0FNJDYUMfMBc430qWrMTIiNWL
/2CY4Mv9m0FZ2rR929MpJ5smbkBICn+HZKQmxYqJZgZzSzwQgWdGu3YmGoro85pgYA5tv/zUKKWs
S9h5q17Tv2t+iEs+KmHZshu+po4HmJimbUR6KzBowG13aik/YucmlJSx3uzGftf1/Zelieu7LAdu
jTz0ovgINO8A/BNKcKAI6oNbbMp4g65olCkd2sH2ILcM0rc7oKT+RSdqrXKt1krKQ6vOzIqgDdsn
8LUakkvVjLhGpsh6V2epGKz3uGGfMrfjxZFDwmwI5IRt8lnxGeKgt69N5x/NcmpvA1kBqHul+Ygx
lPNgmeNwRzXis5pBs6Yjb3CigyZvGRMoxhKF7C6nxX+dyphuheE++F5OGIYZlXespJNNCAlrq4p1
FkXUyxzaZDNS51vPZIq8gOAu70KveVFX6qBT9tWa+TnKiVAsSdXZazQciXap8udyohB/awRZOMwY
JEcp0wquSRF62B/97K2pZpiTRAVg4iILIZnvg8HzP1OmJSJBzNW98GHVjSbyDnA8XxO/La5Q/YjF
lGdqETdVh4RqJMsp8Al+rL/oi+U/wFHWmKy7XZXguIbBUd1Zy5RcEiuTRSKKF2Gp42uNIMuoSzxY
B5yjVyxp3tdOC0HMVtl/UEXdvz/KeO09rACOY3hyaGQx9g+vvTF2Xs3vUZ7ccKoudQPkBA86Ed59
90CiLjCiMSgoLlaz4Z3xrcZXVsFytTsUQCnx9eZRsxUKaTbkuG3IWdGROEs1WxHXgqImKQfAw7dG
EXgXV8p758zij8Qw++YCUKHJkLVvewMuVDsD/lamK3nZy8vYppmma0671RvCwuNWJE/qLDKK5KlL
ym5tGDERosRuqPKKj3joQV/g/vsoSG47StrPMtG97i6TH9l3lYs10MycALcRhtF86b6HlhY85149
MNYX9O8ndhIRFDA83WZ8F1fDTNwqXycaZBq/npj+Y0xxZGXgN5hFfg4WeDHQaSYMSVk++PuQ4jr0
wixkWKcUTymLmOJ1Miv7p22eQKZS0nX96gqZKftCBZ132WfG9z2v2HYjKLXQoYRTkb0WJI3M//E3
6rtfEFizaqFyXEUaFJBaKiI/kTf7c/ZR5kWMWRGmkW1o+RHrA/Qps3W0o2A06I2h+oy/TT9Ew1jt
PNOZP+T9ELfDikkKqUOLoFLu4kKvtK5DFv9U/Y8/rzQiNonjmLpTOy3+GYcIelaJ9lKHsel3DEDj
f07y/wfQ8G3dlvzNwAVBpyuI219283YSRVVPVNLBK4ZwI8vaFyb9VeL13tWi/HI15EGdqXszNTgW
Z+xC2LmTP/I+0uG/Uzv3DhFsWzXpOWfHSRKY+7ykpGv67TjvAf3ym6DgOQczmUATPZlNjZLJPsQA
FjdLT5Qc83i0okCH5AXRL8Gt6Fq76I8zvxDnuCUXuSwgUcy03kYWcFuvXeT2pntcHN8+V46zXKeS
rFIJwZpkDVmdAYlcVplfPNIaHbZ1Xzh7ze2qN1Cb7DKHkD3iXNZvTa6v3D4uPo2VB1Yub9EQ9D7Z
LH50RwwSMQQeNeIl78eDTbQnsXbFJ30cna/yZKKLdFjCGkl9Pd13yzA+1UtUP6T18o3sPe2CQpS6
MOK8g5sDolcVy0D/XIkpeU9zi62TMUDlZEsUQn16Zk1Gydgs0HA6JF+ljs9AI2FnQUqMiOaV+6md
urU719a5nbxPSr/jCDI2HQMttvpuU21ciSox38LFPmKYnD/FZtqc4gQaPo1Bf/Vfa8Z/PE6khngW
OBYHC5WFV8iXo+dfHqdJkNjj4CI7Af+L77PaHXZ5UAd8TF6/lrKy7FpZ2qc+0JD7oKJcIzgSH3HN
NiZtB/1BEH4DKbOCCVkMD4NVtWvc7/G3sP1W0Ole673hH0SRYMRagupUtsGH0fbiAQu5eECjZKDd
kDM75Qjan/0lrYryLRqpHaIyNY4YYq8ZY9spxC2MIcenWOW239Oq2gRGXZ+Sua8eO79hOm4i7QB8
Z9qn6Ddl7sBdWLOerYT1jHS3fZorzbvzZmvA6Ik1MxNZsgG6PB1HMpA3NeXu/ayToEks65vd1+Wu
WcKfpdE6fAN4BvWZ0pHhNzKoyXfxSWjFTQMkhKivSz7cUx0/1ourf/KFU56wNCW3la68L9BhtZr9
rWWdw4K0/45l666z+uDZ93gr0ZeCBs8sE6gAc/FqqrGjWAZlfOlryqiHffVb7Cyxrr2z/i9QzunT
kfQpMgtzIOl9i0dygBpwTYi0PN5a/sRM1cebT93XiWis4r7Y6fq3Xu26cdF9r7pk3vz7E+X83wPF
0ATTxtEt5CKMT/+YbqMWlIZX4Py0WFb3z6lmjGzwfOfsyLIovIMV5RFnC39i2FASlDIjeT1qsh5g
oTezbi5Ob2umk3+fddmuNTr/HGTEVKzGqNuEYfk1ruLqpZwZs40q/EGzEPGBPn/zTNdeja0vyE7P
tnylGcb1enwGbxoRkobMmFYYXvXiQ0+R9rhOqZ9nnfLPTKKa5obaJ3fsyGumKRqSD9ptJmAJ2FJI
0VT751bAJRgzjQeT7+LUWsFBjfaxl/s0lJn11WVO2/6+efv3d1a9c78nUI950/XxlcFT9aAyOtY/
JlBnserARt9xum2Vs5YYvwbN5FsUjp+DSrrH6GOhMhg+bgvArCYOrUZJ4afClY6MX2d27TzGYfJG
TBhvf5NbGcnN9JY156c/tvnJic3ufgAeuIohH2zl96lyR7i+EfqY2xnWzXUU64R0EvebXYc5KNYY
XJItwBj9w5kJNJTtijyukEs2fnPfj7l3Nux23TPqrjQXlet6qRYMjJALZsfCem9bF3VgQWRfQpPA
eN7faJOnAub9JFfdbv5SuOUs+1f9kzUL/QrS4ap68/iGN7jkcspD7KsM6nznOcKPQFuJvDl/IsWD
MMtHsMv+wTTLmPzAtD9UONSo5tMnV4d6zH86tj8eAYFWKLiK+pC5aXc/915IsUh/bbUqusQ52dk1
raqdHmF8r/qMGqLTa2cvq191CmPbIuis1yLTDpNTNvgogmnlepRRnZanxjGAmWogj4ntIbEGi3jw
5d+fFDid/1hrBXRRXZc8UM8iZiLQ/8H1tSKdmjVOxZMhlM7LEk9iyLaGVDa2Y8qO3iEhWQ2p+Bxf
097pDoSqbEK3oKxRJ+9R1r3Pooq+ypOI+Xfb5kQaq31MSXgcbJMq3hSzZezp/aOTkai1arLnixZA
8QwLIsD4pO9NAwE6PjQCpxrdQ8iZOCt9CKInPG71oTH05dAP0r9Y2to6NwhPJbPsIzGpAZYz1ZiK
/2vvUMV8q0leXY2e77Inp9kXOwY7fqQDy4R0Gf3dYQmc4LXSfqSyTLT4zkOVAfkKGzt6RtpCQK4U
0HbOG0uLiQbIZB1beKY7Y3LxmOtN8jljV4Z1ub447mjsRhEPd8OcfuB8mo+W1fg7dmc0HavGQwbM
A6ieu2D+4hi2Q6FwcV5mHOsRGK9VZZ4r3bKw2GhPGUZ5HNv6Z4j0/UFHihyIT6kBXYM/JuDgOpO2
ndvhSUvR2BAIPm8GHerf0FEvvFXVFr/TtosbLg+6Fn2JdE18jmdQESyKnyqSll692n9U/cF5etGx
Qqbhoj8kjpvfkc0RrxUURLDkpihtrIN6SO4JKvjjqe/KdDinbndRkUE3KRSZjMuW3hQ5etiTHzTh
vCtUxxj41SGM+5r5kFDP2SUM2FU2FGVLKTCIXvTmK24W56jqM9pIsHdItiaKiewuicn2+H02LWO+
Fh6BA8qYImThx6Ob9R+rHPfvYGNgkHwPTCoCrmW4HoWZfyxyXAQOdeQGM7UGW9zAFTWhB8SOD+V+
QFC0o6YL3yFPnsUSNA9m1Tiv7nTAche9Ovi2sY6553K0nNdqKuRH4wNElpemWYhDVCxURgh6rrpg
eJukiFBGSaADubNoG717wsPwjVHtETd9v190gZQ0RJXdSM21J8sOFIP6tf1VNI577xbmQysFEn9e
qY3Hn1dz072PUdQ/FCk9R4AO7TaSrBbLZOufGcVPvhbTecb5zNhkuReUswss5bigVWE24NJbzIAN
xRln1v01Pj0XgS7tHhP92FenGNGACvEfu3BVe/w9eamPANCbabsmoxK9h38sC8KpdIexQE9MNfeH
2mWrg0/63FWdgYTdBawVk9L1KF5bn6LQgEKZ6ePTmINvmLQi/V4Y4GipeHwID4dc3Lv9tRwTWOAw
nDcRDmHmlCxdIeYa+9XsiBYOkBudJxQ/gSS0ZaXJDpE8x5v0xs7CVzQ63p2Sr4PpI3vC9TCdBlS7
J8ddSfKVHQsSVn16KBPlFhfCT9VkxlMjD6Y5Ag6EvLKLsIsSX5689o4zPEKZpAXYNukBi1K77sqp
X//7GP9/Q7zv+HoARtHWXdt2dcVB/cvCfWjoqCUuciNntN27m52q9fdWYcUP9mB25r1tiGx/K/Qm
JKhBwEw/q6kd1jWbOc2eN/mEsP9W3mzqlLlJ2YyLaE7PNwDaLSXHwaqwGozmm0EQxkHVySJTw+yH
zkON/C18xZMgbsMZg2AzqV2PMxjVdoJ4maXLk5KAzR4aRFw+4pBKRVhJlzebvGJHO73bZoVbvdUz
hn4KitUpkZckQT953eQ/uHPjPv/7G0gl8/8qEpSGPNZVlm8CYfJtCRj9y1soYXKuNRv6EbttckqW
rHuayYN2E+KtrbKtd5XVxWd1MOe8W91w1GGCo2EaSkH9DIKhmm5KKhvrvk1NYLxtT/5XN+1yt2jf
q7leWzK8wC0SgoLB31xIpsgegqa/kpAYuZ99476IvZlnlF1AA4t2DvlS3IyNys7ID04Z1goJX/OA
OWFDhoFe3M/azB56JsUZACGtkttW89cW3RUedfjgAjsh/DE38ZGZf/mwQhQaanVcGba3y8P6oV+y
dD0p3fmA12ynrgMshbuw64aVNZVM80ljOOehT+t442douZOK3YxGNEMHaJfuOiU+dYnRPtovWjez
OgrcDf3YBp5VfazncH4x0P5dl1bP1t2i1+9uQRbrAsTkghY3Pd6eMz+s8pVuDMmXOES3J6VrNEqG
NeiRE55Eh3Fhdpa9KuoU3lztskEHw/+nOjtQ6CQAudBBDfGQW370HNtOuLLHNj0qTXwb6/3V0/TH
VLmlGodM8r+82lbx1SldY5WRKf9QuYT1WZrrb7vUqM9448wMlIVhbAs7Lo8L+uM9ZcTgSSWQ1EiS
X2+/CCi5D7xKxYH693CJGJQPVUYO4NIiGK+zidYI/oWp9yh3SBiwOqj7Vd6df98Ky+7S1I3WbnMf
Bn9pYXiK8Emtb0yavgxBGePc2PuL97Otc1RYBltNFIfEXyIGYDc1X2/fZLtv9qls6PcsiQF7B8FO
PbqklD/btvCPySxYkqgVHmW1Xw+7buDDqCvnyZcMicrLve+OfS/SHExiLiNQxUygARmhpz7PiPjx
jeHRnoLhWsHYWyunl3pBN7L4ZDX2/OCZmncJmgnPQlpNPO0mUmvlGh59GEJFp9NpoIqWDi5bKq1g
pJKXM3HMD4nt7Nt0dje3h6GAAQ35BrIxRd5om8whW2fbmXCyE+8cRC/sl53xKabng7QzygoJLMYz
zhyefg+i4dDWh7k2kmfFFe1RZK3R6/kH9TCjABAbTPlnwBnwI2O2krRLh+fRs8iCDYW7j/w+mj91
ebgbXVHCFQjCN8sUR2pUxbdYpwc/tleCbLXvgcWIxzdxxJO+shBGfSKAUWz1WkQ7tNmfVdu4xb1I
maP+UFc6FNVD2mTOurJa7bA0ZLdlsZO+Cq1hK6dVWJ+K5awPWXAUUMvWjqZljyIhBUquopQLISzH
6KoHP2qjP9x+WKslcyUc+b+ZF/t36bfJZq29RHTi50+mPusQkRGoqB8h0d2aUV/vj2bWklHNKnrn
dHX3qF6whg5XsPzDwLrA7o4LObm1EHeNX4o77G+oYZO5RbQezHjzx8Ld0Nq/gtxqTxFoqbWBDemq
2AJhMtoXJbrt29eGbx5rL9e9G5wfdTVdVbdZHVSzWZ0pLQQxWTBe27uU359SQjRubn4OQijY3FA2
h050EzaYmFie5FUri6DqShfaRpkljIDIL/naxFiwRgYT7qlFQDeQB1ynLCSyoPfPabhlul2NLmVH
A2r9oYyqjMbOvjNT5ywC+0OV/ltJ8DAWllPAD6oi7V8W3NDrmW7wS2VSc1/k2SzvqVejuv6Zofy+
H4XZPAOjWCv7WTg0zbMpmjVx1ERpj/6DGr0G8O8AIsAauyw/V40qyEbCszDuIgZeESTZ7tHVkoEg
gBVNeo7NYc6avaJn1Gbn0M/PrsoIRW13uNr0JNVwqg4a/u5V34TatrGH5Igi9un3WKSLvDl3wvvL
8ISAgTLWQHH3Lg8iUkY9A3VD0KJsN7vb23h7B9WbKSZ4Qx6f1XKLiODRaohEWrr7jj3p+Ta79tR5
1q0EDbUBX0yEvo89taZn3cn26rYXEvuepaFGDnikXVDB0NFb9Ple5OCIlJjCy/UfZk/+RFAv1zRP
86tB1Pm2A+m2GRSnkq4VYd0mo8/QYD0xmzfPw5nM6GgtHcKN0KJzm8DOU3kKLsCXdYGM5hLQHWCG
o8hUoP/fAibJj0SFxdfO7L5C02L2TtzqpZ0Ai02tRhpW084X4cXm1ney5fGmccT9+dAFiXY39dGw
c+B23GHWRnNR6vdK+Jn4TnSOYjRjM/7MhyqRvFB5RrORoPo/74FB+/XqPHgR3EvdIuT8jz+szuak
8KHEjeMGJc169vX4c4/o95Cg4dypRjyaszWbSW/X0xPKrgUekfu23qohQA0GVjFH9yN81nA46Gaj
X9UIs8hhJi68a+W28Q56M/2ZQffPv8/mBaJiWo1i7zVzvzX1s9+I6fa3DbPTdre5Mo8LJDmeHV27
mPHKbJMKsJhlrylxJAeMpD8Upizx5uix0r7jA8OxZ9X45ToxRhgpIPdN9kT5J9P2vRZt1Nj3+2eM
mEMROTaYq0ftkNS9C6nFg/iJdOi9JZhYDc0NWPbAvSqo74C2hSBz9z4MQnfvuJq7U6tcCDfVPk1x
KahLdZjpfWxHT3RXR19Ni5V/TmnenMPOx5BDcQt6LjAA9etlRhJfe8ieR5cxUN0yQpIB1Gq5WlCR
RW2tbfXOM+8pMWpbELWoKJNfO0S5V0zagd1mty9c8JQDLNhnJpyzW9fiM8swbWfLGVbPrOcegD1W
8sF/1fman2rAgL/Ch27CIWpA/VoNA+pQBAzK5lxfbiNDiLAG6MZjnk+kFwiqpoLRhpknPpS19kW9
wQnck52ndXLT4FBn+GraVD3qGQeii81gPdeFDsJUfFGfHmXR/qklCojw8a5mXh/6q56239TvOZk5
u5UliXYd3Ov9L2mTleRX9T/5RXuNGz894dtDGgZO9GCnnocs6nRjP/sdIenAHzbJAlaTSXoV93NA
GIxlrdVjXIY5M5Tbvo+tsW3KsDzqDVhDu5/Eax6l9w1aowMWaeDBco0dAoDVmw4/Gnqpu1J3Pisx
W1F1X2YtT06NCRIG7yUYNBwbadUbzy1XahOZxLHxXJGYI7XlR3BAButdz34WafcUAuS4Kldy1NSS
UE7fPzLtJ0tt15JQc3Y3vb3bYwIxHAonafRSFw3WA1SZPE9ad7w9iY17TfUAZbFIPopArCvmhA/W
pwVcYWM5a1ZX7cosQNgkD/4gdCxw8jLK9TeUK2DakRgw/kk5MsA7UnXqQpa2W/O9NIr7orStn13e
QRicrW9xnY6rkQyHR4O6+arsl/Xk94m/X3oPtUdZEAk5OgHGT+zuvbbkl9BoYSPVMSAHqHHr3wnj
OfsrMrYA9nror6p8HZlef1HqGaXGYkmFaiC0p82vbC96tFt/apNVouPoqiCxVhva1u12rBGoHxqt
/soiz4HaxmCgJGIVBKONT5TBqdNRmdYy/F2RQ9jwRVfbCq9ZESL+s2znOpYkNslaC0CJ6FTY0a6B
hHJOLLx/CsalcF2sHO+EeqtSNm2yf0QrwgrhcOB6lmkceHxWWU6C83zTBViDhlGY1O7J0N8KrWyx
cXvZRj0hTmeZhypZPvBjDOvQpK2kPJMSHTgQV/di8TSuoz4p1v5c5HvfcjyYenZ2O5uSAXC38v/N
xPmt0dmzEWOLcG2t7tXCkNKuoSRfgUXf6Ig5BYSHAd3udpgq+2zjULgPNNAXizTmhWM6nPy4wwoV
iuUXzRs/XryyMWbt7GQQ5xGawTm2xlH6dh/U1e/7vy990aMuW/Ro2+N8lG5peVTgk8i39HNbrmFN
EiDYscpBovXHi04dhOcZ7/aNlCLGptglI8M6imdx57frnCbqnTp0LvquFUXEHrCM2e9v11QTjiHR
GNe+ap6bXnPOSh2l8I2IUJ7dSLhnTRTuQ1YdUHvaR1G5VBxkAG+chLuaDLdXdR+eXrlGIvLR+I6G
zlETL/Syrq3uSL1Td/z9HFty0wmtjlUcQUtl7WcgMWWWIfXmA4zSgsSUpWWRO/Vf2gm9l4r0Xcro
IRbkxG5pEkM7fwhJXnwIFmd+QO2BHUc7UiZbdrE0Ede5yQwrz1R11E1Ji1SvDlS7jnrdxe5nABy7
2QRUvljNdC7Kyn8WLFKVoKULq7OO9+kuLMMLymDab5rBoxdnbvNVJe21k35Q1D+hPMxFVLDMb9p6
M8985NC5EE/85aVinGrKb9zU24Xpsg6G9eh51VXrclLtpFaiFjZl1bYMTwnj33OeOUcoRf6d3ZSM
dZ0RQHvgS3gj+SwNMs5EzMs2xnaY1tN4cXPP7vfOcHSDoLjiGfeuheY8am1aPyZsaue2bD4lE9IE
9Q3ABZ3v0rmdqOwS1K44Or+JOr9f+H2va7yngbypYywhCkYAoZaslRPU/IECjPz/HBnnY/retBKi
eYrSvidU9c9PyY90TBLZSX1meTiKh4TN6MVK+3v6omDHpuZejRkIh829Zw+s+BXiT8TefgQkf88E
mMA2cMxDK4SBtpsenKoXqrKiwM+NXNAxTuqeaQNT14MU5RrlRlqowTkTzjeK3e3aA1dFY7mCn1lS
0k0MU9+qS99rYfnqJRlf8lUcYuk9YbP3cWYYrE3RqRQTe01UCj9HyyQEdTDDR3VA8kJi+fwQyztU
QKNrksx31uRDBjc010Xg3+i7jTPqkA/Uk5DX4afWJCJzF8gwgNDV07VvpCQdSCFUPqDi1EOnuV1m
tT8+VnO6+vUOLd3D7XtRFHDU7SX60gd6c0u9syfvo+7cF3Qe0ncTFmHzSowC3ipT/9xBL7v9zTHu
g62CVvnYIraOvwAUkwIrdcl0Puwd7GDnJR2iQ2SP5xiW11U5lKzWLC/uLF6VhYnMlmkHW21Y/eXh
N+LXViztJm5mNPJya9c4pnNNyvaebjHKbADdt2dZPdbqoGn1FkfdZ8OwxoP6O1TdF+Bww09d88Xe
FMNEQB6Zd8MGGWp6rEMkzUkaNK8NIwJgHGv1a+6Dx0F8EtClKAo9KHLaO4J9ICjqHsmM3nqYFnPL
/r5eORB8j/nlN1QpWdzyMb8ozJG6Wxdj+ShOCrFUWv02tPLkEhb+J/V+uUbvn6pu8tYatd3XZM5f
qMS53+E7XVIwqZ9sPdosmKZwenrhwVoS661vrJseRLFmSbCDS6hGlzIgq1SpU21ZMFBnTazV6xbX
QTeH3Z1dFdlaBR4kQbLx7QFf9NjyAcpxtfQLf5sswr49Y3EASMxjfYI5oBv2gdeTZy67fHLyr51C
bIYODR1tf6kQoN1xcqPirR3ZS2jTG5qe4hLFQXVbHYQt0K2wrE/jgurj70OsGmzjDqFo2eUbI/Ra
EllEhTgTmPzQnds5Wd6ydiaCuvLvQreHcp/y9R3zedwFU8BCf4TlFLJFWcWTlrD3ZxaWT2Pk5Ohb
VFpp2Y3ayffnxzb04svtH6DExpo2Cl6oGdvXurd+2PQmDhFv0r70F+cRJ6R6lGbqrwctamwcNWQK
N5is5A2bbvaqnA4a4L8fcdSsVdtaHQYHK9BtmaKVTn9Qz6haCRHvWGxmkDlSKajtbwVkNtzlCeVv
+h89OBSX/+hJoykGp2EiTqcH5FrmP6rtUeDUfjLZ1nHJ0+Br9jRq1QfgHmz9ZDteRjLcdxbgi5VL
u78gToGg3hGbO0v9azTRtKFLZgKkqM0+pSAl3YBty0BauuJQBTy2mZcXRz2qr+ZYjQ/qFrXAemc4
zXsnoI9oU+4/jKNu0MQRwVcLoZb6V41qji4eqB/NqQaSvVh4qUa5K9vApW5vARcNVD16Wj1T0+JA
5uksvZ7E+CZ2YNZ5NbhWltCtd1DpLb2RR2uv1jHCl87ykIX1l7HxDYhpFrS/KUcp7cbHVI88uagu
HqrSPujDkP5kUuHEnQ9Upf0tf7k/lZo27zXZP1LlpbiyoSq7zVHtbzEZrjyfzgSd7gz/nMUAbcXt
zgWPSbBhIV7Ctn/BJhl/1UhgWvV26fI1w75mFhG0PS+SAbbIVPN6MdBVk76KfRaS34QcNvIkggpA
uF2O9YPoC6wxQruUU/FixTieSRh7GrRA3OM3jklXp6OQWgTbSvHiiQql/dz3/Uhsr/jhi+xD/cCT
Vns7rWkImqu8DxEmDmngCU1LdsYWde09smkAr1HMpgKHvYZwezsVQM1J3Nw6FKUklAieiAeESHUH
QKFpyeztfbdkDK3sYbsU4BYV56ag0bAu1ZOEdst9IjVhRVJUdYVz/tllB3bXiC6QQSwlnjouPXwK
+wb68kq9mnuhdWeH5TYztRxgIdaEUTPmtaqB0ij0d6BilnVnT+/uwCzBDjPSt/0UeNtq1O1bKd3Y
x6n5Q9krKpbKj7qT7Cs3fh+d1qaqTMGjnePy7OThtwR5slVm2p3hePxruVNaJ9WSr3Asyh8TJaHe
Hhsjn968dCI/oKqqp76f2v240MmtUFwCDur7J18STE3ZdsrxKuA9B59iwm9asdPBaA418ANVza6g
gH0xdOGwLSQVZqPp2jqkUHyvy4+9nnzkTMWc7qYRYn7Qd/p6lB2LDKrzJazGrVpu2VXLdMUaLcia
BX4WdFWlgRJZtkeb1RzcTit3Gm67lyzuwVUOlvngL6Jc/4+wM9ttW8u26BcRYLfZvFJUa8l9mxfC
dnLY9z2//g5upSqnzgWqgECQKCexZXJz7bXmHLMdQq9KRPEjdNJk1yeZdqRfsNyHgAkSxhK08o2V
r0+Qu2aA7V/mpT6aVslVVs8BaHPtl5gEt3A9JpWoKCUu8il0a7x1pVl/FAiNylEZNHI32xSS1DoN
qhrc6sRsh0K3X1zSvkLWwts0HdND39hHWwHOFY52u0uJH9rIEudaBtMJAvj232eQxhqi+/epuMOc
hiGehpxrRfSY/3BTExnQW4U1iGNhiw+XQMXVOBs/9UDQ6DEtnrDo28gGY0lnyncTRzuwzzxpamjd
ZqUVkG9sJAsRcZm+g5a5XJAD/bWifwCgf8kqa5hT57S+QlhyDSBRnOlL0SPzYNrclJBLOOfKKhQv
q4v4fw1Z3VVa8Y+f0BUs9oapq6v0+x8/oUO+WjoTBHi8LumVbj05pOTgNtbGD7cFAo2IPbi1Eu33
74p+AwM7DbIQ4IbzpGrVQ6WTMIyP45wQOLpvO7LvgmoEDouY83ZoasvDeb88KLX2FMdd/KYWawsU
JGOFmmbPzGzUNsucxTdja1CJ5kZ6FzoVjpD1bWwpBmQgRTtBVJnf2Rj3E4t8kynJA/GZDDCylvbW
1FqAMoaPOBbClyKlThj0FdL4pUfBNqfIO8glj5ZzM980wkKHk72V+DbvHHZjNAcgMetu3fvotPuT
qHVl26dGtZVq5ylrHkOBRq0cAXEmE0op+Sz697OS+h9gqPEoG3Sym98mGDTSKqk3tabfSlPBaDft
YWaFEU7/s0Ebh5lPnZQtdFRALQoNm3RogCW5f81yg+c2RKLgrmlJ6MWgEpXNdFGS4Ix+xN6rqag8
OYygIF7OqvsJDfWXukrICjszdqqy3Km9Ym3DCCaufKYEWnA3FSB2jVWxFQ/5aVhfRZCE78x+TDda
7OyAmE4X+R/SeA99Op/QrsYJXwiOUT0HE17H23o1/UsyYNLoN9cVUeRVdsoipQBRTDmXprZvLAUN
/NV556Thl8s3d68QM+bXVlaQR82lhyIr5MTvXfclYb6+iZpV86nbzpeGQIHGih0eMfuiXEQ3v73e
LhIzN5DQU1Ny+sbfc/Ktk9rhjfXyF6NVcSSUwd4Mutve0QpK0HzP2cP1W0wFYqZrt6mGPIy5nUpD
GRkCQKJWxiRHEq6DbiTefDPTvj8oSTnf0T5avbm/DYkiIgCDJfwmbXbyaFLon9XUpjfgpyJmIuYB
8bnpOcuyl37DbA0SZtPlmWG/l/2YPw+yUVPqCAzQwGknsiq5tUxDuTZERuV/rGfC/M/wa5YKV3dd
zWIt00yU5f+U+QDaDBW0VISCzfbgboSV/u5CqVnRbx1c7ttwLob71lmsTdK3G1lyu0ZYeXk0VHsG
2tVuUcn2S9aa4PpJNpGVbjKRdr6Rl3TMLbMvbuTrgYsZpvQafxGSmGcbOPvpOdDaFcu00cwwfqqR
C25IO3A2eV+9DWtmpXwQ1leVjfGDaPsW8POo3SAjn6iyUvM46RiI6cTRrcKjtyprRX0Bxm+ctSEz
aRBF8anJQow5a21v2F3JRMp1XtIBWKESpZEnhq21UvTsyPi2EcK/WLP+Azf2cpI8Z4Xw2tsqNpuD
wALjBu5m5gK/OLbFbryA7QlrEeFs2U2fSUFMzxp855J3V1hKYR/Q+zKyDVyBsD2uvQiZDOnaI/dh
LA+AuVNj3y7oNuSXLBqsN7BPvVevw89kzg8BW72NNSSIHFvdADmEwcE1jg4BRm9lp/4Csja8B+u1
VNl4Wta/NneNfrbSpEK9PZl7LbXjLSyX6WIKZbxU+evMJvZeds8dFV7TIoBYD2TkXB1LxMleunq4
EDzLFg1xPJ3Q2yKPceCvyrVRMz/klcJtUmys2cJVq7UsRUP7UDfdS2X2082/D1+1Tqmq7NvMq0PN
fI2EsHaqO09bMRI5tS5j4foAXmWdAKwlgCnK4G9taEO0ewXVG6njMGCVxDD249fvWw/zP9CVT7KU
TwUo3KIZD7hurPsEk/DUpPNtYqYptACqXUeZk9ugbrlnTQOwk3rQ18seJxZTydgfrZ4ldYWIlONX
GVg2wNXEOTkySwK+p+Zfr8go4IKW1orEnUGt49WKmBZf0M8i+IgBJdZiYLyDfX5p0YAE5QsWlWe5
T3FqvbrLigSicDcADWN3NZQr1HZUSjaqaA81qH+Dr04mMVBJhp0HQOWX0RQrosQpdxAe41OeaP1e
jr/qvk1w9tbi4ALPAFSzmaDnPeZpr7BvUI2vkV2Pq88qcTfDmuABDGXuleoIuMD6HS8h1PrCeNf9
0tzdsrTkqazdwfXfM7Ww/SrD4YhsyNxeb855Sv6kZS1IhRhaOzYzoMiEd4fh6xzMwv1y3Lw8ShZA
V0Z3fQRNGYn7UVboslaHW7JzWlY1+keAzKG9yIG2lAYV5Ax7JOLUu7pIb/tFEO611rEJVJGbkoIk
aywabIgMD1gXQBArfUS562J7X7CglIqztddXf74MdANjL70cToqVGPeDG54RAW+ScYh+lW3hQWQb
YzRImCDbPt3Iu41bFs6lXvsNlt3cj1XanQvktTqthXu5zUoXhTAX9hAIp0AmgE4wm9zacr4kRzck
NI5+LkWD2RJygX3I14rku2LM8dzQg0URM2+lnFRO43vizBW6Kzd2v6zEB1yzeRSWm6ttEVIymhCW
X1ooIdcvbP4gvkUx/oJGBnGeZtW7sp7y45gEhwZJSu6TFWzsq5nIqRZex7lV+K5t3P2ANtXoC/L6
/roFGiBWHuT3kTGTZWg+5bvCCurbdacl1SIWYSI2Nl6ibNEq+lqb2a/Xv5skwedijSPp5GZD+9yG
3d7XH2nldpc226QaDO8rtrBYv7lCLeONkojutTDbL/zWx7DI+1eAd/86LL9gNOiKkEVx/fJxqp+q
1j1bSX4ry2P5oBZgNhvIzk5rlHun6QSRcxGmY+JR7Z5WWTY0P/uE0LsMuhPQwOFRDT/kNkcp2eiy
PmkeV4XhDx3bIdmORPGhb0q7LPZDvHIm5QRmzAjnShqkA9OiV48YH3dN6ZL1UIXaTrIQQhqs+9TO
j3JzVUathVLb7retcbdo6ywhET+0uRuedaXmhm+5q9oQN+vQASIyTYIrMJ7txnRsttcWgVJwKrSx
tl2jsa4gzjmbz4aezRstWsRWDhSj1ymplZckzvdxhl2NVKKI31eOvwjSxX1dzD0qyQkmZNR0vjTt
h9FPmabXsZ/3yKKYz7CObywrFO2uVkn7MjUUyLNKIHNYGBMho0yrRAUyoRSwf6TISgqvsl1rRg7f
ZNScRWeWN7hGnkKiJWuQejdyBJwBjPDVZDB/uXpp4PgghmW4s9GIHaHSMiWx2+nGrpfXXi1ID1wH
OzZ0KiqFcD78AQhYSOrP18/gKqy30Mt4Lhr5wMMHeBOauM/TVKcFYpfhwaIl02vgiGVxLfAYszhF
vjmzQMm5snwwDbI75TGplrD7+DarmvxGfq52nXF5raCCJgzmI2pX5JZTXx8lGNGaleaIAzNmLyyw
mujxh5lEB61pmr/WJ4ZG7TI5o3GTEO22N0rH4QxDoqouAIT7oaYLTzkV7cvkJUO1SVMZc56Wr2ni
ynLI3VR9hbuyd+LQ+lnZ1edMd+fmihdUyEGHzWPlvpJE1ZN8VtThe5mrj6zry42Jz2wL+ar8oUTj
RujP1VITFNu4lZdN1p4c3+HglFZ30hDCA05eoZtMf862iNydE0TU/obT3mHEQ8oxBNqNomnCr5jJ
l50tXhh39pfBpKy2lzZnwL3ibAbTAXlD1lj6P+TSmrUKzP++ERWqatg4HG1NJ0ZSc/7hAegrKs48
rAE4l3cF29I3AOIbWzr1JIdobktlT7WOvZj0i2PbV9Wb4QYfEbvMuxJK6Wvu+LOT5xS1bMpNV2WC
uDLscnJAgi5rXwdhmcc/x6NO2c19c4waS31CnsUmRzfSUzwUoz+iJz62kJN7q3rqVxoZ2cew8gsx
niPdHp7TEetinef13sqgVFhhXVximoxYFuyAGcHi0CTHMhkyvz+4hqn5kZlk+0aQZFMiW31i9tXd
60WzQy3P3K9rmHitELShtlb3rX4n/1fiV9INbGr9eH1pocXU4AZNaj892gsDRyn5bMxjBKnsZnS5
FfyJOpfJ58AM2nNek33BpMy9jwjn25TAch6nakLnWZ9a2ZbvTJsx11guhxEkgR8FAnDiupeEZow2
CVS4R0455sAuFX5BxAmVOJFL3qSn8dkQkIza5gEtQOQpU4W+V/7OUtrBsU4Mchx8SzHfkLn3QT+1
x7y1v6U6Q77/71dJZjrAZ7gkWivU78gHAfhSxfOPoIFcO2pzfNeO5KKKxqWR6aIjoFGwtheKdD/O
eHaVKN65UaV9WGQo7sxGbfeIidSPKQLJ0YfvKxrjbuS0uLFC4jkVvLQfboA9NWp1boIzXqOUndrG
rtp7Y008E0OGihB75kF+bUwZEYs5fGwS60i4+3wKcmJTpfUYMcDNVFf5C4Cjx3bJBpT7efrRjq/S
31O6dOmCiUaWsqjycG4W8dEFj4bkojKYRdGolnMTbeAupWJXvKXwrZ8Dh4JLr4b/YVi0/2m7EVAC
Tdgimm67Dvtfg0vyb/r6vuoUrOTMAsnncfym0TbsUuYfrYns1RzD4GBpBL3X02oi4HiRkPgujxdp
mGxRHa8xTrpGelRoHGULNccbc06M6O1KjpLv9mbc7MHsnoRhLe+slnR8mvybS8zwSqJ+vLJpuS/1
ieo1xhx/t6Xq5zn+nInUVDrG9Y+6ZytHDqUBK3Mq/FjgKVxnCPIEol9/Mf7j1RSExemqnClm9Czo
ibD/KEUJappnobmUj/EU40+jAH8EuaUBs+uhMJAo6st6YVkoLhJ9FlfKXtwX7sFMGY9NrXGIFqaA
HVUqnRTtNK0MEPmQNxOB2a76MKyHiNsavBY6BJhMFvL/3pfkF/TP1VLjd4fFxFKxlpia+o+23aA4
Qz93VrLPh2QKdtzAhnO4xl6k1bwPomx8L0ydbJ6Zxk6ZNcA6XYihUqmO1tZb7fNPZoiopBxS96eo
Tn1bBb+4rNkaM7i9YyP4PSkjGwcRuJ8VcwJp5B3j6ZHOf8mwze1gADOvRO51Fybzl/ylVoV4i4gA
fu4FYbTCEWR7mA7pysOw7q6WjYAycQhWAKoGeXDvhjS3h5WOqsQtg9N8FHgK8dnu53zCvxhVxaXM
gtvU4TLACU+GV2oQ8myH848kCu/KWGzn1iku8/qZA+SBdh3F+km+jNoJOjSo5a18OalRB74wtLyw
AAh5ZWspEXfocazPoJ9+FevCPBgR6oWlPGQR9mYWBHVbu0QU7bpIS26rHFykTkvX65RC2Vl6kF4V
Gk2fCe69nY1+zRkvLAFHAAfNk5K4n4WaAU3815Oijr8UPLM7jHTsSeSOu4mzCZBG+pSCy2OUykBo
ycd71uP6RUsX/YBZBbZi3C3vSM59LQ9TSKgzc052UNulj+MTCU/uix6QPLBeq6MOc8IV7mMbARkJ
RGiBZCWpHmR++zKMhHQYutoR4bcwxTPC76GryBYXzfRAqzmj1V7GxzZHzPrfT1ycO/9cdKAsGEy6
VEs3sIv9P19U201z1/dKeGwtkn40oKDPReA6u76p0y1rnvsc2y3iQE0wR1rfhdIxX8I8+JRvgkKy
HurVKyvfWx/YE3gLnvGd0CBuyONLWREYbhnwz/gHbbcwKDVb9yTfJDgdz75w9L1898//Lt/tKs09
mgP5qb3DPXAZe3cTYf14zOzDPGnFk3xoCOXwByW3d/IlqTTsV8PqkKnUxvKQ3jspw1D799+q9Hk5
p03w/uffGPHNebFOKYrTt3yyQxKeG3wHnvySCXZfA/Xs1u6tp1in+yQVOzguGDGpBFgUAGUx7Ffm
k2Ytli+360OuaAfIbPbNGBX6AaWajdGQY2WfOzdqY2gHc0iOVqcF1kkz3OwexI+1h0iobeT2HWGJ
AvnUqShyVXr/taqjf5A2dACFbL0b/Sgl0LXmPgxo04792kFx+d48K06YRa0v0dVuBuq1d3P8FHYw
fjpJa/ghklr87s18Kmv7tQ7C9uaPGgKBNrGId7Jzr7PWe+rKJKDWOtQWi3bOxf/GrvZFLkOqkVBd
l/MXflWAELTJvTKIjI3CmAOlJInHSB0ZTsNNhpxXucjx1/F03rVg++iBn2dX38p7zJK5p15RxQ91
6IuNzQL4iDfb3WFGJ8cW2Pd2oBtkx4mzJ/gi9tsgsnzTbl8La2SEq/Ywy4rg788w1P6/Y3/7OroP
fVt2z3NXFC8xxX04Fh378HUVt6z4prXa1C8x/LxnIWhTGpgj2iLh3rZS/R2qgIwQRR+uvkGQqJzK
JVfsRESop6J2fsBwPVyyZcQskw3zD73iYmd/9l7aTu5LMGOXOUdFpRmyKeb6eFU9EAKyCQyRbyrm
8efSqOs3I4RgRfdv9TQn4Bwa9AGMAXVul2s2n1TllE7wzudLktp6yFw2M1z/Y+v03Ub2JcdwVpiZ
1R3nA/2LgtrwWGCC2yRz87MkgFnHlY4tFCBZsKVHLO7+PMPnvspT1eEkhxqiV1IvV2fjVCMCDFY1
k7IqIsu2znZwhSvvzzEbK0ybq5/t0OIHUG33o162g0BasBqrjlLEem3dh3YHURVqtVMyF4rn+UY+
+/OgAm8+Kk53/Yo/x60NF4hy1ptI97tWtBvpkpUP3AVUH/lK6Du02W87t/LlTFpuR6MhUv0Q7Q/G
fKwq3H2U4g1OX3XXleW3dFm6fRKhf1Mnv54Jn2Uc6nBSk7soalrPUzLXH1BJIJWbU3BaWqd7S3Wa
WuvxqkSYMCHilJ1HNXgDVtFe25DZ9BYKQqH6sLqXndtEIRqnjNkx/bkMjSFcrsfSzh4OCsR5ZBe0
R0cEodgNa+rp9QpnBPdxVTEmEMs9YNrpnu5i9mq78cOiVdkHLIz1bi92ouFyXNbQNwxUE0pX5IbN
MnnXV+uhai7FRnG5C0kUoBIAd+lD1EXXcz4V5rDnjq89oqwACz/HX+ncZd4cJMpDBnDpJo9IHNEZ
S1/P5YS9dT3U/Y0MxKbN7Q9uPT+TftLea0HwRlejvxUc8wmR2svRHwL8BsMbCu9Bfoy6ehqLpHie
WgJQUgVACa114pjzBpXFc1TiV1ISwqxo5PCTQD3nslGPkuFURiTXyMtAXgHsxd9SyIelyNi8SX8v
CSS3Nhu9k6QVClPZdWVlX4oc5X0Bjt1Pzfj3jzIXZEB0zUk69RTGN/4iOtcXmlscxsyCW5FWYifF
2qFZ9fg/a5s9LolzsK3+Wp9EsXV9okS/n8i3kD/5ulaTNPZtDuTDyk6sZHOlfWqTgV3pXtDkzZaP
L9msEsXZa3uX1RUh9k4gr4Fjm45HkSnGW5LT9IUMDhRfD/BVI8FPpm1XW86tNMXOxDyc5ikKsXLa
gA/KbtcYYeYtq0dFNpDcOkBgJmWxZlzeS3lK4TJLoXZlMV8dhsweQjDMh6ZW8CAb03jsiSQA0hBa
znEaaBqr+aZuxL1mY7q9ro+DRkC4ViuExnJ9exoD5WPSJKtxyWzPwdJ9uJq+5juv77JdUrZGbpn1
l2Jq5XWVs5rMOQwm8T1/QOqYkjCbI6bxJ3v6rAzdvdPZkd4xB9dvLPj911f/Pu6OwvUJfG42SBp3
8hNTUYDsqFmavXxJnEPiBUEmbokosLZuVGT7ftnKJkcaTgDjMgKJ+rXnkZYlt/MitXz5bu4stHU0
iu0SB5b82Sa9yO6nlT83hQvDg848DjpDNKAH5S+73aKVDH6NCxrHWrPal6Iw3rOkMY4xjVl5Rlrm
kh2HDi5mtQaTWbfGKjeVz4uuNGEDg4NTRcS8mPCNZls2ClvHajkhkvppFll0NFbateVyT5mIl7hJ
Cq9UZ5gh4fqnsXcxGFi+vUlwPjke3Cz6ovWEwTpAXCzieKuvCiYyI7s93g8ytwaAPcng4ET71yE5
2mPO/fsvWHG/nBESWMNj0enZlm6Vgg20bm5Rey3EZyxkatO27ubJ9PuROIXr9CpXo1NTsokNFX15
zkuVoiutLo0s+XWK5IMsHWrdaC5hcD8wA/evar1Ut+wjve+KEQjBBFkJODqjwWs6FX0+O9vgdytZ
h+vBojIVLx3NjdslYrpT4Yy7g3jkPqW4r3PEqzvdacRZKdgyapXyQ6Qpzshp7k/XLdvVccPs9a0t
m6OpjfWDbHmur4wJ+mZm1OLYiDK5gPnDztGJhk5eFm5/U5lcrdmBfYDbnFjbYVXyONFkPZmt+d6O
U/yF2mnwJkuxkbkX41FT4m3a1RnYE9V9q2MinVZnsV3m95rqurd20PyFS6DeaUvTHPsyr54nJwSt
EMdfKMwXejZNfz8h//AhNFT7DpcNH0R0m6+p4FIi0RVNuKsWWraVaI/yn4dh54V2on7VZbTqCOv0
frDdt4jE833MYGEzrjLPNCFUtkDUBR8f+8rYltzqYzP1rFIdfqphtmmRE4UefsATOv/2M+hnFLlL
rT/BLUZcQdKDJ6pFufrSNamsV5Mq9cdJz5gXMhaIYtP6tHvS5dcZsTyOlis6FVFsc2NmfmqmrXNE
Am9h+MfPVLPM9O30LH80+SBj7OLIvQzIXm4iM7C8hgnSOc50mmhqQsiXUwdUz0HKpzzfm+7IEAGV
F2SmLnJPYqpfChIPcb+jkzulCgamMo3Sx6GdDF90WvLotA12SdLsfXPZyqI8SpPyDsUliQXcshH8
dPAluhAP9lqUm7EGJ4dQ2QupsE/paK7ZjnFne1d4phO7l2aVUFurMnzumJCWs92dlElbJ5D9UU4E
1hkmVsU02cvZQDRXyk1U6QeEjHeS4IOvZ2tlivKj1TRl0zLW5VYb3y91j6m5cEMmelp3DBG5XZ8t
AqlZ3VjlnljoL3laF26W3dbB5DUKjs04dtO7xkbNAlY6x/C8/sQVu4pLEnbhU8MrEVfKLRYrrD9p
W+xKZ6qI8f6PZ8yHN7kFinUd/txYwZogWLTckfPQJdOk0jV6VCAOAbUlF3Js7ujLv8oTTtVJt+8R
5O9SfXBfyjDwSx3iVRiPf61PSjOa/grTmSNheBx7p9nWAuOAZqBRlj9Pb4S3jo4wQYv6/mj2bfdI
qlnF3CFo76/cS7LfXPYV5YRWGU5ap22qSkt+xjPO1sBNynvAmBmrgTMzJNWdF4Rcry0SBw8XgjM8
2oi4/EHVlger6J9lKgO31gjKPNYWLTTxBRK2DSbXqT2DAKdFi+fbOOl+PywjRp6k7m6hTRQneZyx
0u83GdiRla59Anm/TlXMyujOZjugtA3rW9n3MbqJPbhujI99GjseCMDwlK4RKX27Mk5KXGiyEOjo
i4cJ35Mc/+McoJJcHxCUpJs+6VF8p+0n1DfjBTN5eTvr/SebpJRGiFfiXzpJkXXRw/OMbP17cIsC
H1TpAK6wl6OO4MUnvWt+FzXNRa2xybxbWm2HDdp8YTdxVZizK1SPdWU86kb/LRNZ5EPUYG2wM3R2
6yI1akRHXO3AZqPQAbXZbAdZOd5B89dvlEhw3ULw2vRhkG0qBIE723TEYQiM6NxkZPS5Om5ANc5u
pd5B/ph5RRbKWECAsFQFFbPeL3eJ2qg3qUIyKaii1yuuDQPLvdY8dSuiTfS6BvnIHm6Zsc87tUr6
ba8/deQt3I55pd336LMeZrxu8mzN65pJdAKPajKbEBR4zOh8Nn6GKR99M2sutBCvIoHrfdJG/aYW
6QgbO4C3kVl/y9AwuEpeAjVQ/OtnEITDqadG8+XiIB+qQqNobwPksg6RH6udyMnS1xzdCy4HpNkr
pmRjrKy6gUxjMioDkikq46znpr0h2RQHQaniIFDcw1T03LUoaBHJW3dm+uX2zK5J4tW3sftIXnf5
6IykblAKdEX5FGvumd77w2RX+qbR1xlsuzxOeG6soXT9JscIXxIfgd7qOGrrGHqw5q0xck/qp8XT
RrJsXcWvYqxhIyE1E3aVrAt6r+kNF1q06QsjZWACxg3QrbvTAr7jlCn0Ru+4vM2gfwImA9PQIO9y
7u4W3SWfLGnSnRq1D0mqHyB2ip3upvqm62eiugbkq5MzkTQQ9GdMApbn5OnOdZYnddZgimMhnRb8
G4GKeGzsxSbtlDdCdh9Ssk79YUrtrTUy6SB66mcpVLHrcafUkXtg45V4eUNQdBgb9GBm0mCLjq1T
NCM475y9m3dnIJX6ji3GaTSN6Sgai1Yw6ZUYcLON6hoPUTrmXleiE4kYIW4mVGseF/Mzrp+RSxU9
SI/iPP3R6z/ghxZVku70YtpUpn2Gyhr7tOYTL3RQV2kmFDowvwo92h8TNFrEVW/r56Vy1SN5d2Mv
UvGDEJO6gcvOfUtQJLX0MY42Vksfsf6DaOBOqD2qdzE/z7Zabd2SRmrTfddQSnyjX+Ww36si1lyc
jLJ58jBuFbj6mlOkxz+cxrptW9NLOAO0MT8LQ8mBGiukHy3jJ20zVM20ndvcJvtZYIXOZn3iThWC
K53te7oB32NXvJWxfY9uaPEcblWGlunozBskE/Yw0llV791GOaFcUS7VMB9hvoUUzxoJygRLYzJB
9bnYJ7XKf4mKS300kFJY5heBuk9xVNDC7bUdyTbPypITH+Ws35Rh7Ri76XB66SybsM4KRCAzC72i
YQVGWlvzQdc+0+P7ROgkAF3amntZsjD1nRIkNxSaxeTinA/mzgMMwWTG1IKN4jQY/SYM6Sxpbcy+
iRhuf3CcBvxdgF0zvgTtzG6IlFiUXi/F0Bgbp8G9BI4ghSaEz91md0EuZvQhFNM8I14iScb2yK3N
+aXi+hBa/A1e6NCk+XQTVHG+zbSI5PH2ydFbciYIKMMkUL+BYv7I8zHzjIb+AMzrrRkD1acr3TBG
4lYeq/0PI3OBV9IiGGIRHoxmuNMEhUDXxY8QdoqL0ybvAaJ1dXbmjRXX2KvrNaj+OxgwICwx0esY
kkG1au9TbJ4xDP+ikhn2jR0+mNbAD2LT+8KJ8d1Wdeb1jqF4QZkv/ljhxe8KQk6cuQKx2536meaj
TpwqUx9SYmzFJXzo3I0UVSQi/9LqpdpQA92LjpTF2OpvHZcOH6RNog1s5CZDUnvZuPwkYORnB/iE
jx3JotMux7DWPxWMoeE0dvezpcR+HkTqruxB9ajpKwvzHeHt88aOaXVgaHFwB2+QV/5w87Y9Jhmi
kixsFs7lLPS7tCAfTsUuBi94M1JqgUZ+S+he+GFHpEgk9knV3Nl29oDF9EOxloDtYPwKNdv2S8S3
Hgnr+ENyyHfDjNuaRLebNE72Vu9QcrUKFjvFogtbvMBPTA8gfkqGyJ6juWK/NNVrUbE3wZi2QV76
M4/GhI3sLgZmM+YmvSPz0jcQmgO9eAcjgtRYSTYW18ZgkPoYpTCN9areY0XeV12bno3wvQvs7cKU
awOqBXv9QKHm0miye3ZXxO3c4MnhZjgR1SEItHHsCTx7Ed/hgnjPtLr1GyWFdMPZnz6Ppra8OA5x
cvUvo1+GvRajQE6jlrSncvrloN/zcTpGkfjkkwWIVb4uS3AG9bexzTHfqkSYbqzuCeLsE7/L/mRF
YJ2aEAWrNeSfnabzOWFM6eitZ9HDyH/QT9oDAebaQxBnRwjV87btoo+iUkdvUo0PU6xJu0Hw3oV2
ta8Ikt4oJDX5bZr5BubNS92QcmqqrD0MfyD190ToVSjPdLY7KP7oIii2E/pKbIybmQHhHtn7YcHa
mZbot7VFRXCE/IiJGyLlHna7Oz6l5qUZE3xwgfZqVMSX5lRKPpnmMDNnZadacbqro34g+wT+ZFpE
N2THeCPWUd9kKgXi6L6CybKdQ8gLmdIyrTMmTr/mLywED6Q8PTTDgEgGpz2BO76wrIvV9g+E66FY
m+mPltZ7IOyBFuynphTFthr7EkZgzKTGjNZh7DNYmne1ioChw+hs0ZN5boPUJAls8GQ1jEGsCRQE
46kfqMZnBERDPQ9nm8/NM/rxAyrZdhZqSD0msBOCKjmVQfUUoB5yZgwY9A4BLhBf7ppIzMbs16SH
jzjIxi0TCQxB6oCCqDVQdlgLiTlG/ZiOAz4A695hv8ICxG8LMrrSaarvdGV2Afx4ZP9KuF1b6T5I
UjxcBHRbYnnMF/1+VJEeMSN77VF5nW5pqX6XhXFPWsR8wUziw6H9LAyNc8esti0efqzKrzE4K30m
0UZAWdhaC0HfIU1E8jo+QhgtTd1nW0uwV550eFlDfUbyxHTE3iQFe7lRqNwEp2qnEkuhavUOe9MM
CF2wvnIRuW1CPBXXexWkrSfqMPJt4XwUSWL7Odx/VkXn2UqDB1ulc62VDIMMNoL49fNNG96nPXOw
FGFy2tAgI98g2A5s1ry11OR+cqB8Qv4cw5zS1ti6fgpwLqR/2S2eGUydgBaLFgqLAu4xxqkVlfjq
6w8C3DH3xal2siYiliqQ3nYWEQ4XQnJrworrFJbKNkwyP4tz7qyZq3jwJBCh68slr/KPvAehL+gy
5a3zILpzo32EQd6g46FIrBEPxt0IT+DCWJSKx2Enn5A0YyB/OCS4DLxQTak/xndjTAhnTWP7kk7t
fT31ju/q/SvNq8FfJqa+fRGCS2+JqMaSkN2GQ+h4c0MsBD13iG7DzFgujD3DGt0t7cCUXOg42+lr
u2lEi+uA/NqoNrBrlDoEwi8MLOui3I1BF/noOE0PZy53Ai376mjJMeWYUt/CiBnyAWtK9WzGuJfV
TvSetZY4QZDvVRMfyGxExjaN0JUtrsMk2XiPUdiYOae+sdTqM6SLdra2NuJ3Vq7wnOooedvK+AvH
OgrqRnCHoyM5MVHwR3z8GZ1KanH68uL/CDuz5UaVdes+ERGQQELeSkKNZcly39wQLleZvu95+jOQ
17/r7P1H7HPjsOVVtcoykF8z55gYC5uCt7Ay8V4Ppn+vg6MtOIO5fJrhQHgaJLsLUpbm0GPnLGvc
Q5LY8rvRIgduecNLy34LQcpsnJJaTeQRq6lpIjd9fhmr5jZw0iXclLu9F/Kjd4Mbjan7bayiP7Q1
8JznskTswzunOusRyciTCpfQmF8jQvg1kvt4Yyl1cbOWaMSGwDz2eaAmck7mNt1ErhxAvJjkvPVE
vtWBhn686V57qvFU6ACGAQ6vHfdPznmY5lG8qoWdb0YLUVDVZpRHIbAcDcPmkJC9ElgHojPIRGff
lNB6oSV2Y4b11abtOGgN7K88dvNqrWeUxKnzVFsIeIln7lc16lhuzCY2I6LMCAAG/HiJ0ip7RYef
xw5GJcIIIOPb+6I/LXdLz4/X9lD8sPaVWvAcZMVbPCXbgl9rDF4jFD5JIaFLFuxQrhWRzDujDS/E
fLzi9KVcQCG21nt7wuNfnWkf0NuTtx0V9EsTodUEPCSkUbsxGyqRNr8ZYLjHzvxta0WxcoKQMPvI
OlJQDevBys9BvIHlZALmpfKwtyW5kkNu4HMbCKDQG2M3sPIaTInctUvmtWLxg+eWR3ywQpt1bCzZ
8KLSzsEY/pbwIxZHT29H+j24oVVba+VJyzrsJdNAoiG/BDbwvzpHj9bZxFXqT7/BVBwaboVUEbFm
k8xqSnFir/eYpw8cBSwDKAuVCZ+0Z5muL9ksRZY+mgv3qsfIWjsA1CY1vKTMLopi28l9Vxq/rqwT
jaH6liAi5zSrJ9HMYlMJblb2bswz9Esnjc3YUDi0nh05z1h4IfpLehdnVjtBDiWyYnvD84urcbmR
dXf4PQ3ZHi2H2g8tAm8ZiVunY2tJvuaa8Mt8nd5PKDMBjXw0ZnjjxDNpU9Q8nqWCejUE56qo9Etf
sye3c2Ick8mrpaLTK1p5SOjQH2QReFPf4UWksZpzThvM68ZKTKRt0AZ+tb65KQkTPQ70fBM2MCKW
+X/PrDOSKn8lkuFRVdBsLI214TTU2VqCn1mC8WaakvbYhdrrxHZzlZiM/Uy9HqidQ/gUWWEuwyTn
BpBRhp0ifJcDIyipxEUFuFeQ+JRea9zgZi9W8P5ImQ38Z2URFpy3b1rTrUVZFqCkomc/rbR1D0l+
ldvBhyzdB4QE2IRKOKVAqsotYXm3rc68jES7UwmOg6KEwjfMnRioBZvP1uf5P/juFmvZMUxI+ywD
rlF9n0xQAVsT540emsOqJFOIjUWovDonETvxacOzHGgaGeV0i5XvKUqunCkrv0eiqvrE7taGD5Yp
GU3aUh5eyiYbKW2rtyZE1RVBj9lAw233fT6CgfPJHZ368c2pfvMg5ZDNeGA1dGaOO2IHBsZ9O8gQ
vX9fMbYK2eX2SXoYgIvzxBye2q69wB0hGm923g2W3Wnvem2qX5JQy6iHftdzz15d4SLRcJSu9Iyb
Is4IqW67hymPSZCVHJ9dtCkMp1pHRsRkLXxxRwjnhBOwGHa7jZW1+BtJrVz5fQKEeSadIpmal7YE
ZaDTHyYZXNBK9yxLeJ1LW8tJRW/pqMcKJ/6B+EYiSTP3a0yQGJlj2N67MOQtX3sfA6QMlrVQQ9vg
kJW6Z5ySaOrXzM3H1Yxbgi1P/prSa6wSzN7dco5nk/+OFpyLVrf1jR51UHLgMTEYXymeFzPH4IaA
6HhHxAsbyBbzeCEtCtDkXhWctHaCY5S0A4KNiQ/SqSyk1q9MnKQ4Q3FV9UGnDsxg2hvbMr6NzL4p
u+5z7ALWprS96zwFBqFhr9frHMtbEPKe6Hl4WLhNKzeMnUWWgLKr/s4n/wvmBKWqYV1QhKY3rA1A
14EhTPrK8RR4W3LFNGtHtAAwnXm6KQOHVbZqvgH00mC6h9BvXxHwP9Ra2HixReIu/04ZjuISVZVY
GYWdr6MM7lpK9wH6GDkt6eZm1cZbDttfDcu0vi7g1cWhB4cZrmT6nQMF2VDGB2RLVl9KGJ4TEifR
cRItbTBG9sCTnfGaRczjbExnG7Rqt2AcnufBWcWmey8DJ6E09CmBM+2pTrvnMSqcNdEDb6JquCXs
5uxoRXpUWSWZ0873+RQde5uyrrST75Ih61E6/spVdkYtqDc3nR+h9QmD0VOTqnlMpwUSBu0sDDC5
rpw+JjFkmGiHlSOI8ELesx3LeAWbQve0KkDDKBDCj+V9qoUWGgn9qYeluHK50le2NqasX1kXBkm5
hlHwh/iwm7R7iVSsNu6Y+OuWGAP8ov4auV++iU1aaHQrvB8DUu+mMrdOCeVGxJtWH26Wvx2jeoUp
7obHfcIQCnZ/0o/EzytOYI21fcNha7fbYOxNr6raD1f/HmMK02yA6tlNbsIinYo1CWuwvVTWVTf+
KXoQygRSwDkLSb40Q6c+yIVesEy7N41JEYneyCLMC7Z9UyyJu1jSgENND0lsUyjMPSGIMRhw1N7P
mki+IoamSR/DZm3RC3NaNASK+RkTSOg5N7RBjpfV2JTVGHyCFRNr0dVczv28g0a+8tVwx50Cr0uV
ABxs46mN6HdybSeN5lkQAwh/ipvI0qzncMJ1ncX6Qx7Pv8J+JhYpIykqbnlUizFYA4FlYEiMkt5r
/P5hImn4ClZTqIXepDEGU3Sdji4/rRZMb+lUN85A+AnJspw8SqLqluPTwBiXNuRL9aW9GhXRn3bt
wuljlK7UV5lYLQ34PfMdttiBsSNIftzXEpyGbxKROciKYPGQC5L/gukVcleDIy8bmAmwnVAs52cF
8+GW9j0AuWawnzaKI6vsmXKEG8MfzFtiVcZjZlQe4ckEG0JeWIHyKVYT43cyozZljHtQkJ8Zz9j9
LZyPWWu/qWwmOh6YRKnMu8pmNDbWWPKELpi9EVguxvABDQBocvfOzAbJ5FB9Sqd7bJzqkip/o/ks
6eAr62trgJBNoPcuJHbE6wv9qxPI6hnWlphxeJfJh/gYNcdjEsBUeC5Qvi2EKDw4m0ojVaOo81Xq
hJpn9P2jw04PQGxnblJqaZRPEsZJE+/cNn4b5JTRjtjTQlX9jJuuvre6nVWTUUSQyBq7wjI1ERhj
XXYCMkOfkMLK0fn+WiqmZhpV4lCVd+bixnIZ6t4yf9/6bo1+bQHjaom6n80Z49rgRyuV0MejLQ7B
P48jR6sJHJK5ylfvlj22NLxMs6dBEkIbFaK/yqPnbCpDcojtVVVTdNl5lXu+GueNs/YRnK9ryW8H
GtGTYRBEGS1IH328Z49OheFS1Yd599yXJouKIBjQGNr4MpKE6Ea84HHJSBG+9GaRJ82cnSoT844+
eIjy9plA3Z1RVtVt0AuHESRRKWP9y9aicjUColwRMFWuHY5wwwktr4jTj77RPvVRQZcm90YMFYn2
Uekjgaqxe/jx70mzoyPp7Ptqgfon6QQZMX3HVLSzZxmeAyICN0Z5jnBjrAj2Qqvb14y5hpu+6NJt
Ecf52hT0rD17+rVBZbpy83gjqjbHkqmorQ3rvnVSTgwbF3o2RB9p7b9XTgsll8YhKoTnxC9TYgyr
KKFYmuZwW7pdcNfjxx95RzRuXI+ZSr5WVDsC42ylQzhF7rrWm+hZ1VzUrk0vmRHFsmacsossa1sH
XbUxXO1PNmeXsBzEITJ59gk7Obg+xnWSY0Ju+8balot+m7guCq5C/sEsV+7raCDfAB2LGeiLpjbf
hxHPnKpuvjPXwSjFXF3pm8FotZvYB38y1QBEOtpPv77zARAejYRg10FzEwZhOy1O2y0qQDworjMR
7rNqbJV6Q4JbaQyhMfoTtYSAB4Uym3QouWG5tybgsNybFZrXOvDEJKkeOn7UVucHg/5cp+ZLo/KD
nbgvkU0n0xhhtnZydvyJjZRI+W/5bL5XvFmrvnOXOfVzkmLB1fH3EIVr2Pu6NS7DPJ7zUXKg9bax
S6s/ehQd8qHa212rPfiE/e4wRXpz4jNugwJBHqdnpu14QxXwHkyjvcYKlXpuSzpBze8wxwG8KjUY
6ejj80Z+8s89ymJceEZkPCntyDGB5mHCblhGh1YEH+3c0X0p91sv5b5G05l34nc7unuRBEAazLU1
jcPNjABTQnDZuLEVb4VxG4J35FozG94kNBVD+lULxcXfcRvUGc95K502TsK+KokgQbQiJ/G3+9Nt
Sjvtd71j+zu3MJaCSd4WoMk6d/jUkXRt1JQeu9x/90sfKPCAgH3OrYtlIA0NrWJe+c7olQ0LKQYb
v0IpyjXKRjq90tom7giXNel5IlrYKQkYZ6N78VtM4XMZEJEKdBtADqPrEFnHrPsn2w1eOY7Dsfru
89TZ5BEjhDKf12lBZnRsFkw5/PmhSphidE0nt6OkShc2mimpEkzrnGV13VuXWvpf+O41JCE94xM6
WaMZy1Ujw4rYhMRBPch2ZDD1am1RN1Fohl/ukPWbIA40nnINMi1r+kzCst21/FhDSdgyAg4nKZ+Z
yAtmaLtIH7odQk8bpSeC45Et9ipCs0Ytfgt27tnpM4H2ha1ZreFCFJJN7EDlN/j5tjzmKRPtDlEi
oGP/KWMZBdmca5bed0cyyqFruIq7zi/Qq7a/dJfkV0ZE74uBg3Iz2APFDNZFw8Ny9pOLg17rltEC
3VFP9e14pixrbjnH9PzKwCkf5ds47uglZ+AjZvjcSooUoLU7LtrlnlTKi6L+Hh1qj/sEA7Gc4reS
yjJCD3HTG8ZuLgqI9XlyTOLxOCGI0Xd1QVtudhaq7yJ5lPE2A5dVk6yy1jgG5UxQUxm0t7IarcM8
kPuDR3/HuJ/hKnAJCAjVlky2F7sMnoHOxzggdlYMoy3jxCunfd/CLpNDyAbAF+iiDLGxkKRZQlSE
ZGI9LhEeAKy8I7Vm4hiL9iXTc5J3BKE1gCnsJk+5OGDQ+7Z0QKgajBXM6mhmIiaChmByg9+O2dJ3
9Mxhx2Zo9r7bs1QZETmKoa9u4KCsoomnuijcveVWL5Mx/Slfq7D3970Z02QlAgxEpXKk6nl+Cpz6
Zq51x2uXklDPb42GCe4cpCCyBKIpstWBM1WoUGl7y8n3OmWjSkjHbts6N0Y5vmVM4RccAHef++W0
Z7uOCPRzq09rFF/IQrYFjoTVWJY7KLbQlQU8N3e0PelkxAwHciek/2Q0095vdWuLvxFITnWCfJRt
SRW2VkbvH2pdfGiK1t91b8GUzwyqQPnolf2cZPUMNKv9GlFollEKV2Aa2kNjZZs44Z9O38g7k5L2
FMpvEamvuOMJZwnK+yTTzqR5mZsc9FTVBrQVaI+3Udkd5u4MUctPkAbrwXYhmbbB3UgoLRSz0V2p
1n7Vgum7q1haEWBIxq/sby1FOWOXA3HqMRLMrHyulU9UdaV/VAWLUvTQDEntZMZC8anZ4lEuMeux
3o78JpG1qOax5kaichBUSmYKk6/7Y7vbdHbDZ7wp67ZIAlAM06tVobJse65Ic2RcYTD/7EPydgKy
p0CeWc8JgpSwFm/sGD6LugIEF2keQgeL7NF5pSZMaDQspzrNn2WDLlsNloeGGnlq9FHk0ddimaKk
adfIVWfELMz/x7GYNkJCHsHdHmb3Ax575iNmuDVIeDeL2UKMhz4M2uQR3g4dS8ySpnZ3SNozOOX6
DgoIZJKapTmjKnb3PIYsFnYthPcqZ/ioVJp4lJurKOSmsKDWk/fCj6cyBOmmOPYtw2OR8jBu2VtH
jPAZbNblovDfalo03ylzXtG0hMeIILVsEPM2KsLfDVtikleXR3zEmzwzSl34+J6OOMeMjBAGkH4M
BJsdSMInIy27dUaMTlssgWWs6rREfmYDriWmWVChuJwMl4sG5aHDaU7Bk+SbQIgv4CLuclQ/F8sO
A20dTBJB8BPt7gE7X7AjT57FXckIf1DvpIvn2wyK6sUluXRTLGcOSHrINdqncIpPwoq+c+vTTJhv
igE0I83FI7mUGy3nl1f6HUtxvT7WLHJWLeufXSfrR1/p1aHSdIBsWb+vg2NXpskBjRBjTq22meC7
BX/M/71EA2hDE5xq/Ux+UEf6orNIZ3t+P7wRtuya7ZS1T61OAFCkddxaPmhD+elzR3pTYj3McVmt
KGgOriAZJmzcJ2f+VVTuL7bVEvjYp99aJEoN3QNgjGxbosoHMsCCPltVuoS41d+lPqB98Npcn6s4
cwXtolmsaTDJN3XFtAPYt3OE7p/dsoGuSDGYzC2UX7u4YfB8X5Ffg6JCf4E49adcNqVVAq+dVgTY
DIZpXGZwoTRNu61RutdTS/YKY+qDGOsPYZr9beFYUKLPIWaQY+3A6LCNRnqyZa5it4F9iS3fXOtA
+d5dP7rPER1+FzEu9VDa55+MioYHEtmPHQKibPjlVO7GCgvjEI7mIWG0ehrIoj1dqQPK5WYyq5il
iCMDg6EwJ7xLyPkmmdw3EYwVWks6tYVT2cUos+sFtlPUybjNK3ATiJ3TB6MBfLQAL5GNksk7mZWX
OVp+XsBYXZN2e0fazUMXoMdTGiXjz5cL6KjM0EQPedLxBND0fVH6MHNKsgX/fub66bvUG7QQ5EM8
5v0cnJkdnXUmyov0FMVEoPL6aDRiOqVYdnHNLxBGB+w0YFKvb5fbBavt6zTm2JrJxvpJcnExp0vb
jZAfL1YUIr33FY4VqiEhTpqGkjG6hr+OwtxbU6yfMlSHXdmHp9zFbcjCjCBXE6vk1TSZyDuGYib6
IocVRtK2+a4qB2Iq1EjfiTYSPmS+7U0LJgxPuY0j1MgVT6wKfTuB9hZCsGvYxfUbQuL9S/AMXMZs
Qgfv109OYs/nhMA4uttU937+PxqWhhMZu5o3GLV5N83Ie3/I62zeBEAtFO5csnjGouipWlBJy1eM
ufgBlz8Zs7DRYjfadz5OR9/V0i2MinIdqLm5S5vnf97fSOsPeWtw+xTRnys7BBPbz1dXEfpVk+73
6UtUQRQP2QR+5TF5Bk1mf5Sh9vLz1wwEEnxm5uwJw5h/wVUE8c8R9dghtcDt4ja3Y9fkR4SE3kQU
K/BAWBodTHBRUmpJHHY7s2tOqUXcgYluJFlChxPHwJMWDs5tLTLzDlU0Pa/m+l4VBwizjeA3OAjn
Ph+tmAc6cc9FV04fy+vA7S4NqQMYNRVpm8B/7H5ot1qW+x5bbXz/NTXwYCbveWcYd5qVLkcwnnzu
3Jhzfp72dtIni/Y9uZ3LfmSbvHyd+SWd5hX+3dv9bcvY7tw3U31x/AWCrKIbiPahF7ll4f0QnNhA
7SJtuK9ikrhG8aEv5t7ZGo21Hw72uqtispRGDCCByjKv7GtolQvUZbb0jH5VvJZyeG+unH99JIQq
UeFMrou2SGmRgpqCv8lprJtcN+JbrUcunie25v0o/Gul5stMJUEqKPsak62eMJ30uUagixw70k9m
nEETTwmjTnwXYzGOlYwWBhyi4/LWV9vWHckzhYzrsUaVe/aKZHjF8S7MCq8hBJCpaF2wdGX1vYnl
ohWZKS20wsZSrJnmDcNTnay5MPTmqbRfXEFNlRHwaEaWYjEd5hcC3Hs/vpCI5rporrRl1s9RiKt3
OsSBtbnimxnWHHVdtUeRDGqX5MVyB4/apSATDXYL6k+WcsEGaiBVcJuz6tb1fT0hDxuDpdIJBjjJ
FVosiuDSix08FGbv5JtBjaDZcgLb7ZDAdhQvzcauZnfF5gU4YVkO+6QIP6+MP0fIcUfDgTZhSS+1
ccwPTpid8WD/k+CbTeYfGMzZamLetHEj0jy6NnrRhInzCi/TTVmncmuouX8qdJLLbF92T+rKZW6H
sN5VaArZdgnzFc9XiCfbr3fR8iVq+nhljE6yS4Z5adQXqLMZ34lIjy+zW8CCq5DThYtH3pjSfksm
mlr/POPMf32NaoafWNc7rAmJd318GVIUBwlgikVaXd3+vPVDrcajKFi3LRLdWCvpUljhn7ok5SQn
zNy9pmEnZMLsg6H5vj5RnASRs6O4y/BAk8QA8Wj7k+bqImw5tUPf3QxNvw3JAkAt2Fl724h5x+eu
ffL7lx5nxt3PW0FAwTf7TPY9Ac9ibAJ8FhOZU7tBu295jtwR+tvclRaTInNAs/PzGozLDf9KtStG
dh5Zo+o7NFum5xQVc/SRAqaFwfKF/mHNM376MPU3h46/jUn2LeyWTDbr99U8JMP5azBF9ZKoKfcG
4Dcsm1jKXIXb5mi/i6juz9fbG0zTuy3gFLVK0kld8yulH8UHzeY5cr1DNTe/H5syfcgooi9OVUCZ
f2kC07hcM71RY2+QJmqHn4f+METTPXP1AUzoCoBbIST+xRaVQW1k5ykM5ZqRY/Y1pTewCRYRSTsd
rramNnflTSnnC89y9H+h5mqHVtIV4rSZQXg5iHdgYj5y3e2vl5hbYgOE7Gkxd+USS3W0WD8xI5oL
zDI15k+zLh+hXjdP6BtsbKK27V1fj85xWbafMcYET0vFdCgmljVwQOqDvbT2ygoWePDUsAM09JQ5
0UC2wpRfrrDE6wckcXLVmfC2ktQALmahtTFimLfLs5DurnvQ3XfTNu1Hgk3KQx9MKSXsU96P5qfL
RGKTt/54OwQuE2EKof3V73o1M9WIdtG/jas4NMJtDHrtQ0Mk4SBd9H7sFW5rmMjb4/qsMVkOLagn
Q9p/kTWkDtVU6jsEXfI+r6uFrGSnv4pQsQjvu/sh6sxVDNdxXXKK3La+L18w/q3ivhtff44FO+IY
89M4ZtZSNrs6w2wxhvZdJJL8wvg2vzR9/2WFEkfa9aWJjgNFVSfuFFIXr7FAdffY1A0ntx+vcT1+
Y6IfqHLnpunZPY/M+wklbB+unOROxbctzLTT9StwJ/VtzKwor55my7iFihz9msD7rTtE3mcz7Y1T
5/cM8pdvJHO8K01I+uSKVUAbrWwfkeP3svzJ639w/ZO5QgoWtsNqGMfooXe009V4qjWWfogzlpnX
aOYajc6mx3eh4brbtPS0cG0XzqTokF5GEbFVRA9YZ0NE6G2p2fZzKE7d4qkywchSuy36xqnuT/jd
beLSlXzJYeLVRnpb8Ox4wHNZP5TpfHt9IDp16hzIOMs2LuMAeK3828Ma+SA7NP/M8117hNCwt8ty
oh+FoCj1Chp4aE5vSuMpZtd1cHItdzVUYf5Utezn0y6rb2uzzZ/Sqem8nAt3ayo9e8p5B44RK4DY
cj+uVEsmnPZjST5eMSfjfb98RdYjQhpmotasGpTWXfE2BSd9jCBBJ03Cv3WovBAWx7uh6+95laYb
QD3DWcvVzdVZVFn+s+hr/WXsbBN+cLf1bf8zrErEf4vfsFmeeQXoAYLd6i3KovLOLtJuI/KifFWW
85kx/fuuwNHZ/bdt5k+CXfdrRl+/0U01nEhHlUdbz0zPQEj8D5P/p3ibQnkJND0618xKFzn6/OTH
7rTqHL//ldn1bm5CPGdTCsBHhPWX44otsRrs2RPrFaubtZ3bcialjMdIP0oCsKSmn9ixFOz3IR+Y
gshjE5HA9uoZtpcvK63SmG8z+0LpENwoJhj4RID2KSuZ37LUFuvEslmgq9ix9rI0/skHZ+jdJPXP
F9eDBSyxsfr5OYRDc3CNHbCCPvYCAI6bv1EEug1luVfGQCpcMB7xyqZ4726LYKDEc+MJHWCnou1P
sIepD1SkMecWu843MYE+m8MyPdVlmd4y+Hv3Y/kx/sv27cAb35t5qKMDoOn8+w1ciUnDnrvsxq8K
IzGqkeXpPIwWuLE2CL2xAcPiLzlYZlqhNC/m+Bw00tpI2qrXqg1fkyW7s8Y7ZY9o7qEh2MyWK6jk
fqEOVp2lL50ydlcI0/V1aEiHlMARjy2P/Ui2IVu9gPHbX2CgtODMs9Odo+Jz4mm5toQfXZIc46RB
kMeu8FMXpuaiwJvtLtiZJUApOson5bDJHvRCP6jU6u9VK787U1LFS2wFKJjy4XjFCNa9Zt+4s8/u
rhoxzpQWXoXpGjzCTIvJYb8kuFxDjBSYqM1/x7Co/y/rwXJsU+qO1E2s4tjA/538VBtloXVllR1+
YnoG22oYj0fRXYBbf5v/6zOX0evPay03Epjq+jmkIlBB7D/rYZjfscBByxja2f0UZLLZFhm6rMH1
jzOdlGfNI7RFmTj1z4uoJQ1ifgNG3u540frqorOVPP74HDvEuJ5OQt6G+VO30ssgn1+M4TIueKD+
+iFNZgpe9FoLQOj6ejJN5kmG6sPl//zoFEaytXodBzYc4mMtTXcbG3n2gMn7oUiiF8tW/rM7ORm8
WT5jC5GvBxD8pxbJJUSdfVCZ2dP1Q9Sg0gxqB5Lv8prwdbmxrcwDmd9iJDEDUjr5cP1MhMZLhe3z
1Ovda6IP9rm3evHMUul1QJGNbhmwRgZcqDRmp1m7OhZKy27v60FlT+3AEkw2rwWmkq1hNJiElw9+
Glln6er8xE7y1HXiLS8aEHwOnmS0KjiwIz1hdVTPqb//75eHK/+DLqUsyzRdC0GMaRnClQtF+n+B
wdKsbhkD+Io9Uep6JbIgJx6LP7VNRV75DWrstIZcZ2nJEbCiPBW6YQA4cMc31GNntfy3sm1O2Uiv
GrKR2ERRHp4dB1dcANLoxjRZ4y3zDJPu7BKzgLhyMyRpyKspqCGBLG9tkNjZ7h+7Z9QXuLmGXhxi
O6ZbSVK+jWO2cCvjEiAz7svFV1FXB9E5mNe1/5cQe/3MMGoLe6Q7ri2Aj3cFaYD4IZBp9MSx3QUN
cFh+1UF4JB389voa7Ul2cE2yMWtnqu+QNPxh6k2bYeCCnI1OeAY3+KuqUEgXMWr9qUzViuGa+eou
PjLdNZ///U/mVWbtfBgD3sxJvmNwnDBnM5fgQ0JBFTm5pPGxPCXIc3W12otqGA+ZAcNYzmnycH0t
HAjTyW2mu7YcrP/j1264/xG47pCMbcP4NXUuAIcz6j9+7w3OpKjqNMHkvs+QeupkvcqORncFvbI9
W7CzcgYmhZeB+d1YAyPNNhqzi5mTjZdkRJL1QY6itouIA6wUeKq2Sm4d5C5sH1c8PkFQdmM3namp
h4N0J20nnKa4b5GML6xHHd332FFtB81dy174rqUvRu9QArqcBL5c6tYrpBZrNuE/s2enTnDKi+5y
BdTVPrZ3Nxuao42CwJs6QSByn8JcBnxycGoDam20JHTaGdirsLgnW0J8FUHy95OiwRTWFESuhLGK
byC5UAn2hv0Sl+24dVCmYZ0r7BeZJc46CLDUTiKSLxX2zpU2sQpCRQhIpDXsG8YF7RacdvY8+e5v
zKv2ClQNdhLkzniFnZ6CA0uHtUCgKfI8d2EZ/BBbF+RBu5AOxNLGVqb5CWy32LdZ9ccYY2vbZ4oQ
ldDRcIUM3IOilrd/P8CKiOiBWg3fxr99ozWmuyZhK2EKh6hGl7EHBcRwEpryd8NE6Zy7aF7krLev
lem+XM9VP5zWZsQMhNQN2FLWsDIFyTwxyptlDao/plnzXmoOSTcsT96wYWzqBSnQ5WwThgajRcGz
mby4Xh6DIRtIkcWiSF4c1fLc4Exg+TUvPyZ6dogoy5c/zXtjiU2Wz/Ku8bs/V8J6mjwbdt/+7kKW
SlXbvpODBGZ/aZ6vH/zls9xCzOJMhrYFugBScBqTg6G78UNRF8kD4XY4q+v4cn2ps4kpqOwG8phf
Gp8pC7CXXnbfMjXS71SuCQ2yvocu+pipm/Z1SMjq1cd7dfSS87HCvTgdaJH2OQm+kKg4wVnGuOyj
wvJgB03o1eDtN9cfCNORsRMwYjfXHxc9T/V/0NUMy/33Bzc3sMmEVJc2P5tj2eZ/nOvVaLctccfO
scsIQC9IncGegOB7Y3OQQAKP97nsopBAd2xwl9B2WFwtIuycBhmfFD6Te2WOf2I29nsRGCB2JeaB
qDKfgPbDrCVKsxmbdQ/Od/uX5RBVBtknSfRBKAdRDsvI6vpNBzvjeflD4aJFaKoQSRLqn/JAMkT2
VBWIfCS2tmNrdtlTPACEmMJm9upM/yr6wDkEpHJtEjQlnps7WPVlir/HHBWSA+KJlt28c0FKWjJg
vlxfkdR/F2OqXgUoqJu/L8WR/jqhHlsHOZ7QLJ5kef65N6DmmyUMVLD0uUqKzV8W8fUznARbS3OK
xIsngDfYr+6CMS3u6mOA9hf1myN+/cQyV3b4npWAdEKKpJ8PKM2K7TwSsdDBh0VIw4V/jeumq+Gn
oYB+ZB5IpIzeQpZtSiSCNb1Ia4cdohh5L6IueQtT/89U19rnNEarwWLalY/zNxkOu2D5ZOIVzPHt
OZuciQ2iYOpG8501iIvSxceeFGm1Ee0M9FmX3d3fgj7FVcpMlASSf9X4kB/vI1Oa930B5yjzne5c
CyM857g41tdG1D9bc/WQGwoP7oKGqayI4hwj3Q8NhqW7v3cdeNPC+PxJTutm1uky09XiIarvHVVx
wl6B24EhQJnFVBA8Xse5H87EsbBkXnok2VJz//eixvmPe0Pa0l4KXt2WCPGFay5Izf9V1LR13Zia
rhe7kQCXfVkV7QODdiZIeuiwCOPLJhX2XjoaSNhKdCCGmfwgcOnu6qJIbyjB1JYcot9mXYXeFWcQ
lQXCXWOfKb24yZuEdaw2NvfNxJpLTRRLHNz5SWqL+KxzYDqq3quatHpzZhmwGgxPoWva+A2w5Yd+
I+6D0VGbePmsiJp7+T+EnceS3MiWbf/lzWEGh3QM3iS0Tp1JcgKjhNYaX98LHtWX1SyzuoMKAyKy
yCQCcHHO3mvXBd4PXW++xuNPHFDOlzsb25hz59WdspUqUHZWjWW0ay9Bmg2vYrSazWiydMDPZ32E
6XjTHaqIWkHR1Zz8r8aSojNwJ+1iqpr7sIiI5RVhfq8b0gjFRJ7r+1Jv1uiqnXszQNP0cadOiRuo
zhPG8c3gGg+R7smnps2eosmsL+pFdlqH1xxptjrtIl37L8OcXEaxIp2CIj/++P//Ty7fpGEYriFc
llEsWP4Y5WoaebqPyXx/h1IXMphXijOQ6LN2KqhS4PqQzTUox37PMrG9FjL636NiYPv29vvz30fq
J4PRfjZlarz3Iz0Wjeql6PC8l13qXyEX9wiaSFdoFrJe6otPAivDBqFgfWmC6CyWSK/Souyt+f14
E3GvXYuCmGEDzwQ+HP2Z3LFgZxpBeBFlXFzGuJPcSho19MzMNr+Td0Qg5R4Uv9YeQRFM8NtdJB1p
jEIXxkLbd4BsWvF1zCnT51TjrymTxVFHuH6QuV8/Mpj5eLSBpFAY/xQtcIYkift1N1fpARcNUFPV
owlnsPTq4yLLjqlhBA9aLIBUGIVz0Eq6/rNdiic6i/l5IDZh2yz1KItaWC2HlWbl0xvk1GNe0FH4
9+fV/gfi1rWQexvsTnXQRBgH/+/zmmWp72gYMvZ4zRAN1xnzyFLYDaLuuSFf9ZT3FovUeXSvrd7i
gWpjYvcI2312PEZ5Bwq1l8fakVAXKm0oFgiQGwLoTVGL/idAcIh/8hmPsPFSaIdhAchOy0s9pm9u
WcQ3dZYFp7jv6U7VuvsQmoR3hbX7nE/Oa+409ikPetgqi2oIiuEpl1BI/jiiP6kf82zhVcsaf+UC
1lhAASvh5CZOgeymyg527Ec8Nnm1VSVdB6fWAYsRLXkodk7+4Nt9c/r3K2xaf4Z/ATfzPM+Quuk4
Oiy+Py5xV9VmBjjIPGmFsLbDkOfA89/cpox3dxSfcH6ldjxtFDrLgspDyTAlotXMv0wCF3oUTjt7
wQWVcxM/FSwsrOnZdp9dEUJYaDvtMDeT2PY5YT0iEVciQ3+5TUXcAtZ/BB8OZGLb9JotEA//k2cR
yiMOaR4WxNt0wESLvDoldfKeN2w6VGlMmgmG9IrWNqVQHHZY6s49OWsqZoAEhIqVr9Ne5yp7DJLO
/z5yEBPgow6CZN8hScBbA2AnspnVUH4hZleNtWSAnOUlSCyoYlrraWAfESM22EwxXS146PU2pHcL
trEpMPU24twtO0KNeFQkG/KVi0kukE7WfRV59ioQXf/ah9Wt1Z1mNTlSe2hkWu0JBX9Q/JTEMnaZ
VugPbYCgjj6aXBvxnD80qMsUynk0iVQjxQkPJjLNNwNX52ro5+5MfjOJPz5QW83sYBR0HsNEYYTZ
NpYZUsXWcF8Kq9bWwakWLBBG0TOEyKyY0e5a5efZd/VDkHjtrtBBEaqjIEm9TYEZY5WZHjZ+2lRH
R0vkY1vJm2Nn0ARs9xKNNLdpra6KSbwVSZF8GWmysa8pKbTZaBypw6utmOkGF6IAwX4RUEzqsKaf
kqADY57M9aMfVfgftKb5MMzmRzuDdwxE0RyGgN22g1GfA+ga5ctgWN6aE1lWLjwOXK9//5EUyPRS
NwzRvS6dUYXcGuYSonjDV3uHpjFKtUuPrhrJ5qDj9eqG9keJyvEFSzC8kmjSbwNOqEeo3uiXJyvf
ysIzd8sO8jCmPKdqw5lFbABcjO4owMj4qv1EJ8BxcEgcj5p1ZiEhjZfVodFgqyROhPadZLOLqaDf
ptK/qcgVUYPGkUAXxdJFVtzDJeZzDsBrN37wc4rqx9rtzQ+j98ujiCACODXNh0zTQRctsR2VHu8U
aV+99JFG2U4D1lctaLsiIq8manMW6mUdvvSwRNa4C6g6LKdZYWUPBGsflJAE6cW2idE6qeXWnE4n
T2j2s62nwbOm17dOoMQFrbVkryGGcGkhrGnmgJZytTOOag2VvITwkiNb6499HnfPahzI+5CI8np2
VtTKfoiYGXojKpfANzXdMNAjKgCXvrM9woRV/dU3huwhThnnyHraTRQm7jnhnl90h9hc9JdFSIic
P1UHrn11wSkRbt3I3hG1YN4CB8uDWzn1rqVJiIzU6/BbkgoCGAGpdFdjXEAznWkZZsEZB2VIpmdl
LNl7eG4u3iSRv+mB1j8jhBKHsSPYkif+hyrd96GBMbrrp6u6TuFP33TEIaZdxdVgOTtQHwDIRWaG
RxkcpMD4JaU5fgorQF0OijOiWJ1fkeHax6ZhbI/HKdhUEzj5DDjbGdoTfcjAMxHLOcae2By+NjET
HOA1uGby4qeSYmhO5FyXs9IImKmm3oT3QEllYfKFXfKK20V7Z830MGALRHIojPvXKggxWsXAIa96
UQavDfcDKb4UKkRmUMsAoOv95yUdxw+MUdYlIYyHINo4v+p9yW42sFwiIbhD514L7n3Rfmq+VY1h
PaDX/pGNsj3qyw1dUpJZ4cxE02nL7xIq8IEFU/JfateQbP5Y/uFtoGxtu7ru2uAIrKW4/feFvFmV
DcyR+RREGC26cDiTtzGvVevKrEOdhDnzE5kJ/lb0jvFWmMCyobKRmqHF2gV5K6OlQUHypNKlx2Iu
z32KU9ETydc6K7AnTNl3YYbEalkP93nQcqp54zRxCP7HCq6/X9oufzeFdgiFSywHUkmWyUtCtqrc
g1Yqto45ZVssEz41/bi7FlEUvmKLOPeTW36e6o5vQpAAQdt2hyB3QdiGzVnGvf2+ZLCq9phfi4KW
DNHeDMs9TKNu3jsNpJwVhTZBJi3d14KmoWEb1Trrxr8S9PoMLXiAIexIjmf3QI7HqRC48HXU1s+/
j4LUI1IJh5Zdev4ZBot/pjfpULJfznOH5235t8FJGpcgP9WbrghKIgjB6lbqVHWuOyafxykynks6
3Kc5Nrytzi55z94aK8kAmAmJCSaN8hbP3F2qQxjIqKXPHAY7IM7ZC9Ux9ecl0vpKKco7qr/RL6z4
1EvrXTWvgyE49aBVTo6XRhtHLokl/uRBgPahvHq6fVFzHByceT8HOTbJrpZnn7H7pj5IkJLmyO4z
cSkMKCjqzcKbsOqQvvsW4WzbB1ojsFfa/o3oG8hzC46bfgr4BwFpG6r9Jh5iapcLpBRnB+EuyylZ
UDfSDFHmNwbVX7w3a0vP7WM1V+VT0SRkIJJRB91J35judSwJxVSrln45GisjJvtSs7YZZpv7B0vf
3I/dndptOBqksTwhnSMEPmiW6V7FKPH2PJFI3/QAHXo3cQ5WOeRPaTZxr9Za/91LVz3GWwd48EPl
LyR3iAg0LuNnE//pUXX/skCr6Up0Go4YOtC+PX04g56T00Z7Wr00NvaSeclJCijFH9WMUrkwVVpD
cEfFz3quAWJZhI4QP5tz4Trfgck0z2adGADTJnudxqO3TfvK31tqC5r0l4jN6CoX8D58yytP7QKD
djGxrMxMG/ZdqI+P09ItZJ/dwNfZKvUa6IjxpHv2uKkTZxWPvfODkD8YHqZjveiUWljcg9Qm4qbe
g5/U1no7t3vyP5IbMt1lNd5aQ7HXuipcwBbmxS4N650gBxRdw7cy95OrhZfidJ/BTQubGhuAbFVC
dzmqeZeqUHe8Ly/C4adaE0WWCT1+Sr/YXvgEdgLp7FjaT4URmdRFzXe3xSsvidF7tYGGqy+0GiC/
0V/DBD+lSzVd0t0pGZrvoa5qkacWfrUBZr43jByFJjjMOPPPLTS8Ad553xzvv6YwioHl4zLdNnjl
caNm1LGXqW7se3tjWhjYwO/TVOld5l6a+UrJWpUQrz27JptukUbOcebs3OWUAfhAFd67ItgJzz7o
gY3SZ+ZGeNMQPW0L0g/XrLBLFluy/FxMFPOCxP9ZdOO0rLx530BvjXelOs2d5Ww1fzIx0qXUGTAw
l1U7bdUKaGrqdmu00j9GJ8WS9HESbJi6wjXdwmqT0nf/MbeJse8V+bOPQua4cT6ri0j2x1vUUJtD
y9hi1CibJ0VZN4AAr5O6nVfozb+ov0hl+4FO2MHaKp+yCjDU7BYPqsSeJ9GrVoEmG/Vmp35aLdFy
fLL38h/bccIHGdhVbKEIH5CcGJcIi/w9UI1la/7cQTyTjY7ND319nJfezk0lBBtbYxOB14D+r9k9
qIVmHEdLjBNfOk5Ghp2pimkWRAjg0hQfobAHkFOOYNCNiM2ENELq5P03cSyb4tvoN3vaItlJ9lNx
62zgFE6NdEWUqK8bt3vywyq6qLt1aoV3HSABDXr82nk5tLdlPWgA2dxnIKPUiKd+CTc3YyTN3qHS
vRhjJcVsOQf6LkEfd05dWjhW2+m7vi6RwVDbxdGNutioB1QMjTdcGqOzLjmz7LYcBZZO5Py8GK8F
4PBvBVvmIiF2BvNOcJqDwD8WUj8FzkKqNfFHs4dAFC/68JLGc7ROF9GyGOdxOw6MGY0Yv94boHXK
jfO/1aZ7jcmPu0NWVTcc9uUxn+I3qPz9tzGgg770KtzYxbKl0U+Agxxg0mTSlGr+7NnkbQHEsFQP
vBSpjw6uZJzYLZUOIcejLqtNken6GRzbL1UmcaKa3Vwpp8dk+OlZpfbNCCWDZ40AuW1Jf3MJAqmD
5emhP5CX9flefM3ZpK2k6VzUBHevzPN9M+iorq50dQp/NZlEMf5t34xSujKf1AJFhe8WCFLPBPls
ZZTUr5WEEePaPOedj1/Rkr9g0GYPJWqgRLjGQt0Iru5l8Hp5YU0xnrxBP01sg1aexF2a2uKKqMpB
EqEV6xAyTanD5kBVYkLpXudi+NDYTu6lMxJGA54C5pd9GDy86rXVupsKKJbqhjphUZyNepHcVIWz
TuzCWHcR/rjJr/gteKrW1B9Qx5Ajt7GWh1OfEdjPYZOfWri1+MWN+L9UB4X9Z6HXEwS52Y7jWsJG
nektCTR/Wx+GqSiYcS156hu0+xKGEP7KOPueOf0LszJwghzSZV2aS8SsR5nFKvoXHCu7MNCPByW3
lOVgn72IsvTY0n+KXyxKG3amP9MmMl5Tf0Tegz/jZFhh/FDCTvFlMXwlIS7H7PCD3GQ4PnNlHrrO
VAj01xTMzT3ABdKvvkqi7ht5o8FFz+d211tg2e55kiQ3bl2PgEfEkqraVSU0tx2vodFPSiNZgIQO
1MXUbP3cCHbq1K5Evq6B1qhb675Iq7VN4cA8r1QLyGb/toPnPsFuYJHmdiixnHKEnSrp9SPWTTBF
Nqn3GpQGMEXLkvejcHlvNseJVie93TEgo2R0g52qRjbe9CsiWARu8tIsZlXaYjyGuJOA2LwGoU5d
oPOcXWCLihoD1PcZeMf9bzRIQFSaVJKYKgRqIbmJvUQNW8dfLZ2cz7iBiLkcDVHlfO4wxx1mcHSX
idbc/cUkAZR2DasUmVrDvp1s9743N5MXrUfWvrcM85wnGZ3VLm+fLJrM29RvWoombo8lXfKUh0SF
7pnmyAj/jwbYrsB4NKg37/OwDGADhMmbqbXZGxFf0NY6R3I44AQJPRC44a0voC2OPnAENwXCmC/l
BbLp37CBzUCDKZSXQXkjl1R+JtR2WOe2C0VOzDVbc1+cMF5cUcpsRdtDk5ipzV/UC8RjHTet8UXd
G/UUddcJxmdQS4ecONd/gMIBnmRZbfx7ZdD+Z2EQFQAsG0+y+aBJuAhE/vYI0fohwXjMtJMnQ9wW
SPgamgLflwPTN+4HdlxnH1ZXfpUWWsBQ9DfKx/MRn5C1tkSYXuycEvTii6kYBo9x2I5r09Yv0jLI
2F2KhlNZdgeMxT/vKyDG7K2t9/VTHaD+mBa6Cx7jtW139Yux7OS0coH6RfVL7bKqWKKsEOxO74MR
j9/q/z0ApfwOvgYKAZazlbpywVKZaZJ5l7pDc1FvqRc1WFe8b5V5c5FeHPyXsYgu6j/2qqhnXPBj
pst+9R9KGmBwKF0TNz3H9fhXWHzQiEsd6ysV2nEXRAdAwFZeZ5cFS/Q52o2Yvi9W5RmEhb+pPd4U
ApKpcaRjrM61p9Bt5LWO0EQTwPNkzoP/lM+dOKAygGi8vKdeAquOVpDrTzVJOddZOOaZ/rW9rWin
M7bVxOyO3HVt+aBqq+4Uv87LGe18lJuW67E7WmR/tkEmtm9kwNKRAsrWjC7xWlfkfLXR9bPy832X
mJS2/pRNOjaU3LWfEBN2B7zX1Z6QZ+CUU3zOgqy6zfhOsUR4yRdig/gM1q9hTCeFrVcvTojHM45i
CwgO2tEkIPSNHuNfStLAizcuwU4iPyrW+TiXWxpsydssvVPVwlRK50qHCmtMkFrKrwh88ue2xblQ
aO2bEovmbZJA+0aX7mhgW2icrGqOWjPmKDGCTa2Olk/NzP0mi7D+tLx9/4HlRy3SEzZxbFZw7w2E
W1n3tXaJusnTvHiinK/t3XY40iHpHqu+Xqsr3PsZfj722I9hld3iPut+LAdzSDaopmPEmvuC77mH
2KKEuVpXPEh0tb4fyatrFi5O76nbOvkv46TVXB1Axv06svprHDWsBsq+PRDTdETQ1619STNxTMyz
PQOEwqZdAx6mJIk53O82IjbPEEZ/zr7dbLIi+QUE++gO2vfcoO2ZBmCgbffL3AHhMPNOrhzhQWA0
t2mZfZ2jJOZR3WhGyQKmNt6NxjnGlTDxiGLODi6QAr4HaNl2+UCuauaESzozfuXEX4l+8k48uhoT
GjIhM9ohL9hbzcifWHqsUoxoX5N4iuTMArVdL4gfPdj2frd3LfK2YZ918LzJ5yGakDkpSzYuEMZ2
V+Kt4StP34bWe4loHBwSOIdRTypYE0NDI4+TQj/lXaAl5AiYotq3UNXLANlBBi9Im/n7kgEHeaKj
OqjzSwdqblOz8o5ho+yrFDQOIxBc5emSegHF/qYJntlb+y6AOhy202nKymc/z4IdHpRLQxboagwK
42jbRyFr7+LWJqzaxa0IxOMUyn48dUk+nnBdvTqOIVaYHnt2gjB8obSHQQeMJc5HoMFAyzMmaRjA
x7JpPlWs/Rhb50tJNnGZUJKsrB+zRVF31r9Y4hFPH1SOaMUGMb9kbrOKoWvsp9b9QZQld3rctQfp
e2ssinhz3fkl9WIYEIuQpRfWsQgmAwgCjk2o093rXNinKa9YmUDbE7n2oxbiERb7CvScfND97ooH
9ezGoOXIR79USK5YbYAJI9qK6xdMS3v67GkRfMQ6ZsdkdnvEWNBIa3lg3sWoOYJ5lSNKGY3nVlbN
lYbJiz0glvOypyb/pSOh9cn5i3rj8zwlDpkZOCIRpnskFK871nIH+ojZq9ku9aAuvEi9/hiWaIE0
N2mCLkeLAMustYMoO3enerxNMt2oj32PENM/JhI5eylnHemv3r/E+XAaIuoiZpe0W9IqixtVuRin
OUtGt29xFXrtU+gX5VM7tO9ePiC4GIPTbwXJTIrkuSHrLNHT8hYuY/wgF1DwRtOK7Jb3Wb5p52zP
JytmXLr2XzITjGAKcIsdrUvWj2g2fspz1lrrnlgVn69s5HJlCOtjOH3Lf1P/whZ2FYJXJzDmuXC9
G9zYNb6LuMO7g8c/IyosZ6yQJC9FX0pE/8IkLby9NG65D8uflgmVLmZ7+6A7h0YeAhRzPUDGTN+N
47HHpp0Gn+YO1y9yV+8FSkMafRo6iVedHSH4IsO7Al6RSbMlTrKD8GREJ/Its/okMGMTILwWuoaK
8Z18KZQQ+kdVh99yBp4HmTzLIpnOHWqxNfr+gWW59uzJPDj7HZU8X3+MpR3g0nTSs8jlzu3Miwl4
bZT1Zi5G0lVH1lODlf0MEHNtPN8KH8TcsYf5Yg5t9Qi7FnvSEZrYAJW7p08b5qg0rKT/qIN2PYN4
eO59fx3KzN4Hhtefkv6ztGGRdNJ/JZg221LtQfapr4OmqAhv6t96/MPXtANiW0n3zNOnH6NQr/b1
0tyY5oJJQieIAkTmwTfs+NwJmAgzw8hUNulxdLRzm1fAUOFHy4q84iCsi6szWQ/wo/ynKodInnwv
9t6kVVuPJr9rTS3J2/G4SunI7Lr0cZjqI4EO1jE1s6+J99H6+Gel1X4n2xWSz5KyrOo54CX2rWQe
JogZGZuHUrApD7CMIR1VI+KuJLzovvtJlZmop+L6kLBGTFqoJ8fu88OceCzfrMLaxoORP2dFifFk
bnRKisJDGhqQJG5aybqwB/MGoYJucOGaN5Ncrl1jkXek3lOfBp1WbOj3ET8zmPEr4bIXzWNh5Dk5
sRtqC04ELYvtJrJWqF+Gj0YHTu9WYq/i7O//K8Tk7iBEBQ40sJkZihLPFyQfr/FQPiykXyWus0qc
wnQz/YOFS9MpSxcBKt4pQ9fxntqOfi0LkD6qu9Y22rTzMomjHkvthq8MLeuiQJ3wya7Zb807rPDN
g0ZI38H3AQTng4843xkDPC0pRKcxOsDia6/qmtM8ZBu4nBYJoGxgLwBqUOteraH0z3UB38zASH6v
Zfz7sl2IPzUTCIVIjUX/5znSNim3/t91u8Eq2NG5y84t3tC7VlHK1oFP2A/rInDD870Pp9buaLUP
DcP9e93qn0tqkFw7UGvDpBH3R9IbVuP+pdfbl3x2tYNtOxUTaI7JURUfwal8tht708V9/j6W4nrf
rprFDxE+q8ULXh76Yk1dnL1R986VwFERZbBifW3yX2CnJPuyNCjyNx7VjKQ70R1jT0bE5XQILO21
HXmIUEN8DQG7oEOZ5KsZ6/PO1cjgykiQYFySIUYzKlZqP8GtPAFs8b4PsxMtxan5ZdQxSCPqnV+G
bGPaVfWhuUtPN3OTa9ih1p6LY1hV7i2N+uZxMkh9WzQmaRXDUu8l16fPn5LR1WkIdw5sKhajg2/K
mzmTvjDu3crCURPEBD3R+EKTl++NwKuuqqxep9VXbQBgpXrGJbPKznP9mQZMWK0dDGrXLmjxyvay
efIryJdTxEY4FzL81tXXkkgLL9VZSMG0ASb/ha55eOmXDTwgr+TB7d7c0Wxu97KomQbtNWnq/GEE
zZi2qf0iaUA+Z3Z/VK7OqWog/2Sj9ZymxfZuxfv328/Q/1F5MV0UJUgSLATEpnT+SKWujcFkFc6O
tizLGMLhdFZLcBGVRDCWpX4ync59ZIR7RbKP+KEEYrUEs9amyAkUWOwNZpq6175sNsOyWhkd5Elx
nqSvBWsLpI/A1/ThUR0l9GvXM6uxtcBvSA5UamyMGiaYH+JOZiXlXVEwspjX8+bFnXAryYSpqEH1
KnYdk8GKFEfvkpjTTtfj6kCXCbR2P5O1ORfmsJnm+cM32oVfYy71FsONKMmuKMB1N7vNrdtEM/V+
BDkAUWQNdcjvH1v4fpNl6c/m0h5azlqKws+qzrycWZa9l7G9JwndPKt9rd5iiwLYt6ahfZYFtbLf
BWtgtKtsnt1bouF3jbXOuNw7BRKGwV71XSd7+KQR8nQg4uPe4qrJZhlRwIMcMN64TBZlm+RgoDa5
1Fb5Q/1ivTVwz3KGwhNAiqqtE5AZ7gmUkXuPOvExwFjz6PY9nb8QFylN0A6yukENRLfjg/pT1GmC
CojSfTS/F1U17QaRkXPjNudBjtQC9dqYylWYsPgmaqTIDo0ubuo2prXT7hpohPD5uKtn05C7e33I
bhkrTKNDpJBgnuWuFe9M2jvVg7ABhdazbZ/vrY8xhnFTYTL9SIOcwCU9/AY/mB76PKS3mM3FYUDR
tpvNQT6OWbz085Fiwij81DQTlhwrc9ds/XvtZfZQqXatgCOMUkhl31ateIHaIne+g6PWK/HMa/GI
NA5jwmPgkUTpMBoQu0qn1j22zGA/Y6LuS5atX3BUm7DNhvKR2/6TIH735A/B3f+FbbK5Ybp9zzPr
UyoR8Rd1BFPNz+XBRue3zYc+OCp7dDHnO8hXqzBrzUelJG8zfWOxPXq+wyhSgaB/ybAwKacgVx0u
RNwvKLt++lIW3qfJ9qbnWU+GC4gta634CjrVZYKvncdOfJ3oLjxETVYdSDuvVvpySsliiWPvcNJa
uei2eFfvBjrd0H+UmKb/S1f/H5pOCiRUT8i5NKXHECL+0HTqFCgqU+vdE2gqnt6EUmEbOO1GVUni
HG8OwpabWU/BpY3o8amBJQmDtyjysxdWHmw6//M+upU3MqKjYwkAC/i7a4G5zhdtSJ+dlGOYBsd4
sDJatH6Tvlhl8rXhYN2DRtvdi/MJDbELDzXhnx7o6HTOniGl0RWfpvgz2XkLCd2vXs2xxZjOWWMk
f72fuiW0aBazqzbK0ZEK9uOtDSd/Oc09Ldsb/niLes981PLJfKyKCuxlCHBVvZcsH1QaWwYBKaXU
W6QDPUbEVan3kMl8eE9TAgAkiGnOQjNE3MjTYGJNhdCJMDOt3W9g2a8W9d8fUox/HMzdfH9HcOCa
SCsnGWmboeOfmgdtcdGstj5oAeXbf58e0Fj/WQyzbRsEkM0IZ9CR8pbP/1ZVrOo2bGl4VuT1ihFc
6tCetUwY2VkfwBy5bAmfPD8iWrSoUVHE67ZzcoqjQrw5frcd6u/SrNpfi14ByPHm7gwDBvTYBo3z
PAjJdmeRevE1qUje8YINixTRop/e5EnVX3ArvsMQJFicPgmlDANAIarWC3vUkPAlr7npXQHvc9sY
dfEU6Q6hv/dasurOFhD2j6pxb2EkJUSBUArSz9h2EA7p4N/7QBAJLSh2PhtNwXKgjd/NoIZULBP3
oSUNxSkSNkbhYD03DQE1ZSwOk9RBQC/10KrYjSFG7tQCC+BqRnVISSXbMqv356id5bVMomHTN/h2
SottnEFKydkYx2mjeqFC86+xg9fmPoZGBHkq2ZlbDfUhKIZvcBiKm7u8qPdT8oDvQyhVZNUcTkQE
32dpHvl+nhzuhi0TCyObuDbY0DxkFVI0W7chFhOH/q9wl/ulPKuWq9LJ8Qw+NRYaI8hqzgWPVb/F
oK0/qqN4OSKQ5RPc+fAY683xt1fEc23UpaA76UsQfjhEYjvi3Qu3lmH/smpg69kAo1BbdBtem84d
mFERb+/mi7kU093HTBew2XtRYq+jAMj9vISNAdmEHJ3Y1gvWTG03Tj7JD8sCiWgGe9uZEcKJwglh
f9MkKh04ix4iy1Lr/PYIExE9wRIMOQg9P2iaj389TOAmA6gp13Lwi2c34AvR4nC8VCa/56Q7lOMM
fwctgaYTuLtVmoZfgFVhIFPLxTj75aJe3d+bwHW+BLj2wtkNI019NyshIsruNSI26HLfavilQ4aP
EyABZNXogA6hplFFwCYKL3QIMk3bk2v0h99fcBTY9bb2CTBIF5GcUj+Pml7x7S64YN4SDnV6b9kc
qD9tETmvq8ojmayuoj05Fg0MLJ/o4GEiUSYz/jpqiPZkawcWa6nUl7SOjiOsPJZFLnK4MnzQ8Csf
1Yand0gdxcv92Z+KyxC63WM9oMIisPjT/Tqo0zEc9iSYHdXUHtnkoNggS864UsqXqh9e3b5+CWjl
HkJtakLyLfXPPd3xA4Hz29SUwQtCy/K5Tj9yX76oxXtf4kk2wAa9NM26aoRPYLHfPPb64K3mCKXq
3d3ILuSHKBgflaWLPa92sSEk5T9UcKVFZuG2lRVhLJXLAyMifsUweZej8U7db5dobvvWvaTcrtcx
cORC6kAztJzaWf9JpsN4ky7SIBq7+rEM4oKZgAFqYRTUy4vaIcRFaOy9aqmAKcW0ZztsGQfRbBUx
JmG7u4vi5uwq/5MPwnascmx1joguyoGiXpCJH7MO1j2LRfHAPyfZpXXsb+w5My+dZ8Ubhy2qGgDJ
aOtO9wWkjwkcAxt5TaqLiIbZQXCLpbAqjCcbQT90vro6uNzuuxhzIKqwsr3okbtAtmzteViCOYhQ
rV+1OAKENzTDThoQFlvIOpvQMaGOL+Nvv5y2lS3oo+Eh1xLUTVm6Redonb3JDnd+PQhsTctENpXR
JhT1dFGiI7u0b6HW0CkwSKtD55To68xssl3adTNRHwb7rDAaN1EVhhe23cajSDt8iKUIv/V+v8Ce
VpoGDiWHxKUONPLTcr03n0SGRUCpHx1BJamKx9OAhoNLmMYa5i6WiUo8GOVTesl1jUJXzySfomd8
myGzpi7kNoKD4ph2A77jVaoO/vMRCXd22rzSFOheq8ES2xAoKIa2OPgooI3H/FMQI8Tpya8MbQ9v
V97RG3lPjan06FGgQFKCg2xsnTMoxdp6bDV5nVyUluEUFrjEBTxua4whwCHRZZ+dgf2SF19D9EkH
jJ0wqX4mMjS2iCH9sLZ6IL463A8dEtHVIG5lM5jVt1jm8qbUrGU82I8pUUxDDmAzc7K9UtimBtJK
uJaMbXTaIBdn9vO9jNBNgbFTfoUulfCB/UYclZthhEiN5YJwUHv26DkImx37Mq+oF4tClJpP7dTY
V0Xvr+PlX6CGWSpYzUOXmOVW1uNbbVAGB3b1oF5o00laXEBXf78Xu0161XMDa6G2FCICauc94XjY
bLlQ6mrdcV2/P1GqCvY7xjkoyKCBZ7bPKYv/dRTpj3DwnJNyxsITDK6FT9mPK9bQGH4J6FHDFMIb
fF+KtyQEqFPKj/kmJdB6J8ase6j6d2+2x0ffwpyojkx0IgCVK9QxRfMW9j20RubiZ6zpiSiwDs92
PYCGGnvkhEHEuV+ffK3vb+pnkzQddrVD8tsYVBu1uHdk+FQKCuWNM/fn3++HqHd+v1+1brnh6Vyb
9CCB69KQ8bUq2anf31pOPdgcO7WX8HUxbtvhyWfntod5V3yJf6q/ysjMfE/Izbgvsnx5Ny0F3bJe
My9p5OnbZKzpyKKg//c1o+n8WdGyXWgcGPZADKGB0ZUY+G9rxrrSyxKQn7sn7Du4UUciNyQK5Ltq
LPdpaW+qPpHrutNR1Jv7Qifdu9Opy60Rd4oVnn+U9KbWPLdpFmP1N6LxLRl07dC4mqSzoW1ZoE2f
agsUYj6wCPRIUmqW3r4FLHg/DdCjKRXa04rE0KUMaES6fTCsICDogsAgE0fpukJR4W6CsjoYetmd
1eAVNEt+1/8Qdl7LbStb130iVCGHW+ZMUaJlSzcoedtGzrmf/h9o+t/ycX11zoVRAAgrUAS6e605
xyTrg9Tr0tiUHjMaYzb/jDjbmBuU2rpTp2LdT2OxSmfVbTxv5N7npnGBqfUm0QCDPQDmDMCf6bIn
m8+t2D92edKscJOhWq778obUNFkHlrr2W7f3N85kLuWkremSi5sUxbexdIK1M2DP9ryCJ1gRxSj8
SF9tuj6Dg4mRzcz9n0qoWc8xdL9DBGh2nVBvXZSiJdh1auJi14++gFdGuKcUkMlDqnOUizUkMBjz
ql01E526dEIehFFlHc9IJ98qk1PvwRpEmK+lWz9NxdW302c5RqWNPV1LL3/GIz8tAQKwRMk8oKq2
ToOuSL03P8KbV0MtD0azO2tVBleN7Kwz4gDviUc2kn/o7+/pCGk4iNvtXy9mYpjeP//XAOzSho97
S8f6tcxR/RJ0GmNWV2vka7G+AwfgHP/cI5pKiAHS5eN3SJl/YitDVcaPg8AhwqRDilgBSEgJLHOn
dSnXxr1tnZScyoJOwP3ebJvgRdTxq/eg26nVC9xqVuxD/IEqoHhmMWiexEjufZ171fXxhyQdgPZF
OI1089NmW0TueC7sptkywf69V6jpPiQvCg5Ys4XYQTFXRy1ozHvjfK4xhtMEtIwnNx/H3IW9LcZq
PDYjy5mHWAcMfxAa5XNRTewRvv2YdzRq4B0V06Ht1LWmCkfLGnYRpXIzsO5TL9TnzMehYoxDfqRX
TDxYQp8GdYCzzSiJbE9h4g3vlVvpa6zOi0/yUOzY72XXtjPnEisMK/2mEK9SXx0bAIM917pmpd7d
Zl3qo8z+H0cxpalbnTg7iy4JIoXgC3X/5hj5rrp8iJWY/S2Vd2Ii8l0mvfoYuinmzcfTnMQ6ZNkL
pfoNHXfzF8D3TTiL1VM3LoizRS6JQMBA3TWIPfXNdv34o9VmoCJ44w8vNYX1GFWbvCYAVp4reOLM
KQTaImvFl94y45eQZIdTGP7qaDJc5OOktqiY+fIjoIb9ysNdtqYDLd59RuqKJNNXI2EWLs+3Otlg
naoMG0l8VD0SWetAv8ijoHOpa3skMOXcGhA13ficDyhwJTnNIkH1jDpPThXiyfc2djZ2C3RYrrYB
izUe4m5cdljMSDFmmNOFWIuAtvODG8UnaDxMLQTxSUmDQ9RF07e5Zx6VQ78bzBn6qmcQ+0sleFEJ
4FmJzI038o0bPec+SnwT0zFyTlkOkzPVVGeFVRMrg/xatLj26PmqG8l7k5tRU4jHbrNNY9vTqekT
5h5zOfUx6KLJviRud5VWiyp3WQypgbvua93ErtWVdCqHZiHfFuk6x5J8BdHRwHbxAvRqVY09G6t8
rHYmmZSAB6RXXsI24cyRl11iNWOR+6UvrHepIW1ThcFg8N86/22Uv3DIG76Xo6aVIkQ3SOveuzQr
of4blM5Ebw/YaMUXOm0KkQMs5jL35TP3XiVuY4Vyw1o1caldoZnJH0n+DHKDUeF/jKaaPvd//sM5
7aLdM03Tof6MGf5vXZePIMhso1rZplnkLyet/OiaoXsJUt/bt3i51wMKwHcxvoigMDdaG6e7xJ7s
jQ72cVv2gfY24q9xWJe8+nVrHoQ1NCub2tFbPDs7pyjl/ffrI3r/7gwIgJRMQNFjMo7eihYst3wm
it00+hcFvfZOsQ3/SOqzchysTkSUzdNtTr99UZt2+FI4Vfo0ucqjOCIrJFEPSX0s1GQ7KPVTNKg0
bqZZDSdGUtwZY7cPkbRRAtewkwDabjnC0RzK6i0JfuZuqn11S3y7We7YCyVtHs9AzSro+veWu5JV
ejtQb4EF5yKIfAawqtKeHu26OCYHmSIgiWRtGB6SRjnL9UxnhGRLJYp1QUsH1ZJoghcAe3i1rCjF
MGolr5qf3/QUy3dY4HLpLPgtTd4UVwuUw76xunhXjG50m7Ls/YFH0FOCfWhlf5POs0KDleJGebaW
h3Qwq2UZdfwJ0/Brx/CjJlH7JU1t81yfwblCs8Wunq/bubAuq+tDVXSHR0Xn8csINK6zqBQsbWe3
e9S671kfZ9tKohBUHrZjddEGt3muY6U5CAR0BLYkiylQnCfJUkSoaO8J5iNkLRzs3X+f+mnmTBv6
88PqOo6pOqrlaq5O4JP5dzcp1tQaEmFOg7AVMSn3yHn/+VyxlyN8zD5JsOWKOHXBsCT3SY7KhUmK
TDE4L1YkMMEKSPpaq+U8mnvtavT0Z6VXjMWPux6TFtqGCF4zJPLoda3vRaTxB5ZLLHnOi9zvTqn8
0sRM267KSqmhEWVM7uJiOGXZNjVhisuNbI/yLMdZqDnP2IO/maOjXYyeBAhqn5SMi3o8K6F1NxRl
2snCQ9oSmWXBgVh3uetvtJDBstUzlyIxEMIuUW/F7PNTowISopJ9AygUrgOyllZKw1OxNiK8nQmE
f424hbVuauWz52xyiSimzEBwU0vD3X/1lJIM5wwQsk48lOSgS6nKVHb57jFP6ewdwCPeSt9XvtvO
UFM6owRlAwmpmFWtezdFn/oJOCFyj4e8nGCGPlT4iVCvZpGWNd7EfzchZhHe2mhtl/BbFqJSPoxR
A9I6izID21FO6Rg8alCR7P+Sz0UcmqWrhDaqVv8MJ8Z7yvvvgeOSpz2PxbhvWY+2CLwLJbskVeNt
Qup2i8jy1GMeNPt6NtFydzcHtcE/Ws6HNUiGFeGPKLqCMLo17oBTeh6OLRF/eQxhj0Ut3LfXvuhr
Qj0pOnw+j+UQ0XjNMWiaFxDlAoUGY4i8YJyvp4qFYJK+zZke1B8vhmN3jPswPslLrc5z/wfaxPi7
sO46SPlUA1SBCS7BUv/idpFgkNjGqLZ7TzH7pe2UZMCjU9I2PXJjmEp5e6G7sZUPt5Gm5438gS31
W/FF7IxWhNuAYO17EMZM7gvD/uET1z00qbh13LDQtlNz3+nzWEBl+YnySrDyg6r5xnrvS5abxi81
/tL54hoV/l7eN3LtLffsQawnT2ckTHSaHBqeRz9B41L9j7fA+Vux7LoadkqIILhDPbqcfykfAiMO
TUSX477UhrPXg5QpHG081Cw/lg9iV2k6SKfrcOPMr6bWBBVJ7fq9fBVBERWburZZQ4DpQRqd7q1J
f5eLJtsId3SWvbd+BDDWE0aNuh/9yycBya3IjkxHxVvLinZa2b/viyAir5mItq+J0Iw38ITL+QBV
QfN93jFKi/eYkY/s4hmL52bXKhTknfHh/bAQZoYaDCkMlFTJ5so3QDoXlrhOH5oUxp067A1NC29m
Qepx1U0zzXSGgUJFDLfIjrO7qIlJ6wOypML5MPEi9HnwlZoZuVRidVl02JOYEjXUuiufhBJKw3Kj
2sJ87Fl4n/77s92YLRj/8WgHhOzAnoBBafBb/Q2ac+xMRyVLEJUxzKogD1GJr5jvahaFyw4mxYsa
lsEGdowHBl0pD2pIrpSa45AWKKSISdwoJgHkktojN2nX/MyQ3D6q9jiXnO2gGhR+yWp8+BPw/h7z
LHV/RELbp/VS7YgRI12Z5B91RM5Tt5SQE/q7UUbzP89AcP/3Xxqsxl9cRSoZnqlC5nI9lX/cr7wt
fxQzDFC6wUB36EyXFtF5HK9UN8L3ONTloZ838vBzI8+5kV0QF4whDPqyggYAN+RBywGY9J1h/3nS
JGPigCmX0CG5+8f18lhuqsK6dtYwbeTX+TwvHCPHtYsdevn5iqib//8dH18s7+wYLHO20HWwWUCF
y8emJRzmELQG4jV5EpceQ968kYcgERBNIiCi15HD/hXkdf67x5QSMWtF1tnnOXkJfVW+++fVf/3n
vw7ldfLc55cJ7K7dNtCxB8WuDko1/d6MZA4CsDcjcExRfhgt0ttFX5MhJ3fhHkHtSpUqPzx2/7ig
VWJzq/rxtqNkz3s1X2QhGRbrZP61hPbVK5N9ZusnD3IkGQbuTz4OPFx601rRSUBNDpM2vVpRPXeN
yFuJ4YO06DAn10S3YU2slZ2VFd0tt1yR+nPNdDh2TdzRGQiik5r0PxEz76LcM4EUuqes6tam7R+b
1s02U6GQzGNVDRrfAU5p06Jjmu4+U3Ya/w0hVaCTRyc/1UQL9RVQV1UU2yoX68Ch1ppMBcGpInqb
ENMkhbUhTZQBXdD2mLEaUDqXZaaRwd5+9eZM4gik21qv9JUB0WhUCOR0iz7cFHV8arQJz+B3dDjR
BuvAGhzu97zN32sU3Ys4BbnYV4AFvAPeglvj9UAgAzqmqEnVnhnZGLyXjNPr2SXmqaRP+n2vLVQ/
vWc50wD7aDKHXhFpXS/qvffVtuoKhFZ1bop+73s4G6kJRtZr0hY/HU8/RA4YSu4L2D/3gVwQQlLu
ZI22ONCA3vQDQMBCO5V4lBcjmUaxtlQi5acZZEvDC61Vn4Vf8vSmU2ILSWe3hlOXvSRmUR9gJL40
4eRDJmGaJKyfdjU9F6mLfTh4MpHJO2oIu1vDrRs428qOS4wD+CVVfeH59aXhbVXo98Uo8+PQpmXU
DPshNRDOz1r/Klg0Zv9shqJaFAIjK6X08q2LSPOj8uDVUA19BJGxA47Pr99bKpUrNcM80NFxq7UK
oL9PfYOgdLvFQmFqza6uFIfam3VJau+J+1Llk+nAYM6HDXHG6qoZeqJZWo0ee3zRPwCRX1gRPHUj
rrVgBICYpt9N2M4rC2d6BrK2sJ1D5gK/6EKkzmihF+pQ/SNm5nGfPPtx9OKGwZp+9Q30DZHe1d33
ih8ma16z/tATb5ckR7VmLu+39qvr0K3Jq31nDs4y9aAiC117dQp1lYV9s8mM8hXz9vdeprEaI6ni
sPDtezRjEZQKH2JfbIy+i+j7ofuLGgQ4BjLousnGZZxE+6inH+NEPyGlWXysHX98s0HdrqspeKmt
8TnOAddV+hvgqCeFHPN8UN9M4goWBsUXIGP4oP1+eoWlUy0IQUmIsCioIOgI5R1kOJ75VuRzcjjB
dxPGsNSwDxkZCSwbokuIsVfP2reCSGxq1MMp5kfE1bXAPPszV+of5uh18Namhoh2j1yNnMmqUwYE
Aw9ZXh4IoCsOsM52yqhMW+Zn1YGydXmYyrFg3f3vsdezjiz6biOfTXIjn43y+ST3Pl+Qz0t5CJhS
m3vo4A7mR6J8LgaayyNRPgflSbmRz0LNbsn9lMd/7EIqJuNJNXaR7U0YePgp8oPcUFYn/NtMHUyi
BLItsMvkB20ecuSevObvw38vebw6H8q97PEVWnzRLtHvK/njf/4ieYZTFaUcz2W5eYwLnyfhMOL1
ly+hQ+C3kO/L56XysDV7Uu7HIFgXkcp7YMzf3UVq9Bgr5N7nOXno8CNQSP/3Gvny439/Xt7l1neT
LiVRl53eHFFQF4eB1fzvXTkIY7ADxwcyeQn/SN9ZdVs8RkuCugADLfHm+Tz+gTCR05SiqWM+EPbk
gvFM5MvJ46BNvoYzLmDE3b8wG2M/qzbNm6bO4bsZXXbdN6eV1IHQDoCvhj9mjthV3IWp7Tu3EtB2
6al0gdMS9RbxpJsCHn91S5Cr4JnOTGDcCEgsaHWJeA9KxXzxq0F7RmxmWqRSyDN5mBk8TdKEfhrn
7OpddYv6YkXegmI9SiQ/ba5yKUgUrk8yTdGtsxlIOTm0iFm97UG34kBzLZcGXwjqJ2FdsuqDQKyS
IU0PhkmBQJaLIhALyE6mai9LRVmP0py+54ttTc5BkIyCTwHMbHuMonb8kiLh/ELwTYjRoxr5KH8p
Ag1aqca603ZT/+gLc5Zr97838pynFXSb57ergvWlKYIYIKmnsWZRTWA35ikYvqKcMwAc5buqDLJ9
ltn9C9n1/sHrDOREZUScqhtpx3mifxljIz2Tr/XLVHRcOnHW3xgeMEgRHbrmXUo+GB2dOui/K07c
rFwxTrTgve5aChToKDVgxCfePesa9ULcy4s8UpUsehnQA8ijxwbtwNAr3k0lh/vuJvFHgWfrFJtX
1Zqse+q5WCsbCpqo4a17G2SUf32l3BCuZZG3XCKiTAidkIfktZAT2+XkNYIwo72U4UA02hu9BuDr
bYYhDRsLsgPzWX41263fNGT1Z/mtRGj/qMOQ9vcU3vDk88ct51aW7GcVStTRgyBrqoj692BsrI95
R6SO9TGOzXtBEeFDsEMPdHzD6U9CndHRfI/sawXm7YI6wVhIMIpp0oSRLzTzC2Zn7NpCObS2g9gi
923UeNTtZRtDdm2QKh0nQ22fivhpiKjYRWWYPekC4ekgiq89zMv9pCrxCgzEohNjfyWo1Xhy3FFQ
paElq+NWfJLner10DpHtv8qjDpsP8tziXlT9RdMi5cZ0w3lGOHhATZQ/R1Wz0+bFFm15/dCP1em3
PodTDmjB3RAygxihECPBH79GDOurHsjaFUslGDcnLPZk5oSHOO9OVZrE9PdV7DO6KYAcCPIB7dx7
yeaPqllZzpXf7e55oqVjFWr2Qjj81XwmbUDeWBjyNElDfhIbW4pr2o9Dr7fCy9AZBwsx8JmAOWVd
aZm5CruWPivVx69m0zWLxveU7dCm7lORZ6Clk77+EEbEfLQwg1vnWOqpEpq/lC+UWnTMOpQOjpnn
uxprF/0YQDqxZd11pQuOU2yo5KNwCLySz3sGH3ZorHveOtp92shXmoyoZgAY3RL2/FVjSnppE7u7
l57eLgmtTfa2yPq7F3c+yjrsZdOI1DLT82ClW7gxaDv+3vieF8F7Z4CezxuJCJdFbt+snpw4Ohiw
0GY1Lex/8oJHFRmSoFRgG0DSRodb77HEHF3U+DPWvhOgLCiEewsekuPGS2gUjzybz3LTDekbvCVv
20BNeJyS55s4R+QS9Nm6rl38V6ggnDXzvZq4eizhvd2/q0Jrd0ig4Jy5Squdo+GrlIGabbVvGrd7
6b2Q7AwPg0s/9uK5sby70hj2W2pP3qq2poCldDh97fDY8Ph03lq1abd8HmMmd+1z4XmYfce2fNFd
BaNakfd70FDm4aE9C5oo3YFLpwRBww8UO6QwdELjlgpTdf7cM9Tuz3NWOlC2bhvN3loNtCCjxN6V
tcQCSJ6PVvjn1k7EVY3Q7rcJCJvEH4ZFUXfZwtRTUq/VqLuq9AU2f+0VJoBoI5v14F6FPnEGBj2o
QVbZnl1DbCRSqA/AIg2RbTCjBK/j6l1+j/ykX9ctWYBInac9A7G6E66hXAiJsVYTa41imFMpuTXu
cDuJeksSZSMP0bGSr5m4dNo6jU8XRYPFo6Tu+dP0eF+tmIhlN7VvZWNXlwp61eN8iBd2man+dM4M
UFl+2DB35e9AA1NbIjkh7Di0Tji/gJpFtCfCBquMqQDasmijHg2yHtdidI9Tq7ovBayNcwKWmP4t
KTp2oHdLWnM9Nfn0RZ+ibEMPM/qWE6yzGEqq+XY/Ba8ta5xSHaNvBpbh4xBiulPJAnlWFPExCuIs
tc7+4fn6echF9U30Og0Yso1E0jCLjxv6hb2X/2PazbCVMByeh7PGmMPIKn7JU3IjEJHsHurZuEEq
xg/q30Ib1mia3qL5wJja4WShGJUveRGPxtBzJwo9RE8ntv5P6QKPLAqCM4YEJXRWvQxz5OTwMzbh
Ojp+6p3iZCi/al690oeguptJa7OyLM54X4pnI7PN6rvrduU+IJfCtilVelAvUJON/yistGZdQcM6
sPjeKsPct4H9Fg0/Qc8gO6Jfcp+skYD43HSOk+CDGxgkiA9ORbBPlkDbi8t9lb1C8bOTczeE1eqR
ZAI1skP4z9ootnLoVXqRXLUCD1/d34eJEiiCa4JuCY3eObIz5dVo7crq6zgOu8aKWeOG+g988MmT
SzTbU+0+Sb79IyxO6IpNMCy1y5+Jn/h3AqJpZSHVvwnOHoPO+N7hOqWqlppf1SpSljWTpIOEldYi
PDiYyxNgVodB9encz9rW0RDRNdYWVjama8eyEkinDjhcV+irBmDeNjSi/k46LfIr0U7U7nl1qBtz
rUcBcyfIB0vFHQluq8XK1EHu2Ch8ccGN6j0eDQO5i90gIp2Sa5AT8Yz0ZmObUfm1T7t2xect35vz
IeCTD79Tx2uSdOoltL23WA8PphHWZ0lEdWaJ+HzK0eoa/5YV7GAtGfbWUDxSCqgQnD4pIWFDeUer
3A/0X5txeLLDzHwSmI+fzHlPH/I3Gpzi8Hm+gh25ApLvLYmYH5QXP7duYeLbP4jZ2wemLt6cqked
RV+C1Tw9M2IZ6+WUqv73qfjVCsv5NluUJMDAGLmvEMJbK3lIfvJeN8P8D8RBxiixoPI4rSc6LZBM
QLNRz9C3Y0vxQn6up4HKT2ajG2G8Lr5mjLmTWqd3neCJTVnRIEyzDtyiiIzTpGUTd3NYbwJcT/fY
iWjv08O0dJKhcq/M7+CBAEAXIa62OXem1vAEKYaOj3NsN7WmZF9pJsHKKWz1GavBQPSd2qN0yNNX
pVYI+0bMaQkRnLTRoCM0a6Qy3Tg5AlCH01j0EcGL4u+dSbKjJgLmZohwiPTEnTzvifnc5x4tevH+
eR0lDsqP8e6vCwp7QPAy5iCMTO3YOAhydTWrV7HTOudw3sg9RIHOuVDeod2rx6inTlWphsfqfJbi
8FfmbSyLfkeH6WNu/5xlAgEhmsG66kcIV3NxfCTbm4yBrtpb8WBe5YbnDQHqhvrHKY3C3RUulDFf
5IyMtwEa+K2fgTvrtSbbSbkZMsj2ebbRxkqwDz3FW5JoWB8clOy7San1i13nwCH90nmpCFFaRv5g
v1XaeK+8QP3lYVvw1Cu67+TWx179VCjaWS5f/j2S4h1yGGhqmBQSdJ00ghELL8EoDvr2WJs2sjcI
1jK6za/KVZFcKUH++X2FPCevyBvW5wp1cWDTyV6uGUo1OOmsgZ/kmkE3MEOMZRvAm2TFQTSquxSK
QxNiXlGk9RhvKnCPa5akzTYfGtWj+Cna98CeMCTVqsYET1Nem7K2t6Vplmt5mKXE49mzL1otW/ds
lSEOcny26DHztwol95o/Q3cqfPglqofYAHeM927W7rKwI5elEIM1KTUjnty2ePayjDKzQvQFExzt
pRt0FuSNH/3wmmhnTlGxsXymApCECfm1J+OZO01ZJzAYzvrg6Pup9/VdTMXowrli3dEyWitR7OGO
yJUzgX/XOujEftJ6vd96sINWGDYVwHq82qa/0LsW/ArTdKncfLpYvuUh1S8IgUijinpf542XXHj1
hnuTRUhbRXse/xvRkx5G/MPvjWEEZHiTIDwe24pYRDVDTOWFLkyg4fTbbzof5kl7Esa06qtAW4LA
s5d4oNFFm+Cfz49dJb2QgEKLJ2pPdVuR+GhEDI5yw2SnODciHVaIF9VlRAjTFJrKVbb/KW1pa0sk
4VoKAIxWxehWM4mpRW3e+lxD1wuSOsgM8zbpWCe0D7i9q7ZInKP0Lko/QwuIbtPr4bMy6/tkJJZq
xs/ZrO8TlA0vZuK/osW8ydelrGvkam++OoYjXA2ddbeVc2Mq6qupCHFhYZoyMRMI1FHO4Mk0v6LX
KgiWYw4i7MwaVprea4dUzjb1Nr+mabOWYgUMkUxwR9uCIVDTeJk1oRjgEKQTxA3d/wcQZ+dc22m5
IDc3Wo1SJa1WxuvDLhApAXwq5BUS14fIhYVivE5xRlfku980TUlfujjZS25wBNbrgNP/LRBgizTq
FcX0Tt+SD6CaELs+/yzyJyCPaZGlZftk55pxdIr2p+75aFJteMZS65SV0+/DsH5P1DK/qbk53YLm
KP+/3FTVUC1ra46xcTOENlLUFRSjsW1d2BJWqCMPn7WrgIrVfdgU3woraK8DtxSDlIgrmDTpqN3d
0hluCsHHqJg1avAOuLn5FPlN2r0BUrKgttlR7wd0Vhaqsq2HhvIgzB/Er3RmIV03z4i0szXUzuxk
4dg+d0VRrIh3qj6qnNTWIIt/uKSwLDrQnLsgi/RNXrAitybcNY+4z1kvatfTE8kwf4B2pXBc9YJ+
nbsVddmqvfKkSX78xw4FgfRxZpgtm2rQ7whlUmguGWA/ZCRwDyBdq5DmxGkfneDL/7LnG1ZuOvyJ
R9tuN6q8X+W51nCnS1kD19EK5ao5ZrzuZkypPWhwLil7HH2ruT1O9Um+15gGNJsH8y8FATmvb3uY
Mbp5DF2RfDMZmeaMzZZm+5EFvwn01S02PRCQ7RiFdO9FlB/HuDS+ZvSUusEq7nlYgSrzFWsHsIGM
zjGyl7mSQtgXFnmMupd165i6M/4VQjNdx0S7C2ijcIfgzdCngJismdDmVdmutHDbymBelWb+Xh7C
oy4ujc7KYEZao9yr105b249Y6c9zrmacOyO5mW5xlKS5B4ahqysPVo9O6wnNLC34hWz81+6EZF4K
AVR42RtP0/+JdDXo9kk3TnuZHuPZnn1xlHHzGXAmcpUBNBzjZWzhIksIdDl2JDY8j+X03VWs4XGU
FG0BVgjnqxSEmMCCDzInPbeJB0AT1B+k6AkLbnAMx/J5mtHFv4ucaF35a8ZwOAh/OBPgiEp/3iiz
VJ/awFPhuuBFo3734JJpo0auARGnq6pRun00rziSIHibwV5XiCbja5/gOYuNHalTAI7mJ0vYVT9J
icqP8qifteeKEm2U595txUetE0GRTmF/NOs4foazHS7kC0WTtAuj7M2n2AS5bcZtvf4E2HzybDxB
pGfBqnxjOJjoO6veDYAf3nL4U+Fsb54Ude6rw+SN+jq9NEgWeFNoJNh0S0xYMo+9z3ND2WrQYmyc
BU747AA73tSiDE6+2iZHfP3FtmkD5SlrNGfZkZ92KBFnrUxHWRYdkfK6E/vruEvCvVZ70S1MzR0W
D4R8U+w82YVQznpBfTmfiVxZQeKGOuULlIrpSlbgbDlPUzOSB3orJzXCrE6mSr5KlEQOc+OsOLO0
iKieKsoag1myIba1vbs9EsPcivqfirNgJMaoYRkN2mzfOkaV9nvzeVg5XX9g5FAmUswwW8B1rj60
JP5H7rh98MdO5aX3hGqR1nbR1ScaejZtIZYbuetIe3hUfIzOCxHQ4+kc+kTd27qV7R/3vhXlwYUC
3QCpqBjWsDrKSzsDdArq5LSRMEtkNaLUmuUsa7SV5Q6vqU5ElZS5lkPgrWtF7x6DQD4fhlhPNnZ6
dizqR5pRX0YqJz+nNthNmfDfXVsRC0Fly0JUR1itne8SHRm4HhT9tVPcaBU1acSCnKD6QDFydHyU
UOWeEpjjG0vSfCH3EHzlKIltdYnPMdrh+lSPkwW9Tzri7a7USfUdKiDE4/QNTmwdDM9eP9lrC6Ts
lygsy0XS6xpGYjU51z7LR9XLnjutYnLaewG+AOjVe5l7GjaRRYNDvHQqWeSsX9Ml6Fv62UXE9Ct2
lVugL+WVSTd/IHXtmkWlsX/gKx63ZwYFLux68cA1EitiHkeEZp6I3aM6z5nU1utPWZxCK5LHWau0
61RhaTUG+e+Xy8C5W4bZ7415PSxV0phxe1FeMWLD9lJ8Z5+A8aVZaP8IKlS+oRBUKkH+2jY3V+P3
xhdRDd4mHVg0SWy/S5LGZsBtta5RZWURoxGARFxuzpxFk/rARnSTBbPH7HdoxQ/QyeYVMHdIhAzY
PPh801PbcKuKypvWltKNazkKxrNLV8YYaJZFeWTGZnSWuRDMaz4MnwprMLbBVQWLefAU451ZlL5s
1DC9DBMKw/9rr0j1P18tPkKzUxYP+sVYDdEhpCfLMgVmOszIYjWK9qxnqXORi0J6mF9UkLXXNKq5
WyN4wJFG71J0qX5tI5w1FMIbPOWp9lQE3Xe31vF2RMkXtwTeJPdyvE/Lkhb3WfTtGSN/cxuciLcv
m8RSLvtlAUCe0xVaUNE/1awRrnBBHKMZvGRkPQ+fGLeg8OxmK8Ja7E09SJ+oA3SI2pmVtEJJ1pXj
U0ZSlshALSprrfUypqP3u4C3k8Od1IzXLAR3blsCDQO3dCvNqj8/XBCgCn3geNEvvuO4HWaXq6tr
5U4tDQ0gI2m1ZmSTMFujaHeJkXUgMnJSRfcw+cMha9X8LL97XU+4k42AmOe5xpV2uGJKEoPlTyU3
IVGRPP26faW0yqmtXHvXO6S082muvtkP0Sm2AtCmyUmKT6l1NDsrgIyZ4rjdqzCit6RT2S+Vihmy
H2A6uVNW77peJZAgjf0Ts97+FUftQu0onfnZF68gc5HkK2ePfzXbjqFpv9CGAOBi3N0osH8I8kBZ
CObfLc2clhkZseRGCn1BiJDF+2hU0IPZI54WBBuSOVQuxgzj7sE0zeOsx/+99PiqXUvBAaQ1jXV+
aJ75NLlwXrN2lYJi+k5ALQB8T3sbgOVsfJyCG22CJi/911Ub2jABjGcjp9MxVujkFF1xvhEIcSBx
rQZDZPzjRlXwBaOps3GrRNl3doQXydHLZdcRCeQMi6CczI1haGQVm2JYhFrafpN7g15vknbKL3Kq
YyWRu2mpFC0nkWSn1kYw5vAl0W+lqMhsXL+FOYRHjBvPaucom8hMu9dKta+l4RFBJcJ8Y1p4jScX
yKI0gdvzYVjFaNEQXCgu+HKqb/Vbh0167jXUY2ZtFEHmhjytWf/n6aF7cika3XK1uPdpHT0DF26l
/Q23BAoCm6KSnZmnUSjhzevjmNKZai0rq1NeyQZS1hlTyq08LHNmXX1X9UcryGfqRfjU+STS0t+z
f6QoMBLEYR9mahHI4lP+7N2qJfRuMDax46r3z2v1TFvJ5GwvJT1FpVZ7HOfQHJxVzYa6kr4CEJzT
b6Tp42VhtRVp6S68iDEOXVq/7FunuUpAazjFgDKso5j7H3YYNafq0RkRU7Sv8/4iJ46hqZNkqIXh
QjSYAXn6VfV6zMhqpvA5W029iVXj4Hgl3iWFIm2X4f8Y3P4YTIyZFTqcgxyIa6Nu+PihtxjJ7lMd
xX5PrOr5//F1XkuOYtG2/SIigI19lfdple6FKIv3nq+/g02drr4dJ86LGqTMLqWE2WutOcfMFce9
A5Yr9knV24cE7x7zNMafgzl4mxSLFuGpWvtIa2Ml17XyYcLIemwjwC1y10QQSQ8dmjqiSyhXyLiI
a4roAcUEYn8GQXGhITG8FD2qoM6Gqmc3SfCZZLjcWgq8kxvk1of96EZmcsoIwFqrqd4/YzpdK5ZC
ieFS6GrxqD4BymJmpsPZduEGXep5gttFsY5WBh6NnUe/5WcrH+RHbYIPdEc1uC01BYCWr1LoCssH
/TTGQID/ddeKI+KxrAAMSj2pB2Zf3SvNZRCuaoq0Z94N5+lwqDu/5R4GvXU1GMOtTgXKa82yt8tZ
X4qyPOlp/RUN6bQZUzRRCHHtx3IO9fTWxH0aj3Oc+/LQWOa9sK3w/PcpPFXn2MSiLNT4Z8V1fRYu
Z1MNXw2wxbYZfMqlMAg2bmoCv9bmM6FIHKZEYp5rz6WOggz13NYtwH5u6EMy9VdZJNaO50N8Ubqr
tPew3Pvz6t+fkz9SJ0W//Ih8wbfcfBULYGKOoC/jdO2wk2uXPhripwwhhNzLC4A+Cy2XAdqwj8z3
IW8apul5uZ7GqPodVgSpFIy8o4IAyNyu1PcmQcw1aYP1Mg7E2wdZUT86WSTRxfk1CUPj4ARp+uc2
NjRqvM3nFsumsMdrbVrdabAJVRf45C6MATUUOnqykWvNVBmLHW1xrhtmirZ+XMvVS2IO2YseQ0ys
TRaXMyK/yRq46YGtb4u5CUKfWayXdXCPLNcoY7J15xeIO7JORGPD9E8BUNlK/2fX05TmhUSmtfvP
U/IX5E/8/X0/yLi8umC63AzMExN+XCmivEd5mlPGzs/pVtvuYQlCLDThzbHmvpdxVX6WjPC3fVPp
ByVxC0o0lFtDvzHNpv0GeQD2nIu7zfdw0zRG7x/yyhYvcGAQ+1ix9aPoqnNt+MHHMFbGdoBjeFaI
HOssp99bOvSSibjzlT5W6Q/iUghmcZWPwGcOEmJT3VkyWojbU7uSwhopDfE94LlNh/i7H4gGtfqT
fGdlHSUbv469U65rzXuosPie37GLBoQJZdQdEsUGWJyslo5CdEKg1b34Qq2eusZ4klHjCPYIN+6t
ufjJAJOQqP2nzdGScZNwNzrIr9ifd8PO2Of0ZLbmzJppcsbWceCe5J58ED4LJVEo+Z/2BUmw3QrH
VPFum+MG/qTYJPrEDRrQ7zUT5i8ZUSLiQDCHdn6pfTCeTTF+l63M/7WpKV8xA/sGF3TNhz4PmznF
xfyA65CFX2OAU5z3/rkWUNxsrFYrgOVweVAbL8auE6P868GUhT7wTddG31FyaEMLrPuPMMqO6fDb
QFr+JsqhOxl5PK3lbqmkxa41HH0nd1mwFWukG/i5HbVeKeAaCW+ML1LNE1gBKyQtmkOoWzqHcfEK
PYEsu0mvnzW90q42QaKNiwIIb+ipmis5JSn1Q9y7zdobA+/i2/0b64zqKTbCcUU8rHUITJwg63De
N0RBELYDpzEbxzP+jOossZPywZh7dsR3/ut5Q1euwgwDBF5INHIwQAeglW9yTyo0mCok/yPgIImv
QKshhR3yJ8LSMTatzeSkJBViB0moXqN09yiUFE27WLV6+kukalpo47Ewfic2cey51uZ3JKYtYQ7B
ny35XBPVR/ShBeLIkr7QgBJg4u87WQYNdb9OcAxh7nq1HJdUQKVwfuj4H2xoor9bWzzYhTJ8ohLE
Exrb/dbRM2LQDGW4ofJC2ZfqxadVdO467M3qrKm9+VaP7srYuXqLttSI0wRxpBUu6XbCUbNHXzc3
bjcFm6Rkmci1YrxhISh0JOQEW4X5dJLPyQfIrtXNI89aIQlXZHTAE81iNRqzyLt5TbQZAzE8Bn42
rh0/GE5iNH6MYCVfmrhJTkw9xdYHZvwNqkfEV7oKSQHfc+s0uX4Imm3pxCxW7rdNn+58pRT7gsLh
lsa1B4QJaV6X+xOBiOz+fSEkMH7FF/GDIOxxLXO15AJUPhQtSmSdFVlS+MjxQHHm3uRfq6EtzoUm
IOuSvN0Lv730gDjknttwG0yiFojAfCD6pXc0QpdxqjwOFVM5ojBoNgrhEOshJHxk9bfElFtOm9H3
0mEFyd0AoXmjpN6pQlzhTdpMuaaxvHSXySXbhFA4ME0pKVGaZfid8QeDCjt7o6WHfyjqsaSbWQGx
d84ab4LuUCFE5N6j0e0TblMe0gZ3aIKjeHmo0ziZgzny1dJXwaG8q4Owe+4ZtGz+t6289BKEQ4N2
YJhapBsXPsW+KbM7jYq5zx0GaGdg9zloediIREOOqKY+1oPP4BdH2nE0lOg5Gfr3QG+RWsx7doa0
JJzomsx7g63/cttu3IVhaVxge6nA1plwjrb9VdtV8Swq3wC1qKjo+em3LDV6mdr4+2TGg1so9qnS
MN7PK1vyJY4wrQb4VAHueXClB1uLnXfMZutcdszm50nIJIlPvWqJCVd3/tQ7YdWboh3NjeznBxYd
4T+Tj9Iqj/JDBKr8vRoU68/nLD/dpvPENlOrZu3nw2/f0fWHPjKjIxwOzHLzHVzwdS27ZUS4KsYV
fa/RhYN+7SV7uUiSu8kQhyvwgmJdRF73YfQdjayKhUs2Jzehmb34Fm7ResZJl8xevnWt+Gk2hng2
ayFOZHJlW/kLpjZX8eE9hVeeVFWy692yPMb0DO+4lB4qCOjfbLdl2l640a1g7AoXf1K4+zPiDkmZ
umU9YOHUEj/nDbzly8Y4P9Mb4TVTC+PnyAZEBvIE3PgzaLVmrUHkOZtSexAHV5Si9tNktflrNAIA
nWfupefBDjbJayAJrHjX05ROaMGsQ/5SGAwN61uIGR2P+5av9WglRnBsyFm9llpD6lIHjsNKGwKz
6e/dicocqZQT7ysHszQSOPW7oTopUBhhvVLe3QJof2W40znyh/GxVcEHZGnXfY+r6sGNdOc+KAkR
amVp7hNU76Y61XfTVB90XeRPeqemd5zxXCL05N2vQv9mOXG27HbR7f92NJHzh2Hp3z4u0xV4KjUd
3x19H9X8T9ROQX3J2DsODr5V6rvCIz56qNy71ln6/Z892RZUOZhPwFe2mHqabW9jKSxdY3wd88cu
TEHSs2i/yp8s0yhAEg+vYaFrKJ3+0yY96pqZ+UNggJ9ZazjtY4Tz3LGNWwjz7zUZ0oMEuXAYCmL6
Wqy6goBMIC0hnm2Owme5FYOhXraw0z35oNYO5AjssQo+WXH4QzaeZKdJzYpNpij2jeyo4uC6rJvs
IvsCFNjc5CC+tIovdG/NTXJQ5z1zHsZn6K82ij1O2wpYxhs0H2oxBDFD754Tw4QFnSUst8WsTvXm
9E1QNU9t0BWHvu/SjZZaERWKh8DPmruEzYguqSq14CBFodmEJRXhgUK14Hf6Vr7fzunB3UV3Z0Yt
ezG3UYm8MBWIbhjQ9bNeljEFm4YKMg/o68mHepj0NyxBuxQ2f6WO8cpIUgNCXRpcnd7xl4eYVIRV
5rDClU2OZJABG9YWqVp/jchOWJGj8SMmvBGbFS0M0WIkFK1e6w8YVpGfh8l7PJbBPekMY1+gKCNp
m6m+LpEoLCK95f5tGD6tiQSdGU3Y6NCFBk3GMmR23RnqDZx49Upfex+7dfRSdwZ/f9QpNwkQkY35
dvDOQL/RHLUNqUiIV7K6cI/LloeIa0Q0BxBr2ol2HPdB35efuk9sdJRNd6ai2aXAa0yuBM9XsYL0
Okh3SFnjVecPxNXM+m6Rs45ZDq1GvgXC5/qXIFGP3tS1X04WaziKw+4xbQl0R4DmHZqkf4TTmx/H
JvZ2sMTSm9K7LhKdfr94jv/vM5IL8n8TZyxNVVWivk1NJ8dPNf4T3TPBNUIwFaNkBUIyr43RSMOM
27mEZp7lAzkLrD7+7htGvwnt5tsQJ98lxofY5+SWDuH3MLDsB8y2xSeJnDF9Ret7xjzxOaMvdTEF
IwGjNoDjyRQpp9TOU07ea9O25tkg3YKufvmCUnmkn+BwYeBbQ+DtXdrM1x4oyZyFMyRC71Gih1K0
ahJo56ult83TfUjjhkrQNLDTxvQvkcbclcx6Y+mcL5VNFo7tRp93l/GuVbcbFB/0L1P9iGKFIxUp
xJ2A2IR4QpN5yfc05j2qWq0/VWCBNaFX30wIomsjcpMnExfTgWxi4mtGwE9z51cunAzdcDiZRLeg
V+DAtAiMDYM1BjX2gO1hmsfL/+zJdzPvWWqsPcs2wj+vyZIsIxgyiyOufIOpr3xF8x7yEfnM5ASk
tTg1E89+7MklMDz4X7V/nXQ/wMFQBTSDZZZyQ6Icpt05k9ModOtDR3Ige3VtQFSqyLpTSyG+0bME
le7cHCnbdJOYVfeN3/zowS6vGJeT6DX3wLOsSy6+MvzOTc95sqDpAhmK13/bWakKPWbSOiJqZJNN
palokb6+otNvX00zMo+51eD+zOv6yaaY+9MZ0N3W2FhJX5/G2ecoC80UQeRq6fi2nrb1MT+vlj6A
rzGuBXsQMuS6SoWZLSLaKQ7xnjrOuFxPy1doLky0FfFujnV+DgQAh7isWHw4DEIU4kLKlGwBx7hF
fUGxNVjGJ9IX7XFUvGzbioE1b5qGb3YSwHsgqGD5RZ8k8L0jr36TohxRrR3oERKYWXxfznluQaAS
3abbD5093jUbRV0DDHNg+b8B1uFSB9lWd670DNaEj56HM2H+ipx9jlcMfPUqR8mGtYD/Zk72u7YQ
yqU4Nldj7fcBSBrX24PaUhYUrm69L/+wiRAX2TYZDn5acL+aQY1WVkSnBGnlqsrbTV1p/QlzVb+z
g+y3kmVQUsbU0dbL/0BnsrQax2R4jAuFirQU7/C8h4MeduEWnEe1J+gN4WfnYcDkTNyY8yExem30
pETlJqLKXakJQ+7YmMsTYzqxPPdvkUPpv2pK7w2fYnnMEiO+DKG/l2/QsbVuXRnDrA/LzJeJBNKj
ip9AVytGNWX2qP3zwO3tNQPFB+Enr46do47M7eJqN7lB+Jq5XHQV2qtPy/Cl7z5zSIdP4LRJLKaw
3vUFrf/Jyy0gEIpFLMSQvuctbRpmKi71s/4pNa5K0Pg7U/T6ypQgVS1SgjWuKUiIM8f9L8xdst0L
HWt9uu5b4Jso3gkBnMe/8sExu3NXZHS2u6o8u2Wg7tTG0W4ZTJl41dh48QLX/yVFFgkckI1mpzPk
k0xaReA7Mb0MA4eK6kg+qMlEiHVZnrl1VuvBC5u9ZeC65fkal2nXvZYweTaAtdK93LWR2xwQzYzr
xizsddUa2V4uWcqv5SNyBtYCpZpe4qQPL1ZuInEzc/Fa2hkgryl3DotLPm/96l69SyFhOtkvbtv7
W7w4xbvhc1uLxw+NrvBaXv8rlmPydNBqc1pV4WBt5W6BGYK6duoj6ufZ9jQUJPxETVtw6WrFPYf9
PnvDVl7c47itonprMbfby/sMEAXMYXbVnhMnd9ZNOoitk1UB0QeOuMA48FWC4NqmOC9/2DiKh3pO
up8BTgGZXssesPANDXvo8225j4mfO9UlvuS9QBe5lmss+eDMq60m1dRTtywP4fnLpVn04iXD+NNg
WLCyRMOkHeJK/YkDNUENEVSXPDJnFoG3t22kUuSz4qWJY4uUwHlCL6B7yjVgYDMJoID8lcQc9iaH
5BGRpHaD0Wtwnrf9W9d4v0unD6+jn1rMQoiOkJ8zoeA7U5/sV3/043NBTuNQR+2OuPrm4JeZ+pG4
GW1tpkJW1fxazBjktBMG53Nxl3YniH0vFRHwiR8YD1bkdme7jYttErM27BIVJJMvjpIkoxTqu5qX
FSDsBwS0NcptSldPyd60qryTIVWvM/QQH3FWv3cujR0u3LjeuGGu3YD9bdemJCFMhAWpVl7ucQ/b
95BiWs885N51Zd4qq0N5Xn/2NFYu+ZxqH4fjjziewzZ0Yy9jCeyCqnlSSBjqeYtQB7NHBlfWOSz8
r25W/MiHUpsEmmUM7QRPj8idtXwtPQB6GRYvVL7yUqVimGF63LYIl4LgKuwqJi8zNq81sQBHeaAq
87W8Vfz6MqRPjV6n1yBnaVTP1W5phenV5zRfjRU9giQR5tpH0AcNC9kesadrJbG09z7mOBC6BXtw
nsBLTrZ8cJv4u9Fm9anRSYgv3GZYNMBS++MUq2JgxpZUCCpkN9DM7OIB7iaUa5YX5hyLqofOtFkO
u46RN3H15WZM+vEDW2B3zDXV2BjJvNIBhnFgig3jWrDScfsse8XBEd6aUHuRImYct1B9HWM8udwO
gqwt3isrLwgBC+2VYfvFu+o5FpG+DEUiYV8APbqPvkkbM/fxC8gtvycsxS24wHp1pm2SgroGyaIJ
lYMECSj9vzKoS/HQpm+aURMUk8bWJU5b0puS0t3Jz9uKunJlB0xR5T0ViOfG11pSBZFVPqkYn7Z/
t9RKaIflVjXR61+RYv4qRQ6y5SQffLf6UKOkulIQH9ogyH44GqLu1mq/YdrXz/kIoCyM0vBkcwrf
orSbNl5YMnfKSEgLuENrGF0eQ7xkL0ZLXLyFbOnPHJIyeUPKcv8oc0To/JPbPAKI7DXtkdBK96hm
ZbGVp5+Xir0ysUKzFdHtcXUaN521zyqZdPE+YPXZU2QF2G4YfM41winw0/w0Yh7hHt+KJz/46fpV
+Wq1n7KIlDth9WVO6s+covki8Zi921oXS3P2Fv3k67Lam7TfnP+QE2ZNklR0ltQxy5W3nOaILZw/
S2vfbZTyGgjtR6nVw49yepBRKr3QyZAYCGJfulGaVhfn2ZXtlEb4lM4naWrT0rI1McC8ZrftBvuw
XKl6Y/U3N0cuIKz+2ECposOet6Q8wdtyGAYNSXlRrMp6No3yXX5iYyu4RwVOcekErse0yZfn3cyx
ec/DB/nx405+fqVC3KtuZfc8D8wH3A3fR7RgK8/O68fWx/xWRwACVM3ferWqXSu1jU9hfxwG5u02
qvfnCmH3CoXw8IMII7RiGHis0EpXoxn2DywF87WZjs6XRc4VYUXbHhf/K2kX6qPI47dqhkR5dBpR
0hl3j1UctF1WP9XscwiRWB6Y+jM8BtnB+1bCgwz1qShPlEZ/LkZ9Y+pDcpXd+4xRICva1liCpEIM
iGuvGSvWaDDhCCN+D9RQ2xuEYuyHxBdvbVGdhg4fmzpQjcvYbuommND5UG1MqReobG9djY13bIe4
Ow/EpqxYdtWbAZH1GYgc15lGb+ZX2DdG5eqn7btLyMyZK4y/kse2PPx9nSyJsejNk5zK6yIZzmL+
Eflq4SftI1dRFtLVHU93/dhEqFiL4b0esuLdarTkNuaILJMgSB+wZ/5qUzvZIyucdlLYajv+pxdk
Lr1zF2dXmr3IMCjuQf/9KWNUCSyYwgpsquVsKc/sh+mfrbxX/zz3d8sPAu7OWfvn53IvLq7kSWzQ
NWd7u4BS28V1ABmbuqcgCuDd1Dq8jmkMkkLQ1iib9qRYNYO3ps4+Fm9aphRPGl1Hg4jBd9XhYKSd
px+H8QfPtlc5yGNi+u7DB8dDkLMATvhj1pSoxDzOTfUwYY1T41nby115VQcSiPq1uEcklZ2duKhe
hjF9lWdE6TWkjHkW/PGiMM6YBxg+zkWyb7bZOiYSi1O+9FEw6BNLpwaZgJomT0OHgkluyeeC+blp
fk5uRY5PjpynrYgKpDAi0wI2LoEzcrfRS+SwsQAD7+OcmQnbErPNvBI2SxIAOoyH+kwL/uQNAxp6
NXU2zkhoKfxKJOuly8Ug4eq0XKNHNAcIQ7oXaW1nxPZVqUA6A0R4L6pBTiCdXmstXxxFSh9VoT9c
9qyuiB6NflrEjBPJ8L0wRns95bp+a+gPn7u207ZV7pI9WmjavjUmaDWVWj+mSQkhOBsNDuTROOGl
hVflDclDZ8dImx29fgUKBoE9IVtT1cMnYfc6kRSR2BC6HX5Xkg8jccNPKyPDgfiupo3HHbp8/sSY
TAgSYtyzlahvqtFteyUY/5XgqAedhhGAZBTY3LTiVUKpB7aiMBYI5fXF7ThWzCS4nIMope18mYgf
CULD+lbmw7qfxTMIb8n0K1W4QbVHmRLVGAfKpt/Iq718aM3ioU88WklEIi11a1H0zp8CDh8WXWA7
/HK42Z0SHYTycqNIh3RD7OdGriuCruGKYU/VppVqh2jeh1fD1MPhHiWTkfRw5N83nXeAUpwyMW4k
A5HUyY+1aeX74HemKK8+gh5/pW869j2GVZKUrb8RYM1JdBoDNF3GygjN8tOkMDpMUehslVz1yf2e
ERICscGxUupHGbERyZyNyXtWFYM8Fu1bpIP9o5VRrkLX9w8S/SCfS4yKtFShZw8C9fs6NupmvrxY
aONmgeOERG7NPxNvoiQxz2RWdS8N7aUeuN9b4g/wkcNnyaU1tbzYIwTsd2bsQN+GGH0yu2RjDqjD
kJyLXY+h86AixbqTvsQknW9nkgT5Rhi3PFJegaewtOGqDbkor0/e5CgPrMy5PSkcwOWVRVnBLbPJ
OYTKbY1d5PtkYPFqlCi56qNTPxROpaxEZUJa9E3WYpNSrVQV1RRnZvjMretu90X5SddD29YdvSCF
iey6n5d8bTDutcCtXgurUTZEnakbOL6vcr3QT3b+MO81pu6f6hryujkOfGlV43/zwvopcnr9dwuv
hvPQClZlbGwUffR+umCDmkRvP/kIPQwuVv7YqxyA87UgCSyHXrtANOXpyPU0SE0dE9EdMyZqsBRV
ghJSbo52GZB5E9l3xuhbekThsWU2sNM6qr206pSnCikTai4RnRXcGxeFTMFdIoJ86yA02lP4XLoi
HL9swzI2SVyDZQIFeeI4S1aRxi07x0P+gb+chYro2nemHrVH3yDubfVioSa9wE2jyzLLL0rDvGo5
C5CKySw0AIT5dWBRf5W0yZjdiUudDgcSUzZE5x19s9F//f8bQWBfvD4ON4oyV5Na2lzdjN4LGQ3h
KTHDL4t/4ixn/17jNbciy47CKbu9LlgNgrusT4XO34dgov6YrOTA0iL5kbqspAOFi1rgB1syIVoE
lG179Xu1RZPKVjA/J7fkc0CvCAREr7hpCcveeKjnPy2AJRI8aJrXUvH4EzEItQgEnuMkR8+qkS+T
E2EsbzeaUG+qG4H0Fs70mJrvIHy6ra8DRnJKQmFNGE9fTAofHDex/VVZArXGFbGi8HwRbe1tHEQs
R5doUWiRxJ1KIQORP86NziktBBNyARd2wjCTc1VBUxxnb4rOiIJLAuTkqBPPrkjDi2w58I27W8L1
nFdUKSkK4rA4ZgLcJ9agiUZm/6/KqM6RmlhG0a0FAz8wsvUPowEaNMvazdb4bIiGfwsK+1drakzh
M3KOpF9Ry3BTlBrduiRZfjrssu8DOlwiF5p4y3nTXo3ZiqTYUPBH193EqT0dwxxlnzyNGmecjpWl
Tchdulf4BOMLku9opZh1+kzxC7TJAc0P18n/0s13Ie69r8efyLfigz0GZDDMJTNPM4xMPkviww45
FQgmTi88Wj8XBxwTuIuwp5MSYG+uelT4AtMCnUIl+XSV4tYXcXutC5zavar+7kKtf8JUyUjYpz/N
xQYFuBXTlJ23JrmFjWq/9C7mwQk5djN+g9nM72xowjMzYLKIOks5ysYpEidkrqgETnYMTshMChqX
fu7uDDebltLTafQCAQK0LLlq1cbSOS63+EBzxGERKtJdQ+9ftqw3yDiLKLG5rL24YU8zmo537qLe
1eLilzQE1k3lHYYK7bc+jwC96Kt2KqLsvQpqWuk8yxzmQGdsFNhJsc7DPjj6xGUAO2Ar163m0JjT
FmeluKsBYWeG90rSgzOi97DpnmZVHMw5DLK9k0TNya9h+JT6SDqRWvu7uvfCXaoS9BNZqf/YN4Fz
TkMsJLFXJN9BdXmJon0nuKHjlgkG362H/MHtiY1dXlBtDkijPAd1CwxLjP41Bk2G3K1BJzN3EKKM
mV4STCcQASEqivbDH+oD/Jr8d24V/9lAznuIXGXWWKfuSqIojAr2fepY8cZVVeQmKbeVa1dZeyvz
15qeTddmnuxX84PmieJcRVj6DSdbO1Av97LmmOyg3+kdqe5yV4Yg+Q4CIxMJkczKzToDCcpo2QNt
c7Jc5DclIgN27bxLraydtB4mg3wuaisCydEL3/UsaM6lgZK2J6dgeFJH1Sbc9EseHoVJnsLK6Yzs
XLNcpwBeSY8VuaYMJe2QL52w0WfkvvSlJvj28sELSamrC3QUFP3wO6JhI2rSCW1UJ8sypeOgOS2n
qogbgS8Wn5BNVszfLovpDdXKM7T2aEdMVq0e4bLsfVSh0Z9Dq8FxMju46aN9hwJuX5TtoHgu0H7N
f405jlHgN/T9xiB4xd6e76e5eyJfZYAdPiSxcrGF0z34Qf3UeBopNvWUHXK8eI9DTCaRiovxY8yi
t8DPlRtBrOjes+RDr1X3hfAgLMEBvPqUOvLL1GLCEYoCrZ3h7H2q+lNJH3axhcmOUMm8e2PFOL0c
zyZwyon7d2xc55o75dsSyFZqMYK9Ij/LiyFm4pOexMkXbSf8giRFHSkLHuSRUmipuRV6Mi7nsNSN
gfQhhN3UifVGt8hSeTp4ASHxSy5coYibrrBS80Iiu0J92IVd2u7k+duhClxFummvHaUdN0PT0Eup
hmx2cBZfDaFmqe47m+XbsqUo1MULPWPeU264af+OhjbMkcAuC6oCnevinKpIhN2qCMhWRUX4uB0c
ZNqFk+nZdgD+emSZErzNz3dTvdZzxX4vkBJvza7hgqYry2stI+E1i8Jwb3Kx4INNd54ZD1dsf2Qh
1D2lYGg8WqI3fnstRMFAj36OSVMzVVbsOc5b3yzvml71GvSR9iCdF7gK6CQms+C0IJ4qShRkzCwr
cp1uvJRlGoO1C/uwuOMdbS8FMweyp813JfLdZ8Uf7gp2xe+43v+7UeZnrG4r0kXsX+hWQTBFDKkr
lmUR65+fypB9z/tcfJATnjNeG5sXMBPlFpBge8485ZCl2Kf8uIZLnCjA8fmrrwBI/2z583Ph/Op/
fw7c3YGb5T1i5bXzMOc9FqGHmrTsg7uVMSYRQa1+5lgGAyzOP1Nbg1I8hOHKq8+mh0x6hULrEqVK
tzNJijgMrk7RV1Jz2mHVHFhdmIeAudRj7zEJtXrX+EbEPDVn1P5iFf5VViNhEwXyZtbK3kNfZR9C
Nh/1fjhOY5tt5C45rSBrinJNd3J4rgUjYa8coh+hmaybOUxVUYqPeUc4SXFtZmxF6TEWrc3COuhI
x1/rvE2xxVIqgb5A6KHp33SFJkhQI+EO4ifUoOZnmSOtRrpQPYOHKnYJVU3hv5Zae29nO+ZkCQXs
RRY8SHWR1BlJxVHtjQ9dm4drWyp7qfsXX8IfoXzwQ/EsQk6QOS3itDKHfcBKLzibAo95N7NelMEg
XxDiGAhup3xanGudD+J49okyFXCvBTQ4uSd94SwDr0mpnNscJRPZxvW965z4ogHCe85BFTz6KagH
Q2cu4Qe/PYbjDyIO47VUJaNU2uhOrXwKgY+b+U1zFl7+mhghg1W3VFf2HI6WadpdbZPq1W6j8thl
o7ehpXMr+66geOf2XoWZfnbmMa3cFV1NfJBprKU7DusQ/ozZJxfVOmVNlrvbMSb5pCFPd/X3hZi+
JLPS5GOYuv6m1L11qK3c2UhzMzlN49qnz3HWumPhgZAwe8oAu3WUixyeE9cLrnV6plNRnHHapq9o
x8gDNkS4k7uJ09Zn28SLMFnZtWJ9gGnWm86QrvK1P2d7C8BtWyujnjITsASiukTwQdJN5wTR0Rzb
I4WbddYaFTVcimxRKsvlQ2JX1llu8fUTIpel6lbxPNJxp06A7uvq/9lUOW1WFnKOofOgBac6LjHu
aNsg9JTXMah5d4lHJnqOP7HtfvZkHrzZrf882sH0ieachMKoSZ81INS7pNOiCykDHXKRstsOc7ci
Fal2tgtAFt28O4uXV2PZwniaDx862esmTpQHeeQgm4eA7TF/Uyx9yUsJU26Qei7YNRv6mHbSnwfs
Iyuf2RPrmObFCiPvWPets43DVnyJ/LkP+ewaoXzGbnqUA3v5YBFdvu70zN3LXddM/YeqS47VbDzx
s/wZXq/6XLv+VgocwKyoz4WrbOS3qaheuqtSmCF4kqE/heOHGIJqX/Y9cy6LFUdW1+o1CzUm1QTO
oU+grM3A5X4oPtNrpQ/FQUtccwsC4EsoQfc7GvcYajnNWy19DpHKfuoD0yz4bdpR7yZl6+SLydSY
+1exaz00/nCUkg75oCp5v04LP9w3lTj8mWFOyFyIChLHqvbnK+jgXuNO1bcgKb1n0yLszWwb8yMI
y68R4tQvkCYrJgnj10CPYKtV7QMXMrE0jU1hgSjXBRjmgZZTp5noFSewGeD1qTiL/CnjS7mMEV0B
KQD4Z5cCyjskrT6uK5cY1aDLejS4g3LPvf7qDMFKGYLoVXpO5z0E59Grk2TH5d6WwRPr6FQe87By
CR/HpVvBjaTRb2mrgl4YaQso2h0iNs+4JH9Jf70ZgyXvQAipUDW3AIz9bSjlEzbxd7i/knUixnAn
f1Y+8GUc+yoqbmZFUxGqE51Z1Rkea1M7GjQbEbaxF88ArLq2Kvi94L/juLxV81WcdMHxFpT9Y6FN
NmEDWbTLHUscuJ/+WDBXUoNWtTS4Gr+1N0O8vGv5b4/21MyFWESBU/XX5ZrqJ0J7dDUN56Xt1lRc
/DO+jmjM5d66QRMRvvgoHFPub+5XZwQPf9U96I5hJw6AFxENzUTScO5SwR5TdJ9uFW36W4xSB0My
YSqNCrjBtoiKrFgZ6r7IPhnw0cTkdoVI4oBBs7yKgvUtX1sEV7vqYV2SFCEDJMIAFLQOTHNTU8Ku
/h9hZ7IcN5Jl0X/pPcwcs2PRm5hHjiIpagNTasA8z/j6PvBglSqV1ZmLDAOCkRQZDDiev3fvueri
oLVAw9KAsKxOmUYax5LQLR396zamJqNzTTxAkPDLpNyTHwByGOuuQQvnyWaPUybeAuwrSWrAXB4J
EZEJpn+mHex+OKWHmWBPJZRjhBee2EDjOiis/kGLh3H762hq4uEhgH+2nTAneH4JUXPpNhJAcIc6
SZzjtJjollYzpk5botpcZtLQPVaO1RUP7Mz7O1pyPZqwimBaNxLFrsLbvM9dP9kmGdTJSnTZlwC4
gbewQMD4E1ste/dpzsjaqSX4h2Zunnsc12dJ1bm2+gmIkA0VMwuo6gJQI63UPqeD+c0uKIbtDMAa
P2K5cEPSwZv5qMSrPBr8w5B7wTk39PY4LUeaxR0lSBB2qlP1BfWSqW/bIxVUeB6Wo19fXdqat29w
e103v0KA9egTBM2jb44AkeKQfStNvbUd8aeIMdj6K/ar3cHGe0EAeMEsuCi9lXJCWUQpiWgOntCz
D88fjc2RkbOnfG7d3X/cQnlKK5+MOml/REFFHYO1xeoxuYwNdpcwQzCk+ZW1g1f4rBZkPLj2o4BQ
14TVTl310VAER90jgrDvi+FgJoQdqJzetBfPHu0qbAotvY8haH4qmIDVPdhpP3/XPYvw8rb96L22
U/GWDFNzXyz9tJ7hyZvdklJn8wcBVWRNgXslTRa2swldfshkh/YCsTTErmEV0a+9KrE0nQC2FZBl
iXOc904ngJEvLbve7NMXQ3av7exk38JZfhsGZ8Ii3eAjXFrdWV/vOuZh61sOrHpS5PlWb/ThSvZJ
/uDRj+ayz6IrSbVnQsSzH0E2nrnCsx+N354T/mg3pxoa103thtYN41HV1WuvdfkDguv4tQJku/zc
Yzm+EjucIRQJnj6s/IGAl+M/MsU1Ng7TwVNckgJoeNwg2onOZBjZ2db2Evez3iJiWvrEKZcahVp2
Jhu6fNbA/0DEY8aeJylm6QAVVn5NoiAHsdcDHlj+ZRHTopbMwTQvGl/Nieo5iZ/osuKuEgDVl56x
n7JBpjaLr4HMl3RZ/agTQPjI5f5phCQC67hgB7Xs58sqjE5yoMhQC0sEjxIIMJM+tbJDSsq4ggfj
6CxcPfSo1T4Gv7F59jvPeAuNyLmSf9eu2kUxlmHw3dQQ+T0rATuLmuG5sMefqupcSsysdccXNDT9
fmJCA67SQHy93HlDrYvPc4PAmHGLvrGjMd+TeV4/hmSsqHuYOnO4f3XGbFxdv9fA0k6QLGw6jYlM
/liy0n7KlJAQtGUYlswH4o3lHQgNXFswSze2R9koWxHdmQPz5nC0s28OLqfaaP4ggrO9vWDMqojN
O4Pnv74AVhoD7dE6/vYiTd+RvNr+/9/lXy9QP0djZsG1leGSLx9fBjrFqwpOyvtoGYAO9HCRe4v5
2epQey7Px46ebjMTtDBOPuutS/Tb692Y6UwDMGPPULhdj3gEt5Org9Cf0736REbR3Hzc+AoGLgOy
N7aOyz5xLBz6/nghZ6HRNkUscUncGh/s5OhnK4oou32ZXmjMqj+7Zvf9CpA4GZjLp2AWTMxsYgSc
aszukxQBWL3MN0ajvgtz1yQRDwyJafYABwP/VtwRzDTt8zL7OM1Sb9rXbft1inx3RZhahEZFBmvo
Jv27kN5b1IXjD8ss1pVPq3SVMdRJKoqpaBq/mJ1mnpvFoj/Z3CQrvSDzGH46u2F0obmdeW+9sK9l
ZePw79w3kcbei9fqzQ6ZIW0SLsb7JGJymkBVX484Y08VJI111cn8yfbsYZePbnIJESqeQ78hONOX
9kOXJJc6J0RHfZyrmvfenb/o2JN8r72okuC253MdrmeXJEGBv9ourfbV7EYyUGIoV+yCm7t2ZpOl
RkpmZcI79ebgjN4w2XbLLFK6q6AiEXS29HLbE+oNUYlvlHgd2/2ICFak9hla/jR8VUds9YOPI3bc
VP+45mt279qMjDdE4jurje5MZm1rWM13o0eCi/M2f52Jfpyn8osYCtzmKK77qwArpRVbbM44lRhG
QjO6ALmQD+qh8eRG1Q/SHIr7TJ9PwZi3q2akO6fuL5h0NfZE8g8sKRjw1FcdNgsaURJOO18rLzFv
n5WZNiq8CustAj89aXxM2CCRICuz9N4ae7lO4q78ihXphlPBWh+tAGuJT4GZWDtwKutMBgUc8MUr
aY38JinZkWuP7ewuqzBzKrFw63jiqE5xAMMf7Qgcz8byuY2S7BvZmAQxUnBspoX83oMoOfm2W98W
Qscpo9PcmR+ntlshr1oQWZHQvmpxkjwKmx9Ym0iLSgtKZwL+AFyNoYMgtrhGCwFqLjT/hIEfy+yy
chcNM9LEjm7/QOgZ3yTju5s73K/m9wIXK3OuR2JqdYDvU45WitqpJLdvhYqVvNh8to8lm6xjNIt6
J0a6tbcfykdskox0RtUiLgjCOEd/Pk0LGoxaQWp8GUZf8gDBgxbP4cdR4V25C/WPhkH1kAV+f297
sX7AQJcf29ygUbv0xSwUBHGlhQ+JUWr0CubP3uJ0VfV2QWbRmisNsTBeAbN3t39vW7B/9xF5BJeZ
puvpROFIIZzfAsxgx0mdBbE5mYZ5TsKM4BInNF7UkUSEcjfDxaF20e1PbWXzw6aIlk09dD6lLdt7
CKTTRl9O2UznZzwzABaKziHfOUQS2WZX9b+6MW6tItFb455gb7+GpBbEe4EoZMh783PVTQ83l8vC
87AWhwt9+HQ/eMwHyqFlfy4Z+QT6eJ7tzl8PMO/es8WDToKXfR8Ptf5QYxdfeWGpv6cR26JI8Lm5
bU98ZodvA81hpcXX3JKmZBU1z2aRT/+QNGX+HprtGZhhLCLyTMG4wvg9XmsI6YqE5VScytB8iMMJ
5jV2EfxgHVaDyozvixnxqwtFBh6r3Rx+iZvNwm4QIhArYQZ9vK3d7k7xa9XDsKBuiEbFXNyR/FgP
lr0iZ1zbxXghT2BGngptnPk4Rdsb4yTEb3zsSpMVr5Lz/EC257APkddvFEXx16m6pVH3F/8QC6c7
v9thPMtwTE8YuuVaFv/9JXIrtJox862TJqfhCPbaOqek+qjoRcKTi3VWIdNSSuxZYywjccHfTkUU
aadgKjHmQyyO2+ZFSbo5wUjavGSvRqM111jRPLppbffxZ9dCgVy3lq/vZCh3dP6qJzMpHqSbiUfD
rLNn8LtHLRmTT3pVnDTDsw4m3u074UhJsEw4vAicnawF/vDNGzxEmDiO6XDSLjDkDJsk9s8FeTQE
b3QjFpow2gx5oz+by9GoYaxFeisR2ziv5WL5aEV1atIyf29ymoZNhbB4SahGPO8dvRwnbUuKc7c8
+MJ/m3ytxU+AgYMMlOCBjUBKr53EAKgLmk7HqzYcHMI3zWun70q7ilEsslXWfHlKGVyeVZ7HsABc
1BG2rJNh4msjL6do3pnvAVplBJQHPrLenmY4k6YQLM7yoEB3iV+XK3vA3+xk6VaNM9T0ST0E0fIL
h+6jnqfD7f/8RcdLB59vR3okZTbitB1anhPt/Po6LpbdhBCina/jUE4Mv0vWACE63MDZTK2e7kcz
GJ5dLwHn30zpxdZl+tkhQj4A0jiP9HenANlEn7X2Nctb8VRbxSfHK633YNQixoM0jIqgFHs3Gsd1
suS4q4dZ+MWusy3u8P9+jo1MtxZKblIn9OtUF2LyJn1nLXMxq4NQWhtIxNTNeBzs6zDqxp3qwzZO
b+NRk6tBx+QaZeikAGksdtdNgYNjV41l8sIQ4YdaY/LaxSBIOuvfL9Z/XV0sA9uYdIUgdNKmu4Ap
9D9S7CYSKHhWWKeqzy7K6omtQttZOhhKdYl0TqntaJ18nAZJQo5huh7M1j0XnjwMutaTaviv06oy
8Y+Su5Jnxn8HO9MqGa+9zdC4da+z3f/sJG6bD/iPb15Q+j/+sipZo2Hu7JAhm3pOK2Pt+vdvgfV7
2iR3KZdVRXcsAcFAN34z2YHAI9jQ8asTzIO3aQqWqGfTsjY5AynkSQnpmQEmndjQHpm743HIgUPE
wn4eKvE1ch8ZXbg7kYxijfHLuiN3d/R3mPNj5IB/mnxiUre3M9bV/eAgU26SCCyyIJgL1fcPx44P
TRd6X5DyfJqxMl9VYwI4sHdKvPGLOgu7L7ewchsVgIt/bK8KD1C07sCQ8e/fGMf7PbTXM1yTAFLi
eiWOYNJI//zhcBDBeplMBxLXzOg0guwCXnoHVf8xmOLoG2AYJQLsTabPTssAiRavd8TXZCOh6/yH
AnVfMHY5WTjRzOXFURGJ6XYU/vs59dWxgYD+63W0dr7N2FzPrldMl9GwgeIu+6BuoFdS23lxHTQh
AUH4zQqExJZSSFtyQMerqSUVsfGc9oU3HxzSapZCCa+UySLMjeA7jAA67QvNpmU7TUyJUR+Uh6VX
pz1bZ53lEmmxvyo1NuiiivN9tLRA1UPS4IhjUk9OnLmICBcgHOM0775fjqqGHmiSRPVOfcFz6a/l
nkFOpYGQkwlWcDCXYZcEWXOM6wKf7XKKUuVdr2kxPeYVTJJK1hcf58pFHcnlqOb63VYKZh8W48lY
FK0QNpSndWiZFHhwdNaKnqxrGDzmEtoK/ZYEzTvl4t4gAQzThdM/VyFqOKPGFBksOs8+aNrHAnlR
TDFXrn1zeHY86B5zEyABXGjMKpY9o9G1vs3GdInyIK+sdDdZTnIOZ7O48/ECb1wv7fZ9HhpQExt/
21VpdTNeWoszIvTSj+fgA7grBGbs9GgwXgGm/OdDG0I79knKUs/HNUyJfCTPKMQQu++wGG6DxQuR
GtDPaNeVp4Hh0FuFaFBkkISilCb9gsIPSS/XkNe8ekwdlfYtJX8TkBrg0U6DU5ZVgyBBkegfLDzx
OR7kJ8iuVrtFmb+009J7ISOCxOuq2WhLvnnXd/5ZHamkc2ya8xmtRGAX1urma0IIi9qjSF9btrao
DWHkKRatnnvDVjo6MZAzXiTDKPSt+urcle5FwkAD4LH0G/vEuPARBkq8jud5/BqihSaUSLZYBBvz
yfXrn8RmkWvfIiYcG/+xcobmc8EIb0Nd5t5lBMocDW0gSntqPjdpk+6UMQYeWsZenzuL2yTj3gvN
Zt8UmDHt1svvNE8kb1DWKrc330jlG1eNB/djKiLzmhKhs7HMuHpH8YcttRM7GqzW5hfJTR2pB6GP
8LUcQhmjBidHO9RchvFGebRHpwlgOLvZLmwa/YRQTmzS0GWzH7RvdTL6TJDmep/qE91RIv8k28iv
XSfmDVRVQUyKyQ7WTDYW66UOm9MF0abcatOQZRcDxssKeMTMe6H7GM7BzZhp/pp4pQAWCl/4Mi0P
hZ9v/EbTn6OhcTaCReGgTBBGMT9PqZSUB4uf66bdQB8XnGTc5LQYu9OvCivLM9pysSfRlVn1I6Z0
HeNmM27BqYXHNNe71a8vjFUGKgHryz0hCityY5N74mbrFdS18j2a4mzjdqU84RsY3nR8AyoFpq/B
aPjSix+tJD2JRYE12bWzowNICAJhaitdJ9tlW9q9/b0fNJ1lEMYMTlpZ58069ImhM7LEfCsZCAMJ
qUgJxTSRjwNRyTI1v3DPQ6bvO98Z8lwWFFxnWAfDCuqzQpq2iluQ9pB1Bc382+61IdvqLE0Xbow7
WMm10GbMA2PnnF3TMMivMp3zQK/p4Gnb3uqNF2JT96OR2I/KeeFPENISpJqFjeiKwVW4poFW8TZs
TKoCerkObrwM+k/auRYy4brfGnoq3huWKrSZI/aJptvdUovy1nO33YSUocaE+NyGWXkfVnzASpap
NBjaT4xkboUzEo0V+c7i6jXO9uZ7DQcMYzBQi5UV0gSS/XQLwQAtLc+mXUz4rgz/PmhqST5ccVW1
UODp2tkXxmuDTdmIVdueSukeWvYqYw9opUX5rCiqZo0QMpLFM/x22gF2F69tZTeA0AP9pgu/9I1h
vphW+3lwuMQK7VmrTe2VlISdMIb6OSjl/Ex1ve1EErx5OMCvVedRtYvOe3aGdO2IVF79shghIRhc
Xy6RGUTLzasib8JzrVR1skgIsKt0KCymuCRFwIUwaXId0IsFpePiZFy8QTRp28s4jeTdJXcMm7rv
cZXdDtBX7VrPR+BrpA9KVhY1zp2I6/QhzxE5MynEFN35PQKRBVVtOgnyfranfeJXe2rg7KDl7Mtd
zxrX6ez4NAe9EMvkVFzSJiQfkJYWil9jEUjiP7fM6UvDRbcTqT0fqpyXsW62q9QzRqKK06vatk6d
054djUgzJVpTD4XjumddzheCDklxmCfQS2VTrZVNI4RiSRyE+FHgNy1drjFXe0gDh9Y25ufnOZue
lg/be4EOfF3lfvSkVe28KxsZXDwxxedhejOMiGGrMZpvVZ1psHms8qJOl4sdsSmsy96s7y1dKwBe
tfW7OtJRH9yO1HODgTcnFl+4p/WP/ayzhXLcinwhfm/hWj9dBJSrKg3qI/4kiWZ+Cb1Y6Fkop3By
mXVxYlI9gsIqcOnmmQvZPw2fCZOHxxxI974bmJ6hXTv6ZR0+l4xRruaQrgwTvt7VQi93P3Pdbdt+
0B+GpO22w2gTBSC1aWPjgX7sDd94sJnj1JN/suzge5BQ6QZCH6DSa+62mV3rmQZUjHxpkfJXsWau
oi4FvekvoTdt30QQWCRB7cveU4+nb0GaGetB+PNGoyvDqBQ55M30lvXiIh1Xx1oLTQp5YyvOZT2T
3fQvUUoAu8yQxgn6i/u9ImQAsOg3WS5DE9yFEBCkAO5F0xfE33u/KO5nIhCYrTT7aTbbQxnYIBCX
nxm1dfvUBHxCXfcY++W8QbCXIaANq/txwU/dOjvjnH0JfffVWBztY6plt4cGQxELExk/zoPAZnoZ
Cae8pL6bb7WGgYqWNw8VSIaxMrOrn0YEAKb4D/SAcoFs8F1RO97FG4ZtH00WlzzBKwtIhtHxJ7vq
q4OOUiQEtAoNMXfnP/wJ+70N2+L2AN4xuajnpDmiQfdyhK7V/M33QeyqddbxLOZCLRXzrujMhyHz
tv/v96gjWAKTTbAJ/t5bkzzorUvtFk+alU8veRN/nZLM+LocBHRj1iOf7KNCZzTFxjUCD7Kn3ZAO
U2L41c5AUdBbTxwUBrwIpSRMwMpuHYeleKoH/73k/bnpuNoOX1ge/mwn+YehwUI1apoExBkAVQ5C
bSfhJ6zVaZpJj1+TLwzIeIFxUnBDYyvvCPrFmJB5V7XdFiPuDBYfDEeW+VUVhv1IVmcgkYUqYVri
mPqGDBj3YMU2ZnyyXO6QDX9u/KEiKppedUf4gFIyAYMW6k9B/7s6B6XBJCWcd2i2JsYt3XRWR78e
8io3NuRP//z7rZduyN9gTJ4h6aSZwpSWjbxL/Lb1alHo0xL0+hOiS2QOAxbctShifcewIzv4/QBR
Sa0BdIsxSuQS5YSVnqgDsJJYVr0xJwzVVt2+OrqJC3EwzzfuJ4XbRSOQ59zm7pv6m6p3EQN1Tkyq
9+bbwQT+gVzMINcwKPbeNxWIMdbV9DAvD0yit42ROlCSe5THUXRfNNq41fo6AulrFFcndhyCtdjX
zjQKlosyzoE8Wlovzn0jHXK3a7El8QC8L8Sk14+jHzdJ67J/e0bi/cUOm5HGDFe4j8q0iSv7NUqT
xevANwQkduwKXPW6uJKY9VMs+vVyORs5UxrpJA2itQgDAKOhjt+MDQg2QnsTC/xQbHi9Xd1WyIro
ZD/1vvYUN25AqzoIl1TQ8drkRDHvR7/ICUjEEDpRrGo041V7SzW6LEZep7p3nhgykBXjjO42nkx7
J4O62spUiLU9sEEz9WG8IF18jFpY2U5ezcc5dOkOhQboq6rpT2xhiBYwzUvJlOaMZeYrRW+10QP+
jlVTHnBf1qd+adh6zkRcj6uRGy7tDLEVzW2Z+SUbCCbBtOC45obq3k3sHQvEfD87PdSTbvyCqNig
SSzKs1ol3XfGrdX+nz61f23Q2nRSpGegETZpp5h/bhgMGEqHRNKxQHnABGZE4nvRWve7Ky2X/N7W
22iJTtL9NBHc4tX1XtlUQ5iVtd1AI3DmYNPT59tz9ylvEQSVF32cqhJsIrRmdTOniUDOq9Fy6RMu
f/xUOPrB0vx1747RIzt2YzEGMzruI0zmVxI1iq9gTdxV6jvGfaNpEunv4hYvgukpG1vY8GmQHKEN
iE9NGHxSFjsqFmNldsV4P/ufKJ3ireobFO5Q73MvuvpOVr1rZDARZULjtc6g9EalH91as55Wo5hW
lbJhp1hykBx10Zg9BKSn7yYfJ/E82OnBi1EUKqMwPKPqlCXtzyAwqnvyOtad7XbPtSyddaIX7H6X
036KpkufOV9uZ37eP5vh9Nox711Q8cXemklKtbISdQwAob0KTo1jvTjU1Dtr9VXYLf5a8YTKgdGy
7rSLps50j1U5pvuwDvxDIxJ0UqbTX3IXZaaaWHUeMY+AAwldUVdcax4QV0wnZewvByiwpT0S5xJW
BkMEDUgLfFpJW57KbbqPImemt7Lc63QdcaKO2pruJLJDxmdUn8gNsWWdXHawf//RtOzf11ObpZRa
ynbhK1im/Vuf03QybtuuOUAkomGTs5MPJ8lWaacMzcLtm0MyMShRtAks0+A4sadatF1cj42kslQW
jLm5w8vkeRZTQZe2SJ9JZ/g4Ii4Lb2aOetU2uhVMKW+nu3Vxl5NJshrQYt00+m1lhCe3a0AtLvVW
jXF9G82xtlH1EtskLO5N8mxUlnYQnh889nCWVwZohz/GmMvWnXR0pI51DBo8MuXL379PhrFcokU6
BSRrf//f/5E0AQ1dAEkT0mDSwt39z5dwXOp50dZacJmsjFktgW2b3kViAI18wD9BoUfVAE2Mabkm
+YBh7CAKYHEfwAdpT5UlfqizZMyaxyAtkfiX4qyuXUs4R7Yk+WPtSOcUY7BaDT3Q9RSIbO4Rl2BU
6Pms4mupXcHaYXDrJvOioUb6Ovgwra3e7T71WCy2XFLaJZIYt/XS3JaVEb23Xrozgyn7NnvkxyCg
o++ide4pMOlWs9hpm0lnjbSXmZgakanp2IKu20ZRe3IMghDituLF/hhpq7od9ENoVvmdLMVRofmY
BpIbEJdi7SpxBVyYzKzCxzzoDsiJgQ7ajbESncSOcVv/iBjg3UwZGnbWi1s0X1UAZTzDmM/hmlLY
arvKjisLm5uRnn1mK2lke0/oaPut7tLHCskXXlhc2kbJbDWSWyBqWLAhlzjvZQdpGnvmydZjtaAN
Mi72NCvRFZAXOZjlkytwWbO8cD9atOJHnZzY95sfaIpdeVDepJsZSBtYWN2QNiKZzgSB0VlsmJun
TdPectHZjZn7oHKYTufERCl7mKJGg/E/jvgMcCSMhCdNZLi4U2fsY0P3nxxYDKsW2zlY+kWkphl5
vEeKK/cyl8GxQpb4MLkW9OSB5sg8e8aDHM8DYvzv40CAoHpBIp9infv+im3lSB1UgD+OvCf4r9qN
s6xmS16YJ8QGeJT9uiCxxLVJhMr6naIU2455tPIi+eo1TbIOW7d5qonVica53CJhsA5paLfPJRrA
VaeciwuLbUH+wQso16PQ6scuD709Rpb5qAezdmfmdbXp+oi4NyoZpjir0oumO3+Rh4YLvTefMCXS
1hbX/5Z3LGX95CHEaXKkh70rmqdk8Ltjj4FrhwJuxYyA9kYu96qLE5gBZvtkAqWh9y8SnpJtpp/s
2jqpdVhr0F/rQ55gE4BRk+W7XPjpqeEqf8FdVhIwkCOBW1oyuU2PFxoGEvnQ3v3qvPaacLa1UxvY
Rv7UjbXqrjoDcjzqmlZcYwmqpM1TB67Xso7//fpj/qXupfAVzJsQxlH0Su+3CqKUTjMjQPHOoyAa
BTwz9kQnME9mJli4F9W8es4l4Mpzj03aJberWV3SLaq3QyIs1vHlMi9tm9Gs9JyTC4PvrCJvVCdk
tEmrkcbtmbJ1P3d+052c5VZV4ZMNZuo0mr/adhqxQkiM2scyEu1K5SeqTMWpbAjb0wI2ypmVH5Bz
6bbzD7M57y/3LOooW/ekYzqOUk38eSkG62Mzb6fZxljhccp7upVsfY+FBdBJd8Ezw6R98TPNYrUk
tlo9PxqlsynjqT1mRe6uvVb2BGnhBVUNFdVa8cKMrFa6LbVmlZ/dmnXMDXxEFg5QGRnZ4308udFO
X6bSjQ+sWD0XZHq0SyQ9RtdtXnKWnanJs2dJVOrTQl5turJ8Y9TqnGexhEjmCSCVuXWsQ5IV7Vlp
DsLZgHrRaqe8zkjpXBQLo/ypsAFqwlzHuPdx19JcYEwCS9aJ7+wpgm2ehPSbeEo9WG1RboEKLkLw
fz2nXpJGOgDvmZ7R8rwo4fyC37kiQhrQX7vjlySRBKPFbXLfFSmRrP4iLBp4apEZ+bhwkiLL30Rj
T7s2CC6itim7nLi5Vw/W8qGKjQxV5yiO2GfTI2dfEtNyBdDNH33D3oo9FHmiYyLkqhxMf2tXtXbV
oDL8/YViyL/oQvhsCN02SZVkeInY5s+fjj4a+6TGqnMJ/NxaK1wL7eWftl1IzMlI7HMMk9vcq99c
ImEuMYblFaIh683ig2SBxVoFUdE8S0OAUFmOBgIW1oVFNozT18/gbT+e//WKX0dYZEu2FvTjO5TE
UNMuRQKQDZoa/dVueKz/fWTN1sdzdB2/liYhzeOiKZ/bwfzYJoi2eJ+tmUiWudevknS1fbwc2dUn
RcR0UmZikf9upO1ZKfPjFL/+7GVf5smaQOgKlALYa8fQR9PmYmxVPabaJMv4ZoEGRyNvzLXe9zf2
0CVvWTuVR9/pWWQU6qKAO8Icpyn2AKnM6+zOxb7wpXEtDBLhGKpAH/SfNIon2u9LrZ+YhPXV/rwb
CNvZNvRq37sp2ZLxWNxNYiL/GZjA3uq8aKvuzTMUjH1KF/ujaUq0S7it6+S5MyIkeFPmkiowvWlD
Od5XtpzhiFWf1dAKSXq3DejxY0wv9M2tfg7mjMyAjDmIyKMnVQukBNL4cZASKK4RuArDTA8998mY
Lf+xmHpQxwiWHYIrt7dRFY1FSqOlbrANWrEgm7QdWW3mU2EIpAy+88AbUG+DoPg4Kpja2CmyPtVx
d2IEyYHQCEwbjMu4rIgGN6dNWdFpUw/RaH9NWF/OKS7+rQd2dM9PXK18E5U2dRyxug4uwbrjV24K
WIttFOmXFmlqsfGNdaxlzGwUyF6nR3LwGi0+WF7BZJJwhq0yi8789hsJ6GbHfSM/hWNHQqgaexDL
ilNcDEevTN1VEo31MWQwdYLsG95qb4MrBJVdKdd6UpGaaaN1Yogo1kOmv8PvFDvXiLFamF32ae77
+ZFtAYa8jvmuHkN3rAh/L/XyKrSUv3sVMOYS9te00V+UYNthM7822w5J9rJhj2DS7JQulNi+6fm3
oxxHPlQWceH9f+grE0gPf4BTY+RftRlwYmzRrJZ6lG/lsjlJCIrazJIugq/b1EVaU0+H2TVeTdN/
StrCfnHLlC1qltqHKuTNHAN0NvN7HuJnVICZHJMQPTutOMwIWE9x4R/7aWiuEdIMz22/qSWxNNxX
5IL900e/GcH5gYAS1ULwxjw7J2WFiTkvzkGUX3UfKVVnZy/GUod7Nfl/gHnUj08JC4R6+ckrto07
Y2L6AlRDv6iH+N9HzrArEke73H6r2XYGJCI8YN6d96Zb/nAyrwapToTxNBsQboTWFtfbYVD6p9zh
FhDCnNuEKp80xYvhiXrTJy0GBUXDL4yrQbSlcgUFBnonJ37UKjyXSogaZoQYQlaIKaII7sxK+fQP
C7f+lyYJw3YDTY0nLTol1u87LFDdA4MaIzrhyiU3ISr6cuVPogCOaazRpjb3t0XMlfddNvYrlozo
e2lvg65zv/chd7CxqpxVZtcjIZWwrG18zAd7jA9FbW5BmjWP9TKUFLqZgewXD1XaQNYKPvEGuXdG
GheYMomE7WOUtrd5vl1VGQbO2X+I2mgdLGC9UuLkvW1jNAe7xpQSppKVNdpqUyyaawKvW98/WEmI
d9vi8gfNujR9JjMCJlB55SbATnlV4jxDEo1MphGsX5UtDxZQiuuNXddWx7qFBb5zfLrfbRE7uGWx
jaul3/bdFig8uYB6r7/eRMTmjFe09esHpM+6pa0b0BcvLnr/KwJi4DtANM6j1UMfX97LoIbxNBL2
sVM3BfUgv9zeer7nvJ1FvKPIiD6PRZbuk1ZrDuB7nBcwqHfchdyNl467NrR7UoUmog8wANUX13K9
VaeGXyZMCLq19TrtSKBXrcN6aceSTYSSqGtz0ImCKigIy81vAFMdqRpWwo4y2uqLTTLURFxgYakv
iyZqy9j4ZHbyuZUD05EhqYJr5VeSCcqCzEhHXzKCXxThlpFCzVv+EcQYCo3qDjprqBHtK55+MLT6
Bzov/RxPkICEyc3QMwGZqOlfOorrjQEgPPNLmWTRdvDtmhyTBQRrJQ5QUTOkU9VV/S6bSvgQGFOW
bPklRiqq6nCbLoI49TBNlX92Su/jFH8IOoqajIPEhOvQjHrHsBDMmqLdqOdgZ3XHtnW/tEz1j8Tz
Wve+qyNTn+ZPAIWse8T5NhgpjmaDoUNiw39Up77P6OkWG2qEA/zXpWur3vq56ts9TvT9raPMBffQ
xbazB9xeTDsiS1jUo2DYqPmOiQxy65Qk0MzLuAfySL+q3Rbs1HJTIO0wI5+AEAkgl4mZX8xhEhd0
AuICJ0gHs810Mq4rh+oD//Q4BsmDZpg6MjCk/boHr+pjdN4u4zhkAcJg1qTN/9Dg0pX49U+NGwKW
BRMV2zVIMLB/rwfj3LQmKtT0HDRd9SJs1Bs4bYJXdVRYlXZ7Th0FHrhWGX5Vgr+uCvFe1wTCq1P0
Cc05my1rRYfswwvPgg/wIaBDENPY2/+yVXZjm5wyM3o2ps660xY+iLUceZQPdCJA7pvw0vapnAvW
uBl9KqiUFabucesuCF9veUC7qcvujlJNnsLJBRZNu/GlnuS3AOyQLIJVHkb6+xhNxHXZboj5Ppye
9LIhTJvnRaDlOCsj0qiZFrzQpONu77E9GcdnSuTqcfg/xs5suXEsy7K/UhbvyL6YgbbKfCAIjiI1
u+R6gWnEPONi+vpeoKLSMyLMovqFTpCU5CSBO5yz99ptdHfRtWA1TfYyVlHPB6RtVNX0HBuNvtLb
mDJ6oTv+97jwvWjU4wcWpbtwpsWVLBPFOAysLRNliT0ozo2tllfYKOSPosF4jeOnEZrF/A1RjdrX
5pvb8n1+Do7ZbK1UdQ91nZx/CWGnrGy3at2m65w2m95EXMwiD8aNmgZXv2LH+qK31zVj2Mpt8egF
tas/lYIUy6mQ/YYCC5KdUB9WCKLWRR2hZlvG/4sApXemJ5OGm/ddhs6E/WLbuDtLZyTuZ0l2uRDP
YujK+VTE90rc3egKyTSoMkAF6W30JhAslnqMksRcCMGN9TLEbgUXGJEjPWaZCHn6Xh+MMTsIMfWq
l+t9dzODE9xpge3utKJyrgGFqd53I/rvp1T9L44Dy7UN3RZgEyyqu3+eUR0klXjSOfW73BnfZyBU
oPnwUqvcM6KB79saIF6E+g9HddLHIsp0auIDK4ImJgH7MgAPpWpeVex+nGmxmxTcq1q6QZd7348t
zxaXx/74OprSzqpXiL/Ji7b/docmFfmvadtf//1bNf6yeLCxArDJYM8HiUf9s143Er1hldBtjoha
7X1uTxtHWyK08lYgd2K07dkJ7y6lgByRX5U6+oOZiOFKlKNylqYDm8UFTJBK95qVtXudYo46yEHe
11Qevx+Kw/KGdQEXY9IXp8mgsqGFDTWHXhlQMlO6LnDtBSpqaQoK1hXsxuGqHiBUg1wWNBXtG6d2
zoMRTM8KnzIr/eJrcjqEd0X88PcfyCWV5g/Dnm1q9EhNTCcm9f0/D3uUXTAETMZ4rMiGoBMExPVS
Bg7scY+gV3lqXOelHYeXy0anc5IdBaS7CabgbWI26sGu3K9LPVcne3w/4k5NDTc8VUsY16+bvEgK
htMOxL5lWzUkGx0Z50TvqRla+rH/lvk5pPZsqV/Zq8tjwODnIxVAcz/WlfbIednrj5e7u7BoylXi
ltEVPD0YHItVPZTTPm5j/XhZnQYVvEYjjOfDYNqkupFWTUDQvZaL5Cm3x8GP8fr+/cfpGH8u/9vI
vV2NprBtUf7/cwcvCBome11VDt/dZaMTAa1kNfeLtCT1eRl51ER/BmBT3jDNZkATGx3ilUEba4LL
vW5np9rgSazuaesp11Fakvg1VffJcgOqgAHdelLQmV5Venoom8YgOQR+PzGYErbb0jUIiEjIVIKV
Q0UiurO1bmUsYzWvD+ZRPKVFHKJWGw8X/3PTm+Y6/lkpCn3Cyh2f46i9I/4suDXb5KOv0RcxHZiU
3MfgCl6o9X2vWe5hsqx2ZgpBb2Ao/G4tN6bC92vY6q4IjBkadNH4ger+cN0xQ1wE6t8AVXGmyQg6
JAhR9CNjs3USEtLEKZ/sorN8CCDNNl8OawMpmaWS+YHVt1jZgTOhqwdC1RSEboZZeL8cXdojfCXh
GVKF5eOlgS23SLMKqTrH78H1779oVV/qQ3+8cCxVE6rD1lnTbdtaqo//ofxH7+UMIO+jIy8q9wyE
810PKljYKUndumw3zmIopi/XuDhZkrl4MuIA4W0/PbVD914hy8518u4uRdk2THPfzcjKUBzm+2mg
8n3ZXNWaiODla0tsyaIXMoh7Uqjwri9ZaJapXjM+5w8sqsqj3Sd3lQjus+UCvNxAvItOQUNr4fe9
QqeVWxebIsi0hDIAaj16UtxQ4CEbeMkMYQuCsC+bWk+fQEtWLnQDFyxxExna6nKhS0cj6WhumUfn
FG9P9Qq2MTs0ZR+ggDAQ7ITafsqIZKxHQ91/ryFFMcS3F0QbnfwbPRiGbTGab0BGAz92usD7Vu/G
ujWeMLQQp4fwVxr6jbRgpY5x8JGJKmJfgn2lIrXoFhTwt3mlVK3D9xSEK4h+S6Gz5y1pbMw65lNT
x6SHsCrcpAoQ+yI7ZEvqVYRSzSNN4Fx2Zf9gRy6UIk1A9q/04KmsmOwWqGEjiBUINRyz2jTHdHGL
4hC4Je2GfydWBGTXeK5pHVGysHbQq61S6lu1CxG2igqI4XQmOk35MecurIiIyi5W8vBJVUSyDSX6
16CT0V3iVq/lPG4uOjZ2UM26o/Y2kXPxg2oOsK3BYt21SNYUN+AkWlZTRePghli6LGFRUcoKjKd5
aSnPSWD+L86xv1o8XExXru7amIJVm4XCH891LY8dYDuNeWxGN3sgiQjJWoX7PFHrExAB7WXseGeq
rNP7Ep8q3hsGXKeNMR6Njv27ZBRpW78h4PgnUtLiBjSjXkGZ+9XuaVMFKYLIovVglIfLNpFtIxwy
vK2g/PqB0Ci8vUUaPii0c98vd8ruoccbfhfSDyHBT01udC0y2VU32u5S69Qt+cxOvdl+K+gntPB/
PxJYfxnyXVUzdNdiEOBf689DPmsCLAqNrRxL1d0VVfdcDPgi2DOLaKMOKPa+j4s2x1suBTrM0Bmu
LNn96PJIYsGIgRJehjOawkciZPTvw2Z59nKoOlsVdcaLHgvQf7SgbwQU1KtRLvPHIvI2aZanidE8
BUOhbJUE7Wg4DPFOJeDP2ClOYVHzcMq1qybBd/HRMcP+xriB8gzq1jLD4BO2LsGuefGcl5lEYmTr
ZzJ1TCwWJnwVCPo9/JhbpaerDU9aec202ifsKfhM+cGoCgjUmtR0Uyj3F1Wn01TWVe3AML2IqvWO
02KO8mbrlu33N/B/3sf/G36ylL5019t//TfH72U1EdQXdX86/NdDCdEw/+/lZ/79mj/+xL9O8Tt+
vfKr+9tXbT/L8ysgjD+/6A+/mb/++/9u/dq9/uHAL8jjmG7lZzPdfbYy6y7/C97H8sr/3yf/6/Py
Wx6m6vOfv72XsuiW30YXofjt96cWsQFrs/84VZff//uTyxv452+n1+x1iP/yA5+vbffP33TzH65q
0XBg0adqujBojwyfl2e0f1j4uUyhujRHNKa1omy66J+/Ke4/EHciUFp8XhpxWcuUCFLu8pxq/2N5
7f+82T98ab++xP8iTv6mjCG38D/404TKPMqqyVocZBic2Yovrc3/mFDDyUaykJL9HE155OluWT4o
Ttbv9GLUvWlwiodamj2kIvN4eTJOSU8am2mdG7Fy+nVT4E44xaZFZ8JUGu/XE1jLlVNEi+2gqzVN
u1acpySEs2SlymEOyzOLzS213+FZUKDftTUSzMshBLqOgDK1PrPXtB4senpSycfnKB3SvS1nLLxt
+r/kSVLCW4xz/7HCUMnphcvAgIsWTDX+sjQvFa3WdWUeVynFh2hM4mPSE9fQtBmC8tbqDslygwxc
38RTelsbDSEgfSTXg14Oh6FLrmdkpGu29vsh6Z9KHfedYyefpC+twwDhhrvoQrUaBmPnxvt0yF6M
VHlMrDgj8k3cT117VVKnwxDxVeNlWmW4rdCUuLcS5TiS9rVWmYRezfPeTTK5Ggk18SbVvE10/Vnp
6uxqQK3dpLq1yQCPe7g4agKR4oZOhYYrhbDlrSsoCY79qKxkddHcIloJe7qkuIW8LJPHUZmznWm2
hedWeesnRgsMlJLXqEXbeXbEChgZmLRaPjThMK/b+IQogHnRwYWM8eaqkjuMGwNcgS7zWT2uQbRv
HZg3WDqI1mT5oZbKm40jBN7esVG18goYmENoLidd5Ax+Lg2AiCp4mAT9GP5hwBR4tTDAeq054hLq
nHTNQPshG4NXl+TWTdWVJoxnCmoAPgmzbxJJkVHBOWzGwbUVKO9xrpMaVL6COxNJDjohC33dhOYw
Ztc0qdhoTuckmA7gzf1Ea2+mrgBNioZoTQNL6soGbs4P3VKyVY56Fpzwil6Mu7aSJoBtX4ARZ7Gs
qKQpTBJQbB7c08RpERQ2O0cCUBR9uqqyoIA36aq0b2ZzMR3N0ADnjZ3Y7yo6X5aZiW/1NW3MwJk9
CqCPYJrhqDeo7fqZ+M4CwcR6CJSj0IJw7ZBknAW44AnQ8R2NMieDPmXEgPjrmQqTgg6sAkeo1GPo
N04EDkWl3j7E414N+HsFSdkkg2h39qRcm4iZV2qcQcRkG7ebjOis55Mfk70sOwt/3+R4c6L+sKn9
yiC7SgZd9zTOBPKfSQTD5RRV6EOwVpMmXLirLDRPGi5en/LpuDXKKvbgnMLMQo3NAHKsZJR5dkZL
lugFwtrq5mcc2fs0bfeGTjfb1K8VR6S39lCfWvLPKUG6k89iUC6zoV9YRv+zHl06a6SRTk4O0lSe
kmFKVpKkpHWIPpEpfG2qqgfcoruK52uWuKBlqxlaQ6tfG7M6+n2ZfWR6mxMwrxCjUQY3M/2YAa4q
kjwEqp03T06zK7QMF3VRfxCmFuO7iee9o9cPIH05zZiHC/eK6l69ctwasm/HaTRzoeuaQchzO1Bl
dU91FN0OKWm4sxk/ZqN9dFxOpp76fwa4CcZvdWsN1aZ11lHcPdux9NQoO064gFGzm7uRkdhLu/Qx
zKPIk/iVU5NfDAUr9svOGLysFizhqoBw1AVhuzXCURw0hRKKnr6BIle8AOukxxbvymhaDJ/27OxY
Hf1QIwMVkxmfQBTcyzG5Dm02xPQ5ka+4aGtsOARE5aYK9miMgfNqqGi0px1NoAmKrYntM5AEHQgC
FGrtPZfVUQvE15DHxcqU4tTE8n4g9J3fFeIIZHkkYi73AfpBrAbRkWT6V7XW3UOjDe99lbvbWDdv
C9KvKFUUsVc6dAZWSaXj9cuhqegwFo/wToKjcFGyEAp5yhLdRXOyRL5Cbfr9WQvJxxraA3305cVu
QYlxNcZiJu+kHBAUADHn9MMCmtXlVa6F5ZW53LOMxID+0hLborc/S3Na+Okg1sI4cTdBZYNjMN4a
sD4bN3Y3vfJQhR3zVFg115M+N9eXeyEwgJZxbmWowJMuD/26QTy2djrFWtz3ZOOk4dlB0XeaAyhN
lqY9iJbhXtLrOFwOtUkriRgk6e9yWDfhY5np1B8oAJM7VmsPZZs3VDSrt8tRk9ikDGvFStNc9YFN
wLwi1VysiQejeROLN6ufiRNFUu9PBHYdVFsvDpd7vw4BGRYHDJHGOlW6aMX6wdOJVjpWcOW3pVLf
Ny2noNAD8zCXBfuA1vyEcfCS5j2EUUcj+aLNO7LQEM9bqSSCMnObXTbW4yqJDSbMaD5DUFyVCcEa
ueVUT0HnPkMmL78wQZjZ7URwzocWF4QxlL1zPwqz3KAvsI4TNTlqg8QKsg8faLHGcl0vPBNDpu6H
Kc9jp+Zf3SDe26gcfuRlFPllgOUWk/seb6k8BFwmWxlM6R3yuLVR6e9z27B7spBmpI4QOyPHPDIx
rgxAg++Qi35iO1SuFiljRacin3rtIQpcGNZJVWKDAzuHAG8+4T9g12trZ4ve2d7JlPjsFjU6gkmz
7zu3dZnVYu2FGKH1qEHErMZHRsP6ZXxzTdyRei4/Jjt5Ksr5bgwrXNCZEyMJV96Hvn1fNoK3BM7a
m25g65N16CQ1O6SSRegB/QhB1oPdWgSf5nxSQTj7RWzdLIapuk3K136SukfHS92MKSfzGGoB+jFL
85XRNp/xOUGPCNt3vkyxnLPtLQFSIeUHqayRZLUbRODe2IXGmWTT0qyyrV7sE3uY+Pr5oFSlC9cj
haiDgW8LGMegcGbSB5GjUE+5Qtxbl4fOzSAdYj+CPN12Cnwti77lWsm0+S5XE2cdvjgWnnzMbdEG
gYd2npe1yhBXX1GqOGvhVvU6esrwHqy1ka05uYlajn4yV4ElZZ7M7Gw/J5Z+yIPYOGRlQ5CLHJ6Q
0v5s9WTRK/RGdYhMgEZpmmwrumEtC8I7IgagQGAPScvHYSgq+s7jnrw7USh0FasO/MXiNR+/sKE+
Kiwiga6iV5FumtODgD5Ptf4YvWNKV65LK462OrkwaBICY2f11Q9E5t1VSZxRGoYHpTEaNJZBCs8s
Gz269ywS4mo+jm457wnc8viva0JLtlaTUmgsa6LCaoOc93m4HkSmsDFdZ0E/YyKJ43NhlPexaaY7
mX04MwzI3mifMwvdL8yY2NOIULpXnWbbjxEhQGYmNq02y/OUp09Oj0fcMuvrorYmomawQA+Q0wdi
LqlfvXaV1ezgIbARCFM/c6G3Jl0DrjOM4QeOCqPx7ahxeqhGJR/CYTJ2rZveuUyhbpBXNxlKjsOc
h/fYYcPrfHSnDYh5l1yApdJ+QpQC3CQL7kPFoJ1tmcuQSAjeyOKsdIznFFzbIXCi+LYrgifNdMkb
XBbPIalM15ebPjNOblOF+8x4g+PqNCwDtIdOONGKEBV3JZy4OvDFPVU56a5xgH7sgiaQs5bt5ZBc
pR3fF91hIBGtYnu6RU45QDN51GcNxoCJxaodnJ/hVANHrwJ5f7nBhLpynHiBdbonRc+NMwzDe723
nuBt6IQZkl6FJ6/D0gCbBaXzTW4b9T1iXdsXJNT5jZEPd/N0NCelu41wfeb4za/CnET5gsH6DJLi
zYjIos742UAI00eGQKE5GVi2QmRcoeG2b8vlBrX3vEno/qwtMCDIYJEbcUIPp0DpMdE7SPNbGNt+
mAHtCqMzZpLu0SFFpUni6DnkEzqaVimgqYnwOVL7Zm3EVP4vzypy3sWaO907I9G9ajOSNcGr6Dsb
W0kij4/RTnjI9M1Nv8jjAgV2fVxv0rAw+PscGIGgZ8rp3NPpOglEESclz7NT7sMhSk7a8sDl0SYo
0SJfXlUbqrkB1pCxqP6f11uUhIfv4+/XlJNOHoaq+ZfXfD99+c2/fiYmjEyN0PFfHrKpeR0dh7MH
8smx6Sz7WC03l0NDxzPO4q5pyO6eUdUsz1xegxtHNt8/A0yABPfLT0suW8y24/ryJtEUr6YmnK7A
9xDOdnksn83y7BTwIpYnunsTndFNfSHEIgc/RlrxnbR4SdFSuioleQoy01BM2yR0usccjvp9TF7I
5Qi8gv7gTNva6vTRc7HHznH/UJulfLRVtEwu1LfItu+wqjj4XkPQhY5xezmClDdB7AmG3eXQYPze
W8UShba8tu97VF0dvWe2TyN/mJVo1p24UmJIgAFux/Dg1HN/Z1NYQx+7D1VRr0Zb80bOhrJSDNCB
XYJmIH9pJniKjQ4tyriNIkaeJDRAjGnIYytVbsZQvPUaJMwMJZopzrbavghzUYfkuyrSYLSTyUQx
n9BsoCqoNHsJOtr6nAyswNHC5LDbghE3CA6QBsmQREFpNnCWscSGK0ME0YrY4lXPouEgo6HFw6R5
NAaC7Zwme7AqvVfKTFm1U72vgd6spDLR9OjyfQeux+9UFOaFVOwNqg1AP8U50JVpK0R0Tf+vL0Pd
T4LW9OoKv1Iyi2c3ab9khol+kAHemPoKkUfHkGtgdmjDo82aYZUM7j3JwrDFc4aEsBv2uDedHWP0
0Gizb3e0XZpQvTEXAVs/iPuuOIiuvWPW2UtzeML79kFF4s2Iaz/BPMD2Cdx3N4b7sXT8SsrNpIvg
SpBPp3QNHD9rniBopAe6YTk79hi2NwEKYSCPtZmXC6vAC+YhWiuJFhwbvSPmxxn9WCSvl6WPOpuR
p4n2EeLoi1MTENIj4olzkGMI3Hofj3eyAghOk9qEP8gigtyoaykhrdaECflBOtNj+shG5RmX5qkm
BDIP5pdgFL4wF+BSmAFR/KkX4mMGXhDfTGqFEsWpDm7UvKj21G6bXF9r6fypJeWnEvcfVtU8qu0I
ib+8NlX5qZG12TWs2zu3fAzi5ifEweNc6uNm0iT6iIWub8k7Kq1Y1Fh+r6JGP1uRXcBG4II1pnSf
OzUDJb0RcnHrZVT1h5azGo7mS5DGH2E4kJym2bsERGUqCaqpuUKg/CWbvqkxCrkrVdjEIYCMDqms
mKZLDJnExN0+p5g26xC1bRhNxy7tVK7EyFmFamzuTVb0YmAUKIwbF8nCthfxXaaZnSeCBQjRFdcz
nHC3EG9hV76gnFC3oqZIoAbW4M9W+ETHwvJMW+fDQEJBHoHBVrNSaofslC3nbn8EKTMcJdWGTS4R
qcYxjh217ExftaOvXCHEuSxSL5ZchiTirPKx/qTaReJKUrIyRfblV/i1hIVJ0KU60GJU9FS6x56e
yo0r72yFllpOyAmenG2jBh9hlj7Hk7xp2hqrf57ts9yOPDN8iKhaVdMgPWWEYNgTVrkxG6y1UmmP
6eRYXpRG15q0Ox8XCfABZ8FRtOINfqq9qUavaqcDMkmc6xNMBYBg6xQpxSpKtRNn6ZdaNwdlyUDX
rLLxMxyCqxg0w5pUMq/TtU8x+INUYJzHBBI06XsllJqC1cbq7XkDdWpmMeJnSbbuZ0H6zo0QWreJ
8p+sc79q16zXZuneZcEucjTjtpKZ3yVwsIgVRQjUFMqhDrLHqAak69iOH0uWuWwHEZ6Fmoc+NfOd
VDZbOTUPDVkpR0Xvruei0qgAKKesw+KrBFpN25WglTl51PEmrulNLiv3yDobO0fFejxk1sfE5Yfa
2PLI0YMhPEeoUkisQHPuzbm+k3lxPbXsfia7CmmCWVdmqRzjOs9XogF1Dl+Q9q0UNyrcEXp/1ZcT
SjgrLuutrNVYuBMnbiMxGXhfKpmWfp5pCteyajC7uteM0RiE0Gx6Rm6iNc2tbWXbP9ISCc1geHFp
vCBwUKFXOhFtN+Pa7lrOKmJzPFdrPWQv5W2Ts/WbiYpIi7lgkYLcQ1kbucLTzUKuBMHlQeuqAsrG
I4llbNS0jUHO1qZIoJ+OA4TL/I4ubfnk9gTSj0wbDnhBvCH3vUv1UeaO73YzzlnKtXAVcblGYwTL
ocaqbegaYLywhu11Y1LI7u3IXqt6kbGUxJedNdUX6UmUTmZ9kzeag1MHTrBqPpgVzJEhKe+mQaOv
LSlkElj51CXjSq9TLtOSOFxilQ+2pVU/tKBgDnWCQyV8nXxRJVGORR7AwTDr0XdHiLJdEZ8pPby0
PEJwbl9AEyXuxlFa8sgb6es43DjrMyZPm8payyXfg/xsux6N/cAcOafuzi11PtqWYTTHXgIsKiNn
itCiPjwMqpWsFWW4FmZN5BRg6jRMLUpv84+hvU9HzV7ZtltgkcFEI3AhW1BpplrdF7TxTobFnmFK
I18SGOVNEHb9LmX5YbHCnyMyHKtY28s8WSdDra3VnvlKqJS2WPlTolaIqKx6qmuVuMNH/9hKHYdk
ZG3GIuOCEdRIDBdBjlHN/iisE53K6Cyq9mGOUaAZg71tJHuaBr88q/tFEmOWzO4SeNKsdmyN6+vZ
bYl6y5q16pQGI2ZHtlLuOZ3cKS6KrahwqL3aYj/Vibbq0uZFSec3fc4Hz4nMPWzefDu5Trkh8ZlR
mJpd6GDF1NNIWWG0wTiZ3bTWdE+AOs4PS7tNUFZ7Y6KKoz2sLdnqG9zZqA1BO+wUy37I882UdP1t
V2rHUYp7QTjbLkvIBwN6oEQi3ZQgoSOLb0kaBuWTJjqTiUQ1SIPJrleRPztjedXNgHJy5UeXxBRC
CKjoxPiEWcnwhrl+KhT3hSKbAjM2fhizlq40rfm9aJ7gEgD7I+qDnFKWBan1RsV1pfQKrjeLD19P
0J30wx2Km3oXueZqZ8qmOSMQwCgQRQiCOQ0AaC/aa8pfqglSm7ZhknHRWOyEeuBVWyHJhAoK51FN
hpBtrvHTFGwEuPCC2nTXiQxyD13OJqv7XVKJ2yyQOjBxBEaTU71JzaSWqLFH79HCpA2vzaxnq9Y+
+iBtV6Ho9iI3oi0N+jMDUXSSTXtX98KnBqp4w3jsi9C9WgJ7B8wKftWot9YkHsmBAi5cZorXMyZ7
ZiDtjargh2pgEnkWvmx3tG5HR8IKXqoqoVdm7o8cj8YiyoE0AgzCfVEyJrWAoPGhR98a9NhWE4jp
1AU3tZ1RfRfypicqSAhqJgW57tT6XYygnDo7cK+PXTRQXV5RksIAMnYfrkN4bOAukPVo/JkWLYSH
1H4lAvVdn4JVqh7JcntRCvW2nRrNI/PmyUbm40F/2JYyuhaAgvexyQlPNMt10ekQAiPrnZ0BlMJj
GRmxr7jwbmqy7ch3+UA5hHOjbOGFBg6TulMwiFToVQ3AU4NLqUV9aXrwO3opRiiE4GMaIQ/APQkl
G1JjV/TJCS0Y5ptQf6CkTR2aoT4DggfB5J2QqtfewR5NA8q14WVXdF9heBiZku6ciqVBVj/CMeeU
m6neYcQQ63Z0v6gd55tY1Vj8eEy1ygHoYXowCvQ4jUp8l6WsW0K5yLINthVYjZVgh7o2ZjYe9hiV
q6EzqFmmsMaUtVTMBm64uJ5yij4zb6WGY0SLkW6SsiyXQ6Z7y6Ybs9Hajm6DpXzNobVIza0jYTL6
4jUhll5DvGunuu6HSCH6KjCZ1iRLIzfdaExgbdNvGMCAFtDKg/eRnFR1LI4VBAZIJIVfaLbckN+1
ij8sq5lOdR99Dk7Z3ZLMUQ2G44OF41uPl28ozqH41Ve1EUR+HS/v7G10fzREgaxoKDUMHP7YNCxy
U3WEZSvfolLka/DECMHZCnTLfipaGgRloZ3txS/kQKehW3gQ8OnBBsa+HpDrJXvUMhG1Q3hir5Qr
zJWZUcI3xF2bGJyvGTjYmErkinAoP2U/QO+s3qb1ROthgv7XZOkpAda2ylETMXHJaJPjCAAqUXgW
oWVrfWLswg68jrWSkPEUZ5iLr3AFzI97KqBGpMs0NvRxYld4BRUi2rKoIF+H6LUAwXyO+PZQZiS9
MJor6G0OZNVEK93J87WYGTzsavbIzOXkL+mclX2Pls4m/LVw+UvZOXP60+X8tdFirWgIsyqJJqoY
TDCV+gWDDoPn41SyAlQmUvoUXdTbzOweO0o+K1eEe82137QheKjsmhj3ZHgsZ65VBwbeOhiNO6T0
6knNUSQlRO6UYe83M40YXKEpLUhxN5vpbWbMwa4xwm6dF/ZbOLmPWaJQmjYLOkFbI9a7LUkTV5Ng
XTul69hIH6bUVinttfY6mJPnZKCHx2eETtkJKUBVMX7c3MUiH5uvedB8Ytw5K1X31po4qLTS0tlX
1xASy5FGLFXUvpfWerTWgRsTCDig9U56CyO0uxvMH4B4MnwmFET1+sstmHcSsKFRT14f3IiVylCB
7Anj91Dfkl9c18QwVk4db0wxP9R1x9WQoklMwg/FtOpzNNT+6OrvVUOIFTu5aq++DUnyWnXz29xb
hufOdew1ffKTTaXhaX29qixLbvoM01quKyWzKSusglrGrHRP7LHfAOT5NLantaWZoze5Qt+iWHtF
LEBB08pXBsb882JONA2h7zVVjdedwfcXmFPtGTEF3YYdjTfqGcFcM1HCAlziKHr3cLnpmcMCi2AH
NZx2xlwfdNfpNuSoMOUra2VgO5jk6j3yHOpqdDxth2z4oRSS0zS8riLxPAMyQ/iTbm1jfpOALK0E
zptID3HWvTh6eKwHRxzyYWtQqtu0Vfgz6dMNzrgAEi5vgLbrezEB4c4nZd/MGrvIRN8oEopEMWWb
yJwG6LGgBcfO8QDSkgFM+242aMyOwa4EHyibicsi4BQheYrKghs+T9Gob0VbKVicd25uaytm7HiL
7BEIb1/eu7q9cQI13UpHfFAm2BmUfFaF1j1Chmc2BiPgYCj1MC3zNYFhYNi9dtjdMbNTPjDV+YRH
t/IUxUIv1lirzNjaRHMMM2Qud859VqL1Ho/kU0o7yjV4D0NuvOhqQNhvUjym9HcM+g7bqMuNfdBY
P/WybQ5D328sXAlQG5bStxE9N8RSUta5boskuiGetVy5WbaTbP/YIeYWJNrhrjfozo4FyW5kKWDa
m+fhq6DpJtmT+0M4fOAUOBNMkWJ6xI/hsj0h7k+ld2kM27Jh35ej0fOlZoHOZ61hM1IMOehsYSUT
Qt+SHlxdbGRUVrQjXPqNnFlBgPmvR6qIIRupZW7v4SZS28Uh6ar9blSrd8ucxS7t3cib9QHkrMLO
QPts3Dpc0yhYs1kzdzleZ0Lq0cKObf0i9RDAwQg42+E9z2p2XbvY8QdkRmuojyzWmg2FRW0l62Cf
jAr/T+lSWHEZUlLnHLVgyaPRKNYN+YtzAi5d7bG9Fio1VIsck5nxe6GLF68DiP/4ehjK5hnd8yZm
MrUoKLCQdXpfKHJXlUm41udC+ORt3qvUSrN0X4suPTZKZntqbcMIhqLq9g2J3xTKSBHDPTgUWe31
zjU8H3gMnj5IzTeL5BWfiO7dq2H7I2ZnuqdPOq2loJgQ0pG8KtSvnrnCN0vrGVIvaLv+MepZ6ab4
4htrvKtDZucapwEaPApGkvnPnJ8RBxheF6nJoaO5gO+UvZCpHYUq363BbNah9oaxZdhltRnh8DfC
bS5nZsahfa3bOt5lcJYZTF4Aoz3OlSg8VCLHYGTrntXWwrIhOxJlnXJgSnx0HHiZ3cswqxQ+BzYZ
Vk5q86SscZhPHs7ldIMq5SqNQmIWhwj/l0X10GWjXkUEhLqj7eAjpA0/IkoSaQWFyO23pY0NPU7h
m1mIAqc+szaV+H/snUeP3EqaRX8RexgM2i2ZTF/eqjZEGYneBD356+dQ3QP0YBaD2c+ihcaDnl4p
k4z4zL3nLoNvRvLWM7zktEKATor60SB26drV/S9vTlSAqd0+6zFlrB4TeW8YmNHKPOd6ALvJRn4U
XX3RciIvmXGVvk2s4TuBSmaaX023QTRQJAeHSDmwu82R7yY+VxnTE4v8eitl1dlRbwRONRAKs2YB
QxjXl3pFQnG63BftlF4z6nVaC5O0kWkglYuaHwaYExjm+Nw5AJ8xlbWbq5ARpUtPrSbAB5jGWERm
T0sn+hASRmizTzsiHHzNu6w82E3xlZYwDkc0IfOysF0f0ht64Qe8AFrIpUfrKVkX6INiw7YnvKTa
jZbQ2KvkN7nnXE2UGaPVvSlakYZKvnYY0xg2PN8OInatXqQX1iVmTfASdoAfkJK1LOU5q+cXHTe1
b40Uf4tL9g+7ub0c4TlSQ6LG8UCOa9mfTPMeEdwvT7IhKhmwVxA5ctzZrPHLQqVhpHkrZ3wPKS4P
kJrJTe9ETcrELyCgGKl9OfY3cVN9lHRhvu7RH6+2wsJkjnEA9yjZG/3FBUtxjEf9ZljGt6FSDzif
ooOmE47S9b+LCZjyMna+PbP89LRHO3d5fllMEuNAaV4I382N6mJNgqQQIzcpJuyQwCl8rZnpBM7I
ZLsQ7l2d2l9jkTCoykp3P7BppLbpjIeCvpF9RdyFpqtdDLlqx9ZRl6LRwkLHMItG71nOhbl355zF
gA0myuFPmbxWo7DJ9pNNE7gWFzsTJwvOzIFWgGGrgJI5DSwDVooDjYVPqhXJVxcP16UBCkxvfIuy
htQWTTvGmUPrjBRnyamI6tlEI8KifmdMQBJQ5lzMzHmUNlmqup49ZWCE/C5WQ5AAggTsb97xpn04
aTPhuTf4umPQwOPKlA8I4q4xWTy/upFdhMbUs6qhW73wD9cLvgfHGNxj7oCfaRj3W07JFweq5OBV
INRk/aupLZh8FVu4wvgDiz2oKUN3jE/yoB0sRQthoul1zfKGEYs85pO4G1OE8UuOPy8ZVLavzAx1
Iys6wkd/5tUZ92vuHieNCD011ylSifgtEeZHTqMRgjWAsaGxSDbAuTc45hzwuiQTgY5aqmkPCcL2
E544XDrLJTfGMhzJaPRtaf2UMK83UtDmWtKNNT2W+UPrdvKKEDI07YgIlJKkSbZVwk+kl9/ylv2Q
QHTOVgJ9AFrTBjQWZWg+0P85IjpEHCHseinDMNxGcX6HoJhdTmntoY17oZhIRTE18VsyEWWCmO04
9NpQzGbEkXkvbMV91deAVfKGSY6FNKjkLHTlsuknPNimfXMZ9EfkT+j+TNzSpOk0I7dMSzbsprm6
n21o/IKIZF41cn4ny69IpuICb7kJUHvhrmcGil4HlFXNbKFUtn22NKi3co+LmbjYXPf7JbLvR1M/
OjOxXYNirpnpGkF4kNznaZlxJOZvtdopc2R6BGiTowIxIfOH7jh1uHgx2qVE5uLAGH1kDCgLOcd9
Or2C8O9AjtlrjZWwckOhrWOYFqt74ItKHyytQds9ssOOFICwJWmeIm3asy87rBHLqCXC+aSPxnsU
148z2iEZ5SosDOd5WPOSEv6jW+OOI9pjgjKsZyZI+FpPfT7Oh8KEe+PYoBFiK/7MZp2zmfQhe8jx
YdvRFq100uZ077HQOq9jV/ARR7REBtW/OWg3me2Nu2Udc0DtnV/PovDrLl/3/aDvFNFntEbe+zqf
ijn7o9T6anvVdOhREjSllnMv0xnZFWibKCdENc1qOqLsKYlUHVbDrJ1Krb90JULXbhTHtRqpWOPi
Edc+FF4wRAfZ2+kuSUgjkS7Fp2Hsy/xL5mLdURje4+VR/uAUJteQR7s71YHQrYvWqudpwBpedZ/W
Yvwyh3e7zni4ewSBkp01/bss6ZfKR7Xg64wN9gRaRt0YjerGWz86yqsdOF7vIFDNCWZfx2h2fsgx
fVgM+Bh2CnZbFk+jbD4rFHOaak4cPz1THKFwoJLq2wpd7volvx8SwNLs+1lXjxXjD6z9LXVfPhbz
LusdNIYEWJ4MWe0BOqAuKMSr1K5Ok06HFINf4Fr9H0Hp6SkjO3WzdcAJ7C99BKke2Fvciu9o1cdj
Sk+wLaHdLgl5/rKjQxMXiFH/LOfiqZq8/GjMDKt1ZnHlVLghlc0csK498SpPCjONnfAAt/oh88ru
KVEaSpBZkqpV8ZXHRh2dS304UgcqLsGzyxyd52NkiYKGZEjdkYXmfVdAlu4iBiqujQeIyaPujj+t
iZSFDwYF911UF9hn1/mQE1s+9Ywak/y2NNZmh5t9X9egmBzup9Z86rm5CuQUu4r0bN9BRL7TKmP0
4aYwGzItfWeHidO9oWShlrKq9NBVXGVuke/xDxFVApy0jEmbKNb1Y5iYhiz8DXdAdtEXWysG/srd
x2UFRU11D9jmgrVAblzMxpXk3bCVQ31eMrQCbqUs3mBhEUdNTAsrzGlkK5mPj8KqXmAIZX7nTmeH
ML0RRUuqANS7sn8nK6q4VY79lBntPhEbV2jy6r2JHy//7taJsAeaeL8up+lIW3oVxP35gpyTqN+t
bMaDrONs1x15BKv5qGPgdfT4sFhF548euuHIMT5UpfYJfKs9vIueihKW+EocsREaitKm4frxu7Nm
SV72pIVR5TUnSC7EeM1WefEs7kcmuNdO07Wz14iWoWG90+CSLpX4XQ2QZChiXGc4NBq8VqSfB61Z
rZOBXoqstzlMiuYxSYGMjQy4yE4bfDuBdpdPSNT7NfVXb2hQyi7nmqATBIbWsQcpjPzvKQM6myB2
gMnT/EH+IAN2dfbeQaZzWGbqzTWfqke70q7DyIBduNqbclnwJOz5g5k8OplibdXyqQ/ZswVsUche
LZCS2Q3mOovrstOssEcjzwKG/3mIl6I2Oquey7ON65OnUYDhOUXsbHwsOTLwxdTyIJ8Rl03e9JQ0
3b22qidDxCywpPmNo3hvlOQweM1yISr3sbQa1DIpu3134Crwho8BbvoayZC+HHFYb323UffsSPN1
8caCkHV6HgMLdknLRQ+PFLDZrbTelICGCgSrBk1Xp7rlFnRJTgQS87Am6zUW0DWNuejDEuhaxRrl
RNrKV8TY0966xKWxmDsxerCj9MacufGSmVcodR0fkowTLJw24+I956IVYa6pQy9zDH0uUaEgw3UL
pSFDFbNS3HvIprRG6McpMclobvXMnz3V+6v0iIatjK00J1uzQQWVpfW4S0fXY1w6AyuX8HOUl7Vs
f6fnbHiXtRHDaLX6Qyzr37N0AWQP6Sl21XHFzQVxOljbtg9ZK5c7AAZBsTBK4qsqXRSc8sUcXAsN
XnrMiEL124x+dojvWWYAfhYU+E6/Iqu1YDNkxY/muUUg4623FAlMYtZjcYx1GYFDN57iHgeEr0dc
yPlkzIdytnaLar8WY3pDwDlctnlvyho7iqzh3I/994IUzm+joQ/NzOa46NPJV4vxDvz1UBjxFOY1
PY7dM8SARdbut7Nm/rsV1PIuIEskPxe6ccX6Tcc+ZTujlE0gtGqlXmQVYLTzQUusn9byHpiJPkAa
YxNnCcDV4OWMgVUS3g/0ydo/eYL/b636X6xVmw3+P/7LzPQ/nFWH5LP6/Hdj1fbb/+mrEv8wdOz0
nudIkFqGbWOV/KevSpP/MCzLFJ5nexaeQGFhcPqXtUqIfyBrhjuCyccEVSf4t/7lrDL/4Zg4tDxY
jjYGO0Oa/xeTleHa/91VZDm21A38WxZWAwPog7sREv7NZgXtZzRH7bOaVfusQztXkedeRzeuDokS
4PPL5SYbXF48eNmHBDeXtpwo4SmUjIWEGdnsipVKacgZuAkDq0HhYnptS+p3K5v3TsG4pdkQR7Xb
302dW996neUTjTMxq7lPBfZZdJTddSQNEsqTwejQI0hxwfBiYBJyoqlhXiobv+16l9QJfSPJjIdm
sHZ//cpEJOH5cdV1yI5EQiH2JeRPJChAC1N0Z4PJVNp9//3JjNiMiXKe48A1QKHaLFIu6TZnb9yj
U8/d7q+jly7V2I8gboOyJYfDmyObbGf0QktasJeK87Oqqu6E4Pyrtgcc2i1ehKh2u596RuuTCTz5
QqXFkbgswgiNfGasVjGa3f46qCG2QOIaWiCr/ENudNZuGNbNpJPvU7v71a312vixg96VCCXtwmBY
47cth67N+rDNRuthWgdfCRn7a6aPT30te6bLLDLRLJxz5Mu3CYfonLVPVC8Ea5DVeSsXmWMYMlZx
jqeyuMyjl1+yvviFw4/ryopu/9Ki4ix5zD2KdV9fbI5WPqori6YsGLLmlhFX/k5WLrpO7sI6KUk2
FOxeHZe2G13ZYcgmc082Lbih419sVkft70vCvfdMV6gT0/ZVa0quBCJBzmbrOXd8Yr+StL3tc9dg
3ynXI4AD36ikd2t7zAbZBzq+jprM54NP74gZSu4KiVnKzC10/ZtrDF4/4WWGeykthlxSGIe/D0qT
oW1uO4Zfxan0+L68mBVCvF6pRph8LX/9KtP6LFLMZSsWEVFX1u4vXatpCmSKnc7M2EkRb88lsurM
O2gehIlumezr31+KRA9JpUvOSL0OOSEV/rCRw/VeNGet23yLtXani1U7605h3fEfv0xlpU7xxA1D
8fjMz+AENaywa6+82zUfGQqzcA1xaEqG7yyPEUmh/RTum16AggDS3P1kDFOMeNfA/nywVrJOWk27
yfX8pRSye7edBmEJznNjHm6o0pvTnCeb3GIabyQdarLMn6ZqYHg6iSTLRTePHurn+ker3Ozw99Wv
MGLs+nEorxrYBAg5S+AIZd3nXb+gEUTSTu5mdaM3mOD7bG9mI9lW24ciWblcB6oBZzTlEFx0x4CD
JPvukpIhsFtTdDB/kx6ipkxOiTv/MwZiyjXsY9J0d8Iuj0PSNKdiQ4LF5tpea7aOC+8xewZkpUEZ
zwzaJY6jfafXL6aMwfeY+nmUFcwpl8a2jnpsIBrqji00U8MbipMLSkIBvqJsX+Fo0PSni3puqZRY
JJUH4jnd41yLCiOTt6BvJxVI9BJL5Dqy7ykXVkhxOxt3QzG9u3gPdswh8wvi0YzY8CFDNdx+O+wh
D5qc8jB3o/g1wmHulwUF1kgTeylnHPzWYpHp7DgUVQARXgjDSN4tVRc38KGvrmuud6AXLcwikACq
qMkv5mI3TyXx50i8HyJnXMLa8n63zI6R6UKrreKfrFtOjuYsRyfKbzzN9XaVV7IS6dAM1k458/9A
UPB84grrhLmtByoM8z1RQmJo+Qy7V6aLz8WYf+Nnz/fK5tteNq3r+CxX/mwk3GE3m3yCFSPxqaVI
7ivoakZvP2B9XS5a7W4mMn0+M73bUEplHCpiwpjqGTqD8Ok3A+obMrmqL7Lp+abBk1X3w+KcAe2S
uGrL+szIoWVCYLOGQ4lBIuiM/sicD4g8f+vK2sKHSM9QbRMOA5Y6Zj9R4NYaaqMx/2pSpJ6jVnwm
Gv7NLBnKg1UBelSOeV/Ow0mtDKxZMbjZRemKLgHWFOo//AJWrmvhBtJuCAk6JHkp0FytK7whphrk
tQx+goUL1W5osVLyJ7vPDx3rflVy6i0sNEJF/TvrfR8IZ+7D9GXc9gTELlB2VUSyOJi4dnHGe7Xa
NmZE8jV4PP15Qvmm6hheztF1GCd3kiV8nfELxnziX9E8ttFTUrUs0h0UQDz6geaygI3m+oXUpDda
U6gnsVxYawY2cjbkd0Medky1VoaFx07G90jFhUNJzaQxRKbHvrHskiCdh0vbLs9aI+HvlXW3N9v8
USTdez+u067JC4pLwsaKiJapfq9guA798AjxYxt1PxEJi3XLfvTm+aDXBYvgqHxRtjpMih5P9O6N
xazdXcboCBXABeyWVt5lSeC4G2W1UxEXvt58aEazmXDeTdgb7PnjmlgRSWOrlMmPuRIZZRhMTDPz
Yyjs39q8oI/JtSOl+6Gc4PDVi5I+GqYAXVC/Q2F2rART7972epxTib84CWoC0LjIDTz90LK8nLL2
g/QBJgJx9Sll6xGCqqUQTySG5WTQw85GwVA5XRYm5szQhMn1WiR3fAFfWbt0TIjnx64HIzan/dO8
Ve8CE9AhNRoeGzMhr8XkKXW8vUnO8xVL7OgrQtBLKDl+3TflzhCKkW9mrqecKY3mzfQzxAfsh1b1
J6EcbMEWyoLca0F2Jta51RqW7GYWDgLvxeDO1tktFH5lu5h908HxOeedcZya9bOyGX4O0fQHjjLA
sNbDgFpbfIL61KNs6a7lvPQ7CAxx2KAZc9cbSBHfsshsTuVW8lMFwF0A+eJ1DTdx++DU164xOPnh
0fJzodib1vwRKPKIOgXAS2a8copskoD4Eif1g+YU7PgYbv9GlcQ6J14lRt38w5nocfPRPaem4jHk
5m1tXjE94p6qUT/cqnhl9et+z830AsWWgRKUglsLfQC79+Q8TqygB0wjRAwSZVhagrEeIPeZCb/O
uipe4jAGgLFzlbCZv673qlng6Q1NoAZWgTHg7aU07HO2QK92iZo9uHnZnJexPBfRzMOOsZ0fIKUa
7DdSe3RjOvgt9Gr9XET/vGT1i+OuTLyW3N05HV97R61AFcM1xN4qc7TS14r5UqRjHrpSfnsRlugG
C0QsqPFqgwNNqi/bqK0wd2KibxRpTPPgV0QQhWwBtOOgDWwc+emICrsZp/aTEPKgQjYGNxLsDgmr
sF1lrqFwEe5t3nnezdLe926EV2VNd2rqHN9Y5viQs+Gc0RShtEX2X3ePlqdMxgH1C7E1P0pgEUAx
wg7PFocSsSzfbrP43MYHNjN/rIohoKXjjSY5D8xOxW5xkzzlyElgMT5giAh6bXxDxepr9vQ81cUb
qCEnmBoTHmVGqRFVVGxdljNng9gwag+6jE91H/MnId7HmkZDns0X9NdUw20Wo9Ba4VfN6QX3oblr
q5K3KrP1HXM9yGs6W5aWkZzdFmkIRdp34A8SUjnkFks9DsU0LdRpMc2Hody+s94KxolHVV9NKK/9
ej/Z7RmP07ursTad+A6Y9/MqK7WwsrbSZymSk2FFr4k2B3MzXqAEmNdONu9MclBusDAPlYnHvmMO
SEwOSXvNlTnzjT1lVLtL9oqzwS+duEcAB8Yz0XiHVhGd4kZL/LHqtrEJgwTPGe7SmBAwjiZLyzPW
VeOuMMEXO0m3ZZDDSs5VEXqPEjY++vz1KZ3QXQ1qpkxqfjmR9xDddQzOaOklUihyf+38FQMjJofJ
vsPlEThr/uPV7A2dIvmcmx7pX78svjOgDEQMNwVk4X4Q9lfxdaEO7Ffx6poaGCeMnEvt/FrL8rPn
EglaPpDQ0fpjVhOl681wc4C5h7KqjFNeeCsyPzcwW1TDpvJ0oi/xkuSlwp9VvzO++Rp7FMAM14ZL
VCO9zXb8rjsj2i5Ah/0gYJwWv4R8jrMoLMtNL0mIb8Kub6mp5dTkXAvaKX1laSq2gQgJ7l+aTg07
RDouQ9wBtCcXe3ExKjxQCPKALs6rkvlbypO/cKFy0k4kCG6l/lQ2F16PNcyke2UTdbIj4vTqcXnE
9Gb7eVM9ObMZ0hiLA3vAcAUhnlVtAmyu/BCt8SQMeOJnS6QvMR3o6hWvlLLBqopsD5F+9ZvB90Q7
osFZb0R5w4bjmttdH2JT/CE56NzYJEt5S3yvVe1nEjH2bD3UBMXEvVUP/PW0JZ2RVNv+KrSESbUX
BfjHDrIe5327pp+IXdcr50I0Nush46JIuR4LwfpEvuqzjUcYmfnE8D/QtpQ8SkgU69YregoVEl52
sYvdYKZPmd2Vp0Gexwr9S6Sw3QtzOKTxqII0n9urxcyzM/W9MmMHIkTCxaDZXWjHTGQ9rWv8Yjyr
mTe7VrdkNUgf6N898OvpaSjADbWNPyfQeT2xFMd54XCMQPgva/OnlmxcyLuhh0hfBooY9n9TTgnO
Ue/oFiLWdr3243TXOBb1J77XKGkkEzae6UyJ7RJ5b3TI4yrR8RI3V89B19cjTkNS3bGRYM62NM4P
SQqp32soHAw7f9Ft830cxBOj0JvKaPkti3sYWtxam/ynzC4xTM7Aqg0yUuVdnXfNzj45Nd8MYlkQ
IkQhyCy62lFOXlRNxW9bb6Y6FmnbBRaZWga8DKRIGvemUx31hJJy6qm5o1Gn7mGxH1SRfdQbEe0N
rYf9pxv+WvTnBLlPqUpMV3XR7t3Ve0nF9GwMHrUYm5rcQekSR9vt0NbZS0UN4tjU7kT+/Yw9IrPS
c2+qYrgfavmVCeb4VlcfVac/Edn4xOd67rU6DfNBgRtTq763eTlbw/n2Svlu6TYDS42WpI/vZ9Y/
m7GAP7I6sLFE4d0y7p0n+wlLD09YCjiLbZc/WubLMr5ko36G3MtDIkqcSCP2OHnfwEjdAWz9SFJy
nAxxr0etdUT4LAdKgTIaH5IowlgH5LXwvHRnKm5vfenv4zZ+owc76nr8Qjbl4ltuzwg9ORvsHgs3
gvg4mS9txTp07ZL7Mi/2QqEHrLuJ7jPKd/EctSQA619e4TnQlq9xjt1gZEK1E5Zifdf4qeZ9p+N8
L1LusAS9d5Wq75jdMXqs6KXuq19WKQHi/AI08c6E/C9n5nfWi9jnMMKve+fUXMFNgn/GLPUPE2Z4
JPe1uzwlg9aHTZ/Apig6XugM6v3yHGu4qVQlj5KEWJ/k2PfMSN4wrIKpduOz3dXqVGhozKblRzT2
fdYbT6YJu0yf99NYnpZxver2hC5JYJncQo8SPQtRtvHKeC9SALuJF1cLnYRnWJO8ba1n3YrqAQzA
fd0v9nGq1+o0NPG1iuPsqk9fs6TWSljR5kjqlmz9Uu1WKuE8i4jyxthEAWNjt1HVDVu1kUePsVyD
5MK2IRI0Zh7tddWFGLg12CyEQFcz54kZAY6ISoxbR1vMgALSegNlvw22/iTmkrbeJCuW1RBiToQw
atmCgRXhlOZlyZfHYstRrGHpJ9XjRNu/NxQephShL1d0ezb17kfrunofr85el7VEBENk+LDEf425
rO9Im8u5UNnuJesKbtaUY1jdG0tjn2pteCt4tTArgZlDanrVtjmMmHFxZfUUDDZ+JJu+hZkCYVzI
ykdjxyKOdRVzFYizImQu5JDtd45ZDyE2qh7Iez4kckYb56XfsUo52rC2rU7zgrrSt+vNftAZj8Wk
7TDJVyAsBnnssDZGXhKmJk04NfadnKhoyAnrAoIz5wBf5y6VmeXLh+otS3iAmdAEAx/XMAvklm3I
9OMBD8L99mqYKmnCiNNA0/p3Ksijl2vo8qyDMaH5MqfmaAryboErt2urfLSggGy85M1NFIqccr0z
ech8zDTscrL16jjJWy/H8jpC+hDtIP1sNKEZLsgDC6JlJ2Sd8AUqhfBF9oSpLggIIdjl/QKXQ38Z
WoemNZE/Wql9an0BLaXE1NRp7D+QeGnEcozirgHRY2XtoU5Q/ZiC1diSFXdV5P4qp8bXhPtEsuxX
DdfnKOAj+mbP6Gp+bgaR7FyQlEFTld9tox9rw3zX64kRbVmd9MoKa3mTGSy/SeN4RTHzTuYfuKKW
nXALDiSMhpzccDa/Pgm9BrCr0cKyXncvmKD0/TwDg59sThbO65Xt/K5YsCNCQkALGm0VT6YeM4ol
LGf+Ms7M5FbsdYmBBETWVLvbqVzF/A08D7FJm2mHkuxMZUXPqRejbyqp5Gr+xDEjUNfQ5i+9gD5a
ZcZvbeEsWbXqHTwr+ds0qH5d2KcKvegJHQpIHQu0pOrrl20bZVr7YmqeRjDXfzeqXjU/6YNFA1In
rIisyeCbT2duSAwSADQDHvNzOYv3zjNeFp1mE0bQO5Pjt0qff9cOTzPg4J0JPxJjRLXP5vIo8pe1
IxnELWJiGUc+xhKkCAYWuc9tdZdwz0feyFBOPTqVVt027jccjkMF2RNYVBOSW5YE7Fn9hXEedkrc
Bnhxiz3gUGx+uZZzJdNkEduALAol/+pAVEApatf3veehEsfMt8Uq2el0Bcq9HKl2AncihSvafmnL
xhcOm9W4Vpv8lZNc6OOu1he0jXaFWSlyCadx03NPXcSocg77YXL21qgdnKVedtNcZoxXklfsndO5
2LIYUg5W08Gx4DbZYzpx8xm2NDepDFaU7k+lowByswenxFwj5uayxMylPM1+T6U7+9Jsf9Km2veZ
VZ5F2z25QErQqqratwcTw5cuGHYvGT7T9FlUeXKQtH/Y8lJw+BrnLuvhHRm89G/LIzP8hPkvumcb
spk/JSD9GxLn8ma+LNOB0djVSpDa1e4ns/KnLYersWif2u7H6sHeaDF/RUvQwMdJi8R4PA9krx5x
cCA+wO0M/oXiWEKwgRI3OhPqsFa+S7fdDJJxbvThsgGpZpw2ZjGdqrJ5MV0ets669xz7qkOJKOLy
s6tX7RAL1tT0yQgnyGIWGJSXKaPb27xGYDZfk3b4hW6csG1UAl4SXbHF34qucK6qS/KbnoVrPJAM
szCqC8UgHoC3I8/v3DBTy55GdwqN+t1mTe/HLbJbscd6F++TTVOTjsm3o1pYfB6oJWYgNJnzEo55
Xe4LxnSriXTHcuglhEKak/BgMC35NShkoXqDtTDdtbWHB6ARHyLh8EAxf3Ty+b4vekxhhstT21YH
1SpGZUNtMaWtP5KaZNgkjV+V88csgJCyQanRhjMStnBYXTSCJKJVfcthKS8GDaOPzzUKgMkcUFne
DpqLIwnvtO6GddGc9dmMmRMhBXQ5iiE5nAbBeDsDMjR3tROuSU+ECuLOOmGGBnt+YnRLDxcaQ/uR
F+6zyo1QFQvnTjd/GNV00nWO5KIQ4V9btbxfpcWNaIx3LiHtWvNme2vg9FgG2b8juJuRCRRTHGNF
RQjQxN1+LlZM9FjTscy3d5CWMjAa58I4mngu2AlZbwD0ZFB38GsT2zxUW8imSTSH38IIPsihOa9d
djby6ZHCzDjrunzAffubQqvyOdBXN/KgLXoCfhfqdVsWd3NrIw2Y5bfIsAVIo0cDOEEBzGwRWJhl
sX41uxGCLx0SYJDUVZZPNxcfBUJ+z4IhNK64Wh3UfF31e5iY+i80D1zJNfE93UTSckvxRQDWH3Z9
Z+j2JM3RgWDQsdKwcJ4XGVs44rWTZvZXwyoR0TnUSmUVvTRm1e9xVg5n3FbDufY4fKYm+0O0CwI6
1UJ1KpeD1THBLmDbukmxQ0GcBo5na2E6xr8NfWp3VV55IcQRddVsa+Q4qj46OJeHJR/MwGGrF7hi
iDhinO9uGq3Qi63cV471Jnjodnlt3bRmo6gWF3Wune6uWpbXJV4+BeJBvce8L/UlSLLhq6sBIqoC
WUU5Vs9d3/0sBuZJ2dX6gd+zm00nQTU2odlfrP4+M817U8SODxAy3xd4ohze/RP6m7eSp8RXlsVv
r5JAxU1/boHJBUnECKhZaIuHlj/Z0sp3bJ7xnpw2dXYtyAhpzKpTt4S709p8OmMMTNliXSqSKYI8
4aRjeWFChj5nXuWeDWRYZ6mmKykAD0OCIysp7BtEb9O5iwrI7EY57IgArM/x9e8/nRt5O8qlO469
yq59dW9lGd6hwptCNg4HUoeo8TxQFoMHJL8GJRW1nxvaOWVvu5M5ZOJkpioGoNRuotsR7NbZnKJ7
citXRNgx1ZZD/JHesoNF9hO6xIz5ykSG17KF3QlHj8I5cV6HRv3KR7YFrK9xlG+/WMWhcyKwEy0c
2rS+qEh761my72Pc7lbf3eIr6Q9J1DDGsPU5zFCQTwmSEhBlL9A6NvVg7CYHZbX3cVTKA/3THZnh
QU++KWPoeAejD7xWlbdHL+32bHnZk7uMCSeNb2k11VuaZPLQVGlCaNhlWQeO/3IvE/VZQpWnV0h+
Y+G7dpH+1jv24id99jRYXbRbZmn71GI0c1XyMpYFgdyZ+lW25S+SEIdNAQOabzRC8gwCDxbsToqc
NEwBEUuIZ9aHjHpF9ugxzlwYIQRrLLMdlAQgJjY7OnDZ+9rAhzKtM3rPLN1n0yPBkn1Yt8yOBlYz
h6FuWV5kxh9BqIKcZXPntFYT6mVxhr5anjyRf5qSuK+BPqUR4ClSXbvSguByp9meyTl25TbIStzv
usThTtbQL/CKLGbi5t3NTZ2KDmE1N1E46fNN6mTJQz0jxcHlo7XFsXDz1zWG3YEU2ArQV+sA2t7/
Cg2bHDqPSroEN2CDTxwOOJiSZ9Yn3Xlpbdy+xq9yaDeNWwNsxi5XbOTgNIjv/U/2zms5ciTbsr9y
fwBtDuFw4HFCC0ZQi8wXWAomtNb4+rvAbpubDNaQNvM8/ZBW1dXViAg4HMfP2XvtepUgRHMLivve
/ZNR0m4Cj/yStMpwX2KgX0baxHBe626GKCeEtku5Mb3AImYWP5tRhFtYvA8csouVa6RXdmX8JhBS
7oD+4TmfDcMj58GkAbtqacTtEchqGz8Ne5wWFWzSwKNTbsa7npSYFY/Yc2iNwRmaHe5hQtKAod97
rXafdc1OOqPYdD7vtsLeTV6DmcAxnV2SFvqan/jVhy9+Jdt+JnbWG2FnajX2Afsy0vzAKZPFNJxq
YZLM7QRMR5Rz17GqJk3+LjP9NHbzIZKwVTTgFCG22vuEbm6jYtxoTkuwgF5u07r/FqqGnm1un9Cl
4nQf+mOTmOe6p40lvapZuJEWr4YCljbDTQQOKK/1hFoQ0RvS0C7UH3MgQzJ+amM72TNw5xA5VfIM
n3yjZ6TlTqI4+Z3XMW+aTg01rUU4NI9kdw5s8ycMkifp5D9QHhrrVgTPaiQIsXd3IlHOJqDwGyRy
r4a2TDK3CKr2ZywtsrQY5qNuK9Jd2NEC7k18YjJgcd2RUj+eu+IYqtw7xjAJweGGm8wJ62UZtjSp
QQ8sIlPSZNLDh57wa2SYaGVsxQrKjek4W9MrP9slVdkd0evsMPpL8hCy36XAaGRgq130XfCoaDTf
pB2VAugBm6F/SaXY1M+eh52hIJOXrgHmsaaiUwQoxkYpR5gDcVYd8hjN890ZlQTv1eGYa5kIqE0S
sXWr/g0Qc1h0OoeKabCOjh16+6npToWwd6ptymXeI06fWtC0AWohs41fNYWXUmpPVSq9W8E+iUVp
OkY9CoOobLaqBMxcdARBI2hivpPzJRzGHqnst94vcL1LZ6hoLza8cC0euQXsEV5IYcm2rfRH3e02
UUSr2enaGIX2hLK+tpwlQ/gNlemLguxrqHpPikW1rBLG1PjoaM0UG5ddfIkFGuOygUgheSo1l9lF
JPpVXerDtuvwNk+dWPmc0peVyxwFBSTPtdmeU4s1YxG+lVQQmIKAjuBYDDs20OjkoGlmsmcw7U91
Xa3hBtzMXXN9rBwmom5HV4X/v76mAxLSm2hQFNgCcrUbaL8BeWwtBUYK95rJAIBOK3mjPFfyzoIC
gKRZo8CaNeJJFxySruBUy3ah3HJJd/G3sJ0Gi5NChMB5GdAXL6yyRQqrocvRN7IU34cgOFCGfusM
61c0t0nKyMLUZMXORuj1SxT5QFI1MKi2+q4AFQAh8/Alt7Q2TIFZIEG4PNN/91rumQdC0mkSDi0v
tRmPZ3g7OcU3YarEEjDzHcZfdwEq8JFkjGCZZr3DAVaki1w7eapPeT8Vr1pVsS2Dr3OcmK4wDIpR
3PcmT7xNBxl1f/4r9ElXBAD6qwNq1QzobUuaTBbG4ZU2Kk7itZ4Vmz7j4cmSYxhoHjL/FKu2Q7Jm
LQM+a7oew6LajDbNHrNDPtVYFXmtczMoDmkSzn9kRa1OeR08ZRxofSqbpCKLKsxS2sCds0KJvROl
ak7VdABLw5xNOCOCsmxcVe2wnyjYTsMw+Zumz/UFmLmlNrt+G4VRQStLpKh+d1UnWrtpCa80bciQ
pTcdYGsvw0i4B97faik1xjbx1N7aIoYnFTl3UHfyYzi1NxpRt4umro+epJvEawp6dnZXqXZEqoMT
sgJZAOHmOr+yCUJb0qDD2C+ba6tojLVZ63ubH1fHNQsxaDmh3FsWwGEOECl/iQjk0ui82hb5akY7
2qso+k0TPlp0NuOJrMkWCXvWTaxbWwN/JzJgOoUxDeK6vPbSIIS5At6hLWjMxd/RVz8aTQKoDObv
BqLMK5rz6AZq9SaaChTlk6Gtpj9jbaytuO7Pfp8dgYTx5M7z4FAE004CiLob5xZzjX2fSaBXHsNW
9LuKrPYxMWxiXcR3JjjZUgUG5xEdeZ5dl5s+9AUHs4lzqsAz60hM7YmbX+X1gCWEBxueibcwTMfb
dehSVlFVvOI9fABOimzdYyKgSADiWF6gtmLqTsYwzwaa35za3G+Ca+DnGP9mEWPIwoNM+uzWsbwt
2wqWWpFuuHcMMwucHJ7izYfwkV6cQgLYhyZnhwkgE7yhjXQ782GIPVyMZbNTloRakWjHOu+049tf
SatjOCes9KejLG+PlKtoqdOM8T62Enerqj8dWouDoTEvGFTDcLZl/C9m4IghYmcPTeBF1hheKvTJ
Wz+NyqtJl8VVPLjFLuqns2gVo9uGcwpeiXUfcEuYFJ1zu4e3E6t279dManxreB08I/6hAYNLXFO/
ozMAqbjH/hQCvrvH0nPDFhMeJnCRB2q9dURW7lUQl0zVKcgH0iY3wqiHa9eG8tNgGWoU84QmOIwN
iirTK9pn2YlqreW6j9AyDnYic1LYDbRq8j+eUIBdoxzvnXmDYCM4jhrRbLIIzReKznHN66ndgXc0
XgI1bkHTdA8yriUKMfUrCRi+Fmm85+BD/vDIOATEhjXm92krxX08T8fg+6w0IuRxyyI6f9IGOgjk
CO2GWj2p3OclOOlXhkmLStu4tm1CVsMvbiSeOoL2tWjcKmTkgwInpBoyfS0xGmxw6bQkevGqjIOf
mpHfYBCBBG7fukyN1r5jcOHIueYo7R9bNfjHKO2MRYwAd61Pabl1KhjwReil1yjl0+uwmdJrA3Ln
AbETfm7+7u2/0qfMQ4Jjc7IcLCA6pMVqEul7XZiHjBNg3cl8PXbxb8bRdNvI91lZAo7WVI72IRDU
QwBhxdqqiKzjUHdAT4RCxABC35s20AoXZZOZGfR2jdt+1NvHaOa7dD3saC9MYAPpsf3U5/51UsAr
5XjQ0rhHeor9fTrZjJFxgrTpWqpuOSDo5WCGJEnmoX7yvbjZlQ2kD7uuOQKwuXiC16FuNSQCj/am
lu0ISErlW+mBFGG3HK0h2SKRjE6R0/zI4i5/gKf6PWwKhRS/JI64/gMJqzzC5+xzWo/orjH1GPlw
NGJy0fQwoK870EcWUXVIpSBfmo+TO+aTiQGrZR8F1wbISEKIc2jW5sZYwTtg/Co73d9DAkpOpBYk
pxokVI2km91vWg2aSXdH9d0GGe89TnXZ0NE1A7YmM2eIEdXmUrHVdW7Ure3Y/JZIf6cZwR5N9SLG
G7CMGQcdsuJUF86z7obPUcQRNmc9DRnpJxT3YuUBKwdTHg8H/B7hEgWLuSk6gpB6zCnh8I1e8LIo
Lb7gyHMa8CqgF0OOE4bblR5rlC59CdGkRHbkFMBItB8xHpWB44gGoH9diaHeje7wI+vbnygeC44H
wVVl+C/CLbM9MvX+oCXz2Vy2J1917UkbnGpDYZgseSMBqEE0CD8IbZZSPrY8S65pbPoZdEwziLfm
GLrAd50/FQKXER0sxq0IRU5vnjMoVapGwut18cmgacNZVyAS/a55tb0uS8DxCtd6D/6VYRVYAVtx
OAaDxS2Z9gPKHMQ+MGtZ7GP46AoQiIw9j1AmVmLIqOxb7leL1zmXFmS2ql6HTYpsWa1s2KIrKzaP
NmD+ZT8YNxCFYu6VVS26sL/3AzbndmUjOVyMYQ3e1CNaPoedOho3uRZf+4QB2CYnb3IzUKqRFtF2
6qkhqL7qGm2Ny8v3a8bSJytob90ifnbQa64qFpd7F0r6C0LDORK01dGvOqzAxtXbuRLl3P3AyM8U
RD315snK2oAilPaZiWDFznbOmJ2QV0Ix6McrjFdYWNOKsSbcvDKFcZbnxlIvg7syZ7As0PnS9FyF
uUOus/NjpCM3Y1URfrRPgx+9yOG6Vo9ualdLHzX3obaTn6oLwZ8gNigp1kitAV0R0bmC60NhyrMk
mFrweNCALl4b16NZRWfAlkO8NJPkiaGEvyXNC/Jnp9Hkmq5cF4hwxFmv9ZqjIlZ3TbIIIGa2y85A
qSvnwXj+nPtM06MGWnpbaeaarGN3zWgf7h79fgoUGwelVsTgDaLd5PcvXdlhlCQ2eZHJdGFEVnt0
e62mHEQwPTVbwOB9LN1rlKpsSqXOOzwKJrpf0kFE219F2cALOx2a89sfSnrBPjfNJ8kL9d//VdoS
ST41k4PKM1enyB2Ho+sbq7e/q91Rnd7+Kgjd//yV5aKxQ4xMT2ekYS+LvNlKqDNqlZJX0RqOuooV
lIXE8k9F0bE+bWM6p4ENBtQMGIXPf/s/f4Rlc7ZCWLZuXIrF5LfjJhgD8MROzaywKLJ130rz9PZH
h/pdkXuG0pHWl6ykuvX0KbqR7Ol2ON1pbIq3vN2M3WR42rKB/sCrhy0pMpH00nBLI9msOBdap4go
DtVHzzD+K7hfPkf9IN13jigPboAhNMhukA2vQ7B7EjbG6S1YLGjjhxJK05l0Jzwimm3uO5JbQ6Ov
r23D2r15aP6/1+gLr5EhyFj6P5uN7n+0v8P/+l/Vj5/hO8/R27/2b9ORlP+y+Q9qNSkd/MrW/4Q5
Wf8i15PGpXRNbARKx6j0H8+RafxLl6awhaubwuGfY0f6j+dIt/8lXCWEa0syUk1Lqf8bz5E5JyH+
T46RMngWJT1vVyHKtQQnVv75X46jiV5gbPXkKRuu/P7mOwExbh/RWwKEmkhaQmcJkRd3w7kLQuYh
xLMs/Npozg5o4n0ETQAOLnpgiIjrAjALbaetwkN0M/pWeFOhap4m1/oBmwCGgWCHRrMbXAkGIm6v
0lUJ4WDRRrE4kVIkTo7d0dUZrE084Ehlwpojfw4Yo8j+5q8b9Z+Iq//6K9LKwLb14ZtL27JdS2ca
opz5n//1zXPGkGBNAaQxs0eU1ILg6iatuBlRYm6Q5/obN0vAXoZEw6cAd70IwobSswoq11BtDP8H
9L5kX3BW2QaTTxnYd9WVWSNYLn0XcbXNDEiO1fHzzz3fkIsbBn8T5ajULZsHeU68++tjJzEu6Bgn
PtXTeDKbQj9kYbofWjZak2bpnkwS7NBzHMTn12WZXlzXUroiGkjamIRt48Ka1kR0IBJrRpmMjGh7
hD967PQbrHNzls6OIez68wu+98LNK9NS9N5w7JkEjonLC8Y6aR4qCPiiBaCBDnRDeRvolC5IXLMv
flT947eTlFW6LhzDdm0lLh4DOTgR3SR4tBwzg4NIx/yU1SM7OvILK87tG8x0CLDiXDxalrZG+YCo
tbOv8OC8tNA/r+O0QmhiUmEXMS35tAi/WK8f77tSiAS4CYZCr2NcfEL0umjBiBBcNkUR7W2Nk5Wd
5ger6wYSqcHg5n55zhmXf5HKPO9CFzfeEZZhKZvTO7QV5+LCXSFaCgqeE4fsQ2t4dvsse2jMNn1Q
1MaB2Vo3ugNeW7PuXd199pRDe3zCRN1YeXLHC7BfpRgxACfxty3pnHem0h/8+osczH+4hQ6MCzZN
TJzUgW9RkH89GK6u3KCtSUCEdSIALKT5FU/GqwsYbM4DoXcEWO627deanW7DxMxuW01M66rW46MO
UmGT5p5+17ySBP5QR42z+Xw5Gx9+Rwt/qG4YfDsGcizq9w9ubAFdkxw3l77ZHhELdVsDb9U+p6Oy
ri0G5jlPF/NqCMJ8gdecMeaDJ9LHTIMobtNyOVvzH7mFvZgRaMqwE4SBDnhjn/YmiBUMI9umkuZB
asEa8fWm1MeRYT3zAT/leG/FgqQhvy2PdTb824v8LuXx791UNy9XCUsEhqtikUiheJu8/3a5LQrX
HhFydbV8kMN9r/n1b7hwK7/gwBKLvR/r9WtroNIJ4u+hTGn7edpDNNZXn//O5j98EmkLi4VqQbgz
LvcNg7MxFFcnXcYD7w3XPUwN7b6oFw9sm4BbWjPbyly7sunWXTEM/W7VybVlVPbVFGkbL7CKrReb
8U0ECns0XPOlb3pwUUl3tiYsdmSr7w2KR6r8ejqQL9bdoLUvN7WPy5VRlyBzY0eWETjnOKIbbqek
ihHcRPaI8cWP/vZV3r0LLEPy+tIJQDZcRVT4+x8dW2RkmJrE1qCoJUcW2B7HHIQJH21D7Wn3Gp4v
Ot7WjujODW5ha9ErvdsHs53PQXe6FGag9pWRXlsO9CHdO9Nm349DZN1JnXH257fGNj4uEptXrQmh
kYKD+uX95yUuIgWD1KcoIKbb3C2iA+7hO72OkIeRRXfuAE1yqFLRbhyaB85w3rELDZ0ZxTRtxfQy
wPT5lrcd7AZFV98M9R+VGQbIZGW56TwHj2agdvVI0m8y2doy1Uu5ShOLw35OxzSBh3St/Ap9c6SO
HLTUEZhesU+bOHjOTYEoA/ntrMFJQUM789gkq9dO5stNVQVgP8qsf6BFx1EQwNqVDXxjOZggYZsg
iPZRyKQdNVa60VMibemTPnV5R6x23f1KVUXgR1DI28Z1fgOZD1EJ94LgcRfJWVjcO/24yAWn4Myx
90zyvvjl9Q9lnhRzISndeRPn9XHx9q4zmUsRziRsfB37dPLoTH0PKVrytOsAhJHaocs+hXaI95Kq
iKKIcB9R0CBLw9eEEcZdrpnm/vMFcblrmAzhyT8gHhczPh/Mvdg1xtpuEeMADYsnNHJvxs/WFNMu
wcAPQxJEu6FncItHuZum8QQxo0r76ZX89nIRtt3Pzz/OxSt2/jTUU5QcBiAAqu6LT1O4URMYbQ6F
tdCdzUgqCz/ZbACkkQ4xPNZ+tZ1dHD6/qD7/9H89xJT+hlK8FSQcAWFSgbx/KKRDa68AYALxQ/dv
vYnDrO3D/TFc33w0te5H3hvRLqjSbl9m/tGd/wdffISLUvjfH2H+AGwnbE2XtYWd+qxUD4R0+APs
1inGn/XQK3x9DF66q4Fzr24HctUp/0EZ3S6gD/9VeXmxQPkIyIuVhchQWtTkl++PWqqqxxfmLzED
/PZMdk43b38zehi+qBMuXsPzhaShXDAQgAIt07p4EoIxhGyP3wmeXQSNl2m18JbZ7EGtmnZZCpey
pv5ldt4XmbH/8AUBTthCmlzdtdx5b/yrPOkFMfDsZTjHZnTJ2zcEko1tef6un99P+Q/f0YFX53BL
5zJav7hW4tmSPqgdLAtMebSV0oG2hIwIt34WafdiEb5ISyuydn4SZthkPeecG0gjtDlYvcUlsTCD
5GdgFOm+183hlm6O417ZRVidrHqgq+3hTCnzvgWd0rlXmpVu3Qr6YaGH5m2czN5cKzrkeFh8Jx+P
PSUgknHyGasd2SFglrFOHcLSd85RGq8LE4JtI2GZCTJT+tqk54fH7ns1CNpUvrmPGwC+ToxdNk7b
m5g6YzmUcXtbmmzFuFPpnOUwKD2/TF5qm2AduL7MDJz4l0MldQZFMEFPTqYv7ujFmYGVZDHzsSTP
rCU44l+sJBK4kK2So87IgsBKUQ+3inEfs8un1GmjtUtuxeKLG/thq7BYsRS4FvdUfVhDISZYvPQU
MXrZPaq2RzDUPgr++vPLfFw+Fm2FuZrTsR8izHu/VKMwsoosqLAY6rMqXrcefJsxTeYwrIa4ZCEz
0mq6YiFS1s+v/GEH5id1FBGGwuTh5FF5f2VmjsrpYkjNheasK4i3C4aL3tmRFtpq1xCHHvUREvGv
NsCLmnG+lbYhUS1CcjFm2sv76074EMAYYSVvRmQRAepRGt1FsosZZx3tZmDSrRCtpTE7cRYgMA4r
lBDNUCRbyk0dYVp98/kvof/DT8E7kZeQ47DA1GWt1GWx5kVm7S+rOksPxCatysqpDkIb3cVkO3dj
FIo9qM7khBszwmYtu9Xklx0BMbnchp6G/G3yjmGvbqEmBIc4RZfkGGG3+/yDGnOR+f79ZSkeBIfe
kUlj6nK1pMbQO6VmYvyXACPf3J++0w+vmHErYqfOethbq6KBDACWEeigTIcd219JRLD3CzUHwtTK
BUiekT6lujwHy2LkZPAqTmmaTfsUnSwFfcv/1HZPiWj9L6qQj88xPzO2ZV2YQH6sy44KaUQFXFTo
LGU1PupTtw9rBDeN3Tzyr6XLyPpi3/j4JrAlr3sdUoFLySMvFhshGY7fwbBZxNPw9hQ7PMn/L0+x
bbM/vfUKHGFc3pemyAdaUC0yNSy3i9Fvn8eRsqkvqgxs6bpVc9K4cGLYIGn81Rvow5qwaRrQfWf9
8kUvF2/fNI5v6rTVeMswqO8fUxEevv6KH+8ca86iVaTTCVOcgN4/tomUIaOwWe6N7PHQQLqBjRAQ
K5maFiKHoPn9+Vr/eOcUJ3eOW6xyqulLPNNMKQD847oL/O/JQisExluJf/jrbzaXmu8fKjZgx7F1
jtXOxys1Kh3DPHKIHcbse59V3b/LQfAi1+ifrM3n3+sfrubM3UTbFWy6OMHe/45pn5cjMn6UGoDo
bxgh5zUttmAgMQwKX/fF4jA+7rb0gCBcmdS77GzW/DP/VQpxRAxDK2gIu0B+nww9G6tnyKVdIGCo
iF6+rexc36B4BjVODiZxSMnPxBZnu/aqq9rI6Rqo7FpFOi9bVfzq8GGLJgXx5Acns8hWQzKS9ZHV
9l3e2PXi89/q48uRT0wvH10XZao0Lj48FIDMUyPBcmhuyrXQupzdacJD3g/TXgQhuRU+plFYFndk
x3xZqv/Tb2c7QMoMupXyw+ZhMvLRAa5qWJpaD2ON+PVWtAHI7ZeR228LzccoiFtaxGLaWwEWtN6C
zNI25o1VIzf8/Nf4sHLoCSOrs+hngT/70HSLU2Z0vQ1VzMzbMz8GGb30udauOqqgi744xX54JXI4
sWw0/IbBGpXWxTLVQA12FldbNNV0QzMBuap8KlJ/Y8b3EBxItx9JKfz8C16OCUwaK/DkXYehCyUR
tcH7xdrCrkI5GnsE7kjrW96jK+ZbR1dujk0mJednFU10YJw2DX4ZdbaoIyRlgeO+lATtXJVdDnIp
exhtZiHG5N86Keo+L9wUeLRP6YC4cpqKr2YEM5Lu/fbBh2auxBb8tlQvDzlDa9aO7ZdowgKM/I7V
3w5u2uxMUn4ASZQBPk5kHEXUgkGFlDKY97FeRV904j7slnwI10CoTKlqcRy5KCNFFDmcEUxKejRr
p8gbbh2RQaJzneiLGuRyijXfJC5mujODT5gfCmOPM30elbm3QA7W7ts/Q0M31be3k8EMZkpJ+SDx
Pbxr4v61Q0wOu8pyDpHqAmAXzamGsEWbB/GrMRHcbaVoxOZUm5tCN44+N+qGrQUVVdrSDIC0T9zD
+F0noWBTIwABL1Rc27EhzkHhiUNFiwpfHxDkJs7ug4lmFec0/TBFpCR8vjb1D6UXy5KJhcOJgPGF
FPNe9ddGOjZTVVhzatBYN9aGWh40TNoxcHeta9vX90OR6kgEkUx6Og1JDrjBTeagAqmT+NYYw5uC
YOLPP5PxViu/e3XxoeZjA5RFyRZ/+cDUfo8ZP2CDbKu82Wf4zDzH/u4gxkOKgReTZt6Z9jdxQaGN
DtIP9CuU+UHW3hitvLVM91r6rdihfM6XKgzyO/bblzCr43NCpmcXec+dXaWrYcj7e0yLxB1GZnZN
J81gnO/+jMfRuKWbEhjUjaGMul1aT/jzUDMWY+K9hD2JEazafgdR0KEwvbdKEivJ2YC5gUOn9jyL
UUcAm4NivyDOAKknSp6UemlO966XTseEg5dzgWXALa5HQ/3OSgLgEs1bFt3oHtBPWmvpEQ/rkG+0
DTuOv3WRPSpCHRVBsoRcBaue+RY9+/qbZ3bJWcShsUPdeyqC5pQGSsOTIGIan/C6s4LOssEjZHio
3ywBPaPookPjiGubXNXfq77swaXY04FEJPeYFsHWqknI06R46nrtpdX18LYry/B2Gvw/Krnqohxr
f+y2qDHyamE7dnyNa2xmGAKCa5LJWEoovnvs8s992lo4WXOgCqQXHLDCE7bj1UT1mFWFCaR9DBJa
6xpv+R1pa3JV4yt/DGpVMFI1SORuXsuhkveFMfYHo4AFjI4ejJBBHAXpOxI7ElRBzwRZHdGtuDHM
HNJwlv9O/Sbf52VdLQUNqHNd5FdmWR8NhTZFoRI6JTKHYzn2xdpMDEgMifaQZi92RTCNHSnz5BTp
DcnKchN3kdp4pudduYV9nnRTO9Fy2JDB6SxrvQRwMCKqiJz4IarykdwZ57VtIntvzbZ/3CubgQkf
CWMREhYfKSzmPjAvFtGAqi2/AzaKu2Y8oqm80WAQIGvssQIl0t7VwUzC6TrANmDyVkiieEhTD6JG
YP7SSnSwIshZqQOepQKZDjmRRXdtkkDk+WG7VI07HbvJdMgbdvRrU0X47kYonkR7Ec01rjqNbDEc
HOVTVj0GJe+dqAztEy6CYKP7bbUrMTkuHCKlF+6UxNdxUn+XaZZfu7H9x5agopq6B4/RXNfzOK/I
xB+Vhu7Jiadnyz6qtvOuskavT4E+3Ksc6mLd5mpvknjTCTXeT4RSrhPgIBzTvJM3ko6SkM+rBW5y
IIvNgBN3MsMjw4buRu/87iYlLX5RJiQbTo4b7EypxzfCBalb91B/Pt+IPlQmrsOUgc4yI1NOCJev
wJrCdYiwlC08HWqfTr2OtEknw9gA7pV8+Qr62MrmevO5QHHqEgzn58/z117s9ROuDIOitkagOLhQ
zJCZUaGYNqaxWKg1ooBymfHyPw/NsAxK8GVk5z5BzUFQpc1M2/+tQ7n5937790Duw9GIj0ONikDE
YjOmZnr/cUi049dlM0Uth/1kTBLY2HVCUkmFLTh2crje4uXzS16WZ2y2NBzh8whaOK5xOeDMQbpU
ygNuXxQpmV2e5ZJm1+FaQOO0BZfdFsawnsLh8fPLXt5oLktVyNieqSOyiEsFS+QADJMNl50QUPep
w4Y/1+MOXfO7rLv7/GIfuvVcDe4tAEaTaoNx50UNClnUaOtAeCCl2vzo6uwqIbKvhWjTkSj0mWMw
NGQ1OlTBpKrwbOhR+MV7//Lezp8BK7uLCAABC7X3+3sLJbD1RpNIq7fXfhwTmY31Z2kFurZC0WuR
11Z91b7+UFK+XZTFbdtUK7ToLhYUYQ9EmA6UlJ1Gc9WL0qsWTCLK2Q7f72iQyhJvhI9K1wn89GeG
QDmr8+T+i5//sqacPwWjXZYuDaeP5+IBakMhHRLYRnuK1qOqzJXJyQTFTcXYnIA2IG7Vuc8BaiSE
XW6isQ9PAbgDMgj7ezzK7WZqdbnKSYb54mB4OWPjOuw3DC/mfoROQ/ii3iWl13PGnBiUtzN7VTjt
jY0tqazah9xxTgJR4dHS0991queP+C/IVNtPzJOCQtOetUgnYYxc3tvPf7HL4+rbh0IRYTmsF2Yr
F+tV0yoAFyUmDNoMwclr0RlMUoyPMWA7InAwAoXDsKLEvO5dKAufX/yyPp0vTk1Od8aau2uXfQU4
dBgXCVlatD2j5zzldObPtMYvrmK/abX+rjm5xUTRmfz+HDcQR108EXXlWFGAAY23NGZeKyrwa7t3
top/GPHeE+KV8CrSs7IxOrlm9hok0Qh80vhGf+xXE2Q/3Lo9c7YksoDEBSPwXkzZTbtaiH3Ve/7J
SMnN8zrzXGmHKpj++EmezT34cuNiFyfZI5KrBH7FBkJRvzD8DIulgzTUl4SBKEkYrWa8coSmfPUC
EspdPd/BooTFA2F7sop1mFogsDyNMQcP/RqI91nn+Hbiti663P+N4aje1elrZAjwb4CIl4wwf+lx
E231SV81lgfxLstOXtP/0bICA5+yXrwQv4vVFkdhj98aMYGPDrqth2gE+EyKJcrHZ2SUG3Au/hXO
2WOe1IcOHdSxCbxvZKbNbyljZF+1z62stk76UgjrtRqxuhB7vieyHDmFRnI6g9ozu+U6qctiXTg2
uuXkzu5pKAkChqEmertJJ7CsnJINSZX1ounmfGyUc7ticNYNa+hsudFWRJgku56cegQ4OFXLexJu
HsLQFsud2+OQJHfoNizGh6wlunZyrvRB5es8tszt6Dg/7dK/qyvztz05hJ659dmoi8chctdERLo7
Iz3LsECiwYwRp8OSPIRhm+swkoHq8vYQQ4qrT+nLhnDFhT3haGhdh0pF3870oDRldjcHpspT0D8F
MklJ23D4l3s7QMVIbWwXYgUvXlu6LZaO1Iy30xSSB2WBblFltRsE/bwgwMXm6z6AtNq7h4AMwyio
wi1YMo7hFgyRIrWxKXrbSRuJNjKSaj0VkjDqJom2TQsZMI1e5k78JsvI6wlBMdWGgjjdm3gdB81F
1u7/4WCRLaIs/9Z1REbGZpevSVT45ubes2Vl6RalKjZAvKCYqANo4rum7L8ZnlVf1cG0qnBPLqaa
WyTtW+X8yMap21FI9AtqCanjUNSF9wd3yabhuSPfhAVZDoRdkqIFhklyqKhJSjWyEjOl8heOILFO
dt0E/aQadmGGyU9O/ZKIH+Lis+s4QvCvEEmsmlB/FhEDnlx1J6NT5OBkyQHFGa40MzqnI7lCOfp6
aaJ+nwDcLlxzgGbQYguwyvvRFtu5UbBwiWAYzHz2loolj+FDwkERh+8mzMU9mXm3oJuv7Z4iPuex
DRtS7TyMjGvTOlkSuMdQhPzIKw8E594dG5CpWKJjKPcTnaCmLbZ2XDwWPmqRSk828BoeUecwlwsH
bfnT6o0S7KaXLY0wkzuv0c5xJJqNI7VXQ8WPWhVNNxZPslPFwd2YDTeqqF+9zO7vE98ifZCFxsn1
xSf7q2v635oxusjaDT488WZhJCtoyw2DknImJg0luDSVxCSWUnW3qAQCc6UXzWtUJgqpUjCsYs/A
LRF860rgv4QnFUtGqGA/WkD2tga+E4xfIoP0huiOYB1o7qsRCGOtESJ8q8b2pRyLX0Eb+DsP3Nyi
6qArWiHZTSLfdpCbd4lmlQ/E05CISXuEES+JmUo0S8Q1DmjnVhz09hoHOkSAtpJ7cil7wNsYGyFU
LKw+djkoQyftugj+a669VAUuaogT3j4OJoCfDdVrFDxFMiB9owaUhU+SDmh+rzc4U1uy/6Yom/OR
8EnQmjUWEjMjUqc03AjvmLOtEOPECTNva5ziw0Ndt1vfiABxIi8Y6DbwHsZQ1InnLkF7Uw+tvJrs
WF4BpenZKNzuMKbQ2VXd/Oz94pwDLiDHwf7J6/wqqB3v6b8ZO68lR5Fw3T4REXhzW/JeKttVN0T1
9AzeJ/bp9yLV09XTe8eJc0MI0gGSIPM367N4bC2z2H2zMmXrMzWDhuRjg+j9WQLU2SdQzqOUTOOO
LJllVBst2ee2+p5MUUCyoknUEhKcR/JoH0ryKQ5dOFkIJ6jonWCwX6AQBWrVQaM1FfO02gUFUIUE
Ulkzm8SYN9WMKkHgIVoPKmSaynTKx7pkFW5EAagVNkEN3mQMHOswJN65bvwkYrqk/4Mcu3/xdQ+T
QxjAkmIvIybgMmHYImiyhtQZKuWNp2x/yjoys+Y901IXbhMqk7KudXLzDHgFUdQM/OPK4C0jc5An
bZsC1Y7DNy8vOqjJanSKJz14K/JpPYHteprwZzwFBGHqWfejafJyawi9P2rzRn7q7aY/ep0XAVux
B5SRc7NYf5UEYTAcZR157F4xneJpg4/h9bdjX3Vk34rsUYj6PBZi2P7Rjaz8x7FiQpEZ+cU9VFC0
08xixyRDkCXJxstHcdAg5QAllduvIvkJIYtrO8XkgepKyFqvz2LMSQL9niYHrY0UnIfWI2S1o9zc
y12j+ydrhb+Wx/pfpRriA6s6QMU6KZJdopb5X6HKYyxBFP5WJB2yb8hnrTUt9960yN7FgLr+UuIA
ITt4/beMWJ99zxt67ZJu+GZUI0Jg9OGHDdnOtW/eHPAwu94HBWLbaf8Gvegg+3A7TTzYY+PfRq80
SfH8cN3J9J97rbf2acUf1p8MZ+8Maf7NmUVF7Dh4JfExPJtCa8na5HgYGfpqBDO3lbtGpdyMPDBv
dj3YtyoggGKuRXRItJ2ijMV6NuXfFDGjL/1TVlXDYzy51akBgdZXRvik4u14SoYIB2DsRbuwqsMn
QlrGU54711rNgET5fgQuPU7BSMyVY6u0TknXEtrGnuyEGFFIu2lnMD/pbrnRqi/6P048FH8Hjt0T
CVPnTzYyZZtQcYI9VIb0Qm5wsKztuvyYumzrakH595gFLxh4sjcUanMCXoULnJwpV5dp5ipVhuCV
vOfvsttwdJaghsZPqyJttbUcUvgHvdgNMTiCwjGTx8gBf9CTz/jD1vey+7hS6wcnm6wnq2u8daV3
Yk9+mXbm/Y8FekjVd9Nr9rJ/HrG3hiiZN9VXfd7lXX2qPXU8MOsL1+BBxQvBOvcr9GbcVlWU3ycP
Gdl6TLUr4lMuLDol3yZJzQ+mqkIkc73muc2bk+KjiBiXzBWBQecvpJH3xGXYRJTGav7iO4q2zAU4
IFmqDGq8jqMoWLtz5Yy8gY2JhPVSljq5qe6I4hEQlGg7aI15GGq+ak+1s5fe4G3vR+O7LBSkz1wD
LdvLlhhauideCTOQmkHnTe2+jOMAp3/uamrbbQe99SZ7Mg39NQOEd5ZlVRczs/HJ6ZDt4j4tUBxR
/PsFRA6J7U08htv7SVStuQoHo17LymnU1JuApdzPC6jddNemaEzLyjbpzAfVN4jznM8IgsdwKuP6
R2HnQFHIklg5MN4b0D9BfvRnoIzc4EHJjsRgVg8FQK7f61gglZKlrH5vqRS3uC4bhH3/bSx7kDWY
cmZHN9YZ4F6sFAo53cnnb4PeP361ue9XGUF3Cn4alCfp1xw8Rv1f3c1F3WCvprgxd7L06zrk7m+N
IyOot3nO9ze3+ir9OlFZIDdf1wJK116QE4h+/HwtsvL9ZL5qf5X02nRuC7XYoqlxjmIdJZc8ME5O
WZGeV9kOCasuASgCiTFU7pzQ38cG4WmiJpu4GeqNYMqzUUCHk1lc9bDpf7VWfUTgmiZDa+OrRBa3
urHxqlrb37uoHMPe6Vp5dMYGtRhvHlrWU1HGWTbkVCzivp1n+7/6lnWUKXj36prXwZgQ4NqBGzzq
RPDcdxW/NVZTBfm0U6szwX3DMbOa+lbOfnEm1BcCuJmkj8BGAOO2V7B3+TElOvkmq8UBENM2CY8d
jjAAYpX96Bape7jvNn7wDHdFB6RCA9llHNcvudkOh3uXvqq/ovOLENs8qNwEefhNDGr2sw/gqe8T
SgD3GvfTSuyPQLPd/X0UdOO+By058fcuaxRwfRBTP3fh7f/N/AsQszxD3JQBU8SKueuvy/RKIwTk
gY/j50mlHW5SbMy7r7PqRUpGL9bf3b3OELKaJZFO3clTkhWxCqAECs9ydx9LU0aypJ2s/tkGexbU
5tbNfutXsXDeg76O7sfkjbKriZUP9u/tV99p2mFCmFxze++7MzomvXmnbnHz4mFsNVdnbcC66X5+
Fkp4rPt6soTkdxcbeBTzUcnufd6/QYEACpqc0c8+WUErDw2B8Wgt/PttGKxFFzDv7c19HNuqEzR1
ew26C78QWbF1UDqA2AVVR97jPmXGn6EZtKnk2CT81Qg81+Vv/Q5B0i56vQGldq+jY5EYlSDcsO77
2S+OUd5XI4SJe79oRWgLV5TWz/0mHMyFPXQaU8L5HjQey2yv6If1vc9WJW8cOjJov1/nGqh+ADXP
Ldc/z82FXzZaebaWl6JrJJMI9doKFwkwXs4bYSJ1Xx2MUIQ7GDPtDcSUOGus8uVeN4p6M3ZEtrdJ
5J/0GnanXffhwvMN72T+d5c1/8aLnPqWDFlzGy28oao3bnDjduFC7s417u37f0vvu0lnuScrUzey
aTa3l4cCvomvLuWhiEPw6QeYT6m2tNWuvnmYak8sS8GaMLqsn2dOdDZyZy378vd1D0xFGLq5ZrXh
noQFynOuDO6lucVV557mfuXo8rg85Efmb6P/aijbyFpd4DinudbXIRSkXXnoq3uvN0PcVQgpJghS
aBpvHjeqy1tjde5ZE/Hy6xB8F/U8xJ8e9JYx7fsbPp3+VgTKdB7g/xZWoR3CNH+Rl60hwXEuAwGl
JuXX1rvppqpVQb/c+fkKLR5uSOzAFpYn446ufRKq/9s1aeByTkXl/futVPDK5ho/v6R5V/WV325V
l/kWnlMkjOW32s815l155/yg/sc32/TUVcxf+yb+wGmtr8e0djfk9Nu3Vi0+ifQ00iJ594cg2pHR
joJB5jrvcZ2h+TEzXOLoIniOHl3QzuDIbDReXeGtMh+EtFmqt2FUUHnzpp40I5IDrUQo74MOXph5
vHIkiyV9Gt3iMZypTVYz6ae0DUEDjkm8L3U7eguRzTZEGXwAE4CBRxTqRu6CN7WahY5R7FtmDtlO
bYAtg57z3wkROxKyUDz3rpMc48gEHap7wSV2cMBaHTq4xTDV19ApuoszMLGX59QG+CAjMQQn4MTJ
E4aJRyNs0XCPBwxEA0ppgBqsV1dL06Wqm9O1CyDWg5yJd22WTctRLYdjSu4U/Nz5o9xnTfnzk6Gn
b8IW48yW+r0wqqt53T63kM2MxiLrJoRVeu8LbzWyDF9t5ABJmlSoDCIy9W9f927k/lcLuVtVZg9E
SWVBIYf6aiPHu49i5l6+iVP946vxn7W/+taVEmNnl+6/LlE2q7yYi/+6lMzJeUIGWrz87bb8Mbys
rbQzNc1xt19tf178fH1fpySLq9p5KifF3fx2gl9V7u2cqUlWpjmgcCZ7mDf36rKL385hGt1D3+9/
O/Lru/vzpMsBWIdXmaju/h+nJY/dx8hLiMLuOPz4X5fz67uUtcHEAYpPXusuuqZQot+1GryUo1bi
msVZtu3GcdzZVTqcJ7NlhmqbzmuZK99FO3b/cIGF3Zh/I0SePKgskV8ieHgr1qjIskeIuZQ+Ft7B
NQVRV2joCr3oP6YmODRV1P9jh/Emznzz0+jnv51nikfTJViHFIP44JmleZyM1Fy1sI6fQe03D0Fr
iB8CV183Dx6G4asbduE3DzP2Mkbs4oIUGdBc4lW3mAG6iyyQVVj0vPw84znLE66flYfkWFj++DxF
o7mC3Gke5cB9AuzHGvr2UZ6WPEFhhxh+GRPC06ESNrAWHJ4LUwhxk5eIcwRK7XzZNiqcsJg74yXD
KfHgEHn0N1IB6hh1/8z3zZ1v4JgjZh4NfX8m/wSoS+8jj2lq4ipvfuMlxXsxBNf7XTLjpV0l0V9K
iHMi053uqTZEtY4qtMSawPYODo6KNeSJ/qmtSZauqyn6S3OjpTzj+XvFZ4DXgfciqR3AamtS5+4b
GH7oyfvC2GHIjHcq+B/QlvkZdFCwQ94Fa6uBdhRBW8OrqyIL0nbN1g017ZLVaJAnsMFIoJt4ifo+
2a1OLWApovOUsUYSWpHsEwtylfc0aF79mRYxmtK19QwOjbamF5wAZ0MD73iL5p05bsXYI+LdOcre
5oG954X1QeA84TuKG547TYkAmCgQrWqIl2OXv6P3+B7FLP3BOi6cXk03s8QCujxGhtNXb06WC405
MuFN28QPTXFQAfM0h5OlwxkC6eaufaCdJM/7xgllPPMUDZDB3DRaBl6sbrM20V6zxtwPmvESdvTD
/yB5Ir4pXWZTtSEle3rMK1waMelyp32R+M/6MBGBaCBwLHKWo21av6oW+mqmkzcPHrIUbkSOu9sB
XzdE8tIFcfBSo08UZGP5VA7iL6XL0J9WvOaUh2rDi9ZA6C9AHLqG4iXcsbqQKDSukWxpN6a3qcmf
DvAJYX19t7s0f4OyhEqdjsppFRfApwCmLTgxZdM1wr4OSaYumrYLPlwSUGEvV89FbjRrrXe6vTFv
MCZpy9q1DiY5qCejToPTaB+xxwLmmY8QB/YjdzKbmS2H1D7/W4sa4IRFFh5QtC62Hvf1VDPzWRtK
l9zS7iq8TFm0DTNJJLBDNGzz4RtOqSh23u1gqP+aquplrJzuRR9UYrqRne6I9Tm15RCfqlHoyPyQ
fpS6E2kITpS8qTrTgB6q0lIvj7BnlaOFquupsMuB+cCzm2ONM2FIvCXkg6/KpKk2CtOhxzJ/iMjN
WEw4Td+qTFXQzy2tLbA1761OolvZK+otzMlBNwmftfxiXNRGHO+GajrhJiaiQY9AcYpeGR8Q/SQA
ioB3ge7NXlfH/i9Mx+7DEGnxWwi5tCsS53ujBVgjKj0FEqcTi++AhbHhNuGXzLQLTwll2Va+tnQA
PV4Jn7K9bgoWKolTtx5ZKwe+JLRi/3sVO4sKUazv+PgJf7OFcXWHwdyW1igwnur5rYvirW6GP6ox
T865N2vZaQhVRaqZbIIcZIa8RWWJ3gAG4GKdzTdLKEw86s5PD2mHX74oefpiz1+nKGI9kgu5qMbU
eydLHCZ/hbMMNfZsRQou32FLWAmyBjewk+X71JlIySdRjQXNzI9GDX6qNos9+Pl4NBAvra3VQEzH
OiaqfxcqsbUPkulcF2UGV7sWV5L23J1eOJDHBKq1WZm+MZ+CGTeae5a1zqMzhm8Ji94PP4Yqig28
PBr/OY4l9FsqCn+nliDelnnXXYOxzve5WpAyV8FZUoUCZM9lRtjAWliiQivQB7byve/M0eJBfbVb
+6gExnDU1WA8WmNqHNrxRefve/EqDKpl7jmoHRfRhTz2Va0b8Ln7lWZl2Xs1ON5mmlnPxrwryunW
TZgopxwGn2Y0zRaKXrqd3MC/KZipi0l9U4axfpabdHy2J6aE7pg5B6DrxgvxEjx2E6xsVcY9GdZD
VxXLSnW6rcCXuiRhtThN07BsmRmCsSuNI84mF/p/4YJA8R8iVDTf+OkEmzEwXkl44YWTZ6jYKgr2
ttJpF8hJmOu0Dcyr0RKCq9n5KjJmdlyt94dyUPpDEybvQWF/K/EAtbZJbCU+u0cUvuPHGLslP+dr
Rh7pbirLcF/ZaBMkmmI/4rdhNmCTKduhb/aY6+WT7k/Tpe8w/YzKe4JjgJQKww1KfHCKeCxiazHZ
cbk2SVtfM2mfNg3axOukVFWQ5yxvemP6bhBguDDNybl4Ta0gj1fhqs5zoI9lc+O5j3/zrZrvXTkH
hqpaya3KdP2+q+jarsNhLGV081lQVwM1XocuMY04Xa6oAV8IISxzsRJjGD7jlS5vmTEtrUDzH3lz
PInJSlBXdqDo+c+qE4tLmOrD2QoU7MTVhXM1dwqPrYNWi2htpRbur5Y4ncqzIAynwR7T7DkNc+c9
KvnBl3V1LP28IIL1FOOqJfLR6p7Bgz93Lax7U63fR+ttjC3zgxxAgMJWJPaWXzaEUKOUUpVutie0
01gJHEsPMbG665in/KqyFecgN0OckwwWvUYA3zO7ry8T2nO3sdLhvjUXpnTZBvlxg+BWYrQIXXy2
MtG/G5roVj1mh53cZfJhZqjfgDVR0FTQ1q0l8m9jwRLNgNW/qzZc47SbUt9dYZq2kKMssDAAwjuR
XaOd7CKcRcNwupiZVh5QEkZBBkfnJ4I027bqnBXytcEK9RXsRBUSn0OqR0vLa6KVFfj2ETMFhigN
M2Pu17DpkeNaCmKQ9pYnjIcoVXdiKsZ1A+Th1BhomFjoRywcRA4u7qwUqaHMF0Rj+ZGXxNYkNb5K
TL3P3ExyYcMs25GVn2xyoZhHH/caKedKBQzJ0HZW06RrXsg4WoLok4Bu/9mxoaASKHnAwB6eXfyn
eHxRjULETrnFZYzcYYVq0JgAWpplbUHz1MW5MM5itMyDDF8NWhRnvYZrd+fHG8qsLxjbz4HXage/
REmh1xEzGvIkwwfXo/iEkHLr6tmHDTd8AoivZGgOIM4XH8yiJxJUiHX/HfYckgSpWZ9Vp0TwkD81
s7pg28A6P0a5um2cAahBAuhJbyz1XKYHRTRimzvM8p3MJ7ZXRQ3TQd0qiDWSsU09XxNEUO2TsEi2
sSUelYbU86LSurOfasVzhK0U25UzXDLbLBZZoah73qOQ54sk2UZuCAxDH7qDojdkvhU4chU89lVp
nhO/WqtiIpg/gAwSzyDgJrY8NHN5VfIaLHlguQIPmQLpsxgIXxCNTRoxz851VX8QsDm9Jm05rbFg
6p9m5nxPI9CEiT/iWvrs9SF/dHxmCi7CMCvNDIrH2MFxb2PwmYXViIGB/Wn3SrpvwJD0bjIeLPj9
K3Tt+0OMKXhdeNGnW3bFKYsTb4lkx4NmTPmyVzplXyrQoCfbz9GcDEwLZ9RoL1qiTZa9cJpLU5f1
smlDZxm2yGWSmBljDjC6TRcQ22K7SF7Wnaf+cDss3HZuX30dq405o0/UWY8W8qB3Hb1dDLfzKckJ
ENMmYof7ckTVpqlbwMy6dwm76LNoDHPXzWxp0+uAPeYI5nV1bWzQwfxRjKF1RESGeUZttqeq6BC7
iYbpUPvw8glGMrfgyMXVTxQLaYqgeHCA3j1k89MpjRVjISrDtxdMQsF/h/isJs2un/wsPSt9HmBW
SefoVVxnmsryQPH1y8gk8MlPrVWvZu6zPRho3KcIPvU4sEdmKjsYYslKiyfvffTyW66Tq+4o9ngi
ZgM9rNpCrFpzgysZm5cS3PrFnFR3EfNSJeVg+tvOseE4znhEH4+vo5mpwuugqIfT4JPvZRT+tMnK
K7mr+1xPtx0hxt+Ejs96IopzXSsmpPdk1JcjJz6qw/fYK8RVIKN1glJ05ptnNg5c7QMH0I1o1vEz
NFuivEuk5IOZcK4gqqq3DqBDFIFEneoHpX43ePS+64vCs9tF4RNaXPXFuCodPfnAFsfJ19WZhG1/
pXuvfu+V360oIlMRfvU6tUckl0hZITqZ93TS+c2SpOpuIdIOB1WL7B5pJcZeVwhPsTDqnQh5/Oha
r3plNkJ+NOJaVwXhHZ6Nk1hZA1ELFRDhQwWhvDVevAg5nbjAwaGRp+Ek5iNhcMJdJqzdwPYbu6EL
U2MFkMQmAMEkfs5s96TFtvuhD1kDzJ9ycFdMSdS5a7hXyyKvuv00Fyve2O2/dhMcPRve/BDmk34P
v7j7bfN1rEYYhPyQ1llKORPEunS4PLbW44ewCVwR9doe/J4FSKZuDdu39/A+lCXMSuU69sG0ilLL
ucQaosyVfTWRD92Bk9oqCLTdJluccwL8g0LTDhpBVEu1LK4uGYEYKAZ11cZTu9QaFGnariUeJUqR
bQgQv1Whzh099VjVurlBuBqd6Yn5M//FXaV2rJcbhFX17pR2rNHcLGs3cYtoSJbOCb2xYr8ajkM2
kgEyOJ/ik1kSvRaLAtBDRUBUBmnvEFSOvTDy2XxpEWef+ufQGf0PLd8pnREddeEMD346javUHG4W
DPJt5brtkXQ4V0B94KPcxFHVrS18Y7PzND2ietgbZXskz42ZRol0+FHupwSXpKVhbysyOikwfHMd
Gt3fdVSzW5gZ7+keG5LmWQ25cbE4NvNG7soNEfblUlFNZNyRqNA9tSU0J2uIxmETND2fwgZqehbE
7WpSUR2RLKMcYB0iBITcJPbYivtBP0MoqBHjKiMl8RR5ybgzQKQ/GCUIt4e4H6yTk/Vrq538a0G0
UmmxxhaVasB/94yD/ARXHQGVOP5H7nlOZv48Plf7s+6vYzpToOpBFieeevDdttz6uUb6zh9NeKn+
P7qpQ04+1vry4d74/3d4efqyaw/saBApye6PceXuH8dkg9yapyCyxKxsb5kGI/qRv85SFvx2df9X
P1/dJnW5GHQD9sCvDv7oStb9bUw3BSPY96Tfl2N+iUzb+G4qcf+gmWl1s4qA9VgGKdtKxvRD8xWc
hEhqiJLwc6iH8ZlIrZ41e60sZFM9/EGsuvKR5HmxComGPLC8VK+gzvUHWSEU3iEJhPfamg7MEj00
t0ibJM++V37ICsxTERpRpvSpGNWGu9hP60FUyhum9q2soWEXWJi88S5T4CjMfQkunzIn+Y6ClO27
pJpFZIzmtmago1T40FpDfG/zhQVhRqDvFL5jJ4rXroZCMQpu+WOOvsj99KpMPE96kbyYmZlsNTsw
NlZWui9a1F5lF24DqiWM6uEGFniACJ4ZvPBtFKSZeMp7o7fDtFDIAj4nRVOdQiSOl7JpnDzz8EE9
3sqTlYDse2hjTICNkkKan09PSzy0jDDZs75iGYdpdDvhzn6K8ui7rGCo1d9ZNIonDUvUznQ8Yz0x
239DC2Qnx87qgDg4x1EuM3jokPcVoc+sMT991kbzFxeMRGimCHUfraQ2zvDcxP3WAERYDkS+vlch
L7AJvYm9w1/qRqgJ8925aeuFT0qZNygPEZaItpKzEZaYXobav8m+MWhiqo5K66bHaF8rA7puyTCN
78hiLmWN3iG2TyTdcA5M4sJhgGVL3vRLR4/Gb52no3YdKN98AmnWCC9p25DX18sokjOxgt6nM2PM
GEM/p10dEqoCOjtIQ+9TcfS9Ednda+4S/tbYRbnphyT+Rnw/JHAqVCU5wya/lmNkc2/CIjOIGxvd
z8TKX5lXxc9Wi53CcweidfpJ+7DFRZYTph2io4pISNPE8WOGysPPhggzP5AA6d6MkB+52mesBeYe
9fIFTb72w4mAcVtu1+/Soa6ehzR8keUeYaZkrwv7kkeTchQaljJoVN5n20ExC3znrbDtZlNnekjQ
rqK9+p6ykxVcexiguEG5Jg/FOasR8tnyvvDFXFJ/al+wyFlbJzQM5s1N9p4x55QtvUC0y3booqNV
De7RdZWnMnPPeVlnT1mupE/VhASL4kHckrtkm/oHoZc/5N59Y7Msi6sJdTPZKgmjfeBBeFT1zioW
ce7fcp/ZVTmXRkpTb5MoFou2Nn4O4SqEUCklk725BjZ6Av91Qyxl7/KY6T8iixU9yjZmk3erNjGn
lazgkAFza6O/vk7ZQiIoJTAYJaXhwONCvCF2vY2GPH3qCSh4JCUI+3wm3koxRoc4x3ovd7MYdoxW
2cQrzqV+wWw0RWLyhHpP89bmj24islcFYZpLYyvvsueuJVIWb/K0lG0IbimXjUCDULZJhPaSKVV7
bSzQQCyn56eXeCO5uTzldd4TwcdAJGxkGwt98TWPDPGWagYCJoXKDH0eF/m5TYDi/FPlj91jiwVa
NrLJIDgEmdnyuKORI/xpNWmqxs+DRgFq5hgnidOTpbV5YSJSvvamZlzQXfmQlYYWCzqIUXUpd0PY
uUtRhOP93H07fxHkql+tWtQvsCsfZC3dLnJe1Kw0os+o1yf83v9uyGdVT1PbTCcrcsqVl3EdslQW
fNWTn8ac/3vbGw56YP92kGoDYRxyvx0JXU5jVEJ/O3j/WCnY49CK2301nDkMmL+icwLz6RjMHSaj
h4qEHLnpiuiQoaiQZBrZNV/NwqxB6LVM3r/O/N4TtlBrRd4c07k/mlitCVAYvPm9G7IltQc3waCW
a7ASQbg/ZPMSNdf9ta8VzTumYYheU7k09UxFm2YMT5hwbCbfpn+ueSPxE8gXrH7VD2hLAY1qf6sN
7fhmFvESu6nzMkBANwoESxuEtZdqmyBoZgXiIjd+X4tLb+bhpm6Jyv+jIEl0bY1oqfJnQeGSLRNz
TgvZAsO7uMiuzKZQCHgqMAnOY8hj8pMGnnWFHBPT9P8WhHheVhCH4Ab9t8CLY/I04hgFof8WVCPh
bSGqt8uv7mWVvFZbkk8dXIvzZcljcjOFfrq0CHNZ/VEQd6W3KEpR/1mgIHa5IPUAvdd58K8NVjue
PXD11l/H5Cd1IMGj8t3qzwJNEPej1RVrx19dydMg4RaCp6Zx7+eCr5vop+TpiNIW9wJZKluMqsOK
rp7Dhf7bFQFomEsa4o++KstPzZyAjR7y9GdBj/C9Y0fh7o8GCVETeGPa+/EoJ00qsEIC4ngA3Ijl
TVeeMqS3PiIxO7VFfOt9DZB+rIU3L56KlccC7poXOqrajfCuaG7hBWMpc8Wqh7B8kVlXrwsQ2mJp
ec2zpF2lbqVd+xD9Es/Mp2vKumDVa1Z/DbCJMlrYXfuKf19aKc2118eJem51DXJDZbS+vBIJq9Gf
mV17LTBWZIIl137C29sHSsRoCVqgcQErQS/tlS8c/6IEGAs9M/EuZLu7q16Y9gU3hzePZl2QUPO5
tsAgL1xRqKeol6BLQ+g5/ngJGpIlvNjvSbEbUHgn0e7So2645l8kLl5nppSO9SXPcBH4KTSJvkdz
vY/z/JIGyBb2aZ4ymkq6GQrOl7xxanTix/BCtmuz9sxROadV1a57u/DOVOnWmI2dc59O/ToNNOvc
x86w9gJiVVAmmigN9XMgahVZ9Ajztjlp69S3BvImXX3de2nPJ/zwRu9F2Gaw2WBPfwWTQBhQOODx
RflKr3L17E/OpyxDFoMoRJdH9jhXBUuDXJqCDLUs1Vov3mLeM5eyKWCzZt23TraWpYPreUsF29iG
fHZtH6b1tICCbM7W0+6gDp79wlqZBKgmgxs/7+IomrVc1Om+y1J1Tmnz0pPXVs5LXqX/WOpknWTd
pIo+WZU2Z1kWO+JVlHF4kWWGUj5OYalutSJKNiJ18nVZEpFPbJTNkzxsoCTanoXEMfyzh6K1o3Wq
4fT6vYKR1yjFGt2BqJx/q0dKyEeIWztXcc+yH7kJxgmBPyD72nKoOn0h690Hu29JOvgLrwBKjfPY
hRyb1y7ZVEqV8XWU7SkCZLHI+ij77C33sQTEieRpOOzLVI1XyXy8mtBsT+z4WzMHQnFR5NV5mfOu
tY9hqKafumY6qx6szU4BhP5iB2AV53a2McVkLTU5aQi+fVOhCJOtRoOxzEyyfo36kpKRcJ4AxiRd
l6LlpHoHy+nbq8m0g9QwvfwexNOtdO3ipXASRLIE4WNqHo5vXshcWFbotBoh22k8o4I+ncimsRZD
nZff8xFKXN7h7+mNAVa1h3Uc7v5zrxbfZMuiDpAuLNv+FuQpVIEEhejUTf1PlJBlhRJaxrJHkRbP
Dy+8so6IVw5FecLvVZ3kpwSz/tEgSOu/h++7v46FFWs6G7XXe/NA0eljLo1+fWqaiXidwsMcwfFU
q7Ph4Y96FteCFRq57l+t/hi2qXQEV0fsIVGv0MFvp/HrXPzaJzWL/KffCn9djjymQXNZKkan3K/q
z3MpJmM82ABR7pUfm1y9jE5R3NR5k2oT7nU7O+Z58jdO2mhdWSaOLYRQQidtdo1BvEDgpkCPWJUs
gUKusGthEFRF8Gi0igDVO7LKU8LgUR4rQaQtY/CO+OfUF1ApQ88yzCdFTAtOg2f8sFhDXHEu6tt2
SqwHy5n8J92qdgrQy01GPAUBRlGnoM7eL0uSKJdwpMgO8JP1EOV/eZnn7tUpHM55pBs7ZG1vKLDn
aqodiSvBHFTaxPdZUdGTIZsjfRik6lKwWvnomBIlNVzOySj6bRtVh16B2x8m3XgLRLMMJl2KkANu
tuzHINJ0vF4hIumTQmBbhXcxbbNdFFVilSWVxuMUpEGMUMfGV9p4Y/hVsbL1NFm1UZmuXVUZnvpO
Gc+gNE9Ki0FdjGP/qBm3KM3eh9YML4rnla+tGIgIzqNHuReFG+WfcKzNa6ONw21yx/SqVX/H0AlP
dRo+96Ol7FKlCS650JNlEnjae9AN+2yYw87soN7pCjGmZhU0Sycgxlzl8lYYAR5C1R2QXWMjsHCc
yWo9h4NVvDuF9UoQwUPJHF2PG+vSMJsk0tZx94qq9is8YCOStKX5TbOnNQDN12ogwhErOIJFgecn
OkmnUbFL/oexM9ttZMmy7K8U7rtn+zwAlfXgnCeRGkJDvDgiFAqfRzPz6et7OW9WVd7sRlcDAUIS
KYVEOs2OnbP32u3gbthrjwlTxBOWkpqY+6j3Nw12lJCIyygkHTY70pO097nP1pBQC3Bo72ZQEfjJ
CDvS0QJ9JFCD1jZJPremXUbYyCXwuzHlaXzgUQ6W0E808hfLSLNvnnoJbDd/yBJPHseK7lBd5g/s
rTs/15KHJnCyJ11rvtVWVpzb9NqOzwlhS++4iAGtiuPoYAyQdfwbbAp474WKbhBZu80Guz3r/raK
s+a9NDP9kPVXxoXxpUj4uyTzu9ec09TJn2uIr0GAt9Qn55vTorZzxrIlelyIx5L+575TUYP/H9+a
UpO3shUKWsGeTEIhgdDCGtZIBse3mHkfpIhVYMfxl10WX0YwG0DJNXcVZGtQhMW5JHxznTAkP/Rt
5KxaZGIbPBBkni7wqZJ+A0adp24ZQpd070u7jh9bUuvTqO6flq8Uiree7qiPjKb8RaN1RcqT0rZO
7nwfGkM/F01j4+UKtQR5SVM24DZjKnavcfgpiUbyUEKqlIGr8WoxXNbTqf7pxyS29VAGjo0vXgMt
rx+EREQkapKgs64s14NJ68bSOEOPffxkeF559BJP7Gw3Ts7MtfxDVEm1g+4ZimX63Q0+q4fbZUdt
mP1ThHhpFUlo3FQZat8lZrmP03YE+0PbY8KM+0Mv2tfZH3tc7IEFYKYaHswk2BLN9Whq8z4fCu/D
S7UHkWY9UcVztM964+gx53zh+q9XFTAjBrVxsU8tNZwrvSr28fIR5qWC2e9QHLS4PGox85EV2uXh
rA3N1dFzeYhqNQA4W7KBOw7zhRAtfvdsuBEf1uE7UNWqt9PsynQGNAaSCERQ/I/2TJ2ok4h4rIn/
XXHoB+HKeCrCJrCTCOCoEMyc/g8JzwLywLeEo6GtRHOyFrdfCt3/PJo0kjy/8I82zJKw7Uuxz0b/
s+6rs6ROvlh6R77ewi2q5MeQtAejbgHmye9Vjk5ycoL++medrK6KzfgWt2SalUSXrEnrJRBMBuIQ
643cFiL9wKI9PPXNuand7AMhoLE3HSpcB13Ed5xei5/Q5axIpGI+muYTMTQuKcuZ3FFhvxlMB57a
xHsvBZZ6ahXJub/UN1PuEQNY1c5LVKA4N4T+ZuiTdhpsHPRmSdyCNWivbsdF2uckLaK1fNOmxnn1
UvPD8RB/6sGiJdGstYOuZ9cT6vXcLuL9KMgunodBi1Hqg9Lsh3EozXPgapt06snQBvR7mdB9u4n5
HQhWvi1VpA7RMMgVT0O514ccym9TJXvP0FMcCr11JtCYmzJ7gruSXDoAi8+lOI2e6F+Mrj7AuLdW
TH4wJs/29X4TlO3Zl2ZwGt0022Lhhmo/p+1N4wCx9vDHHTzSgwe//q3V2S/Vp0QjRCYh0Wb06D5k
TMptTTrP9xuC9N7IuzibZHngg0QFJjsxf2+N8kXqKt2MqekdQATLjZWk8c644+NL/7Hio4M1kdjo
6332ZBtIwBPLtz7SXv/kKOD/7Ib8YfStCNm+9TtO7HILktReL0E5T6NWknOMVl0sapZiqH6JLpl2
5dC90LPVUVslFx1L9oHCuDiOS0+Sjdk4gGfERReIb3aXOFun4b2R5OiBLN0xXyPXusC90H5qHqQ+
GZPgqDLUnWHc5AYSGCO9gaSQGqHMpSvmdesLEz8nEQ5kRJafAiUIgLPgvclGZ7O4XP2OieOomcwB
Bmf8mY6/OmXIg6ey9oAnem8lQf5mmw12DUAXG4SfW7koMfokyDZohaBBKPNoLpGTR8clYtFkRIoQ
i61Uz+OHrsqzM8vGwcgNHwlu5IX3t9IQ29/ENGDlW5wZdBFhuXE6aIR2LVXiHwl7U+t4itrn3MlI
EY/MRz8bxTpxKGwplW8pLsjjJFzBiA99EELW/NLr40px3sDy8qDBSH+vLatf1UWVP/VpCnROxhuP
dtte4cJaB86wGnP/uZid+iEwg82dQ+rTA34xqgFpWx7dEqSvSnXpRhXFMaU/nU9W/OEY25TZ0nve
tR5JslC4CH6VS7B1f6LyJhyvcixSDYkBjdtRHH0ZD3uQ3zKs6DmGZpqWr0Yvo6OhN9lqyBrsUNXw
CROIQ3/wWxk9jcWi3ZFWSG6dGuIDXAeGdr7w35ruwUrz+pKQ583sbkCH11bhGAfzdvDMZ+hD8Ql/
frbzY6ABeWrQZbSn7kaabk5oNQJkP1X0a/vG3ReZaWxo8BRrS9OCPaE40LqRxyHU8tbooaubKP2j
TBVdbhJ6CQPVAImIrDgMyykr0fUXH6njZsEsPvfq6HjB0fat+FG6qnm1TMIpfBoZLEaTprkfpe09
JXj68uS7h7pw1cGl2I5Ts0h6TTzAZGJlTYekzK8Q9IhhWGNlzi9B9aNLqvZbZvXdrtbhst1vElsY
vxxtn1tFyNPjWFSsWrWdlzcvGx2JyTYSmPt7+f5pX3f2BszcCbVy8SGIomW85DwnjXecA/hCUmvS
sCboktYgHhJNjeVbT7e2HzrnS3jpusCJtNZ60VBA68AgJw93+PDPH6D1QWo07sglEPiquCkGLYN/
MysMa/687MrO4f5RBT/UiWk/ZF7ybC2aVya32hoFJQqa1nhxh+HE4SW45nb6xGWmNpKU3scKCuRs
EphKpJp35ohgH5RWZmt6uGIfqLo9kODzCyF0+uTZDOBs03R4WWT6xOnXfxAlUDdZrr1gYYuksthK
Q9Pxi9G88Epea0sii2uYu6eo0SJftPtEK88/+myTLsoLTfC8yi431nGCL7jp9GOWdupzOnWTPRwi
Bf9w7i3jlAPG2MVd9GwvAt8BQvIJ9f6qN1V9nqI5rGrXeU4nbbzaznRoJjLRYoEgou5j8wIMqiOC
SPMODFVkGkQ/sphMXotdF9hfZ9wchrqhF6vhp4iya0F44A4sobYqQFhdZftCUHS+beJGbJVuI4gf
nGo9pfpLck/f4LTir0GpLpRGNzrh5NHWQ+zpH8zDaGgF9aul2oJATu0iTXJcK3xJH1lRbzi5Tp9x
O5jkW07toxklEGhGJ9sFNZCAMfHyV8J5Sb7tKFNKNl6T8OV3ySJbDp7zbg409BTr+ZnhmkkCe4/K
BwX2jDzktZcTCMAGk1JJEs/aKC11yF2kb8DGPV5jeENJL78pMfygqB6ugN28NX0Af8dAa2NKLX8C
FRM851FCNyOuyk96gKR3LjfwY9UZqDlCNTYD4EjNTmCvQSxUaPtZl0jDYhuXNyqVDeDCAZ01X3Os
4buiiqapF0EEK7xXrbe1baZkvmfA2UYCTe1yE2keaNxedzZJMKpnRXhGh5LggYbnUmQZlyWgU9od
bYzJkBuvsQn3SyKyiWrbOlGOOKFn+e0pKLL4oHk+p5nRMXhT9w7z66CV6XtWd1RpLbG9wjKnbWYG
EnRHSvaPH1/uN4NWvQsSejZm2nXwH5vpLdaWpcJuLnYw5lcnj6ytKWPv4ks2M4qf+Ww3st4QLQ87
m5nheqii5BunyvdamtUmKitnNXRt8yoIO1wHbLphI82PWUTpNbLn9OqqeNwPU/cjXbTSVZaIc2M1
AWm3qG7iOlsuP2Q8pdCG/VTNeNPG+oFsx2yvZYhM4h6eZZsY7rodePdO4tFyntWEvcUMWueRnb5Y
jyq195hpyDqhCWr31Y0R0PToCnJQfBdZWe56N7A060JJ7akyjI0mivqSsYQbenKgukQqx6azsf3R
PDkabBf8J6u7VFlvCu1gpzypvkPNmLkmWfAk9UxODKGqQw6aGFFykroFzcgq2e29OT+rrjpIxRuK
sNl6my9Iqyget8RNYnazJhTvww9Lb7znruzLsLQGPMFsYR9YGhJ0VB9osj7jHCeiYeP2qPCOXSqo
qmvN4f1WGwgBnGbsNnVgfeMJHcOyrYla6n+gYomgvKXedbFWHVHzfGtHa+YXJdCx9BxG1oQTPQQT
5jfMAuTqjrVg/17wq5Jc5jGH3cSceLohQDjUS/SXMktU4IsqmgHZSiTYZho7Nn5yrmIHq9UH5pBf
sUQt3eYdJa3NGaLMuqdW16MDrb2HsRoGaDCAajU8EaFN2XAqMfylhkA1EI8XckyiJyjfWyKrtV/D
SSXTzWEJewVuDRctyzdWH7cvWjJEN6uenxlfZJue3vBDNu3GOlHgR9PhsdRL50Obp4bkSjS/uV51
26rv1BnEsbseMwblwQtRFsFVX9Kai4ihAbvPKjKMGFJaFU6KVWcw+3ZtoiogOTnny3BQn6yeGauu
laCeIxNpozc7L21DURLPAYu8NlnhmDnjGjWZtVO6qm9eZH6OxTC9Z2Z68HMijX09m95TIhShVCZg
JF1OHHd15myjDAenCbmHoWbfpl9pIvP3XMuiLa5QHegheda10wlYcT0GPhpGuKAq54lNI77hG9rZ
FQeO0VAfSdRjz+o/EJpzQqq1nzaQgnUQRfXWMRd3i/OdkErvYPi6EyrD1p87mjWAZ8YFMtd1QAzb
6rtW434idkTuIKn+6uwufbMGetRKvdVqoZ5liPkzkag33xiJXq6B79Sllq9QOLt7qflkhODa2Cn+
z6cqeWQZYOwciJ1u1PNVtPaLoFCpeZm/04Y5DbW39qK6PWkOfSQjpSs4jPrbHerdJbAUZkt8RqNb
n4jrdteFocWncTb10NbibCuY/l+HXIKT7dtlWfU/F0S/1zTBl/C9cC4+i3ZMFghz8lz2LM1BN2Hk
iPWTqZ49rwZqO/WQuZdlloM1DaVWfQyNLm+xlf6eTXddjq+JR3+w9BL5WDhY/NWM+1ZK0ERGoXYt
makbn0nYpoly+n9+6T+VU9msux6FU63yahsoDrm+1uKYmPurE2TG3p3ykaN38M1VLbME5exyfTSP
zTy/4Z3Fpg1A5hRb7avGrrAqfZQUtT9p10z49lH4xryCH73Oc5fejtY7q1rYr3laIt7I6pZjyqsP
RuenJs1L3/m3uGnv9Wh6HG1jr7wxPt1vLK9DvhQ058rp7AfLTL/Goe1Ajo+LyGZkRtPYpzpxm9v9
xqBba5la8+BFSJa82N9CzYsunaa3uyjBpOA2tnaLUPrsGPwoEH9rUybqQ8piFXQqlNqrp0/uc5DO
+UuVHq18/iHjxGLvttpL1Ka3sk3qDbYSccu94T1WVrqVmlIrxE3zlVrr1HYd6ds4n2bEQbcpscbb
EP0cHaWwsbANGRa6Ik7CIIlrnuWhbbb3fktadUz7lrmflrF04pxJV0YM3KBzs/KSqEjArsrmU+q6
1xKkBraTkolyoQ736pjL45JLS54qS8JhxC/FIaqmlS3ST3d03X29QPkmjEWWan6WdJDXnWwNViWt
WeXQbbo53Wl4ISjhnF1LMjNGncE5VxbtSNcrq62XucPZHraNQ5XR6SaQnCnbFF0RrejVek9BkqOb
YJyElJ3+lT4RoFwQcUjgVcmRqNJPWlbtBxdvlWNdQAgZgOm87AQzjfPc6H/oGn9xPrrbGVH+lsN1
fjZphA8mb0IMC9Em5i9+VIxAV+l2tjqf97x0XobOfRvNALxAwU5Sztj0YzI+IT98xC6/ScEh4OBK
kFtU1FvclNG+d7oHfOLVczGB6jN7vCNVPf2kOMeZEbSXPG25YAmVZMYjnkWd2D8YQYCJQaAA/SX9
wn0RYZXREzhgi2ZIRcELNDBcYpQhrW6WP1PZXWG0Nr8TZMZmF8WPaLAzYtmbjdlp8kdFO3nFUSy7
icgjzqv1b2b7TLI5JhHh2U+t1/yEhLhrNSfa10bxwy/xiGlI6p7iZ7VgvUWUqHMLW/KAgNfeYslH
8qbVFI/KBr+C0I0oitehwr819WrR4OlVGOQgwEWX/yoS62dqpdY5SUHRe4J92+uidu+7ybz2A5Fv
A4NhB9U/aCCLbo9dfesXAZHnC+NAyQXfPjKP1TC1nyTv/rJgMH1UXuuF2E/rVRFF3S7rRHqJ5hxv
HpaI3iYnvoSGAvNKhctAeWXrbsDYdAjOTiKQjiC/F4G20pPOxITYjVugWybpodaIfBGYHdEjzi3p
tW6X0tUJOQFI28FP4Ps9ou62I6BYph0NFUDXptJ4vTgH+CoWx46uUahaGEVhdBJ1GhxrIePT/caB
F7JjZpdcmr5i7imn4DSlTXAylo+EmtHEdUa1ZTk3w2Z8m8EEHHs0emyaVvxS1GiW9ZJoTXT04xPk
a3wedkc9kyt/79f5dIJXbK9No6Ru1tDD2JldnKU/fsYC90wU2LhmGcjPkgukQHnP8CeQYkMG2ow/
yIXvk9pXFDMJho18g4XjpIIR7X5p3MQYZAd3QrGOGC15yB2toLvjncw2mBgzuvXat0ZvqySrVkch
sNI6Fk3TVNbRpnptNd71lYBdEHu2xYRSfDdVecqEFT87GQI25RXaZpIJI//ImLaIwB2I2vhMqWBB
exLUSEfHSDdZpVaOTwXIKiOfcs5Sh6SPviH/5spsKg8vof5rHjwixRirOjoMkFnvQEeVLcOKrB53
/ElfVuedm0Gy1cbGl5BAArOiGve6WDGB4rpJTQPsDo4r3fvI40o7wbw69DGGirHlbc3gqN/0Zby8
F5fjaMKLpwAK+p29dUXyZesSilk9oUbAJfQ/BD/8nxhusjMtZu226ToetMu/QqknfYIr4VSQmZe1
aBAljevEBoIdgF6Y5J9k4f/1l8Bh8R//zuefZNN2xEDIf/n0P17qkn//vnzPfz3mr9/xH5f0s6tF
/Vv+Px+1+6offpRf4l8f9JefzP/+j99u/UP++Msn4FhTOT2qr256+hKqkPffIv6ql0f+/975b1/3
n/IyNV9//+OzVpVcflqc1tUf/7jr8OvvfzgkvfwXBn758f+4b/n9//4HXcCapRVU/J8/7D+/4+uH
kH//Q3Pdv9HD8k3cGrqjc2g1//i3geuIu3zjb57jBrq9BK3f7/vj36q6k8nf/zCsv9ENtv3AhesO
yHlBSAt2S+7S7L+ZQOYQaNgkTeoBge1//Off/g9G/Z8vGs/F/4VZf88Z/W+Ms+M4LkQCy9N9y+GX
cHT+2H9m6AeYSIdSU8mW89y8rT2x0Tthv6naiXba2NQ7vHTpR9UTrIEr7IdmCA40uO84P+nqiiNC
XVMSRjGbT7dctu6zCTN5mjJ7BY5qCDGa0gnXwd0kJxWn9iUePO/SjeM4h5bq2i2VU7TKVBL8D8D2
f0GDL39YwF/j8sQ70Ms5z/z1DyNhA0LzWGTbYNCPhSf0xz6xvqY0d3e5j02E9RXGEufwLMXsmJ9B
j7Gt9Bhn7Ko6VTomkqKfzf0/XRz/l+f7ngP6l+fbQ+np0HJHnW0blv+vz/eEDESvCFDy+8lYlUsd
LijmWxeuQzfS5fbiYDhqrSOQOtZDtkpHhw4Tjsy2i8f/IYYPKdxf6e4Es7KAuPwiRKSTGefe7/+n
DIUWEscEvYAWb419zumiHbm5L5Gw2hWSR3uTdfoeK0t1Ns02WoM9LVYDmXYHd5ieGOHW5poeI+Pg
NJ3PHcxkosaH+lSNJGjEbnK+3wngmhFxMR1mWllHcwYSNeH+CI3EstHbiegCiMLAP6i75G7YweX+
kBlX496ZvU9JN2mGZy5vSTxLNG98w/1hliP//JE0VaLLnw+73yEIl1r7caWTLrQQqZh4hhxXxu1o
OOZlriSwOtQu56DMwIYrn2wVMt6tSzVL7ZjODajU5SGwGrpj2jeHdrnzz++thbkhCiAKI84P3e7+
RTuNZQgMkQC1//7iAj5zpdOc7988yNo5pJ51djLClkMnzvJtjEk0/PPzoC/m5YBGcA/nyYu/3EzF
GKLoEef7Z/evG/gT/7xTkvmytr3oRxzHP1D9Q9gEAiV2rV1uKgjjp/vXEPjEMw15fdqZyo5DbzlX
3e+536hYPtiwJRja8PWaiT5O2BxD9vLz/uWxHc26c5/8RM1KtSaanIPbJNI1ln6yuHmlVWQg+4h6
d5VjdoOxGkHrmpabBGv3xYjow8lW7e5fJ1ySk14r0Hksj8gVraKyY/rqemOEuTT318n4u2t1jHYk
UfOMZz8yeuDEozoAck2/ejXBnkC0Jpdg7od4rbXtEuYCLa0ssuAhFtvabIt1JJqvguyaTcNCsxkH
ULIV188K5gWcziaDw1GJcWfoTFIHnrwVs92XgAytHbuFiYgC0nhEJ5sNtt5VtvdYVtN47rICwFpA
xhHkXeyRqVbj5JQz55MGYtNA5FfpFN2RJ/OBZDUIy02Tnycff+akVcM6UQQg2zJ+ZA+OtjA+3g0K
TJsht+/6HbJr8rgxaB/xzGfeO32UJMQZJ9cVjmt6WviBDYpXMfkYwYXxBQG7Cb1UfnSaIrO0b969
jHx3Q/so1rlRbrF0HX0lbzhLt7hutY0NrTjqsHxPTg0RxXoupQ37Yel5wRU/IkGuVszCCJNB9OAm
eNqSivik2H+uhTNwKIw+82R4dq3oPLQ6a5RYctgdrqaI2bIzw7duTYNpMnE+elmdDPNbllabQoca
QXdrzPQFj+CnIVld0Bk0kB1puR8LdfKq6mAt7GHJK8Tp/pzH9bc4+ZrRkZiATJl9UI+WWs2Y2rkE
E9h1Bxh3Zzmfsc4ZNmXQKmM0vkEw7GJR7Q0J2l3tgh60PrXge22gJEATgM3X2VTVB6sGeUL25wxC
NBwLzQrNPL3cn182jtdmJKXarLud8PTb6PUb7KtPlhc9zsoJjSxa9V57c9Eipll5rUzCd/wuXRtu
fSVV3NvMTP9DBfd63Y5BwB7bXL1IdetZj+COkBrlDbjP9WX6WThf3SLJ0CzkLY3SEATg2ii05kB7
6qsPguLA5DxsAf2EjPspSO2sQveaXjT0GKuh1fSdMVYAedp4L2srPXhNec2t7sVpCYVaAGQj48Tl
5IIOcNN62EExu4t1Wrr7aSBdvB9GRlAUrxm1t5gHWMdTvMtRP6zRXnx0Q420xpMCJsNDLqX+jCDp
1po0DShyRnSCBQeWp2liKK36pCKPwdySKJXuhKsz3VXxsbF5mVLEt2Ntfk8KDbu7VpyN2NwnqQcZ
HQ7qLsFLnRkk07fe/D1JRR+ac/02BJa1Q1dG2g2Mk4KqH8FzsE2kMTA09ZuN20xHL2YCAuTNuOUp
Z7LABXrUU7p7evmCKfDKml5/lFg+W1AlxLcVW9uINy1V4d7ztUei0kAWD8MOFZs43m+8Lhgwxg1u
sXYZKq9coalTzzX4jw+T2uTzkn4l6PKfHHy54/61KDXqahvHlrNvHeKsqhnp03/dxIH3z5/e7zAd
1iGo74e8mWgSF69uGl+7KvqumcU1Ny3OVkSPhVNeSt70/sqZJ5pSLrY6vF02LKzUBlrTyneDRKqQ
XtvOYAsz9ebomnrPLm08RprhrmYD91mWTttWWszaL+Dh0lWR6V04Ok/RgP8+pl0f4o0Adg5DhBy+
EAfgoswAtj8mnHgZoK0xoTMk1lhzK0LdU6JZDXmadvhLyFe30RXUe8KImZQXefrN4/gfMk3ak1GH
Ws/JrlZvfKQmeTJa51/6qb7ifX+J2AGIiSFNE7nZOe8RWORpt1FWte/16ebLlmao/dZk7m9asA+6
kT07RfQ7KFZ0m2A1F97WZckBI8JV3I+waBqrgl7P34Qq4C1z1WOViTekOLSoKzBJ4+DhN+6xMUUI
V7Hib0vci5uyiG5smvyvfUeShwq7QZ1SzMCcpf3DRMvAqvN21SXWZsrUrYm9Lixl3rAYGKtpXMYT
BZ29TJrPekSeBlre0vBWgGnesfkRHdA55jHrzF+NYDYy3LKeZ7VNOoOxq3Ns1vcXLNCsdGO12mGR
v7kZaQ7RYJFxERoM1G3EbqFGXbXt0+rBdYHjsINq6Y8skKdRZszoMsLAOkPNRMd1nxi3XJarMBFy
2/X6Y8YV4FbnoNCmlcSriKDO3FgB0DzaHc22RqamxY2xMi31oXLZ0yCU/Hj/1nW0QgcWTKzkDtkn
5SkK4PkX1UfQXwwji3cqw5noG4+ezqm7FXQnC8IB0ONu2xmgce6/p1aP7Sw/FsV4dQZ/l7Oq6TCg
2qFiQAicTtXUnuRYQM4ijZxF1yiyp8CbvmieNqFfzddusB+NSd5kPCGxiNpL0TEkFuyHHOyfe0Hf
ujfXeT9Dcazke9ZgZgJtMEQUggbbD+OMjWj936Vwjb1GVAquU9o5BduoNvkrPGPWWlZq7cRDsc4Y
mgVgzg7BjDVhkMkJttSnKeE9VFrwgE4w9CE+rdPMOMgg/pxhLq0ahAsrvyY43srjq4cG89i53S5q
OOkggM3DUp+8sEVfB6ZsJqxZofdJeCcm7c+5zeV+aqDJzWNP67jwQsdiy07K6Zwj4VzbDaKnNApJ
C+CFIA5PB6qphTH6gTBX85eYGwvuAJ5eLqBm54zdVWM6txjJ+V8KdB+TmR2jvskIXenfi2n4Zmrx
W990Rz+hTky7tA9Tx3wyEzivJvgZ/qPXpCDLVrblOpKdGw4ZV5nrw8uYi3OazWdLq9ECMSGku4k4
rBDLO+plcOInAt4ZKQzit4U81h55uqrkVk/qqx+dgrDv6gld7DkDnRZKP7r6BZRL8JnaFLEtAy5q
WlrHscZ0yc3XlTJWKcvrakZItYprj7Q9p90QAtmcvHaXTITq2CxXZjUZZ/q7bB820RJWt6Zzk4Qm
MJbQpLscEuOdryb7rY4Mcqx6Mg6D2dsbGHdDZ3DI3EhiqoQ2Oc+iLvdOhY3d9sps1fffhsnydjqL
sKE88uF7lMDwgz6cxDzJWMAKy4aA0TCW+mCjmvZ9jk1ya5n0NWP6Xg8SdW6PkFDS4YvHVeDW3pET
js6VBPmtYqktZbIfM7TPimcsSOU3FApkD3mw21ADehoaTPvq0zM+JvMUajleXIXlbK0Hv4opuMWZ
/2X4KIZQUWwtaqGTFzuPlpn/LqN52IyZODUArjaRnvLetIt1wzPnR8FDW0jecaMUZB3HKK50yWkp
mzaprKjtGyhV9MWgqq6AebO0KxsCQMFJMS7FGtLuRji8HshpKd/t/tL13kvbAvqx8spbcfX0+xTK
bNJsPIUfCeEgBBK6ui7jtfXoBm8aquTMaH9N6CmPupkBHJmxZh/hsnjzhgqiPvrZkM+r+4dtwZku
NJYH3B/15zfcv9fqSx+r5HKXuD8qcF+LDL0Cu7+BMJ9Q+oNTeVfGgFzb9rSqx2Dl0gJG4WtvZBA8
JMaI0tX+7lscVJN0OXVo4ksZFugGAm4ZCn83BLhgP/fOGMrQP0kmEz22tlENnOJ1l+H3HADV0ZFi
tO+WsrxQE8ZnFWjnrq7yVWaMkGSxT5baKe0poExfnq0+WLvw7nE2sPo3hrbKsEpTIvYV6zcURfKU
whQxcmj+ZsxpVcY3ukhrKDZwFasVvusxFMrDSZCk24Gs1FWXhv4CINPrmX16anFwaRBtSUL1kIHt
m8FaI8gM0YHNWIcqyhUgnygdqlA1HkmgbRFWbftcwuAt/Gra9bPx0nNws6GaRCUS2kB7iC1wtkPH
zutrD23jvYKdDG1C1rY1SSUh+ukVbLWzNJkqm7P6JC2FudgCoJvL00RxQEIyOZ2miQMp8VgqRivM
F6iE1/T2Kiu9K392TfrCWB+Vb+dhMgT1BgU+CtyMII9MwN6Crs1prkBAqI/wGzjYJmE/o0CKLP1Z
x0C1TS2zPYpxhLWitwOXx7iNfeh3NF+wL+bMzE3RcZrrFvuVGa8Nr6d6ctt9b4wWI2UQ3kk0M2iw
HhuveObqNRhHSVO2oYF1bC0VbydQeoehygjl8hgoVjV+d/Gq2qpa6UX5wjWaYM8pr01LRWhr1IGU
MvaBUBv0xfZWodxqk4wM07z9MociDY1Og/GSwgi73wBAe6Lf7K+SYngphLlrur5cG0Xy2efdKbAY
5yr3pfMqax2YsUB53R/z2tR3tpWiuo5KPPNZVB6F6N+XIqzxbYrK0sUYRqugUcYH7tCNVyPXdI0B
1Kp4izIMWtKG+JoraKLx8iyaSPMJy0EWNtS1OixXSVMvfHzdmSmDKLtSRS4D8/4xrIxhoobOHkFl
DjvU35z9+DmNsLfjYLmrbq5/k09EQrbbeWGAl7bHWVNQVhEkOh0bB+ZRydFgBfPEPJYcqI+9/qpp
OiFuRfaz5jKgSTlD9KN0q/TvvetgDTTVB21KaKSxn2zL4ND7wy2w2rPnyn1WPCKNE5u+0IgCcgys
DSMGLZhCI7qIVGRsEWL+FFWe7/43R+e1HCmyRdEvIgKf8AqUl6rk3Qsxklokiffm6+/iPk5MdLdU
BZnH7L323HhGkPGZLNdWzc/DdM7QEwWlZHc65uYrZoO9iZ3ihGNNJ0AtfnNzkEXudrTKNFuOKOJ2
fVrEL/nD0EKc84UZWrGwgn4sDs0waZGeL/9pjnEYEPyQau52Yc0qi1TGPzJeaMJTGaBSU6FQRL7Q
Vj6OI2em2Jvlz7AZ1JpKoMVXCBmINLL0i4PiLaz19HWskzGQDfyoeSP5al+9bza7Xu//EjeD8uOt
KMO9+lkVvA6b5A2b3Td562+W096wnGwSB/dLgT0KC6Sd6CP8H4qXs9MMO0A+bzXOr0hwN6hBx+Ss
K1jrM2ZHD6sAFwj+LF+/6i0A1ZmkAOJsQ6afRqBfnanktBlgQlWDfZpzDwKVQojHUGcOKkja8AuZ
127bwEJELvuWc7HI1wzbRkinnOD9f+un9uTFeX5XzX+2GoojIX1G5GSiCiph0Ah6wC+QVY0b2SCL
nGZmljRTUzmb0idSSTs81/BHB0bxAXFtp8aYsnu2zIgZzKhOJ3hQHdQgMVcn4uovQqxemPQmibIW
8VfSJTlu1NKXBmYTM7ZOBbFAiGuZ4twCNYcJqMNQpESAuGs36luBl99Du+R86mA8JlYMoTb11IEo
NRnEWnWiCTEudbFcZ7sYgxomTzDHZby3E0Tf6VNH0ME8kzFSjuYh057bzVrVzP95A7P6AhFeAFu2
23VIAsLOZBzB8gutUMzSEL/62eJlqEhAKyppvemzIk5py7FBsH3w+yRszXlvWlazr2MetUw28DAZ
ctGuR5XlRYPukknM8zc4+geODrILvokVX4JiNNRBY5zAPJ8mx5/nc+w5EMcbywuMIZTDgj69m3Rw
dGQvas6TbxUz0jHM0K3b0yauxzI1EDAgIAjqrZayqJB27WLE+202h6YlFOAQQtuRxl6Joypamilp
or4cF8THMlqIG9nPbfJLTcY9WTovfuyzfFCGGTGnafS+CXMLu8MGBNZhzJ3nNb/FlvsBxqTifmTW
1ImYolYPUolp2q9FiR0OGY4LeZ1xcHfuHBT5eaw8klosyL7Oou+FmFVoVPXd2jrFbtXM+cjb0x6A
iUWgkVCX9+vd9D3TXDl5fe50LsNiqN39AAM7IWccp3G/JMnJ3cwXydgbV2Zc/3Vmq3ZDy16f1cx3
i+70DGuSVmdLMFvtQFnk9qB5zJgOHUa9/C7b9W5eR+3Rc1fgBIr2gn+81cwffRsElhkniI73IdQ1
nWgmXEI+pBSGmi4Pna+RMNE0v8iH/BG4Z5tiNc5JtE31IfBnjFZ6gbZwGPR3Z1D/LZ12v6LiDZrC
fq0x2AUjzhSQR7jeVebB9GrEYWxzlI9UlgcxAABpZX5GxvWLes49mps7cCKw2SZgzVmSV7Md73pR
Y0/L0ks8aj9G+5pKix4VXRyv8XwHOeW7N5c3ISYAalvxg/frPCTZFU3Wj+7j6ELl9OR5yg+9erAD
0+xP9uyZN2ec9qv9Uutj90DWU9TU8QsRee1OFNOR1MYxZMDBjDNmPMkTyyukL+qcoJG16o7rRKIk
xYaDEAYWH+39SGQPD8nUT3MkQIcwrCHmK2Mn0DW/pYHwsraj3AW122TU1WUi59BB5sm0uF452x0U
oAbjDxf9J0koTLUMCgvjaClKI2scP+tiJLoyad9KgzCWwZfzrY4TkLA40CPAZE/oin6MzcI3heVI
lmPvLOZdYXYIWsprwQBhL92RKRxDlJYOre3EDT/HHRxpdgBYSWqQZhbGpH5hIpjlyaNdIzTL8xsP
7XJXeTqFWZeFWPjdA0b7K89sHSizkPuRmpHXrjvprvOkmTscxdlFF7Imc7ENcWQau5jpTdByD+wG
4cynxZr9gPFsL1bUhUjPfMO/usXghZ5XwcyF/o3nJzRdZpprbGSHrU8wbDTJdrUc2oVNWJ7nO6MQ
H3NpVKHubVCCBpFtNbOkx44c8NLdbB+aXlG7GT/6t2QexjtucsK6zBaa/hutQrdrezJbbFpug70g
vRU3yjasrpwUP1NdPOqaT9RCXN5gu5SF4x+zmSNAd7q3yTRdUgxoYVO9+2FszXVu6e9FlqW7hj6A
4ShdUqJtbw41fpz1sONLthJD/TzMnzhghsDzvfjk1hUXn2OdFp1DpxRfnrJy5vwKWmTeX0Az/app
SW6dyG/cnpCxgbeFsevzW7bTmzIB+fpF0aOvYC0b1w26F4PSoE5QJ7XFoaZGC0tzOPsGU9N2InaC
6VbjOodiHFYA1hgeFr3PIjUV92ZS3LlsigLdR+6IUm5va224xsR86FZ+VtV5TP3PHOwVRbvYSXOk
gV4pPNKFIZec9o2xjFDC4ypoRZdswxNwq+mRC/Izi9maYKj6lwxfnC4tY9PEiYDW//hOeVM1KVFj
QyBhNyR7X6J7YrMpA21dScpdrw3lEM0zrh4Sp3SEGz3md20nk8alCiWJba1HukSfNFX8aQGMTTsY
Mv+E3qQ5ZjGtQz49/P+jc0r7zY+dH2eTSEn9qW9nMk3dnpqvpl/qJbJTnIYM57mzxWp/ypyM3Dlz
iaz06GDmQWFKN5zAVwl3AwD1iMZBBtJgydNpIYjcBQ2f3Uem8uYgzQCmTlC81ZK6t2puDmMpMqx3
HaMFEzJ1mcugkimhv8xFgLAHbNRZ6pAGh65dHUFTtZCUKIrw+gddR5An8cn5vlhGrqfFwBgGTUNO
eBuK7CSM2IuKtqLUZJ8lCuJjWxeAuRwozgydPau6GqU97js3B64JLSNb41fBm4HKvXvuQcQHJMMy
a8gAxBcG/R77zEnTMAC7MeGPbfcJl+m/pC7KELQgkjL9IlqsC0tDher544Oo7M9hRB2aqdCzcmBM
qboDi54n+yomDBcrEsjbmgFvyh1TQQHrGv4xaB5BSmILiOHxVG6PaUayakYZ6WrjOXUbMluqi2Ou
R2tkAQh3PQ7QonPTzm8u9f1sl19kfd6IlsZyAB6/YWYoDFBCJX05g3+jtg2IhggXGxAnBBu9SzIa
bITSYUtSKOb1PH9S7XhpBaYdXDCOnTZYS2zMIXiMdL1910lYrpiZropJoVFpv7HbpsfJ8P9lDcRX
Ou9O/07V29q2xb7x5I9lWn/capdyzMLCUn9at5xs2JbF8KLKnkd848hITlxDxiG2cR3EgElvmKKU
sxHFM/TioNnhBj4o6OTLduaT5tHtpmKCGQWKQvfOGVtMms6SI5EFPTSq5rPp9XNtvC8GGqpxtB4a
CHOHHoD7QSvEWe/4rDHwENDTPzEVK6KSufNu5qmnEfcuFi7/fdzLhwTVB0BS4zj6KxludQeSwx9y
yKQWImVgXA+zh/8nSeq33GmrS5U4D6nR/CWZ536nhY1hSw9TA3hJVtbYMtObRvqm4chToZPzw6zz
Tfj49GRqH0h8Hk+T1f/AIjHeXZRpwZTVl8aofp3WAaRPSutu4QdmZ8RgDZgso0AH6v3q7jMNm09P
BWAb9XuxZvadgQpgD1TdfFwzwBbOUvxzWrajLMQQXS/qSU3JL+k29kDBaFf8USU5npu1+fPb08Ig
Ph+q4+SRT2A1xCVHScZrwBX4azniP/yb7gf5mEl+HX0cD669/jNTqzuV2XApP2mzmRJNdNYUlM86
/cVO+O0Udl59N0z6eBAYcTwYGZZf9yGW/BdSP5fAz70ArQGTTfSa0djvOmnqeyOm7BWkTxklgGNh
JTLwem9fpVMV+BOHPMMiE7huMNX1dHT87quycF2Vrg3qks0qVhY3dIbsp+JMCz3FVbykP908sSXO
7Bdr7uswbxheJVuQNEJpF+19kpUxPpLsgW38A1FD00ll1jnG9XRw4SWH9na82qX+gBlKRzI/QkUo
jWuVdCn+dzPcL0M2P8X4/kHvclfPyPMRELpBG/dnjTjTXYFJQLjiDl4iCREmYB4E1G9VybXY097g
XdVatA/uObZml5vZxqsqL403va56xhJPizFN8hfiieJ+8L7iKn3FULAVLzUjG2S2J8vSLhXLB85u
mwg1Y/6ukfIFvS/Hi92knGNceHlR7evMGw4JSX+DBdC81X3cebwAPswYRuS6+KlVycTetv6Um7Hu
cqV/kMVq7xe6R4SLY+Rmb8wdfSRLjnM0zPmuZpzUDP3L4sbMXwDh3RYWLGyf3CPRCZBXia9v7kuX
kUEMUnaK3XsWR27IbGfXs/69LL17HFO5U25bAGu0BfNuNNXCec69r3xB5G6NK5Z2hhot67drj8N8
XXIW/cJT5KsYl4mKl6wlwBmVvd4hZ+W2y+tD2iZPvY0RY2ZuD/jm126nR9l1bYDxwwwy4pJPXjI+
A5A2ACN6P3E8sgCbuJdKl349eeBFSyMr0ZtACIZprc1GTlYWdwxJPkmLXGdhcXuJ9emPGKu5n24O
drQoJtaLVx180ICTKNWjWpZPmICfBeLW2mCNXA/MoaZ7HDCbAoQXVcDn1TCxBLXAfJWtw4ea3ujq
HifaGzNfjsQD8tm1wx5N1dVSzadi9raPYyb9jj2wScne8oa8oiwjLx6i6EM9159mWfrhalo1e4WU
UAgmh+naPUyaB3wPHkcAoOnbM884z/1jyosayXVC22S0X+gP2Nh485karAqdZoHRCa5Zq2L+C6pi
5LkErebkHmz7c2fI2fORdgfJkmlI5/AipuKsME3wQVjlHpUCrIplrUOc18/44pMjdDvzzss3u1Qy
fAit/GITQXa71t7XFQnvOHzutNyn2jOWXcyf6tbq32iPij34JlF2Zo3OnF6lHS6uTFD3J2KI/EKn
wkq7IDfbBwGSmrlOf7cQAT10Y7ynDnm3i4Z/JyufkDH11O5n7D5N0Nnk2+g6lG6sKR24kIBYtAZ9
zwJJnG6578jMrHk6gcDKaM5F5OBiwr0GjNxg3xE6YjkRcGghqIr/1cO6h2WwRJOiBTCb7nEiLvhY
GiUzMhZFe912nrgX33N4+lHGi0BVVb53Vv0P1Y9/4Nl+j62MVsi3mczH3dk0fBfXZOdf3DbOwzIT
KHzqd9dL9HPv5X1Ue/5LUV049kXU6yo/10XVRJ21mCfijyMg8zO+m4Gejn8D8xBBRvAhupKs78bU
c5Rk5UvJ7i7Q2i55UMVwP9go7k0YGYQ7pEcL3TLOlZ7JVypCYY8IoPGjjOkrahHc7ByiTKvUTRuN
0HZpHhy4LgEiW0bd7chqSzNxYWAQ1YRxMvscPWTYdCmniEN7nRYPrHAVQ/f6aezoxQXNUTYgDKnL
5VjqKeIUglpbP00jFwE+ye4UolX2ZRJaFNSc241X/9Vi0Hf35M6R3KiUFZar9pjjBfddxipE2XGr
p7MIJC1HL3M6LMbElu3SYEwWjPwhufmp8YkBovTXsFkhJYCc3BPdrXaeKrdInsnE0RirAPGJCbn7
3WnE71TVJ6JXnlXuMZTQ+7d4xntnr/lLYcZIPuMuFGTNRk7N/lKRxJ0zYwFvj5WEkesIBw3VRv5k
n5n8EWGb8BDGqfOwChWwhW/ODr9GOPoH/FUOrqR82VdD8YWkn+BgQjWE9hgXRss9mj1vonu2IE1y
GGNSMCZcNO3mjocolHrtQ1aw99ONbi+x2UYVoKZw6tLv1vI/s7F/Lz3+kDunHskimvIIQBrkfceS
w2+yL8fVnL1bW6RHefXV8imfNY9dWtOHTizfW1EctBrLl9Mlx7I+N9o0Hkj0TI50/U8uIrSAeLWr
jW41zDVQD0SXt/neQd+GTmQZI0dRp6J0jOSitUFmM5vwd7bJmez5HPBMLY/NJGiaqv4gR+eHGGqg
trwkRzfxjzG1QNgvJOBa/XJccvT100RyWpVarHzdRkWjkVL5Ey5QpdoQpAPMFFJB0jtp9+hlAADK
2QvsnMWPLRp5cPXixx+m4ZhO8qfUzL+shiuFVpKvb74VTuHjFWKUbVArsErS/qvpdCM8vo5l57sR
ADtOWF6wAcGk5rvTzmVhH2awkoBo/Jj5fIkHN/5CM7XTxyVMKJAjCyrT3uwY7WhOeu+Zb1ixb55S
ZoAf9UjfR0X/RTATM6wGyj2jWq/m25kbRBWm8rVNsbnSQlXhMjF/NQiJCAgFwagqOjPcamu2HPe9
6McTuAY2FtsHDaCZapIpxSJrxtAziwjWMjBr2v6rTdTv6NuPZQoLVM9uhbE2F/QYYAx4lGtJoJYr
ya6canQwvBXN+uBpSXa21wmaCKs1Ypbs2wyvQTsQ7TJFQ82o1bcYmWSVHqyi2w6fTufDV3rQYx2t
0hLVVBJfXcwwZy7Md5ZbcDFEs89rxpQWw4ywGNmjDjP9Q2ppoVWJl558sUtOOkcCd27fxtNDq6ZD
ybzl1TfOvUbCmVv6XWQX7b3vWOAK0+nF1YhKtrfn26ZhJKHNOvtZ/mdP9pNyV7CxrvsjUuMr72Lm
cLH2A4fsdyyVRoezMEakFdRB2HQShWz8ZxqEYuBwmnDfk7bkrg/SzmgC55p+FA91ZuMEhNXgBQBT
0kjgFQ/lf7WxXGx3JlRiwT7kadYA4qo8VN52hRkUgJNy33Si3ti7TqyK6/lFW4OumIAf878OaAwD
wUwEd9lDYyQl+0n1vILHOCCd0fOtPR7NKrK14ap0/KNFPP8OlkPGrgTgksz4ja22YKFo7N3BvneN
8YmISx/C3OyPPTuK4bl1E7QP6YsRm84unXjPHIpEx+hMdiotUhsWjCEpOCAxeIDqaZi2Jv1cN6Wz
642GnRTcLhtZ4sGO+dIRo/ARkN2w79X84BPJQo+Xwr6mljq2sNNLLjM8fNQ7aW+cG5dlgl7dDFL3
ukmzUafp6KLx/3V9y/SnXakj7S/ISCWzeMyIUjnPXdeFw5TjY+FoSHub+V6trtr8ls1SggAqdm5L
Vx137p8rsKiRWk8J2es1506kafzi5IZw0D+aS/rIyfNk15jt0Q/YPWdHbQnBsOEDiRKO/EyBsgQx
QJTDTiX5PYjU4sTe8Fw1ZPMlJMuvcnghxgw5p3ICe5LM1Yg3y8t2p9GBFIATWXIZSMmsBdB5y2TO
cM03bdG9qGqpqXTlHewKHxyQqIljy3uYExNuGJ4fBrrctIkxRBQpSUQQQrvzDGbbeYaCXtVTcYWs
yD4kN0PHbJO3jkgGs4Zyg4ILr60yI4vtw6vstDuEAXzmttE9QSXLKbjZbOtl/K9iw75PZbrLys2s
LRCEIUqyI9mly661yKn4yirbufme82ONiB6HbJfjoduRSnPggtfekWHs0lUWd8km5E+b1AnRn721
2B4Onla96IIHJxcj/+iq/6SpR/WHEdKBphUZg/0yz1ClrYHRUcua/sS3i9Jy45iZRe+cYyqBdsK5
ZCx68ThlYxnVGrSfafKPs59AXpDUWz3CnNVNr2acXP1+iP/TcYM5UyapRtdr30FomiZc9mCqKt6h
+7Sgq6/9R5Ez4Z+X7Fr5DKQAr+fBIJPHXIMkzs4pqny+T6ycvMwrgFXIF5ecRfsVAfTNrIHaV0c2
3GpnOY8+Fr4jCXncnPbS3RQLAH7Ke5UWlMVU6Qfa+BJh4wwUCu5kkeqXzqKbdhfqZ6YHqTXfF7ID
TWb4f84TS2cbewTqvVIs75meDVE5sXGrcnPXF977pie32vTKjo10XDWGSNUYQ1raliKK72Bq9wNB
2WaG9nEsyud2WSe2EmD4bHwh6dzeSUTfQ199afnEBozw3Q75RCqIA48nnSW5863FBnsLCU9eG4qX
OkefJlx8zkuPasPuPX4No37zW+nCgPhbPgFHvjFxfUJsD7QK42mdMR+Nzepv9JIsaFGtxXV9y1Os
gENyytXUsGBSFzgXTJxbrjmzFxEkjq94qY/tmvRB1qs/iB9nenByJrWiCxO056jrcd3ZTOfiXOPG
Ya5PxNCLYIWdL/yUZmWyfel5rjDmnzH6pCwGh52YyKlRik2+LJ1jjynosJqowWN9/hkklLBsQG1W
JKjQnUjNZhsVicH8dbHxV7K9t8ql2S1Sf2N+JbbMyk8Qji8SpvpRuzqAZoN4Na8pSo5HJwZENBVP
3jSxaOmJf2i9Mei3Y6Es3ZSKIEthUTknzwRnkCvvU5U6C8223icDpMrdfgGaSTWzNZvq2UXJFnQt
XNqSMlcjWYbiwNB2nSjJ+qESl347sp7xrbPjA06q7GPvZgiok1cj1+8nkeLDJO6Og62/i82vHglP
ANQbbQfTI83ZwsEy46MQ8UM6HLyGtsRwxRtXnBFhCtnXPo0CgAM4WUAkRCHm46wZHBWSW0TzkzCW
4nGuY4po6zVTrBMatoZhnst35F705KAUWCXDcK4JXKhQwqahM2espLJK/mj9ZO9cr5xDROBGpMRj
Pv1DT4+gv89y9kjOyLmyYN0efGRU5bNbkBNGxOkJ0QXO1pbbwc3ml7RLaQR1uROWznCPberw/1yD
lGUNFZHW5+vOKju6MV+FZivMqI2Zz/UN2IvVN907sST8TghmzS5wnC1Ifij4UWNyK60JLaaOAKxQ
XzaLt0ApEmwSBcK0Ti5EQI6538N2Xj+aEb0ITJzRIOokrguWE/56ikeKsDglP27pHboFMleRqDkL
/ToZVGQtenvL8R4G3lWwfvMO4mUKW8L7mczkUxevTjHBnIO9ENXIoPCocPfCSHggLkHbJbV38En6
DYe6+JcZPK5yk9PawDnCxECv3M8TQ10qM7se9tLE58S+f2K/tORBAbY4sGTH/CxTXLMpJ6HvfMEA
mCEKosX3MHzy9Q0oPpt9lxo0kXJ9GSq0ikQuhVjwdJy7xp3leVEpOfWrV8RUpP3EdGM1KzzE1xdb
eiep5yA0hubQB2tG+q+DLJQxzw1ZQQK2a3whfPYlTd2XJvlPk8unOdHjTr1OlWfigILlQPIeUsW7
klaK3zV7N7uFB+efI8VrLDViDwqvQ/9E13nPQOs6W+J+kcuPaZgwyLXlzBBmDGbEbshNjUfpaR+C
oC1zTA+mbu8gnzxpg/NRkRrRzeLmoTFj5z9+GaU0kHtQl7cQWtlsjB9NjqCw7r6XNbkfkgRX2/ra
oCZX6GoueUx8UEW2Z5RLE+t5zFcpDqYa+yi3WFenyzWeEXD2zclu5K832R5rxOHXdF19/+6l6wld
XCjBS7At4UaeCL3XEnfctUC+gBY2032vlyRXeW+ta1TPqzudhV+4keXM80kZOFBMR7MIPf/nWuix
LL34W9nJn3u4PlGdMcqEo9OfGNA0vD7rcFPJnY9666UHuxbzdWBGXweeBWUdh3qPlTNhpoRRwEg9
nqGWxcPQoOWW6TUheprkWRMzU37yjLpl/Sngsef1nTIbO8xdvuRaAxAxxFeGIh1CZXJZRBK/Kyhp
iSdvKLXvEjE+2HTmoZKSIYt+XFf/YCf2E5cpkWqi2FToM+qyktlceSEF0QvnNH+JtfaRnf9hyBwv
WgzrQeAFkLV98idzZmCWvi+ye/eArC5wrHSz5PQct1BE1scbiqWdBVy+NUf8BiGwwNiBLR3QZPEs
N1f/ANxPwz6SOMaLLlGODymjV2JP2958ZSn7vozEyZqYZ0I86emuXqsRSFYa9jxbcWFSb0I5k6MV
VrT0KDEX/ZKBNQR9V+T6uFsIOzYYo5F6tTbIRtGEVJjFGspw84fTBJMXWAsgbntlqRfOdP8Qlwsh
L/JbwP1Fe8ycoGPAVDJqm0zGMfZiy11tzPxVWRIakApPhR8TzbzKnbZsyz2XuHULtic6MCspL8w+
bpm3jId1/WOAmB5kRkNSD5W/a0cWNcn0nTkYzY1uYiWQ30Q6kn3XpCcme3/N9K1LGw1ts7yqvjob
7vyvbFrgt/N2jvrdmQBU9Mp1YpMDaWFgq+knCK4qVvZ+oMM3mXn+VuQH0EJ7poFHpadTlFr9O58H
sOPxCDbw3VKceY1rvMxCQZvWj+MmErSJhphiYo7mxEH23O1SzafJaT4IAwC9vyRBZ82C7sU/uJ7x
anIMYfgIU6p1gDWf8PjYRoxv3PQnI2Z4Yo7+D8wP1lFsjdNSQR5iPyS5Rgb2tUU6spADp2BZ+B8K
kV9tDYUMYaFuJO98AjzCvGeaHOveGwSHi6hR2g02LHz8XaGfargf5vJgQOiRAze575dPuN+JfZP9
ToMGHRiMgFGmE9a3ptayd0v7d/ayM7mmTxUiBJz6Z2odubPX9cPwhgkV92XM1HtR62QVgAgbin69
0DHve3AjbjFNjPXjg4Jx0Rbqg8E4E3UkG6S8Ai2f2Ndqb6VifYwjhQuP/jLR6ZJmk/8lex0VzPAF
wc7fJzEzNU4qSL7ZfL+RVNZiwhmhgwMh6QqPiyCi0x8RjTKyRKeKZn+Su3zQHjgmEBjEWpS0THqT
LinDalv2ZZm1T5P6eaqbvQTiQle6HrQO5oeTzd+gG3JEvZxDhZfdDL8i3Wo5AnCjA9SVSxHGqjVv
IctO3tw8dm3ygevqEUl3AWdqrM4ofzaYH9Dvx0l6jE+l/UYWXoq/F9cfhSSLpgm0rl/FXH6+BY+D
JG2L8CYnnTh4KoQk0hLHstfbS1ItFas+cTbM/kxY3iY1Kmm9mHq5jv/FJ/Bko4pc9OVvHl5Tu4l+
mlm/Nf0yh0ZhHleR3GGK7MNF+eIATJEZy0rJhVKiCrVZuysb32JLrpVbmGAdjUO/RhU04puyLOtS
q+E4gD29IztwT1qPuBZm614HdEgsTWCNUni9u5Sfp5aD9kqYn7jnm1Nr7t3MSnB92Az3MSx/ZRfw
7+mtJiUc7ci1wTi4Ccq8o26AJcO9YVKT2pf/p4H3M25P0lvCBeot9q05gAX8wc4Vj+l0NFtWGl17
U2WzTyb1TUw7u5giM3gG40/2xlx9Zn9EzXefon9MdEV0TLPLsP1UP13qLeHInoysNB1vsXq1Op5m
YQ5vlprQ07XnLP/UEGxRAA9fxJBQs2zyCx9QZm8tZ7//nQf4prIYf+dCvOBkmaF+o53vHe/g5eNd
XV9y15MRU/bp7DFHavUcqTuJLQ1t4U555svAUMprmnqnNQs+PF4M11KvqiA/tGPEudjWf2wxP/OV
Hw2/TuZP8tlNkbOblxHEjL12xa7K9YdqzGpyKtO/1vaeqIOPvRp5llZ7DN1/OFTMi8VqZkrsCgZz
cnT1kSMoZ0CRLU0fuNI94YU9WQVqEPyp4SS3tsdkW6K77l/S+feJTpFbrk/e3D00jfEwxrwsScg4
MAIujo3Cc5Bxzc9TrH8wGD9RtXSbkgWrELMzPABahSmzBPNa+fOlw2dQ29W3MOp/BLdytVHHFtsI
WbB2NCqXjceAIL8z8oS3q9huORT7rY4dvLlpk/PPzcsDRW8bNtbwwBI05W7zdr5BYCdh6veqyDn3
2u69sJvuIrs27PEs8V2p25rb7UnCkA2pWI8m4qrU9F/KAjja2qdkL2I2iDr/KWvFfxvnoy74EUaK
wL5onP08MwmdeuqSseZqjxOHYAFIgktR3g3kxAtEoovDZsGcjU/H6sRJOdY9K8H7JnfubKUvZ0tU
r3BPn0yurM6K/6tyAE2rBdtFqPY6t6A9rSpeArVllsaj+jatyQ6sX89edWbJKVd/0fAiJAZiHEq0
aoAbMInkDJ7vksUZAkFGBmD7qvmVdzea/RNan/Sx60wSj0XSgzD+hkk3HKpkfZlMTsyMuPHAqzzY
f7N3r6n0v0GLi6c+K+8Hc9XJVsccN7vjiWIKc5E7vA9W8ZGXJbinON7XkkB4K/9DRwOwUTGMA7Nt
slUNFXbWvTdz+8JwiizNEff9WmuhqPQFoXV6wE9unReZvOsWioZBRoWGM4qQ544hUne1Xd8K55jL
fnI+Bvo6Dyor7iTLupcIFGUOuwpwXtiU49ZvlCvkKfzkS/KeNB2/LCAa5HyEmRiocUfi1B1/rWm4
6TUSByvugDrPN/5A59Cv6v0BSWi7Q0921nOV3o09wnjw6DchSnNzEu8nz+zuhGERLAijyDD1N2BS
V5xB1cU1k5Peruel62A3pEhG60MMSQtW48DAOSgqDrp5RP02jNULeio9Krzapgqg2bd0gKKIZfyg
yh/MlSumgkZNcWkddSlJ/WVUuiNUQ1EW1BI8374cZuJVH1bbNg5a9iUczUN30XSHuXRetXzYpM8N
4A3f/uiSDG9gab/PkYWWg62awkuHE840AeZtj8iYxWFvutPFyj5NDTde7awN5TErFBd97sk27cjE
UnCM23/lUEC3jN29JoZHrW9fLR88uQlBb0g9BsklszU9RuBsp3drje6IhPGVwwubuCin19ryr22O
aiNhRR5N1AS7HJcGbmSfn0MOfsQ7iPdVHkZTknUxu//Yqxw8f6qPS0pr7AOkzkf8EZfCdxWJANOd
23/LdTgWmwoxT709kiK+nG49TdVGktas/7F1XsuR69qW/SJGACRB85reyvsXRkmqTW9B//U9mOfc
3jc6+kWRKalUUiYJLKw155hfVkOCREQRjafURZIlRwq/hPq00S/oyGyip703O/K7bdqqP24VEzUw
TgwShmJfAH1btx1R2mM73guIlKsb+BYgU+fnGxPo5bbpsJHWs6Itlb04Ab+mixuXNgoaNziRaz/r
rjkn7x2f3fhoOfbNrN9RG/2DFq9AWunTDkoRkxr4luJm/rVaXF3U+sh9IgxJmGUYhOMT2CtJM81g
6SXhCBpXl5nESbTPRjhtRYXXXUwW4k8NTaMx6JLRlt6UEnCELxwOvuHwDNftRLLRH9yjmtwT9cAs
+yl363gRmCZbyXIQzuhTDZrGRaCBWwfMMFumVQsPAQzWTI9oJNFtNcA+LmoxfHbDH00OWzepez2x
h2WJposcjvGmkITodEqmO/CYuMFR/frWV4ieDRPq9Crn+NUxjHnjQ+mnr4eAPh+frDC7HwUDTMiw
xR1yq/UUWtfZQPglVPghWcq384RcQpAF5eNl0CGrftE/Zkl0MON2eGklNmHXaNeREd5beSgo23Bq
tVLbELiCVdsG+0r6NaR/llIHwTpeTUArad9cBvkS8ctMpiZ8KmxagMq8rHYvuF+nGhEQy31ftYLS
347ZRDFn55awWOqY/pgF7oqR70rmmdmUOT/4TfKemsMDk7dkl+dy64HN35QQD7ZwrLGgCX4DiQdw
qQovoDCdxygj9w4fU7VDQwp/PfeyXUgiFiJ9z6J3PH2WTgj5nnSCdV8MqLi4mQk+JnuKtrHTDAz+
WJ2i+dmQ7AF9JPInmXvsS3rb2Uj52sJ56vypO/F3kBHROy5xOHl8amWmd+2M8EASB9503vDmmvQ8
RwZ4PUK0YwvLA1RadizyfE3plzygiLR33swbPOmfEPn4awxM7nFyQHaqwrkmTXFXZJyV4vKfZJDf
WVHKo2fHz0gb9YOkPo2Tu1wSeZLt6nE2Tp52NqaS8uIAA7sHdGJeWpjnZlX7NFVKuevdaFjp2PH3
lRfb6xHLBG5HbOajxwXi1AweJE4xCrn7oht+DaXQ6xp9/AhWcxUVJrFanTMcIggP8NdK/rO+e2AX
Q/NCVQVM7pLl3nAuzXi+r9osXI/5Mrr352dohyMGBBFiI2SEU+/6yjNQUw/mA5yLfDWhqzNo0NLF
kVb6i6FVgJ/n/bHMEaOcEsuw6o5AiHDbqnAJBnjogYTtWqu8uK1NszyvzoUR56+ho6cTEADUASpA
5Rou760wUqa0Zfbal5Ha9jpsL1BEvXPuJnRudHMx4tS+mzm73d0eZZpOtRMjnXdmuYRmISnyiia6
qk7GKwLYvZ3bRtG1r/W614Naa+3p64Sv/cSxVy4p5v6Dj+6PCf4cfIBmbP36EmXp9AFKF/lmRi7G
7WlDhvkKE5u8lyRSPy/f5mAOWLWBMJ8yL3aYVtZ2fxjMZ8NV9YZjrX8/p51/f3vUTsZTiO79dPuU
NwfGOhytDucuZy8yFqev/zzKK49IB9dfcBPGoU/6lyrAK3H7QPaZKzbQ9Xb8dcn59rkkBU3hJLHY
GkWhjky8EVX3snqcRuM99FBozhwwdrNyBjIzOuK08dEUA8RUdG8or8BD0ja1HlLZfeiMX0M1xuKr
yZtLMDvWSz9PB80k9NNNyCNrG/asABrMOdWW2JtFu5V+aL2GRt4/EYq39UTYH3LLLmAzZc8A9uzX
IHfxsugfmeX5k2X42aqOG+PEmU2cSruU6zJFQNEhPY02VVjOh8To13XkIHdT2UjQVE28m0ItkW4J
pd16qfA1dbRQjDN8RZHCXhcqNgzpBDRZkUDdybQuUVpyhwjV33PdczEOisTWwdNPdV22T/2UXW2h
SvbsUhyzwg4fjHJiuNhV0xf2WAdHqsL0SeWwZ1jZ9KgippGGQN6/TIZdInEwOL8tT4OkirZN5Nkg
Op3uJXeiZouU5xUEV7W+fUfSN5BclHG9Pbt9V9xTBZlm8zQJRiGu1zjb0Q71OdT1tYYMk25n1aJM
y9hXWYMj1DYZU6PA4141CeFatZbb/h2CPxiS5M8sJuRF6AyfHNGA3tRje0xM17pHrqQgDkt1oHOT
EWPs/rhMM/8sD/z/eeCZlvFa282TkXu7xu0tuG2TRyxBthBReer4PmzqJVSAZMB968ny6gc53NKx
s14YJXKMKvLgJ7YjjAPVtFFlWl0cVLobsrb8Mxad6tl1qxfPb6zjFBH/RvydszEc1mmnqbJPBXMm
rj/t3hbAhApe7EVoweDzmtp+yMXPoywwjaUgjBFoW8O1M+rvCSzyXodTi/FnsNPrHFBmpIhKGob+
tTgwaT/KOVDoPaTCzxhYp67zjfYIfk5fyJAaNmnROheVt+WdlDk2mKHOfyx91q3rX6nYynRrtoXa
pHOo72tPuBuARpTay9NeGPNpGSi1ljHsIzcGN11V08dUhz9+D0LKjWnN2l771cZp/pN64hMWLDqT
yC/Kew7s8SnqDaACFSqprHlrwFA86R4pdVUoar6m7e9t4mZWcwmIAQB9DmZGJT5qJocrq2zopaKq
Nw6BG/XPVIH5WY1Bvgo8YJ629cxAWlxK3uSNiEX0vQRjD4GdfM4mYR152E7rrsSt7ElVAU/qrIOd
9bxy49CRpDsEybQYT93NGNTVJyMPxbQqEjvqR0HwZCd2KYeJ/zzCS20R3MVaowRvf2yTZltX5hHh
jPPb2tUT5XBIeO5zR7bMpUVnux5o9XypoX3tFEiKIraNu4gcp7VwA/GGcMXAacYjg3i6/3zu9lWv
lePR0769Keroy4tD59co2oOuOvVJqc0gxurgccqSZTlrs23VmCZgWDv5EB6ci9qcvjxyEtdoiM8O
OY/PUV33KJ75NUP7bbJM/1R60uZP8z76XsXfywMMMf096WxvxWLI6mSfgsdotlFDR3kY6x3w7eLB
zOhXon69pDY/ViWluqfZAV6JcnJt89W9EqBDOYwEK94zY9/Qodqh6aC7Nub6MbGBwd2+MInevrSK
U+qyWLmR8dSQXki8Gc+Q+/RXi4C05dO5PR5LhZE0M2pohIlJZRDH9mG2nepuso3kaYI7dUlbLZ09
mNPdbWmsma3d/e9F8qNJouzq9JS+lWlW93aNDKkY9Xg18bBTatELyIes3YcSd8TZIPLxjN8ri5zx
d3QifBdEyT33lY9FzmEZSszuHwQWSFuLLgWDZ1rvwNpORgAUUaeOeQBh+qDdMrrXQ8RUBnp4OMpm
5zoDnC/TaJFEeQ01bgjMbhhQtls6Dw+3zzE5J1NIeOZrpNP/fkvJoOjS53BSKsIQHtMwaC7aG+i0
Y9M2U/YwTEEJImM2w8+SLOmnBei4trM6pRhX+skKKBx0P9UIklsGZ8LON13ZIytM688qtpGyxJ3P
xbx0sqEZm9wOtuD8XiMgnVvt7yUauacgzpAcM8T/jv2fMXKWvT872RqE48au4XajpDl5hOAlY+/8
KgwmTbK4PyoDAG3aOUiAdXAQKmCZrnX2+O+jEqPv//u5f7/676OF+UHJZq67LBBfHUIGj7CIXzYe
Ght92z854zgdIlFQ1rgMDJwsB6dHstRtf7cbD787nYPDvKzFuQUWxU2HpzhVr0DZeMXCZvqwnI64
IQDmJ7/mxFAmHM04dTePVlaqcyT6Z8B4zeMsE/3ImXTiKEqipyEAgsYZZ6qOadN9i716ixDVIlDA
p3VqY3iLfNs8eYwg7dg0v2fT/M8D+T8Pli/1TfspK2Iu2JqfKkaf116GDMlpNDLnDzlA50qtey8o
L82s1DmQJsJt2e9vEVg2eW2nJQeL897+Fs2WVa3zuDzra6diBjErjVW50Pvg/wZ7SAAooKNQuCE5
C682SyKeFwt9clGCL9xSjhfrW0URDqw/rSmd0+1WHZJsuvcJT3SckB9LQI1zsoZ0eG/VNeni6YPz
CeLVmHaqt8HEnVyHpTrrkjw9S0j3OM/Re3TY/aIc9YgtLnUkk8OcOU8jqy/BVbrYxh6Qrigv6I6Y
iEfcxHjuYvJP3AzoGYelre12zlnLawkGiLHaAbKi9VoFdrA8GZpmALA4qmMq4+hauHZ4nb10OA+C
3ZGTNClw1qseOXnn42dJskDsL41htHf/30c282yJzOQOSU62rwSWC5epw6cr+uOoVE/PwJfHeqYN
U9XVJawmIsRy3uBahf/7aYaEeJkCIRAUut1S7Dt/4kdkGNG3HXrFtgV8dgKZzu83zpvWn9wrDXH3
DJFx03TMnIqCOZ3UrxhUw40gahSi/77vC/PgxNUXbS5EM4M8oA9DRK/1hh0u2g8+ou05oqXa1/3w
hnSYVbD34DhwALcbphd4I7hxMF2ShviqEB/a1vDbkiWCrvu+TfN94LQsCNMGHsChKDjy5fKgXHza
KvyaUge3q943tf42DC9fJzFSpaIo/9KQ9HzjDxbD7mAbuMUSLuBtMuPjpCShDROczEgA+SNzm95c
vNFm/FQKDHEq/qdkmC+KgRAp3Nop1JC97cW0deWGkrbaGTUaryY8wqNpt6LBMDJX1N8+arM8xXIs
Ewdi0qZfpGAz4wMHbywGI4zNDj1QtKEuU2tIo9QtSI+wxe11Od4BVfk0lkm/63nxIQM+sXICvHlD
n3+2avm/gWaubhFxjS1B6IXouqjayq1Ea2iUfnx2R3lqUh9iqoHUGu/2rgq9F7MDsSFM2qYmHQBQ
Pc0flcuOJEJm+RlMT5kPwZUMtQ8ytJIaUWQ0FWhjONP0sW7XTUxrwgv0B2AVZ0ekKDxQacPNNICL
+OgwrKLYpb3kl4tNSFgR0zszpq8uLPstTmGdEQbrUvpnRLuTQrLMrstaEA/T7moraFcZaZzrznC+
q3nAflp1hN5pdz3kRbYz4vmbW+BQet8KzfS6izXhv2n1mDXL/2VZDG8J7FxZbxS1YmdSFMv5zyDG
4Vj2ORFwmog4lt2DHpzHsikN6PnYdmbYrIjuGWik0nms+v4rjXxjU0/0kYjs5XJOAQWp/svmvGCE
BN/XKcY1C0xSRlLMhjlOtmsGhjitE/8WXl9u3AZSjcbjFNd8J0z1Q+T6435c1Pk0IKaejmjQDRsR
aVqRlhpWbcGMA59WJE95FSoUmvxJief/lHP7Yc2PYYPbkJ0x2lfTq9aWv2WiCwi4bT60Xby0gaIF
MyMvm5xqj+5zK3FtH0SdR+sqrJ/K3Nb7LsBXKFoPEcPfmbtxbWqicpwi59hdTHeutTj4rOEhEZhJ
VObCgNE7DqoDl6+VnLlqrsLpUTIVEONjzogqEC3gneYuK5wzB268XpY0T9MrKXfukxX3XNyObo4t
dYgbDu5j5QELqtLkQARYfN843nzIiSRZFV1GZZJjb8mjujuQz2OM4OZwr1zjHpEbIRL3eR780y3V
its0+0ZYiACJmvtq0nrcLOGUlO/hNYw6zA+s0PlExfPspuXfnG7wg4d0w2+IKnTVXexb1q6ICAIo
kCs+OJ7LQk2qQTh2NL+L7g+WiWTvZookhmA69i2YJgOMA0RQAl+t/pm4Kah+0p+OLmOvpnRA4M1J
cxQVB2OHw9pUBTC+mDEac6hOkAnF40jgeBpzUQ7YU3Qnr/RQrEcymaxH1HfYp7hG8qa4FkjrHzs7
d6+YHHY0CN51lkwsq+R1Ipl4THP3XNA6QqaOrhQuoMfMBLlKHtblsaAWwvbnC+ryqX0WQsfrkWPQ
F5C6RzRzgGOQinS3bDgjevTKpviS4A7Rw/8CQmmfbh9y9N+OSXTb7dnQEQHkgCQ43urruBfWadbd
d9DBtAtTAde3oRalslZ34O9ZdIRiOW+T6JXU9H8c4D6/kS22ZZE4XyqPP9vSON/yqVieATMbizlu
2TSFO5xsVeagEPzowpi2vHaQsImi6dpXdo11HCb5j+i7tZNMDb+3d1EqT96zRv90mH5echsBZJZY
dzCy9H0eB9k9ffskEl9g68hLi/Rnwknl5b+nMDGRgKF6JHZJYR+W5GhOahH+MTco0pUy3e6YZDhG
gyzs97cjBDlI05bWkb2+NXuyLoGP2KNPNByqPqdPXmeqzMXJ8UcYvXVIkGZshDXoNZx4db51VHAF
FoTWC34SlieDsatcocMvUIi3LfKKQJCZgb+oncf8fWg9KFsegH2bHXsX66q6oIHbVhY4D2gVzYXw
A325Pbp9cAp+/wjnFGgb52jZ3fjKPQrDyarDrZMb8pykIxOtIaATE7YMGNXEwu/ODc/RrpJGRTRj
hQx2rWfXfrYljWQ8Rxj6g/luQJe8I4Ltdjj3CpfW0az9FuzW0lmCjc1w/H2EjXDfysZ+iAo0TBme
i5XHenq4PWVUZj9QV45bg7w1Gi1LRRg3JzQ0zrCRg/lia9EeGuXU2A1m+DZVeWWD4BR0e5gEU3k1
HfknsO0Gb1TOKYLj0SoKI3lJlg8iCBNeoMV0A1qBvLlyOt8+xP6ISPTf57dHgUlHGxMb7IOwvqq0
Du5uHzxT/PeRqvqrISZ5un1eez575O23Hi2TDEarBQjot/TfMHmxlY+MJpcPKChygOxLBUsbBGpD
mH6QDu4/LyzPo+O46Q7oZ/K14ArpLeKkapR+IFv0TYZV8ppAdYLWMzaHIY/iF1e2P+ZIy4ixgUnE
kQGyxLTFAdu4+Xp7OpL+vuH2ep7Y07A6iIb6mQxGZHb1MRmjhCBllR5qjUU1kip/cKO5PLQt7t7Y
TIsHaH3DOm8m/9TX1t4k2/SjbHP0mJbqT2QpGg92Ypjw0ypNmxqTfzAhiFO2/V0ZZKSHYVM9KRpz
e2zi7hFvDLBf52wMjB5vj4pysggAC50zWhXrYNCMXvduAyFq6T+lUxFdb4/4xwvCcV0PFkIlyyyx
OsxM6ZDP1ufUaqH8IO2s0T+4SJ6WLqQXB+mRUOYXh+tRmyo5M/OsUCblkXPC87HPzSzbaMqR98aw
fxlRyL+N+1GUVYPGsTDuDG24b0Y60LwpGR+YdMlvr+u/T28HYpXm7DjhzFvWdQf4EPLTsy4OCSkf
E+2vowIeunWNWWBRa94IyMyfGvTaq9Jp6sPke38zc7SQ72XWntgta+sAsX4PKYtjkWw6JFm7f5un
hLXvEYz5d8qhSqoTWZ/DMfjHc/LuIUpH+QAb5+/toEwGarDRzsAwzbIlQlVBxPO8RJ35xXjxlvBd
K/aNrd8Dz0McYoW1t7TW85ckRyBZGWqkeWflLy6ouI0d4/kYQuPeGpjkmeGU/9Sccpk3q8+89jVM
QhsCQIklPuX4gFeINy+pfB/4ekXy2tJGXNbHfoAJg/uU7f4wmVVzoAmRH/DzxM9yqQtvx2Z3IG1l
LoNPL57sjedzEzfzYzDa89pP8/pjSuM/Yy6tv26N3zjqEEG5NsmFcdm8jl54asid2RlYSLf4dfqX
2B7JJWUfXJnLU8MweAOCnCLHmJgqtp8lXd4LNS6z4dINvubF2L70DaXs2nXVkUT+73eAlAq+Rr7D
kmQu/OeGl2bUryGBvPtgLu8zWmhvwEXcvuvf5sE2H7wpeOTAgm3B7dE4ZDS4iuE4ZVhQ4uU8mnuK
N0hBK/3P8kSiU/UJblJuTDBAjN8XDbmT6HtKPX1PN1xRWy1HWz1x3kbJy9o+dcgz82n2tgmZ98TW
QeGeB4KEVq4xRnuW9HDTVkVwkWPPm07F95wYY7jWwEC+pkJdAmVz2YcTak94W6weqQ+Jd7n6sSyb
r67Ro8GduvXta+wLyHwTgozTcGEG1KV5dpy0QFGUv9DBLcAPEToNHHcNVgazJQzs1UI1eGp9XO6F
Zd7PODE3hFzB/QKkgYkUMJcm9xoh9NDvA3PEUF92ivEiytcRk9B2dLsvEz7WYYhwPWgR/qM6TdeP
H+FP5PkALFFNyESiUPHK6UrKdl0TUrr47bL+Z+yt52mq3EOGi77P7lI3NR5VP8E9FaRRo5iJWtRy
6UCjzJ77I0Zx+ygncDAO1wFRVM+RSPvdXLKGEalFsb+4Gkat8bpp0FB1jbR1IrFiMKCrBLSDVVpt
MDWDCjbj+zHn1BBl7jtDaY3bHyU7ev5i5b6MvoGnWueXpBmSLZjLzLZNQE52iuUPpyv3xdY2ynAv
hMBDA3hylU/BMWSPWw+zy1kUK8oQxfGqyel1hUO8R35f4/KSb6ZnNniZop09m+IaUuxms/C2NNa/
tL3gcXkVVsJbwGSMg1QYeWsq9Plguo/NjD8XJedhTKEuzWl/5wMQvhtk9EiApDrana3AC7pcbK78
EAMmfVRO+cYSiIv9igPrYBBG5eXiKgyTYb9TkVSdFxUyyXnD9GsbSPcpZD/7RVyUeVusS2RjRoN6
Kh3T2eOp6rZ10WkyKIdTlKBwJUIEVI9rwXsO8VMv0QsA1phI1STh6hHsek1Qe1A092lfIr73Cuto
wZnHHQTxYbI5czb41DYozGjyVAiI2kiepRW8AEi7ItNvj3n3ltcInRqAX3F2oVlYXqQormOpJiiZ
9akhDG8b5eGvg66KfocgFNcovw1Vn0k0P7TAhsHEjn97i0ODcMUuGJmBZgyqskr+hFa4I9Xgfpgn
sS8g+adcA6TqeVDbI/uQp6hLZP/oc07EP4X9yV68sErIfQmzYOcnpPhydSd8OzL4q8/cZsEGvI1W
RAvUEPiRZRVsjaUWo/uq0TFcp7E7KBAxcYRFpfLIqAiKL7srXRoV4gANaivsscZYPln0Osu9ac7u
1hwBemdXizj6jWFgkQlbbxG58tnACNp9PQYHqEovQz3RvVYdOcuCr5UAnjhKBicgFisWnmKfdwCX
II9pOjkRS4X8WxTx+xjWLYIywAOROsQxmCyAEv3ajU75ZEB5M516h8gX8FYdfvsyJ+FZZBdNNlkw
t9nd0DvEb05LEd7VjwjZFnn5pPY44XpupTnZdb5rHaIy2au8MndexlB/mElJC4HF77qFEza+6ppc
iMYCPzqKdtpF9srlddyOBKCT/SzgpCN0znBxC8CXGfPVVYWex01fx0iifzIHAWpf0LIXETk1C1c7
VMNdHZc4wEnqcE3jKMX8tcQuOJXj8eJyDiEpJ9iISaCg64Vzpbp6VjIeDm6jk6sra4T9YCZNu6ed
0nPeKIliwVgSQVRoC/Cy4qe1N4p3s0iAFzf0QlrmuoF1dF33AZtAcM2QSl8RzX6gfir3AkXC4LDV
gCLHmzAkR6yUf7MmuHrjBCXK9q6klX5As/tqvejsBRMAhGzjVeqnc9GioEe6ODMEAFwu456iMAQF
5xvmB1XUtLdQ8XCfPIdW8DQA9jxUDfg7MySroHSfwBt+tRFub78q35vC27sK2raXolhxKlI91D/p
TBQiY+p9jaqVJlL5OBSTg2AMjBgp3gVenkMRaetiDh5cpjfm6BYRLP1f1AMp2noPYfOst1EQv5S2
/w2SAGhuvO1o3axakXpbhgg0m2zYnjG3q2BLM93s3UrjvyGq2cj2+ctjVugSFVTt2c5G9hJ+ofeR
U3jG9SVbrk3V5t9so1CdoCf0RJnvyBdFHEN1tsrPVTm+NBZhqqJ2PhhK7KIer6Pk5o6Jgt4oah3m
iqG9yubwYYjrDUfYe5qUp7pzr4H0sJsWgEvigjfCOxPLSCnymiHt3zWqI4vkRiTrUmb71bnKXLhn
Te/s7GBdms5fz8M33gnyuxEJPXf1z5BA2h40Zw7kksei8ZonskTwClhJQi1lJnfhd47H+VBq5wlO
/GoWJDRT6rAp8XabNr06Ey3IWnviolHyZIwRIYVDyOIfgc4huFfvXBfAVAfKMqY5vO4BHq8H1O7l
nLnrHiXfalrSaJOmYU4XRrvZ7zqOyv0D4lgm2yYznM4XRxOL6AaC810zLrBdrxlhElbICXogLS3c
LHolMf9HmaYIkC5hQgXJC91vDF/+Ar2x6P8gcZQ/HVFbOIgamPORBjTqIkJdbJCiBSdCiG3NBDbC
4LFGKqppdAAL14M7rMNcvFvRiPZ7waM18tin8pQsnpnMKvZc6tx/FXZ5klGifRFbz3kVIL73cS9I
5MT0b4FbwX9pGdkOxDvsSQ5DbV7lHN2s39iPXlRbNww1283I2SB3sX0goMTuWICGbSiK5sY+5Wb6
PWo/uAu64Gj6qSZpon5tCRG6n7LuUWXiGEv6qLNBN6CTLLiRdqs1E939bIMP6+MGBlg3bQvHfbYb
iG5BSABBNxFyvuQam6YfPrD3L3tMAcQc9CPHlZ5OvEbKSaJ3YNKVlrXaOoPtHhi249zo6c3WVv1u
yGp+klMNXBTg6Wqcbb43mR6SKE32SWpGd5HyshUzbpA2uv2b4M9FlDiXr3X2kQ2Gc6FBYefHOoGQ
Os7YmZumwShmTyfReeALp0ZsaPZoOJNcuKqbMIi35DUk0aU0OYNjwjDY59a5pmTCaZKZVkwPFslY
muqj7OyzRx247c3p2tZYp0sfjTyWf0IeybgytMIu4SS7ZdOj546AGF/CRs7j72DRjgpUQGSX6a3L
acL7nH4kGjxc4cnPsBffXvTJpYkJ3IEhZNZLxIA35/sCT4zpqwcrdF5n4MZIG7vo0AiJQDNyzlad
vmDLoxKZLXrkTQs0G23OkDrU5f5PNAP/nBrkVmlxx9r2hUoSsZf/G8JNJHyeni+N8ZWtCNAmnxYl
YW3AZnLhyZX9dm7lm11RbM3ag3bHskKA8dYiM5T8ClpBGPzX4ODNnD64GFvnAaXBq8bgFvUJzKgY
znafpE/xgJ2XgWLBWMbz8AMlky42Cl14hpTIMF6SUuaoftDbeK3xOqGNW3vRkG1JsYrNdhV6LnH1
DnXoSOxtFWPOHFuCUrtiNwB2opOMOmwkIY/3sVr7JF1tpGsM+DVJerVkY95F0fjmhgxHVANGBVk8
npUQNZh0cRE76eOgjfQk/CnfYpGcV1k4fkJTFUw5k01Z03ZGJCZ2XR2/WLb+DjKxHLL1vdDhn2y6
Uw0Sp7n/07oA3iQjnXXAQkUxBWmnQDhN4pKkx4csWa3gs4FQd42XCt/z0DoI4sJr0CB/7GYLkzXV
HtaS9sfr8fPUjUdAmxzWbvOS5hkRveUHBwjOHthHnNy5qiniDIwDyjDxANbwjhp2szRU3Iy8cRs/
7Z8NRCLpVDpc3X6878FZscgpUI+J89yMxkuqXd7XAQOzHs18M0h8w0iC0gatlSsMlh3bc1adCdSX
rBVpIEzG4AiRMl+/Jd4MUqsM86NeVn0r3cWFSzws/oRxQI3E0HJFnAvWhl4e3ePY1M9RkFcviRL3
I5eb52dXwubWwO44QFOTJIx9s/zQThorWU3NaVzwI+xHV16L1PqpoxzbSkwzuDCDV9O+z5bEdtcq
w00jjGfLH0+eMFmUbUTDKnnF13RA8nAcDP8lYRq+aorsi3gS3Ns9jjZJUyGydgZK+JV7dKEtk/3T
LirG/q5MHWTSpX12pbcm9BwtVt2Qt4TevAqPcOh88Hz1EZbqHY48DRAie+4QWa59zznXtskVhiKP
8qTdhWV9HO1Ph1fVzxfKSZR9BSgOCWsHDuV7I69xi8Yw1sBEzQbC+Iyyv3MM3LIgjqAQ+f1fPXU/
BDzdrrHWqRh/vip5TzII32RCW2pbi6gMitDc4I1jb1zR9QZZKqatJ40Xi/7wZiwRL8S4vJxhOjtA
Br0gZkbD7MMalis2PsgWsH/WmdzUFzMCPNn39XQM5+Bge9WPom7qbX+x0GPfb936Ga4zAlD/kT1x
3A/Y8bzB/fGkfLYCjNqp0M+dl0SICqZHDDwXZVl/orDcBzXnVsfQXwiXt8Jrfu1pALGjdLUv7X9M
nERm3KljkU1vlvA+WYXRF/obwofWmtFpWNcPZp103xyPI0wi0FVQV0YpQQ4BfVhOgIcGcmWYcqL1
uofeYGYPWbDgz7QfzBh3MNHJ941gThO300MZ+RsqRi53u/g7AbDakqQO8ESgiUkEO+hMJ5HD3phm
X1M7vBFGzSG6DtWaLjuXBXI00aGQ6RhLTu92yqhTNP67mtw/QCr+cV3AHvy8ZsyORhP/wgpxVj1q
ZVLk3jG5kgsn7h2hxjU4RJnhUS3IanRB4eMZfKkT/0/gK3+bNe8puvoNuQB/khg0JdkURzs0f1DP
ApLwL/7U5muS/2ZkIAz9OIWMQ/XR0meiQ+G9eP2b7fbkPPX60jImMAKaY77BADyxqCSsigBx30Gs
0figtHrOqNgeGElCjujiA5uy5GDO8MYXxKCVeLd6/awc/I1oc8tFkrSbQxx8LAwbKJJUnj5yYVfu
EcgUd6523+PqNNjysRyFhUdBn6moH8DDYakPPUA+DtmIPrxHj0LXC6kMCaBjOG3j49HULOUf3zOO
zsicS0I526sY36CCI7frnHAXhdOvpoEx29xMJUsQ6rlLgZe1qnCZh/5zJozHXI8PndvKrRUSg9Fp
lC1KW3/DNrk0Yf+QwkM0VHpO8uCvXZ+IO6zpYRe/XUSVDpyqpFHBCe9XhyRIlgMcGh2chmRoNlhM
NyDLMaILlULmp739f5g7r93YsTRLv0riXA+z6TbJPejsi/BGISkUMiHdELL0ntw0Tz8fT1XXdPWg
B303A1QlkEc6keHI/Zu1vkUFvJXugPJCS08Ztrr5THW6fOfgYp8m6gQFtcE3o+Ns3E16TsVRY8WL
HfMtD5rn0c7vQkeckjr9SLAWhLO6ix1lwE1MHxpMlrOxtkfuC3IBgwhVQi198rN6zgE7hHqOWQNR
8Lj0TCNdWvbXGA02PXMjF027yBq2sA6pLIXG8U5hcHLS6rU+a6PN5paTFZ1ptYUM+1CajHdGM6+Y
zdyyYCYDqG36NeDlS++C1MnCH7JHM2yEMG5MY+ENVHQBLoFpYgGKugUja1ahaAQeEj8DwsQSziZj
0QXxqw7avMuQ1BKvBaEyviuZuy2UlX+0T725dkMqjqkjYUD3k53dD5wjPtd4WTOcrcML4ZXDAvHN
cyrrGy/pnvRMFmhT3HdhJVdIILRvkfGZlgCtzMK5zwdu8Iq4Qie6IgZHXBljShkNdeHCP6d581QT
aYLBlq5kTs4bO8wIjiJ7wElnk7mGsKx8HTQNomxcgD0iP8ekqEY0BDuM7HPOOu+961jO+t290xT4
gYBbUyVvchhVzFVR0Tuk3RZQEz0wW1t9qJ5jN5pT8DCvY1bf13kGHCVvN6NnnG1FKTj0+Z5BKuAa
O/cWk7eHb/UG2l6biIwPtYa0ijT5KD1zVbSuvxIJ639h3kyUmzRLoEPcHJRTjh8rrJD2ezE3siHK
1mnw0rXqBi/KxbFmlYEv3uZJocdoe4H2GAWqbNXC3qDvjfNP3dAefKXBqAl6CcNllRDfA4S/x6iP
dKBR5UGm6VsGFQSDLGbnkS1iDiT7oBU3fd0a6PfH+7HKrzqk13WjT+tZY0s8zYp52zFwxGeWVqvO
8s9ewzHVdINi9gUPY4I1qUYinVDbouUrfyoEOL2C9xFJI9w4WgKnoryKzEKlYdGCZ0STtm6xa7R4
n5jei80OSDCxjbvkLmm753gMHhJDP00YXObDUtX1tUPdSUjY/VBxZ3XjbBsyxap8597Ac3OUrlZB
uTrpCX0N59YmsB21HEjWqKcfpg/MgP2BZSpMgKol1TbrRLfGbfmUzXLByqjZ2efFU17b51bn4ho5
dLk7Z5sINyzb1L0/oVIu7LumdWJm57jxPdgrIz0LjM+XUVI1VDWhbIEWqjVz9AOieBNnyPjeGR/M
hCquZqBKkelvpyi9klyQMSH1TgV5GA1CpJuyi99KSj8ndU4uuXVrs48pjjULHHjdc1eP1SFwQJgX
/srxWutgJPkOrkKzjDGlk2cINwkWU+5oYJ+iK7qta186W2/U97XpfsaOv49Vdeb9uEE3d5eV7rSM
QK5hcH0xo3zWxVNBxfif/FGuRq29YSxElkI3HiNbSAgpFiF93nc/En1ROvA42uOgONYp+Z66zPws
bbQWpY+KP7BR2bJZDLRH3eJCqblAC4OfElX2yOTZG6WN7kZ4VEAB/HodYkCAAhfvAfd7UDxjrS4+
zBrY7yeLQklGnX6rOXztEb1hOmAbXrOOXOU1//0wmi5JqJC9iwPfhS/07tgP8JXCgmAsyPmXG2PP
nfyhT9A4RwNL9dGX8HdrgGf9PJ+enGf0TWymzI77I9oUZWj3aF8Y+fnu7fw6hoFwWeCNXQYlopw4
ZTH5WMBrsGKR8pcAS8N3ihB+vi4CxnCh+xb40Y82xvba4gTK0xKclspavnpkV5VUBH0R4e7i5mTT
rWgOkFxB+gDpSkGUU7biwsaVcbN0CXeCPhLAl06qxzQhZp0a6jOa2lNXsPCmr1pARocai1dgCkZY
81QXvi2ZmvDNYC2OhjfZhfWPHfaKe9AMVZJTvS68gTduhTEXbLOFkWiUVCJQc0BgYJFuvexuMlqC
Amwsagb+DIzjlUV4QI02b8juKHJnPzCRS9a5527IQEkeGhtUsNQpu8q8+6ROmQicswgOX0RavS1j
cdXK8ehlzaYIiP/R2ZYyGo8JTU/tABZxFrGqkvX9VN5UpfoknmNTzXIPL6/UVpIvGU/JrsQmDCEO
wQvnigj1K2OJG1FWF2mLPQw9JplESaGwni2+a6c0AFn0FdzAwH6topGoK/1exhafmUE7Clyma/Mn
P/G51BjaLpziIJ3wrjK197bCIw61y6zcp/QrrWCNZxa6GqDkO4xIxcpLcxyXVf/i5c/K666jabhb
bzDPXSiyDSaYBNvikxaDO/CscxMTWYu0kSw97OW98RLMgayp3R31ooSljwbZSoeAJVL1kLUeUWzR
g11cc1m8R62INrGW3pAIDNYKAezS6nI6f8bcDGi8T/yCSzPWqkWt6d8EJ/DGjvrzgPbOhx65zLXm
iZn/Wx+HD4TjkCdX3Acjsalk9ZJUxnmlR4S2Zsbb79ec6Y+FUifadBxHA+Ml7dadmD47M/PHctKv
ie/yQZLDjaJKnFPs46PPQCWTmWCu377JIszXcDIyQufuUTg/4/zB34k0v1HqWAHtxxqc7/DZA5KQ
1YMjuyUOHmK5OB7NBjwNpVFIggHop+ia17iIe75zHIMdj5kIhza8wmFaq5tahi8wE655C50rqtyf
ESYTC1MpjFNDApnSEqLlPfNGwdll7IX0Md9lWvKhTyy/rWxnaoz/EpEgjsOLvMCM+1R14R3rSaLb
uCEY32VWvNVZ/RXoIN1cWseM0SfkhxPy9nrRNc53nyNhKWoqn6kFPO+Mdyj3CMBOUVyjNNMzgFxD
rx6Y0mCrgXU4Jt0GiMVDAo0uwflOgX/Gm9lvBDgkE0eIgcrCvtdj/DAwC/Mdo2U8RDqLwDF9HtOz
42hX0xwY4djGCbTLwNyabTw7CqYmt2SmLImT7VZBGj7IyruhKQdL6RsnopIvtqdvCBhYQWDQdrOE
NME2sopbZmyBl9xjnPaoDad5RbLp/WHpesOiQguw0k11bfhzz28/mEUde3wIe9/VnjJP388Xbiae
CgOdNklZtHPUOQ4BwZJrfUEsPDp0pT0rcowXnsvqym2KMzHvXzAB1oUND8suwIrT8MyZ0GVa3KF5
+RR5d8h1ODZ1yfA5iYONEyQrT2mQh3ukgSp4horz6KbBV2kAGAymufAuKPaluozVRGsSP+QDYkt0
SItAH/Ycc+6i4M2V3IcMZV4xP93k2Y2bk8ihp+HSySSXjedtUbmZ2xGnaiMoporxNPPzFsKiv5RW
dPZL6BOUln6VX3ymm5Sp/gZ4yikNxNaE9NV47T3Eqmcjjb50bIaTOX3mxCQtLdE8sR971mzjmR3V
UQny7ltaA4nHl+pj5VLlURR7F9POvwYLj7TH8maYwzziqLtoFISj7T7XKbcks6/B7So72U4sjZmL
7RSysy0JJfomIEyCSd9S6yf1BoV2gVd6lTeGvZZocolNHO8bUX603jO8q1eBqgyYEgM6LW0OITdD
8rjPatxKPZkVixxKFsIFJN+EmEzNPlI+RtPoYDD2WIUOuH7iFNZlyx+P4poWxR2Zq/yhc87K8Ckc
6bB7p9nPAcQS5alDwr0ksx3vX6KstcaYgMOfw2KYmIdlGWkG0OadFffpu8TV1rpBiIEXMLYk9/o4
gAwqi09SqupYPKMx21htWIMeD4+i7S4+HkYvGW6bGFxiJ6ebvNTu7K3lEdKXpaPGrIic1kahUkyr
d09rn4kO0u/gGRyT0hW3rq8Y+WTWc/rF2pDXXN1yKyKc3DCfm6C6iydQpO49pi4kum6xr1QICpxg
KHwyQKq0fkUIKyo+ggGdMttbRbt3EIr6470liVcJBJ90riAgCda1Xsf6BrZ7OcdPT+OQrIBQMKAH
6d5T6/KNiSbUOFjKVFw8RbJ3sFcXO62DX1xyF9ex+WDbRSSnmvTFAKCXDICOhoTzNBUjyVh4nVU1
bMBdzOoLdWnpNLatMaa7hBsqRwT07FieTQreTZIRTtS9VNSa9cQmOOucjZVo2nLM2hOqTcKi2e5w
bF8yF06NK5BhTd1+TnUGBbLLB6qqJHIeXIO5XeE8Ogn3tIp7GhaROY0vvQbRHNbo4eWlCl6hvkUu
bd7Q1NxYblnv5/2ABiFxVVhM+fBYUACktBpl6i+nmAwrFZAzUZpMqzL2PLgx1cilD8kYcuFwGrT4
yu7b3akiuTRlYayUV9PFr31nCpFyv+HsYUA3ICTqCG4Bpk8mZtpsNVgxul0egmyLJA5pu/5Tq1M1
5W9Vn5WbuC8A51gGkWEJDZTpAdLoqwEnTn+CiwLzEy8/i1IyH1jJ1Aa/neGcUH1ystypubV5W+oa
ib9UJOKUDB87q9xk5Zyton93AQwNvBLXXW1VXHgOV7Yb3sYq+OqR+Zw6vTmoz6AF9poYaxy6JLGI
6TMYgnbLaP4aMLILg+xVpTi23AI9ZlOZRyIDqw3o6IueZSYwh/w77WU160WjVU1LNNYE6CLy74o5
f7n8dM2QrpRnxExvV/TsBIERwQdicUpzHsXVl16LdB81L0ZH8RoCSlpR+R+UCayMEkf6AYwG7QCi
6mms4mabiFdHo0hilIkYwmyBJ2vfo8T8QbUdLxkECxGu8mm6k1BQabthMqr20kY5/ntC4tccIKsO
uBr7nC9JvsuCghD9LC7FsRAHL58VueazQCPFF4ppV1N8dk0HosWhGp9Ttr3SuoE6CblfTBek/8/E
yn+blrXtU/cZtfwz5978mQmCa5FasKKRWCF7CgwVwP3N97Ddwlu/5I4JY8OIDWp2SD914b3rT5CL
3nqipZDrsTPwE9SxKWGkOJQWEqXRIjmLbmJx62Y/KMu6BbZA7vT+V+FXxspPCCUKg684Yl4MtYEo
vxT81pxU1bc1R3SaHazwx0wUgkcNlqbN/iwoTWOZwWwuUDjWVlkt9bzAIYdS33MR56Cgj1tP7gKL
8WiXI2MEjthDq0w/usDCMh1ycWV2fLHq5ivRjJ2L5hmWdccC1TlbCWo4kB/GIArW7nuW21yOXD6L
tImf0DyNHZNWSdAXB3R8i2iX7VRGI2IkvoW2o1v5jXzJhuYytDWHoc3QV8btQ25hS2a+06ySskWE
JatH5l23ZlbxWsi0CPrveSSQzwDOmH7Tw/krIiqTjOSiZdpAeKxIXetzsmMY/y97MT3SE9iLH+ad
DxOGi0U7DAyzHCTtTr1OGgA/IzCJYjIRwJBfHrf9PbpoIOgUI60PbrAKfqpEHlkdHhteJWyD9D4J
qjPjyblOmQKa9DqdHsMjUH6YeZM4K6/KdlNBDp3c1G2BSmRkshdjFuNiAsIhTrlvwhDDK9J2GzLW
NMwS9XcUvwQjvhuIQysUDs/Eq+OvR7TgTZcJUyRirken4iZKoiF4rhkkfh2b+BnmIVSgeGSKUtR7
S1ELskKMGM5FXwSobGqN+Y4HtgHkIkqWdmUDOkeMnkdMowwKzmWJRYliDFVd3lSkf2bnnMTMyGOF
Z5Qw96ds0NcScr2ZN1cuol0SGSM1KDltlv7czTi3Jv9xeubjlTPd2tPJVBPjiIoQjDCep+rYsw5G
/qHnGDYitv3toL5nOfoSX/qavFWfm3VB1OiEmLBzGctq2nBlPJkuGih/K60t2TxC+KbAdADYN0Qu
Bgx9ekVNzMyb9r8E36kRc2I7pVhrJlk/I/NhZsQEKGXgJcLpqzbk71X/IgRrbjFCMyt2fZXBA0mN
lt3YBrKTy9wqD2HzUDZ6xmLCOZckrYRETpGyyc6ek5lI8bbBXIRehGcFwyl7GTxG2J17JYQbVVVS
rilp0JOl1f2AWoyX5LKLs5qNGqy7ocS9Bizl7LVMqAEFv+pRou1SJR69KHuD1wTYbLovhYLMF6FY
MYfPHkZyiGBy2UlW1yXpSmxJ1D4qBQg6wlrgf0Nz0s2RJR8rQc95//0HfpkDUwZ5rujk3AAeETRn
zko9PCfz5GMybmSIFxykD2v+huzg3BG7DAAFBDoKN15UIl/9UdSwaJYy57PtJ/tgQcj1p+nswIFd
w3N4spyNmSqiVH1RsbSQrNtzplvePmqHN2YdI9vS9M0cxuPAbF1F1pUvmGRoJcAuBHOcBt558HlP
XuYQey3jByLAwQpV3glh6kD3ixgrYJvQOPGOjcbV6bSlnTAbFikU2rS/47656ozpTADQwrQz9Mjg
sSgP4op8V0uu3PE84EfPTIRfJWPcpvLPlc6cDjTA60DtU4WASUxruJ2GygKrmSd48dH7Gg5af5u1
XN7H5TPoG2fJCFg7GhKuD1DwY2W68tWRziGLGRuwTIHspU391Uvpb63oLWzbdk6Aibc6MT1vHZjk
qM3vncHAxVRZJSeHNqwtKpBnbn0bv5v2WugVTx6Bg4fQZ3dbDmHxZpjp42iROazZojyO+CluggRO
lW5Ss7OrvcqspDvOlLkFxWmeppLu18xhHtB3C6ytaX2bh2WzZ25FwTX474IC560nmW6FANc6aiqr
HtkrnbzeSd9SWR50162WitNjnzqKoIpHeKn6wTH6dlVHKHul8nFP/KjZd5114Gaxxd406HSWDXF8
TYlrPMIbnHTlwYqEWNljG96ZE8d0krLn9Uz3oc7d7FTWFWzAKNPYESL0oUMv7jgp1t5ImYbqCnHJ
/EYyGeOR67y7GfNCv8xvIgl+wX1hCYKFW72GN4Kz3+yip1pUs+8Nl8FYkH0aobZlm0KIKmNzp0dm
GfW441keSMN/yqaaSYd87AMnPKSt9SEt+jdkKw84xui2JsSuUGJcLJgdqGsd5kzfvimfQzVH30Cu
MWBaJ/wREfwllAyk+2F2ywzMyPIxqNxtUrL5j/O9lmfVzbyn7L0euLaXvBl4qtaQdv0FtEBslQ5o
+SaezQHJFv74F/CLdt0ylzSrzeTr4cateIOKJlohm6M2VtEamuvcWzKaseQp9jJ75Wbo3j2GcmHo
P2uu/gpBAzhRnqo1qEPh7Us2c6tIkFoRTcWHNaFZR0jB2GY29FjiK3JaMKqWeZ9p1mulW3wj+pND
IvbOirpiEY8wSVmJDKPzSPincd9TYPb5TWkH0VlpjkNM5iYkvnxRuEgXEY+YZJoy/GaTPO5ymNpO
gVJXG0j/yQ9pWTzVBkjl9EDj6i1LzZo2Y2xgbkzacNMjBPYE6GQJsVQfTfLp7XoJP4+dd59UuDsy
YAZEJGV3eJGsLSKJmrzB6Rhawtj4EStIiTGBaKJygyY8Z9DLXD4SEzT2UGO6kFZry9J3tGkqIsI4
UgNQHIFYWnOJLno1BuyxvWwQIKuftssVFwsNLjkjiAMZSodgdXeOV1Pza2xbtDi9amSjHwIA6O2k
AgwswTLPxnQlGnTFLmGXayP+KmBQ7Q0/fqpcGS1//fEv//av//I5/M/gu7gn7Sgo8ubf/pV//yzK
ESITOvN//td/eywy/vf77/zjd/7Tr5yiz7poip/2//pb2+/i9j37bv7zL83P5h+PzH/9789u9d6+
/9O/rHPcfuO5+67Hh++mS9vfz4LXMf/mf/eHf3z/fpTHsfz+69dn0eXt/GhBVOS//v6j/ddfv0xH
//1G/e19mh//7z+cX8Bfv9ZN/05DEP0ff+X7vWn/+mWZfxqWy2NAMNBZLxry1x/99++f6H+6kjwc
vlm27Zm2af76Iy/qNvzrl2aKP/lNR+gm339hO57364+m6P72M/dPy3DxKjuGKwTuC+PXv7/4f/oQ
//eH+kfeZffk/bTNX7+EKX79Uf7tw55fnWd4Jv93Pcc1TR5V6DzB8vP9IWKT/Ncv43+4VLOpNveU
cLFKvLgkiC56nsrGzeOXzBzawxDMCkF7KDG9dmfdwdtXJiPqvji6dVyRbhGZkfqC+mhVYcM/1rF3
l9Z2uLU70915GvZ69ugbodUfWTr5R80m66aqwsMYXWqhaQcTityxBVXEPQcxnrsKoH4cTVz3faMR
4lEm5r6BgIE6lPIvl28FgSrdRNbrlNk4Rthe+KDVue0OsK3Jm2C2OY6Ge9RGNz8qMsaJLiz2QiFi
dNC6Ikff6KSdIS2cvOZu0JFlNgEFvCvfjbBYwz0YhuaUT/7zxNhWDtNwa8PfGSxIbIClGcQyf08M
3Ktdr0hpqkgvRmM3p2GsDZ2TwO7NQzXY7wMEEAqHGZ1opePh9z8Y+4wH9BBsgFXzrZvYCpmHwgqd
IZIjPM9WQBAwZHyERepvXQuRV9QrH/on132OaBF+ELA3ve4OZo6ruxHAKJHSRKiHerW3AMuSIYxo
i5V0QNndNrtOM5igOCQtl9Os23cG/TE1GOhYxlkN3lpvSIYNgQJU+pgs0s/UMMIbK/K3hlEh8vAb
90BUBrIU5JUrOjBsRYia1n4D0JwCjzNJ4wYcxjjdmsa4E4j6k9ZEYlGXuEzZ2aTebTlv4kv6qzHl
/IuNygByEx5MnO37vK8fO4a6W0OgDG0rAjXSEGclpUVxGvrkYk3IU8oAQqMPN4XL6JsAezY97uNo
6hRjAHW3rqYThZV4UEC0/cg+YuUbvk2WfbNqXLXBEB2fLKrrTaYbvJllC0k0AbjcinGrR2a+Ii91
YXDbPhc+ekOkrh9OW4TQUi9ujMmKXN81FviSPbokbQIAQRQVa3KsHPZyOGIa8opnaZPjlN3F4+Ob
l83e1K26SB82U860lknoSLZjumuj9JsgkepqzC1NXHpPMaECeDiH5lmgvOrq3nllIrrU50etXRez
D6PINRTeB0lNBvSCWYUQn0aenVh/eDemHOPbckByUMVmt4fOVa/x2G07vjmZUTwg/+DrTo25EkCS
8XpYtzQ8/jII5a62e/ghgXpU1BhpGHvbPr5PEgTWVjaQJW/WW5KZptvQNQ79NFzwUQm4lO2XoQNe
1OpTKMCXtWj8siQ6FCNc0qEabbYr4mWY2DIIbxpX6CTPtELwiZuEZrJtjlK3VwFPcNVaTXYscmCg
xRivo6Kt7yDaufvesg5iksg3Q4LtLAz+7AeZXbrkwGkVzrcah+u7opa3EsX2xkaGbQPBC8bG3YHM
uupApHYTKuTMolUdEgx5nbifjexSK7L7lBtLSVo2XWqwthMCgioPBvJgnafGL09R/lTbMcxghUoM
mkqN18RBBobiR3OEeUCJxv4biXfSOsNq9PTnyS4+jYyiEVLttELkWWwzmJDRNKGu80kvRp8+wPqN
RmMbkWyDFMd5KiXDI3d6M2ybVbTXPyYzlitoXGw2MVWGTtpQBQvfdl+KcdiaFXo9iALmpW5xZsje
v/ZFYR3LEueiL/IHy4WCiff1JZvNwwULshbfCnspWs1O84JdGAZqVXfZPvSqH1Om5p0Egi8FNHmn
8chWIjFxzCexakMmYIRnv5DKjeumYRbL1QJeaGr3zH0f+5L4ohL1XirzHs+MfzQ0PO02NjZMaLW2
cXQE+gS8xT0Hg2CuhxSmJeZL7qRd0od7xqh2JdMBSfA3nJoXtwv9Q9zcZ8Wc8dqG1r6zgh06QLkK
YuZsAFlxo9Wgqbr40HrdRaGw2TvadDKkd8IHYwCnTfiOJWLbspRhCgFxbaTm31gj++fUBeqHFkM5
tbaTMCY3upVftVmvxN0iXlleEq3cynyNkxIvmGguXAY/AJEI7Rg5o0if34C6X9iVWdyMhNQCg4fC
FlK5GgYWHqr+YNfAQIWFlRCx4EcfYcZghKiXbJl7+rxTrJZ1drBBp+yYNphrS1QcvFN0441jv/ZK
kB9eKvnkCF0ounAf+qO60wtVE9cTl2foAuHGQ/uMSiA7kgShcDnMiVk+2xGdtXol7OIMtfXa6LjW
HBxDux4ZR54R8GPmrrepGmGtE27+l9KjAcnr9q7BrZwhX1oDXyI3vruFBaQvVK7JXVesJmCMm6Im
E5FipqI3b0mSDTcsCdYo7z5DxlMbd8z78+9/4K9cSKSXosB63sw1LNpX6gcDclA23FixFuys1DuX
VLJr32QOEtTuXsUBUyO7f9ILLVoP3YmLC6FpWey4g6gz4n7SPXyFTtJHyOIHAV+1n5K74wItAqbr
wnhPEmfppuUd/Kct8sJmycLowwaveCCt6ZpgK4QI4qKHsdGXj1rHmil15Cr2cpaGA4Ib55pRSBA4
G9TrxrRJccPxIYWT7JnPYfGxHYYHCIplQ6xQbnO2+1VTHyaR3+PfBrHb1ExlvBBjrCr6/5cF+H9Z
pv9/WIG7VMZ0Kv9VAZ7+cXlP1ftXUf/HGnz+S38rwTXP/dOR+lxQ67YtkY5STf+tBtek/qdhoiwW
AE4tIS2X6vjvRbhh/2nbApCiZaBA4Z/OP2pww/rTECxbpNRhAZqUzP/+7P4bFbhhmvY/leCCCt+U
hjBsHlQXnufNP/+PJbg9DaM1OWITK/+RHflHESLPbl48zbktMo/2X9QWY2nzth181nj2LZtnCAeR
ayz1aRamp9xbsnSNbd5e6IO1Jn5TbrEWIRDCHQgpE91MTMGThiDVHSffujXzkpAUNriTMODqKWbw
EnWH3mHXCSFYWyOWjgxW2Q4TzSQVX8JwG0gS7u2g+dGSNf2jBk4vd74mm/FRU6Pr95X7OL8EqzA+
c4MiNMqX2cxRKJKDZ1T8ApMppvUufbDVLKbc+im7W8hPHWCv3z8zq+Bp6N195JeIan3Ec6SXQM/q
JYoi5iVdH+P3dtZZA0+qSvFPBYiKqZ9Ys5HXRTDYozeomPVgRm50zXPsKZKd5H1+WgPjXqYtYj9N
3mOqKpzPJmnj4bi3cshTRfIRGxzTWCnpxIPyq5vCN92fcPt0jbcy0FZVSTNCKEByFSLJtqPkI+xy
tv6Q1xrJwpHhDwOA7A3kEAYfN8ThRny8b8V3ZqUw91LJ6Xi7C3ZnPvSDciDKSKInWLV2/ViVwYuD
eI65v2KGTviZFtmMv+cxs4w+teK1UgmoeKqaiu9KFqiHYAJmRPOx7TJ7X2vgyKsuvR0Vi6k2xFfj
YmCIa3sJ7Hhv1y2OGsOZHWIJ8g/9imAm3dlkCIr8doAbtAg7Y4N1nYQ/6HwV/SlGU/+LXPUbvMLJ
GpbUvcvS2yObqc7sR0rbq5FVkAQQxMZx/1QjKGGd+1rhoFtmjYEKQ/YfruQ/2YW0Wx4rcjNjsT6T
F0c5PARpry+xOzFE9HjvFlrf7qNxZ1SetjWsfk+dOewTHxA3Tsyj7yJDF+hQUJZR6YwJ/oox4+3x
Nfu+no5mxN3X1Tjz2fA+9NjC6W3NhV80BwlTk7Oo/Ejn733iOBbNH2ToogCIQ6aMgwPkqOJxhZ8T
YJAgPaDqaHoZm80OBba+SSD3hgg2UVz+6DQvBClwSAjXflWCePJAGkxESZXK8sJcxWmN710h8yga
66KP+b4uES+V8UTTNxn3Qh/u2xHHAp+HsexqeVPXnsOQjmF0hb9XSO8sGoxwGZfo0ulfUOG8DPQM
KxTU57j8irVouAsBKOQ7Uw+/TMNmX21P+7aJX4fQ8xcWFr4Iy4irJdnesP2HYZSfBCltFK37AuIG
NbTPJ54hoeECQqq8rkJIjgRCFHvcHwGt5Mn1XyHLnV3TCy/MZ8dTwzCOpwOrj88dYNUg4GYGKLEb
RCuRL6ODwn98zJW1pzWyDz5ZAKdaILHOfHs22OCdVcPj3HoNJdq5KS12ngc/0VfZV0+Tu9EavKdd
36zCQAZPfSsWhJsyB7bdYKcEETo+0DIms9OW8OVmV1S4iCyRwMfHI4lY+LVVI/r9oHkEX0hFir6W
wfqynj8QdnruJdeR1+auONJMDptK4VUoypWu+pcm8d9cbG5dfBdZrPWlxk23BbNAaV685slJxsMb
vIBXOaLyn7mCpFquWmYJvZb1q36Yk80cOj4UQeZQbFg/raTcTPjsFuOTRdHFwkF9REFBK6NxE/Oo
eDayQ6Glyj2yqJAl8kDZxxAFf5rNTrgcdpZXP9izMc5SIHE15o/8PYoyy3RWvQZnw/OxoWCcP5Pq
565agxWOmX3pii1ablSPRNrzaMwGwkZZB9vPn2JV9gCf2rMX3Qe6IFHOlS5qh0ztu+BbOSBWfDIM
RsK3BT0iSQPosewfDdHNgi3ihkVwhJV02pcNK90ZUGizog1gkBBQlT87oenfkCzPtrWKXpuZ8NDi
7WSlhGWi7NJVWxgjy+boXOJoI9eOILpSqm5XpiwGuzHDUz4io9fHlJtEiB/Y5ITaaN9FRibde8LT
0cwECYQkJrP0xjlLiYTLEtHpbK1adag5lwHqGWx9uh0c+jHdggPm98xOLdF03IesGEEoduzSy+C+
hhBgxdYBoAz6DMf7cVXDMhMG1EFkDjAimj9Elxhw9LvRHi/wNT4B6/cMz9E0lDvNy52DF+b+Oon8
FR6LeVNJtVjLorllGs9bJJM7URN8Q3nSbYicBnyJvAj61jEsx3yDdqkGm8YrKqCTfpXmQ9uDqBYE
b914YbwPUA9fGLZfY/ypzOEBsHfdsEm6yHyYxt5foq4ukP05xUMS6Bu9ZKY9o/RU2t4SxvlETBta
5VTbDKVlzZSydMkYgGJAsLYRWfosB7YiYulyoJGpXV3siJ4i0uHZMNpsjmOXvMH/znGW1j91UBZ7
h0NdZBgNG+wqPBm5NpUMcewO8RazO+OefON7mEZievx6qXz9Ikpto7VGjs9nQH3PTa7rvK0SHJTk
Ydw81kQK4xa/H7P4pEcBAu0M2K7rVevJLLaiN4wDucVzt342o2Y7as5XqcNh+l0ksLjVhqlbDiXR
oQRo0xRPbB2iR4VzsGBFVHnBLUJOvPh9hhyYswhB4KxEU75xYMaFXRNZpLayw/sx9+4So74FCU7l
IiJalMG6EDSMnkqKm5YLGRN1AKW8uxG+0ayIMgbICGJ0jkqIIzrbskZtJ9djEYY3PuwJEmiWpauA
HCwL+3NoemOLgkkvb1VWPoCYKDmOHeYBcD9m7WRBx76aYxIabQOTAp43e4JeBRgh1Eti/y/yzmM7
biXp1i/U6AVvpqxCkUVPSqSkM8ESZeC9x9P/H9iulIcA1q3pHYoiE0BmRGRmxI69g2lPyfnrVGnD
RfFc1eSQUjRIEhqPM49+br+vwZxDDPCCsAiUX2zF9lDvrR4K/Bn/qo6oOdALWU0X4PcR6J3hYQVK
yTvJD0j7SiqtFyrXF6vWJTDaCKPbyB82oKuTRpL3QYGolFx52dXYlvHlgNzGMIaHpMmt39lc8gAK
C8KufOxNT76AXKXehzECWlUHhxsszfKtMcvFei+21A83KUAAq8nvAAf3R8UCiNBoB7W1f0YzSMFH
nu3CuB+K8bOfzUq5cPrC8Pdbhp9xR2QCAhB5114WGA/poNy30XTE0Z7bwvsd5d0XKc2/TVzK68h4
HvoecdwusxAzUX9OhnIlcTjbexVHDqP6BUvXzdBWNdQWA0lcao89bGXsg/TjtQqalnGUX6BO8qx2
sEOTTqXcygEjTN8cGy0ZtEb7S8QfENYpb2j6+NInfsmJwyGoF2gC5vT8zxx2NZRUer/3EevRk+RH
JX+unA6a+v6nQnskeIoc8dzeDC5kZYajPsImDRGWftmpZkDfB2sA0yC5ISW96vUXPxuanUb7ImEY
Hq6oguA9guu5hVBhn1SaS8figWv2Xeyrv5z4tctv8sHaF6bKRVbC8mMdNTGdAT1gyHRIB3s/zRGI
VckUSXVyT90cwUjKlvw2jff2l/YBIqpvgMvzC67wn6YhetPt+Lb3rCsnuS/88cFyFPQq/4IY7F6y
u4c2te67Ire5QccvlZ0cE9qCE3JvF7Xf6leZx8v73m/La54riPVyksBUIj060ejuQAFQvoPAuLsf
FPrlfLZq8J7gfyCnuVUCqBb9CYrvBJrxuDS/K0mQ3rGY+9ZMnjpY1j57mlNcygbB1TCLr85jRunw
+r1nHOzIyBDSZVfVr0UdmHeDpvdgeHL5Mg6+1TTw7TUdpG/lqPG11FV0ObRPHXlYxJht2mUtVHHm
ptyCNGUS2589nVtAEI1QOnDvcGpOVfgYhfXuDkoG8FTjFTpKN+nIfQ5HA37Wa1+gUbPmu4Lah9HO
1sYfum9yPifEGHCJgDcdOLP78pviw6NVpDjD3DXWDzNwm5oOW6Pvep4RAmRCMoPC6mdQ1fblTEvp
+YO8S5sUIlYDYLSmZkgtNvdQkc0xHqWyCCiTPh/+MPh6rzdAj7Tegii2gUu30FGaN9EHC2AoauO3
3EPmWzG7BwhhHTZaWKulLrjS9crhcNXSPQ37y3zhihQapvWAo5Pc2J9jB2o0GB1ITJXODafUX/Z9
zXFIQqOUWsf3IXh9/9104PfeZ6IrGwBd2SGUwrfJq771eX9TBOGb73OtI7EOOY/3nNRcD9//pksk
1oHfTU0DxsgxZW8r4SzyQd/KyJjQBiZfl73xo8iek8yanirFI8tOWjlUEI6duejgLbtRGuBauqXK
QGzjN0ru7S4bOwiWulo5IJk93rQNMhzzlQDoVvPcMnyHBpXryeTSE9gHk0Gnbw6JuEupvatSitNw
11LG96cXevPsp55KVeqwCDIt72kjfdeltHuYJGOvGg2M3MBcnKYgf5eMd1Qq3bKj4gxmUkEvHmos
X/rBfQGE05i8vd83KZMdp/lS5ai//zvv5mi/9kEb7xoluBobWT5aOjbTtVXjVigr0wocfCoq+KnL
sb+mV+y2yLKYe+hlG7TDPYRuYHimY9Tmz0O2o7OmuiNxGGSNc2sk1R2YCYT+KDvvEVRBFH5U82uk
vY9Vi5+MimcdkhKsOwgjNtNeG+/zPuaO4Zigw03fv4Loy1IGtCEj/6s5ws5kobwx6+B0OVAZM5qu
IeYI0D+yj07I5NAZTh9YS8NUxu1L081jUkUtDVgDgjzRW1gPeG/wTBsccouAInyoONX6Zx/9VBpQ
ysWcOulUFZZV668cNVwwpIAAR+s2aFB3oSAMfWff7QoZ06kpju0A3qS70kSgcUIFeKaYgOb8omOq
Ux9Xn+fZlltY8ICg7WrWYh94QwxiBga93KKtKXjgiPZZ8/AKSv2U2Co6S5r7CUJKaoKZdlH5vJNi
I0uvRPa9GrW0ZLxC6evNvNhO0D4aXoo65dy1M6csjHbeuecIESn8S0WpUbYNQBsE+TlpEYUmKkgX
lTfcvbuDrBJH2jp5s2oTFUN20LCMjmFGaGoH1Nd8FKsuOAJpqTzT5FvHea5tfhcWpR8SkMa+Kp3L
eCB7AuYDym47+BEM+bH1LBj8FPWLHJFS7nX9fpxobQos44iOczLCcsvBZTbO2S5llS9t/OYxiq8y
PzvMAVGKpns/jg5lHk6I3HLJICuMEC65I6MjszQPRZn4ToINEwjE3CFDDHl/HUiGuYbMUYn0TgFt
YDofkoiwJCyyHQzDwz5pOn3XGlBLWNzCIp3sUDEHBIrCUsapo0J4rGsJ2W2avEGxwZ5TA9EvuXNn
ORsOEnRXkk8sRL2FYhnkQXyGpBHqVP0r3ScAopK5jDUvByI9sMiFn/VW+17avNa8EGVtflZ6CS69
uQNecXa5koBJhdWusayv7ymzKGW49w8a54zZ1Oskrsjbp017PxjDc0QqG8zltR7rLqV3p4y/axPy
G+GQ7FVTna4Se6Cc68CKZvQDQHBdSghhnFbgA0Q8QqJZD5X5W2vAiM2hmg6Qn31OR2xtDpDvgRu+
M45k3Q/TIhlUDTJVrcO8/O9bwGA2QIh9A9A1bwpHNzuYXT9yHL3S1do6jpo/7qEGoOBdczHK5QiA
kQ65TaxnlGhGdq1IIS85u8lMimfklQHkmpQZAhimBu8/8w6jcQ362/kse933oqhfaIXo/pUp/1cC
+N8p1lNQg0au9wTTMCdUNUWB8k8xZXlO4c7/f5JQNSurLnxPNw4SjFvdGF31bXpjxbBOeK7hkPfL
mh8hBqcPUGdHeNd70jABATu/mZRR7Yv9r3MQmNdWd5KfdkNZ83rIyscyMo4lRhi2WGUhuXM60ylk
YMF4vuHr9xG8u2i8nOS0P/ikGYXxP5TGv7/IgKBEcyCpthxS2KdfpEsoMDWGbBzmnHDap5zfyYyh
T9NAo5AP7VdIHHkF1TquP1f96MGqIVsOwUVWLE3788EAH8ORSxBTSfdn7vmEBON+TgM3kQQJj3mv
E5bnKFJMzr0yb/ltSy/eFL4ZtsWF3/mmcXxAit0M69egbS5aNf0FCQGuiDej6XNlV/keoMgRsM7b
fGYYSzaZ3Lxf/xCNdP3fZtBSdBMRLJusvSJ8iBbpshyMoQH2C8eb33z2caqxTzWNmnb0VnTVAzZ/
pMEIDGlMCCs5d5hjSGKPo4dOdAh5rZq0rjVUhyi/n0M8vSb3rUbudw5yI0JcBnsm1VjQ2fyB9p+D
EBggQhLj1Zr9idIqKVkJfiMT5vbw7f1L/w2F+retCMgs4Z//XwK1FGcVqPVIaqhuvv+B7Xr/k39V
iSzrnzYhzTIVmp5tVdaU/xSJTPmfMz5Kti2Z7JAGXOq/NSLN+qdsYUyUagFRUUCicvNvnJaq/ZPf
V2dhNFun8sR//T8Uif4EaUnkby3Cma0JlSEIo4CKT5npdiGwB4fTAp06zUVuNht+/mcJ6n8PELwC
/G47ID9qujCsvrZxDlmVfrvueUtDC0G4yYGZAGoxXBTs5oJKRSc/jWuX66MvzQyLchoQYw+yyrzN
yaKaw0OhOzehVt7b6rQx/J9R43/zgmmdDj+OtmkHnW/CCnY1ON6jatBdUo639PgezvqA98B7skeB
8CTh3EqGW8nlDeB9Nxni7zVNNuvDL8y+KmwYvi6VlBVTREMn+A0AsRokNEgFr4++MPuq9ef0aIDI
e13FbLyZ1sqfWxDV7sXOoUNdf8A80P/2vf/Ovzqvy8nsaAXsPV3uGW7mmXTJlF/iML7JSj6n0W5z
1Io2jgzzdHz0nPkDT55jol/e2xWrMNAcJScIDmX9125qLmeaVV9SoVbpkg2HWPomwZkttWo5L3qw
YimOcp1ndOoMQXzZJh29zYCD9bRtxo35Aw368YcJjl376D3AHma4NcebLimvkuEgx+qBVFuXk2m9
ayP7EA9zum/DZZYsTvB3RJaqmmYBw/V75GPKiiuJXm6EKWX2u4/WSXB3MDZZMqm14ZZqctno0nEg
saNnEO/p8dWQZp9Kr7kyjOpYAQ1cN8Gl7xFCgBe1g1d5Od+jZD+jpLwN0/LxrKFnUPCp1dGnAN5g
Do10jO4NeNL62rtZH3rBMxXB7ye9gNtNjgxk1GtyJWBNLw2v6o+TAmJm/RELE6MIzh9ogRQpnKRc
VZGPQWPRq2lumO3S0ILbA+l0pl5G99exmrsi6b4UdJie99aCp3cdfYM+zfG0Usr90UmjeGdPfrwR
R5ZefP75aRwZI7QAUVKj+1K/jBz70Gpn7qPiwXXqe0PO57ARjSXHf4iF5P5qfU7maf3AqxTBZRUP
ZKoq2Ybb9oq2t22yvr4l1b+LwqRBsE+0u/XnLM2O4L26oXZyEfGcOhq/pZkDM4Purg+99AmCl6oo
TsAmFY5u6bcHKGDvdaIBBMtEtqQ5rD9j4fVFiHyA+odByYdnRI5KGwhFzELldH/e6ILHzuojpd/V
A4Wr4VmBtAe2j6/rQ78v5AcLLAuuClnYVGrjoLtWz/YmfZHgHfO0J00qHzPjtQLWgnxpnJFjkqUb
yJvO8zVZcOMENVi/pdfVDUvjRk+M+y7urtc/aSG+yYIbp0iIwY7Wj25cUPBFquvCa6J7Gst/ro+/
tNbzz08cedQAa+ZyTwqGBhmAv92lobXfzxtb2JNV2QxKMxwGiO7taWfAJ3QhpdPGxMzm8tFSC75c
V7DH5qAf3H5CzqWcy2Ows+XtVelU37DeJ44E+/XvWPA5WXDnFCjn5CCjRE45vW/z9j7WE1cfzOey
bDd2yKVlFtyazi29AEM6UP0d4fs3xwEwp518SegkOMurLUfYhM1qBEdQFAPktPYP0NKf0sTZ2CFn
9/r7WvwtW1PlRjnGPUzYMBNLVGCVQ4S1Ikb0ZA3Roafqt74QHxsrMI0/jbWblFBTunxApby/hOn0
uc6GjTWeZ+GjTxBcOPYGW2qdAglGMOkx9EuD3UDAEtDumF3UlJ7pWz5YWxH2fTP76HGCWyce7EeV
D+WCqkqfWxh1rfpSdZ5oEAXZTyuKMt3TvQUfswwh9e3MqJPRiHreLM6ze+LykV95pkFVxC3C+Gtm
JjdKGrrnDS14vG87fmLPNhbPkliOXg47MwBgtz76x35oiWlOKCe82sOOXdO04eah2NBApdIG8ApG
UffX+kOWbFlwdi1TUxsZKzwxJumJsmIGkVqaQliizlw5G874cfSy5lTO6Rr4UtzpFFbhSVTGq7y1
rsGg3ipm+JfkpaDgGmqTSbwRWxa8xhYcP4qNrJS0ZqBc13wF2qRe6FW4kW5cGlvYzJNyCirdmuPW
qJL08JzjFNLOv74UC+ttC+4edKqUySXbatdZD5Vv3JjoE7Sx6Zryhr0Kad//3LtJe/25DthQ5wUV
8ncdZaihpqlBU6+MDLJPcyy+oxTtaMm3Tj5gBDJ4qZGgkIH3QBn6OudGlkJYR11klwK3lDzQBlw+
59+hAkuWlJox0HgbPKimhvuheZYqep+gHVmfnqW5F2JICce4bjfpiAxH9tlgO0LLdyNELNw/LRGi
PUS5VVt0L7hAo18s+bdh3NqQmMHoouZ/AVGm33hHYFr/kIXYawtRQ8+oxNR1QjBEi9czZ0TQG7g8
GEmJ9CMoNXoRt0PvklUJB4dAM6lpqjGaF9IXR5aOTdXtqhmzKNFYwtpJJYwYEd3a13IDGwbooCGY
3CQ5ltkB/uCNWLa0eEKY8WMAYgqgPTcFhuJaSCsmSZ5uRJelwYXowvFatw0nhmqosn5HA6SSFAyz
8wa3hHDSN1T5YEuEbEGled70s+9lNj6tW8LCi1tCOAnUMuhLmbUZoKhTYQvvTel5fWhldosPtlxL
iCZOK2tJYEf/WvcS6KhH1fgyG2F3Y+XnNcbGchQLkMShgep1IPGcNk+S8mn9BRas3BJCTZAblFL0
enTRVXyB4Qm0oZYdFKd/gg/20NMGrDYdeIxxw6sW7Hxu9TjdYjplLOg3xQho93mWvRl5Fe4irzo6
k/yw/klLyzX//OQkUSVQOtE0ATzBrJxD7FcB7ZK0LJw3uhAWLLmhs5q+TrcJZIcsG9fQUcrC83bF
uX/m9N2tOILuOyonV9Kn4hv6QPK30kFSYf3dlxZbcG8ajpXUro3BpXVsl47IDMiQjlZfpRnPDLsL
lrcZ0ZYWWvD2RlPaaPANw9UR7e4hkZeL4ZkuMHqwQfmsf8/CSpuC09dVUgKgZLY0RD1DLbtDIPPz
eUMLPi+BvTNDuRxdJayf5aZ/S5X+rDwMdD5/rnEBDrRRmhx9myCg1Zp2FKDO57214M2m4VGdgj/K
RRc8u5CK9qU/MwNmmYLn+oNKB8aUj67VUnDXY8i5O0P6tf7i87R+EAbNeYVPfDaWq9GM82riAgsm
u0GcwHydrxrzja01KreINo6GC2ZpCu7rWUmgdlABuVqf/DRH/96xyyMtM5dTWW6EuCWrFHw4ABtU
RbAVuPIMfI2mK8AJGw68NLTgwOMUQZMweWyhUfNI2/+XAK6T9RV4z01/tASCwyZyFZYZbGBQbSnX
vgbYUL8Aw3E/Rnd1zrkxBXl21/eXJjSb0SdgxfMd0Jq6qyb/yQkM+sWNj1zYEg3Bq7UJkoaox6un
cPzky9GdCb4bTIK7/qELc2gInm0Fpd1ZBQTrKHNd6Zn5qUbha33opTk0BNeGm8q0CUmqG0IzoBn6
IQeTN6CnqHu9O9XJddXMUygnrxzddYQEUw6TIz+PnOBOKeJ5SvVp2ljSpS8VokHXIIRgdESDslSv
O0T5fMfcr3/p0tBCMAgQnnIqA+kaY+q+cF25Nht9460XPNSYH3kSCvJEtntHLiaX3qDvcBS8SpH0
FvSKq+swPqy//pKJCVHADEnHQtfDRiipT5NnXmcomUImpr+sj780PUII8CcgZbFcqK6Beuhgy09o
3p23exhiCAgreu90zBfKt4RDYia5I5oLZ66rEASi3C/1YlChBc3DO2g1weM1z+tzsjDnuuDWZoNu
hZwytJKpX5Fh/lQHUF2kzkbUWJhyXXBriOn0WDVwvUENQd6Rjrbs9st5ry64dSfXmqmPI8WBcESt
ZPqWJ9ABdvXP9eEXLF4X/NRxQGUNMZWNymvh3zQQgaAgAPnLN9ts3PVnLE3PvConXpXIwL5RvIYG
r0SWwqxhtJMO60PPs/DBxqHPjzwZ2qR1EEK6aXTlKNHeQphOsgpSUT/neqyTb7W3vGrJggSvhUMw
oTORjDd0dq96glK5OiHBvJW7X/oOwWk9BP/kiUy3K5OxKBr7Uz899ykqmPIRxYrL9claWgfBfS0Z
ZWJLZ7Ig/npG7ncn5c7X84YWfNc3286GwwS5hSCBCkR5TLJyY+iFi4Mm+G6khzBXIrjgckq4MMbk
u5RmnMvqS0++NZXmSi+nKyjyj+sfsuAPmuDKVYPkBYKSs7RkMdDGOw7HtkX9YKR7/Wj0UbbhE0tf
Jbg1LTydnVgVoRRyWmQb0xEeZRojoqGq7wq7bnbm3PM+qP1fSkK/y3lfJ3j7MNo08fvcuDNTQUXQ
vp0Aozeqdql35vfzHiE4u54afdHM1wAjn0VZnYNn1m7qlT9a1fux/ogFXxQxcYOOdpbpUGq3/S6A
JRV+nog6fkamYv0B82J/EFVEyGvdSJGcE29duzmAyTvYMl334aVXg2pBUCuJ6g0rWPoSwe21RPVo
f2Wy+sS7HTsTumK73jcY93kfInh8n5hTj1YlZ3b0B8evA501g1TsJ4NiwaC8lMXGcxYiiya4P0eO
2rM0ZFOz2FIeERCfXuTETs5LqohAOZW+CVkrWI4mDOjS9INkeDBKjjkbbz/73AfLLSLlxiKH696m
/u7o0WMCtDpF9K1RzePYwkwxhhuBbGGxRchcI5vw9vZUHVS5uYyQW56PxCkSe+trvTS84Nt0QMrK
lLOTD42UQwGWBHc2WqqH2lO0826X70yCJ7ttm1dmEo6I6gRQ21d684xaYXyx/voLJvROkXIytmXF
g6IHGRusl3o3Dnq9hzQrNkpYS4MLu3cre7qPdCh7SFD/ygN/7n+Gr/i8NxecWO+TWvIcLlNyAKWv
N2Uv88VxfeylsoMqeDD6EZAij9imbqFODUe92rym+XWUQDZbPUzlwZja75uJsyUbEvx4kPwsH+EC
d7V4+FUp/QFtiW+9SRvs+ucseJoIe4MxGmVTg6+pkZS/8OLfdfoFjruDnVQ/KSasP2RhCxcBcA1K
tIo/hlAZpvEr2i3XUUyLIhJHZQ05zvozFgzqbwg4yWm6IMag1DLsKU8606WmwO573uiCK0e9Ndad
QTg17PJGttunWNs6aC5NzrzyJ24WFFrFQZbUflTn156avUoV4jIoxkAAvF9/+wUjUuY5O3kE9I8w
kpnEuV4er+yo2tNRu4NbfSNaLw0v+HIvR+WY0iZOGC2QrGmvLdTAZW3c2GyWJkjwZhOlohCoPRkg
qQlocRpRAqjqXQ7jRwNxwfoULT1E8Gro6XpkdTjBVNA4yEUB32n6qkjT3Izmrj9iyUIFV0Z5yUiy
jFUozehtruU4cbkBNFpYARENB7zUDp2St89qQEZ5dzWw0LTAbhzBF95cFo7gaAuOeW711FBa+Vuo
SVfgdM588zkunZimaXaDFSHJ52b6dHCy6FCgut5GzuGsORdRb7lXh61Nb49rSeitk+m56axk49WX
ZmVejJNXl6ocxHBosL2X3a7ugk+p57+sv/ZCVJYFh/UgatJlBRPJmxQtylK5C7gDQSmDLHsxjsGV
LykbVrlkOoLz5qNkNYXjUOSFOEiNLDphu6tS8s8cXnDeEpkytF8J/XCMFPclbWvHOtSvwi7sN0Lz
gueKyLdg0pBgARjuRrF5zbS9FKSq9SJ6Ivf6ZX05llZa8FzuNlIZWDZXQ1ZCrrIbL6825ufjoWlN
+tOIhoA6f1lpXGy0ARWsCtmkRt8InEtjC25rR5pJ8QQDLYB6NCG8L9CHrc/I+7b69xO6+SfMTf0H
jFU17GVzztR6gBlu18mG+48phpUyUykpem0DE1qNhHHjeB7iDeVkoPmGQmB0Eehqf1PCB1VetLYf
IWFTSW1yWVIEg33LiP37CvNIN0o8H9u3ObeDnXppUZBjkXQmGM7pR131bhL5Smq7jdEXToMwE/45
vOpBWgrME3GM5HdlfteD5CZUjEtIPi5GihRU5jkRFvZ0ViT+WxftGBRZkUAL5U7OW1GaT80Uf15f
0SVjETbAXqEEzzWlcPuyue07Ha7xrTPm0tCC+yRD1bexMgAhmYkNEA01CvN1/a0XVlfEjUldmCHl
S/5bDqRXW9J+cvqjUdjqP62Pv/DqM03lqfUEViNLeT0VrmdBEqh7kEjR5LbVMLc0urD5ofnuN3HD
xJTIccEgAH+ZHZ/X+4MsyZ+vnqpZocIcN7kDSlt9ZyP8tgX4XnhvZ16Nk50P/EtRNjKBxdGK6kfv
d1Ap5Lo9DhvRZWFVrfm5J+P7lj50lk0vTpeO9y0kSgb0ZlZon7eoluCzpa6VcWxPdBFJEvQCKRJj
JYi5jZf/eD8yRbiemniyAs144Q70nzw7UB7N6kexah3SBFbB8+xSWIHa8socoHThTn0Tym6mheqn
JEpj6XJ9/IUVELF1iD6HWa2WhavI2e+kz0eUI02EvhCr3K8/YcGGREBd7kS1HhtV4cYlHMgtBFh5
ch5cw7TVP+1nnEZDgcK+cDtNP8Ax9ppF5UbeYml1hTA5db0SDmXNxEOukxQQE0U/h+JXUdVbEX6O
ih/srLYQLVPJDxV0yDrXppqujup+kH4CbYztT3MN3gnhHeFyaOdQtETP7LcHtLHDC1+T95GG4nId
XAx59lxxO/Kt9mikd6ZfHZvmLgyUF4e/cuJmBwnKASbBz06rwwJYu1l+TWm19JSfjVdAyij9JaNV
SWLDRkclStBYaQs3cB7PWnoRnechMJEzhXTVwGi976l9UPlWtcP66EtbsgjQK0PfbFKTdhEZenkL
hDQ9Wk59SbNlZJtX9FeW9FRpyCOuP2/BVUTMHmeeLEGqwXAnuboFov+dDvRjp+e/14dfMDgRkjf6
hWFndmy4Zmo6F1rp38NyDYuUnR+Swdiw6gVnFHF4uhyXY1NlhhsYYFqbcIIhdKt+szQ/gjNaqZZU
YU20DdXYNa14L8HfSillY7mXhhccMg+9yYrakR7CoHvs2gapse4GeqyNQLg0M4I3KrVlDfBzmVg/
tJcwoP7yrHTr7rUwuIhYi2hlVeyKd5chLzSd4srUjI2D6YLZmMLBpYIFMdZiusFrLXorpxeY3utZ
sxl+IBRW101zoaHZFLFrelI2bdoVput3MdzR4UvIPq3OFNdK99J6w71S6W8W/7Q8xB69r+uPXVhx
c/7kk9NBPKkDiJ2ZrNVQHhCkvDLC4HOfORvX+qWZmx97MnxXqlHRF0AV1US9S2No/0IIhrifSFvA
oKUnzOZw8oQwNDtZg7cEZWTzUxKGv7UcqVemjdxWsXEKmdf5g11ERLbpk2WqaU17J+lWg6YH4xhH
ttuG2b3NuR5dnLvWaKKNELhkx4KLI7EV+yZC6K7sy/e1N1xG4ZnubQru3RPMDS6PmJgRKjdNbEET
NXn5QXbK8ue6PS0th+DirLfcwScN34DXvUqTfDRRQZ/U5L6Utxx94REiiC3ojFE1TNVwLfib20nd
W3mFfPEIGZbztP4VC14hAtloxCuGERiEC78tbN7qJeRPN0lpuevDLyyxiGWDdy6K0KtDZ9pSfLer
4qcmUc+r15jGPG0nDuEjTt12OdNjBvWdUs3yFNoWpn5pXgR3DiCSSwb0Cl3V8PdePky72DIfQn2T
d2NpZuafn7y8Ffqo8IUD3f1DuzOtDJba/LyDkiFcVJrWMOHq71A57fNbb5Lc2Aqf19dzaVoElw2k
GPFrwPcohknGRQ3nBlrVwa0vV+mGxSxEIBGa1vhJUgc681JfJ/Keur0XGY/qVKN+9Qx99JlmLzgv
7JPjqGu9QabUQ0rlrpF2A9ymG1F0YZZElJrVymrcd8ySPRb6E9iG5KCO4XjdQdJ+3m4mItW8vraD
xGKNqyGhGUtO4EzULqHc/HzWQutCjsFWpKxD8gwbQmLVSGBlnay9gy2dN7zgujKNunmadsg/tPnl
oOowu9tX8hRvbMZLRwx9XpkT75JCuuBpEcC74uLoVFJ1oY5edUnP9q90VP6arP4+wSliNIZgGXPo
bM+DjWfPM/TBFioi2XwfajSYImfajuZgDHJCY0H0rc3MN8307rN48DesbM71fvQgwc0HCT7mHE13
miNe8/SBi4qSe7B4oNP1TZNelQaW0PXVWvokwesVmknCJqnIfOgtuqQ1R4EqbJAw8xH9rXQdDdTo
PyqVi9R/C5ueLmzdhg2ztzNbXiv102f0qbOHsQwLt/aH7zJiHvv1b1qIv7oYAUg3y4YEDU2aSvCO
Wm4spWd1L5oi0A1+Y4hOe8TCB0d7oLF250Euf9Zbi6i2upSRoYha09U5ZXYqSme2ft6EaILHyxRM
Q3tikdt0yq8mxUAgMZG2TGhhVd85/U4cMh/URq2nAHayKYC/s9kFQ/qchzZ6rMnG3Cw9QvB5Y7RH
JJ9C032HDFgdlPS1GzZgscoqTzfOrAuhXYSsKXMDtZdxXoIF92WgF3Fn00FRjXAQr6/w0gMEr+5y
a5DUgmXIzCHZpRFSES3wnx9jKDk/znuE4M5BDltIoMOUlTdFt59GKb3Tm9pDlJls0PojFrxrpuA7
jb9Frgw0x7MWSjQaB4/k5gOUdMbbeaMLvuu1HcoVCsYUdVa2k9Pb1MjH8+ZfxKh54xAMdcvYce79
0K3pYQiD6xRNgLNeXYSoFbBw5ug2cK7M++Gil+MMQhej23CBhWkXkWmDjppzFRA7A00PlX00FFOx
o3DqH9bffsE4RS63stBLXp82dYcG1gIlgAF+BwVS+/Xhl15f8GAzilO2GeaevUbZpZUPD6o5Tu76
6EsvPz/1JASpag4yu8AmSxjVdlmkt/uyKqurfPS2uKOWHiE4b5HxhEYxiaG5fBvY40PpydcpReb1
L1iaH8Fx49S3xsqY7V4LygenTuSXJu6DT+eNLvhsRIOik8SY5qT1P/JYOtqJdt6OqAoOG0kJJ6IM
DsamavNdEqrDhVHk0cVZLy6C0ayhsHxdY1oMyJ3YbOP2ojenb+uDL5yyRBAacg9dM+QsqRYGEaTS
zTXVvM+jaR8nLj6GOT6HvfwcZajGrD9wwYZERJpUZaoVSiSSPHU45hH8wFZ7CYH1fn34BRuatfBO
vQDpWKnXEr4Heg5kCaJGPlgt/PjnjT5/1ImP9YNf1U5BVts0AY3raHbRv7vFoLz06vPPTwbXUZyO
M3/O2fo6sk2x/8twpPOMX6RmiwYzmMyBXAIKnTcKLJjemG1cCJYWVPDaQDLaf1kQohEHybOe7Va9
RMT2vKvs+xXoZFZQzvMlT+XNq665U6RChx2s/GVWnnqmewnOW/pa0RkJ3d1GM8Hmj0KvslmmeN+Z
PrjEiBA0QxrTFOg890xtuKvG/lOuSxdeK192RfnEpePCKe0nD/14bGp2uhCV5QtksbmAGDtuWHd9
J/+Ki5Ich3ws1PQRR7xsKoJXDmF44Q0hykYBoiFJg9JypD+GPVrfZxm7iG8bkDg0bXArbo1Q8YUa
W821UzXVeXu5SPhmOwP6XRn4mLj1oOUqjwOfv/7iCxYpwtuCMiZRNjE0J75LD+pNM8wvo7TbwDov
+KlI7KZY4C5Di3kxavmuM5MvFrrvZ865EANkvYiz1qIspI1RfMvJ2NsZcbZF8rRwhZC1PyMMauga
GhdMDNnQY21nII+dK0z/FwrWW3y4S5MvhIPMN1KDRjdmJ7fafWCgOjI41EFAbPsb67u0AMJOPshQ
b2g9C1B4/k8ftXc37IP4TLsUwkGvB3YeNgwe2KhqNNoNwmgbQfjjqYG+/8/pL8LW9+Hh1qmhhBqS
OKadhBeJnEBCq3oB9d5zzB8Fxj8fMw5e6ak1j4GzF4UkPQeCr0Qo6dV0Law/4uOMifEnzk35R55H
FdrtmGmTVj9NqX/QSytHIwKdbNnsf/mq8bj+oKUpE7Zz39HDMqkJzogwZM9j8MOKzH1RmfqZ48/P
Pd1dLPQQdI8PUdrE9UvzaBblEfv6tv76H1vqO+v66fC67kmon5KH7TuUuLWxv0dy4/v62EtTIzhz
5Sve2Cg+Uc6M76ZA3Zdtdxlo9ln7riFStkWakRaDyas7pXow6klHqysI4FiyN3CYSzYkeHGJEM4w
ZmTCJSlLdpVpPhhjfbS6cN90FTryiXNWvDZExjYkUJumz1ljZHxvck96NBNni9hu4SNEpJ2sIrzF
lq6zi/W3vWMddUU+dLL/vtenzhZZ28Jai4C7KaknuZH5BCTZb2IzvW5BsNgZoi1n2ZLI16Yqvl2j
+8BadMPdEFmfQsd6Gkb0MdbHX/ADEf01SFUFLwfT1PXjJ8iw96QQf68PvbQCggcbuoRElMSrU4w2
yxBcjnKrWPe5U16H/c/1Zyy9/vzzkyiBggssPT0R1crUGbM9HSTIXTfC9dLggh9rKJ36nWXqruFE
2W5UbdcieXjmxAu7sRKUg+1lGE7lBU9G6N1Z3fBlfVKWJl7wX3IBem5Uc4UPtUiAlsfaQB/ad8IX
RQ6usjjYwGws2b6wIcdxCsYEUA8Jc/WLk6Hc0xzSatrY7he+QkRd0VEQdFUFybOMDtIuRcXwCHH/
dP1/nF3ZcqS4tv0iIgRi0iuQk+10erarXogauiUGgZAQCL7+ruynvtknyxGO83KiIhonQntee62y
BnMkRRMLjJ7ms8zx2h+7iMzjMEyqHPGpR4iwFYbHSd4Ra7bjwiDTHK9xFtmoL/78fa7cq0sEFuQr
u4acz002w5Np+NFLP2vTX3uPi6gMoap5aErYHEW3e+WkgFhXkLWAUsgg2NvPeUOvvcOFcTOOTL6a
0SywQh2xRX2/is8gi9fe4fwn/2XTngPgvmH48PHQvJ/5t6RSz0M73a1diKGZ98n9uvYGF9bdhVOr
fX3OVWevAJj/dkEQ+toHvrDt2OtRuibIjUoCIis5akhlLvaz3b5r53Nh3m1dJoRR/HAX7b3VO/Dh
I+Tkthz/+ky56drRXBp2TKa1PteXpJcQto/bDKK06yeO73+XOtEliIyk1IPoFkwNi/DFZIZCdm/a
G09r+QnW+IpbuoSSwWOTOElouFEs/hkt687H0BXCbV9LTC9BZJPfhrMGt/QGG5wsC7CaAe/d5JOp
PklNr/3+CxtuU2op70MoOvAEkrN2S325WVv+/c+X89r5X1iunaZY9CaAX2VeU0hVbiyJ1gybfvvU
xl+zgEtGNMGmycXQLwAMCpub3XjqbPw1u71Eio1BpXmwQHcZCn9tttrlZNz4ScfsysWPLwyXCGht
QUEp3Miu3jFI3mUL/XSCd8VuL6FhYWob6JOd/Voz6EcKIeXn2PpQcMRK8y4FyX5eQon5a7E5vjBh
b2p8QKNxSrWkueBy3wHTKNlnI41zXPxv9yy6BIjpiVvpA8mCjKjunwj2pG9c3JWHVqiyWCZX5mWk
y1NgzaeZ6hVoRXSJGIMSIegqQxJuAI7WZIFecpd3HbQg3kL+e6lBMNr8QHIDkfbPxACvmMoliAxo
0LVJqUaROJLnQMj7dK7uhrU5wbd/YijnDsP/OsgLY18jpt1A8Z1kNOw1NzfUiB9LF2xSW/3qJOoI
iIVCqXfEXfyz/V+549GF/U+DTxhxeCkbJ/egI76te3f486Ov3PBL8rOoLQOiLZDs09hAjNZ02Ese
ByhCWlFGu7m2foHjHH7++a9de5GLAI4JCI/iEojBZor+AsO4KxLIH33xlC48wRoDJi8FMK+uTDcD
5ffl/DUxlugSaKYd97pwwCRfDVNwE9uS5H4oPxsjXzuVC8MfvbgZZ6XDjQGHAeTSwgjccGwUYvOl
U7+EmAkQ6zeEmxAMHnOaDcmcTV7Sf63iugSXQVxxRekMAAtph/DYe2Chx8rZ15aro0toWZ8uoBay
OJpuAo3DhLkamvyggvrzwVxxFpc8aMaP66oyGFG3of5JweuakSY9dH2zrzvxtUlUdAkvIxhSS9Yi
7V5MXMyAXWXCr/Qnd/6KL7oEkEUV16kg2HPpDduxFZyO6Qoh7rMsN6xr60ld3ShPqJ9hyD/bPrty
XcMLI5bGTHIIhnATAoofAUUbus/s7EoeFV6YsJp8D81njJVjUKBr4b/xSvZZuayfuO5rP/0iD29k
y30ZYPpLKxARQ4LUzy3pvth8+A9MzBE3zQkkm+KE5zEEUsBp+0mCfOWm/gcmNqCT3jQ+UKLDWIyM
30VGFh4EaweoWX1yl679jYuCWg5z0/AZUB9Zo4IOKwYZLvnWNMHRm8hn+6hXvvAlcmzh8cBcmuDy
kPE0SbuzXbTjsvys0rryhS+xY13bJAv3SbyBAXf3UCi2G43ttE8cxrWnXwRiiNxbGjkfTw9Gja2N
6b4f9NOfndG1Z5///V819Nq5WoGfHqKfcnE3bUlVVgbhZ9n9lTh/yW42RILWFKoXm1j/AuvLlpR3
IaMFKjjxxbl49I8+87/eYHAQZxkG4ODTdvqR2AhdGSfM9s/Hc+3iXJgu6mc5rH0bbnz84P0SLcl7
Ui36zosde/3an7iIw0x5stEYuG3mEuIHlPbHZA5uRKW+VqpcwsVUDF3UrhzOBpbsoR9b2E83sf+B
ZPyPpPQSK1aqtGsxkcScauruJtCZBURuJc4r89j0LhXdlpJtkybO2i78UZPuNXSQARPeLpnqXazT
jZbka8vV0SW0bEQ+0/gWGXJJJ5eVVUu2FNVxkU58/pol/gddNhk+lhqa6dayalPHQw0wzxdxxdEl
51kzuEaz9KzILk3BSLjTYDZ3fb8pw/HxS5ftkvosGEW/4H9YQF/98Z+8o+XlU8U+a6lccSfBRZTu
e9uwGDaIDTByKxb6ztRn65bXHn0RpSGd6lh07rz6ZflwfnSSfsaRdO3RF1bOOOvIOCA8jI4VqaqP
PFRfq3QucWUoPWMvmlM0gfp1b1osiczqA8wZi/7garCf3MsrfvYSX9YbaYd1GNFFWZbbrjxad2DY
QBa22szL25+vzpVDuoSZcW5YDJp3FKAiib9HkeXfSBsvn22kXHv8+dX+5caXviSe52qgigm9lZa0
WdW1n/z0K/nqJaLMI7NUjRRns7UntjR+bkqsSitFs9WkBze3f0EHtN8BStcVfz6ta1/kImZ3cogo
cCsh2N3nEKLunMjcqX5YMtYGyR2r5SiyoZHma83GSya0UZZTPUwcbZyUn1qmw8yI/mUCnOjP73Ol
j3OJPtMxhahphUiOBXfy4kYxk0KrBBzUTINTYTPMLvKyTq+mz5uu874m/xddEkYRJGuRqTy6iWtg
LBy1v8DunEfSf8Rhbv78bteu3oVn6RfJTAWOlU0UdzqzuNlQJk2/xiEfXaLfSIUVeghcwSUG8Xuv
xyb3/fKzjdtrP/0ieaBWQ9CGl3Qz6KnOOpB2oNjrPuP5vPLRL6FvwFV4FUi5YPKE3oGw++Sz7uC1
qJLmGMsLdNgAo/IZJOhKqnWJVQMXvivZeH6VRR9EqKDrteRV6e+/9JEvwWrOdWHnnRVPxxacpU0f
uieMg/knAIUrHuYSrxazKGWqNinYrjii03j+EF21DhFgfS0U6ZO49oasYp4/FqDGiR+clan+pIV7
5RJcotmI6V3ZpuhvgfUigtxU6LG70u/M11YlokvM2crMSJKyTTZUyeDFRpE6ubRxX1uyjsiF+aEo
5o1X4cMnscgNT9fMKD/NvvbZL0J7oMZg5hy2ja9QF4ugN4qL6YsPv7C+OPZYmy54uM/qYUs8+WNc
l886OFdUNsJLrBlqPk9PHp6uEavKcc35up5QeDwSSR4Tg7F2xf/yyuFmaNvHEUv8tMLsTXkgU9Ej
ySK0AzQk8hrh/bKd+vbn8/zfLiG8RKZhfXNQAnCBTW/19p/NYz0e6nIg21kuBiFuOvjYWfzErP73
zQbZ9v9PCswMNpOKt9EGm+wLIPPp9/NG2Z/f5Nqzzw2JfyUcrveXtiEMO0Z9Cfk7Dj2bqvBD5X9y
Uufn/Lc2Ci+5pEyjREM8nBTh+vtUlkcRB4VR6cnv/KevvcL51f71CsRgJW6Z4J+dK6vcc0MFrq3u
sx7rtRe4yOVjIlnvDDym9eoirf0Hf52enWrGQgey/uJXuDB+0EXwMPBQ89TTM6XBLiibT5pXFK72
yie4MH7O0pXwCb15L0xdk1dpqNrMo7EPoB0ht40GYcs4E114gneHBbBRMB+Fy6F2g9oGdlj20K1K
b1pvWV+rMGn2fCUGDDXJ+oBFb1FUPAk2PJ7i116ZbwtZ9c6YsTqtixtv+Uyxf15N0+1I0/jUBqx/
bGqQXdY89bMQsvanyAjAnVhIlpukSdtjNCn5EWpZ7/xU8FNvJ8SPsQryMZVuhzldf/TKdr0BWlkV
savNo3YN+tJdDSkHDE9v12kFPxea+vV8Z/GrwXSEbZa0lS7v46Z7983a3XOoM2SNYajSpwRrdRlH
AizylAcQPm2I+Oj681YljWUDVU4sIWdhAhpWKEGWP8rK9rdNBOXXJDHeqQ0rDyyh47SfyxGi7jHT
N1FtmqwK9N8+AZbULs2vssNoca6dVzjjkQ3QTM1O1X6UK2/4FXvr+rGCiWujlNE5E6s+0EivGfNX
jxViUG3uD/Np9JU8eKzz72rfX7Z6hFTO4DXVgx8ws2EAyhTBjD1fTZMa1W10gNDFyQXQ7sG2WZ33
01xnjvc3LOr83ZLG65Zg9PQ9nJXd0SHus6lVdT52QPXqs/IvWWNyckAzoINObmusahfB0icFOrcP
Qe09Ry4EG+fEf4pE/dRN3d+5qJnyoJvWXcKWbhO7lO8xnFyKYSmDNpvlCCFbiwqzJFEHuc2k3A+D
P2Gs25giMFO9SV3Ps2haVFcMq263bb387S8rewgkilPwJK3oaLAAittU3YEEqjlJEBrCPmV00MkQ
5CQi+PnoUGWjWYBiZFgIon7rFUKkehfEVhVh369ZE2HHmyqDkbsVonBr/baGUMT8PlRTf+o6pwox
00c/Wkbg2eoUEnpQ4c5p63ZqXa3LdDAOt6vtygWNlj7ORD9xUGU2tiCmardq6TXUm5G9b9WU0k2X
VA22qqZ+TDPhVaiCALto3pAJrfxujeIxvW28TvCHZmn0XNCe4NjSpYqDLJmbcb2pk45NRZpWy/ja
rO3osJlIK2aKVRJC7lTkV/j+AGDviAgCUjTD2JY4Y9Dq541KAlq0c9PJbeuPGFBwXg2/UsOHzFkK
Es9gHuQ7WgC127Yw7Bfuj/W8ncK21ptmmTt5Mzfr+h1nmB671aYSTGRLwDOIOQZHI9qwvp20T/xs
CtLhYaFt+a7AFHOCeVmdhQKqIplZQA8R8bl+hfLVyoqQ2AR6tUHs+5vRSP3Nn1n9DtHFbt/V2qf5
5FudZquyM+g95iA4NK2APPkEofJly0Lfkj0vVQCnxPoa4x1QXUWQBPXDKd1MvJzFA1a0dJJxrVOa
L86bJdZcBT1PawK9UzTowrwMYsM2C3pYJ4iDzA+Y9/omkzZ2AoLbiVH3FdLLZmf7udU5j8rJzzzA
KCRo1SFJUzA60ObZ1axuiqae+2ZrQ8vVsQ0Vo9uqNA2KtVW1fgF9Dv0a1GMgt/Ea+XOhYUnmgMKI
p5l0fWreat0u65bPXcTuw56V/Xu0mqTaACDQGqA4QExcZ42G+N+NS/2lO2DXPvjel1E6v4QxDXDW
QNiq8qWVsW6OQjQGr08bM/cZaNrN7xItkvmF1+uQ3HHqAQ3asil9xaJrmRwHVlY8D/sB8qSqjebu
RBtVBahs6cTvDZrw0G5eMdW6teMc39Xp1JQWylS0n45xp1L1Dm04M2bgH1nWNquxNs68bIxt596X
hKTdgS1QLoQFDvPqFNBefj/eERsvE3odQ9qU9b7Bypvaj4gA3gPz5z6es3hNen4yBIG+y/D/FUb+
49DR/vswT5jDZYmGLDtcUbMsugBHXOu/tKWgQcErlLIbb5V+cxZpIxE49mhCcR9bnhRV2YfvQxIM
97EIGpDhYXzxK1gMpfu1FJF+rHk4ko0puV7zcPBqRBhnsTM3j606jknqs2Lxq5YXBvTibWYAfkTX
0ifkRJMQXkkkg5ozbTqri7SKqSjaEaRgO2ociHYAjuhc1lhfmo3vT2OXkaBXYFefWjzMybJPQGBp
cOmAgpyTm16tujpqNdOPWcdLhC8dBSZb4DTKveRK+LszmXFd1FY4/auujLJ7Va9rl00Vfs5dLKae
/HA9UTrvykB4GBij9/wAY22qg8aCwvjYQVTL5HpcmqjADkyaZF4U2w/RxJrcjx1EmXdpGLA3UxOS
woId9bLGuehZDMtE9/UcJNAMsQu5XRKoSBaOJrPGOLRbkE4QJpI89IJkyaMkGPlhbVtLn9ZxlC7j
0lYq621p50PM1zHYU2RyOJqeLuZYKtdhi3nlfb+DpLsVGY9Vm2SNB6rM26Fli7/hqpf+E1GjAzyL
1ybaQo+x53nrubR9WMJONRsVN3VyiFyCID4Myww8QT1wdVBg+itfSsaI3ZCGhvYpUVjOyeDLGah/
eju0L2yNW5I7NPxSUMa5qZcIAudxI5prdoazDlMJGxKYTkWlgNqksL6KMgutjfY08yg953bTqB6p
H7mffYT4UoB+3UYFsXp9CjGF9xBPmWq+WTZi7E7Q8aFF1Yn5WIpRhDlLR9einxnQJadkVhCVmrAV
uXUdY8uQiaYE3wdj3t9hCf4PMM5EuHSZXmAXD6B4Ij3uWCI9c09BaywfwTBpzX4ghn1UMfGD9zr1
QIqSNwPV8/fUUsagGwFoaXmbrquU1QZaM9oe61pFcjvVBqMyBp8d7HUDDTaQMQp/fuzOwpsnGtU9
zRvOuQMl2TLU2wa7oclSIJr4ai7O/QKQHg5zBUzHMpR6KCAkm9R5O5s5+o0wN5TbpNYev0EWzmRW
gnHBB6qol/W3KOz1cS47iHOXsZTpz5bNWu1i7DD0T8A9iXVbunEI9msalzqLu5Tox8XX2DGkM1aC
N2jbYS0xdZTYPPKUSbEojxWIp5kPiY9yxYDkTImwlIXmaQfsaGrD4ZwlIpuoVLr8JTH9X2+pTADs
oESDmiQSdRXe0Grylc2108sI0yfwJieH/e/4jjUtf4xl0EaFwt6gzVaQ+Eu0YeNZFTbVtDp6NUts
7gX4D44kgYTAfo1G7FWGo/Kr57if/VddIUPaNVDX83dM0UHeyw5crpnUIec5ZHV8A5mDKZrBaWdk
Allxf7Hejmo3QquS1sGSpfVcxvkIrBQAtyRlK6ClZ7a/I3IdM32TrTLmDpsOQ3mog4GKj6RPYwqo
WDnKwoaQJQTFjOfaHdy/8njWrTpV2Faw0AtFUTF2f6lwXNKc2QUtsn5tPJVZf/TJzVIKgjg0LUP/
PeSINdvWQpsRf960c2HKOW2LYeABxENWbx7qjDAXmn1QQspkC+GXimQl7k7yujCBEUXsdX35QSsE
wgM6W0sNeel5WX/MK3Z8cg55mzifYJXjXRonIc2SlVdmO9nQm26QKiCvs42Ku0MJgb9hG5TUa/e+
UIvOZ8xC2AvSjJX/DKmp4Zsjf8T976QSA5jA5lTkrZybBFkNnepll1jjVYdpngJxjGa/PNM8Ib99
rKqRL7sS2fa8D7SK1Qm0cA29S89bjHvUIbzbs0QTMLNG0ja/VdL25D0YU1291tiCZce1s5iy5dgf
ltP3UKu23q8VJqbgwffosusbiM/+Gmvaym019rZ/miQY0LYVsmGae0usze3gVFfDHXBDkb0mJobM
vICG+rxlPPEi4B2hw3k0BKEx9+nS1LspBe3+QSaxHG5hzY17XkRjSV4SzFhwLToMm5NokFHuM6Nt
oVNQz24rWtbAKDNUfFvmL6AynZWZyZnarxaH3voJy/hUabLhCbB7p3LVa8izNmqQqap5cubDRqkq
M6QJsnpazcTYU5+slm2U46GPWlK7MNd9aF7jJkjt73VIKx8ooqFEItb11u5pVKW2AI+EMTdezJf1
IeqWyeS8N84+Sw5ytNseFJM296fO3REjRr2NEzY88LXvvCydCJvf+6AS8X5cIwWSdyXo+BdUXKwP
3QGEjCNr0OrMA5Okj6KKxm7vBAC2RelE9DtcWBmMud/qAO1OgKfC5ugx23sHz7dK5PCpvShkGPEO
qMKxjo8UqC2G9L4y84bBOU4PNsI7HyJsjYfbCGyw7c9yneEdC5p24ZLRbuVeTkuPVAWYxTqKiqMZ
U5WZoXfuTUFb3B7KSgbRFsuStdyhCbBEtwhx1n8HxxWYSX+rMaEVxfx25sh7/bQGcL1fPSm/r55h
bCshstTnpjlzt4QUzXu2CVYCsvt3K4IoBIIeu2LuNmC6CfYzUNGm/tHYSbcWy29TgPVtUJKTuNBT
t8yod1fb5CQGTVwOlBHvN0k1BcFdmxoSsgyJUKeW3ODJ6YbraVplBokzRQk+R7uEH8jU+IC0bWgq
8Vtil8YrZqaM204Q+eL7rgvMYaobEWfpgsjxLWJOs29M6MA8WVF1yVPXJ6iiJRlRYDHlT0VCarJL
kHS0uemiqM9RnKd7fIXkpO1QToC7BesDk7KfDyjAiH8bQvypPDJvHJ5S5PAiV4mEgq9vFopt+4lO
w8kz1Aep87TaTRAA0JuH4EiBml0/zM+x39lgE5uOtUVvxilLgo4mR1GKtizCRI4d/nkIkqPfVV6c
8TZo3mFobZONregelgjRexM53YKteejM3SISgHdU7ImfoNqGJYbot4HgN8YQIQcp4vRtCTzzgTiP
qNfCAZ8SqwHjA4BmJtncg6lrXGrdb2PqeFPEyeCJnM0SSGFEnUXf+5ZOZjdBoGrIZDcngcwsmWMJ
EuqEa/o8TGCLyrxGC56Pjp6J4lPwXtW/tNUBKneOeJ97Xek/1mmpgNqJgr+rwMQ8s8GMXlQQDcGD
DlXiNtZh0pmpCaqxoCocmgiv30UacMkWJYfQBiEBirWop4IBfLqbOKxohewT7aZHCc5HKFHwJNdB
6BXIfcWd8Ehwipp4yqCSEb571ahrSK2GA6rJZQ4RFmxVbypYN88IZCTQF4na6ETDOpZ5ZDqwEnhS
jcgN1JKiao8suYFfWF9tqKJ8RUHRFsvsNXsU0y3fDihC7hDvzY6J0v01mvEHumbVPpz6ejMkRG1S
Mr6yITqNpi23NSjhbroKalx1W/vIeaGjkpW80jjGeEkyIkD5XiAdTk60G1e0x4Dq6A4oTjV4yQWN
zWmdAozovLQByb1oaJ2ruUT3wQ0fKAceXEfSw/kCvvDVLc/+2j6LeBlRaofiIRZohTWBkfybw627
QR/IprnRbVWkYWWeaBXJV8yKZbBB5xPEyJZF3k+iJ5lb0dyXBLW3bBOy841aczlg99jLhpH7+cKW
4ACiF95mCToHT27x+z4joAIo+tpPfoC4Zi6wDRU94dPoe68vHXZye/psu0n8xrxRZbqD+lkMKGKG
klA9+7arKJTL0m+QayRZIycJ7FogoDeLkOyLaYCDkDUIUYVNCyjCoc5ior9vaYmqxtk37qQqWBOW
eaPBuX7Tj8v4XvXYtywqiGCU+bnQzOe1SQo3hmjnD+h7MSjBxHbelLx99hAv9pNsIHYCDQdQffVY
RnfT3zQtB3RTpxuRRo+ux3yrEwTFUm9eZNffklbeknj94HSAwmwAFfraVDcxuk2rF/zluB1yXMyd
TvjzyNwTScRJl+4mjFAs1SVY3P2pf66H9ogc7zUslxPvxLdyBHiCIheo/sk6LeqPdh6frYt+nP9j
r+7TfOnYE7KZ9hH+7iaJUASswfzRRuAvRbzri3jRoHZr9W4Gn2/eQw9kMKj0vLEuqJTnvUQR36Av
tNxWKUkOrg4Z+Gei6BtNJZq5Ohpd4ZVq1/T+LUgU36jgzxV0nrO0895qwg69iX73qfKBJJj6wrB1
ySGPbbJu8iFlgAG5G/ldRVuOERfyybSf980IS1M2uauW9Yjy8BGZDloppchDQQ9sLou49ZC9QOeF
ltVm9P3fyVK9oTr8VbkKgibGZoESR/RDP8rUu1l9fF7sJf499hilCrr3KMnjqv2OPuItmrBvxKe3
3oKpUWdeBMcsF3EPlPzVI1pHCInxvmzI30qoHKz7Za6190DMInK00O85YXtn1meUDEc0Jz7KmP20
1fidEvlaR+QV7Q+wfafvY4X+rTfSfROdwUv1Qz+pF2bclNO4xRS/TDREHXzsfoRy06XoOzhR5VXb
7+bR+w7KZZqxWvnbOAz43nlTFtLqNpSYftUaSRS0LMGxceZbjc9q5t621KHM1pq89sEC/pUBS1zq
0IMXGgvv8cOajpu+Cbfw/y99y26tFBvZY1DKau+Adi3iSr2XotwpCxUU9A0snK5XZn2qc2C9aObC
3t86MAV182rgPfQ3KXAibTzc1LPYl2Z4jla5j9DgRYBhceaW3uQmMTdrxLeL7TeTP/5QoC0myQz3
AbkJyCERN0fZBJmbsA2ffaTX8CJHDvkrhf5WadU7+v3fE9qLDR3Jjyo8RyDq73k3vKFGirNhsdse
zyKY0PhpAhrUdSeVLc7nDtrI2w7TGm8OM67mF4jY3TrgpmtMB+oV4kUptJjmNNmZsqr3kWiftWle
oHSrc8D2uyxo2x8+hAZtDHR6rOKd84b7JKiwIbqUNxX3H42x39KUvgNbc9Ol1StlGK2cZc48l+xC
5PtiLu/4UDWZSOVtw2XBE7nrZ76dRfULJFWbmPobNEJvGRtrTBgquD6q8qjs9rJ0T1CKSHO0ywrR
p0WgUORFKJ/nyv9ekWHIOhmjBgCyKuuRfGVg6KnR55n7gijz6nd1A3fdikKv0QeCwFNEpy26qjLj
wKYd3LKeOI9+o32zA8v+Qbj0ni32b1b733RV3bjK3IfOnZJ+XbNEoIKR3VZDfyIl0/MUdfg3sfdm
d19zcmeT/rczogCRQ8ERpNAjnN6bkIOSXG4xej5BHu/Zi7td1XZvao1v6notWgYhSp1A1HT2slog
EEc6fiP9uPdidgdeiJezOG8N1WTsVN760L0jFKxCpIv/Hvx6X3nePmj5Hg3Ru94TLzKwN2ypizjo
n1cab1uMfTG02ziTPELM9lfCRlgext49RuyZI/TBR2zMFiG2vJ3SHCLKf/dsPQxqfWzFFOSIa0+N
lfceH+7JovfJmdPdrg3g/d4h0Khp4cye4tBt0ZM5VnFaZ3NIvjX+/ICq8qOc+HO4lhtUavuqlh/9
sBaJVyHXRWRwKnxBW+WINGrM6nr6S+O+p7OXV6F7dkK9dwu/aXm/tUlzaOtkw1N1EyDXbILxMKfk
MDB6tAG8hwhYiT6r3AZBVURBv1sbCA158wNA2G91Y9CUJ3eBrwCL71Cq95BXRhCCIKv1oQinxsfZ
Kyv0RNAlBew2zCm87/mrAbV8AGX6BhXacZBoR9aR/RiJe9Sc/phVo7LFzehvkRsCJSxXtTsfPXoZ
NYCutE+gAvjo4SAdGw+Tp4tQl7D/7iEZcVGTbnlKxHQbNdgwIKuo4X3TfevKW2xEFWiF7zuePC88
2SWm/D7Y+eQFcsqMHu68YTpy3d6Q0D8xx+6x0HS/LvrH+caaLsgDPYlNt7Y7b0STZQhu0pG+dvWI
LovnH9q+fgZE6LjMos2iLoBsr0+gZoaZ3+AHh451b9TRb2PqzVlDogfRC4Tf6o0l/A2p/z1DVHKO
FnUw3ZcBfxmAeu3QVYmU2aTTtG+QiJ33uNKiQiIC2aHuFPHxd5WO3/FFnpHogOh03EK46ffco0Ex
y+mkiN2XtH2cJfs/zs5rSW4sTdKv0lbXix7IA2Bsui+A0CJFMPUNLBWhD7R8+v3A6d3pzm2y1mhW
ZiwyMyIQwFG/u//u27kzdzOuY/h++lMhT+SzvI+V44+2ifcNE8MtzKM+hY0/dIjgyeS+s4ZAXYWO
et239mtuhPs6CtI1SrsdTVK7KHCeC8GjdxTTs8Gc1gUEI2UeT0vWb5MePS+vnXK66vvpqNvmd9yk
yTvkVhIxcDPp2i5P8pvCljvcTC4NyEjUzg9VoZy7crF5UPM9cYYe3piGN9VxubJU9D/ddKfbySdx
ZnggipMdAprpZvlgu+KII7nwXIU0uJDQiLFXzpbb3ytium9s+R13pavKUZ5NF36HDSLPkjdLyl3t
jFdpXR7DuToIvd5YMrz0WfE5GcOlifK3qBjv7BzfGyt+/DHQ87jczoE49Jq4anv7Oh0YbJoZ3gxC
F1tMiyNfz+cH+GnghyLcViBfK7BwNj+eKp2tx4YIW8br1m3Sq0oP95YVBF6l6i+0OWwGNRDeLN2z
qPvaK8DiLBecPo3CVZQWjywAZ8XS3wZpH1tFe5NNtl9WsG5MXtzAtTxAmWu1cx5yifNAABctuG8u
4ZtN65yM2fJkVvhWF12iiCO2u6zxXZryQe06Eu6qZKcWtraNyS+1Nd1Tp7TwGNYPbjROHmKiXTv1
9xjEMApToufTTAekhPIHGfCqgjSKtIIFSZT6Nh6pmwYCc6jOLtieHqeqEn4uyjU3Q2VZdF+UJmHl
yLQrjY2l7VR7Bb19o0j7kIRT5yH6CjmCUGvh1XyMOBK3QrynrXVSEqvd51SVtGkfYB3XTV2o3mzq
DjoezT079XwHT/y9M+VxuV2ysbZqnL4qg+6S81Ydm3ZwNqMWvA6EwfraoL52YB6pJzszf4yqMH/r
ivk+BBnhYVQcDG0OscorwKnxynGciPFOBcOn8o6hBdM43vSF1hwKJ8i3aYlKE9D1kPc8Nc2171Il
mnbGoAnHj/tGvilxSeB9P3A/WteCei2LjWzNyJNN/hJalu0rSnkSxCxN3JPA0V388XJnOxnz87IA
iXz6rGyFHaNMntt8OhgJcHpbim8yEvc1Edm+PnK4gAJw2U/dpxZNQV+CQSU89ciQ5ykZz6ZkxWK/
iEs4fjvSsvWYmntjiNOlGM29RK18Wg6UzWTZw/uM8s3xe8VVP/HQExtDSAn6iPuu2cvAsydmH9aY
Cr3air3jdM9wQHLsQXDqa8Bw5TqJ+u5lcIbAh3yATYwzcJdSIK00E6pXT++66Sm07WTVS9vZtDrY
mma5+VktQJvnqdA0DxngtFJcRBwh+hzSGUvnW9mla/p3aZ6qurg49aNMXK9mIq56zJrvx3GyjdWU
x2JlYW06e5kbU2orTu643jAn4VU6FAUVjZpsTTkpj01cDJuWM/LeyGwEBSBZlECmHW5STP1xiHGq
tTvTo5VMM8FYmZG8ODC1d5y3iUGqTKuAKIvgdVDsmvmA8U6lDn6M14zlW6NaI60wzaq4V5Kpm+E6
Rkd6cdg6F7QbePmTCiFXpPHOB66rRC+ST4Zf1aM4TUFlwEUXxoBqIxWq5VdmqL/g4JyUXjaK4CVj
xJ2oqZpjkDvWvsFDGnpDzA+h0PpD1kAIuUkC86C350mt1duoT0P9nAwyxG6RfJfQK62mfo4SM5Sn
JK8aZZ23bXiIIbHXVsiBoa96FhBTBldaFNedl/dOuVlihJ0n2YyGWNmoXOJVRn+tc2Wmfb5OEsO8
4VxkZH4WTGKf8pyvTdes10Oj6hWWWUV3SSfDOHRdJe6wYUnOI5TwObAk54TBVQ5WlUYbRn66qlzV
2RrE33h2woxIdNpPjNQSkOW5vdaHSD+AD0d+7E69HwqHN2jTdFNVqEm8hX/fgB5PG2J5lOei18Vz
26jy1sq05ABQU0+bQK8Lyp2xv07sztlWodV2XjmD6k6ZET7OnWLbnhZ07rZty3KXN2YHmoFOaMhH
ByQzafetkSfDqgJgwrbDBq/MKapwo7rrsmbyc+DC6DT3k0Xo1Jht3InSdTZG4ZnMeE90ieMrKfOU
Js/0EOtO6Qv0KjunECtAxQR4odqpdbe2qmE/mNIfRxUgh4BZjlJVsUpTC1Yk1x8oFiqfiwq91NGO
cafsTNtdG6N9a7qzxrBwHomYubfV9DEvOg5oANU1nBa+IDccLq/wW0q9rCFTzugAdhwHl6Sy4p9q
+10r7Y/JbHoftDf3h6y9KOnw0OSu5ktHSfwRvYziqGdYqW2Zu6dOxIkfxeN1N0DIq8n43bDnc27V
sadW6pbne6Voanmug/iUsIaOaXBuCk4Tk5L65ATpq87t7I1eTnshjecs0XHzDLdtqW4mYZx0fJzh
b66EKd9ipdiPubkJCnkta1ROYWbfKtF4Em1tefiSJ7vAzHwnBXSwZ207GKHhRVlWb4gAQBKjQ6B1
RWpTLZQUeouSS7M6DhONXKN4SVdw95wuq5U0ZOHZKVuDDI2HIpg/l2/dD+q2rIc3FRevsmNXZpyu
XGdgDBGr1crt3HQ7pdHWgz5tI8084KfNWtnmUBrI5uYKMiufv2eqepewQq8yFW+AucqhQ1S2p/F9
UJzKm5ruIWXI0BdZ3LQI1Iq8av0Gm5JRwBxpS5hJF7JBDwSgtyykkwwLTw+Vc99bV2IaN7aib7OU
YCfNYYm0r8t24vBj3aFtflEj8TIZ5AMWtgqiAshYGZvl2l1l3MpK8NhjY5/pxpViUyVMEWDQWCSl
jxPtyWCQNeiZHCs5l9ztreLYcqM76oEuUcDWvLn07nw9h9GpQVsbJFTMhakJb9BT58xjvoux46hx
1/M6wuaJCil3cx8Qxde6NwOvtDL32xxad6FhXNmOeglkcqqidmXG0Ipo1VAgjFswvxuFu26E0lMU
Wtkb54in0aZVo1c9V26iOCDRbzws36i38eTK3afU7K6bSns2dGXTqe49Ojug4wjZTdavRKRRCat+
1qXJygZtMYN6i7O9J8fxEZQrhGpGS1iaWw6518sd1dvyxhHprgyqKzNOP/DyR+A0r7S6uW3FrHod
qgHMxz+w2F3VbvwIvbEtkninmgjN+i7cSDU5pNHoUz/vuuB2NMPHYpE+qIr6bmvOxRzMlVrXnozL
h+VRQYZ1KzQ5K9MpV1r+bsTKlR7Ko6brN6YdqFRI2rsJRbH8QIKrji5gqwMPoJQ7VJZQQiUHLnv2
2BxOyK9XbTDuYMDYnO1q8gMUO7nKHmE0fhm8cIm3ObZNmvKg2NG+U5FOjADIpLkZbwMQnCENP2QF
UBWGuexvl+uQoj6jmlmXTnZNpXRTqYw77KVSlwzJxoJAgOt/m/B7aJ1kpcPq4tHlJ113DJEjpK7i
h03zTbGdgGNTM29HiRuwro4HhjvUSL/R2u6azdyve4p7F2AV6I0DurJ1izdyonl/UEwvTwy/duVV
GeffjVG/aFnnm+64ihL5ukQNKpNk2QXjjPp9pQfvRQsrPFYHqb+0SnJj1t0uVdVdOr+a9rAn5577
SDckSuHaelKISbFbbaNqzi4QVGxOVX5znXyHmRn5YORph1bmL3dhGR/xMK7myMjRh2ovtZy35bAY
nQXsV0X+0XfZvVLl112wpHBqxY6S9fPHV8CLbWOQiCjUjmovPNRDuo0n55nF60jL0psTdhQOSsdA
y5LOa5PMc5z0A41NebS0MdnOidiNZveEWKs7xY0yfSh6FPYHUJm88so2RuESmEbGrGvyTSe06aCO
QfeUS+5oFrPEaC56CshyqI4eSrDOFU5okL9mm8xHDj/utdpX+YMzhmLvlFP8GSCJXFlNr93oPcuI
aist07yPBnilboN8w2WFntwb01AlGDZyT02IiJBMbXxUQ+qkNEyvu6ydOA9CeaYDDE1SYRM0Ue57
kZsGM1YJKjdF5yhqilqcZ8jTM2q/eSMbx9g3dST9cjQcT2sa+HiYq+2gS/ovoshCZZSYh4qi73nS
RO1r89zvpy5I1q4TN3snjqqBcqh7teC6d6pax/OuyIPwEgX9nYSLXHVhaneeZSggdkvUEJxxv44a
hMBTZh5aoxD7ZE4fC00PaKOdi4cIVJXYOPbjJHh06vJeLehclH260YmR9CZTu4mSLvWcLKm8yh1S
HzLfRE1QaB7e36oH5R56dlwJKrlc7jI+8UTW53U7ROq6bY1q646z4esGGt3Q0j8r0t09owf4YCG3
9nI2FIbfmN64clYBVrG5CrsxP7fSuUsM7dRZqD8dTOhBBDaDXmuewRV6Y1IcG0P5bK15AEvMld1Y
KAWbbCq/9VUTbbqegzdS2Ua8CU5/Kydrb4VRt891l7g+ksFFDwo3nDXNd5Dkl0CVV12bL1BS7/rq
ZD7atvrilj00i+hAsMuy3mLkQdWlV08DfCCCYueO8Wkfx7yND2Zs3YzTsNNkzl0YEGIMW8fu95ai
Pjh22HkSQeWxMUGu7aaTPrKSY5NY30KRZ7up4+hauKJk0eqzFWwkBvYVv6rm1UemNjYb19xuK2kF
l9C2nmDvutXQZAudpxj7PC3mbcQS5AkxvxpaD86L3GFgfCFKpEyOj/nAHid12rVHER7GmkzCstPY
PWfAnQps2p9HVfp6NvKlKd7CyZy9fjQK+j4m9d4U2TXFMzm0aviKXW7mdzAy65psVw/lFyR62tw2
45hs2nBE29YULm2qDnXW1F5K28rYwKfcs23zNE/6N6izysO35yXU6RlfnEypdaxNbBkHJYqfUfje
6rl4i1pZom7XfAu7CrAjas55msHwiU2dZPUWR/p7bXffZNYqUGyUJEwZsTLdEi+zwXmKjOoqjafM
b02XByCRZ01y0E54Oii+Svw0WRyAyzZ0m6jyzneAXJaoyalmu0GzlZ7sgPN4lPZPGgWZvYx6yPGr
PuhvOLjeJdC9iBubp5xGdMQK8w3O5lduHT5jK5yinnSetKUlaebsoCfTQSvmMxLb3ovT+g7tZgrY
tQS0qjDRoQwjum5H+wkRijwkEzBE7gjwyOyQTfFRlf1miqo9jRuXtJpvLUXSdjrUJmosKU6Nq31i
GVd7QWO4eC8hfc4ACFf2cl5qjQDUc9zV0aSvRxMSLQpcnlsHNIsdKI+1VMccRYkdz443ZHmpe0M9
jxeQ6OhJc6boXIbp1cAiWRhp6Dlu11K8Fj7r5zHVo6sCapg+JmEhFA/P1tw+2tm8bzJI4DLP3i0j
2UqXO5mkLCNiUJ/MaeqRizvwa/b8GIRjtypM29qo1JfeYgY/OInhAd3udY0eDlM5CNNwQP/Knd6i
bBqnU1Mnu9J0TnqUbmcVfe/chKfMCi9SE29aX20zp8Obzx5rBpfNIq48sKKfpeNsXU43jZvvm0ah
09W8jZph3BBp1jNqAA36GnFhFWS71obgCzuEo03krvTQvqHv555b+qLHLPhlOa/yvLwNqm5dWgh+
XA2pxGBwsxZGsusPoyJsdENdsF7chsNgepglNNeIwIslTO+8IrYuoWOr1LAGfRqxBELqx0/kPG9k
fF7NkI95FMasv5y/G8BNRweHkAmwRSjGD1s0h4mGgURqR1x8vyHl3uD+6aci3C5mwe3s7rrMeBOB
ivpz4Dg7ZBxKh+diLB7dorhyOpXzgZo9pOX84rZQFnAajWfjM1OO7Y01ZgwvOs4KqXIMtn3iOkHl
LnVl7yp4Szm99mzsrDhsIOYpISzAxEfGnW7zSkVTfsobdO88aRlvxvyzTc2r1ia1ircvAFmGmWcz
buKSY2rHCWRyTxzhQvK7cX3yEeyult9ejC0skRC6HfgxdtdYCZtofPkjS3qwlyr0iSZdZT3Ya4/I
nMWmdutNKJJTmA8bpUObMw2riET7vkt2GiluKg01hq7dqiZIpHMXTldBmrDIc5m6Mh6Xi2eqrAKl
XjfTE/HbmT5C9TKce+uSEfgw6xL4B2Ns7s1syM2MMXBmPaTmsCewDmlB+NHUj3xlh9O/lsrNsGRF
4QU1tM1bOGarOneuutRhrNc+V6HKwHcWj5C4PgTYCZiWSVU93Y4d5X70wv/pJmd3rYHhgGsxbA4v
V4KoZLdI13YSnw2wdC1L3yCnQYG08VvKIazzUVw61xJ9xV3ZCKFTFsHBQzE+t5116eiHSLgzdQv+
DiWkicDrtWhHgwrrHKF+UC0xpLH+FmffQZeelizmdAB7cmnUbuGRG1CVsTXQjtawlLmET503tdxo
Mr2y5glRLoffOQ/ovM5eRjX/sDr9pLJL8oZIXdc1Y3Vp+m6sp1x9mOuAfa72gzLaDEN+BF72lllA
g8aFnXwrGriuSG29unNLVo/ca63Wd+bhtg/VTToqiEga0Phyx9hQzXyH2HJVWIiJYR8zmVw3aXLu
TXFR+SBgmTHTtvC+J5rFVq6t3uhS2YVJv03SbDPbMLhEuClGemPqycUeBzBJWpbZ8dmn5lXhdIB5
yPc2gZKVq0RRVtLsboSZPSIV31t1feJGoJdeQqU5UVV0B9gT2UzsHs0qVbdORxPn9KRhC+LliDFU
CjbwJATjYjrywCchL2E2rIfBXc1aeWNl285tXpZBpGjxOgUvDg0w2vopXjKAIt0bu/5z8ftQJYZs
swq1197xGBMULoF6UlNtZeNdONr1LTlyi+dtmf9oAAyBW1woYcA1lvbmNm4eVMO56Zv6SvSStgfz
pAr9OKANRhZd/Jh6mum8uVp7t4yAbMR2SYw9PR3lS8kSpON3v1hWZbpykQ1Tbrq0abC1sd4wWZjp
zd61JXb1fTW9mkl/nVrdLpseM5cDyIA5OwMt5rQIUSGnc850y3v2Sc1tMaGJdpg9CgWlfzFfm5ww
9LpdpXx7ihg/A14ci2ZtVpE3Y1mm6ebGiVsU/wVK+2k/lvmuwB6ysujFK/2IajIPznK4mhHCREsr
G2XgMpDoyrukRrznTQ+Dkl+nqX0fNtOOU4entoHX0NaIaOdQCPXYj+a1LZTRN53mbkH/MDjn0Se6
dZNGwUrpOy+dml3ecUQgfhijJOCo17afTzmXC8DPkTbYN7jomdG8ls0inJrugqW0blXt7seEWxw8
ayt9spnyuXmrjkTSh/nGYZEibe3H1uQAwyqQJj1K8Rw5kYtunE5iFq8uHr8jCgJ0Qh+XupzZQ5/j
8q4CypuqzfKipE3RxrrHYjLW6aif+Qol5y4eXFdP24HntFBLSDlutJYp534Ebk910KBqH/bLYSNO
QEI1IBAyOSaMIqyp3+Cf49OJ9hQM5abS80OrpNtlQVejlyo06Rn4WJ4TK+N5eSZkl/o20LgYY2ph
Y8XIXZaP5RFbxbiL51cNZH35XFtQkSwvMUkhGK1g3UTjxmVPGavNsqJwhyVCs5SW6YL4M5mnp7hq
1+VErJt8iFhmB/zylmU7zuOrpI3u+bp2o8II48Ra6/4Yx9dhp21YI/K88VRaKC02CNR4EKHWk+MG
6Lty6pYCKczgN467D13bdyt7M5OTo4/OJqntFaInKjJjhQxoz7fp0IX5y3aZzMm9Ndj0GOQsARhF
e6IwzhnwONXUbrTFt2V9LTGc7JLqo5q1Y20jp4KKDC4qMm3WkISBxRoKWLGtJ3oym4dUBtdpQpJw
N66WG1/AA7l5sV4uIDXLFUNe7zSfldHij7l+EnK+GGW8T2BU+dflcbP5IuZcLTOnRpm4rGMzHkVT
NADFGB5tM0d+EwE7cE3h45x9Lmz9YlIktkkPoCVPM3duZpBH2TsKQOiFzOOMkBUHeuk3XEKX1Ssg
REpGxNIT7RcGR0X3hjw21B4Vj0xcu+g4/VIGh6F0R87eOMrm0IYeLScGgG8NACSz1zgbXoktuHca
9ztrH81jipn6ydxeJ/ia+nR8kWEpmMxmgJFTJyCftMABDbS2RZ9EWKg0YHbL+Ent104PnnRV3FUt
jR/LDYS5WWVBr+4kRFq2vGEUUeJSZt3Vix8rIuJb05iv9Ax4ZaaKs8ys9edqYpIt6rtlBV5+Tpzm
vdrLzzoY5LuaqTd2McLwmC90MFAn1N96LV3Ndn8phukai5KbwtTfRa8dhNIwKgxiWxTZHbNuoK1m
/FiGCfzt99SaX3FX5d5Gzlsv1dtemmB3Fti2XXzDILLYaLMkt8agYkpc5XYZjRC5t0j9T30un9Nk
fo7NmpNBeY1N+RpQYcNN3IfKsLZyF2Gw9iwq/YoujVPtJt9UKz3bor1ToL5NeBEEZMpdWvT0D5fx
rRa407EkBm9D/+ehLaunMDEehlR/CU3jYmUcBGLL3ao6Vp65qUUr3RxYctzqNuirm3wwr2bRnGyO
BtQTmCJXOh/S//DxTex2nea0Dzl5wwk/myhb9fxDdsELYroT5Uri0cBgYzhmLYpR2No0ozBa5n1b
iNEzsvJ6FP12tpvrEmCARB/9FnEeAjT3E+SDfBYAbTxJcr+mM8WjPelVU+PGq4sJXKdsrxBjGV5o
Fi8s7Xc6vv1rHsdTY08VHIP+1OjGPQf4G2FZl8Ep3sJiwmgmk5t8ttd85bUKKKsL+y6JjGtROJvG
ide9w/F20F8q1WKFYTVjBwXLLbOPGo0y4p/GWGk68VhDCwyEq/48Zt97FaFG1QTuERuV5QIzWqAE
zbgybmf6QqFqrMYZ1hpFw9gma8WumlM2yteSm5E27aWg+6sdUP6h07xZZrAtoG2GvvKzyngcODGU
KWXNshAtCzCknRfkzJzBGgrfMJV3o1y6rqAd0yp7LREU1EP7Eltj4cd58zJa8RvIjmTntiAgulXT
WO9SIkppHZqMalPbNiK4pyvkAeZ/U5gw2yqrqjXKp2Ko8MJoFE+bikNRu7cs8TQtNay3intp5+TM
4exBlMFrGDp0vCjzwXF6hMjWN7CV45hlTw2qIJnJndHaRzwluHQuJQA3V6f44KjPHbxV9JBG7iZQ
0/siQ8+FVDTxMQ6hdy/bx+pMV9TMAaPUo4tmsEjhhvWNqC+E4y36AzNhYZv7dE0r0FPb6nCFybcp
mz+duN+IZJ52StQPG9qlEOugLqy82SkrotnY4ZOIUldpnGDf4pbN/OpsevfDa6EW6namJ3rTNvQr
BRqZvlYfxj4y5hyCv7vgHJfeAGSgiqYDC4cBOexcEJ4dvbHxxc5ipGDVJ63NfB2MnB558bmyRPhh
1HZ+aJA/QGPP82askKKJUr0WGCSf0mBCOD4Z6MZCq/f0QXZe5lDkuomW0vdMV6NWpPFWTcTnaLSb
3qreqtK5aPG4rxLrEkSdtU0AddeI2PPY0xNW31AIbD7HTGD8jUecUznqJm9DxbesPv5OG6WLODiQ
5/8lREf3b2BC6bl64Yfl9r2cB7AiUXthpZzmPLqlMXg7Zum+rOAC8yvdrD9/z1nji7OLVc1tU1ox
5h1x7hxgZyhTdHf4E9OLnzhrfI0cytQ2Fzxx3h3H7sVERWXzNHoO64Oavv36G/x7AzLza95QGJMz
1CdoQ2cEg5qAbtfFVcl8XnxhFk+YX3/MT1xU/p/YoaA3IM9GnLxHzYcfOat59icGHj976y8GLTZd
RLS/Lt8A5Ibe5VDH3aSxV7934RaeIf/kndKaTWEXGba5GYoLz8HTU5uC37Otcb74shSzikVPQnu5
0jZ3je5cF6gff8tzyHS+uLLkM+xU1eXm2iEAd5uOUeuJVvszLyZt8V35N641zhc/lhmRXhL3TLo0
r2GD3FovOWH2Nl4J0WRVck3XiXxUzFzvUbHq1LtDOw+0RooBs2msjnOaFUsUCr/5mL5YuFS9GRfN
hPsFEgKEeWVJIycChz9xZl4e9r/7tl+muWYUUxTYKWGwVZ23oF/B9C0e9PGkI1hMNr8eaT+Z7V/z
idquSkDRMK7MnW+S6gMwldYA9c5QHn79AT+xubEXr6Z/GsrTlADbRTMOc+bC4TxTv4ADhOWbGn0s
sz0Ddvj1Jy0D+N/cL/uLH1MlKXqI/MRnMgzeyiF/1mrnzxwTf+IsZX+Z7p20cR+OeG+KuKG4zCDH
AhE0PhO0mpSrBsbx11/iJw/d/jLzYwxKrAT5xTpS5ItJN6hVlfs67P8kNuVn92j59396GoarTgY5
V6RP0iWI2yN2K333e3Zmpv1l9uPE0owpLXvrHwe75R5Fg/VnSXg/u/Ivc3+aNY3G46ULxFbekLa2
Ky3MzN/y3zPtLxMZud6YGxZBIA35HytcZ+vHppTit0yOTfvLRO6nzta6cdlRSy260nAhxqy0/JNV
4if35WsQUVQa3QB7xoAJhuMSZEBtevvrsfiTQf81gqgbZzWIBU76GoHjkVnD3okVQMNAo2Bl0bBP
i8+vP+kn5wHxZeo6bVGVioZ/Pht0fk7quIDA7xGWUjN6MBB0U8LW3fz6w36y5Imvc9nSBLEAEb5t
+ASSvaI9D5WyN1Ut9pdK7tcf8rPH8mUeo8NQXaGW1joz7Mq3keB35FH93iLxNZeoD2lSmknCxfPQ
fVCwCJPhfI5ca/971/5lHudjTJOgTZpiEQ++EvfXJp0Wv37rnyxv4sss7gXeBbbDlTtavFFRxdG/
d1GS5vcOfOLLPK7LIhHWEoeN8+joYyoU7qOs0Fe/vvifPdMv89iZNIIsA5K0E2Ds9QIEadUsNr9+
859Mga9ZRIQTCRr8cELPhq4oAcYDKzjUKhIWzygl+nxa1VL0kkIbw//+Pv/xPv5n+Fnc/Pfe2Pz9
v/j7e1Gi9g+j9stf/35X5Pz3X8tr/u/v/Osr/r79LK5e88/m6y/9y2t433987uq1ff2Xv6zJhWqJ
Gv+sp8tng8jkx/tzhctv/v/+8C+fP97lbio///bHe9HJdnm3MC7kH//40f7jb3+YPPj/+Oe3/8fP
luv/2x9+9Prx9bc/X5v2b3/o5l9VVReW45h0+5va8j7D5/ITzfgrGxoCT90mls5Sl+cjMcSNeBE/
wndUOI6DAMvCHOWPvzRFt/zI/ivQoSqY6borhKHyo/9zVf/yWP7nMf1FdrRtxLJt/vaHUH9Ex/zP
2cY2VOwwbLxheFfHMgznywAvZiSulSYOmtYe3TGEI0i6Q64rd8PgPPTmdFM41qdqTsegL9Z1U50D
1Xa2Ub3S2+5HX+8WUap+PWGAEOAVv3pKA9jkiBaMQcmCU1U8ik7t6Bw8kBIu/FFFoFen8gxcQbO8
LPdpiYTKqBH0zULiskPiZ4EKQEYxza863SxB0D8pCCtKYb9P9XQ9TYAxMzIAS8uaDVW+s8LWOoUp
wAwuLdBNteKIn8uN2fbxLotx5WMVPpjlsGtS10UWTL9cGezsqMnXddh2a9cUhNL7VRjOG7hEMAEX
VUOo2WsRk/QyxRgaCIwFGuScuyQscanRtm1v2HQWaIsEYT5oVXLlhuh7asV+ol8SQUBe0a6lDC0+
KqM/p7RPpPD2aAr4H4ReW5Uoh32sZN/lfpCt4w8jrTdW9GEXyHUNrdw66XAcyvmDxLjYS6vyIyjf
epMeyDqnudoqrId8mt8yRFt5dosa6b3REvzfDG7zrBjXejFqi5blgsabsphk7dHCiKtrPESSIVhQ
uXegIOmy/xYVqbEapX4jZ1R2ZvwZ6fbeceMjVj/HuEb6jE3FOg4t9B16TY8jt3tM6kNuGNJzlntk
J+0Wo99VWdAfHCrKq0zMVW7rR2jJ6uiIuCcJJrrETfY9HPudC/RtaPF3Gm1ohMS+Z4XM83YxolnE
RvbGxvqoEukmtInIw2LNk0r2VqDzW5t6f3AkTfyt6DwMJ5BHamDXHV4Q3uK56Ij8EBjaMZ8qJArT
JDYhxRo6O7mKp+Zp1MaHdkBzMISPKpgHVhDdozEQX9vk8tOc4nsLgz8/bIcjCqwN0yryhdoMqyGx
EM/jslIN4IM0ta9J+d4nIawrAKh5pRtL83p6H4ugh+UIr+Y222IItzgtjnsSuKwNHaitp4xOvRM9
W+BQPThNJOiac/eY3FSQBcVey+YjIO3g2w03uog3/5ul81iOlEmj6BMRgTfb8r5KJZXchmg5PAkk
kMDTz+GP2XR0z0yPWirI/My950rgZAvfrV5ZAawyAZsjkmyICB8qF0J9ikAgQjPTExmmLopm/rUW
hhMr/StyTIDDjIHqk/qTj+Ert9kvmqn3Pg7RrsuG97rX2Ncm2qt0hLtpU7YmMtb4ICX7VXtwf4Zq
ulS1i0R/cu4Gnb2f1wPTZvNUyk+nm6olWL/fGGlR1WO6jCsmbk6pH1Rpka4XFo/YjWat2arXZ7m+
uHhNgJWlwI86AJ8LTQyn7lceG+ey8p6LrBW8cc3VZg+UyuIXFK4ipO9oxukVa8YNzfgz4TnhAnvO
EarhGvDVJYH9Fo/HNur6rVF0n5VtDwsoY7euDf5lfn9sJnElmO8isBUeLK98OG12HUbEKznvY1s4
HQ9OfGrgyCydTF5pYPfBgL8y790P5W3qQWW7oSh2fYfUzRzQC8ba2gpwfmAKQIjIp6oi0Rxczt3l
NC/GKwQpxBee//tD6Z+tyMRukrjr+Uu3gnVmqpC+56P7PbbpvESTA/tTlp5FvPG7+p3osCuffxSY
Z+yD+3FEc6aZe6mh2PNCNG1O9dU63saw+V+YKDYLPB5LJwW8mYkDRLuH64/hDk6QSTy5Bowkr81f
X+ehB4i5Hd1455lEQPUJElg4HouYkfc2lvMX1iEnOL/K0G+p5duIc/vnQq+vVdo/OpAeLG5536yY
8wxkxEWPalhPjGZMnFl5ED/YQGXYSsTL6HsnMcmBmgZ9R6Kf8nSwllMwEZce/yJTxsgbB2vHnpYI
W++9Ve7jUD9GX3h6cUrF7GmsiPeIeLJFY3yzhj1pIXsHWzI3RsD3J4mnX5SifGDnwcNtzpst7wMa
aGx0GEpEDBS1vgvdunTrvsDkVA6o1z0k5BARx5XXXNsp+gY8yObUn041UsClY7o3r9LzTWygupjp
bo1zdlkvDB5wypIlcPKZiu6zLgNM0NWyS/yNofYIQEsULjaLyLi41/r0XpNokzrDKW6Tv0DP9iGk
Rtxh6oiVihUxRhYj3WJDv/JvC/m/1c6At05DGkkuTuQyDusKrrPkocYMlcXUQ0vTNoUpnyanfKSp
YPUsrWflISLVcUmdsPGyI5yDEUHclYkwLzKIDj0MWN3rXgPeFif1d5Plr0fwr3bfnrCIl6uhZkDt
O/E7/CUFINN8nUbrNin1EHpyZ7TFLFJOWEDG5ciGohjM17IHuWAmxyR8TrkStrZgnVNwhHq2j33z
12BhQg6IvWJ3GGFbd5OlyA+eN7iLIgD84aEKigZHW066WkiVPaRCr5BHMA7K2FQkO1aPVIgTGZkf
ky03oe/uGuVdHYWAsO6tx8CYZxF05VdDv+irEnOdcM+OmbzFcXQZJgzBOuDcMLDWrf+L6pFpfpQE
7HIn4sqrek888M7Er0pZAmAjgABk5+ZnIVxt44Gy4sDtWskzo3VI3R4deWMbvIE4Pti/nkSJIJCp
Sv3e4zzhw8QkbFwtjLhxckdiYy6KTp9WaNYk0ky2tJ0xNmvYPcZhKhz9MEQQzjrV3j3gA8dGz79g
dnGpzmLAEBfWYQIkyMszHqdo1sHMSR7ehJrbn+w3RhYGR3zwbZVDjLd0VEy62e01k7EMc7zfoW2+
OMgXcBe2z0VZ9mze2oDtpFf5S4BzEVS4cSxY/EXtsrNHfU1w77HD2o8mg2+UUkbUm6TufiPTidep
9sm6P187GsLadsjwclflCwdxguc2XLtjoaO3TupVr4031SAWZgsNidf97qqazAwBTexhIqJcVhFD
VXwKrEMMOH96sjONkY1qrO1aDWZCFoF8p55YFiycNVKVluOk/iwhf5ElIptxmh3fpYvDI3rkrX73
JS98Dhp0IfVuEYpEbi10titfpQe7iO8sxnKUn/HEfgoTFsLEaRMns48ejfymqVj2pPHKcJ2VYeXP
obrHDhxKvXv0Fapr4dMyYTdify7fmZ9B2oswYoc6cJKJv6ora124hbM1EOpQx/KOel64SKgiFdpI
s2VH2GHq7TBS8cItgl6/A07EoojfGdtGcdKA+wFsmd1beOdiruTWLe7e1Kxt/9lmyWqy7tlEovqu
/GxJyXcSsWBvFe7nT04M/5TvvzX81PmQE+7keg9omJMlaEDNqXWDic4epxdgiweUHshErUvt8SKE
xrUysVCZEXtAf7CfpWLbmyefVWT96rW9MgbE/gpnFMd8Rf5m2hEqm8AyspVadXMDD1LFTPO3Pje3
ZAl9jZNzVLFxC/m3zt51EUS3pM6fAMMusD90i6R37zWok25snFOb3Eez/QkKtmNNrB6M9hLclN3X
1DNc914QlcxFoDgWgf7U5lO+AyD8UTaokEj4PuUh1iGnOmBPhM1b+bv/PoDWro9tNf7DgrCF0rbN
9OyXHGptUUAWLGc5Wa45YNxY2saNHcBk47bVaWVY3c6tiqOHa6g2D6fxEVUl6DTJSGJjKVBrqj9N
xpBIKpAAOJg15aJmKt6CEJ+Z5vUZ9rzybhi31Il+hmDfu+UfOGIQGio9B3X008fdseuQkeRcZHG/
qSgpw2rGFKW2x34qvWkiedeM6KRH04VqutzFkNaXdvpl2eDThJ9268R1tii+CrD3Y4mKaAxXlB2Z
E3unyhLsUafppXcMfPxxg2O0P9heozZ5/9tPZbq3Wgdakhnv8NgtaLM4051g2rl6fk3a7Izp7ziG
eHnYkNd2tncHacwMrLcSTRUU245aTj7XtnvRXIBMWsFlEKsOEXfQvyQY5Dji0qep9NeZ57zVEy0X
7zacEjs+ZI0ONaO+JKQ4Z5c+w+cYJf2uJx8yScVsHN1bjRmx0e9fJ1O+WIH6URE4B9e+MeGEGe0o
/lHzmzb3gMC4g2x6DJFxMqBxa2O7b1T0a/ivLgAxcE7N0eS4p7JktQ3BcNWE2XZAtpqmP5ERodAp
sEeWWY4mI7ijav6pZfEyRPkhJvluASy7yl7Dfvoakwn5Ns0MLehXn1R8jyHLcD9Kjylvj9aH1B6Y
xsDqmP80oPU8ZO9mDd4t8w/ZxA2OERWtZj9+lDFHRKQbf3WexVtfp/QV6R5Nk8sDTAtrNDgMK3cz
4pcE+/MC7efXmnyxM4Dz6Y25aAbVrVFf7of+xSxEsoKNdw+C/iZC48iCO2I/3pzGrsDqB9SslQfE
PfVy6K1DxHxh2csMgYnfvqRBvDbtgCspoLKJ/JCpPd5bWybrMIY5o7kfmZbutYGjomyWfQ2r0su7
P506e8Q8snJVc/1v/zbKI4jON4XHcE0e+IaDmJJ3Atbvxr+ZLs6R3S9maOYCkVB3yCq16QpgNLan
nn/aGK135jXVNsjvGYOJBUNhDtcKoo1tXvtGr1cBFz36xfGAb/gOEmgnBWt7zX/o3WWyEXIG9mde
Jr/p4BSYLxG5yILVfR6175kcaEg660h+Yb10tHiT4vO3kSo2QfBaJdAbIkh9IcQi2VpvTkaNA+Ol
Dp90AC2rSc/uVmf9E5Ef8wck6EOM7G9gQpep+TQz7cWAMXIoG3fhFc1PK8uXJ2UYv0OpUOV4CydV
gvho7DiTBfs5Qv1CW8ho0uBYYGkIgxoYeV4O2FxhnjWpeumptCChJydhNtaaewdBVa7fVePl27pK
n+NBCxZFPNGEjDUkaidA2ux8VBNujsl7MXD6cLLVm9LNnn0IbEi2eCx898n2y+8JG/CipxRZIre7
lnFRbGLfORc5JiimUyetqT/04kh/jSiG7FycgC2CJMYk8VSj06WrI59PLWpruA8m0hLHQI+pyN5h
X7rpLXPj44O9TL31Po7hSaZ4bYRZPjus/RfBoL5yC3Ck2YFYDsPPFiXrlpKJInQCVcbIIncwsoV+
XSwMQ7kHDAeHylJqYYixZCC0CczyBmfo2NTJ22jiP+wmkLN+8Mec5UfDKc51/qJN+Y+I4XyE0VoE
qCu7Cb+fQgEkK4ybw8yrp1sLy3pcpWOZz+fqHryHgVKk9GBD+3THFIZ4GNzp5k7m1QusdmF5MdUH
ag42FKaFaNu4DWoKt6FlmovMrPKVUskGtlpBvXwqffoA0bc/umlnq86waqj5oJEl7HQnngz0znW/
MVNIo6IYVp3n/lnuPoKVcIjDXUOdsXHQlVDYoWUqmaAU+QvGIbku+aYc8duYRnCoB11fJYLbueY6
ASx/EFGzjSAu75om5l7Q6gPjhlSoDMJZ/wGE4y33GBmJEK58iYbYVwz2YPaCFkkBwCRIThaNNsso
JSqrOouCl4SLPwk/zMoadn1Zr9JSI1TAADlVFutYr96LMUVAaGE8pev7N0X5qjWhD1BsbjVISTmH
AT9iMSxMR36IWKf7wdOhQPvhIP+DGA7lqcb1gqA+QoNmRSRvzOyHqekOedFyGuaPeGjhmIVcyQxE
InIUcsOs1rmp46yfvHfy3sKDnMQjgKjJmMN8L3P5mWnBZQzKR6GJu6qnN9G8loSBJBwfGS09jbni
aMIo5wA4XtsZQkm9RChss8fkqDTyrRzrv7RJQeAlSbi2UgHvxI6PSTGcjJLHaxr8f0lGqklk9Svp
DCjNA31ZNgXkOSSdpfEMdvkl0EouKMj18rXCg7nIWmw3vTBhgxnwRKKRsQVUAktCxIunHh5SaX9l
UfkOW4stLTER6JkgfLTQW5dcsN4CJN4uMAuTRw7/S5qru99P7UYoglPspHtTctZSpU9M/qFhTvWf
LYeHHiLJHQY+ObDxQLX0s24VJ5NyarCzn0C/e8xLqlBbwnW41qlSoLX527m6QA+FMUoMxzLAlj72
PiBWhqPUWodxSD7UqF3omKYV8NRTbjlvgY2rwXSHa2MFv8ynsG4xu6ryAm2tORXLyJZnOAoxHBOt
2jYdXuk6rA4W5dNYpb9++o7XClej4PK0akUbk12FVh2KVoBsLcI9Ig2SOmLz3YyqO2X8Q85+Wl6R
YvRfCTI4x9m0cJL6uTL9z8nfjdg9aSD+AgsQYp0Eu1J3Ib7GVwG/Vf8LbZmDc4hIncl8FE/RHzx3
eDyoh5h7FkvLzL7awPyU1XDLeHZdZcuV6+bb1tTGbTqM7zan9cKRGBNIr9/VDsO2MPkT5IOvlWdb
e+HVd5k3uyBIIEUN4bdZDWsNEe0snlwPZflEZMc+6YL4pFUuglrjUngTzDJff+1kfhFU1VHQ9NjC
C301TndQCljAJQ7haLChcjbYFjHgjMWTPvZ7M9AuiTfn0TT5MjI/xjBl8OCWAZS8aNmlnEZRQmbM
1LqzQBuknOsfWz+wV6XR1DunNn9gUY6LQcrymuZ84zZi/Kzm82mmr0DzmXoZFxnWzDqalO+OG4I5
JayZREKIm57G7jONip2ElLRhTv4J8whw3yeJLdiJ7fCfnPAWJrb3WjT9sMjd/l6BzVp6Q/Jmpom2
iGV/8uygZSrgblPnBJYuWalQfPH4opFvKXS5F/qt2VrDCkzwLbBvXXgsov5RWvJrsJKnlnkLXPa1
ymbmgBn9S0r7RYGug0M0rDDTrqHrXb0o+ra9vMJtgn2ozx+5xisTTVz0FsMp3S1Oo+8jwLbET2kx
2oS/fzX497Z1c+B4SJZm38hlKKvfqfdNCAIVyFWeW3q8o+5zzFqUArnqb5Yp8a3z0jnzqNCJPuwq
3PcQjxhgULsKH7fYyLfVxsc8OLgefmuXtEyS4cZH+EtCArz3xN4OPTde1PfrtkMx7FJCYGDFAXdO
K0m0Z+9965UmF5ZtC9p0bvtCMtrtfCbtMyy26+9AdJ5MbMJNasAbI4sGWWF4zqv+1vvpBkE3wSi0
kujFadF91V1797fTP3kg9GfUQYehi8Ft1MYn3jyx8PvhM+1DyirlX8hFXQqv4GSfDHMX9USxhs5r
b/LphypZIl7mHrXxwKGtXcW4aizHKg5jPKDq8l9HjbyYwg7PviEuQHT23sQkqgtcpiQBo1h+ZlZU
/JA5t3KFPGQ+rtSOKEOhEXMzxW/zf9kVTP2qwFwqb/rnpm/wrm9aDaMw9bC9l+Mzpfe/eYruRFm7
0A30rUBTX2r3HQ/7Nzb/fmdOxp85YiIssoRZXHHSaR1J8/4ZiWxfprYMGBUBz83HjZFMdL6ldXEl
078a9AQ5Brt8oi0C78MSN3XOavD+QzPjmNSCg1FN1sEcoO6NSbqHd73xozJDgUzOCMbbcRVO4QqN
8FNPbbGM8nFrBvb3yMdcex8EJgC4KNpiV5GNAgPE1oNnHyqTaab/KqFMyG0JflOGI1Y6fCGYXdk9
GFFR4kMn/stiXEwWIE6XfnAB04kWA4VTrZBqZ4vK/qom39+ETvTGbELbTUN6qY3wPNm+2uaB/xPe
50/JGXF8izDM8WkF3zoqHKJRISoX4XflYtt3LIdLqP5zxgJhdD3+2Z3r4YCMzwB4NmkQPueW+0aC
YMq3t9ddzH1jkXMbCwH8PgcC5lr+Ugjnlsw/jybuOqxBn7prfVSN9T6nDi2yEiajmRAn1GjTnRsF
b7CxSUnPoKHr1wynxar0Utoq77Xzuc07m/akzQs84WDygy4JVuiOKUZ2phVfso6tpmSribt3hyHn
BVM8bqoGgI2eLS3BWN3Cfrpti3rtdGqWl0er3hF/WjEckwkXedDV69yWW0aNrPn0cuNFFjBmepnK
aagKsK6aoRyWbutuCsKEF2YtL7T9w6awxjvJ89ymifeNvUDscGiV8V2zCD6Y0nQeaOPTTMw9nA9j
KbLIXpZQJFVDekuDelow6o+qgWVgWJvIpfmjEgdrEn/dAPajHMU9KbV/wLvdXWvIu/T9VVcACnXf
yTZK8dVigpGGfyvYnR4K21z5Tu2v3Sp4AmhsMpsNZuo5QxkXftR2Yp4evfVcDEtN5N8xrTo6L3qC
zgBRZqBT1Ga5tZ9yY1iT/mFqDCSHpLk1xLjtI/0spuhQVy01TcgRZ0hHp14sVpmk9PQrdmoZzrNl
LLEWapTb2fjpU/htYROmy56fSadRt84hkQsfnAuPDZwiQYKmqPKblbBiirqNWeCZcaqYdJLIYBsW
/MELDreWYruSTS4YKN2jkprF7fbsaC+C50HFGkDsAod8qF2A86/UWBxrrTlHqU7q0bSB9YZnagjv
gw4lIKKLjus5F62OLwPwSFPmK5ZizjbQNcBiY7xPcCktlOzkxkJ/ZBkbGTWQx9yWR68NZ7yjm2KC
pPvnAN7z0ErSAJ27FaJ4j6zo5I4V80xKbQbvPHBM9hYS7tBlygFE1pntzyHs+dbLg/cwQFBNFvLK
qvV6kVUNTTRK6A1cmu+4yTvSUIx8ZVGv4EQvSJAyU0pZ1PgbkPgXVj3rxBbGZZJPZqeCJzIeSDmY
hmJrhTY/FZT6ZSH+GsjOd50p40EpeVRieAoqZwtMwj1XVRudWxGdS6G9MaN8T2NCUoji+dfEA+Gj
8y8lOa3bsaPZzp3fDuvrhtQzPJoG52fu4wesoW/PyQBSO+s1FPG8NIK1EmZ7xJLd8QX5nco9fyWz
FrjLK8wtE0PEkO/suKNvGpl2weyTMP0OaZfEapHbZbQxLHXTkDoioj70MTePnw9XPcPxNlnmJxjF
+AbipCazx4fWBK5pozPiTkX2CIvs5mXaCaPUqxs65poYAcZrpmWs2H+8NW3Tb/y8aQ8W6a1Uihys
IZvUrsCToeWuBa1WlWuoCs9jmqwDk6lLP7Cp9NM3XOwNu+6xeO+zj2EsViqyWV1kiQcBUGuOcQSk
qtVumtfs/NiAr5H25b6PvGflKq43Gq61ZyhsniEnKN72Yl0HhXMpu9JYY/9psXnxRzIeYESNMXhH
LjwATVDeYh3BwPwnz+ra63+/y8ty3Bt18cHQnrwshywPZw6nEpQFvPfyHqTyiCk5vXa41lDxT5ce
ru2odcxCLZDwoR+Qf80PsejQKPgRHO/ap72P7a6j2Q8OkSWB7kTP7LcJjzLzbudmDBUB+WsrYurY
Qn/XrtnvbXgEG8us1DpSHj9PRVBWUpK8lbcCnqUzrPPIv1eS9ZiFFxq6QfkPl7O9wVqW7HFpr4PY
D8/ZaDdL+LjpqjPHc6qxE7eChiEgzWhb2xs2M7jCmEkzlRH9qs07Tv4q59vufMUlr/6VeVocBr9N
Fg3uzlT3tK2S04XgTi73liQuB7bySGJgnfnPPM3xKgMbugzB3xMP0ZFiMT9Opil/+krVx6qRWDht
7mvW0yQZaP/9WBt6elzr8ZaP80knWPxaOpbYdqHWrVpKl7JQDVQ+6sk2KRd5z+hac8FT+HGLtVSY
3hO8x4LEmgvCokMiwuSJrJjiCo0cQyRTbfaFV8e3WA173IZdU+NagVcatP2+6803EjrLO9hDz2yM
i6PXp9ClAaRjbHdJ0sUvQfSR9ZN81E4nWGsP1xrHaZIF71KOZ5BKKL+k+EfeiWKq0Wgs/7zsrYsg
HFdGwDlcZZ9hmHbHIq7jDZiyNy3O37QqoATsbHRGfqWxKuGOLVxv39RTtI10YEoib6IbaLc9GNLq
9N+fNHiCt9rElJwYWr3pYsc+/PdLDrgevgHc0lgB5MrrHn4TIUuUhHa2YdWbrjs7w1DZ6XINvUMH
JQkHLabbx2LMxW71FP6adeIkPEoxXdoqmWFBjVhOlULwUtTGuu/ZevkMZE4BFm6O3X9VK/9gUssl
prhF2KgtazVAxcJ6lUY24XBRByMPZ5dc/VJmzp9KamtNcNhPr/xzwyzjFbbiF8tq7ZAKNoZ9E5xq
xjIxDK2jz8g/xG8GzNK0l6YW45wqsmMiBFKXzHkw5FfLTWZUFSWsgL2trF04Op8EapwjZT4a6e88
W+AH/K+tlMUp02lX84KkYkIPIabFcpflFin2Gj2on+4QoXAcOgQx9A110wRPdo0oUKd1iE+m3d79
JDG3QeLN0x37Abz+yw71pzxlxB/mI4IAU6xBrHzXr1qlf0St92lKH5mXU9/44TFemFOAgVP1RMAt
xUgGZKEn6aZEcYQexyF+iy2dGbQQ+HA+LAgvuuTQ2bALkf8R1urEQBtgrc5nXeQHe4qb98DCCO+P
B2RNSCiI2rxC7XU1oIeCCzxtlrmLbyNQya6jw5AyiZdQjJKFzINhKwOXoStERiqkgYEtvvWSYKsj
WZheFL6NpbmqMv8k8baSP/aiXOaBncENnA/DUnLcbnjHeS1rRsNaBrC3HK523N6jdLgOTukujCPn
dMIYDEpEYz8SYslV5A+HscmPuA+ZgLNRTjQzPEdTsUfGIyH5wDDkPnrEptglJTDnAjADs+rnqbDu
QxnGG3OynlsIWqupmp3dD4HSzvBwJ7u9uY+d7Ek68g30z0eUmWdm8Uu9ZlNCsFKxR8KW4asjvzpz
0jfR+08D331Les3eboYnA8/ORJLCcki1j6IBL9FACRpa41/ZiWfVqneWvo8o2jNL0Lboqu/W4OM5
t2xw5kZ9YHXWbT0oJksVveu6bO5tId9geEUcAeytLOuNNYhKlLZWVgXgnkX6Qc4QYtsaNnbjeCdW
DWymhrQ/ddPQALMhSWWESL5EgzKs0M4Mt04Pvgi86xea7jSnqEcbMhDMfSxk3a995wgezdsDVWYJ
CuMWDAF9XMUHnDqad3CN7A+9xrfwKAxJalr2kE6lE9Yv/ShQng3xnS9Uog4kCLGU4n3eZZeoxY+9
ycvkaoLhkhG/a1AYPBNNysL7Bkb8Bc+uOYrGJYV1ZOAMh39ZG6X/LnUQX6kwsVZ7zkddYCYtDeHt
/LJ4Bi/fnRogBJByCM6JejPYulqbIP4lHEIrsx9nypqFNHSaBQMuCXg2an1GwmVYGaxfKVQVxKrQ
Hux3I+d4GkNsrHx96vE4Zu07O2tjoieoepdxPq5dDKYLi4LNdUS9VcS5ksgLf61WW6B1x0kN41zT
kdRTj9s+Zik9CAepgJvdgCexHDWj5hl3GrJ50dxJc30bIkee+5TjOC5Q00tT39ilZh1dNLC4rRkU
18GwG4zulbXEhiDaYFlOFKk+SMI+7O4AoZqDKurTRJzQKQZ/BlZkfrD1bp9zD6VpLm/w87NFb3/D
JjmWA5110fHed444c8BTXPnliZJtTg429FVdc/eikGEeOyzQmhsbJ3FeFXIp5igZ/IRwOoFsZe0I
bjZmhdlkIP8sP2XoGg/O+b9fgBg7Z2ouim8Ont0YQjZSyVOhqeROCpN1rLLxPXMseam68s2k//Ma
MNwWhIhWlZesTu1dmWNAtgMiQ0nJeSFMlgOhJ7Uqa0rthrbj1yuy8ihA4SPaccqN9LRPQBxImRCw
82gcfUaoKo+0PaJh6BGutPdCsYvxPqZoAqGgk/Kn3LNXfMC66hcNvQU0dqA5emVhKo7iTe9G8lAa
E6EC2aV1IPe78h2NU7jW+EkA9GWWGpHI7OkA+vWM0VNZsYclAmnNbJq180ht01n1U0rMJKXqMuNZ
v6iGzVcvyiMJjHiUGwIo/AqMoPc3S40gWbkH8s3aTde7Zwia+bKHObKNtW4TFclubCd6H2zZjf9K
0peDuo8q0gcJo1tH1QgPDM2bJvBXT4ojTvvwQw6cfrwqQqzqYBIbmQseU10eDS29d9GEZKDwP0q7
7whP8l4zp682TgXTMdeuBD8Xy9qhb4JCj7yB8U2Cp25pFNAQC9aKkKYb5gi44xP6yK2aqPQcT/9p
a4jHPRhAy2iyLdDRcCm77qUY5uSHlK4e9QpXTuC7K+5N8mnj9JyhQ9kytac9R726kknawC9BY69J
5y2Phor2E/Kck/s8zc53quhL9XDXmaWP49jZm5YebtMNmwBeDrdtMccOQIrNmx9Jcr4I26NOJjbG
YGzNC7Jk0xGilBbVUvnGZ+BMOZthRjNpw6kexkm8HZJ+WKF3hmjI9mqfcPLlENo4gwFXQX79YLNA
mV4yuQ8gnKMMt3dDO8dWu3PRAbYAULfM9XGlez0SGxfPOEsfe6/6Yj/OMNPe9H7oXZoFSWCUES3Z
kmWJdLfh3Ixbg31r1atDYqMfLlR/FJxdIE6Ew9zQqzrkd4ONLNecXlhxrroKnHsRI60lPzPd+lr+
nkgg1YPnPDKjRoQ3kKiEOnDdSxVRonj1NVHWw66jbDehW4SK/U9pA+sBFEx53UTbUMtuhYPkONaA
2pUGr2RmG8dMgMBqYhKfYzEUN7LlF0SJmXuehmjl+W746pnGyVKoIHKc/8tIx8GYlg70Kce4jlNq
XD2yzBwiLFc6OsqF1RvJUSqZHENKpB3ZgxuZWd4uD6ynSMjunJjjtc01sRlS90UKY1rCSJiWynT8
g8fVE4d2tWnb/hX5OJ+eCNr1xCL5wlXSrZkWclKAC28xaDzpSROeepZm5F3pZwNa14rAq60OPHtR
a4A7aq+6dAUTgFHXjA2I28d/g6gkK14MeFSgRsOE3JRgqIEawRScZplGZwzikHduup8dUorM1oOY
A8j/+53TZP//Xcxf8JXj5yVqHIdxraM3W12l9i1vnP6lCXUO/qrRiIDLeBRbDRYyJJ0Fe9XkzNCg
f63akL7TG28eCPpX+oaJHVcIW+PFC/2eML34wLR8JVOWSjKZj0dpuGfm/9/lVKgHWXX3TOb2NlDT
0Q6aD0AP4lVQcu+ilNkbw83yFeOBu8F67K7TwIp2QWnpK9kO/YZcQUpzS2+X7RAXB8Q4c3C3Sby8
N6lX9PLpSmRQogcCJ435P8IMyJCdDqIYKL/HMDkjxXjzbOJiY+urkfZ4yfq+fs1y9Al1cqoKPz3L
xqheg8tgEOjMhQM5TXk74TkEYoRsb7SUIAy2BG0UFa9JUfu09iMggoaXVRvzV3Sz7s1umnOj5fmr
1gwjKxz/n5/ojEXT4+gPP3JCLcD+VpEfAr2p7uCZlLAx/FaLn7qmB5jFt2c1b6OBySCJ2+I1sO1i
bw9jtDIrVth5LvxzL9yJHadCTD9/4Qk6yAbNK+/G/JVzqyUwLTOOgVuzLg/t7NX1rJCCwuG8RsTz
mgQOp76zwqbSAioYxpUZjMktUAozETjWImmSczS6/XMNxdUMkq0nc/8J+Iv+GLN+V9J7bUVn2wDH
GKDo/EO5VpD8Jtw2/hgVAELT8k4KK6uMlsZjvNbotS/4JapHHR0mYadPNXKYSZ9eWov3ArzkrhOO
egc1RHduHth1Ad6GorvQcYgtQ1hZq6RP/7RQ+fQ1QHDy/xF1XsuN61AW/SJUgZl8VY6OcnxhtTsw
kyAJxq+fRd2pmReVZbvdtkQCB+fsvTad1vdS1ApW1bIZ6dw6BWUH2H9K/1WuQvtAEPumMmjyadai
o0GLPypYRjlt71qLJEPfKob3Oqoj6CcjmCO7WNWzyTi9mtQx59S2EY3BUMRb+EYMT/LJir5ITCFJ
xLnO+bxPXUgXXa3Ct5D7aE3IiD52yq4vpYnkLqUIpErg4pu4zGYUs6vAH+n1zs5vLijngTfUfu9r
Vjiojo8W438/08YxaLGEGMRlDxC38t6Wu8qx7G2g/BvhdtgVTPIczmk/hWDXShSJA72r2rfHY6PN
Fbu08waHotqlBv//0uKdRZGvbNsOzoApUwhNpLMM9fdYTwbrflrRS24leibsv0HWIgkEzOFY+a+w
9MZ3uUjzcjJhOafz/QS6F2fXIAMcQSb5NBIlUJ8Nf0Fo0dDNh/yhmPLsZNpEXVixNN+Mnks6laZC
gYMq2uv/Ktvyzk4zBifHKwnLRU68Mvvpb2PAZeiEobadzC+qSeggLU0MU09iD6oL+8TylHjVgmAl
ZOJZnu0qmDaPULqfdTARjRUH9tpdboo4oq0B6BjJ0/LU8HtemplcriTOuW/8ubs1ZgABOQ7QXsbU
Tx1thto13haXCimsvdqOCBVOsMWBKBZttR+1l+P2zvQxSdwYJpsVYqJqziHGmO2UuwdwmdVzWdnR
TloE1couJ9muFC/V7AT8sLTbqam030i487Z0qIedUkX+2Kj+VqUttJv01nVo8KapLN5GwtAPLYG9
S+pBzjE0TU+dN7K3i1+gV6cX7qit4aTlyaZhuDZE27/18D3PJuGYq/vTro1QqfKSkTIztpDkm/Sk
m9o/Q643iJqzonfm9fOpHVviIpenseWZu8L3j0G/wHPbuXsT2WK6CAp4s7FoTinTaLS1k3OkfHDW
07I1OIwl9n6sjK273FAtGVQILVnAMZDoR6nadyLAzbWlVXVkbqnfDJWQQhzOyUGUkX4T3TJLx8S9
C5anXtUUO1kS1Xl/u0vLLfaUPgxfl69WOWB1YZAU+V+DS5Uk0BsuYQrLTyYmwjk5jQxATPHNUa/z
C+OjdnX/ZtHF8mrX1p/7M2f04KWH6ev9WRKXZDSE1em/X0nmUOLMdnN/BqG1vbXpQ1SkcsTmdZJB
ONzuX8L3s2kKab7cnxWheQxVFz7df6Rn1C+54anH+zPfh+vbuNb1/izykHkGhlFd7v+QpHiwmYaG
3bL83mWuhjUGqJmSiCt+pkAjfB4+9v0lgP8dbwdUFvv7V+2Jq6vtpoqRJC9BrqoAVmhYcxjlRwEH
E3tiVom8X77a5FV+BCjL0r38ZPwW+uQZfrK+/+ShHu1zX/iMRZavJoEsrglyVxrD/Nsio+Mf9uHb
/QfbYmyedAx2Z/lWv2+SlzS0UAyhAGk6g5SXJOlfFa4qVUbj29xl080aF5fOo+gt9xEFrXnxWMtW
GbKGIamC506xrzM751waT88kGF8VZ++zRE17aCeALV4d0bD0WPOr2Jc33vuz0fkIyCksD9gUbXIX
+EsRaxQHA2MuQACA85J0W1Rc40hTbzIAoBoI0OcJkJBmuN12RoL5pe9wmmcwa5FmkqCL2svNn4mt
Frd87NIXr5w37DURwbA8OP6X1UbyNYEclNaVfCpL/yHtu2Rf+x700NIM6HTGMJHd+HWqkr8E5Oqr
XO5rGpsWaiht8R/E/eb+OQcP0zIKOGp3sRiZyxan509v7IejtMgh7Qs9v81q3odupfeWHbb/fYoy
mMGYHodNoZVP7Au/W5pQIfi2+MqMwN3HTkt+QaWM5wC3kI4x7dwfEvshijPxev8L/WgCcY1cfmzd
R7dNxc1bVkpFDbMpBsKVIsZHzuTcAhuzSsLA/FKXSb/3ZCwBBvoeDXJ/OpC/7NwsdKM7vHR6Oy3/
QuNiOvbaQd3ZUucuSxntOfsCiop0Oc/N3zziTtGqFE/3L1peC2pcKGQMU7YhVSt/Q+1/0nWBq8xl
altWrMaV+meGtBRIJh9vc2K8lkPVPogSRXQY9U/uVOHir4joqriFvdQACiiIGTVtZ98Bld64OSO7
NupvEvsVU+D+Gasl4/hlV/ArER3zmmi1UZfdrQ2L6LFubC6WR2+YpzfbsoInLu0T/XzvSrzCl3SH
DmrefBk8rBB5X9w43z4MOW9LZzAAjIiNZ2VEkygTDvN18jzn/Z8uKM3r2DnWgfa3uy7lLFZVGHOg
7GgFpZEbXRceswGoyqwXzUMGLjyIGFA0oZHfYLoGu5SOwMauaecn4/RrBEO/jCxHevqPqWiv2jfl
w+iolih0veMYS4CPTH6HFGWvJNzkJOgogFQlWvV23Etpn2ITapHo3yEUcDr2Kuegs2oz+QYpI5nt
HpJljubgpdpZgRttdRsQH1f+KsgqxO3R/RMWLc5wVPlNNhR8UfCOdwPnkJUezYrjRVxX7Usn/iDN
8V6bzkVm6MQTMoqMeooTezmY54pc9avlBK951YIHztCz5x2OSWP5nSwBv7boOXK7yo82y7v5iuDC
C7PhQdb1K3ZUebs/iO1k6WRDCG16uI//pEpZhVIaPcsfEQHzXPvLiygaaxfUqbuR6sZk4mapTq+D
zrq4zOtzb7bwZbCckP+zbLVvdJxd7BvewQpoJEZRpI9Y3Y5kbfqraGgp1kWPlKgMKtpeQU2GlWex
uw0BW75qbmVURByAcEm50/BhJEZ19WsvOOQZcnWL9oxjv9V+bz0sIcmWNlrcLQz6o/azV0JuHB8r
Uzzl3qnoaB95VaHOdlzUeB5q8aqJyCGhF9ZkAdBXoUCi1x6QhDcQFjD1Xz6oSZSTSXG+f7tTLiIi
Kd9b8iC6JiDPIxpeR1HsBAX0PhIdlfeENkQY5EinVsYGrYJHwxF4imf7NgfCvi1lE1rYG7exfGQw
fJJT+tkZ7nbMrAGxT+jeTAkRP/YJ00BX5t24KcttEDnPRp5+VU52ad25euJY/0DbBiG6k17GnJYw
st8VI4zvoA7Sg0tewis0RZoQ7Y0yP3shCpfcAmQEvm2iR8DA0/jmQyCd/jB7xLxmtXhqJbkQQYf2
VNN3daf+oe+q/uH+UVmiofer5kOZNFpp3KCcZtXomEJleOXwREnarm3ycH9IuY22U989Far5SD2A
+dk0Fg/x/31UceZVHE+PLUkPdtUhsLl/R7F8W9djr86C5CUb9LahhKZK5tNkLNvMSsmuW6WmFASy
og91avtUdvl5wlC2Hjv6R6QbtA91DoHPqIJzhu5qp3LSFwKCcQef+X2CVRpWX7gQTVk4rfQC4tNH
J3alTcVQlVbLPk6SepUUQ8vJueRcsHwhQA/637eQ1xGi7czX4ThnDMv4vNbs2iVx40zLP3ORcSjL
fePEmvO/H90/h9S42BN0eY3najjdHwpMETs2qe/YiYgrMOqdD1UZQ0tGE8O8P3pzqE/3zwY9wEpS
o3jeIwVzs1/UexHJZFQt7pQfCSt41p3x5tZd8U0Gk94w4kroq5TVWx/L46T67NkiwI0dcdqJwJz2
gYPwSdM82YxTq7edBsyJOo6oYbRZpCcTZ00CbPcDQfxv1+r5QPQY3Eg7NI59TU/XTufqizeLvOtC
/1AYQkpFYH2tqM92mkYDqkLqM5ODEZaHpn2OyVNyI41oL/HPpZs2x2lGLZrnO2fAzTXRzqvdyXhV
vnemUYLNtTECkiVMj9yAOX4SaR5dUq0sGnb+8JM9CtEn3zXdvjJ3EYikAhK+Tvon8Dv/prncMqg6
GLl+kpHlvhsx85lyJkIhoLneeZG/QWPPeRHG4ZpLfl43D9jRrKMaEG9yIEEH1cbZsYiiH7PZV9pn
bsOY9lb3jLG0TwSBbDvgw8xhD7NydkSKtL/q4jMpoMJFvme/G41L1+Vz1nX3u8khmOeZXz0WSK7h
tttYBhro9xlJiJfUpMXBCJBEcxk6J28g2AW9/TGu7WRjF735Y4Xv1sRI20+8Td2YTJxy+t+YTtRO
1OOXVMu7NzVnVmj3hjwKkikJRqY5iiffIrHU1Qwc+i7EJ1Kbj9YY7aeIV96Kc1pLvCqPJvYnYrFQ
TIGe/GI6/kH3NfwrEOlMYCmRwFWMtky7/+TyFEMICJigy21AgO1nx6WANqR3idyY65tj6f20fGfu
ksvZqSXbyUBPXpezc7YEvkErrfEW+Ul1HWvTfnfFryl31GeT9cm5YWZHHMeSf4lfsitpAecZyQne
TCgxxj3x6rGaI6asiHpNCf+h474HC5CfYygzmwgVl5+FtI15L+3SQf5sssn5jPDa8CMOSiDvcF0v
c5gic9Jim6s4v7pZk9N/GH/mEG0Vo2NQ0gWanGHyUbUh7658+6VtIorVrLH8/VxOySpkRpfk1bDy
NNzZCClK3lXp3svmh7EOf1jdc/yY5sL+9q9p7k2HFmGZpp1Mq3zmjEjPt3m2ImKjZyOOVo1GPUNR
HLNAIbggU26dx8o8OalCWWoGDCDc0UcNxQSuMUcPoea/JLOcC2cg93L/iJS5f0PTRXvM98j54yJe
946zSLRcMJTegFXVcKr1MnWGOH7JOrlNl7y0oDAIWjPo6aErSq/03wCqlGfObes88tQ5JtxyHdak
0YQD9aI3paQ48OByPtk29kRCgp+orTMIh8W2tjCC+fLNsWoEK9I4G4b75ldTtzej0CUkqPQuHc0q
dCeo3do6rFE//0zaxzTXoAvkhb6I6OajV1v3CCHXg53GZ6TP8fn+kVR5vVN++AcFqb13ve5rImh1
y2wIHzEmrnNiGvE5NsL4DE9qEdbhwjaZL5zl8sDIrjhPRhGcBCc6i5yy+2f+/2t1Mv2SI/KxyeKb
LOQmp1n2//uRU726eDZP1Sjghi0Pk4GAL4XzjvHasg8yoQ7sc6P972ejfvMOXupvveV/Iir3MKdm
t7E783cxGMVJ0fMhujY4eu1A4IyJHsNLrk1Cd7ssOUhwkGMtFEFWnX2hq3Ot8ae2KYPTXDGgccfm
6EUgVILlQXpuf5ZhVhBomxdrE/5XNYcnFVhQZ0G9Xh0SfvYEU+U0udh/ptL6dX/WT3V+vn/0/w/3
z+Vu/jAEMobhvAbsIc911YuzA/V6NVVo0OIGju+kLYvffcIr5DrFDRO4XifdIUDier4/GEhfARlC
RbGr+TQLQaePYh/DhiastDU3RWoOR2doty1WVoAt1iaYdbMpnBYzaZqe7y/e/R1KiSw9ZTQCbCWG
p17E0TaivwoMSyFSGkZq3mqJPnIwsudTpT5sQzNB7KT31XvBb5Jipx/etkfaa8YTmluMAhbRzMBI
gALV72UAVwa4/mvXVvDsdXfyzNn5Cx7xkPhu+88irXXCWkKunPXEqJsGOCJbWuGG+Jy7GV50W6W7
Gss68P2qX9eiK2+pSi+xt2jFiLB6Gawk3dLZ655SIjt2fYNn2cWlsrfIwL0qC0wMl/m3WTYDeSSu
cYQZF+FF0dmZ+ZBxUEZtXmYL2ahk0HuSqrqYmHOhZMzlE1PMfGuEIXgGkko2KkedmMJroU5kKJjr
3/lgbf0cWc8Y+/abWkEcZbxOK24dEb4K+TiZT72F46xungW754Bt7nnGnGDaCTAizl9DClcjn4kj
LGnww2doxCvRv8YGjxKvicSNCO6Ds0PlXFNZVAdQGRlLiBpPpiNwBBoU8d0iFa+1iWi8D/WhkZa/
w6+FtaDJGbaJkSLLYESprPIw85on5A2ppumPvR3uqpwBMaBX+1gSmLpKIJJse5O/nv6isy1t7FiT
zLOD4QU/4QxuiYjp8NmIR7zVTP+KwrjaE/lnlWs9ZsoHTJ+5/gu8jva/j9q5n1atCs8KMDEgbfsV
cyDgRDnJh8ocr46HgyIOa9ge4SNn35YhGhPk2A8+lmaJPVUpZTsCP2LySuzfmXwyFf69EfoP0Oyr
CYJ8XajHAOfcrmqRkueVc9Ym8I5D6uEYcwmgVlQWN8dmvptjz8jNdJ9V/pG7X3G0yQLkzrWgez3Y
D/0cfvZR/pwU39qqnV3c2d2+pZRleTDJZ0jipRyunzI/JkpIEuVW0359dGzvNupKvuQ+CY0LKCmo
knznZW76K5jI/By+XZ98c42mcTRIWDVH9aomgcSBLdqJahpSBYarVn9GKeatSeh+rxk4cDUF3i+q
DdYImQ40S8b9PChiyxTZQZm1ta3ib24SOmgc01KSWG/23klR9k0ErgbKY3ZfN/vcQ/8ShN2ICclm
nY9n+UGzdqfjdkkp8I2bYd2GIj4XtBMOTK7bfcJlDHb5DY1t4dnx01jjiUxTsaXizyx4XMoNxqPK
MnHIQPVt+8b11soU3+xOyCpeSFuOX9B3bFrAXGxnHJes0DrKsHwpEvM3LnLzbEYGUXQkje3iWX+F
rcHlkOSPXm1Utxg/FLNr77dKnd/D0O6N5cUjnhwdmSxYs4wHvHMkOHlSkTERra2SwWZU1OY6NXE0
OXr6g1RJrO3FuYZuZ0U4kYUIOZ+vimWy92q9b6vqn8MEWTv7iZDcPs+p1Tjo1DUArJ6mXFOGf4Zu
HRboVI2ofpnRue6Z7hxodeKJH03BnM1Th7Iw1cmdOO1OE9HdRFdjQQdubwSNBdjLyE8inHbenGzi
RcqRBBrQeTT/bf0/bhq8+INlAy8HsqWaUO9s34kOQ0n0JmGs/Vx1VwBchLVgRF/+IbcngBfuZhlh
A4DA/VMorJhDboGnINbyEVr8ADpslSS4lo1oJJy65aUKWyQoE2LDFex7CO4FIc9TEkJUmypJVB7H
eEzkqIdc/Oq2ni7TrI2LKwk/KSMckHZWEuGHshJvkYk2LflBP8yNU1HjRDgX2r74qJT3OfSy3gJP
smny6j27RLLT+CIQcNZvlSo6Dl7H3I6IJPMpypVX+5xta//a0VaqI//Byx8CdDsPmMS8K8yvKZmy
g5+gF5aapp5NBeKSZql1R57G1EEEdXyn3PQ9RIJXYuxtaE4uWcW9wcSi8ckrdZEkWtYhxQJI6gcP
cqV7ax9Ps31uosFeR2HSb+HCYJNQGblHIkcY72Xmvne9YE3g4LnAPcaED/bo/SGjFDHGVp/c4jmo
OedgmGTZ/en875xLjz07q9YQYJ6l7p1z1GZHfHSBC8ShaF5U5Jdbuj0/JpX/u4qYxdebSjIJ53oa
C4e3YPCbI77CnxS74XZoMpTFyfQhO8faGgl1JyCuJyfx1rGaPvi9WZslvwiYJiBVjXcBy8bsw+3o
Xo/+SrXuu9cmdL+DT1UJ7zpzSw6BehhDhs1thq2C/muKnhf6WCBHsh1jXEMD2cVxgtTdk+MvgeYW
LqL6QLI57kwALnmekPvqg81p7G3YFj7CCfNjiida/WKdCI6s5HgkVzdIH/mjwxRqyeIlY9erUPDj
T3oNR/nbSQz9U5FYiDDN3+EQy1dxnaCAkv4AjagF2+zZj4RwlETYwTcg38hxxSE9Mf8eVgyTm8fB
oCWcQ5nYzBFybmhMMzud/VfEIYyxuNonI1Evdcb7Odjqy83hZtau/DGEeA1E/Efq2GLBw3VvJdmH
1xGYVxRXfKzi0kmN0gPxT56eHT8gISsyUTiTWmkFyPFM1CW7OXEf5qL7R2uB/IAi/RspkjpYnDjc
xH/404wtcafmqaDxeZoD8w8safRDjnwBsE6jireXJB7qBTJNT1pCN5Fu+zWCqeBC3sg+EeQqVNzU
U9G9DX4YQKSJHssMPTLfIuWcvtt0FSZ/YMmeCNSdI/2DYvzQBjXbcyAackKBgBRujoQzid9HQ0bn
eLanVd8mP5OUP4LOBrwbKgULYE2QbQJGMxutinSrC80EN8M7pY01A3KMmhYBKJVHNF34nEbcNywX
jY3RpoEWQNYEKvUKsUuc1j7pD0RAkFuzDAyxk8fTHpbC2m2sJzgCKM7MM0vIRkSEFDpYN6fU6HZe
2JOlarM5VtDbzYRmidL22yCiJ48cPstOp5Wpeui/pcjQWVWvnYjesrlmKl/MDOAckEX1LBg0mm+h
W3/EE3Fnk/kvVhzXMOmv8zn4ZTF5QbWcfdsgCTIja24djL5YVi8QeG4A2YzVYNi/8GY6a9OnNaUE
ewgtcav+Ewtma/EQQvUoSQrKiucuAF8yFbvQay7IGcwj/lh+7ekqWzqGQ5L42zCt3JUWNrph0FwD
R44ohy/mA7C0wthcuwV1/XxkPF2szBYul+XqX8JkuwAbNLMVOY955FJVBIzAZXk0/BpDH/dNhgZ9
F9bqyhQlPmZh8eohqlh+Vl0eOzP1dq8ZeCrKVJN6MviOOgx/eSPzdeC5N8+daH/5vMF073+j+cGx
oCfaUM3ZdhDCuSpZuTGnC5GFG9fKTkQp0qMrPCJug+HSOr8yMz65nZOieIg+8qr5HF3KUidoUNkP
7RO3zhZBks3elvy0JjalVsh+Q+5wG+Gib6fgoOKKPizvOmFIXUorJywfSQ0jqpt27j5KcYSghcH8
A+SxxXmdDdHZHzsYYB6lYU7wW4pq41AkScGmV7PLmgO24/EXa469s3sfA7jete1MwZn3BORZ+KAq
GkWZY1xMSAzWyHqIxrYsXxFdkfJeBu9MAKtVQhl4qF2Cawycz4tdzI27azqhc2tTl7WMUxZrCUWH
3zxNBhd36+qvjIq4dMv2kY7ejUTjh9ZivoWGYGMmRPB0NKBWY9nbq3k23oFoLNbu4dHOEbIo8ejH
zT/qQodB5YnvJMuzbkscztEmiPTemf0/hqP55W313XTtpZwMg15/+dh5ig6KoMeO+BTBni7qQ+lV
O3VtK/FbJF55ic1r2dFjaB3OB3jLnkbZrNOYcRmNzLOoWogx6l9EulfXZ5i/2/ltCL80AmsEKexL
ji8dZgNkG8ziaXJI5EjchjKq+GjpBClbdFzmHn1D5Ju8oWDRqk0SzGscKIjrWqTJUoSvfj68yR7a
JC7IlhitoOEC8VqCFe0tgbbHThI6ZPQGQqhgBDI2mHtMxpQoyTZ2Z7J8p7dsuf/DvHhW0iCpO3bJ
hOXG1j1pg5155R3xWHaKedugExrM/BeogU/LP8Y4KCUjnbaVnCl8hwZjxHaZhjGtRwQGLY0PO4cC
vmShWi0mYRo/bZVvbcSgKybDaxpK9jqRw7yTIm7Qx7o70t/XSxi6E4nPMUCEGaTfnFliTAAviZqP
nBv+cffwIpML3ZWsFL7LNtmV9nfkwsybfHiTzbmJhYQz+48EmBcpWSpxxqVl8FTE/ucQDMe5QzOa
d9YGIeotKvW/sSTNkOyPBn8YnIGWc8hpNpOfkfqwDTEA4h2mAa6fIv3QOSRbUSLTRDW+rS7/HoAt
reZGLivVViU4nGg627uak4K0SiwhVeNsmhYJZiwNsEAj7XWiHYv5nVf6c8r4f01y+hK3eDLJYNuY
AE4QeTgfNdbUGllVS4DOts5Fve0n5wVB5+/gryNKFvkYkXyK531oHQwN2Q5lqXlUgXcCXHEhmugb
62uwh5RVb4PCg3FodmSduSRxkp69oX84BN2zAFyxHollPtocV8LxNXTJXoZalq2zMPpJ8YX7KAZi
Vt6h0bSco/YniAm8U4q6IYn6dtPl4SvaJxBwOIQxT63bNuMNCsEUlqzeTH6y9ejuuFI8HAyaGXbG
+a8ElIjNCRs2ajwx3iL5t4w4hIpfMc53RkuQMZT+l3lET8ZdC2+i3KqCZoUWwGnksRH6JTGdixNV
b3bcv7AomXG8s/DZUKllwHpuFMYYdl5UN74H6XQyC91RIk5PrLKXUntYVllAh5R0udh7sorpFBds
E2ZTowtrueet49w4z1FTAlCIN5FXMkp57qTA/JvDRm53c8RZQ04zPSXm+KGfPsS2yVfxOKmxgHlY
fvgBC0BrdCcWE6pF9zcinAc5t48aHcXAvM+Min8a9ewWvtHNJiZvhZDjx+6a3+5gPeuIWzJVm8gl
a9SYue5cDWMUBiHe1JeS/R7nw4/jzp9yiVGKLIEVtNlUZAezequVnuYLfUo2cvgyIWzhnYXodhqJ
fQsfAUizxmn8sSUrU4ZWOfRPKmSi7sqTE9eIqDSi6mRXGv0+7h8tJzkCZDkEtveaf6uY1mjoDMa2
jAdS9wRGsgAcjDJIOzXKL5LsqhVctHA7W/x4y3R9uM1Ur2aRdztHUH43Hc58zt05BfhT7lV7RMyY
a/zySKupBuICKyMAEUW6hXNIutckLD/Tpuc0VlfnXmqJZ4zXhjdG2gqmW1GKXcd4qI6D96hrnD2l
CzcTlKFWudWxC3Zj0H3WhFsc2Ghz9PbnDuHVqvHAiDjGZ9/1B2+AlKowPG8zszy5aD83ZaU58WlS
b1nhxrXZDO9TIkh1XvoBSSYPUagZIGbI8Nt52AZW9rQQhsFq4AxJBebDJNNnD5p9lbg4QwYUJ2Fx
zM2wvyYDpgn95TX9vsAjcsgGEmIgIbkr2zPJxCwjxIie/O1BMN+y1O3yDAYVhNGK7fQ4jT5QOyBD
qyhU59KHFDqP5R8/WQoN9IBrzQK/nrLifTDRnMTSatZef1SLS6kNYXK0ASgRZnLFGGdMAzgpD8gq
G1CA9IJpMrm3YSQTrswGzOOQO5ALzNtRcJyZKNq3IkkLtIr2Qx2Kz3BJYTAEeifBbIo6BAFAHB2M
VnIIiw+uCx7EYaa0x0d0yTwEbghMnu2HCa7PxRPVaQhyVh0rRMSvAywiQ4PqUWhj17ilJDnS2Omp
3tctma2dlVvrsWAdUw5ymLRDadjFBwTv51ARsdtq9plYZk8W+t2mAnSEkJtJ/4JtjdFKuLWzwWmY
XOXgcQXhsSK6rv82xwaIIAURaqZtEoiQgVQkmI0w5K+qz5BGMhTugBLdfpYD0KdCo871zPHDsmE3
ohQRgHJ0sfW8gIlNkl5J2rTXC6XbmQM6/YLIUtvUW0NQp0ZtsPFyKJ+NL94t6uhR9t0rWnRFSKbN
7gLRIrwAU0s2bW/jj5G5sU5LiDXAbUDIOiYjTpMUktyCeRpG0wOBAec8AwZSTE8pEOpjhB6SywMI
UVZ9FCjLkSI7EcfzxgVMiB7XoFX1XDOHa0TvbIAe5Dt77LHLOvHXTKzbJgBm0ZU0EfF2cRdgu2ev
+kI7sQ9mdTWcxNo4zFo2lWl5C/9ioDbhRvPTjKQ2w90h9DTwQJclYa5+dMA5R90kfg+h2x5sqRE9
GtuGWfJU2fIjCMKNasEX+ujdGOd9+XMN8W4xXkqQ42KEPJAs4e0TCNukQEBB7+G7Zf67jG7oUjUA
xWb7qZgNZ2Nl3jf3c5Cl7Cr4m6xBmluOUaaV71N8H2xHIQQ6z/6QA36qwuRd9rnmwa7Xfsm5r0U0
nWetBwCO9qvfDW9hRG0KPCrzjWgdTWW4Y+pdMgrk0ORqT+57tlMcXf26G3Ny5Pv6OMUMsSQ+OV67
rfCnCURegSEuaa7aJrfciWZwhRWCoybEBOuB2kB9cXbN4G9pT/G+VNmfORUXL2k6dhXprwaaZ+Cy
6h1hfX+Gmr+48rGKwG6lN4UMzukgMkIM6Y9Wjrml9EfWHiCCUJrAsw3PeVKaW5U29srlVbRrpFnQ
S+HBO+E7YXTJpZuaB5NMggdDOGcOEJuGftTFi0kSDTLT2iUZCduY1HamkxFkFXmrAZLjGoTR7U4F
mLTaRiKZ9u5s7pwRVLtmGETuVQ5ltorLTcrruIZWiNbC7Z5dXkGne4M+89CM2gKRZIAkU36K1CA7
OfUusDk3an9cSt+/RoTl1KoJKwXLgyukwaPKBKlbihb8tDbtq20hRM1GVFg0QvCVTRWDvCZQH/iW
oU6QpJ4qzIE+DaSVHOfnkOnEEa7AcxOQB0CPoUUIS93ppQMM2hDWQJLKc2GkD1hCmvdwFN0+G3ru
C4bHm2Iqz0pQeFbRj0jC3zDNzlZbje/Z9BGhnsHIyJwimKjD8wLASZTNSL2CmEkmukDmMX52jMz0
OhXpM8Ni51V3jBCsOfB2driXju5PyTTvkqFId26U/9HQsNqm6m5eAL3YdclIWOrpPrNeE1OiA++f
7BklI8omzjEzyASFe6p2xB+KgvMcYBYsqX5gPqfRvhP1i29CjDNF81sj+e5Tj9SEMgxPvu2tVGxO
a2uetnVSd9vKWfIL8BoXFgn1IWh7PSX0kKP6i33magGN3bSDfhAdcdBxIYB+sldXgMa2rjZHLAmj
XDsxMx1OieGmE963bbn2JgpGvS01i8DsQTitreFAtfcdBB1sKMyy8IecR+RfelNVJH2OWWGvG9tD
8oyGzGnKP/Z5pp1HdLvd7xHhXmQOoihFzVHkcj4nARgyypNjQoN7I+faPiCgAAtIgwisJg7K2SSX
fAzjlzwvNn0X188dueiQ8FZ16zQwJ255FUCdDmV7rKsMT+RAi6dq9kldufuMe7pzHXQNw6FMoiMK
BHdPizVc+xz1jfIziS5mrdv/Ye88djRH0iz7LrUuJkijMHLRi/m1Fq7dN4RHuDuFUWvy6ecwszCo
bKAXDcymgd4EKisiPH5p9ol7z91bbfqDmuAX25pHh7/kGRDBgTqynR2dl4596awxGJdF2TzFZE0s
wqC8+rbe7dJ5T9Jj1zC98i6zQFtXevzc8W3nbUwf++E0uUMxN3C7bJjlcxXC9Mjsz5HGUGNEluJa
jsVOhTuSCV+5ka31xnWwZNbkv/d5+Azb19zYCtqOIIpzNUXpQYbIIQpN3wa8IBA751jzjFXkyU60
bd1rIbBQ5JP4gzHnaThfoEi314rEgRrXhYNT9j5MtWCwUPMVg1WFN7yBwJJD0m7Tle6V0cHgG7K1
cBhAsHnsIh8lb4ORSyeUyqIY0PQA0UgXInJA8d6G+VehV+vSMF+lF7UcYsT+RtTpeYc9RWnrqUJ8
M486114JBctiZh6ZBXaJnqswG94SBX6Jgp+YgVWn5TvLLL5S7hxgM5ziMzu4uA4Qr/Z5kuzZ2a9t
P7nWfXTxmVQv4pTxu6ZzF+aJce4n5zFGmLgYJsgPaQ7LJqgZfhYtOy6HS5hWR19jDp6nApLuA2Rx
16DZzybPZQRYXyOhyY0qauiht6koP4RVM9jGhL7IyqMZq34dcbgstBipRGaggzJ3OXK92SkBrZ7p
l1Fnt8EVv4oAmo5hsKObYH5IP0M+ZRbEafOVAs6TwbWE/NCBQ9cEo3/ZAmggFRdcms1z6dDxe/53
ysQdSYWDk8FjIpFYUm6N1L94GtJ9N53StSqjN2ZjDPLiaSMrtGZR8JO3oG+1uDv20k43tj29JX30
i6BZEO8lAS96rLPxHbkzU06hMshWOhV3gdiGQ9BVW9js+WVIqYZ6K7nhzmFprC8sATMpLJh/+gZb
nGJmAfR19VmKFKdN1+4R7YYbJRnsltPVVqV/cYTOL6FpH6KivRsd55hZOzuVR2onDGMPUBfMrc4I
O09zymM9/+xjosLGvuJnQ7bieZsMNtME1X4Uoxaoou55nLzjqHGhEm+zLEsp6Bya5DiNjmQOYYEl
B0x98LmK73aBMDwIUNADP8snFpAsSTCzab/quiKoDxT2Mi/FLdGy7wTuyKWuqrWy5nFmVH7oIm+o
rpnfW89tZhr32I7EvY2a9Axh+YSQIturSXMWWaDkczAGO99gdFiYS2Q90650h2Fv9BA9XASvTtss
InbWXGYD++d4wFDAkNvF4yIKswUikztrhaLrqudSHtqmOZCyrNqQnTlf+/XU67ci6z4ZYy6Vx7VK
E/wMVCcjZQ2pTFS8NUo1sLq42y3vwxlQnPCEv3VvE+qj2nY61E9b+cZGKDz5YpSYubpdZavb4FTh
EWe8UJ/WkKFfLgrGGA3x9qF+wEwOn9Bj5TkFX3VbbiqrPiBu/kVqLwKBrjsivGEDhFtj22cwvUOb
PUaOzCrzkw+tZdmZBeXnGJlvrsDxCgEqXHgy7B4NW95aF3sgnCVyMsz8ENWAOGZxwDGsGoYmE9Hk
+BU6pFD01PzU4cko2QKXqbVKQvHJRklnr0DMinCmeEt3cq3wQ3ehMSDokWCcGaxNZHoT61DZ+ySc
Hr0WU4+vf3KifES/PamgGlhc377VbJw5hSXUxQa1kbUwWhntaq46eyb3OR5AlX/MwVj/v6PBztFv
uqH8p/nP2WB/ixP7HxQgRirbf50f9n+q9DuLPv89Qow//1eCmOX8Qc6XLiSzb89zdI/wuL8SxCxi
wiyPDo6b2fJc3eLv/CtBzDL+MHXDNUkXMwxL2HNI6r8SxEz3DxeLvdCp3DENkTD230kQE3+PcpSm
bQjPlg42dYtjUhf/OcJucOrWDGFXqNKgWqoXrpHlL3o+fWH8UZs+rItlkTrh3aaFSOzoCMZg2+ip
tpau1aF4sqpV4TR3O68ZLEHo6bFrtzBWNlSScAD1fKsMaQPUS/vzn78kdY9fsbLYbtXi+m8v+78C
0v49EE0I9+8hjjwhnIyWdExHd2zLZTf/90DTsMfFYhRtvI5y+03l6ZtTZPHWb1rgGgg6CyZeGlp3
8GOsAPJyZyp3R/ObHGDBboZeu87uqw2t5yzZqo/DEAxrZH6Q1qLHMei+5n0sczZ3pQ0MgGc6IzPt
+nEImfa3qWasPM84K9G2x25SH944fiscHiuefshijSJRWPmtUQFbAG9YBpnur7Ii/giFcxRGc29L
hjeQn1FKJc4qwwqwDAGfIcQPNeRo0Zkia5arf6OzSrH5Y/nAU71sqgD2a/RaBQiIahu1M73ks9vo
e6UfnGm4R6x+rCqHQZR9RCGRCCmr90WTuxW+fZd6u0wzVrVy3wP4Ldv4xa6MJcTn3VQhqKn06zDF
N2C8oNc/CHrB3Hi2g+q3CJu7iPo3s4gQGLPeZVhPJPO9fo5TjBf05vSP3GYxKkfrwVT5T9TYh3Yq
2QjjDQtSE0VTF360wlqhMX20sEQwORUPet5e2zF8MPV+r5GV5bPrK8YJAIp1JEXujPfpxPftghtw
LE6Fqq65icMk1bqNwcBOWmjVwnOd9ds484+N0h9Q6Z4Zpz2RN6XCPRyYLSPBIx3kdTDVe+oGl7A2
9swU9y5+XS+ynhyBCcW9FHF512lJGLztPLR4eZrs9AKG4fTZgs/WaxPWRHSOGu/BiZvXcmL14B+B
U+/TNj+quFuXiH7G8BwUxZ506CVI1BndUVzmJyOkts+DA13/QYIFzP1gR51wKtz87tbuqWA4MnCe
+0ZBZl9Z7l09fa9IxpkzZ4yYMtXw8cbLTaaujKaWVmOyW0reKaDe0YM8tshBmDKhphj3jRWv3U67
tEZ3bBzrTNk7e4hWYFd2Xblyw+nMcJ+iqjQ/A8aYEs/nsrGHL3oUduK62lTFXbnasQzxMbLRnSN7
nKxgSqlAbzN9C+ekjoDPv/JPNUYpobRfCtvfbFnMQ/kpWP0vBHkxC2TKK+jc7yXNmxnu0nnDHyU7
LdV2RTEcA3NEDhiebA6SJNX2DQu7Rrn7ga60a9Ewj8+aLz/jDKVrn3kUXtzSXV39yjAGNn14cofm
t3LpbKOJuKlOdxZd6gXLOvLueQeWKi8eDfEi2/iSMMCtKyCm6UoMHmGCLDbcaJczuLJc+dtPmMbn
wTpsxcoxhwte4JeAISprWfNnmCySxg153njh8NfnqbHP8x9xBS7qoUofPFT1lQIgHBgPQrZvfWbd
cUo+oxWC1/hRzmKaSoftNX0ibPkktPWxPZe1eLI6tF9+91jkxtmrvMvUZucJg0nkGYsiIAC+ZC2U
peXzVDfJwoynq556u7AJqKCRQAVkF5v5Q5D7rK7T/rsYi2Mx9aeyV+zw2nHZWMB22m74hjXM0K/6
FbXtW+EcPGtrtfUXORe/gxgSETstMqG14VblABla3/6xneIS6s0hHfmwNKmhmL2RqFjar2QEvbWe
eMU8QsCgutau9d2W+q1G9gIH8inxEnsFU+3NLVhfumTPJCMezmqXDOkuyNOPoYifksx5zfzmMYQT
5NsY9DSYNHxbRs6cCHJf1wxb2yrvxiBucFPvhRc9CRaMvgFRJEGhs4jlujUqVLjheGpT7x5qE1W4
d/GL9ENMH12CvKPUU0IzCDZg8EsIYsZpGH16TfNoIjwXU7cvzelgBuFZG9QFpPOdfdG6N68ODJyy
cZlQuW+BNhKxFYHPybZyGh/roL1qw7Sb3whbqUfBX+cMeK21h4JGl/bmiTDva1gUVN09fhEN447B
BDFgOT9gO4otay/x6IzleCX+apviO9Fr+ZSgOKSzBjGeoxcDkBzW2jUh9S6UMaPQjZtD386S4Vin
oOQs7ZgW3THr8DLknD6owocq4V0qxtN8gDV9u3X7/aircxZ5P9aQEBcYTZeq3Np5skHHdvaa7IrR
b1Wb4pKB2sICbFxdX9uVUJ079dDG1ptmT6+dO/5yQlZ1DUwaTy/aVZhdhoqhhB3Bmi9z7Q729ADH
3EmCs+uJG1gUTufgBVjiYz5pu6yKAK4kK6H8gxzgVBtPdRSdjAtRFIesa98xo90NOz36/kvUTY92
296Inny2MSqOjzy0c+U0FngLucqnZzr/nYeX1fDNF802IGbjhOHgKnp5qQz/jfQJ15GfObFjjOE1
fx/H8aYh6Q7k2Hwh2mbyXKlqLRJ11tunpM536LUvKvEAJPSoAFl4+JhMKjNk3ti81U754sacejX7
f7Zk47ZpRLlJ80oum3U/kFzVu/G4KkLj3ufTvvdSpsgR0kEx9K8Obb5gmLHoNf5275cvQWMeyCAQ
VXUxM/WOSutbd8Jfnd4+WJBzFqndXTPe29EndDXgUFNMSsrwgbjFD1sWr7TdpyJLED+FWPLybWh+
9Lh0e1N9DDn+Hdvq94ibTjqqJgWOxYnPKSYZJKMPXWK95InLCIz2xF7P931gjIdAjb/xjgRk3vWo
1Vlg8BKNGl80fpybZ78YakMwZxa1aFBnub3/zOQNc6VPVg2yuDAbydYa5lFQe59E+0yA3rcnAd04
U/ZSZngrkxV++5Nl0NJG4YOX1o8IjR8Y5i9Dq3z9jjnjur8ePNDBwt3MX2eTLQNWsIPSxw3g8S2i
zpXNBW1EFgQFpgFq27rZFvLPkwNbldVLSuJLcByc9sHBHq0l03Mlau4ee/dk6vVHNO8RNHubb/3Y
HRZ6ZT5WTXRr63onc0IDGdOCfgH0ScFk6rs00z9aJuALSA3lUhPUH/kcH2BLiCh6H9x0zcmvM0LJ
SQ4+WR3nxiahJsM9OdO2vnMZriV3/yWA5bkuAm1aOqo7hF7/qJXo1klnpcqr9mnT3wkWCm9DjUUv
ASAZmRbpWZm1DTlfFZK6JmMqMcq139TVTiLLsvDBbQh8eTFVuZzYTqDQBFvhJJSuBLjHW4KC4mvW
McjtrV0ps1tjNO3RzFEts2viZ7CrgWMFvwnn8VRrDN9dQopsqKehXTyqfnym3aHamwYT8HJMCak+
VZDo6HbNXeJq00Zp4UfdeK8on8k2MfzfvaqJt4FOdpSjerNrVkjs+TOKPXSuEzhqKjo27rnK1rwd
JrYPCl14eeu85QMMHtTlNIkuHlKfUoiXisS4hYupbGGENtPPELSdkcNIaxjdWusw4zvp41wjA8R+
0Pv06hGYNXXB76goT0UXrxC5a+fBTdR6aKcfipOnqXYOeTSn8XU8LrwACyvFDWU241tYnTEykAdY
WiQ5jfLTpJFYAxogqaqYOVzpi+txVbSNOX8a13WC5SWIUrFOayaLTUTwhOYE+FYea0zfELiMVVXM
IuLB/4kS/QJA60ebmJj0xIO4oY2Gd8h+Ub6aG576aRp0CjAt63YNaM1FKQNvsQHrMSIMBh4HDPiF
+ABM0pFYseQhOXSCu+sWy4wubAkw9bHPqgDNdV2s9Gxa1MNgfmK9XqpqGFZ6f6DQQBenRTfk3yNJ
yhNc1tIJN2nWvXfkTwRseSSnuqp8uKmm2zF78B7yfiq3DWQ5UTrpCmzQyQnBtapwpuGwwcKPBz47
VMMBzV/AqKyWV3cw5dWHbTyTdn/VJVNmAcwQ925RkbRHpEuI5wPxd2psrDBB/1GXZ2CIhKXRpXrw
hNetkwUA00RxYZ2cLv2MqE/HV+SutTq1YVnMKiZzzvHQVwkrmcaFbwXhbNcRMLRPUXos7Dwy1hrz
YsuY+uceKDcFcnUrHCZ0kMq/6iI8NzHianuev7k4xdG7oev4METiwFWHpiD0btsWPt9iRBl8V1xf
3Nnl+4W8JKPcaxZciwnOFxxzA0cc6LEFSVIAg+JcIvnusjXh3U+CUPcwwZQpy/ICKLhn6qMuqAsr
AEJIxb158mRL5O0tewW8XeyBouTuNoHxOpL9VRYXFrn6tQpQRg2IV0hyoZqqPxNpd8ckYKFpGr9t
ePsw4h6CunGODf90YvfDJmJMhqutA/BGrYBdwNYBdPjF2jT5yYSdbuwqMomc9e5OOVVbA0HfUu/8
+AkMBgucB0ae0TYYwPY3nZMuCtH5XHfcBj2BP93EyL7I5Fba/a4Dm93jHEsaatV+yB+UPbyKVLOW
JUBhxEMsBJDhr5Bt857cwtKAe+DwRqFwW1QwskwUB9bAXsIMxd1l/SCKksZZIm338gzDPtjrpEwv
UclnI88/wxLBsz43tdXwXcDNIggN5kpfIYBt3OSOsHk9ND/M0LejCb+G8IZDV+vp3vAIvuI9B1N9
s+vsg2CRX5b9bnYd4vvAQUyE1qSJXGbUCEAWjHpxTPWnotfeIiHARRELs4GiySfOJ7IB0zQx07qX
PkTuXgA4WGlz8iHwmUtuljdjYhWGN352G/kSygvz6c5QJFFqtDl2xEg5sfq3ODhjCnOp3DBxQdq3
F0H+Majy4I05suaAYa//qjCc7YojSKM/Mx4TXg/8pzQTvUUHP7w55XMIIfhUDiT8GrJiD4VHxAPB
Ali6WFp6NS3cymMN7yDpyQO2DJT2SNyalc0fah2nxR+3a5FBOeObnaNOx1csNhVrfgGUi6Qo5PZV
c7MQGtfaFumnxUCg54GQp4ZyVVtn8A3ghHnE0ujJMTd+iGIelpZhPAUw6r0B/3SIwDmGjLMZfeup
cQIFlrA2VuUsEzNMHhX7oMeAIOGnStWvaZKS3oA7ktCPYcKIEhZau4QK9d7H5M7l8suoxLYmfx4H
gduuHL5KmDsDa4XEHU4glwLKYTx5sQ+xoP622uKVjNUNiLVvM+xfIoJyoZt+JGn35Q7aT1/MVZMF
epLNww/Td5NNNOUC1uCZcE0IbQU6vglKFMAQh4VVftWyvdVMnWuVWBe/IrB5LpE14oSDAtUeL0u/
AK3b0jAnh27QTRRj+W1AardwE5IP+/7mV/bNaonSdfFurQk5ysm9BACVloyzsDu8mK61R7v4PeCn
HQLExRHFxCZPee5Z/xPHjlozmvydzZqHEHzCCm3uaYyrM8K7eIlAotn4o/UDsPcdBeC9UihrvYad
lAdrRs6Xq+6T3ABAH404LKicYVQnkadEtAay1dADxMybYy7oMEHooOfn3s8OfFfQBFh0GiFWZuzK
bQiVNo4ftJLg+TitriFQTcIFAHhmhQsvbkTVzmb5ORDtKSBByEBKvzH6ilXgSGaau/Dy09DT4hWV
OON5QXr9VivjLOvuu285LwodCB2K7wFCfEOSuxHJRU72AOclB1TZSLZefF9sXyJdNMoHC7xMabBJ
cgoqxUBQFycJdl33GntYg7sBpiMJJUwQ3frJAGUniy1gHIYN8evozNRHI6oXOKyXHYkjJ+wPirk4
HX/d41LQObqrEdmCOKMvqFddbe1TAKFoFJDMjeoBBvVLJ1qbD898fM/5PXH3Gojhy9IyUKBYsSKw
fxxviwlwyuAMbAqMETAhcfIooXL6CISjjR5eitw/xyExgFHGvoZvYxHIVeviRrYlijFLuwaOw0mh
m9dC9nc3mfaIr0sIPoRWseTMHXG39HhYcUQ+0ZBugVd+KR8AeJh9gwoh01nDrBlivbV6wIUmtE8l
u9/GB07qGOotgnyifs2lrFO43Rlddd/ou8IHjK+Yl0zGXLl0fExIeGdDnbObgF1Tzdu1hRaa01PS
t5sSl8RSI2NrP2FeXrtt+4N6+O6h/Bv86Cu18aR6of1rkDyYHh+PHL6VkYIJYruLbjQfwPJUAllr
P7wSKeCxaPZvRgBTuFJcpaEbPMvCfGhsfx35Nsnd2Gpa4osWiA4RLz63Or1LGp1om3bSTY51VkMp
1qdrgnYHEc0vDzYn0t1MEvhD2RBqx94uX+gVdugg2Tx5F4TMD0DV8o1tgDJD7Bb6bfSYI32DIfFo
md9tShhAICgv2DTRNpJH5Tt8NXs9VWuuTOIxivyh0ZkHVkG1lnMyZqTmfHtCiYZ08nfNRDGWAmSO
+xK0weDqhBTqhxPZ3tXaNEBza6IYQT/579yIeEhsubRKSKaVAOXXCjJDCDsn5LxZdk2vH3TKRMgh
9ioG+b+wqQ5AzXogSVLvNJDTAJJeRyinx9VmFikuGwzelGn5i22CDux6sbYKxLrhQ0Ped9UYC/bW
IY6ulJ1uBIFVgWnNbNZ4efxM08FITGQ5Wq/klLW+t60deQtAgrLOAxhrEIYy1TzByMSBKjVvnY0s
n93c07Y99OfJwV3vtaGFBRTAE+/yNkA35KZkX+Z9GZGGDKsuz/DJUnpzkEF7Nx3jgN4G9XkU6svI
Tz8beNFrsjr8VSTktphIzJ6yDs26+Rq3L3rjHzynuE0V4jQFsMEnj3hRddFKGRiR6Sio5rWejHjv
DWOvoKKcNWd9sZx65zJAAgw6LqvKYxY1e6VJDZyS7zHlfJuj3+q2ORAq9eY0bbXCqITMnXoDEd9v
vPbZCp39W52B9CQX6WuywBHrRHb4rpyVHdTjnil+0aDxOQyDN83rH9KO/wjQA5Md133hOkTbw8NV
vXYQkmObpnqtx+VNQ8267M0QeByxLJu+xUCSEHXW+IRBkbPdgmsbrsRUposMEd9iDNRHaVbtIh3A
mGLSXJKmcbOQqC2HAnNXMFkAHRxUTb2OLgeNcmVXPP0Y1Qeb7bHkgUwaUE38ZU+ldPSlDv9xSdA5
CoaZgAMcLTKSF8K3Z2A6ljABRtpCncOL/+1o8poQUbCJvhxFomVujg37fftVS8iEZBkbT9+0P0aN
itcx98Q8P/nZ9JGVCZMajF0RImpr6r+UPpBeE/KByz9kWoHo9uCsiKxYyyFDYO9h9g0HwfbA/WhV
+C1r/2toSmvbjOQQpe6A9+oLhDxPo5mxy22C26lLT1WfPNihtw3IOkPKgYlL27IjYUI0bI3KL5ZY
L9UqnhKBIslmADdrJj1CvhYjCaEhKUY89vjU43Td9MZ4CirdoM262s6hNf0DkQmPRdOid69Uuq5I
tTRK7+5n0Mj0NiIPy16jfJiJBPiPG1KhowwLpg1TyiwaIFQWukJqkvOQN4eB8FgnumgiuU1BtEl1
zV2B3oG1p/1OHW55wcfXScxxNVi8gluPcIAlO8FsPSsHDJuMmKxPN3jaLV4Q8+h0DJo0tCMTBwuw
1oagBGCTLNAzFOaxOR7DfmoWjvWT4TVDe9N5C7itDD1ehOgH6k5e2V6nU9eIn6UUK4wmetU1PkFm
m6aIHCPMqv25mhFqme89gMWMlznAQmwwR4d8A9t6d2Tz5ub669BX744yf0bVf6ianFAol6Xd9fiQ
aJQpysO4O7feNskRswRvTjAcUnNNhTHzCUkYee1bTo5K0NNU7z2vI9aFqXNpExHcykZuNIAbxJdi
ZH8TrSH3uibWqENWYdrt0yhc15UzH3lY+5aVdH+lyD6Y4TkoK3Fb2ToHG5s6C3/2ytFhI3Kw72QB
NhteJnCuEMbscNEQjp5BPIXztSk3VKvQX6LPrJM/skrzVTHIBdscsN55udAJRdhi50QYj2DdrP1L
ahlMdyrqqjyGtZpNSyNS3Pt1vOzngSj6ZRUaLl9JMKYoUr+wi2zthEsKy/IqNFL8gIj8VEQFA9Xa
SYsIxmk2osB0tkPnfUsHVZXphugvvUPnauzCjIOBdniVBuUzPrHPwKJwoGo8yPm+l96Pb0L6FJoe
MsOvjwWC4FU1FB2atzcjZ+El7gRAABxoZ8mv1D9b0s5XzoODhxehWl9hWyspxmrUwNuw7p9CQXCn
M408JaKjVrVR0K2A+1llmsP3rEdRm7h4PKzZ+O96eG4z3B5pZRtQzjMM8x6NE6gDaDmEEWI+EUZ/
MzPoqGBEDGhM300zIhgnGgtcV/cocve9cdI70LYNw4INqU4ceY2zFyRN84jh7fY19AvHiFENMuUn
38chnzP0cWZ71zggyIjUAawYAwfWNmzY6PRQCr1y50xRvBQR6F7HvtfG1J5mq1/lmuU7+fV7XUlQ
nNPEhIIMLlpfOHpuJgauPSM5eoX+A7473pkubGIyfvh8Gi4bta603rAWkZgwyu7Uqex3XbjFumr4
cmuRziKkujsCsyhaFroHp3saa2MZ1QjkERETqNOmW5sEE6Un+dbtQhwMDTI7G7kbRJq3emRXMRWF
wivETxXxyzhOrBrdfRuACq3BInZTg9RwWnbpI8yYETQfmfT0285QUi7CP8aKrNZBzNCZJfhbFuOU
qYgqYLzDpdALHef1Ez6al4EzlvjBl3qqUE42zB8J4jrVvnUMhthdcIPv7aq49ixuAVFE3hqjD6PI
K6+DDqLWXFcRb2VnEfkC/kJbEh0+hBLjXkHucV4rPAdoasEQN+ewLhd2NWUnNGQA1CoDR5khrO3k
pjeVas7RGdXdYMa14fl3B6sbi53fxMAkeXKRCoNVbQt3Q3cfQalmHujXrbOiwnqIu354Lwn+0ix/
PLuCtin3sB/Oeu0RBsA4goD3KOUp4Ms1C5xxIWt9Ym2D1VahAIERXGdssh17qwFckH++S0Vs3nuO
d+fK+TIR6mIHDAONT4+Ygi3Pn1RIlfWHeVKIvBW+uOX/hJIpiZ0W5pZ/VkUsJROFlbEajR1e4Rcu
nq+qrJ6F5qBEzr1tmHjlSms1ZyXcWRmdYP2YgXm68HehsfFDr7s2Loy8nHi9dhji3wNZQFQPjBQ6
5yf1KDralrRbq74EUU4IQqIjGs6o/uG6b03szocqpd3MpL/WpMgwuX+BVtz1eBsehXjOmYSTMvRQ
EfKBzyjfQ8dYA1KJtpgxmRFG9xg+h90G8Wtpj0fLd/q16kJr1YFjhH3a3iILsF46YLvI+NJxL4+n
LHcfKsS2xyC/1dro71DjLbzCzhZztYbnxy6OQ2ZvGdoztQAXfoA/sQXI8+bTAR+iGHFr1IXI1/wc
PKPoT52uPda6wDI5TTVH0L5yIORGhC0Hky8vrGxNknZaq7dnRRzjLm1lsV/HL8Ql2BPQssyEwwDV
Z3+iw6dzPLjjtTnh/8UUZJjyB4pMfQ5TcfQ80Z2Em7nktr8wq00e1aDtQmiExF4HuHu14oN3WO3A
R4IW/Cl0ndVk0EYn0/VHUv2ycWvovP0hSZ29k+bHlC9m2JdYRYtnDJE2Bb7t7QPCTHFGRQb4qCMF
g1pI3a2OQV8Fm3SyGal04Y04Sar1QXsy3dY+KKv8ZRPDsIZlKmfwT7hCdfg0xHJJfZZb6VHKOZLR
KReDOBc6kKW0A1USnsxy3IQs7UoGKAjmH2FSRewD3KvJQpIUzosfxOsMIXtdip2njweTyc/QjA9k
3O/jigxBa5n31a4Y/IuroruhJVfXjd76wF0GrbaU6jfR86syT28Yc5AD1MNPCuvalOHGyeVZJcan
U7GHqxImgz0hHDW8vsAsZgd4v9AKu180Uj1J9tYstLs0+CCc5U1E6SvegXc+C2w2nmDpUjFRSRYs
OAfvy/X9n7gzbuW7JsbnLAAtF4wof9sWA4Ze71Klpr2RhudaI7u4y766wJztUmxBPP8Z0sMOsx7r
XxWh/EjvWQRBwApLShkdCTrOLJ3lz1yIDBMbzYGrmdfnClc0Pbo5VmCFbz+J7QeAnupkoJNa/XPK
ADZWuRGt/YnL3GzfLZTeIAlOWOt+p9DiFqhnXwyrfSQB7FNqzoUcUSz1PVN2+/2fsZ40hadYzwxO
8qoijcw34BCx3dxlFVurQgf+5eSTQrG9ohpfWEzN1yJ0X5Xjf6FMSQb8GRF1ae8rCdMPYGqRWsVs
0V5MJrPZQPq/ABHG8wDyh9xE9DLz9LYPD8YYybVyoDhYu6q122WZsMGV6T2vy3dMIG//HNtqkKIm
d4RkbbQHjn0ghjTgQ484nPohBqi1JGa8XbeAl1ex6e6cou7Wk6wesLn2kONObIYOgabI6qMPX/sj
hNyhD5xVXpXFXrC3D+r+iF7Lp1uGAYuAn0wl15WbgLXLYrL6W+o6G+XG3f9qLhkYRc34NBbf//GP
33mbNdX48M09kP27hlKg7fuvRZekWEbd30WX81/4S3Wp2fIPC/u755mOLTDNSXSAf8kuNcf7w7F0
aVuO50ld6qbx/3SXGr9FEyp1YZimIV1p8Hv/El7Spf7h6ZaFglN3bYfBvvPfUV5ycAmkiBC7gjzb
f/3HPxx0nYZtGvwGD9OTaDn/LlXkMYSD3ro6SRQtmy0RXInEm4BWjOwVYSbCd7WC8FpG0XgSrbX6
84/8+cuf//+f/4tr+tajAjr8+V9y/iF//THW/cvc6KO/fvCff8EK++LiMST3WnVsIG48t4UpH8gV
WvaaUYD04BdvETZ6AV9Nz2/Kmz6rpJo9gHHygBXxXrn+AttGua84bHDW2zTOVfXLDIxkkzjVg50q
wfeXb0abgBjJ2AERvJZFYwJeSH5bJtmNmederNY01gCagE2W/YnmgZIg1/hejh89/CcqYxXs65Yg
LRicpEEE+jXK3OZEVbDuQEkuhiguN4gZ940vWl63kX/eZvuUHXtP1Gsts+NbQmq8y0b6QejmfsT3
SbBMmW81THnznIsLx6DOZ5W27oKCUMOhUo8TWQkrdxijdaaJ2cjBlaWqi4dR8RzMsX9s+Rk3+4e4
Jk08wYW96vLG4v4BB89sIAPwsiWZhy1Ruw6gQ5BQRixIQNNEYIV+FpQPC2bl+gdb3//L1HktNQ60
W/SJVKUcbp2zjcncqIABZanVUis9/VniP+nGRZhhgLG7v7D32tQ6DP8QmJpxSiCUbH2CFCyUES21
sO2xW8HtfNM6kW1J12YMMGymDMk9K8CWZCITYZvnRFSG+17DUep0lof4YRqWDCguAUj5Y+GNr64y
nb0T0G/CTlxDQhqonuNmKX3WebFpP+uMrvFm8s3N/fOYCIhnuLRqzOpS87Y2WkAKO/nckFi6mB2P
jH10aJdQq1rnWyh/11FflEDoedoCQCqMB409MA4ahKnzrMD0ytXkI2Scu1ucEGsWDQyHOJ81lRFj
R8uNhdn00auYWDa4HthWg8lxUORQO/sENZaZeSLpB+XwhFEWDwUkiFeymTbJGKzDrvuRbcYd00dn
BoPHqJy+DQy+XI3tr4Vjzpot/VXw4YwzOgzJiDZdNKNdJwlb2vStsMpv24ldHGvZW22eA1H8ZBlV
iuydUysloNcGAsgstKUScZuLQdxM0hUgWUXAmL4GxAZBGAs0aAhEcWVHa254CRZFezZGZxMjBJos
1Y6bziMrj+1OPnN3IHukzqeJkO401oH+ULf1jzaFKHCyL38gnt61MHNG9CXIITMWqq6/7x3jFgiN
2FzMKTsvMuxVXdQvo1I+/MgmwqintiMasMbo8YeXdz/jud6a1ntJdMjWip4cn5VVmg75SkZqD8wp
O/89xJEZMFWoXv3adliYumjucL1WmW2t3Sxt0Sx8AsMbDkQNb4jzgjUiGeIh+MWyLD3yRMz3Qnru
j7ZHAscx0wcrZrgUoKFPYqfueesh5F+1KKy7VrHptRRZMca2mYlRBo7CAbQabnuey6b1r+elwjOd
+HSg6jvKr1MeokyFdBr2zWOvMJTDA/uHq5u2ScCBtL2auNKxQjZoHJlgQZAacbC3mCpVET/7qHSp
Z5gI+QPLoHjYuUl4KlIcbRQTWPCb8jFp+wtV0yW08tfGTr6pTD45vjE2VdPaR7i3RNy0YINIl0eI
IWXjRHCF86DrVPL1ONdBuDRtB38t42EmzSXDzVDTF0dmAxzjOtZc0nrBTvhvrIXlaQjIWMxZoVc1
TamV++Whha+RZCTjET5PyeiWtA5MmCd0FIo11BYVP/8n5P8W03SJXVsd8rJGOzS/FQqcSPpQIDzp
HmOvBcJlILeVffiox6++Merr3J7ucdOZuMLpD+a/Gc0Z3GHAQwYWkssTifTEOw24BKDky8KCz42h
vj2IMdtPudXD5zLrAyksbu4shSJ8K3WHadXB898ys+isxyHzAlIULSB93top2OpIMPurfpqWjiK7
ynH9NyKF51bKfo4gi9dWaizykF5Rkl6VtWW0HwJGM0g1vpogajaQfRPO4tfBIRPMYnG+cT1/g4Ic
zDBy30WZAn7p3nVYeSym2KsjPrELloASeAu49zepY9mxrLsFUJ3ZeIZWeWJzlGlXBdsKpTZUkSAl
0ysinLcbu3sOcWuZ4G3jfiBN2A9+JBfsU3kuPTQ2E/Ln7TCEH15MpKzLQn0gppFf1ryuHqGTZPVN
irRdOjWgtLCqme+H2UqI1tvSfIdrEpLffR1MgKhh7E3jzpH2vyBsvxSNW0jy8LE22C32breYOgnI
26lBV7hXc0yyNUIdiobkhhsdy6EqyUEMGf4B7sHWPHliKY03CK+vYujSja3rR/ZDaybjb0NUf4Qj
VCul9wgtSmxVjsucODgi4DrXegmdiQD3ITnU9KKLzjYvUD233QjrTtQ+k2zO0/kLBfZM+GAKpfUm
vmgUoKxooqtolFgEuf3WVSztpN8+Y2b9QAoVN8Wfse06lXdZR85qDLiRU03nlh2Zi7OfiSeWCLQJ
hiQLMNSHs5dlL5qcSL0g23rMjUuj8pl9jvhy2xsMwO2MzVUbrMeqYDmt9AcIhB8dklbsjtwxZuId
8clBYhHTpjQ3ucbuWAXBuDTNcNvnZ8C6a2CteNACj/BuE9JkFT0Z8J6XhuLH7xvEeEYuLq4eXVX3
mHjJsuyJzjH9X+TbeXbqR3K+g7xhMDmn+DA4UEiMWESzyxvr4VJ7zvjA2f5virtPN4P4bxbyR6XE
9PCKXg/dqJatqZ58ySpewxVBIkm0GQuDVc7w0fnFM5CF13kKTSwHcqj0GsKzUiKiHfTsgT1vM2Fv
ZidlRhnxRDg6ENn8jtFx6hg896kVLnI4xYuoHkIEpBZC2ODiGMQNuBgkG/8XZN1X1rKMAG55suL0
DWU4kCjcPtsM1JljkeTo5Uej/MCTki2UE3s7NkQAXiGl4hm9SlsHgTk72c0wfe9KGzyVbdLy0lSS
J8tzphwRBpRnukWfSmPmUeonhsqQNGyeaoGxSSFQorkjTC/j0u9b79lG84+wkopgDtw0EmYFGneZ
lWwmzT/5QEAEXIGVniApSfjVYpct2WMx/EzRYQA9OzIeIaGhx+QxuQQX5+HiaKvws00LUhAIhXft
KrtW/hFJXnMNbO2hMinDbARrC8/0nWUhIXmXJKkhLwdPVgbaZ4U1lwZ33JmFzpDT1Mh0FeFTP9pf
AODeicC82NxNgaOfkVvSuAt/WYfpAXMB3lZ260LhiImfMRDMvm0+EtdX3dI4wbk7Wpw7/A+zsZFV
vZq//WKAAdG36quFLlXq6bkNrA89SE50KNpmEs4WbwHCgebH86kLs/HdsGxUC92D8lbC0zw2kKxV
6gR0EtJ7sxdocEeCvCQcuU1nDBccQw30HnfnjJ22rbT8aPmkaOb4l8DXNxlDoJthmYDvWfYy8GR/
la9Dqe5MCAhuy213hSnVLVJu8fy14yR04vo4WwVK9lorpnei1wnLjphWTxGrxfR3kCG3qIEsFKbc
aIwAfKxwz328lapGlCAPLEPZOD/Y4FuBthpIuxOKZE39yMLcqmmWcpjtoerSR7JlwF8qFNfHRK8H
8tOxN1idu2H4WCyyXqWroYSibGbTuOhzo5vjNCDGq2CvOvdZKPMNoOUM1hvfVYsC1fHYu1Q8uRL/
gSLtqODhWJSWfgZhxyr1p1QFhybstui4HkMCWZYCkA6UAtB58lE5slnkerru3Ar1vd1+d65xyvLa
WmQgJTb1AK7coG5wTAQ1pvWgl51YhflriPhp4YzpE6fIvRyKbq2Ieji0Wl2yq7KqnSttFJYahlLI
KxAgvHGFUQKWbuytLSS1OzL/bhUshlXj9pf/ECqToX7KkynBt0PmSOVZ1pF5uIdkcXJWavTyFxvl
9cZkvpHYA8P8aI4ZZX4cOA1ucwcWl9sl31pf92ujOFlDaSDLkOKggUE65J770Jjk5XY0OBoN1cF9
tnUYMXErIBnAr1iDl/2FdUnitqHnVAE98sVKQ6odID8B0hq+1Inpr8ktubsWZN+qKO5IAGlpLO1k
NCQOi0wg1GvaCnUeD1lCkBNSaNQgXVkuYtAXKzeCW+EoWS+F+8wyQhyGIFzXXTWsBrSKPUI1glvN
K3UexQ+DbGh5gC+NYZeMCFlCT5irvJWEruceOxC2AuSRVBh5eYA3Iw4YGT+tqQ9XLDssdgE7J2pA
MKXqMC/6DjVLk0z0HSqc6Wfq1NeEQGiJdrri+Oq2g8rVQ8JvOAAb5obFEz3VZrSSZ9N1YWXr18nJ
y30ziwknm/MH6C7JPmFxKPB7eD12pC7TPzyukVNTGKeeqNRVE9f/eIkSMhiIi9UWz6MNZ8gZNwGh
XjyDgrUnYuuCs6Wjn+LMTnLvZ2DijdGHhW2hj+gzm+olGnoUtlUUrvvEB46TUp3pYc8O1hsvnZds
vZ61J2XNDYJCerZM61HpZbGelelDQm6VEaOD0Dsgh54D/9aaNoApEE4qDkYcNvUySML89lH01bx5
a0/AuNM1oF8uMkQP67KtNhmk45MdaltZdRjEeXojRSzYbAKYgKZWlzd4pBlKBC3duYVL2dKcbTpW
0JpE8iSQWGqTOIZcpT3zaxMid/FRyg5nUhYEuyDx5IPEBnOuRLMPo1bHNZcDBhEQM0MgcswNXFgq
bXYO9WtKv8h8/quL660qJvDlUW3dhnEybz7pYNhCIN0Q7kRmi8M/O+pnRQq3xam0KjpeWFkD27+O
ZutR6n8SYIXSITAIX9ORMKGa3qDegJTgRCifnBQ8gN6iiUcuwy5/T3wbCboeMTa5Qz6EqOM1ULtd
KCj9hsbJtg0T7Ad+jByC2+SBtEwIa3VZKpJPGNrY4Ttn+HQK/UpG1SPXN2hx0b/lmqZtShwzfd73
DxY966hPEXOgCWy95/02HIjLwq20bev+EEh+NqUiFiwWb2ZtiJ3pBC6GKorl1GjFLiNXh2Kz4xkt
1YMt/+lGCDBAa9dWEV0AONXbyh3kErnMDvZ4d06NS++Uw7oIkRNOoX831YAXpuYQMPwmWVFkzjyH
mh3T3ktlsZ8V+Nqo6J9S90zsZ8Ev3MU+1nAbo1WroyQ+cFdYhz4aokPIbAZ+17INc8hicla703wt
A59DtBH7ono1RqZraWqAPiMPWaJiP3gl3Y8jgFmOpLzEKm1gA3UACOEW+F70VgsYbIjaXvpReyIh
vtn0NqCEoh53VRQEh78HdnvyYOQfuciGL7fTEfZ42ja3K+dgSq++OMrkpUvkxivsQS59uUWiUb1F
HglmeuGvdJ9BDBmrkOsywl8I22IH8hzDYPqqdCQTjZiqh0zAcQdBzTMRwA8TJASIAeryLgv9dXKv
owfXVP7dQ6rquCNcCK7CkEzXo/B8dSNkCpGFV5gvKrFmG+mu0Cs8oHbu7MgU/Crnr4nGNl0UNR7K
1nSBeuu4TDxUlgkvBZSdxhfDoTLTou88dPJVZhJ90zSYgydwxytHTcNOq+IvFWQGcHTPps1soDWR
kbBifb3NufDvZBQiA49nF2WLHhHNC0CijKKrvuTkXtVp595M+sRbK133lmkl7iIwkZZ1Lmsnuhe6
611GZNVtwaRwycVib0ZeJwx9GRdpWXz39Ta6SxedUldH52pApKk6Xz1lkioNVc+tN4orvDx0TIb5
HpvoD9viM9H6YWuK6msas3zVTmgXo04xGvHxqC9gkItNjrWWbj8111Nbh6iJ8ImdWRN3ZzHnwBUj
ouyoLeEyGyFazCLtz9oku35l1PCpcpHGK2Ul5HvVIZhHWTlL9lls3AOjXylOkyU+eIOUZmCpI3K+
s0/AxCoy0fTJzmL57peXFmU0a15vFyKEPpdkwv3nAT5yB+PXP+V2/mX1HbrkWrTnv4eYI5NKp3oq
zfqh6zDWxoJFdzo/xPDXB7w0pToXnf94Jo5n2jXzuygh1JnXqsKbzrt/D0WU33TDPckujjbkQf/3
H/jPW+kfZDK69ChhN/i3Wnip1S4DrHSqiLe5ZrU9XZOhYDBWR4pU9na6WoVyLoM4E6+iXy0fxjsO
i3z39+4Ytvq1mP+S1VmHbCqhuJj+DQPJ5DIakNrFc3etm49MWCqTk4bMBYo9vztUfXhP+lpLUXEP
5sbIVLLUKmda2UVkkQGZmddSKYPYUVb0pufuU143RwyN6liWAKAzgvlWxCKoo2e4DgyO+c1mdkUl
Y9UzgIIpTEpQe0wEwspFnFn1kfyS+SMaie6IHO1qye3dHoNybKGL8Nb/PQCBIH6sAUZkaAhhsIfc
qOfFVsx2KL2MCcmqg0ZbjSKDVKXbpDxP0bwVLqh2LLsGVWAXOWAZ6vgFNqnqmBNkd2yniCjU+d2/
hyxu8QMZwbBDWZytJkzv2Gjkvmc/ffXTh3QYxvufFmhO8p6UVT+lAd21e4GFndySOgueVL2VQH2f
K3Z6T1b5mS/FHNppe+W4EUM6gEqquf3z6N5R6j3HbvxoV6V2ceeozn6Op3bo1A8GSE2mYcnBHz1A
5GOBrMyZnE0QolcppkCePac11/DLbZIlmaC0efxu6qCRbYCmzMkYfRGxLJGNTzGBarkFsHhS9nic
an5Zoo6CuZJDFyPCB8cz8je7BjypAHsuNHf60Fpbv9tDo6PIuTrWzWSLL0O9viRRGL+oQidcM7FO
wLUO+dgEL3bK1TLI1zqIzAvcXUBRATFUChKrNr5pPBv3cNt5vQPSDboyf+z49T0Ss7BuuLVfDW28
FGU1bmz3YOZxsg3iLji1enZvBStHZ3CIT548+g/C3whLIFwo2qsY+ZxwsmDTmO5hrFg9x864myqo
9HZDQqkEeusXAA7KKdq0Fi82EHnrCv3RUsqIkXibLqqE0oiUrnFZMPJaza9D6KU0OMZ01DyeQgHC
feriQSd99an2SY/OurOXOBT0GbD7WKrdYICm49xEkI6sU07OSH5NTF6aekkdwtbQktG9Sve3jkEK
KYR8Gmn2jAU8DHEe026GQpHBvtbnbSdIH8qeuULZ/PLyNzZIX9CzZpCmOpgKDLKMcp9EyWfvyF3m
wWnzFZJ/UW0QSDL3dJDg2j1UPh3lSTz9M10LLyLpGmjv8Gpn3UPmmHJl+/EZJxIiJROZRJ5D67DD
clh0Q/g4yWTmuslXKxwuGU1xTE4KTn+1nZruNqYeJp1R+8iClAIrUkh3W+SHZbBxA14tYRIuXOTX
y2bC9NUKDIIBUSmLKurMbS5wZHSorFDQkVXnZdZ3pnJ8yYimwxikdNo223KEaAYodjXi2DtF9fRq
SucofXN8FL22wrEasvXyuLraMt+xWeIlURFgFmo+yQE+pwIiM5FrN4VmtkcntCXLNtrJXp9pxYm7
RBy319FFvY/8aSmVtQQ8NHIP2P2R2n/hlghJqgIihKKMo/UJD11eVh9Tc/R4prGV/DYtPLGjZt1y
Rx9OGSynTTILMesZ8xRnl66hPVU+8S+kmJ09n2V9VjYkwetN/DK2IerVAQc799a4/tskkkTJ6VaH
7oH8suo4kQVGfJFGOk2Up/tx3ixGdcb/aZD2SMwQnFiIqTddYXrQF5g29X6FMpzyHTitzaHXVc+m
XZD9EFHO/X3WNuM70pmZQxNbmJvMEohCL89sSn//3rPs0r6Gk3cpBFlzZZCMO4NgiyUu/r8Q7E2n
kvEZ3nD8WHL1/r1XhrLeBS7hLjbDKvaZw3NY5NEzBdrfOyo0qAk54tfC+YmG8CSoEzDAGKQe44GP
Hai87ofMZHwAvrmLdd+/zEhYjKkaYs6VNJKXmMkEeEcDsJ50nqsWcEsw1ayyXJKm5oOGLYWGZM8s
dk1Z393Yc1cdxSS6tu65DM1DORn7zHWD1cCKks0Xdcw0SwcjjxlHQVkyuMk58Li3qmDpifKBpwkA
13Bo2PtF7BuDMXlwfKA4hajD1d+7bFjFpq0ZOLlNhlk6F6zP5j/399nBIa8gTWjX/94Nmo4OG2tD
G+oTIrz+RJwenvApyNNbWN/o6bPNELrRyiCcAOuNhf6cXNNbm/fvnZHIQ++O6iYxQt9Qea9NgxEJ
C5EGHRIfNyrYXVUaWAcfkmHXmI9dMG1ihw2rnRK/Z9mn2BDuNWlzuSm7YWfHrO1UmjOoCkkhm+M6
ghygoorlm5qA5DqQGzsyoPCWwYAIwg/wdRthm8D/Ao5OHegDQ/2BLGm0QdlFC7hIPWKBWm9OPkSu
a2KagISZFuyQ9bgAtwIjEjH1k8LMtvQc56h9ilDdB16sjR+Xz5kV1QjX6efTWmX0xMxeZVAZJ9r/
JYhbquYPRhLB9e9BhrhKRWRseiqtpU96474dGYeyn06vlUGMHh12KIjWqJKguMq8fhhTm9mRzyyj
a/VzaIl2a+vkldYTQnvPWArIPae6YcMQ9v60rwqsvkk7PEZ9Ip/b7Go0JvTFEl4O80hKaIpdmb04
OrJnLEMnnxTERUjKcWHiakeRy+bF7WuavemkN+AXwz4k/4cDYJGzkmuK3j02JCXmKIs37RDuJFpO
uvT0UPtrZAvgXWz7KkLkp4OIf/0he6J4UaY3sPLOxbqierkRDIFAbscSG9t0+MKL/hOsqbXriVoF
tEEEh4EhRGMEWaUotbNhz7jwGUlCsXTTEOhx9s9QFGXaY5+qu+PqF1y4PG/JSOKJRbvEdKQX21Yq
uMmr1G16NtoF6VjE43QkOBONgoi/8DZO2jzRXmMfZbLjGS9u3yab1sXpaIyfDfLeLV8Um2GDMaYI
yi+p4RoMoTya3uh9F43/wCXZU4eRSh1FLPcHXp4twSZrDQ63htx+3wnywTSfnLU0Z49Xf6Mwsd+I
a/LXTqslO5WaOHPQvh/6xkeTawNU7d4Djc1fx1dbNq6+ppp9s+ImBr4tmTdleAQ9xqdiVIhlNdIt
S451QMXZWilNw1iifwOn+pbEDa6V3s6GGTINItdeZ7hBlgU47M6BDxmb0SmYui+9sMnMQmGNCIU8
GtlDcZbzOsa6Q2580/Du4S93D5auNggh3vMKaCPMCZbdhnu1W6JUqyH/h5BPX/fYhzo8lctWmm8B
aVjLrgfIC/SHpWZgflNc44guPo2SKDkCIa+g+dgyo4OMkZbEI7hrv3n3JWdW+I47L1yOqbvriYgj
YoWjGku4jaNgIRqHYaxJ7dtAmSQ/isAvZx+H9kZYgt9Px0moXOC9GqSe4caIqF6WSfgwxg5xNtCu
TMCPWguwNZ1svuy/yeDFCFWPq4swW8pGDFat98okCsHivpPM9Tp9GM7YAtdWll01y38qq2YzTHGw
z7P4V0T2HM72bQT2AZ3yzIgcTjmc+rjXs23MUbIwaVyMV8IfLA6u9ruNigeslI/INhHDtQkZYAx/
RZFFm5TUZV7eGuGmJr7P0fYJlrIJVklp1i2RoxbFukEbbL1lAzY2qX/rzHgxPDmPcmQ/FLNoav21
kMVrVdSvmR6+oVvvQr5YBQYka0hodf3h3QCqz/RXv3YddnhPoh6qXuNOe4jxy8hvyw7ydYAlmJyP
CY4G4SGG1Gbx4NWrMCSHJM2EKTc82yh9RD8zfwPQl1/oQAs347ISQUeZ2TyiLccid8gG5q4sp2in
mQC7JSALJ7krqmjGbc42xjJNeGW5ZDR0c0D17/DebIaaPa2fPbudOQeqYe7qrF+yLi91nGMm8BF8
S0pT3GdzTUmsDhb6Nkv2kdDAu8DZCgiMs7wHV8DHrvN2S1oQQwPKDrJxzx59d5nMEqf4PWgybAt1
cgWEm63DKPgc0CWXZbyKg5hsdi7rriklaZ1Uo+CJ07jM17AfjonVPOM7V8wOZbyOPNwTiY0NQjn/
dNXfekZ+MwTrBTR5QgdZ7kY7CDnr8SwxOaHzifg1R2e75EnbNM64RN55QKcIvDf6ZI+Pgt5A+kFJ
2qc/s4ZGsbrayBJhr84IPQjzDSrstbDobOu3pAh3buO/V/IlZnG+DiYoWCrr4dZCUMmLgKXt0ONb
NdrnlBlFS+xrPpNuw6BEGWL+5CRWMG6jw4Uv0Wqk6EGH2ES6Mlh4Lu2xfCxS7J/I9+nkKgwumv1t
g7FZsqHjGEOQC8DZr+rk6MbJsWX3D8bO1dY+mogYZN3SyBVip4E4CdVZa68eKDVsd6khAFg33HeL
BM9r4cPr9SwA1KMYUzhMNo5IJvV6EYXHKldIseLsw3GYAKHfAvlnnNmnfuoOR5Orhicza1atj0Fk
YcveWpUuvDMDpkbazpPwwjkSLmUSSMClkfsmoZ6cCduhMpxtKNNzSr/EaeBz4mRetLOw0dRObRw0
+K9TrPl7lj0d3sbxs9WdjvpoR9WfkwRLLF4NckIzInmyW/71gFEf853BO0jIr4eU302tG+zj8t9Q
y9SpIilqbujdsDzqdQABSY17Fu4x3qV82ad5e4iceBVa4KThMtwNNOMHp2JoSLoD+VDGYMQEXEJ3
wY97yLgFDn9v/T00ox8elJno7NaMYWXqMR7dsmH7KOYHykrt0DtMznGQ12unEtHx7xM6U90le3V/
GWun1OJkygFH4EFktx4U2tH2fyzPbI5km8brKbSgu7kPZR6kDPId0kVxLR10TUsP5BZHVo2O/n8f
4PL3axlwBA0eqPv5WFqXss13iZ/As08Mq4ExqZqD70uoqnZAoB4KGQw+5YGx/H+/pTVWsQ/8OZgY
/mtR1yshA4a788aonx/+3kqdrDqEMF24Cs2vtM7dA/sOhMKYehFW7wzdIivTt9cqMeNjMz/8vYXj
sQCSO+yGGJ+NGVXJkehAbauJcR9qDWnbNjZRYkCZnD0wNDQ3zIjfYhTo9cKOJh5LXMKbus5e5yzX
ZZszbUz/Pt3P0Y0OGRTHyfbLnancE7474/89ACLQjol9tFoOu4lDaRMIEmP/82Bo//PW/LFEnkAd
+Qf6YKZqf3/C52Q7isHMsHv6j38fyirHP8Td8e9TaGD+/1f4+5heM+0EhGZQPiItC6FHXpWkAkJF
HR44rMU6hgxNs9ey9wqkusEZqFdO3iLVqOHhpXpDLFwz8TvLsgfF6pfJGre6ZkW/RtO85XlMMBOm
aWYNjXuHdIgsTLjjGSfCQhcE0PvYMvc9xDwklz3513ml3TuK6aUotfydlc+LPbl8k6awydt+qTXx
5g4WodECe+DfyvTv4W+Dyko+PrD0z3zq/k6KdleEkNZKBIpnVAgTUbz8NGcfkPZZyRFMATGSf59N
pUs/krukoxA+RnQvfyLMYXpEoHbYbvV4mv0aQIgiq3GgP4rLc4eTfu03hALpollUatIPvimBCCMb
8AJyJgQ79HNsYhJlFEWZ7/poEnD3qUx8xXbl08o7sxg4Mflh09sQYjSJXNLgGzzdtm88ez5pXCkK
CA2T1i7LECYIl2JFS1hTmH2Nf6MXL3V97BHsVMhnkpioW5tkSVdyWbDWBvHNma5ZWyBB+4mANab1
AygHksaNxhhRldyYB1mUDlGIGRfNBq2AiC6QDnbCtX4j1VFIKkMjzDb69BmPOqH2AGccRthIhcf+
aA8w7WzSmKZ1OmyBj0+ryRneTMzuhHwQP5yyX2MaiTY72vmQmHu0LVxfkuwTuO8G6pYdk/HlkDIH
JpdmEQSwRHJnWuvm9N26LS6axuyQj7ZnaqpxaUcM2WU8FQsyjOxNJziZC7NhrCw+BsMyMfqyKxjs
3wmyACKb51QVM5cBKz+3173NZnqigat1LVPUhJVFSlodBifumLsW8tIKn5nYfGXIIkVbfpSVYiIU
W5gOjWo+qc1fuzI2I/QE5FHJUpZz9HHzEEf9vq2BuBAVtTTlcC0MSH6p1i/d0lzqOICMKF6y1fhX
4pQ3Zk112OZiOQz61ffAH5REYFgdhTtepnatF+k/OyZio5F19+jVT6FZXIfROthG2MMlbZgPsY81
uA6ZXb7PPwDfgUM+Gr8rojKvBdZjvx93XY4KcgrVgdjRxTTT013rytODn5xsZlLgr6Qp32XJ7dth
Sl9wPexzZGwLadavFWnw8DjAUhhkpA4OQH9CelsqVyGRcLZzOnjbUpmzpj/Gg7328uk6Fsk7qjXL
i07EnY5MZ6afqlZEsBSEu0IsoGqvIFlP+NUSZme16VjQuNhHYY5c4KJfhZ1/s1npcSYrltrYXUR1
cZsZmgPIyipZGVeNDwXG2pqzBV9dbGl4OwH1W/MlxtSGoNVVULJvKtWe0nsGjZnnuE5/hAIGR40C
Xa6/pKRzu/oULGtY91TQ+9qQZJ0w4cvjGlRGPdt+/V0t2E66zbJz6r3tgp2tDdyv9nczCYKGyWFa
6eGPkPoXzIdhEdjjnXFmuRjhknGebeLOtQ501zkthlJX26ivTdme8mxicKT7Z1nR0vX4UrySXten
lmXpBMrEKOhjVXEhXDgvKT+xOW/daESwQxCI2RnPU9zuReW3S89AHMpQzm7RkxI+v3bwujV9Zyyx
jt6ZKN5o68B4wdXpB6gA6j1xqP40H4e4MtYY/DDlkvsMRm2tiYQw7rxfazWjB8ZSdM/9IYoS7V88
fcPfeM8Z1CJo8t4B1v/zWSsOCTKV3qz2OvOyKOV/OspcuRGvWeZsyDqnbu1YAUSE8Qn9jJWDdcck
3QW60ZQpUoby35zeCKdbW2MOiS6+Whl6aMtASG+KjMBXfMzaaHu7hCGYiqIn4bSzuhIfPKfBsklJ
SvZLL0D5RXztaBjXpElx7eGk5Y7OnxS5BQU1OKuX6jOpSLZNdvaQRODro6e2HBgCNSGmqBK5YxOy
BjR0+1MMzldvVU9UonI1js1X65jvhBddKyBlhB7trJ7mCtxxF3VXW7qnbDCYV2LAzsupW5Bh9AHy
ZOW13UvYp+/sShddR0K9IKw05TpHYs7Mp+nvvUivbQQOzPnHgdNsiMMwcPjVr7JBJptqGAjxVvRc
nR700VVbp2yebF4pqnqBakoJxv9hzQE1JYm9Zxn3IUdAuOzKD7JhLfHamwz3Clf3l9TG/8bQXeKM
qbauU15o6iVHIAqVggnaODwytFkpSLxlLL4QlWtbZbuvruGf9LDdD35JQw0EjuHBsTHVA3yLOc0y
PE0TBEvjJyP+kqUP7H5cNduksSgiZq0ajLQkpj8tifTwpE+tyfIfvqivtF1hDwdfkH02pc7NdCGW
kZR09lJoDYw38JGV/t33nF/sFHI59ANOrCQRF3wFWN0JsbI8dUeI+tMMprFR0L9ad7yTDgv+qOs/
uwas7DAY6ZKGlrKq5fRMuYCJg6PD1uyzKB8DMJ+AUN50S+m7JvcePK3B9Ug4EtjebFmZgLjs6kPT
CxKSSzzFsQVPhBPrGfBDyp1cVcsL4o+TUwEpMQVHsTFL1wgJGxx8hMxA2aiOoYnoPTCOThJPSFYn
EniUjfc3F+46d72QmIYQFlMAFq0ToCC4Yct11MW72g1R5wAPz7vXagQzMAz164itm9SBdkHXWZIq
TPCFvWLLyfdjQR1rmRjRNQN2+y+SzmO7dWMLol/UazUasacEsygqxwmWpCsh54yvfxt+Q9vXtkQi
nK5TtStrZ4pMkCQAVr7zyOHPQJbx4p8oMHGdsDWpx+K550qg/4EWEDn/4WNjoi89orrdkPBzTniu
tYGTPvSiLx0xcIsiuUtRD5UXPEGmZPBN4ntsJ8T9QiW2TsFbR7bTbVrcJXSI7ajNamX3J6Fm05B9
nMtKg4xjhDQ0uIDpMk/90elnxSRfvCXsG1SRfNYORg9RvSoLCmeD4ygrhzcnL17YyLNtR+5glMZl
4pxDj1+84bwrUU/GpKKDwp2IHifq0A17qwRg0W+9AhKeHTTQtAN5VYN3SDw3eoY3Y4YUpwfQ+ML8
PlC8FTKKRG4tBUhtjs5geO5cOfyzTVgDc8viWEFnaQtc8KIhmEma2nfglWyXnhN4DNetF+3jyGLu
yLg0cbeZ3UFcTbiFm8QLoTml37pFs+EoF7MNPwC7XR/P8k7G3KQhLJSjZQx7aWd35DQO+M/EhuUs
IDK83E4fNnvFkzWlrwiCISfUdCi9E+o9G+VlwO5cfRZefpKuBVsltNNT8B/0CVso1xy0ETaIJDob
eRlrfq4G0WYm+tp0CRKUcHbdXME0T3//o8BVVkQBs+yONIRJnHbiz3HvZsgSfg4vB+RBS26dXTDg
VcFoF3GGj1npAQDtUvsNmta2jkqSZUkFw6jZeWGF5tEB3DSGlFD8yOulkwOFS67pC7v6FmxEds2A
zVRixwSV1LN+IhOMwdzyc5pADnP1yRLwxs7YkgpT+WaC53/OGKfc8STwSrLVCyr5KBy5BxN9RyU2
ptLBvNNg42kAAyNaJD/L+lkoGyrhHA1H/dbWQc5c3/kCSbBYWDmq8U05BqsB+GSt7qjYIFjg96K5
n0sqW0M+98Su/pkcTWFwTY92BBJKsyid2dwAzszSfcyKaWijNx6T4raOaIqjHzu1sz9KB5XfnYXQ
9oayxA9OWW8QExBPIIrY4R3MCfawzkQjdJM/14v1N1dLstViumtVNPL8bS9AD3IO0OAZQ5rijCUa
MRuFd4AlKXXpmMvdBOinrtzbrJ9QqbU/Bg19iBPE0zBu/yngX9uxg+gbjMtTQ7TLWShICAzG+Th8
xtY38JqmvrW/7cwVGpjA8W6UdVnqutoDhSU9SF2WvYpR3sIVkHf7POj/3EhwpUY8FlyLmdKgMFVN
5V0J62rbwTLhIKQ2LibGzq2pbbRqg8lm2fOhEYWcoyde3CAaQXS35fMQzpht3eIamu5TX6C9dUX1
BefikfUK1vNqfEB3xtav7XfbhQqwVHC0sP5tMlNqVL9guRnROeMsADXWeJwDOmDFM/55tooab3Lj
UNZuhByH+EaqcUS3pLlzsOCaGSP1OtrLYbLBBesjNR+snPgDxv5t0hD2McrxK2nSFZeaSJwVGZWI
nfFkMKgRqPmcqfiBgI8SxHgPTOiKMjaTWwO/xOLukxGGQ4HiDVCmmNb7nG4D7V50WF+bocQYRz1N
UWG3bCfjUrqnRYUr6RdqXTHpTaG8F3rr5E3sMt1lVHe7+S11MsRmZifepbHpngJSXA5vE1H3wKQi
O76wq3iLRibGxqnVqbJ7unfGG9y92RX/oR/PwyoHjngJ9ER/3LxUftp77kFxDERg+7eimRPVgFe1
cSD3NTZI4ok+7X4GXX7Yb/K+Bb8JBubsuHynmDMRduyXgsBINW5HJ/yFIVv7DBThnprjzVTru8oq
HzJLljuSp8+ygZEdEZfb5NxUHFCl8lsq6hRwoJ3quxPcunHrzvHdENk3JoWKkK0kTOg4ui2418gh
8b8MErlvDc4li72c49AMv132A72eat8uvd3iOaPfWua9100pPpPheykRQTIXZboUPSGrPmt9vG2o
6TiMbJhJhNXBkgQewsQiv9ny1vssZrM0yxFTvzykIvqX8Aglzro8KR1DIFpWfzSWV16fsyIIpzP+
51sAVDEWhPwe3qA6R6U5Ucsc3wG3S6iCrG6DQvx1rbMcVl+RmHC5dGF/9DCZ80lynUCBo7mt/64p
JGDsqideZmKTpNQ8zaD1iDsaW4h5rBtbLi3TqVO2qzF90ry0O3tFhYOjTKgmJZ25IKO03xz08r1T
RrQCemh4WNI2OFYJY4YQKGtKKrrU+ezYYF2iCMcuk/9/nAR8NFYuznUG90la926zfFcWtdeY/ME6
4IuzUKT8cIXVtlo+EwtMdmGd9U9zPL4ONJRC4sH7WIEf4ULBvE9Wjn8xZ8lFfXULxxwi78rfg+iS
zPqmGPkVnRTUBI7ITRkA/pvs7p+XU4E9SH4mbfSPpArIR7vhK+1xUGIn6yMrQHE4tjduC+ntm2Di
cTOvAb9Gfjhjk+2TBayB4xzFhJ4i0mHnQD5Er1afppN+eIhi+AX2AWUbYA/hrQzdYbYV8KJgE40q
3ZdT8ZXKaFew87DILWF1mgPO9t7ml3/u7C3NeQPIjzqk3ZJAkYaHPAaIyDQ7HKmGF1sZStu3E33T
Z46517N5NafuJY2C8Ac/0GmABuZaBrPDvPZ+Ouz9ILUf8EsDvI/b7ypr+Z7gnIG6ZFkNi4FAVVEB
6tKC8QfTEwm4GEZLzh7NpFZxayVzdMeESBA2oVBzem7cxLzJKhr8Bjs7en3QHJw+WGMxvND1VFo3
Qec8xyOGrEx0D3UEq7VfQMhNoiDNvOPnPZHZaB4SyoWXEQI/bCg2BdaS7+MCJucQcaoaqgYXVVfC
4SZ3j54ibqTCjN8JXR7s+lshuKdm6mBt9bZxDquOPqEbp1lZhiVWyqLz/mrbaQ+6Wz4W94MjHMnj
EO9mmvZAAFlzirqJ6bZNm20BQnhPwOEdMZYMoWbtz6i1p1543HkOI+joetPOcy14QRk/awtdCgsi
jR4WWBzwumZgPJi4yWCKDv02jL9j7Zk3TYzGaLJQ6yC9ScpOIHJNPS6BOd5US33OQABs2H76iY7a
M+ZMl3mO/+KIuUhpMyYExNGvJHUFlhxUE9fKZpFxyzkZ3kdXUKnGpfIap0xmM4w/rKksniCxHlGb
jhPIC8KoavRZ9x2dEDclJUnTucsyrLNmtO/RVTGH/GRu123jEMhQtOAjyRUpJXNAdYelXRxUQgZz
Qebux+VddfYjpUhs4YrsGlh0ryHV+dkQAsvsnfYU6eTG1jz4aXiwuWenCo6VPFrCYvB02JRHjoC5
l8w3ZPxpYwkp/Ok9dQyKCBCOHaK60sJEyRG9oIC6ZvYc2fdsR+mNhdcZxyITgUdHUkj8wBumco/I
6p2b6jAb/SWx2FuGaU1kiX5WGPDOyZrrZiMbm1BVxdOx6JZn+DvZTg0coVO3fM/HFRKbFHclDvWG
DPHR8jo8uKl7z7m58Mfh2Wts98Gu0zMAcEo+6YLJpuK9E4jlY8qJmr0jNYhJJXfJBKogaZ2DnMR5
Gdx0Dx7Al50ieOPEl0Jj6ep7dpwyNvfWQmeE4DKgk5dAyzwFqc+X/FMn86szjHgtQr7Dwt44Vs2G
JZwfMgn5NK2GfueIIILbLza2F4zASjyxydLhg1z8nv5C07DHQz08NhlMtallyUjnNKNxR78eQpFN
rtj85kf8MGsmHosckhwecDZ8ekP4UdiL3ObOkVOuKVBq66b/C0oOfjz+MBrFFsTzdJdBf3sKmrR7
ljbjkXboKXWEd+MV1W1crqVNjfxslgANuRgiIOo8XCY7+GgqyfdhhJ/GypuYbEgDbrXAvY55RfYu
LtYC2A37qJOy0BaH4dWZeoY5D7NfaR4Mu2W0XnupjMFChI2AuHeI3JyDOYzXZBErrsRhWE12TXLK
sawB+i/3GNuR12q01CI01q5ezAtAYHIPamBBziMKOHIoE6q+mQdvEW97vgpR7py6e6RP5zTma6Yc
Kz5vqGetsWSSa5p2KNDZPrb3Footap77CpLtWFPYwmVZyB2N10dGz8mXFmpEBx+hDvEVLcRW/Kqz
33qTPvkxdfMtsNkjDYId9q423nlBxtQe0lSST8lloDksMI46kMVlKmr81Nn7aC3VpXVbnME1t6nF
U1vS1OJb+n1wVOhXKZHaUSbwVJ2OTkLbxAlX56cWfFsvp7V39TxXTMgDzLGDpqlsN9YlDQO83JGM
AUFk8TcmPirDWYWdxtp5tpvhzcuz9yZvBW8M1MdJe9bWJUxvZDngPVWdk1Xgi23bpmQbd1NfjcWt
W/Q3E/7to8fS9sYovc9wBCkHXDDYWTyYwb2KwIBpzR50VeqZgCo8kDJoX5PeOxX6yKXSXFG5YXy0
xxLgFem6EHtb/eQwsBzZt8BvH0t1w5oHC2xCmLvC2wlFqItOs5d80UTPYEAdRWVTQdpo5Iql9ftw
hgY6voe5+stLiNFZRmN9a3vQTSV6SCfdAVigTE9WnwwsIfq3PjPEcagQiKNUXvRQHbKIlo4hpcgO
diotrYmEFUGXL1G6OXmaxHwPVvQyE6h4dkf1JSMo2baF99BWmjaygeTamtshHT/I5c9s4fKnBOZQ
fqoHQ3n0kfnJAmrEJSkd6R8RYbZQBo9daHz3embE7e3mM8HOf8EXYw3u3TRK5yaeTh6VqOA4ELjy
9BnrTvrITl4elBvdp1EMViIPsLbIOcO8zBOaYeDWnGbof7Md7CtG9EAq7q4EQw6po6CHJ2VPfXIb
2eO3YwLucPtSngZpYxzDYQyCcTXf1yTtDUBPs3hMmZPQyrmqaMiARmea/4Be/Gs0ttN65n09BYAp
zKDfAIe5aCqhDkst8g3QSmZVq7qd8tSgC6lJMBQkW06xjE3DdPHu82nJL7XgwJSPgzy4nv0V15TF
hCrA91Hbe4JBEAqrsPehuasTj9LAPc2d04JOQAuZOgdUVBscOFt67rKGDBqwbpD8zk2jXp0MhSpg
wbrp6v4rlKQo4sreR913SL0slSLtybGaZ1F0ma8gcYaFOLn9EKBoxM/LpJ5zi3Ie52wN00/WU2Ne
MVAxoyKoNwL/SQrFlu7hhgYABK2+4CUR3OSLQ42ERTy4/Ia//9KW6tSo+bmsvYdp+IP60KBnYCDN
y7uAUzChhavRGzzVqRDezhztueRK4n3at0qCO1M2vdMoce0yrAMybNgOVMpii9W4u9xpHzqiimOL
2o5p+BOh2F43/wmAOgLvepdylDhWPWP3oOebybCewpgP1+ld8K1BtJcB2YYxt/gqPuRkZcd+YU2r
oRwgorFVaAR1tAUTeIX2M1LyFrR8pkbasor3jL+wy4MN4fpg46r+MQ8ejZxXE0bpFkt3y5iiWzaE
IqSkLT3hbGFnNiMO5WGSXq0JSRNFuLNo3FHkK4Ho8WAugKpszO+AWuxNDI2MWSj9jszZ3JYZDya+
2noqHoJardQ6G2Z9ngleiwNtW5D/l7LB1hw5ps898LMY4jk0i+K8/tBU9T4EsxixrEJloeEDISgu
CEw559E1oami2grL4PERdRB7hxf+2LAxwkttddWeD57yY65s29sbi9vuk8L+yZxs6y3Jwkus4shC
wBuEWr41bT3uyyWbNm3MRqileRDv71/bhBfGTc4t+fIvZb7dJADHWH2ZSNpd/Zjww0EhVec0pYLX
6FAobdmii6VAiTJaSVhavuaQT88yrD5XLybfoF8mkvWCnL+sMsNksZYxZQGdNIXtfpi6IqDojTQ4
Us1LVjfaw6BLDwmcloapEoPRmJ3QMUI/FZwfsFHiGaRpspyGkHTGkqDTPWqcD33G88XLoVzzZKMy
TuKZNjJ4njDDk4c2cd9SjoQbkdM3wlYXD8+xhKe8ZyzwwujHbdXN5JXfs+qbDVxpbk0+prylqK5b
fhUWPrxFlE7TE8a0CNZHJ09shYAiNJVPOslm6T/xu5InjiL3d0TlhaLNjz/NzMPTb9xhHjQ4+9kM
sEA8HZw+KyG/K9iPhDUiu7UXitOvF+TzIV5gB5YtP2+ZLPd4sqDcTlQqa4IUlWKLHEd4iU1c7LRS
swpIO4cLxlJs/CLkGigICyVQnp1/5c17Y1NqN0QPpYkKPrh0AOgq+abPF545OHUWAGl1GEXYkqfo
9qxB36niY+VfxNCnITwOFo5uGFnHwtBHUBEbIA4ubaBDgeHW/PAqD2MG7//Q9H7ToC/psaIW0YZ1
pYsgvxkCat084C5w8I5tZb5nUXDbZC33OT0pdYbQZyrxjIHvdWhfvZDPiKwPyEYIBOA68bjql2Qy
7ONEquLgpP3tUvf/WqjgywzyNI8oeqEJy2GrCdSK3h3Bs4R5nv5k9uG5Gb+Bf2CHwAYmyFPNn4UG
U9k3mNVpqnDlezm82xNpFwhGN00Nc7oNqawwjHNKwjbkSYF5FpYpRBKI+aX71ZfqqV6mr0jllwQ4
9MYWiG/mAJpyTC2K5t6A0Zy7uX6v1p6HbsBFaI24kehIAwqUdyxOXTe9Lys6d+De3KftaOJVBGs9
QHJmeO6Oqk4n/PrVzuJtiA3DxuhOc8VGF39BHZSnpXZf6ebBOlBTHhNR3Imcm8TpTzesawQmup10
8w+6PEj4XlQFq3Gp2iub/Y+l6q5TYQbbNLT3y2reciOzIzFP+rp2cHSiXBLzsvbGbG1MiPr0r38U
WbJeesjPHrIF0vIbPu0nfqyT1zb3MfuqbMgxqOFvhv1Dy0Tp3HInfUv4FDhcXQYXzpJWZ5wpk/4I
Bu5K00ksOAVRQ8agIn9I+xM9cL9t876wtwr5NjamF0f7tqLpxcmeV6/uom0Ks9rZp4DoeyR341v5
c4X1wTCT4Gh7OS8Z07s4PJQhSEbUmCSEePGbsSz7cxRPtqxg9bnyPfqweBgXbA3Qq8qTM+2Vlw03
UY5Kj1f3IFFssV9YrxDdc1ZE+jXuRUDh4Uvl5lzLnKXodV8Xf6Lbtt7Bsrhkeebve+KtKFvt1RMB
/6mm2Ec1EFCLeWI71Calg4C+7c5kcKlx801LfOEm5EOeKbDAsxiG/YRlEnnDjm5tbdfXFI4G1lDX
jwwSsqVloKnGLehK7Ht+ZtXBYXBJxTuQwzFSLE+wn7/IqFCVqrPbuOKfiIwxkrZMwl0lQt30Jw04
4BW4MIqyzFMMVV13Iyf7KkhYDjAGTJK4h+Vg2wFeRj/PKUuCizmH7sGIorfBgLoyE8Fbnwv0RqkJ
10f2jrnARZ2umYejikeXh87u1K3l65XqkKMwQxkHBdMp95JyY25z1ExH48wwnV1b2MPWS0Zq20Os
rByO1s8M8VW/6Z7SI7p4ONv1JTt5angTS53rVj1x9b2orN+yWagQyBp5w90A/8j9srqe7oOiz3ft
HQ0HDMwhGFnb/JjhlvnKo4NQj49Oq6+FMGNubI/Qcxf/qXz5c5Z8OZcNL/BAqaOthqeS51YQT6tB
lOFkHhxnn7mrsuDi1bM9WDr0oEAjT/31V51k5/GKSb4H0Vv7Sc9bIZxxU6q53YXlcr+gwWxHoP1M
ftBmOMn0ZXb2qLLawcXxBECWKriOHqZqmlygzVN/2tme9idTvFili9/MqdiuUgcLiGJTBbiluRp5
nRhrVyZumdSjViNRzqlgOxDiFTNJC+ws12IFMtd3tiE+3Zn11VJzGiWPJ30DGCVfGeappCbBjcfH
vInkinnTvKpx6m4GBNkN6PY9BBrrNOEhaL0Z1nsf5RypIkxpaiIjO9ecAh1+QVMNmI/7AvSXisKd
WUBYKnHR7gXOWaNgbhgSSNWgv6O7GACRB1tJrLRJ2CBQ1EN85Q14hKtqtYefmO47nipYjvvO21ar
GttgYiot9TNXwPhy72LP+LXqgEHnv8kluzN6jkc9fCiIJZiTbDagtF4suwIv6jHGpEliQbBPTNur
qqPnvoLbnJC67TnSgu0mlmjsMUNEpympAK+YMFXMCUdlU73zWuC5LSiATK6pAcM/t/RrVfavuh+a
bQlfiAD3JSthNdGg+TLRiMltYB1p5rPq9g4M6bCJsLVHlXoFU3tBv8h5BN0WJqN+OMhjH7FrElRB
+BikOXUSPGMhtFeD2NF/LDexsHnUtnI/KfwDDkeRHKa9RafBtirMxymxQeModRFV/9Hbw08Q4rCD
VXJJg+ilzODy4yh+LRMkldTmzsTp8BUl9GO2mLetnuIILv+0z9NtKtiNcqm+lgwqOwIZryJKLyEZ
Tz/NyvdkDVYa6syz6kEJNlKzMm5bB2a4k+f00Xpb0grJkB/ypjgIuImbcBouHptsZJDopxDznRHM
7XEhOjMM7mPJwXVndPRwOfldWo7fLTH0vguQGpS702lLk12F/MsFkmAy6C7ewpMDO/Cd+ILhwS1j
YvKRlnGb5l9r1C8dhwejkk+UIyEfmRXLy2Q5OJ1DXY4HnolyhG3Z0/CAAu04+a2axtMK6F0OsT1d
tEqvfducqem17PJvrKEmcTNB43HUQ4ZFZT2qGGBgAFOm83DwUOU2DYWtQdHAA4rfLFlTkdNdJfi3
WvyWLszj2Fo8vsrjCMZL4XBk6is5PxvTizOLW7MhmAlFx6z4jXCzROzpghZ1bq4plvLCX/Jb1j60
6odSqPt1oQUnmsUhvmQmOpg0I66GBdbJLheSDl7YmZY1PCxJuWwqg7Jih1YDgsx9o581BxgQis7z
7DHwRgPkTkx2D3QjfMy5YCFaoaAMcxB/5DiHfQkAE8e1o14rWPCDOyanZNEs4Jeemoai2JE+u4/b
lCyYWbafbVqwu6DGE+7hcoa3fNUIsngoSnbLacKa1fC+vdirT/1s6IdBtsTEVPrRNl2AGE+f4n9/
1K7l1lCkgXLVUxyLtrIhoR3tqtaAwimc9slqpuvQI+Zg7DsOgNJuJKH8Jx2H52KiNoAqixc52U+z
ih8dJdtj2P2fB11BjDCP0WB7zzU2qEuc6x7TRHceq6rHYwU1aRZpcTU6Rz66SfzEnxw/3B5mW9BB
6M5buyGMXBUfnvGdkIh8U2ROzw5J9e1orCNYwWE8NpruBqfUIcsj5xGJ874fzeKjmgWeK/AlBxZ7
5QeHlK1jBe211vF7HanoAcc1Rm/tvijUK94oikHJpSlsZBMEtCX/iGel1/cOlaalTt8kEse8/l+N
Hk61Kjn+R3V1MRtbPyqWTewOyQwbM+KkCWcIGfIrZGGu2l4xDti8q3JveYkmV/uRLE+NiyeMBGb0
wtsnPsq5qLb//8uls8+exEL1319mTalvU1N/dCw3zpOb5n7iNsb9YrnnLPUaAqeCKjyeDZZXEk0B
4HkA29FtZfsWJyYMrIikjuY2qsLUfaGhO3mqYnYSTV3czvHy1871dhAE+sXqm04R2UaDed8MAui6
KcH4db9nwpTg7NissYBkC6huclvzgDD1YR+6uiioEMWaUTJNgI0zNlJEZ0v0M8TIdfINso+cQQIA
it8OTfFYGEcVNd5dSB1LWQSrfP60pPMtHVEZ2Dwc4iMCYil77GnuT22VJHMckpD1vMPUjMMhx/87
auNnwmitNBKans9oSC+qwx/bO9mvY0yfa7N3EA2ozTg9wTxwUjAGtuDjvoN2Ss1spLd4G75kPePa
c+klSs0HlTtvUV0Oh5RsEiQpYktuuP4e8rtzlouXiPtwED9CUN5WKGQWs3+TEQ2zrvU6pviBjKF+
C2T5l8bVsZ/lizGng5865ruJSdSfMHl2wrLYpE0A0rCB6x5RpxpoLQIOcqqU/teLmqpw6Y81banw
AChdstIvYaARMhlHsSM25pTWO1XXJwxr720//RQ62DNIbwwb3LrnORQWYFZGAaCTk6rZbWEa5962
WLVSXWBXCWwNbMg9ta+xIDzZicPSFf80xTQLdRL7QOP9L7FgKH7eQHmXpot/KnZugg4cxRaRd1Zx
QhWE3ybZvZvOQ8ZS1k8X3NHmFKOZA8yJkSzwpxogpnJr2QPJfvA0jpcl+Fm0w/GCNEwWPQyMsulC
o3YyjhB74VSF9Z0ZfRoeyrb0WAZNDNgbd3SOJYONomrcF2n+aYUW2cXcLqBZD1s3J09ammAGe5R5
bNDiZFH0UYjbapXEV5eFAZVnbGlH4RC4jIu5CTMaLrQdekTwSblacJS76YuNVr8bDH0WR4VbGf4X
0mZZbPng+Wzn8ZS3zaUAXJiQ3AG/Qf9jZvgmA1Af3LMYedTotWNlbmVDBXBXBnTmJdHDkgKSW8Sv
hEufi2zb9uUP7dBg9TDzd+lJzR3j2GoXnx1EpOZh1EyURLnu6ojoHqeVJ63EJ1nm4wS6d0RKGXHd
aI/fwTDlXrfhQzknz3XeUkzNBNBWz3Fk3MZkrKkxpPk2yK3n9Zu1TDy4pp09DxJLqSzAVUmM7Ane
BtjgfmvzpEMgepo8dUI/exu0c7W1h7Gl+MgwQtFwLh/jqD45+USMXl8tuwC/kzxbkIZV7T7lbXjn
tc4X5vSnwH2oat5GiLlyDzJqwUnZfnjefAVTRWhUUGnc80qFZMy70LiBvOjzTPATb6Fps4iXjWnL
HSigN2gB3sLvo64EYXHYqqWCG6b47UK8LoYjT0lB7NusXnsCf5YYabNdQKLxDVJGnISYiowv6cYI
qY59UtQXcNzZjaQJN2nwLNunLC1/86Gf8RiZLGqyOxmZ3HdqvtWZswlt/UIvNBCKlsThWnrEuOZ7
tqP33txXIB65nvv2gVn/L28VwDZjmf2W+jaaU5NrO6Y3XP3AS+WvPUTr7mKi3vCud8kPhIgEFEjj
PJ/NFbrIo4XeThdb/6Kia9iqnaUgImFw8ieAjMRSSmXeRzBgONzHtNTRCdXB52nDAkuLeaK03eTN
WR4M1f2kEIJwVqFB0Xzu1wVCaD8dy0i7jzlVGg3NCii82bABVjVzIKrYLmA6SGio7Ern6M6a2F9Z
fJKva9mJ95fRhETrDKzAKtU+MPw2m+5FmRjlOnc5TCnf2bjc2AbBXx4KrPUCGLtBwvJoCSZSY3WB
aTrAnOZxZAEsTpSZKJ65XVJBkUgIq0FqsGseMkykDcg1J8jgKJj0ROxtk50GoxkJ2LR/qWggPiZA
TGRWPBqLASGrGMNdLLNXwvE3CaGCbwUWdUwjGvpc7rBFFL9h0wx7epjFKWzZ3JnxlSRkfXXdLn4c
XO+uLYc7agIIrSfGD6fq4jxgwt5pQAccBgBdkvS5D1n+T7FzqAIiJBVFlCn+rQFSw9bV4gZzJiQr
L76sBJJzlWfqPM/uu4xZM4oSaU1KlsU9HTR3bZSd5ThlfjHHfqHt9NFMwwsRGtbeNjsqElmHyIov
tqZsTqR2AEbRqo9xwRkchkL14OJ8iCn0IpaC8SxHe0PhwTlpuCnjR7zg3/DCgDnWPkhT+DgDV4iK
uSfO694WOZVPAdNNOZCfgjdzCyPrPE0iv0oTbX1xiNwZ068MqgJ7q7WDnkGe0cIUy1a6o34PNWj6
cu2Bw0noDixIsHXX1QJCBPgGRxrYV1Fm34Pz2yMQf0/m3B7oCHZvewPLRwreG2ohexFoWhsyTCwk
zYXOc7I7BxFca2njq5i3S0me0uVdMDIq7wILviTnVHhMY8dAPSh2HcYTjVH6UGbuHfXTh573/84q
Rx7zIU8OZB/fVRjS3FyHm6J2yyvV6//YAFK1VycnUSXJbZ4Vb7nJi68LyexwEvIdwrTboMu/XUJq
7cATOq+3io+bvHZ138FW9yUeia1KiClkNsNdMGFVmh023N6c/daxJqAzQVAjbXfrcn/fdO1PbhC0
NmLNIzbgWA3s13e+LYwTGOTaP1GTiem97CVRaf+YZNWlzKPs3s0b4MI6rg71Wg1nCnk3NUJeSGY1
iDTeg2rG/mESWMBmVZfHaT7INhz9DuqTztt/YoQdHbrNnze0+X3nTt9AVON7UX8ODbx7wRZ/Nd/A
VOx9GtCyrWWtxQFkrHYLf2tszbXLntG2dmtckTx8M9ayeDBeeYaVe7w1f1PGYd2R3xPMjk3nruxa
3neFu0kGyltJ4/+GvRYIs83dlDRPxeK6575YQVa6vF9KnvjZsoDsFDj0zBDdfzR2NrwhX4gBsAS7
6YEYqEkvsk+19iOe/B2l6NwRQfMWVf+UwTK4UdWjdiH81OQwyVU8LilkCkqXjS13xHPO9iQPhmTX
oBXKmCS4YtvZdm/YmvDGRWuXchM46+v0pU6Wd7DOmL+Mfh0015yTzZiXjifTtJWfVeGLOdjhQ9tu
8a0R10HH2lrCgWbKorVTGtNsYFCzYyjzWM5jScANU4M3jc2p6PLxHSvsrtJj/MIrPrvOnf0K1Wrr
ttBaiyG85E2ZPtauV90HOMAq26mQbNkfupFMH5VdZaeBRruNgpL3+N+fDUkWsyzghNdl1//+tlz/
mRlWj0mbL5f//sXGqUYQbPOWNP7MC9OmAbFpgXDMpnFf5QyHLqqCYAg1OslcYmX3PT76Gw6NVzAj
H0MSwSSKqI0tPO8ncEQL7AT3B3BP0w9qWe2B8365GbV63pWyRQcZ3YAtptrpbRnZvDWEDw3E01Sr
8FBOwvBTO832NjpI76izdErMZEN4MHiYnBsxcEKAODav9ZrFwLIn0PITYB1QpqF7HctMwsZLpv1U
undF9jiS93aFvqaxsytLqXlAhlurkt/59KPK+7rvq23phpqzSE2ZFF1uPKJgKItd2Ha4KJJ13zQj
orvYI0H16p/ce8BZsssSL32PW7AHIxvqiYgqdQbZseD9RWnuOaxK44t/XYKXQ4XRZn+TSkdhuCrE
OQQY55njtoUOhCgpmGAQnAswSv1YS/z7vXseLJZy/6PsvHoj59Jr/VcOfH04Zg6GPRdVxcoqhVK+
IZSacZOb3My//jzUGGdmfGHYwAfhU7da3aoiN9+w1rPaGJRk6oESm1v3AbR8edeNmf5sVd81eqGd
MAe87lX30ie5PI9Zu0e3jOpEEmzYEJpSx3UQyko/NyajCPYYTNRF/tqLTJ1aYUz3luVJ3mGOe4nO
1jeolYKpXlKD2SC4ngTtX61nHQ4HD4nPKR54rvvfZkBpGuR49auGSK0iY0XGkzKPXtqkzIH5NfGT
YflfZqleJIz8sFEer6f4sHKMDJa14JDEJnIULXLZY0DNhld3Yg8fSHMFWApM12zdKF3cN8G16HNx
sE3skgWxY0+WtJn982fXcXQcEiw/tUkkE04rB8bFLFb2aFFWZM7TgLwGUhd0T9Ce2y7mRPOtqjv3
6aufOn80c7Yw8qGGYtsewhQ5e9Dl4Bj2GCrTHbIPbgeVOfczmX7+surTKm0EoydXvmHhqa7Ku75M
ifK2vEcZTN6PMBYThyjuBMoyqhDtzuQ+22JkebWq5JG4RE5JbeCEYpUWtha7JoOoYjRcp9RwP0f0
ZisyYehX+uwRFslrJlmS5PjWl7i4OCx0HlaGVKehxJiimcyuyXhJuBHwMXybHVsaLiQmOB/I08aL
0esfKTqQs0EkeetSqs+guTg0gfY4M+5nb4iZvKavpHbUhOQgiCFZEFxVspDA2ObboJrWjWCD1sy3
kvJso82eFlqZvwXRwOsKeHRtmCUQbiJq674muRN3Ku6WoNnQevVUw97RyNH5lEb9rqvpDz5AhOSJ
2OaKbr0D/1CbJ52klrOBZ4yZwh+b0SbGF9alfmM/5ECGaFVK3m2mwisn8D77rxlp/8HuLcB+vQxb
Qnow7cWS2Ha07omvHmSt1IsHIWYc3MdoVle37gMcPPquggW/me3LFPf9oXHK5M7VEWjHeBLB01fB
1mnMW0RSJOhqvP/gI9jZwfkocR27NLELdLbzXIeX0iqpB64Raymcku23ZrvRlmxSnKigZzHOnbyC
Cltv8nfURc3OlMUZfCKlrK04gQwXW2jwbbcBXuei7vYMx4twsqgUKubuW9tqHS5zoD8pUvutdAix
dQO281nj39tZ04SuahE2cllmhIVuvQZjQtcLFxRTAUUa7a2v9L3p3RBdF68rslHQjV0HpdnhrOcX
0IPPImX4yz7eP7njkO7iIXnOsVsy8DJpMTMcNcUogQkJHKmYZRD9cZhnxicQT+JcpHR3KcJdlpRY
qXM6BfZcP2ZUE6kYEP6MOSIBdMojKLCtD4GxanSZBrWW/giO4UEl9mOMxRL9jL8vpPfi5CNS5IKp
8bjE3Dfg0fhiBEGRq27092c8t8XWjNItGQwng9HF3rRt3CqgMuqkfYqS8jA3YkvQ6UfQgYskUgLs
eBffxXF+TnyOZWoIw58fhj7bCeZwdWzu69o9NUZzg7kOZjGWu4w2qVG0mOLVNzaodAMUZurYQqZZ
Z2nzJ9FRcfZL7xEn905QbHo1QiAskVm4NXAT2IgHO7Jup4TN4tBsnMVJrbKkQGWgxrBvkIywIwcb
HSYG+unaK0nriB49R305hlFvJr18tQtVf1RTdJh9nUiwGmgteMdWoaYrs+HRhTag5JKXcdcI4SCW
ic+NrD4mwmPdACdJpE4M7V99X7+whDxEBpENXeC8kei8AJP6E4lnD37kPXSgpRuDKyfQm/emSx49
N/+I7GDLszgcuuFDZJl1psZ7gJIdRh9W4DzH02IPIesUUBKIlin+slS11L3XqAKgNloQsSDiBZ18
ErL8ibQWlws+XIvLIRsRlxoQRgLMLfS21gcaQ4Zgogql7mjQiLnyKiQJbRIcGmnbIVN8OuJabX2f
a1v2jrVEREDR69Qxd4n689Ka3Vf0jBE1PbOeDQeGYid9cvy9l7d4a8gKipaUXj1ODyT73FuLnV1x
EW1qR7sVDMXKYPwyFIHF9YuuHETvdc20oXBCoL02b//FQne8biTsSzKGwXaO/YeZdeFCTwODXv3U
zfxUU1JmcXVDtDU6VMAWCq/vKIcbYwJPnhw8+hgejpguWnGlgEv3Y1XgKqKhzfSE2HvW1WsWucOT
XSSITjlzJC6iuOmoCTHh567I16blI3EWqIK7BvmwgfCBKiG2WAwiNCDYEg1fOjME6eS4L5acx98B
2YRWkLOd/bWyUVtG8V3XZDNL1RHFGtFMXsdeL2BRyCqRx19soURHWWgeZhIWwsTnYc0U5Y/tzkfh
N/V3sURCsbmqhaNeqlSWh7xXuLx6Ft6NQKcc0xnYTvwhAqd9c6KEHboZaI+IIKiNEyl3KdrNVb+Y
Cyhzok1j9+doERNQHRH3w6VDIclwMcoTEAQeXp26lVcH33s4oRS9hflw93vlSJ608D3+BNX4XBTY
XeCtYO+gguh1FuDoGbM7nSLlEveobmBuGqZ7T1IA8y9NemfLrKBuQn1Oo/wxdxK1LWrBWpJCh8lU
y9hmYlsfeSmwOZ9GKJu5bZs2vsgiAO1kqP1QSbLtrHXBjbJmtRtvGHlD71XOJTF146inD0xsOjhO
ZXUPRNDcTVqXAqmpQCmj9t6Qa14egpmxbO3pbxOk3R/dB0Le1gaZNWAz2Rlauyy2dzbO9CUsjeln
Wzyoor+P7Wej9IyXYXrhzj71Tg8VstGM/RA7f8rMB5wxb5RdonPzfE6t6BttOdDEYIuAZ6MHt3XQ
P5hZaW9MsxcE5lzjiiluNKO2FbAw+8kCr6ONzxmLZJZE+FZKMEJORjFprH1QUFWNUzdZeJJtWttL
BsdFqYkwIkWgbWAgjW9GbTXY21TiZVCmjQUw4CyTKJ8ZWLCqjxlF6TVwCc0aY+I1iw94LmtV+U9J
i7W/m+hrDIytbV7i3vF9i91Ec1+7TJ1Yil7tLn2tdFKg6H6dfdfPJ3zmyOmi+X7I62fAdA+TjxI6
G2/aCGyEM0DtD9JygkAGvMiyglexdTqYDu2UfTQVoi5NPbFaZgeeIlbnKtuXKCvm5HUy6uIGKS6u
CBO4geY9t/Ju7mrr6IiJsw7kZodpdOtluJZxPxcqbo9BmenHvOfOiZoWB5en21tSTIlFd4yDylsu
qhill5fN/j4OxhhpEi+m1acs/xKQIznPiM6Bt+GVhONE2rspandD8WGuHQ8LPwf5FOPN8OIH+vLh
WLnyDpNnL0THFDrBVjTpjwJpeBpxGuA3v1Sy/3JG96lDKbfyqlas55xYQZapY4DZpte/JqyBemU8
l80XiJ7nQtZMPSw7lG70EU8jAXkpf2PXNbcNqqWxyF+SYjfQrlqxOMUeyiaS5JC2LCK7zLmgkcJD
b3fPOVt+BDtYvC0G5ixFm4MCL1nXlrvWlbgBSfwuHAKbuwrRz9wSyZc6WFwHnDYGMq0maS/J2LMD
rs8ych5qkghtXUf7r1K4eTGLUmiEsG5RnrGdYCTWdsmdP5u7pCE2JEljjGBnTCfHPvPBbJvJcAia
2Thm3GKIw5v4aNVlFfpsks6FsmlC5VhfDRhwaG9zQh6cYOfFERZ/C7kL/l5sHCg1IpFt8DBjwht1
mldxSprpmLaEb7DzMXbmMPHX8H4YWXCTGhkVU06fU86YBn2hMyYmFJy9A6k4kk1WQj+cVmBFi2ba
VIQuDyPcvKpYuTOVqgWKdePNWjh51bSB5lpjNhJrEQOBjrKsYEyGtML0qDG6mdcj4QVu/buozc+4
QN1L3xh7noDJrlPpy4CkaRzlKZ0bbLQssNymf6sS5A695bOiD/hxRHNX9zwsh9knNReGhZ7PpI0O
xXX2iUZK+rdfRjvS4GGd8tMg/ztTcuK47QPCwonf9Odq74riE8dqA7cx5uTxCPvDRnMTMOb2664h
DScytiqNtbVlYutok5gfFcoS97h2iCLVrL2m+/LjDI2gHiCiYz3OIDdqw9GSwEiYLJJHWR8d7pWr
qiDAMWTKbnxeFcSdiHp4iaVX/UHQy6zNiF5St3gZBXY2lIP4hGc6h9nAJNtw5sQz9Iy+RJYRx3SW
JDANvNCboclhW3RAFjz3qU+7Zo9TNj808HO3dtw5L4HsEVfk+ufkLQM/Pxpva9+X51xZjFfMWf/U
X9yECFVlERHeomQ8VGkCtz0Ynw15RoIyvkAEg4TVJuSIL59iZSIP1LHz7e+nzsiwAVC3OJuRax8G
WPVcmai8+ubDbQft5u8fEt39z0/ZR3M+WO64+/uv/f3r3FGgzdUZyzlwAOfV7+9gl9JuVMtb3k5v
v7/ikJNwaIaUyD3W9W6OdMyNGUppRe0jCCiXiwo0v0ks4T98yAgc/IdPl9/9/bo4NxceC2A5tBJw
u03QrLW1m/t24TjayHuh2azrJp8eSa52UNxOA1J6A6WrGpnD2qV34pyODkaOTT63ke2MCy99eG3I
QFpQ1dbKNdPHJi4eZqxFYHAMZv7D0hHI+FVZXcsSxPozzxKAU1ZPx3nGRYdAajpOYgkC9IZF6+aL
G1vluDAGxo6SbRCjG1AqGAOo8RJaJSFxHTUJ7AFiDjzrgqT0RzrJVwF9j+64DLVG202L0G4q0Wr4
/gA/hTHzOuq7+SZJ0rCrFrFzeuWh4W1N8hjaCgh2R1SGrrqbsZLMRFde85TKrNsUWsx2rA4+Irlv
mKuznktN0gbaHz0dr9wt10TIx6E2rmIIrvoMmUji0oqG9BXHCRoPguQSk/LZAn2RTp9CMppz5I+o
APJKqFqyuk9dusyJbxF1HuvY6KLnFAgCAowCdNCgjqWm9g+tYYyUEdDKWu3FtccbmMW0AcP40WbG
Vsus58wPzpCw1b7znUfD6lZGkuJpc0iig/8cugnZrAXiENtFhDGggLHYArXS/elzIPREIKBY3EZ6
GpyWf4mvik8mlKgSOrrPJovbEI85SplmAiqcFA96sviDjHovqK8A+h2xP/Bk6N+thOtjykxwDdKF
I4E5SrIWNO4MCD0WU9s+ij5Uilm8IMYgBMICVfi1L+YrW6p6JXwTgI0reR3MYJN38q3Gc03C+5Jn
w3furSULJ8HeoTXOra6N95goLK5MDA9aOsrz7wfqXavYlIm7t3xNHKrZled6+eCDqDv+ZmP/69f4
b/EPtvrfWGn113/n869KTrC6kva/fPrXx0rw378vf+b/f80//4m/3qRfTaWqP+1/+1W7n+ryIX7U
f/2if/rO/O3/+a/bfLQf//QJuU4QAO6JayP1m8TG9vdfwc+xfOX/9Df/z8//LEPc/u9CxNFtfH58
Dj//HDvOH/lbjLhl/UV3XEvH8esy9vQD4sD/liJuOn8xLU+3dJ0pY+DCGvp7iLjh/MWF824GdsAH
QzeIJVdMaJL/+BfNNP9iG55nBb7rY5BivPu/CRHnHuTv+YcQcaaKlmUanmu6us1Aiu/K7399PCDf
V//xL8b/rYLKtvAHkLgQqZhoQtkdGj9PuTILfaXy/bTYAMYynzYo2QrmvZAmpqjL9lo0IQJELxwF
aEX8piVG20RgmuuqvjVJQNiOCIFvI0I1yP9RL4jb673f9+A7IGwNXgbGdroqd2QIEglM/VnxItoR
2bq00tDJpoahNwo1B5yLPkNmiNIHmLBIjMVc3BSS7Ls5QD9FgtYhTpmnZnY6IOnauhYijpYszxAJ
OnRW55uYtgxtmiDPuazdFQ4Q7TyUCcQwL5G3nAxn2xHA22l5ARTOh87AZYBe6wXMv2Jc3Xx1lvkk
0VIeOpd2i7BCmIcZvYvAQZ+gpr9Ijw7NbNGUj+Vp7oqCin7Ub8htJL6GeaPGrGdOx/EtU+mTF334
4g936UetTdk7ZT2Ss3TVYJGezGPLI2onleqPrGf3sTE26Em7bj8T5Rnl2ohANbdP0+j9AX1RvZsG
xBPp9oo0oSg4VRRVK71necQCpjs4JQUXZS7J8FdH+g3jDiN7sP06D9sOrFGHQ4S9RgH7cWzqk4Md
NW0YanbmkN6wPvEZSOo/CW/HcTbET1whph0r0e3NoBDnztLUvi1pK3XSXOrKtnd167W7zh/EyvMM
OBpK/lTmQPIEjiXKbj87RDVXFtYvJDXxFF8Dg5jHFJnN1ZqTs6oDyky3sx4HDws8Mj3vyQMEYOFH
gG1fv0wFkguN8yzU8VLs/M4KhaBrpBn8BXu/6/b04rnYPcYauB9MFWYCsONV+ZqAjAjzIEENrakX
R6eYL6Gc0BhOWy99i0khuE6M9EMZE1/I6hkJVJ+7B5hsRIwUtMbNybQhFvXcNZsKUAnKzTbMuvS9
anSbfDVx7GJ0gGPRsJai/Z7YxxPdkr27eMXWfdRDUPOBctVjcXCKifSoAjf9TILeqmLNFlVTBcBZ
SvKbO0Klh0FuBbQFGAprmLcgDgI2EkpzfkaTsK4ORtjyRJxwwdrf8OHK/TiydCwLb9uhRE4Yr9/Z
fEamDaJq9jX6Bv0UtLe29m8jT11Y+96jzFAX7p/kMarae5Zu7xAQAIqKAXfgbMe7dhKbxmU0M/Hg
DRndP+L1zdji6oTfjOLSFLdlH73UkeGHtQuPsC3sLMyrtj2KiNkaTgUAXpRjE3PxPcaZPZkM+j1V
6yZJEzIlEBQyKyQ0pnXOXYxMRles4OCnrUkySqianXPQRafY5Wp0IHusZ9n+wb4KT/o8GoIF9ew7
N70Oa8Sh2swsFFKM8XeZ7Te7ofZPKZi3la4Hd5OWMjaq+nrrifZjRMYFXeQZBlsHe5MUG2dk51dr
6lg6QcZmwi256tEM+4HAiQ2pE4hT9mKjbRZjgB079aytUXBS6RoirGgQ6HF4L9M4t996uz7Vv6u2
0n502ZZGnDHz4EabXvrxAb91mNXNpbB7/KLRZzzbBqkc6qHN0AqJtLsgBCZz0viyOxT+jdDrc93x
QurozQOgJnUu650+SW40K4LXFIh436cGrKGOCNfINl9g4KzpHSrWbxu9bbItQo6HsYweW6wz66Jl
E44GGFnfBPbAsvKd5x2yjKVitUum4Aj46RHtJzOcyRM7R+a3KgAy1yZ+dkeigdr75ZJ/jNMxByCR
TSNYYPMLlAivZfODr/KaeXe9o+/kwrjKMUtD9nAJ6ujqPxNIHqg2ND7GiB6qMJH1KeCQ+C1JgNXq
apvW8kmryAlEycdjJsc7IBxv3QYFqRsZAkfo+nvDIJwhQ4pkaPFV9/R4Y2K55xzfBbl3nxjjDjdr
qM1MwyYBwpThuWlCeiDUq9oHXh5dqiwiVgVlDfa9cpMzV/Vkn5+Ail/72Bj2FgwcMj+irWfb1W3M
EbWRVUaC5sXP4ufZdZgCguQZ7Wqj1219Vw3TZmhVGOlLKauDCEzSt1or/VAgTDgIuQQpE4GKIx/a
oWRp4kf+pu1zWLOTZ+9QsLhAzLVtglmm4e6xo/yD1AyG1tau5MIdBx/JbZ3dp8G0FXwnBFqYz2qT
Lq5p2Nvlw/BGyMGHYHG0FMQ3aYxNsQpuB11PtrmB3j4HR2x4Ncr8EpqvtN2zL10iKOPxuYq5QURq
HANu/6mWNhqs4ccQY7eK3eaa9LrckbTKpjXCIPL7f+yht4HHcMFI+2fkdgyiuJcA5vl/+rK5/JrO
ZSv3JkcVpof2NvGZMBC7TC9PCtDKGjCuG2nUh/D6XaxG8rtHK0KaqAVBoGM4mEYtc4Ce7fHANxcj
SzNcPNsIMR/iI9r5Kszpq5jiB5fGJDpUBFW5ImFZbGNHUGn72SdY1mNpXJFWASkS1Q+DgHUNgUpa
mRGiYieDqhr+5Jl80geWUHEp32xNv8NeunYNFlGoaLuwG8S5b8uTh6Heq3vrNQFrENjMFqPaCn2B
JyRw5jnEv0RDFxOMEEht46Gb5VKHRRAzEkjR9uwzxaQL3WizIWKp2Li62W4mC2yMH1k1c/n+NMPh
IgFquh1ED9asMu+a0Wi27SdbWyY6U0o08+j9oOGjdPKdZY3A/NGrrnJkBFW3+dbT5A1mHAR2bvNq
e7u+D5qVX1vBplUZirA+O9pdfUrSxofHAriurzZtrS6O8I1tRG+MEMjC9krqWsPvtkQEZ9/9VNWh
aIvXqnLY13cT7yRieAOq5j5QdPjFtz1Ob1pXzNxWJk2lYYVGpd/aSV+vnDgoLnrrvZXejPJVj3dJ
f3GGMn+Y2uTGCxhRVG0w7lTH4c54cJUzzrxztPo79ZAYY63g8EFh5ZPZklO/ZTGOAfIqWTcMrMCi
gBhz4cJbKzvgraibaKciAiHQpaGd9PJqeQFA5aQOPFsYTqgNeTb1VvnDu1NlTBBxAnJgpE9iSOKb
0tywWcKLLvFu1MvT2MDEm8PcDLE9ovtKxcZI0CBnGoJ2TwgVph0Ip9Yvo4POqT/r3DYeJQTkUbgu
10LqiFvnYXonQvSLR7GzTuQV8xeu/DT5kC3H/8AacUB5gW4UVeV476b2Pelp3zPhO7uo/iHPtomG
tYmQia1zv4nlfMliyzpXztVrHVRQOgb0gTCn2A8+shk6BaDzsJvltx/339ETTTVlt4OXNqi3jhbd
J86XnGOCfM3EuhEfU8HLFsONkfma8J9uX83GHYrbsOxUfioB8wLYU1vu/yLshSZDEzYK+ney/Rpw
DyPwsUiaj6bSkWJEHnFEWXN7Q+rm2gfqEAYFMLYI1cBqZMsNSSTsW1aZ2G1vtczGVtD6X8LRQrhT
n1LgzBNu2m5r/8z0lWDjGNmkXTXzUecPLRzRoPdJcY8x0ztgnwwoWCR8ZukWGJSN2BHqyBTtBqfY
1S67gdH1XVQ1DE7jHo55lO6grZLaXQ4Md7rPXKt7QDrWm8573C+qtCjFVNz2KLymHvH6ODGkQhwX
M7BbeZg6WbleUlAejCQdBUnQZd4bJNc6FWILzog1uSRbj+GfpZdMPPP0GvQNc3Q5LyFwE2Al/Qm/
V7S3bZJE5qHrQkRSdpK3IQPGr7kMYItRi9eD44YczOvWaKM93qU76dY3raE/IyF5M0k9x+si8SEp
HDgphb8R3brOC70EAw8hbuNF+E4KgbeLTRg8M3fPxOSIBZb10GV2cXJNfHuBbp4js3h3KvWtGvKH
LWCuIfoebFHucGD7uTUNon4JqH+Bu4br19cQbSDH6abhTkdVYJfZ87ifTOjC0uJbJnEH4Jtla13E
H44KftJeu5QeTExHu9YJQ39gbgQV8jBe26lC/4XQqyQcdWvG0tjH7vzdA5vfYwO9cybxY7kzPxB7
EBwh3UUbOrod4AkUOsUT2ZFdOIxpvCNlQcP1wcWLN/AbOrOHoYcpN+pcDmBsr0khPsjmZirGunOz
MM7WoxogLCQoB1Bn7YibfZA6b17LVX/oPfE8dNqwYej+OebOIes75MkaV0OHklpD+5OIoN+WrH2Y
wnfHrreszcD5YAWxccWTclEJdkIj4/ka52W6sePXTnO9gwd3/1DnTPScEVu3o9r7vos/CuOpgWZN
ngUozY6p3CyCB5tWdDV6hb1pG671rCVgnX7vGjjDtEOqq5+ClGNQAsnamiwKhb6scyoOISqcdJ+i
RcKirNkrQzECJyZ6QypZf2/BdHpERfNSY9UaKlCF3UK+xbwQItUU+3jiEgZAAGbS87cRIpA9Mi5k
Pm77mpD0x0XQveq+uaC/BPKM/gjHBsbS+Dy6sP9Np8YKP83JKsu8j9ZLQSGjWW8761aitUkL29n0
oo3xdcRvlQJTIjSEqLimN1VT8Qqa3sfQ2Z+2b39ao7+frRHibpAMlMnDjNN5XCfBg7ZEdncaTSAs
0vkki+hZjf5pwkeycXzyrNNhP9bWdGDLY+I/9GLUGZYJ22NKb/px8nGctHSGLitH3ypRmTMjbiI4
TB6K15VfqS+9s44l6CECfaO7tmQQgnQRFREEgDUyidTBf1tobn8u0SYUPkkgosJhkicL1ana1xPG
OlT0K/oOguk8k5+kQTM86tSvsX4tmmYdGKV9aGPar8BG6BmYB9tu5cpyS2h5rvlVQjbdZ5pCjeaS
J0oG2oBQsttHZFT47GMbeEihXQ43E3mTm8G3FMjLJ2QACcG0BPBkcD3STL1R/RnEoWhvpC1iPrRt
pNtkgj75pF2EKEXVjuqBYtBidkxa2rYyirPpoq7s1bU0xyRUlCzbiSLx1o3wHcSmTtkCUJvNxZcT
UQCn1hXGpHcPchsqS0ZHOnWnBi43j/AxwujMUtPutVt2majJFIMDJxuP0pBfXhUWYFJxQwblTn+j
aFd4PTHogOLsNo6yLwEJeRRx1h65sL8rXdM8Zth7UK3fxVE/hUBo3SNAoyvOVX2bt75xjLZTqwfM
b3Wec25jrzVe4ePfPqBDD1nk/DSLDtQrcaq1UU3W2pLIPTyUiR+s/JY8v8Ya2fqqfFgno9FuNcdD
fSK95NbHwbtOCf/MfXj/0FEpXlR21fT+KxjKYJVP9k80NKcS6CisGkHtsR19p4I/PWThFDz3tkl4
Bi4Va54pS1EioKG482Lxh6qOpEnls7WeOcy67BFkrLGsjO46t7/MDQlggxjZLfVswDuCDPuCxySj
i8nNH7BlDkmebiQN4wr71jmtPRQfzN57093PvTyaXFRijLNrQLOYjgLTFIkhaNkRwhtpweOP3o3s
JpYNLZqlpAYBtiRYpJoKsDNyzxlVnZ31yfzCZ1SQnjM+tsLqAUksi2KSuKWHRSYT9obdMhJjGHsh
PXt/w+YWcSAL9V3rFAiMlnzKpCKZzLD0i+NZ1bFTrK7NFM9YJ2b0rLLcVDmSWVE8oEs8Us0Y7DjJ
qtH7zwpeNCRUmGO6osrTjW3GA5cdKY9w2fbfdepuZos+Fl5miefqKWB5vMxGDzCfxnCQPA5n+k90
5WR5jaxhIrznGAMsdoLLEiDJ/J1voDDItNlemwPWa4ULBkoOZBk5+X8CgaPBINNHdAdcbM6WAvlk
2fMfP5m2ZIAE/bKkmA0SLzpc7EJ5MIBpv0fzNhiicS3a8pMtI7LX8T3r3G+XFEccXQxZRuMVK/S8
bUYCu1D4309VNZBffMLewv+X0dZUw2NPXXciBwVllIPNHSg6Z4yAzyWbhXaro40KqAWcIT5OtovC
baIDGhxAMmM9f8UFcVlGhYOQ/BBE+T2sSDk8I5dozqlLgCXgDlYNvEVuT3lIK7eRgoWjYSsgANa3
7Ov2ZDARsOewa6aTgoYeIiwDAsRG9Pj7oVy8HD365D4H8wha8RlwN5FhOL2Ovx8ao2In/fu/pik5
Q5c/H9fSJ4jmp3UBMHSA/Val1nFDN/VZc6ZiFwRGe+xoSbb1RBGkYG040v1m7ByvKXBuID2lzzkA
CjxoxUmmJpLgegJ27MZ5qPMcQli/8oHihpOW3Tlpl+zKRhob6Rs7A8PYqqe3WUWNu+8bb9waSXWt
/YIfuDOfIp8ZeMS8fcvRkIV6EFwqI6E3YSqDGgqYi0KKZnSaFqYDyZsOWK4j6+QdggF0QL5xGJbg
5Miw0V5WjzOL7g07AXvjJqh92S26sHJN/TAQkMGpEAK+JPBa8JDLgtxfw2A8N0YZb3Fdzis7qBgr
aGoxIsWnNAreuxRwnPT08rTAOae2enBCbrGS5E6cf87gnQmMArzIVqymJi/Ib9A13IgIJgC9kgjW
WYeWi5UUOfKvQQnKqY0Oo+rWOaK5E5kzyCOBZHiZhAtNTad3+jNCT/MmruEKwcZddmM82SsblwUS
YY3sybuashw/AAClGjbORi6hBY1kza9FbreL7pDQxUdUDjs1sO7SYYElMwMmhxkE76x1lsp/KbI2
DmveTOaENh4mFqHHtqy+FJPtzQgsdxOTbbOxJXHQ0rBxfLC1rOE6OTEhMRWWvW053WL77J8HdHxO
159I5B0nns5NPdOkrD2fxMCsB06KnibQ2VBaLttMzcIXOdvwxzNTe5rL7jErI4bFDD7XUp2RUSUj
YIMxvrBuJkMWVTmw9xa7Pb4SKNnajYAXrUSHVrcor4YpyPeGxoIMmK2HJjXyPw2A9JlnvSSVERbC
rJ9tezHQEe4EUOo+9+t6n8PGKLXIPHG1PKcjARl64kbvehdsraK7derJvW0taHXlaFjrlI5jBXjP
2s45RWiHlcuqfAsLRPVGNWWviYAmPVqFvUe1VAMvBK7OFTyBdw5cdWeNZF4WBJdtyin/gZyB/x9x
8xTnW1A7lNbZgIS51Z89RPcmYI/eZcTf94a7d61sG828hA1iJhohOi/o1ffNbKlz2pZ3aa9uu9GF
Xmsrf8/6dq9VkAgozX5UOgANQLiYQZLLbYUEhaYCYMmHmDwSdYI0zHj+2PXt4gfYxDrimDE7cWms
GM1gcimTOUz98WfwiuCAWtdYIbbHG+Ng5DQrZ/U0L0NYV3LtC7M5Kqdu9v2gnyvUzSuIfRGS6ha1
a7dpfYs8RqPaZg1eQMvCPlUMabwW3ygdrM2U4/LxDZ7nJI3sO0eGZcVAJ1HPrqnqvYymD6bTjylR
AU2JhbtIK5LM62Faa7XvsVhTX21ZfsU0BHhuATvNzNY6bGYUzS4Zg1JspXmjqoVbRGGAjV8v17xD
O8dgaJzmPZaPId+xGDeRcJPPd5kti4m1k3v7EoWeYsLjxtpwQeb6kJMxsau7DOZIfm7nFOBKgpea
3fSwiiKMavYEfxXAICzI16G03FMwYtpNGEDeNiXbmYYNOfkJUUn6OVqt3BTZPbmvxpF0tXeaNu53
kkebGxT1+9/fTJev6LSmuTM98riXL/j99bZONxNSk8vvZ+gksnsNbDtjD4wFsAtwCq1Iq3Lufz8E
1TMF4x4xS/IaqR52nOr+H3tnsps3kmbtW/nRe+YfDA5BLnrzzaNmybI2hKyB8xicr74fuqrRmYVC
dfe+F2kkYNiWPpER73DOc5wH0nDr3ZQyHNdYk05OUNYYy8f4PlUo7KACF8fAGia8stmnGDUaLLbq
PWfxoRycn0Bdqm2vceZkoHuCxOcQ0eiN2oRmIUqdtXGVvsifClyyt6mwrwmf+lPksnYRYrixA0be
mCpTvIRHb/Dpv1wLWFLIdwrT1SSx7ZyabfcUkUq0KSRgqsUMD/p/7Zb6y/nmARyecl0Qo16BRWhw
beWKbeHY83oYFvxylTjtO1LGo1dZaILxs4STdwzhem7nkTozNLnihwoosVeqj75251uQffvIGORt
L1i9Qv7gvVNGcMUtGt1i8wAJMk/dySd5ZDvjxY9GCLjQmS643g6FLTS6KBqjlBUqc0ZiLd3ar69q
UN06LAMbpIEFuI2k9jlFHZcT6bkJS1XsnahzF3hKtsfcKfmHH6MplOhw8e03KQtaMc/DQZC3ItRh
BmX37Bb+TRUphQk0e2DYjQ6W4bxGiE/wg/VKP6auhu3/Cm16/qKD6uaUMQuIKbzBjNKte0Z8H3ga
zMYf3iSMOCaK49Z+ZQvWrt0MugPfhIczFLOTKPnHu7SJDjaTKJPtsQmLCmyYukHRYK3lGMcsOObo
nDPYNKsh31pI8hsl6gfoR8/SDiZcmwxgOhF+Aizn5nJg2sGqiRmoG7fC4c82ZvIrE/GwI9Fr3ue0
6jet0Ca8QDTVHjCbjQkRfU13kGLCcPmOY3eNyvALRS041Tr4RNhD+Sq97tE1SCJvJpExvMfLyxaT
vSfvO5saBIxhm5HF2VyY+Pl4FRtSKWuMGxgVUTZ71u2MtXW27s2sILSVxBjsOVKisGFBBo7ynWbL
Iglg2kGQ5QrjpoiyaNzc9V2WXzXQskA1Xx4sJYpravewLd8MPG2snoYtKUYYsEGWcRtyL6I5w3aI
M98pYdiQwNye3HD+FjvoikeW8ltjggLcZMY6lO13EmI4qrK02kSsaSZuryoxdoYbdaiKhwcSrkCy
GKxUYnkRTiWPqmKciZGCRFjJqwGGvT8yxLiD9icwP+L2q4zqtJCXHIu10BgTYFvUBfo6OpfIDnBv
GeRP1fgC7eIdBoZ5mFF0r4nihrMffPEVzqwfXISxPDVBwSy2nkP2NpVBmK97n4ihXTsOCunCiY6g
XMiA9bbVbLyXSj8UsD/2rJTUXjnOSWeL+q8N/WMKWbKuqmor+gFfvJRvU/Thpe6S7C4/pJB3dNrk
6HnVbVgZ3zSaOBTIBXawaOwQhtxNU/TpR8G4FWZ9k3vPlYfFzShKd4e0yNvIFqwY0IxzI6BCNZim
2tD+qabuZZznde7nP4yFCajL8UkO5K1hFV13wWTSBAFSkolDa9eSzuUxIl2rhbcxF9+KJ37DWNGB
3nE0qRTIbQG7ZtZfYZFVfG35vS7tcZvE9kc6kR04DcTIUWhB3PAZGahgrXVXnzQgOBVY/s2Q6/1g
Uu7lxlvbIXEIrQuaKsWuhRF2yNxp3cfuBafixrP9fW/mF8+GbJDZGETrJPE3cOfwCU90opRg1Cbh
xN9OAkfVbaU13XRw4ba6x9+fZx9OSwqGHceXju1PMJiEHDGNAdwwwYNCKtBU1EP2fK1Y8W2E05MJ
orud0t9BHs5bZZn7pufhtLR6qPMRJWwDTreI2KWi8bK50UgF+BZlN2JLrV4YAoVHO/e+ZP9DIdXZ
0N+h7OQeBP+x7kjy/L3TN+VwUPXwYLHqXrVJtE1I1mgBvDGP3UDNgFARcajNPXuporCowGdrPRNS
6QwnLdh3YfyjhTAgUEgjpITJeBTJADvKJrybcOOu+8IBQCD4TuuSIar2L2HcF8BR8A3EiTyUiCiI
zImvyvO+RWvwWyJO9hriQBtO0R3Y62uH8bQY4DU43Mmxj8Fbo7Yf7G5xaZEe1Vq/4Mzw6nf3UMUY
5iLIHuyv0adh8ZIFhDcZznGetp49rD2rafZFC/Leck7OIpXFD3SVgwIaXqubzs7rXSInVlaMLVPG
QZsEJejKVmCsE4n30uUx7Rx5auR9E4tLXslHbF7QayPvGbER9ayHM8Tu5JFAOxEbrMdrVsmArvA6
amYhI6s3KMM9R0aCpQuF4lRjR0Fu8sU5b/ORG4Ljm9bGH6lxWaRdRdvbmFUpPkavOooCA+AcVcfR
DZkM2A+O77x52HyHZB+AtWKrWxfrvI/G80jPoDxkD7krGWMYh1Loz2GOmctYA6PQuXvJyGQgm7jz
P9pyKHai5egcZJJsE2z3mwrbgVHZ3k6FvGQeaeQrYAcoRexsYjfVgmooMWD2fQ6ELrsi7f3lt57a
V9XIl+fB3Ab8ULnsCRTovdYGVCftZ+4ZuYtdlPWijftDxYW1Ii2GWyscLqXXpDtPmfKhU4oAH+yj
FrmHDGE9OjPWyconUMSLn0ZR6LuOlMoIlhajT7GpF9xO77Qz2qfgQwUoWcHPAsIZ+09O8UNcpfNL
4YCoG8vwrSgUgCAAsGuyC7JjZLZqT0tyGjVCjBGvEGGQciWHErFTlXBjNO45x4kPRWDNSjtGCI7U
pPXQSQTqrDXmFLueIG7yf8hzA0ZTQOWzpMg3IJvBItiCMdbMGd2ko341DIO48NqINrNPa1F7EzYa
uCibNl9W66Ee7+ccIzIRKWxeCYTMloFcg3elcow9rTnCbpJgNF5W30IiPkI4PE6kAW2CjCxxF20m
8VnAHiJ3r8Af7aA7UZCXTnbMLUT5wdxZJE53lyJFcQtUiYUiIp00KLcukq+VlU+fDhQpHuwNXhHx
1AX1e5E0nHD0z62IGP1qs+Fw5omZUpBObWT9ACQpEDLTK+fGto94LkqI2ORm/5oxtGzqtH3sOsZi
NCsw2Bh1itwFberhvnUr8CFJ0+2shkmZhxs69+XZ6he7nmO+mBlHV2sHl46M0W1HpiFFCywXzPNL
I9hxQqFjqpi9rM3UfUnVoE88+2BpUhBn+czPcuicnj1VgYiBBcTYBqgWNEJnr/wmq5YFHjR3po+7
IXZ/aRYH+84xkYO543dJxuuh1f419Iz3usoHuKYlvYSfIETkEwsMtdfqkd4IzdXslDeaPTUmubtp
Qfl3TOhRezRv2kX0x1qXtVlcLOkrBEhFVOMjhsA87x+YqnAScD+v8KDcS3qxrVZNAgBn3jaZnQGq
yqONHLW7jAVuwhHVeOgwOexE+lHmyQE9arepoJ6jdsofDIsDVWHB32q/h+wjKcrp2J5yNc+nuTYf
DM60w+w/BKM8ezGCbUaVTJ/Ley4bbroqfMrNEoKBDZ9tmoAgNLBjzQyjC0E/7VWV3AHjfBpmwrOy
gVezGWE5pRH8E0TswWycp+6R2EUSJD3MnHkbdxuxePrisdtbokyv9NHplekmTEkRAWQ10q3Xkwqg
JbGj9X3cJHJTYAF26x+hLt5US8WCpYlXKsEvY9eYa1Q5bl0GWmvL/jEUWAcKhqnrumuXEwrGu9No
Fs9jfGuO4IIaYoQP6E8+HR+uOkJxitX6MetayKS93ilmaMfeePAK6za0f7FRRmcXiVeNoHlNgYWv
AdFi5fQ3aNN2k8kkKmjki+AUNbLm6oz4nZADFoijCMnN36wywBpvxneqLO99XoeooAAgFi+7db1o
b7WI+l23wW8Vbqk7qDmCoLlBCXcclLiIzL23sZvtaNeMDWBjdxUJC2LF1BhEmMDdo8If995aEDk0
LL6ozlVQfVLj00y4LmYnruFLt5vBrn90iGk3vUXuOTkf7omTBySztx07p764gDs3SM6/spZNUN52
kGR+jyzco9FXr36MpI84m3kAP+ZZ8qmYBCacJXEk86JfQ0LMadSxhiC5s8Aq3O5dmZ9jD1+lk93l
po53Rl83G35ewSnn6pgF24axg5g3i68kj1FE1KQQp6ZokNnFd8yulJpYZLk3nuv/yKzsEo6lcTCi
r8SoqI3wL0WO+8CI6t6Bkgx7bZfjM9vMY4wkjgp05Wj2BPSw1ymfXqrxrPwKdkhYuogQMMzpCjRP
qmv4v+qmaI41a47VRDLqimFTRxTNr5FiJBIftmrVUTRQyoGZbZUQztpbxuql0TJGUuOKFJUvHF4W
GGuD03ma+YRC0jqnkW/RmA9Glp3gHYpNUTCRtTVak9wSKeFnHlrkEKzanBvrBWoXJAz23HblYWLg
krAmxibQmszwu5DGz7Zqrp1orY3OqvfWXzZyLfNBXcXt1tTTe1S3Rwa7VG6ebcGPfSBy1LsOzvyz
lCNoZ0gdMaL8NfvrzThNrPAC29hQDyPHSoCF0KNOPaINsygOv425aGSQY2YJxyD7RlKViQps5rPv
OJxKRG/zYiz5tAPGWjALHWN3C8c/8WxAg/ugPYdetxuSAHaop+ONI7FF2kNzPxmBc0CPu5WG0+9F
G/1MINb8xhGQ6tt/RBZihjG+hl0abKtUEseRn6TjqL03mtek6rI1zG9gmjEzojrcW6GFJoqwgOLn
xCVzhORGFzofJ2RsiCfc7lTB3MFelh9cGXzIDj93UhSf0ICRk/o1EapmtkmcLtxnnn/TmRJkmh1X
dOn5a13gooccRWALfHuTgbLuerjwXMbbT1yWEf6s5iegwqvopwkCy1zvLDZZKz2jF5ozefTG7GxB
jsPPRkpgXqYvTpGm287qvxoRsaLMy2ul9Qeb9YfGBsYCgZS/H7oxlmTYQXhqbKlvcwUjUI9PXO7V
0YavmqXMxMoo3veJSb56FN1MLFh2KHCRDmsMkGofRymLgeAXoWroEqzhQwfxPVrRKy5a3tyEeTkJ
QPGA1roPCBmIEnUwLUXSwsJzAr4aNsXR0tWNgSJl0zH7wCh0OwnaskTiSukgnTvUZlIWu6LKkXxK
CG04NllLIXyp3fQT8BeyxQEgW6h87Mpzx0Cl/JG1iBJ5SH5UFZ51+jxCnVWw62NWjF0WvYe62fpQ
1hYT4FFb5JExNfxZetQimQ2dXMrkKS11syPG5RZ88EfD0ei4c7iPIeJs3IEECtaiD2Ls472usLW7
gfEaNeGLF1FxG8KGQZRWv0xjupoqZHZP56Tj3qbWPhO/fWbmNcJ8gK2Yj0zyqQ2fezEKEKflz8Jv
EKUOscM7DgaXpvmo5fwzE+y3IBLiMk38fdPk5aFMhme/sY68gFxwPTU6ma0+AnqXOVoHcrSe6pMZ
UlO5NvK7OrF49KaRPbSF4Kac3PuoHS0WKvRLPVqazdgDCjXiLZ8TD3gHpjpvtgyNtrpGXuI76pEB
sV43sriHdKbI+qsOE9OEQ17HT3F/p0jjOMB6ik9qhFUL2uCB7DYKhcE4mBxmLHBYrsYaqqtOHw0a
hd//VaF1a0Ib3FhJR1zFTURPsLGZLxwwlZ5kbPp7AZhbm/VLaljBQS+1ZSi3xKb4L/OQ3hnJSzqT
DThRMfFwlA+Bvqc3LNZkP71WhHQdaOGufrRkZ6R7sLzIIGQB5Nl8Ir2E2iXW4jxG+sge/0maBR3L
kHxT9L/OVUeuMMcwQSfPA3H0TjM9pw5vfUGKJWgk+JraOJD0DFxQ9OiyArQGYFK9zfJ2UkI9qSC/
uEk1LEueh0RsZRD6p6GjajQ6hchmooAqTB6tGA2gGcmnUmGDZWnyPdsM4uva5uaIS0qRaAYTOqU7
i5YWml/PIC1l31x73eeCrWx65Z5teUxcYmwcQMyYVX6lM8r7VoeIUIc4W3jT84Z6hzXdobG1TV/O
KNdmVTNUxpcBcaJvYGdTXq8ZVsKijesa/ZAiMsKNXxq22WuVezhizPKhzT0+KML+1saEP8ZTwILa
/jks8zs7aQ6TGwliY/Qve5T8zCCWVHYXHc32p0qh/aVh9BLVQEokGsBd6rSHgJB2gATTbeJDGbeL
m7Hy633OLnoI4VvAZcATbA/WDdGo62qZNIs0WYvUZqjU7vM+geO7xq6G326Qz4BjkjXh2RAwgvjg
sPvYO0Hx1TEr8lKGPVFg6K2T8mmy8wNy1e4q17hDt8ZEb/rspDSPfVbeFZQUGVvAY0KCdLD2VdQ/
NhbTLwvslHKGl37sCcwF87zqxNytte0PVzz37HvH1lumFwhxOZtIyBCEFUJR8GvkK6lVSkLHutcm
tJFN9cl3FmpjOzeMBub8w4wIaXTpUa1qFy1Z5W7bPSfu8GDMjtyyGsk3g+Lc8J1L04Q+2gP7iPXm
o17ydceCVTIgtR3yPjJ8B8XwNz1lRrRTWUDaXL3t7LQEHOtNO9IENi4EYJRTPsTC8rmQ0bmzcn/r
U8rvPCIBIUs1RIEtdelc/cCwgU3VekKYpvdYpO8HKyc0Co1MgBcmzly5qlk5pS1DiRliAfkg/NJV
R4osgPRxeuJ7bA9EBKIAgLMi0q1jUOtYIgGHSxLlIevdQw7E6KYT7ntZpgZiwzA6TCmULCgeezWG
1cn2SGSKTE1PHc43sFsARDIgzrGbXVzF3EIKtfUyD0Img7UUUUvLHbaaOWPzrP6qVYyYw6vvfNMP
rv4j7nTrgR75ZKCaqSswPATxBrgUsKbwaG5cyw4O/gy2O0l99vRd3OwdmV2oasJVF3d3ls3INcCf
RQCXYFlvRiOjBugoebcnLAuqxkI8CyJjYfc3YAkmsYNgtZshtpcDmh5QdtdRtI8+xJAJcl3OHoL/
PDCLaASVQ6ZCXs7xUemT35jj1awNmjv3DVsUCn6lnscogSo3ZzSjPO+JM36OnkEsJ2X3qqyZHA4Y
W3EIF1tkiBbEtwPqK3itulcbO2d8jIPd83jfMo+a3kWiSa6In3lkz7YDBo/0s4e11QyDz1VTnyK7
JXMt9yc2xHfSbFjeWixyPE1SwMB4f/X7lzSn55gVX1Sczc9JCHW1tI2IRzR/QUDBfHOUGTp7KprB
r4itWjpEdisn4vO6lU09ilW2IRQUrSNepYH/McqL34zzOvONlNUmo0UTh1aEpLIxqGuDdoJNik0h
hbeOQN7koUKfEXvVDez0nVsNF2Az5hYm53vslXDiFrJ00v/sEcRSQbN2t+GTtEZ5cj2HoWMd3E/k
W3MOAbcG6gjt52xpPziVs35dkqzVcnYb4XAoJaObNGOGE03mDc/rI8zLeqsNRZbfTi5hz6aRIoLD
ULFE9B6R8HMhL4FtE7yX2QSo1eOal8GQbOLWgLdvmcUW2EyNzmuVdCo4wKtkHlFAu4im4SVAX0yr
yqdN0Y5YyXD5tPXPXLdgR1oGvykFeY+HxtDCW7NQh8FGFOGSK456oHYQYNn6PNkN8lfcHR0NBoEw
cItT517AmgY40d3ixMy2CETrdekHPpsMYpCcdG/PR6B7JBvkDmodxSzKc4vxNCr2i002nln3XjBu
QS31hngb2YQEhtOLVADDPTGAVmoJpQZTvKCAMlCvoKkG5OioWOAy6Ky5jZKSjNrgYTDQ6naJ8Wn5
zN/Rx6/zKruhWmStJMphI7zsOsPD3nhO06xKp703VHAOULt5GeuIwc93RujfICYhPfQdSWt6xFOA
H6XBUQxeepXnORht6EGZLxXZcK1BG26jUGtoWju1DpzqMgXLBHfqj21r/mqCtLvw8nD2pfc6Yuyh
bRJ85/Lah9br0Gn/iD7nLsqb6hBGuwpm/m4I4zfWLbuBFEnYVgUbLIeoXAaI6ynmbUurDP8TArus
mwDOMdaeW01vNtCAhndppuJTOFYs3wNkVGbSPeTzQ8FSN1zyhVSfA2zoyn2IFtCS/S0L872cSrEX
brcymtw7pqX7Tr3TUgvQqHa1enMaMrCzjOlJCJ+VsXcm737/EsTyYWpaY90iTFy5W0fhTclIPz4i
PC2Qk+GmyvOD58GdQL2N9jxbCMsCpVi5q8uiu9JXcu2SmbCGfQTjJyBztwQ6NWLapvRQh2BgVk5B
vMkTJgOVIilCujz1Xrn57Un+uz36/8zbZVe0DVbwkOSVPzuxlfR9S1i/PyxM6383iP/d+L040P/9
356QMjbG5QucwT/9k3/zcZtS/WHZpmmSEelBt1fyP33clDR/YOH2pMU/JKV08WoXZfPbq+39gbXa
V74jpYIuiGLov3zc/h+2LwQoHc+3bIuNhvrf+Lj5V/9q4wbk4Cpb2pjNpevh6uYL/LONe1QBkRIU
+mcyEwcIQZ2zT1wWmCo22FG2a1wQrKm8Cn5NDYQQbBGSmzE/osFMZnSzc/LuaLRSUxLfDpFBtPJQ
fc1Im9c4pouzZ9F6NJA2MucyIjIihSs/Gx6uoSiQd+TbXirIj+eixflQJogZYw1ztecaEsMDOlP3
dgqSX0P0WscN62pI/8LJcMsu5bvuSVfsfFoZpD8nF//5EEfHimiibRzYKdGSCQtgJCpmU1jP/Xyo
+yTeWzI8TiaaqIz8eiL5yhOLc4hsovE2pAuvljTsq8bR21KPwuvOHoyOYIMuwq3p2MSAGuRC1NHA
JK8TdAAUMySUencIqJvtXNNhAn976civMCvP27e+A57Wx7QSjsWpSuHopIuX3FnMzKL/wUb73eCT
JFi9ObbZXdqAQOnsZKTrJMvFa01Wz1T2IM/TD/KEiHmTwT2hR7chYQ5XIYt4x8e1HtHxsuuJLrUW
2ZGgnZlCA5WbjIm2ttyDFpa5GWd61do3I1KIRL0vGekdK0+d047KqkNSe7Wz/tloSuyCJlwQ4fwg
xjTftt4CBUTuyk3/p5fm7wfM/yNv666MixYwgPpnDyAvGysuYdpwpmzx1wewNIlV672qOhsBipwu
ndE99TPusLnRuzLrSZAh4tIQbD4ZkI1n8nNfDHZueyv2n2fu8YNs4htiBruVaGpm8jYKC3MOwwfV
hx8mOpmC2BUSuhqxIahxSbtxNp4ncEsU33EFv7CCnrvVJnbRCsUJUg3BZdREP4xbzcRkTnrziVny
dJR5RDUKvDFckOuGeJyy9jBlaBnJ6roXhvucDULuDcqwTZRUFfRSTNhJUpIdtPC4yGN9jQpF5IM1
b5SLg9mTZQBAqSZRBq0MAZBLXhi73kMxBvmeZ3M+TFHIhLhY8OAGlw4jRZnw/CVkDPtILvae7NL7
ualXvtEimm6TqyHkfCxcvmc3sH50hnLO5JwIaCZVhMIdZo+qN8DwMINk7oFAM8yDYSkOfkLDNZnG
nSVYQxsdYAQRJZCXOqiatgY0K6gzW/w/qJxw0diArdwJ8L8Y4w+6JpKSXbe4DcfwonVj7+Hq9OQr
jVRFhpmejch5YSn7MItR3s9+tzc5Rg55UlTnZSKwm5xl7zsCbcDQLJ7CDAd8YbbsLcgeOKKAmY9l
+T3rQB6Qjg63Rk/0qOkuW4F6urPwMR07mxRdPX6NTeRfwVYi6cvmM7DWmOE1gmEsu+ISLb8ASIQu
MKc7PfTXqqMSUPQUD50L+6ZJScS2TEyKhWIyVEbISFAAV2t/lMMqnKf42GTOW2DFV7PpxrPnzo+i
4elJq0LSnxkHzx/U2rWJhRgNvkhBMC6KjQThQgebAi0dc4WZGdOQvcoBkehsxPC9TeO+iQh4L2js
cpwc2l2eWASB6y7J84u5a6DrTAhfWl/hMUOVDPf54vGnT6HLs+eO7SXxrXFd9vyZ2UDwEZK6YVUo
VABXe5uwfgySLr8hr9LZm4ShQvsay3vRGMGGMOpbN2y8bW9KQkZLf9paPr6CcHQjZlgkjifITwfl
Jwf0lsBlQfCAPrduBxwDZPLKbVbgEGwt+FShnW4QLNtEw9H1e0zDVo5qyZkyGPxC21+7TUFyQuqO
l9BGNxHGEP0Mvy4e897FGVEE8SXIAHpAEsES2JL6xwglf4kHwL4OauBW0xEDHgi3ehLGyfS8N0QY
gH01IX9M1OqtOxrcD2mNrMfCnNqofi9Ty774FbD9rHMuYRiyyA958b0p9kFxuLuWL/7gmO28nxrf
w0Zpn5plesRsrL2YvKlr4apkC8IgYIukUNZ2JdZpBvoPPFMWxMK6Wg06FHsgr4gBAuexC7y3Fhsh
g7oRyFThUsmNgXO0FydvVZtncHbmGXP8rmRnd8UKx+iB+KFa2fm5sKznArvnxQlMFOBZs2W/CP7X
LZKzqKkZ8Ss6url3Um9HXnZz5OP+qFPN0qMS6tCnFYMmjwMGUBNT5w7fAN7lbJsmRInGFirHviN/
OUhDNgoco/2iVUpnBx8YKrN9lLcHZA0XfHkT2+Pxu5PTjT2Pw8YM7V1TtuamqeBbFHM73CL1oZVZ
brQUMQa8Cn9LILBJJxD2uwTQc5YSU2+0/Ghi3/O2fMK8xn73XvkYOuZq3o4Dn4In0JpK54EkWG9V
2z8cL8muAZa7nd2Fv8AiKbZLxQVOd0d9YL1Pbt7eQI+F1H8JDOAMVsiLrPWx6ntcCY6VHovkqUow
qKF0Zj7i3IOrQ+KHXnutZ6wNuBQfOW4mNqxq55bYG5TO38jS08dY1PetP1hnD/9lx+XczPoHjqc7
qCE4aLHCbXtUAnUUTc8ZwRmRticWDcxJWoM6pPOaJz9OxQknDlqbmRCJ2CbPWTfJNVDWW2Bbt33C
OFl5w6uQL3Xq7F1zptuMcskMvTiOUvZbZG+MalJCcmD+czZGXBGzHHkySDQw+8VAOzl6b0WMP0Mj
hGbBj5oX0HNsAxft3Jyj3iu4Gnt2WkwL+sW1QP37mMqQuVqoxC5KzS0ndnBKxM8WTw8Oy7TeBBhR
z3XKXRCXULBr0jqjFuWnC0ieccPEFA7L8qYpLaaNs8nMr1bYRUirAmvdkUnO1ocVSI46dSLcykLG
LvVrVbYXZLaMxxne9iUsFx7MHuHoiiDz9GogJRriQZy7SOEcSoAd+klw20EHYr+yqgA5VOliodLd
fkCygQnDInuE4mNVZ7m9DZGG78OCLrdEuN9gEyBkExsLP7ufFDAwQyln+TqGjd3Duaii+cSQJYXn
Qylp5DlGKpPwT1v/9MiDxQpmYZvCU9wQ/9ozyUYG1ry6tOTgwXECzAAwyKzfBxFrO9CQ6RocNTzC
abiO1Uj2CSsaWvbnKU3nTeG6yOZa4tWTMruC4fbYdEU2pnFz27N1Wlu42zTkiAL3q0uSK1EZF+0Z
9RHpA8SkWM4nvw/ZEFuM6BJ2bec5YY7VmNR50AcBnmXaBa+Eok6HY7phIBafOxsNq9/lxEAmQOpD
CxMjVCB2Zh1rfjF6sDtN1kWlidt5JNhrhYy/XIAASHTLur9YpikOYyfP8FRxVTUuZaYVhZuiGhGn
TatSDlS4jXUzcBqsLBJbr5qh/d5ZjiS3h1Tgxv4DXm4AjfLOR22zdVotObLsR4SwelP3i7KHqy6i
7jGJg4mi2zqfrtWET4a9p+iKtbC+Cj+9zxg9Qad/FFN9dXQu1npS6I1ZeTGFIarecA+Fx8/cFUO3
rwhWHRsaft2159pHAGiDsHEIMFpVfdZjaXDZLLTzOs1dqAnw7ViT3uIP5RMw7wQqBAxbVzfhzLJc
RMtW19EUAq0epMkGWPn2Me3DBZRZoXUjFzlw5pV2kRZxiRxkCh0vzoLPAsciiO+WMBuzuEjGn+5i
0YnujfidleyAEEd9moM8gPtBHDNfKofNQan1azuUR5GnoNQ9btCkGDfEBPfbqF7IFzOGXCYAjosC
Byb9E0ja8RQyDjtJECwpumHOgdlfVSTaQKk6DiFTmwZ1zKqf9cUviMAY8+ohmqcT9IHcwsTPap6q
OZqhPQRjM13sZckOOLOwer0vqmkF0h1EJnDzi1UYwHyTZyUnmp48dlZ1GO7oym5ss95zhZBzAv6l
KshUyIA4uxp/RdzjBbmQhVWfxtZ/pOl8NiWarApm/QKlADHLQbJcqdMJpFJH7hBniDKBHkMgDBOC
4UiPbpARY2sZBxnv7co/WXpM+EysvaQ6CHHYx7/NfD2fAusqmArYOjI3+syHrNgZwuQoyw1AAeGF
5y2usUGamsRcdCKBxL1niw1b2ZiJUv7Oem3r4NSXBQPUqQPEPTjqLQ3RVsqareVgfJDJeMzK9BsS
NNm3Yv4SiXX2uw16r3xdR3AaChNYiE2AS8pveMrnBLa79b/uouTSpf8NvXf8/Pd/Q2Xhmfj9KXKU
Twdlin9oombhNFnj1P05TJLHBNp47WzicUZoAem/abq3FGMAgjaOMh0+RlSFoU2IbJ+1C8IQRwQq
MdNLN/lE7tUCdmV1hYashJLPfIvr5P/mSv8TKKC5UPL+/5+hg3+ZKV3L+T3/RerbX0ZKv//Q38ZJ
tvjDsxSZz9K1fJOOmaHR37CAlvhDmvz8fdvzHOnwu/81TjLFH7YS7GJc4TM58pYWXP8nFtD9w4Nc
oXxhuwtv0PH/V+Mk9dfn0ARNqExlg8uS7JBstfz+n6CAoR2HWtOsrhq/YD3dNxeJ9eyWJfhXDhmF
HHHkoX0fyZu2RH/U49oHZ9kA1CyoALq6WhKvnE0Eb2kQQ3wajOTmT5/oPxk4SD6IP78qy5eIJJy3
xTeVa5oOH+Gfv8Ra+p1N68dWf+raU6MdfyfngEG4FQHZbDZJ+8OuMDsbgswgZFjuSWXlRznSI44p
rR5QG9x1Ge9E1poJcDFeERZi03Z2J6wAC117Hua3/+ar9v/JV838HAGTL6At/ONXHQVRGnoD4jw1
RvXayojSiU2vfNMYi63JLn/lLnj0scWMtgDlpA3BznLZQ0BgQoWtzHvSF8kDHMjhSbmEAhE9GqEz
3JhTA3Fhch6ZluDfDLaigGYxa9PZKVl+S7eieI0i+2Aj9uQzY0nwr7+1f/zOLMeTJvh1vIiCb+wf
vzMUeuYYV+FEMlkvjgJs2DTZ5k0+EMiTqgZ0akfecNga5BA7+3/9b5uMdP/yMPCPu54AviodKRye
ib8+DFWrMoI0uNqUts6ODYwndFh+u4Z9iiAE7qjN/oOvM9ttHMm67hMR4BQcbjXPliXZTvuGcGZl
ksGZDM5P/y2qG9311w/0RREmJWfJkhjDOXuvjd8WAck+I8vcRXXDVHSLY9wYFe6///1q/jmKG7wa
F9KmBeHB4Sa2//lqQqZT0YlxgeAAsVA/fQPgjs+MA+wuGyzqLt6DEzQzqj2hjJAEA6apauWcUmk/
Ymf0PoTj/4TJxxbB+ksGo/0qzZLl8tjhCBt15gMs+XQtQdz/79du/GMGml8797ywGHpsRD7eP167
GZGWEogeq4nEnuNKklJiY1s4yOHDXp2KBG76aLbDKjIzaEwEVu86mDwYi/gG/+/XIv6/1+JTTuRl
uJ5lMKPORfe/3+IT2rREpS6Apon6US9t+9QnYPcsOnStXia8H3Zy0nzB/sElb94mtDFGDUE/Vwao
OEtnWLNNLM7PAzfWridxcAeYzCAJA0RLL4/Pk6ZOzSOMeZY5MmlR1KOvWeglXB5l/kBlvDSQMqzM
yqtPmd+zBiyM+oDkcHqZaNQtQ2mmdIsD7cDLQ1aO1P4OYPNOq7Y/uE0XXIjGELhcUEN2YQ1uhsqi
r0X9m1cT7QIuiEKk3RDV44XwDmUSzJziOD7+7/fTAR/7j/vkiZMFhqzbKIAd4cxdhL+N67lwmkEI
MqKSPP4tQPPsGzQa6BXm5TeJdlTwdmgic2a47IAF4GdnDmi1VA6tCccdckND8GM1ByPSCmE9Pv/0
z0eQPA0LP02R7cwPIys461iwqGoaPTZN7d+HymjjlnuE84ywzjXvlKLDxnOK5yPtf575fM7zETEV
w6llTRng2Tv89x98Xv/H056nvSXDVeOiiUG1e5l0AK1Opk7ZPGssFMrGxMmmQyYakkBi51x47aff
OOUxNMvxtUx8aCdnI9xbmjBPsPkoqphpM5NjHkM/khDhIr4gFHXvO0EEC0KjciipIeIy097Lcs5m
CaatO5rWay5NsdNkR8Jy1xigSThUD6NHNpjikHNYZppqG0YYiGQM6LCvsl9EtSx9UrpIwTFOQTS8
qxGYRKY89y2w4o8Gi+5fcTReZZNQHQaf43WhfzTmXrhXCA9dIZQZlhLYu3U0QIZo2y3xI9EuGlB2
Z/1YYKWzm22V1OkjidAkdFFX/DV2ya5K811Eruh7uNYQ8y6VGxFM53kg0GLrELo0TO2pPukEaW/6
YAZAsS6HVpS9UdBLcbkDP8VZPpZ698i6blyitlNvVVLxT1W+eVWCkXg0wlOnnHKJxHHcYB1FJxK4
5j51f/lENREBSVk61pz3oJDjRrfbehPq8TLVzPxUaXa1t3vtYgXhdPbwWIFRRLsYpVa+MpVLMa5E
c6onbFJtBCA3j8DF0sb8bKRDt8yRYHxlCDFBCRZ3ltHq2NGIwv6GTzeo+IMCHdszf4O6AJDpLn07
Yi3JJ/GN7vwyVU77JgLX27EHmzaa5RmfJsvv5xPsnt6F09jN0SZp8JUQNE/30at74t1tx+RQk+mx
HL1WvIPHHzDHxfXmeRopWtepkN7+eWoOOmB0ry8vz9OgYT8j5XRXkSWWHW7KXQi4yyAo7iJtVgJM
8gzHhctuYEIDv5Q8Gnrj3x9lzqMdNj/5eYjS5Kij2pJEuZ4IaCLZZEqtndVp8bIiougmENffpDbd
3VYAIZsvISXx2P0hGHyePn9LZtNfDBPW8XlJ61Vy9LMRteX8C3wgKZJeDUl0PsBKLSD1x4oORTof
sGH6G/Ki2mUhK+1KPSt8Je0ed2sU/PV8xvO6VGV2Gcdq/Tx7Xn/+Gw4CCtJzspf/Xu+i/KOH04Ac
2YZ/wqruNZ4t6KlFVc039XZXzV7z57WiBCprDubsSOMpzGrxq02nCWc0obCR7s7ow2BCQw0Ve/mv
86zNnX2ifMlOTAeB4PWQfm0tvmle5m5yWmFL2hjJ7XkN2qm/cAx73D1Pnw/IBidBbtYvJsSTddHy
fqjRNHZoqMhMSgrrXneyvrPtr5gV788reVCkS1SzCfMF1+Ah+HSyOkKx5uc/r43ZnwIgNZmOPGFw
w9+OZe3BvyRnPezi61AjovFTY/q2q+IXFRDnFsWmf9AUDSW3wejvNBblwDH+pG7qvWuOZEeu6ubs
sb0/kuc0bXSELndcVTiBkNf/Bmjgmbr9e4p0uABBIx5OZbB/19pvX/Uoy1vDfW08iIG67NzvyKRG
h37Ef60xTTCZEP83NaH7jUR/EQgn+qIbpAhrarJ9nSv/UeTD679+s4TmMtpW/JKXuSRajaaB7QXZ
LamxmIcRcH9L4uDZqWykh5GkySntvL0pav8FM7v/Us6HIhyydUum88qGAQzZOtZwSghz01WetiOV
dXoADaEyiw2KEmJauteohEYUVqFN8W2SdwbcPcAIGgAy5nsUJthYpckXCvzZm5ONw2tTNX87ExEF
eVVNGKgDJgl7MvdYA7C1pkn1ibf7N4ys6Wpkk37RCh0vgpeP7sbLJuvEEMuUY4bmzlP6xe0hn/jz
QXq2sWvSDEYD/89QYYnGI3d/dvr08pgNmXpN5kM14a9xPbXwpVu/+tNH0ovsms+VDmRJZwuKOTaN
VqzCrDQuJq4ymOVQZTor0C/PwzD/RHQnRlqDfuFX4PXR6/MwkU7w2jTaLqUrcB7ms+f1xgr+SH38
NGaTVUadWp9SCr5WJzgqT7CwUSB0Y5LX3vIuv0YoNF+eZxOU60XRdtrpedo2MRI7AxNoOwpuJUus
aUv6lJG96tynuvMow247hm30qQIM9kVl96ew1y2WdPJuWJp3fB6s//xE4km5nayIFFEe1GXJRPmf
B/1oOMhhlLt+REOhwWQ91kmOGsusFdN9AoSGt2vfktRz0LGKXthKdZfnT6RExrDRaOqFXPrv9eeD
9B9jYIklIrhmyxa1EFNz73tX3as5n1yAhRiL8L2S3h/LBZKwCHUrPMe5kMcoTddiRknmgxuvJkEO
T1YN0b2NQ+LTqvJb69rZRe9IMtcDGhbLfFDkXhonFh/lt+1rmzLzPk0k/Gx5NEL6bCe6o51n19GF
bHYrA7F54Q3yFJNLdZpKV56Sfrr4Tsr2mTUAMJteOz8PqrDKdR9myZsP7+GaEFPMNiByAbMB2Orw
uq3riWiXyi290/MnPQ+mw5C7K63cmU3T8uX1wrOIJH/k80c3SyaW33hlgKLSzM6Lw/PvMyC1Kn3M
NpZIwC6DcvlMgGIGlp6+s7xJjoENVf953WApszCReV0Ta87YtHQ6d5majlM40jEYsYT5ZfSuYhLH
fQLFoBM4TgqnxCAa1FzomdliYy2Ve7Ya00X075MnblI6CyhqHsKM15YLcVQ1ZlaZGx8t4hokl255
LUBEm2PyBla2OpSoBcKg7P94iH9zj4VB5jbvdU6PMjZgEzxv1Kpj5WNwY/nTOrLCnHfYqk9se354
kF1f/cKF5Jc54RkilH1pyRkpKsPeRiWV/ef7QgkwunuEtDijn0H44ZvRJMZfGvXMVSaER8dRa5i1
0R2uixG77miHt6FNg+vzkGcP6QfviV9OD7qLzStfd2D4nGmNOT3ScfYlIxIsoulYO4F7dYbJvQK6
/1NmWFxDShe7KLX9XVgKxKXzTwPGwmPcWDBo5/WRG5a3ws9IfwTgjmWQ0xyQy8Xp1TqlLWGTSNB7
h4yx46AiAgL6trK3uF2D6/Pgu3j5HTvllsAbvXRMWKWZVbmvbUJzyBV5u7G7prrWPrXbyDgRYfLv
Qzzg5gSUB8IrGIela7KpdqZ6BPPp2u1qJEti+byxpGPG26gQfwzcMHP/A5+TWzn6xoMbg7SheCm8
sduGdtXt4tHeGD0+d+rMySmLi/acwnhZtS5zQx/NcaC+D6d8cF41D4V0weJg2xcOVmGAFLCjohFv
m9ZdWjn6G3SWL3kR43XOk/wL7NM7Qo/6dwTNJ8S6vUlKS+xNPyLetI69c1BS9KGE9h1Tzv0CpylX
zZRNx8ShLaI6qz+Men/yi7b4AsGM04nwy30+5fZ7ALjked3CpbOBJzXtkk5Fn5F+7ZtbOPXa70Kl
17hzjS8JZw6BTtk8cpSZ8Ktt7TIaDqLoyG0P0eSlpwp75CYyze+ugs80L/nnzED/mCZJSi/Fg/Dk
ob3IgUdvBvirr5aIM9hYkfmmN6e+Qo7uoQN/DAabXNkP5kW1vdoVxGQcSi1rT2NS6BtFAAWNlM5f
Zpqf0p0F9JGG/XtoDsFD2pI409ZDYRC+wrSZVZXtjKKKnd+9Mm9kQYKE6hCyCkJC3smvIgCPhh6t
TgwxEIBDJ7R/0ataG7qGwW4agFaQdPaXa9hz4PzwgSbNWSretXNsNVTOzPS11k1q6dqIZcet0tfn
oanNmShjVtuWglKIiYqgb4K83XUX+BEdYao9Pp3FSzACsqW60O8nf7qhTFD/uvS8/jxkXmFhSoCy
U3EjDHk0MIlyqIMuPcLj2081EY6ybtpN3djdJ4QvFoaV/FlDTOZ2M9Wp7Kvyqose5zYN+0FM7b5t
ZH95TkOxo/oLW/p300CY6zul2j5HISw+2BBNSWuRtQSrB07JumbfmSGyIPJ8uMiKHjh9I/TpzQ+z
Ltw/zhDdnLbXv8gtsBass8KbBq096e0YEdw43O0eUtHzp+c1G0fI/fnTQKgfG29CQoDETGsDF93F
K8pplxlVcqgA4Z9szRKbcujcK0ku+YqcDGh9RYZEN+DPFa1+lL2Fmwj2mul0z48P7G+W3i28Jx9V
nJIpY4LHwbZC45Lb1aMMWDVEMjFBHZpx2LSEb/1mCnmAgCGgrWrrdUCF4iTsqT85Hsm8mTnJD9ty
H9ShCvJX4Mvinb+lwrDeCOAdtixj+13AZP5oDfunitvoV+mKT9tElgavI9/ZWQ7vbirKN9tM3p5P
sGlLLwTq9ntXqnAvnFFuDadJjpWDplzz2oDSrtUw6TnqTTqKNpc5foWDHtBC7f59PUVz+byelOXf
n/+f6xHJGP/4d0LGq23TkWmR5AwUvZfTeBVd8FZpVGYjqrLkYnrBW2kpgXEN3u7zUZWZ2rZosMtT
vAzeJhoA2yYGxvJ8dAjgb/iZR2F5frQJAmftjw7sWMfE5pD204OVrI/RvQUarccT5QSfvDfLfP/X
2ehXD2yMz5Pn0wuzuxe52V7a+Zdh9SoAsmm5fz4DbGeHViBEzj9A6KojSF9lI24yPKdsP6HKCnEb
tC7bQuQmWeU/T8gK9xLyJ56fT2+kyA+jZGh4nmbzP1ECDlnoFSHMeDDY+cLbuLuFNR2cCjvp8/R5
sAr9qFFKIfM8bu85QoRNR1139XxQJcQdZr7mgc4bVx27iYukoHsd/Ma91sWctjLUyd5gPf2va77D
ClHwDV/L1oMRDTmt2T2f2OeXzIjrczk19XlkCu9WdiusLaPs9/OB50Ha/bXTPHlSTmidbRmf7JCt
nmGHQB1dyWJm6PG7BXV8dOdDokkSrfMMWaVgCLR7AlwJ/fqaAhlumjDSd0Ew6Z+UTjH7aJ/sFEFF
WFa10WWmfYYpcWu45N9CJsigR4H0/BIaqA4x6ic/qhp1xaADdHleJ/73b9eD1MiIvkimr//3+Y0u
PoEwUBYnf+QN7TD+D0Au60YHUeyVGdY0O0HcmoXt22iQXTpNLeFt86Mxf86hsqlQPn8XRWwHS9L7
QXw34iQGxp+FeWCoq74FxvI1g5l1cMm4fLUclaMt5gltq30F7JjuIpq6vbCqeiad+IsJzdQpi8S3
hxj1kipLvTe92AkrJWW3MtMXcrEOQWR/OL5GXHCkR8eILvHKarXsO8DqFM0a5ab0sfXGff6w3fTm
DOo8mgTaJXky3fvAR+48JNF6aIB15xItBdGauL2Y+edWjnmSaIn3BFQ6+6pw4pMyQJSVloNULC/+
PLdvyNjuwshLVhPpqzd6zq8ok98j2NJH++7oWU5yj4cpPo5eBm1Qr/mY1Rd/GLb9e5R1yWddkESK
mMFYUctOP42kQUzUx91LKym9poXt0us3fWYyyQJeG4ZD5ysd4m1mXmuk7YBavPrHGCQfyNklBC9a
96at/8Hx8G0LhGFeoh5d3ULOSIrq4FsNkYhxu3ESL39AfgivCD1+Pi+DbOiQpZWw6gcLxG5bhQcB
EoJaE3R2eDziZ1RSwEii6i3ymWeNcfimKJbePRP1lRPL/Bf22ldme5xodhNueznU9zjg06zaUu1F
kNR3TLA74PnFJhwA6WIJFu/wXad1QWdxneF6V2yHvmIKKB2Q7592UE3Q2S2qqySOk94xplDu2yBf
OL1sjl0e+8tKyHzbzW30gZASho+p2yHPkke/sU6Wk3wElW99oG+gaBf04hoSRLNmuwsQw/Des1lV
Hxyen6ZlDQS+5rhTn0XUudGxbKskOZo+7T+NVtkZC/ZCQ196imLCJ1gqgC7U0FcBU7cvZjyCz2Yh
u3K6MYL+nZ38JI1w8VCGJQ8R+NYliYR5RI2arWux86JWPxuxDVWAELIFX1m0trIEHD70Z8jfe6dq
WC534Wpw/PYwqXSfIKo0yViYtH7DW9t+AYQARdekw0V36kvbS5cwDV5MYyDn8QkJ2swhIB3tg0/u
l2gd9fKK3H+tnAnYDoKeGa4G3DIIs0UhXSxrhrJ3upuKl94iRFh29EMaB6xseTfkZJ4w4TI6tJo6
4tIOtrUWsaA01ZE9nLUPMVLbUhSIHSKZnvrGeierwt8ytsQPc9z6rmu9yjA+Dm3HGzNNcly2TZsC
Jncovs2Y9bnrA1PZ3TNCAv4vi/PzgATkVBM2tIr7sgT8lJOAMrCXmUWadTPo6I8YNi0m8H1GUtmq
wZL6Jlqi6cmOCLJKnBMnVi+iM3nzdK3ePE/nBys4R+cp3tcBtT+ZWOqlNUjvYmn7k8Ufo3QJvqeM
QdOb7HTnadVMNpzOq+EuFEu9963D1KLTLAS/q/STcvP2CBWgB4+miHIaY/EyUdRZaq4W7vphQPIW
AqqvQwgTmrjq6fg+upM6ZlGvtoXHKKTlI45wT+K+CloXtkET00Vj3rNUs3f17g1pXn60aVtWaDvX
uV74G5XoIDTE9N4CuD2mNQA2x2PLmbRgaxqvNMFB9JTg9OoRxVl1qajyiLoVN6hMIJX64FRorvXQ
KiaDjjtoMSjZ3MbfAaPmLTTi4KRjWiDLDs3NRETBz9hrVnafu3t9dHYyqoGA095+lrDFbClwCcJm
n5Otex8xdT9FZ0Kl2TMJEgRrP4hWNrmwjhbdGFrda1WCPgkLcWj0pl1nwudm9jr4Cnl1JJAkAvqJ
R7Mcb1mLnFLRL6pzDy3gSFSz3afvzBS8Zq32w50RXpBbjRevu0Xo7CC3kTk/57iijXSddyG0/kx+
9nDWGnIt0OWgs0ooQ2u6F67p4spjML4i5OYr2pVdcSnb+jEVk70oet09hciktwX++hW5tb+j3nXP
c52PKpFJf73MN50l5KOcapeawh/HEONWoMDeajmjBx1lc5so+lLUpY0Tu4cUs0w/09wNNMQlZdO5
rddAlSIsFqp+YfwFn1/fD0IbL4JY1BSf+FUa7nI0QA1XWurB9UYcN7QKZnlKlEDPx9lM+oeaWJlg
MnyE9EUQzVnGIiaV9VS7xncZ5WrbYbHbJxoCzVs0UHsBE1ZCYdLZGVu1Cxnf+kGtHbtQKATUA7ta
5YgM1rLO0NTn7btrzbgsl7ufPRwDgptfS6pQByNp/ZcsFuXGLQJvqxkGeWgC+lg9UbmBCjiuzKyi
0FhfbQSRDDyq/wjnKEjehBe4f6QTufnMLnCHM9i9guShLaqyZA8Dx70Mbv87EYRs9SDPFkorzWM4
pbwhY/Mmez/amhBvDlEKGzScFCnwgFIWgWdgjIa5fxwMixkgBiwAUWU6upn9heGURSd63Bs0ug9E
Q+XFDIFutaV15VtGB1IzVh7C2Le0ccNNCqtZgVi8T7zTU99J+osTZsLsHCa2RKpWkZEQ0aIeZ/L6
lBYYviVLPLendUQZGUNub1QrFpTBGoUpglcF6bWr00PXo3wI9LbclqIibAFRipXVFZsJZYGUIdgS
ilcyW5zhYgTVQxHTaNAw22nTCFCbAKSDQ/2+KYibcmt57bpgN4wWmrlaiI1VhxeZpNT6gnJcZnVK
+tpk3dIm/61hAqLWUEFfNdyHnVKwkGP+ybLCQA5IXbEmRgvLO1AWIp2KKDmTwNAugmoWS2YwBjU7
mnWErrGwBQWlMPJRgae8G9H8RzgESZ/asnxoGJt31VR/PafcunbidWjFB2aPYk+qjrm1K0xtWTQ2
m85NAcVrQ06d78v5GXjD9JrTFk5JUA/anGRG5VZYXszLa5f19aNDKIQgmtKwDypha1t+9KUPoAuc
ge9fn2k6ydt2dtKQnHtkuPA+q/hWZXmw9kPnl5rM6hLqNj5hkjPp1KyKtmTvkTT2MbGIR6KCph/H
Wn+vYGMjbmc6LtvS3mbSNLdT7Pv3gkhO5D0TzPUCnpIy9H5lsaneQgMhHj7i41PGHJYSqK9MI6nU
8C1KN27wptshcM/A/UaS3EKD9j61uYMhVBpRjaAUNQp4bFJuMAs0WzNIm5M5oTrENqRt2RSRBFSz
+gvqtN6wwViWvSvQqXTeGygJJBST1tFqHgOgYGr8ocEEo7DMl5j1CHl9uXaB3bZ4Vtg7JKSLpk/i
a+f9LEcak0GJXduYol9Y1r9RgP1hQrQeukKfL9H4oCcIl7T+nIv0eQm0TbZ2klJX7H0yLrGqrFGa
M8BlOTdBWl/lGIdbzyYQpPVZX08W2RdJZm2KgfU1lCdgdCz4Wn57XbkkMyDOQoBu22gwalG+Oo54
o7O0dX2iz1hlIOU5DqaAJADJ5EcYgbOZXPMlGqLwVHk9kaCmIiS+RUatyBjkbzxUbbtXTem85QYO
XzNEtpUH7cphPsMAjUF0IQS6XZO2+EXWfQM5j8QZr06ax6SlCO1KtKxk0b1VeFSGuu1uz+8aSUTl
JsxGbzUYJv6AzjNvkZmYtwa2tj1BRocvjeo6UNfIxhXgVRRpkp/sUtSe8AjgMonsV/iT5aeWJCev
Sa6o3YETVXawD5Imfif2YzvUwGj8OCKIpJC3AW3Mhq4MbHOP0ZEpfRUOvv8jm9QzzKe5jBK/Cc19
4kdCAjiqrGfYZcgBAXZrKyu6B4h2BxeIksqDZaOdB1kXx6gxCYJqYHCbHfJ2EUFnDtDmsLzge+V6
FL7oFfKF8Nako8tdKJzkQohHudNTagC4CxH1jLfWDodXpYc3x9UIiLVKzB6lWaxDfEjf1CSyKhRf
fXFhhQK82BXqDTZweK5qthRiaOuzG5g/m2HrgHraRITAdGlJkm8vHgHqwZ0S3kfbO2t9TpGhbJqt
E2Ujb0i8nm9l2u6DrPY+3FQ76aAvaEvq0c3s9oHwaa1FFKbtKdzzXhuvXY+YCUxH8Vefh4tYWgkD
JSSSkIHwhR2EcdSTaD8791VSwygsmpuLcaOx634liEokIHnwP9AgfJdIAM6jZ6O9tBLgMvgycfsP
NV8UZNoJXElZqRPgaou4uohutmbEa7f0nZWobZT/hpc+sN0v9EmwfkfbnHBpqWRwM9hy7amil3zg
bfETm3NxclKBqlMfTgwub3BVgyUVnq92yOvVUBx7+IuHYZhIZaRtsQChLYumPHiaCfYgIVLDbn/T
MdaWwkv89cT0v4n89IgGDs9+HgEhYNm39a1kQ2f0hajjDZbmaZlbw43ZNV53HmFjcQO2NqiHNaxq
tUqAa617p3vPe3r4OT7Cm8j6LYh1qoWtq74rp//I/Kr6ZVO2UWRnmpF69Hr9m6Aaf4NlzTvgSQxg
kRToAkJ0bgQjfnY27XifODutNqxXrNbxUtgsF8JwOLQoPpaV7F7j2kwwG5TTSovZNxW4qGG2furA
vTH8UnElNfuexuwEOx+GQFmZGmv63znif9XE8dViYZ9VcY0XLfeWGu8Yq1uciogW6qEMl2F0qwxP
3nRl16xrNXup87qWQ55eoTPCQNbjTU7lcRN1JaitUd9rxvigYpOcU9NBCQ4CzRlpOFpG4i7krOId
hkgutZx9FyoMY19rfrfE4tO9weNf47jVzgGuAa2EY8E+HCsEoaFwkrZha24bd7jBwLe3Rg5+SCYU
CpqJdYqyCm0djVxKrR8oMLUVqcfdsk99a0ekGqaoLI0uuvhFwiIWZ7yXdTNdfZn+EUn4hre2Pxl9
h4FxkMXGwyC9RJbs/GR+iyySv4bMzTc1i2OCMZxtN4F8T1qemdh8YK5FzmOoOWr2XKabOOx/YFDe
MnO6eG90+mRa9kq2SPGVohZYdkMVsYthH2B0KfnW8+Y5h0asosDbFNxFq0KNS4EXkCZ8MJNEO1qD
eb8vAnfVhdz6ljB+2O2awhU2R9FgXZPvYE3CF8LumAmJ9vB6I9q2AzQNtK+YoGL7FDUtFP20AEZD
Fl5R2Hs9wD7CHLPDJXwpkPOywai29JPAcmMjaTKclfFAx2qc4BnWsC2XvY9dIqjK5ix63LVsSeOD
VfbgNNz4qKU5L0reDBV+KMP4KHwH0SuW47Rv3iFCJuukMT46nXRPZo3xXqqChXcGG5wGJQOl3Z9d
k6ove3MHO3P7Fypb6OsQPVA8plsHM+0eWm9x1Krg1jY+hOC42UFVUj8m4L+gXGRP3gmzGWBmRnSJ
IuUj51u6pYdVL2MrxDtJFFkGwcoHGKAGn/RK3uspglzfxbRFu67yqeSQ+UlgAXrTfk2iaYirn6RV
R3uzctZZbt1DP8Jy0zo5CT4i+GnXfrEeggRvyvSOoKNdepPzAK47bZxUfZJmbVJsLb+MumZoYyMw
dDg7nRG2u+HWK0uF8pIaCFIKqI2hwwY+GGJUCT2buJRFnT7MHIMvzBPpqSTYY+k26G3pNrNxmVPA
idoBNa2DAa0woqHSVovWpMXdQSbIySNd5Ch7DoCtakxmIMLKauMrg4rZNKCYox3VUSyf063vo6Pt
Jih0B8MhHJylx5EtZbOsBnsTjW55a8ro5vnVe2/p7qoN/iB2fqTNcLJQGm/Y7N6BMpm7EzEnzOCq
f2RMJ9LrXuQYAdEmRnDKrOw0WiHzC6W8omXBnzT44vPkWLdFd+8rNyM1k4QWv0cl6xN57ePx6d0B
trUuXoBiNHNC6cPVq13jYGHO1pjkoWaN5mtXf1cBedcQDVaqbw/sYMnWbMxZLJlbOK871JcMTeMR
y/RfXpj9qgb5J/R/Bpi592ng3U1ZyHOum7faFZKk9cpa1hrSd0VXcjV44Y+IrvDC5+7BFgwctdIB
cOrEN7SkUa3iUA/3qoCb2DUEn1qliTuZwocBPEnXAfamUlP3km3vyTqMFpEGE4aFvdfpfNJu8bMi
+3Xy/WGRwue59Q74VZ/UxaEpg61oxZpskwdlxTenJXOx8+WmtRRk0Rb27RR+so2qFrpjUNJnTbRI
MEJnjluvQdThPzf97mOMT0I1/fsA92CRI9qG9zR8s44g1NHDZ9Ya+gHApUkPmBmz+5OEQbS0Q+s1
7kGsevxHfPslSyfzoBhJXqbQwvtXB8Mp2LMLo66BjRYgjbnOBwB5yVaL+fztwh1AtK/7Qnv1mK0u
Wdu6h6lEtdbq9MvSLvc3RDDEoH9jBeKnQCHWmOOqVh5RRi7WUeEMCG6yawoQhyg3j+3mpW7+GLIE
QOpBmSRoJGg/FcHdqyTxoxPfQqiVXfTB1lVnwCNsB23DUpumnVSEbiZ+/1bM2a1tNZ1MKvNBTQWo
CDVBGkkdkhgJ8dSxSYN2lb4yCxZYbEswwKFnNagVLDOFmanuy30hg4ObkMDq6HfKmD9Gm03UULqP
3OENQWxAW7o9MNzTvuL2Zy05UOvwqxCcHWoGrM/veQs/sdYqKsqtummjvEAtEKRiwfKkLq5EAykt
DDPwC8XBiHcQjz+gIedU0iiWtuvSgGzgo+xHSgdBHPHbqpogEE1dEq/UmH8E9ZmIANjGrh/hHs7k
GvtXvlexky20CWO7X0xApOLyFLF06XrjpTNm4IBgbyi7cIOJI1CEq4wWAgq4FZRemAg91ndUdtIT
yoA568m55K3ceLn7mqV2/1IgcB8KryAeCIocNu4lULDvbooXeFLbHS4RNnkUBASJCCAr5NWYbIut
BBHgU7RDcBL06UvY9gV7ecLgMaeycSNRzWSEZzi4xIhTyUq3qAb6lHjtF7KK/KPTkVlvCKAtQEY1
Q+n0+dCz94LPC2iXJdzxQHmQWIfhmGX1sYsoQbbm+GfKJxYPecfnW/80vHYduejjcXgD3MOeGEZv
VRVBEjZwH7IN+KP3RNiRv4tfAkdpbvsrVWPGls1LlaThAiH+NnKMvUCpvXUUxUhvoKE4FC+Mrgiv
U0oAgSxfivzuDj1rCDx4e9cnXGeOruBWgU3W/AjkdCQbN4MjAwk7knwHfD0+NpXP8OEJiNgwo4IB
2LaVGR63Yi1W2RwLIccrLpgCckMPFpk8wzrRNnaVbQIp7V3YWjvXBZVvjYP9oQtQzgJ9WxzDSDeD
kjyzJMmpvyfrwY+aHQrmK2mH3UZlAxxhjpsuU93i/4g6r+ZGtTSK/iKqgHNIr0JZVrDl1H6h2nab
nMMBfv0sPFM1D6O67p7ra1nA+cLeazcD7vZeX7oUL12yfDAaIFdekSvmUiOxYy3c3o8a/rOxd246
7PtJ0JK+7hA90Z67OraOkjuexW13smkeDOndNAZSx1nT6bpKYNkTHk03dt+LmuUQNzT7Hje/0saX
r2EW7fMlqiugoBgjdzj0CPpi0/iMiyv4E6DavXPykjPyqcK3otamp9X2OcJO/O9MHedsetHqB5Pj
5GEEXNi/RFM2+aj1Y5+MHawdhX4NQ+JalI5EKfbyM0MILN8tll7ZKczu1k+jrEevQPrZp3+lJBiQ
KeYhhI3qi/au68NTYyHpBd38l7HJuNEoEVdz/2NE5mMkSEyvK/2nSYoQxr91XN7Skv8Xhvaa4+G7
DDMgR+05r72HIfWISveQfc35MylhnxGnIxUV2AyV1KssD9YK6gkqeGCUihRgqICT6BrsWeHRKxsE
sTMIowl3mTKcU66ghY7IINZggp9RUh/rZgNFPEE01H9iLfnh090RXwTCTudhrHjK1qkMKKnB2ZjL
1ZejzV5JA5xETPyTA5wMXe8fLNjJTnOzy67MSV+RgfMp+xrcdXCk0nMJZ8f/AkDulXv+Pc1KBBOB
uhbdPysLDmDNup3C4wJeL/5gucj20fRIVsSXhHbGOsZi2MhRm6hZYRL+989+/6I3tC02jWY9udEf
UZOLwEl2rFxEWPNjgvjqUC0ud61vLZ47uXX8b+JqqkCfBk2/cTws/zAj0GB4q6bvMXe4kOY9bM+m
wRWTRELzg8XsX5OQTGYnLr4hOFJZB8cmgnQTh4DclGcm257l+or59bIPUoema+zNWFn/jDFnJBex
lOC0xaXc8iRpvFPXdbjNs54Thlydlkl5l/PtHK/gdOhLcYyrURwTaZJGlA5USUm9aVhSM8KHSd9a
Sp17RyT7SeC3E7Cb17OOk0NiVng0lxfkj0DpVbH4aEgHN3sqiTHOuxvLch/Rz2dCyu4lLJmPmJEW
4w6iB0307nGoToIj/Uk3iFYfrcnZmKKt717Iv0ut97sQ28kcp4PW68yME/kWNfq9WQL9WBV455RG
x84YE6QEA/y+hMRO+npo/2mA3xGtUg93F90mOj8MKsYE6zlDjbF1+1iDgR09mKrP2AJMDeos3cJ6
nTHUVMHb7MbVkZ2Fh0DTJRBxAtPLop7PUn6SrhMe+oy2x2z06++LK5ej3MJGzbznzXMjdPj2SCSK
K9/1McnxRqkbFjrID4FMtlMW4DJw8tNwHu3avTQi8lbZ6GH8yHS6rDy8p6i1j8i+qxtAFISA6ZM2
EHeiSxY6yuy1dfUYjGw8cyxZTAyZFKQegRy2ZPYrIb9Y80TE32T9LQy00UR/4dDl/tHnaVt75dVB
5EbTmb415txfiKXVtz1SYIIymp2hzPkOZ4C0N5uUlF62787strsu+47YH+5zWd6nOAZhFQzzWcd+
rrNBHsz+qjymtHxXtM9DiLZUH5JdTd4JLEne13zwGFidPFQbDPqy0YereAka2cw+LOvwGJJpH0jC
EvPiddQgEMGTdZb4+XAnGZpdwy9MdOqUEafTeQBgi17jjhHEM0o3e4nHH/gOjNOr7jIXWnMZezAb
42FQRfVcpOVLhUruHJp+o0P6LzPjIUnTZBda8d4cZHVsRJJnq4zEx9Se3pBpgdSUjYT7HMsjJWN+
CKaMojw3YBVM9KaUcMxLqp7h4NvsVWjVUo28j7j6mXQcVxJh4IWwACi8djHftD+ZkbiEqZjzk8Vw
b91qaQNBP1/qayZrbR66t0xju8PeFU3PoupKkTD6Au3SUTWWdtSJ20JDzT4udtR0hLdSoJRlT3dR
JGJdIiKN3c5tt3bD5VHGPXcr6rlHYnP1lY3N+SuoCVIZHevdEpTQKgR1rFIOVvpIYwmtJnOgTcq/
ybIpjO2bgdtoI7K83KLitsEC6EuiH1cqiHObdOFJUqU72imPWYhzfGaPw9B+hYn2NWcuwtGwSg8w
bJ8Qdb/peKK+XQsc12fIbPjDqcYXhXSRjQZY39j8aL3WA1ZuOne3gD3OeDG+MDmJDoljIoLTwq3o
5HwOGrLzvKTCxxQAFONxyY3Z1y8SVLdG3tSDHof/sGlWT/3EL0rk4pC4ur53YNOBvGycB1GJLzYH
6y6Y0idyZCsWh1mPJB5VKQL3IwdGxBCxVK+t0r9UZ+Q/sr+IPvW+K6dqAa+QOhIqg/FbCZxgLGzw
PnFtn5RuIcEoB5eVPo/WsY/zb4m8smfUkKJt6bz3jB3YW5GUtj/CsaU0vFAtMYUaa+brmdeQPtMj
xHdc9vZt3p1tho+bJB/kK0jkD61orX98miBbAutYtybgHK1GGj1ku4Zi+WQR2ZdoFPMRduq1buTF
EQJDcRzL4X8v//+SnqjYWMOMrCvWP/H5QNcIsElYzFOIIh0NeGYkiySElximZzwHff5Z9jgSfr8y
8kT4SsH+spPguUQa9cy8bd6aQuHyWb4MenwG1PRLLC5fFpnyU5w856gJzmioQxT3mr2zUZjonGvX
/79wzRp0tBSoGpun3z8fxfy//wfJCPWl157d2NvWNTExWvXpVcuxGyX8ieJiLqypOLDF+aNJcr2m
2RObzAzLBzMXxQORkOVD1WChFRlRYtkMT9YYGGBUwJF5uCfCO4kYlNNkjShWly+7Pgwwt0X8NQtC
74RcinNnLPa/f9ssfxsv1pOBuOeNtBKHcLM+if0EoACICvFIEgHb2rD/GrveO7qT90EJGZ3wAfoo
NRCzj5bcawdYrzSyW+E1dzjI54GVJNkX+k8Ak9LT5y8yCzmSvQ6OmmoeWJUtHSKbfXDKObyy1MJv
Vo6K/j04GjTHRosMAxFJtR3G5OpN6q7JIT6PLRTedHp13QaRc1giRXTLBy3qQRppCfpCkX4KTbvI
otSPyNBxqsJtYfw8yunI8135XeJEZP0xgAginVn+MujK4hfwgkvjwlMbCISPnAZAVY8NoH53TWZs
jDLL4hEBQrpwRVaeBx8qHx0MKOGLCiOWUZF26+Zzm/CNE2EQ7wOsczV309E1kI6PEdPfoPAeLO/E
1hTXraifGxVDJc5ZwgFe/i5N+iJ9cpt9QoyhILgCmPgTib7wf4ObxZbbr1jjYUeIv63ZGDfVYFx1
ANJr09YZdpd0pRXgNEeH+j1wC5LNqXtyzfSV/qdpz0qJfK3zWGkwtDR2PfzxhngDhbL3cTxPmzbV
uLBkeWawnT6yqr4izdi6Rn2YRutA4vAfM8SPKWpkKiyoUj+TuG9Db82qrSSnmLhM0zTHHbJNfRMV
ghko1qDKMNAAVc1TjjdA9RXqO94+UmHhd0H2YBPhxDX/aqkO6Voln5bn+JxSWgbaOc7iaV8ZIdOu
hVun6d7VrPWnZuSs1QMLzzuCsgMKJJg++MgDjLUbjBCcx7BLofsXm2lwz55CxuZyoHeGMDaysckw
ITUFd/VaVcEpUXG67meaeG5nKIFVCiDZsF5UI2ecZ1m2blzE1xELA62TX7NJFCcBjWvmzgv4CJEu
XPvl50lWTu+mD6pv9mXmtCs7D+4ja0UwRPyrEh1fOmXHCW7fKi8Mj6E2w4g+2pv2cjGl2StRCztp
03xNOmSJYoSe098Sdt1i0I+dNV2KsrzQ9ZtWSiedZCEgwPwYp1dM1X+nJdrNiL9lHFyFVjJ7SHpG
NiRPrgTxKYZO2mr1wHzb2XSNVJTcAVJ7PpOGW2/TxL7D4nZBKgLzLp1dZAyknvQMRePIVJsgFr6z
lC54kdgw9TgQ2S/rpfZJavuGMDRyrSfzgJqFDpnViVZkG1RI4GLrvSE6zP8NifUj1DpdPgyIetcx
MsR8tkeecZRAyox2TOAPA3k767EN242xHBVAGPA4jO3JssmuomnNkfEav5ffJhsY5blLrYIQY4cx
b223pKPaTbrJKCdTXJh1Kuwtvd6s0SgWlfEe6+JRhThYKxwlqzGdDkaF5K3PyHtj/GEq5zGFtMdW
GcR0m9U/heMxX2wf7Hi6C8koSKTaS6KyD3ZO8aFHVv1bO8s0zDcTtKs0jf6VFZPLMRne0iGmfpsD
PszkOopSHYeB9NTFSLFCWv6YYw/epq2NhHx5aZGPrEUVlysPCOTJDb2XVhWso+KGjsPEYFAQvGfx
XpPE4YGTPhYOCEvL+TYxJI4FG5MKTvyOqoH9zQyfWrERyXUTQ7pAH6KRhTLVwP3znGbCMMiL8bCk
uUDNV7kZqo20h10zme+TixxE6gxaqU67jT0DQbdS9dUb8XDESPtTshmXWd2fpnh+q4Puk4Xr2gV4
vkOZlqy5zbOM8QfKHPNTAxNok/7dGSnM8YKEyzBwM2bY2XdhWu3J7eYHwyC3gVOHPVdz0xRrm8Lp
WJ84yZ7QFNuXL3Qi/drVAfLl02OHYQeUOg+zpuk2rC70tDEvWO32Ib9xrIjtJtSyf2QQdTtgsIxe
wndmzM+NB26GXwU4PYKaSBNyPfJUWOPjhYtYU1UHhx9powvPXKOC71Y0SCzhIsnOtwbK5o70PMol
PVxv3sh8SHxqKYpFpm5VckDzikQkMzZJ4zyjzF8POMz8BIZdPJLEwF0mfSeIz9qI6q+MB2s9IY3g
OvJz4VKchIhddLTGY9ZtIq7+tR7BJrNxnJEDize4WpGfWR/Mkd8JKe96z5aQKU05ZfreygNnZZuA
vzTyNrwh25Dq+Yrfku2D9VXFaJP0me3yMD1JBKLAE8jI6ANyD1kvmeX4hPbn1GcI8UDJbcfO+eIu
43TUa4a2LcJ4dc9GqvmZW4CnM88IqH0fJaIAdu5kyjT88A0JFCpAhpd7Lbcjn6WoBhB5iMNssgwr
MHBkPLdb0GzzRsFdJM2uIwWW+KCpDxlMcexRB9Yr09Xegk4h5ygoiFNVPM0opcnN6tTOaMnVlQmc
BDOqfmJ+5COLfUYQ+b03A1/mzj5kSbyFrnfUPSh+I8HpKzdV8cGJioMcKLZQVOiEutb7OEMsGnCS
4i4F1jpbh8Sa212tFY+O6/Q7bxzQ+6znwvjXkIXYmdDsAha/bdRqx5gwE5zQ6GtGKz/NwB/YTVQH
N2rwGNqCkcLBsCnhOC7nfRHxscxr0JVne+R9xlUycTvXW80xPxR6PmyjBKu6eggnFhmgnT8VFLt7
kAhrHpYL0C3o1mj9UHuseqU/ELqo9q6CU9fNqt1mX5ziT2BQ6b/QvawJ89zaoXcXeptd2ky9x25L
7lpDUvIgHjpXHYXNPN20ihfou0/pNGV0Ze0LcH7csxb7bdIW5gT6dSv68sh5uslHYp6zNj63g+Wr
un2M8oICty/c7WzhJNGWJsCO1HpQer7O5/mj4FdKLc7DZjDQl7sZqpSiRpxdxDsstDHxWe0bs86W
HjzIodJAzAPAMFERlMjFVnk/Mzakq23lfYJK55eW8REE3da0ZcX5cSG+R64ztJx4AXdB0ca77GoY
UONaSX9tuMN3uMT+SQ2SLCFA+tQsgr1bXiVqR6jDvKHt+sWIEwZyLENR7wJt2Kt5DI4MIxn/mVi4
MoHVoWAMfhfOblJUiRJ91aYjH7jUwD5Ldo8Sjm/QjtAazWbbxFm2743iXsXir+gsyhlJuG0KE4Ix
cINqbms27rCXeN3QVW/mLihX7VJJO/bOaoPkUBEkqc/qp9ax1QhV0atVuE3FayLxV2EA2bIjVoe0
czy/tWqOW6GYEntEFgzFl2IaQj3kMJ+d0ht6MzLyHGbeIb+abTBg2EqsmrjvyJ+r9m8hsrtux/2W
N+uTzPVIAf5tDlq957De9kDzCZpDLlDFf/OyPUN0JmHZGcpVXVgExef50+QSPzjPJROEamKyj8t6
o9x3Fo5/yvbv2NfuGoPnc1U5p66sWDNzTPYzaXRNaNersOluDnTFNRmDbLe3mumitY/kHwe28LqZ
cWOH6VCsZJg9kX2CVLIQxt61UfpNA7edpWHWp2tDeXeP46Q8oAvYQF3MVklI9shiCV2U9kjDCrVr
6vk1H5MffTxQyr/TYqMC6OEStylRFzMfeTW3vJchXae2B+yx186NqViawVlDmMAxZlGoHROmmLiR
DmIO6MJs7prEfGE/L1eRFf4VIwrwaGzZ6LSUw/icD2a7tWgDj0a8dAkhIhrvIzcqhBOe9+zYjH+X
/G5Gl0/GYL7PvDWSNElTtXn7JONu7Smq7vjsGt9kjkZmPZqqSTKly2Z3Z2Jv2JQknSv9LIfkNSI7
ya+6zewGzJbk4vgzaKa6uOEi0P2y6x6J/2v30qK6YyKKgGGYBQImBKHp26Qw5oKv4GRJoEAOtcMF
oFO6S33fT4F9y6MUXjv8C/R5tqbdgOvbx7YMcqIDNcrFcLLR71NVFTEnXjKnVMmZDdu02QEWNhiL
DjjGKuM26PynjUXri7XvCOgXEWnNnl1/Yg5XnaxKEEDg4tqauGaFZNML3pcnet+VPALqVaRu5sha
ZHJcCli8g9As9aulGf9MhVCgFJa3mXJrOybA9rUwvc6enVJJWjUBM2ByjGCnpT347spy1qzNhJ/O
PC8GPqdk1r5j4S3yNXCgksG0b/EE3jkw5Fu3FcQEPxp4EfelJm5TrJ2KLNs6wvqmoKUsZvy80Umc
7rSUparQWX96IT6Q2fjRiELYBmWRrm3yAWqluIhAe7qLRCo25Afs6LdmLNFSp0RACGHvOzrTraG8
L1OvL3OnId7o62Q7k8nFWizMtmQlX9FqgZ/Q+vxsEZTNutEEWmqivlcDJFwwDL7ezD+pG5KAI8XB
sd8r0MEr5blMMZzc83mmDn6KkRu+vbsHrIqJa8YBqTknoZjAewGxOjf+kL1diPMxAfBi6DG0hX5u
VmKmYgyE+LA8Ja8epCGXkT37M4pqQ0/u0ibai+HCEyvXE+d/tSv0muUHCuWFJJs+Z217Lgng9WNP
0/a6xbOiTorLXDUrwBsPCRLLz7BC1zZ3rd+rPjyOcEZcEsJYArTVztbnw5BChIBUagA2CfHCQ+yO
wCrbnu9Q6fvmmKHSsOxnFDy5P2bBRgOFHwj48bJgRpLh4rIKwnu8okUrwZwXhUvublXGd6li+5MV
4tUdFI1dIsEi1y5FWORuVFstaFLOJy81C1Q+i6iIjbfOM8hJXesl0J74AZr1DDWLlU+17rp/oQHs
Qau9YDcU9eMwDW/RoJ+9MJj2ojuR8hVtczlwDNjsegwvLhkX2zxequIjzofurPK+xoEVez5wB8rT
YhQHPqWOPMuNpnnztsjqeOMsIyYH238RdTTESPnCMJvuqeY9tVryMyOLHzTaaIm7z696bTu73oSw
0nbXhov7CHD0i8pzcZRgfla1cGy/Yiu8kjDAyhrn6bxHQ8zinXjCdQMVuYlot9o3C2w09IUH0G9E
ri5B1BoF/qi2BrNOU5i6X3hAqKJ41mg6MIj18XkiUnm9TAWSHDiCU2WfbVfnu9hIX6eatNKISzdu
nA7ufXY36ftZLFdn1x0Zo8Iq3DDEb5C/kSop5PCcYvb2JSokMhXYppeaB90eVkDOzAV433STOtEj
9USZYWs9wT9me3Rz0h6Mnn6iaUyUg1N4NLosZoaMCDkSVLr8fgHz4y1wfTTuLJzMVB4SRlLWYvFs
pHbqFtPn71czeeNnQL0PyLjLJ2cqSMkVxL4naJRrJuPbzDqhqfxK3HtHFXjrya99YhOSHDjOaIgJ
bMV7GnYHmHjRo1npSApk+dpk7Ox1YxRPqtUIsjLyq2yRINljPu5o8YJHY8RErQmqoE59GpVBn9uS
1FrY80XUnXoksRZXT1RczIC85jL2HhsMhfcuR+Gi24HcTVFOJPkYg7sfedq4XsyKp/OuRFJ1z7HR
9c9MvHHtQzkCn36iABsuLjGvWy8BgEuApwvYBFP+MDkSsweyurR11jaLtXU7buepxa9fU9Q0Ydtd
fl906A1bVnADe59z4QzuLVeQi1RNr4WqEERAmGaHKF93oXhOrfkR96e2ZaZLaARz2Bf1lYV5fp7r
oeUHbDaRB0+LgTu6uARFImbqGlzPJUpANzWR/s9TxnQr5oNRBA+OTJFJxTWf5uiFr7OkH2lA7jz8
flkOWLqGHOkd7SnhH3YCULFDmqODyFjVOI64yqR90b2iuEjvpS+1fWGRO0Yl6azYdHoXXckzOI0J
n2uPHG7S71Y3Rwckz9S5dGokMIavGuU+DSnPUytFXde32jXLSu1V2eEnU9D8WvQ185g4k4dShxQH
p31KTDypMVgFfE0IEJYET5BfQX0gMxiBHjDVwYouJrv5XZpD2rSTQVxG9+KUsQtmmy86PRVQ2RLA
XCGZb4kr83PfoFwrRvfI5ysntmKTV7jXPpmcK5zGJ2q/1K8SqNyaMSwZX5gfGbUvRVr76PT51VYT
Q0gjaR9bM0MCQsnPvqvbJrbnrQm07UYgXHF9drECMfckS8zBLeY2lA/WOJ9t6txrnjnhXsY4LX7/
CdkfvhcrKzBbZYQRuQJ6BUaVHUre5eJqomu8vFQTM0/kC0BxLNSNA9lH99+XghF5Ptd/FG6so+fW
4dPvi2IlD7393Ch+5QUAl+3UEG2CeZdAjj7Zo+nn8MfoXHMCjw155yyC7PlJLBdANAP4cDqedBzy
7S0zImybBHX0GTW+14PmF13x7I1yeMoT3RcjI1qM+qptm5shc/k8G8VeLx1tj8Gc+Vzr5fduoK/h
4Gcf0hwMKTaB3f4zS1I86GvTOARQmDNaDknrDjHDnkVtTA95g1+5ghheqYbJNBlWxz6AVL7QqPNi
7LeJh5GyB3DAcgFGehbAMkqMjzQe2bSP1inES8DtualwAe4Jp3rTqLcRZoprl4LUAzlTaxNsnPLQ
8T9yxVljDaxEpgFTecytUGefRSAGEpWyNSaTDdwZtU4tFH+RYfrlNzs49HbWtbYHtdebdJeMg/Ey
pjuzBSOYe/GfInYMf+7ZyzU5tG+T53bYE6BZ5J9dkFbnvJpfnRG0aYrhjMGchymqCQ5Ll2guQhqi
CG4iQrjWD+iP84HJ5xS7xt4KD5ge4pM+HBWH6j4rSrS/9nC0A516Ai2t41SPIi9fUIQZK7xDztqN
PIbiw7geoOfyHarkOMVm43dhB244H9bLyb/CkWom1pvEU/vuqEfhaXu8QLeA1uhGIt0/i9uUDWh9
jNGqbmVlfzc5RcM0UNDkHUWbZ3THwJpgRTFQdSiMj4QNxits8e2mSP9pVYWNomT008cR5KKeHa/W
wudDMc8//r5Q4TbbICtenUKHIs4GZ42nh6RsdHC/L8ny7zesYRj5TqchrUqsZyAQulPUiu/WkO26
xD5LHpOHrpauZ9ksOi0GBHsxRIdx88Ai0dSbbhc1bbmqbHfyS7sNN1lofqmAnItQx41SBzwPIOQe
GYqBnjORT5oB5YAamG6Biej8ASHrIHACN04rT/08PddZH2y9MkcNdwI+pKD+TtMjwdn/3ETN23Q0
3hPYzBjO+3Xc29+lGD+aEtdBV3y6KhhJBbgiU6QQxm2JJV5nqETISJXS9ATByQG/6QTqp7AiZlSN
ta2nw2xUE/uW/IKK/GdUDDXI/hpwuZq0rWQPoGlnClGiVtkNLDjjSdjcycS+pCwFwNyn426cax3/
J5FMAelcphDmgcnkKwZ4gg0KRCZOvqNWXJfd8O3CxvA122WfZ2znlpE8qYIai+VFsxV+0tFyKfeo
vmjKj4GivSVzNe+qYt3lM+EptrMlCRnDgSPKo77Q7UpapG6Rq7VWxp6A/LBdYhj0irk+nMvGmjaG
aokvmBu5JrdwQgQJ/IHMyjYneDnLx+cGRwVHsPmlo0B58Bw62khrvU3ZFR9hDSRh7CwoCnFLogCz
JvI38aLil0XxVScwzJYlvSTRZwyTu2GbX1Byj2CQ9kYh11ENxbvRvQeCN3n64lxa694jMrkneoVG
0IKii2RzGnOJutwdjGMEb2e4sGa4heZkEEmdPeeMYPrWjZlST7pvh/kPV8qtqsqbOXN86GQk9ZIp
7ei9Zo1aRg0WA9kt9q9kk7csJTzVnEBC/bOw3y0aji+ciXc7JCYmcSd5iLKG9qe2mME50TUgo8QH
PICzsCXNshbjDGERwR+yHY85nHqiQeZDIZE34C7z64GAg7n5l/RetkkWndTvS6CU9GGYZL5de4gP
d26emUct63TEoeUdk5N9JJRr2gRmeytyl18TAFqbznU35mLv1owQ0MBe8qHlamfovkpU0+7JUBm9
YpcaCg8am2mj+qqsZDxiNmEJoOsPNG0IgSy1Dd0xuOCrI+h96k+QIZ0tnlC0er2Dju4ug67d1KP1
lTjWjxPSSfqwF07MdZNrY+vmNjfHiGVZy4c6vhVG9kCkab4tQtGfGTa8lkigdiC7o83chPNLKgm0
Kl1GntS8f3SnNvZRwsqax+5gYaUJBjbEWfcyuMgd49DpKXT682BK1GOhdFfIbOuoJxg9JCLXJl8a
3XfCGI3v43FRmXYhT0KyKmASjwZjWSiRz4UmVx6shBIpM+82G+/VJBo0nKXcI8d3yZxBBD+1WEzL
fRINUEVLdlgp8O/NAn9LNXt4iMheYazvy8gAtRuAshlR8CKxC4lIY/uHq/nolO2XAOm1ItR3WPpw
znlR7PrF0aUVnbVqqtbd9CZSeNNgz27FZrj2ClrdLhomcrL6fSfkPQ4YdOmuTU/gvHomqnqScpkU
1QilCWjRAVKmHkUoGSvDMxTRcQvada9K87O0jU8HpJiqIHRhalj3DR2BrBnsNknwnuT4jiYdq1TW
l5toNK7aYKtV5YSP8Ij/imnGRGrVWKFtmmV9fM0xhJ/GfDgyVEdbxwYhc/v3cCALQBl292451d5L
3XZP+La7zUrSKID5oCvt872WkkXtImQcKOSPVa2vu6F7Q8jUPZf4/R+DzFozZNYOGtIwxl+c43aZ
k+tVwubIdAeXqG4cyyKyti5+aHDvjn5yLTXtKMruMft5hMHI9ZWTkVtXRpThsfPk9dXs90CKUVCj
FTBe+j78myDOfxwtIgWrVNsRctMegnFyDuX8hugyJmmGXYtOACPOrOzimLp+R9q67sNJrJO4OzpW
rbFaQz/nlOYPtgcfbFi+gmIxrDOW1KMk+DK1Cf4b01dGggTvsnXxBy17woNBER25e9VCMyB/3qIV
1MQ6LyrdD7P8b4SBDwoZkhODxMeopOEx6ug7qOIe8gBqkGGMWe42aIMmO3sBdMjuRZFyEoT9hXFQ
iAIZaqtnQ/seqhvDHbEPk/E7zyNalkbvtnoLlkAAKHOcNPCx0Bd02yzzQ5so6RgPyuxdvNn+Z8/e
x1S3dPq9WJWCaKPRnM3VEnOUvM5ofLpJ3RRNUl5ZgOor3Hqupb+RtYhpGAaGYG/HDBbzcGuk1A0t
S/Cy/Tbz5AMHoflg8R27hP5KumSQ613NJJhGsmytXVAyLMSDiX4/z9F5owC3KJGM4MpJeGjb9M+o
AZNBIo5GwnL/RM30msXV2SqNW2VmwT4vecJWs72hSz/rWL9Xkdl9SdTQBH3exFj2GyFzGsOEIN9i
nFheTCuzmuXGhWjD2j++mzrLqSx1zRUmNqHJ0Gf7lW/NhcLYFvbRxfrLIynx+HwudkTYjOY4mHup
Y6eRqwG+2bYdYjT/MRplSLKLWclkomz8SXHMQZNtP2WBWx5f1UqPSOEG2YsTpveV7dobnFSKZyBD
MlEHO+maFL5iPQs3or8NEl9yqesT38cdXIuVZ4i5ij56sVrYoQy3idbDs3AfMjvutlmA5YqL7TND
qTV37lcARGddasV1LpFfzKg9sVRtTMmoYLSDFqOYANjMM5FFnKyvUWRfTWxtGzzYz/YoRka6TbE2
sg2fJl6j2qo2vXDSjcPAzhnYbid9kp5yBgvVbNzAwvR7h4TzBh1bjU3XfMdfbp47VA6+V315Hniv
ZCFR4XqsA+Nuon0dvoe5+ragJQ8pKYNh5fwtmbQEtd6siOpA9WDd41CIB62cL5Mc+GlYjAHcBqp5
6Z1vUefFLmjsbyuWj9H4OFjLSDatgFb0Jp9Z/WTH0d8stWvk7nc9JvDHLoYvcBnTR1qxWc3Rfhbx
g2an9sGaeQihM7A6zTvUgwn8qkJaQBBBitd59vD7EdBWE+yWWkpsoljz45BMlAgulZ/WQeM7pAmY
Qnto0OklhC5WSWQy7VkpfJJRzNK1jCTdJmMGr152lClVngFrdBXgH5fTtk3IBUOmtQ2aDuZMOpNh
x1MYwyJzhaKwR0pGr+NabU94YVg3gkdFdrXOqvLbhR1zM2McrUAFF8QMnmf8Bqw0ozMm1PQphGLL
xjB35m4/d84fGXrZRSBsx1c8XYN0EJvCnP8mXjj7MA7/jH/dFk6svtB/IuA/LkRKvG9YgLMue4ea
TqZg8m106d4NFpr2ZNjbMK52njoa9DTbKOsvZrvErGL1RnuHuYf9PYkZR8tNj21AFzFbPDnKZG/b
zbsxK6CTWnWuuhQnP/SJ1invlHUwb6Cg2s4i7x+df8MEoGgKQrAdn/WILKEtzduQDzWpheoqlqiy
NsfEqc+Mvp1Z8+tu7NamIj7JSNnoF8Z/SDuvJbuxbLv+iqKfhRY2zAagUN+H4w+OS3fS8AWRmcyE
9x5fr4Hq0o1iFkXqhqI7GEUWiyDcxtprzTlmBKSnG9Nd67OjH2HVL3TPxn1ZKHytyGLUG4LrTdC3
VgqxQjVjfT34JQXb3PQJ9Gcou/tKJgeIMMe2Rj8qxwRhZekvgf7fhFCEXmyoZ7GVXon5+QRKYrO0
RgIJFuV5GyAazj8qI4JaIu71qGeVoV2t4NhO1CndJE7Oh0EaIPkN6xzhsIS5ouRrMbFSCihlHeCi
dBBLk8FfkHbCDTzGKypKkCnSiUKee7Ram34vWm1eqgxSCnNMAk0weHxyDQeVMcbFoW4utCCcZRLm
u06ry2PUFGemG58t0Em0ByghYHQ/MtqOAZC1G6tlAsWiDVR8/icsv8WW/vS9mg7tYiz6jwFq1Mru
ceIqJR9xzYb1OTzWhqJxXe1jGhNLN5S9voqJpK89nl/ft4JNnt+UPu45SHqntk0YOUTZa9T3L2XF
q1NoyJwdj2oBB3yxpuTeJGVw20ydvFa8fMagbQv4X34TvjboZRkLA72i3ceatS7pKW7rLq53o+0x
WCyYAhfGAWNDwTtDmmcCYHVfKJlNNOFLqApSe+mWbjrq36wfVzXw+Rs4Mkjy43yVKTqILOeqHp3E
S1c+cZ0rJWzzS6s5c5EgXcRA/S4IGP4WaYwkB6EWCbqrbKA5Zpq0hUvpnDH75Lu2IVHJxgWGdwmT
eZruO4ZdSd1zMuYtCuRk69Fh8CB3mZZ3V2CH4k3Ot+qk7aDTG4uC28lwDimfh3GQ+YspF2zgb8OQ
IX2abawUMQo2OHURayKkrqPaTqfcgGqQsT1Ts0/M3FyAUcUpm7F3602VR/ZGCeP7Kao+8BBswk57
1/3enaESdY1hPu6j09AMNSDZISIL22PPWMSXeGQfmzVkAyF8f/DngDtGBR3JC9N+0Pt4y3M0LvQ6
3BSymxaBg+ETBMuDjKs76IgR45/ViGx4m7NZdAztySIziVb8gKazUSjedK9YTCMuDemH5Za4vxAN
ojyO0JB0FvmjYZWAHeLpvQ+Diy31BnmP9aAoBfoVVcwOnTc+L296V5zHalxHBc7SzmYuBTTelVN0
lrmlw1EutlFSHOD26i+18UkLH+VQIfWlqdAlpBjR6SIbGIK8+GIVavjkVEp6iJkPdThTF5Y/Zm5l
Qk8t28ol8MsHrQWbHzlzuyG68XHkRtlp89roJHiPkWIx7XJu8Cm39A3lITbwI+D+IQpULe7GlP80
QvZNIoPJrMeZjkjjddZ2zN+fTcaw3/dHexlIG5yFfuzzlE6wByjEZEC19KziHt6yeQzi0tU0SLAh
00gzQIYfFiqdE9oPSVPuHD9jX8inKfF4eXiCUJYlRkRpYsSLwoPOkXbeU5lwkwcgr6HqhkTskksd
PwyjYJuIwXpZj1yUyeDjkuGeS5Q0Xzme+MYQ9zbkbX2QHmS5PFVu2qA6F71iXbKJwJ+uYLGeVBtX
ax1Y5LJK68YTlCqeuUkmototheCLOtO+wwng8TWt7DEhhWeppvpHE+cmfZgYW93cX/ZIy5w/xnrJ
vqvtUsDRZp4fs1FFL4S9gHAQHtZkHLbFQAC7zbyupemEg5SBE6b4b+OIPbccYNUmVXFu4BCtQH27
WaUa2xD7VNL7RBiX1rpFM7oSs1Nc0auDndxq6OaXoqOCqA3ilnMfN9/ghykTQ3LqZQikEfygSKjn
VHwKvVI/JQ4qurB2VPQs2XPPSDOuEFCXbAQU23QWKjSruPdeypw9YJui1UPbs7YzPd9i9xgQ2fFC
SVsUT0iw37oIzUBvS4wBDSkgeag/qKlEZuEpB1lL457IymSl+zhtiELtVq2Olrlq1Wjfddg58zpX
98hwPvQaWBqZObxnaMu20u6NrV2HV5PqFgCRUe+81k6OYvDmhBI7R78dfSSBNbilNnzEEU+jZ6Xh
SQaNioFmWnstiBehedUmrXJjY4JnZgACDtwxiugOLCNvlSB5QoADNdQlqpB2r9JggHXTsdlJxaxI
r0imHdGkGtOYfSt147P3pH5IpTmAyYqvTDraXa8U1c5gA8oooXOHCG0hEsnMUZlAmsTBwgcw4+ib
PVmvMVml/SsenGsWRsMLrRW6dtxu2N/Ey2QqzHg/wTCRHIAZsxrBNyZyQpzbKFtAtOUlSxmYpuR8
bBtFK/Zaq16bLn+P2Mbdh1X2lLaKpLPG2ldVHlAhlhhqKKJF9fziW5Rvw9Qqx4YJGt9g6jUp7fAa
ld9R9nT0F3J1HQ6pXGsJ0HZ+JQdPjT4jjvaqYRAtkIlbtSySUx3iB6yqMbyz0XKXpPS2frh3HFYq
C0YeMTfwaIBvPSnNLNs0WRjQON37saAJ+hmXNGgHGZW7ySiePFimi6atU7pDcDhUJygvXg59w2ZH
c/Ggh6xn/TSzYaagTRbtag25QUKq5QIW7LAqkTwcbHsbDzxYmZDBGbZ0u++LzEcfCY6Ep7ijF7Xx
3jR9egxCqOymiS04cRyP3mNFpmVYhNu4nfPiUwyecUiHF9qS5ocT8HufMuHiWIic2fdi9I/xfdIN
8TGXJTQhjQFfXtws+CoV5KjUw+38ebztovE9IDTXhfWguMxx3/PMLhjzpcHG0auThLhzcOBIYRoQ
Z8Tb+m0QFHfQFol578gQoEGoMI7qyl3raN9KaqzDCHKPV+dbT3TPVu/s9hYRj3CnKfuOe3CHq9hm
/tDdCadveQredGm/W5ExbbAZ+4g89X1lxcQeeHNVVcuDUjEm182AJvCoixtwUiMNrZvYx3ypCuJO
W3gztYlZcn66UfoE40OVxeJgJsNqGCRm8MraYC5AdpqpHu3rA38iXRho8PTbmO+7om1HF64Yg/8u
bNdaPnZreDGUgHbQbiZrfLGBmx4UM10XKu5zum9Hq4mCc4wsu2jz8aAawDT7SHPHFsOrhxJ52fSD
TYdaZ3xa+c+VilC8g+Z7tjyrJifYnlAQF89Rwiyvbga4DhFKYTIN8BBp5mqyjxRt3bIL5TUKwxSn
DDX+zDRvFNtwq+w9SMqUrAx+EFasuc6EkRW4URSybSDcYmCOxFa5NtiEKwKPW5CjIqk669LUI7vo
FLYlK2l6H7R6u/flhVh45kFm4Zy7fCR6zhIvKYj8DchNewuGwl/b89KsaXuVzuELP2nUOkXxmhsH
6wW2rXQLknfLfHL2TjNu28676T24CMCykZAl6F9rBmlQzpAHSZNVxfevSJC9TY+bwao1+5CqBsq0
iCYC5VB2VAi3zo1Z4MQufPAfas8kUA2o/pEciWULMuQiJVvGEFxeYeXq81TTpRy1eBUGximuMAan
VJ/nukif6EwQxBEXqH+LT/aybgPpCeWLTgC8rjIFMYh8sMpNbnnG0QwCEwnlPJm1qsOgVjZWFlsu
Cp36OKrzq5P6c6XJmMN2zL3eX8zIMGCfbAKjLLcqoZ9GQKPN0gToKt2GwUTPNh6IVTHYyEx1tLZJ
VKH9lD4YrY6rNEu4JUnU7BWuQDnzWf0Z+hobEZFU44XMMH8DuHRNOxbEALTdZWoae2i4wDtGLg+T
oUUcd+nOAV0FftA7iKSMljTvMoAIEbQ4Re6lJzapjqyRtuqbkPp9qBjVtmrxaePvxENDn2X0xF4O
FiVgWtwpOTtdR80IlQh7/6iR4FE2fLtzfI/kZy+rloa7EkzbpjAom1LsQDWkgQCNPDVCue507wOj
yE5pq2kzIA0r+CusenZPi45KCM1cXljPWBqPiLpm+QMNxczPd75n8bdI+tnHTNTZUSmQ+YNBlAhz
sscwVMNtH+dz94e9g41rb+nnzqNKZnCmzrqAYT+AodkLfwNdOXRFQJx66Vk7gu42JmRccJBsDCW7
SC0OjlmiPs8Z9EuU55/94JwjwjRcGXoP8H44Ld++RGr+EjnanOSDRSFG0b4e7OeEUCjEtEsRgG/K
437bApiOGmSLAvopSld/LSMVhoJdQJ7HJAhmGGJGrjPOiUzOptIsNrIogolyfqp1X2P3H7c7U46n
qeUtJ/kRYkhbbf0hua+jVLAx9K3VgBcohg9yy3drHgQNmxELA04duUaq2LqG6n1qgnij1jziWfM2
fsTlBpi7sZrgmz+GjwUjxMBpykvcssvKvUrbCxFYm97oJebQlnxVmtjo5yEiqk0VMmyhlxaQosRY
feG1IDTGghfatJtXH4kEPSKy4wjIO1XQ4i3QVA7e3dtZKbiylP0Y2+FWKqpKLEmOy595ySK3HmLE
IYusaj6GDBEUguGVNlFw9n18n85Q4nj+oS7hQsCMoPotiOaeIZTAVsp9bQYuLUVxRN8PBregJkQa
cax8yzorbNt4jFC4By4uOsgu4iJ8Ld4zZCjw3UiKBxqfF6gCRA0libLUOgYPDe58Gm+15aqiLHZa
6DEqYrWJ3wuVJZMNxjpOuZ/twLgCU9ptLO5CBid07vn2D3Lsjo1CsZylDSs8FwjrEVpFGHKo14K+
26spTNo4CzH+xiF+DC9s3aRSW7eSkbWlFtjzuzwS+oae1KXJ26pOdIDHMq4mKl9GVg1u9q5DAU3T
ONCLDyUHbAedenRB5EMun3+gPx+vka8z2R6MV19RXU/tn+2ei2KODHt8vmJNVLh6niNqD8OHwRxp
6nrUxUBycPLMjJzet2luwhmywePbxYfWQgtkF8HXdcLrkJmDeuurNFtGzX+0m2Fd1oZwTRmnWwOn
DN+9ONkMKnJCC6Ubyav63u80e4dUcMVOZkZF0C5UfUxWbT1Hko5ThugVu71oyIjTB89BLz62nfvv
f2x9HflWFtEc5KXbFGBXsCXepg6d/EqHxhUFaGXV2BncamwphQcYTQzhGhfoYLWC5D/RTPRs1yxV
sf7v/ojfHoM2rNA6PtvtpKB/7+N9p6TDM6JU+tu1fMjR+Z4Z9jSLFgH9c1N69IcJk9r98dOunNhQ
5WdFb3AvKJm+UzLtXHXjtPPtRIJQCBVg5v/nh8hUKpA0MlvDOfvrv/jjt2h0GFcjZo2pBxvPhPog
RdtdxhmsD2ePO461bffHv3TYwv87/PZ/vA//0//I/wyVrv+I7X7PC+iWftB8+el/POQp//9f83/z
n7/nx//iP07he8VW57P55e/afuTn1/Sj/vqbfviTOfqff7vVa/P6w0+w0oTNeNt+VOPdR90mzV/j
xv9f/+WfseQPY/Hxr3/ALs4QZNx9+GGe/ePPfzXnzkvivf/vaeZrfyyar7/947Vu/vUPndRxR7Ol
jR3RcTRhkzf77xxzzfindEzDssGR6rpQTfM/c8x18U9pCUsnhFaYfCJUkrtr+pvBv/6hiX+C6DMd
29Etx7Y1W/xXUsx/TKS2kBYLEguofaUlbcO2viSEAzYp1Ar767JcQ008oD1eUYU9Nb8Jn/4xU5fD
WLom580mpgXLYuz7Y6YujiubxAoKvLoY38yIGYSIg2uosrfwk2uFxfSuTqP4N+HIvzsq1/evSb6q
JIa9nzhq7zv2MSxmjlbX3tYSvS7TiSIzvitwd34TDz3/qXky+nk2Pyd/P9cvl1SWniS8nKNWZWpj
hQjQkikIe1oNe+1fHrI/38X/lrXpTR5mTf2vf8yX7W+HsmxhmxojP9P5EkE/YBCbVGp31PMZNSJY
xJ5oBtu7+/VhfnZGCK4cW3UkiAvjy3U0JyMFZdHHfBBS6y3Q9I6+T5buJnBpr78+1M9uGV4TTsgh
Z4QH/8dbxixKN9WMahpYEHJ+j/njctCy4AkSWb8uvGE4SuDUJ0xc429y5392MS1DVXXNsixD08SP
h57CuDFpQoE/9ii/oDZZbl7Rfv31Cc635Mst4/m3BEWVbTiszj8eRcK2SvjlaDmN90r8oMjnZKnd
jvr114f5yS2zbIclxWLrzwrz5WR80JJ613EYj4GVOEzlo1be//8d4kvyeKoIndQEmzOhojHpkOk5
cvaq+s1L/Lsz+XLBCuxgRFZwJmN1Htk0pgBCnKH4zVG+3nxLZwUmiY3NpCFVjPo/3hbC71JNQgim
baY9Ex6IZq3+zfWa3/u/3vn5ELymEm2WaluO8WVdGJJRZLU9Iq+sYVa3vrKhjUrBA/WO1nT+m+fs
68L+x9FMvjyG0BGomfOL9pcUcy2O2zjKVN5Z0++PQZb1qA5877NPY3Gc0p5tcoeiGfcRrYyAbtft
r5+Onx3fpGkqhWWZ/PDlgqYFu8+xrWNUeCkp1/mrsJ1mT5r2q0AkdJv6CXlnFoi1Xx/26/oxnzZC
F5ZCi7fL/PrcN2ohmjrEjlFUCRHjTB9FhU1MMV6FkzOONCJ4ClhplgFauvA3B//6qM4HZ4F0TIsv
qc2n/sdrbhHp6HURPfcEbXlJmN8iLNWtZnvHX5/kz54khxWSJdIwdd2ZH+a/3FvhgBOMhxnUbhVM
2cCJFLmr5HX3jrOKIbYfxYDYf33Mn1xY2D6CBVII29DkfL//csyGpkAclQoaxFxDpk6orwIpoQqa
bIsQTRVLvwzAVEMkgWM/xX7brX/9F/i6cHJxTb49htS4vFQRXy6uaekpOqViBkAnNSPPgO4gGcR+
SquAlvFd3dKCWuRqCSP610f+ydpg2zYnr+ucvPH11IknJXg7ZQXCYwlLimH92tGIUPqvH4WQeQ0T
nDG/tF/OT0aBYRUlyijMGiRBvwbB568P8JOn08ZTJh3NZAky1S93sFXB/astg8cJv+pGgB7nxSBl
z9KYD/76UD95QB0VrCi8IV4I1fpSlyi9aAt1IB6dgadyanSljnd90Navkx4OYKgRAv2mRPn5EVlU
wSI4cB/mk//L4znFuaenGSJegrU09rv+jGub5EHrdCrbtGp/8zr85Jng7ZPzYsP/BEX4D8eLNavC
lcQZRqAHMnR7xHeQUfDry/j3R95QNfSTFk+dY3PLfjyI8GLbmFp4fD7c5irbTMw2NefOY2zZZOZv
Dvb3MzJUmy+gzcNnUIB9eTyYDgphFnTKet+EtyHvPKQRvz6fv98kDsFs3jR4mRzz67o1VT2pOGUW
LRsy8lKNYSMarVzNDhVG9V8f6u9nwydAkxpfPscU3KMfL10pCO6IZ4q1akzATLRI5O8CVYnxm1P6
27JItaAbfxTgJnW48+WtZape4umh+5FPsPEZjmtvcDjqtTfE+570B91xDUhn778+OzHf+R9qCUOy
CuqaSkkBlPLrlQR1kmWjgg0TQVrX3EL8cXMRk8Jo7IbOYzxm4pf6BjHuN191MT/XfzuwySttUiVT
MX15JAO/aMcB2hldtJegviSevggkVk7/Wvpn36iWcX2b4FxzGK785pznB/DroW2AYSq7SZ6hr+cs
takhQtZGVbiK9lO7TLSV/PTccBcuLsPiw1hAmZXv1cKFwPKbtflvLyKXe16aeT0MBwP2l7e9I2fL
59PvLwfZLO1BRy1JQjbgHQ0dClPC7a9P9W8P75fDaT8+vAUC+KCaLOYWRCkFpDGz/frNCo1Z+8tJ
6bQtdbYiuk21Mn8Uvjy6eGuNAcW4shgE0ZSy1CZM0aE6elDmVWY/g8oVB/xEFw2y4DSp66SQqF4F
DlDKVlXwoa3qRjex7Quk96sOUoZPb1PGgApL5a1lWIiBoATu3PiYSDDmzoL0XZUK6yQ93Vp1PGcr
IwMbihNPLhoDkziZcdBPKv17qowg4OT4mhnFtR2Ge9g9Kw77Ijt7WxjfvekhNbU13lWCQ7JTMqIg
NFiHYWFhE72N+yNql8p5k3WJ5KxFMuMfBpAEBhy+RYSRviCACopLif5RQ95qVQ6xQTtfv5YaIQcz
XtEsYS3nh7qjR1sp19S4F122g7TiGphUTEF3DPJogjIeAKWaufARboOqWrWGsgGoyDRaPcWKtaq1
FEVWsJ5zGfJBN6DL054Ngv4AJvmc26QTWo9tNh1HMz/2dF6LPjxjUdCXiZlCYG6HDAwymbedXsOv
iR68Jt0lOr+IHUaNwkUNnpSqYutPQC7q7pzBMnZC1/QeGvkeKliDs+iqKJbc5/Xw7uBGMPnyGzMI
yR62sCMXoaFhPUdk5VfV0QrirR5a20hG93HYPAlp7qEvLw2JfKB70eHJZCEeZ/J5DGdYWT00FRqS
Xq/jBu+2jgl0JmJSpHrunPQ2GD3wxM9IUSAVFxTEWbIxnPS2J0h6lMR2oKxEnbsop6sXNOgf2mVp
RytPjCcB7CDssYzD3yUGD30uNpxwbTQQX67IPqYQMy7W7qVZnsh0gB6tcw7RiG6OiQ2VqLcAwLgd
ozNEWa18DfAW2D1xHEcAWeG4zRmo1YhsyCXdtIoBvqRc4YNbVPnWS2floLlu/Kcs/D4kN0q0ZVyO
LI+g40UroocxJedw5vuAybSteBuYTNPRCMTdE2ZBbOoV3WB/ZaekeDlHHM7IwxICXDzglQvL2A8+
IZIPVVUsIok2ckCVepyMBwBKhwJbZFc/5yqqe8Zg+pYY7t5DxkoMn1K7uAZze5WoR5xcez0Krthk
loN5mpQbw9k1xZ0XIMCQxH/mC7O6sdq7ZLq0pQkbC/cz1vXAD8ZVCKm0H066NF1AaHtdu0bD5yRb
JJIwacXbVJA8MK1GsdWCBnB7TqDgY2Hex90zJAxTQiaew8CuEcJtIz4Z2nUyrtBR6mF4MMlYnfZe
uJHWivBvXGcIBhfk4mJ3PKX+Hm/7wqmeaqiVHvIUzWtd4XcXgR0PYxLJA4hIoihDyUfOGki/cZ+E
Lx52M2gDGeORyLWbm3n6VHnXQT0E9htG6l5/VQQa2IgG/ryzNg6s1ew/a+cpbzccH/f4YKPUhDsG
CRGLCQLQBVKtVj0GIA5a7oy95HQYbsNH30QtXp9NZDyIcmE+JNoyCV6BR5nOKW3Og+bSnNLJMyjR
bPKGD+bRAK+sdB/43tHme1ayxPn4Lpz2UprjR1bIpaXaj5EguFsFpgSLftok8BNp1axxH3Y3Iy2o
dVUX6LDxDi8anfwEo4Slygs9VO15jJptjTWu1GCTT/F3En+WpsWbGxro0DsEWWUqt70V7NrYfGzx
1Rm+55qBzRUh6ddRcgy+5UVLeONyVd5OQHPKgDE+numFFsJMmv/CMpDbsrHcPhtdfTKOcSCvksCg
QCVAadQEPAcUI4O/VWdhda5sKuItjGLwWK5cFpR9iGkYm2uLV4z92b7OnF1Un3NPvRAClSBn0Bmb
cOfzyUUSYxDuA4M1fqBB4DOuVngnxB12GLs99sHOYvxloN9HHYEXOHGuaFvU/jBjGpKN+Rqbm+p2
QKMz5Oss2GXerZayTDODa94FXjrCxIvslMVrvhOhSczDI3YFpdnFrzk45fRaK0tB75ROBarJpaW5
k9aiUEc/nBIxs4MxVNbLzD9P/YFHDVe8Uq8gc1T5pg3mVHodYQteZn8bpePW1xsiel5kmLz5fnNv
9t3Z7z4a/hqFIAfFxzJRl7di7MG1p9veGS/6DOapkAeQWoO5cDARKlkj7YnwuUjrDTE8940xKzph
95LMYpY8m8xGO3hRR60Z10bU7WwEemp5yvtnPX6M4xdP3NYGtKvvRb6N5dbpdk247ebF7gYBFoFv
PKOXrr+SXmCits+MGIcd2F37ibBzCJNO8j2lXeQE+Ku/t86tgZEvQCQSPVSBC+w+9A9x+C0UhwQM
FSBxfEMvvv2sawwbIekw9UZvk0yfwbTE7SnjLS4RvmiLsms2CBEz/4ldwCIO7lRg4Pp5Dh7BH2B6
S9/c5BgW7GXSf1JpeZK4uKq8cfynYlDxGSILmR57gdufdGjNP9C9B7VqH7OccF2Dj6RS447OhmZZ
mDzyGNDfEvhXoPxWVWgutEinCaYVkK14aUv91EfhWnSPPg6mNqxfpH9n8rfHuHdiFLkflHBrly9G
lKA98hj5Ai0fdxZuCp7bvC+35Izo+T6OXB+7jCbh8zckfeb3JCtA5+rXjH2uXqE8aqZ/JgT0ThJb
5ryq4qIbp7GxVs1g7gTA/ry4lpBj26xYKXIkNTRw65KUnSa8iTTnEDnpHn9uA62phRCMhj++Ohb8
BliRxSjugWJBrRff+hQLO4C3sQJ2UMn9MFmstJIomNdU2+k2TW3vnI33A8o3S7+UAoACwsoud0EO
LXu2fliLCXW2V2nyvUMROCmgJUu8Ntmp9l9g3VnACJNNgcGCYX3aUhWl9yjSF2ofbqzyWz2dRXHt
9ZPMSP0mawa2VKjJTdHbwE9ZR6L8DLtxJzs4LebbH75hxZln22tKoSZ99tq3yuyOVL/bpDxONp4c
ksFfHAY340hG+QyqBTI8JlgNVOOSTlqCu8vfTbZAOJDfynF0IyTnCtLIIO1Jq2IRmvRtH5xir1ip
nVzUek3+x7CjQ+WKosCtiOyGjKUxjrchCi/sMPdt7W0U7BRYDsVKxbRFUeR9qyQ0KiUtV3YBkikV
+1aF9DrXKlyxnBKhNtxG24/CNRp1Ffeveo8rhfBaktC3AfhMs2CBGMVaGKUbjPG9PlHt0ier0mSf
DtmLnKyCMLDuqJnmXWA82uW9gvFMtDEMomiF/fYYWv5dZffbXhofbfCc8BwWhwkf4Kg4xyY1Ntjl
T4qHvCRQ94CD8xAnjgf3EOMYzIuhrr9F+a3fW09JgBW8vE/Yfbdg0cqgWdfVui0xjSMc681nHXNU
gK4OzR3cX1ncDjgvhYUgdbgG3bTJlfqKBnuD1+816z+mZCJXr0b4uFa1V43QNau8C8jvDSlHzZh0
cL10E/VsFA+JlVCUBfsYtMiChJ92BosttJI4EwcTiZF035BjTAjsxN2IurRq961B2PFa52unjFAh
MjOcyZPTQE3DhmJS+JtphbNh1j+umyaQD23PV92UKMZw0WVzGJrDbW4ob4fKvqcrBUABfekJUDio
LxX9Xu8lzqWzUnJsYm/cpg2Bu5F+gNIyYx2dnkhic47NTVdmWbE0UVY4lXavTio8jUaujCBchaOx
DmWabtk1bLTKfywAv0f2bPrKHmMuhhWol9zq9llFqGqs3NQNriEBixFBjv1oh04PHDqgBTgDXvtl
ph0HwQNiKRceQ17ERnOtwT51hQbIwcc/PtyQzAS7MTpWGGr97MFvvztAkeJoDtDdNOFjX7vZcIoG
jU3OJiQUqgFpweexME6Oxh4JpyGJeXRI8oOBCjEujCdPBA/2OEsgQdTqNwPx1ZMml01wnXKTO4BP
Gh7EVFjs5/I7kWT3Vf1qmtBXd8g+jj4oYBWpeU2vdrRWgUixxWMRtK5DC6UCXyeix6VsetyrfDvs
GxsGpMdTVsywDhz6zcj2g8zvlOdpdHa67PjksFsstGcfgdrgw/0jVoFX9iklYDWI1ASclnPrONkl
QWFeUpY4fv5WBR0Znxnr15wYsG0jBMSYkwKFLD90vi26woIvryK/Zfi46+g0ClSUWDxHmr1KjMel
Pdr9t5R2cz5QrSg3uoUg2ClOkQkQEIs+HqRkDpjHUqGyM/HYH4TkzqKjAQedSrnDFrdKS+mKjJgI
PnuXIa6xiN3oqcIsIr7Mlm0lqJZK9V5hnnfqdh+GTD+JGwxIM9UDf28QvZWGkDt8j+0MAx0p75UO
sV4RlVgHE7cN4+p1mJQ34YgbpZTJgp33bOne5vzpg0kCtjms05gnwMs3yTDdeJJ7ItMJ8ev46auo
464OoVHxQbNvnBGsCN9I0zxmeCTLGng9jwelGE+ELQPUUZiyA8d1ijWyH6SE1aawThCbyFQEhIKZ
07/PkrscaB33YUZ2Ry38BeJ1WSd79q+II5OL9J8NcHv9Tvo3nX+r0doEQrudWv/dm0OKKP9SPwB2
gaqdUKLqhBKQoGd1QdwesI5Vlu1hskT6aoySHaPkk8EWJYMLNoCUapS5njrBclum/jmu9oPcqOUt
ezEj3WHYlYT6kbllD0+J2WzL4IhzKwYuioGaZKD6aIq9ljyQM9U5e0GBqpeYvtnwA0n2unUjdpE3
bRNreE2nQKynVCnYLdZroru3SvrMriFXVmbjdvilIFst1KJeltlptL7jmSZjPV551S3Y7LVmc5k+
C2IsRA0rmkgZtFFrvzDxfY7LmYEqAzdobyJlHSn7DvCeYNua8euJim8NkKx18BiDsNbZPWmUS2+8
Tp5YB8F3EqhKKOI4nL1niHqiu5CZYAdba4Sqdq5IkknzV3RNOByXUfhdyYFQnxEAkrr1VBGryv7T
orQdDmjQ9kAD7Apc57mJWniZ1OPdXdM+KRTBDOMPaoJgXci7qIAerKH4YoWmw9MUy6wEo0RyG6GU
nkG2YvihpPc9zZjEGd242VXtK56SYiS5mrwK7aFCr0/YCDl42LW+zZF/ZUUTFX0K8x/CCebvo0kf
IEaftgG84ifgFgkWbYi9DqcrjZRpQpcWs7dXsBtZ8pSJyp1FV1OC6faBaBdkU3h9ENfetzaDqleT
zbuf1nSESNsh6I38XQWLSMQOyWFnbgg+tnjrNmYPluym5z3p7cMgq2U+IDemHqL6WY3AWwjbGFKN
Bj31fEQCU4rBDUpv1lGN5ne5HalYFFSKQroCMbvSa++oHJUoexVUHgARM2RxhQtZ6g8F8BUM2TOa
1MxIFcR7rPuwm2yTRoexSUDlJeFx8KvlILa+Nqwx2S+jlq9xzUYH1DqNQyO/VI6LGA5UwnvsQSyq
17KgMMJ30MWERcmu3aP7W8eZ914ozefgCAz96V5RQd20FXns08tgQbeJw4PRZmumSqzcckXD6azQ
wVex/BKgu6BPQwMDU3PGVp/oAsfed+or3N+lV5/bKnW78qnRbuHcL0pitYGWbaLww/BPdVXfUK5x
iuN6mMyVHvv3VR6tJ1keiBWnvZXgQZrfFjAqNmbGIYqHpVkp7OQ88rtaQf3vOFW4CQMJMRVE2LFR
dcKq9HAiiKRurUWqgmQw0obeWO8xkR1IwHhrHWqvtTZKYmlrNmq3iRz1F7NgLkK0bzhhMRXIBrF4
WLvof3N3Zk12IusV/UV0AAkkvJ55qqpT8/BC1CAxD8mUwK/3Qu1rX98IPzjCL/ZLhVqtVkunIPMb
9l47gvgMb0d9aJtBmsFP7vTwCTXd+uqaYk7W5TwSUzOpyHyoSwMT+jxV/RqBORivOZyNj6bsimYN
MobzkL9zeZ0iNNIYLMhznvgRe0wBKA3GR3ZO/HT2uMgNRRekHCBDOHeZ0HUCNgJU1cZDerOSjZVX
hxY20snxmhT2Yzqf/UzKMzqzEYg69q2DsMAdGMnolcc2durHYvSqK9NZEt80gNC7NvT6w8Ci+cFE
3nbqdYvofPCJSakIyCR4Alm26u3pxbFhOLKbFM+Yge0n7Vv9d4FI+FePMa1/TDTHyTqMrAmF91xm
Xz7OZZKnCORk2xeGm8ho8k8o4ElOgmdPXaPcRu/M3iAwvSpIFCYTGxg9qBtvM4yZtRWK7+IGIRkb
ZcJN1Lsnk3Y/t8wd9cQOuoWZ8+YNg3nbuvydorIaDqHw/cdmIIU4cRm1wiuCuxY1rsV4z4VZRMpm
d18BDCH6xGgVp1vivacMUS+xZzN87AgPunVx/BDbG6klDiLm6mK7Cd9jKFMdM4HlaDJLY9gIx9Hf
ZTPRFOteoNMuuoTJ+JDr6iUZHMzf5qQBCAA970+mD3l8qPHD5CDgb9VUjNdC2NWHH9ojoZIJdJ4O
/+ivwhUBQ9ROBwBb2hmHT40+lke/zIhMH22uUeQ8IxE7RkVlZEfEdq1xUg23U+VzsMmusx5UZomb
3oL5Te7B4s8ZafnrZsruPWqnU++hfbUMkd2ZRiZ59SdSDyuNbXtotVh7klt0Nuz2I+os89G0tcK4
HuKiaFLJnL+qAuYFualfWjUDlcWevcB5fXM/M8NizOpwNBfa7J9gNJFtaDbNh8SRt4bbz4mhM3/E
frvkKwcZ7kWjzpyf0U0Af1ZK3wiss4tgpHI4MvtDKogZczFik5eYyhLiQjyZlgDJomgkVGmrZJ8q
h+JRJWjK9uQm0ej3neWA7OjquTx2OWy4TZikyHwHF27bNs8GeD9DEyNZV3guANxKLBsD2Cb+nxKL
KHyyuqjfC4v800cXlW95ygqd0TlTsNuPTRYrwhfdwpY7SBBjfdMyk85+lyod1FMVT2560W7Ttjdj
PPvjG3qEAEdxD/J967GT9M+ezp3qyfIK0Rw8MyvpKqopzbzLqLtZArGbcNIlUDHBTKOOrOF9xrTq
HZIiMJOOIx/gNNjTRfYhlYSC67/oBUy7O0UZ1fsli0oSxqHF+t0hZTSU31rpHKtdNC6ZhyH21WxD
3+FVe+TbHjMVcxwdMOpogf07+PWx3qJKxcBg6MzEfdxhKr7qiPxtSQXkSFwAAcsMKLfwIapD5sYm
xq/ceUj1Ut04EfoQbE2V1mrrU6fYZ2U4I5FiKgpwZzP0eCM6CxNLkICewxaD6mTT96PoVgpNAaHD
pCKAAKu8wrslbyNXZ4Gpg/0egmls3G7vgnaL45k5VteI5LZFPlpdi0mGcNWzwQnVZ1qXstx2A5JU
RnoLHC+1p9S9DQiAMY9TEbrNHQi2Go5dZHqAjPI2z2+yFKcds0hA3W/FaGqWK7abZ+GHzX+MaZ5D
aaZ+HJOeOaTR1dz7E9FnSxtQ4Ymx6TUYZArLKDXVdOm1w0vcVUGN58QV0mb67vY1iyOrqeGprFAT
Wd032eajd7SqsAY3AJgwSr91lnCnVXamtaa0aZIGgn2sn/PEK29mLxyPE/6Thgvc8ru11csJmEIL
Q+XcGKWKrVU5uAMWskFM57aP7McUh8HEeidrxdZdDo/H1Cv76tkKwRNFzIqlcXFA1745SVzQH0aI
YJp7WFV9dKzsOhm/da+8+kamVR1uXI15ENJbK4vPvtYzxaeN+W8zBH6L4MzgzezmtVHwYaJ/Fa03
/NLZ2EBsxsBPCUtskbyfqxF0pe0Owi1hGM9SXurZ791PrMVB+1HbhMFdgS17JJEwoDDPUVX0wTEs
3T44A4Skzo6D3vJePDyMC7dfwkfA+NiO1alTcTvc2Gqqg5NSQZ98Y+Jsk00BdM2G9ZSHk3quyN/C
Ie7nhlnsINL6AKsSnnsA+rGHW3PmJo4vaeAzTSOYuYE+34MPdL/DXjF9mPEc9u/W1PPUkS5E3Div
MTwOxpQc5sYC8hpppiIy426hixCIq3Ovs06CQNZinxtkJN8iiXb6fdd5RgiVJzKG1woRSb1rCjci
uikJJ7pE1rhxTetYVrq3QSvMo+2B3Wc1bHbvPtkVbvHdsemPwW7bbNmU4Tcz/Z4HsNvjrM8zA6/3
OsXUkhpib1M/iMLcke7t/i05/N+2BvwfEv3bgtX7f6/6f6qi6p9F/39++d+qf+sv38RrHKBDRC/N
iv0fon/D/IuDEuWGadoCOd3fSpuSMCC0/Zb1F8IvNPIBIrs/foH/kP17fyECMq3Al+zEfVTY3v9E
9m8BevgXOUUghYucwkVrgGDKNP9FMdU2mVWL4vcEwyeJH4YFgTzHxVobDUylrDLWjYF1q48GxiBR
UB6DuTKYsknuX0s1D3G8vBdE7zIUjrJdkLOltQzPIS5V5bcky63EgpMVneeulJ+Ve5BW4q6axStp
7e4+UcAT2iKvNtFE6WstbMHBkoTY5OrEUCcnX9A9OQgbmUwtofDWvGscIJ0NqXiFshM48fOGwFwc
4HHQbogb35b8cXb2hPgTsM5xmOJLULXudlDpg+HUTAZYnEOGI8cmvNKWuHvyt0j3ydMPj/CGlc9J
zWjGhDHRYOeuw+AwhPESe/y7eEl9zSL6BvAH4cJoHgAXUB2WVCDQ8V9sAOdH0KJ7CG9rNRKhpcxy
kzrsAVISW7jLtnWRgMBe9nWDgTSNsUfsr/10Iusj0g9qZpMgACbFSbdpPfpxX50/XCP7SkXlHYgE
QcUa438MmNvkxFKVVQpv0FdLjuJLcmuZ4Tm2WOn2JQuG1L+puC+rKGB9Ol/1hOU6/k3OHd7MZDcG
5uNycA7+9DaBhPCn7kz6yRJVWp+mMgUiFOMjj1mGAs96wZ44r5Iig3JxSJvyeTaK52Qyr9hKNtjX
mZokrN+nDHKdmYTfQcXIbkZCPd/FY8DVQttvJ2MLyrs6EMWCDZWniEFs4ld/og73ItMPtMHIVu36
Lgzmq21RawtMXRhGCIiQ9cuowmPR++6K2Pdu4y9pbbZdPveJvJdKbP0k/Z2PToJjtTqOY/k5X+KR
ERBxrwiSAniJLtet33/HNdxjGb5afvEcGCkJcL74oagkM490HMgNxDjZwXshQat1SQz22vju4OuE
0kchkaq7ZOrXlALc9WDoAE1ency6BpXw4FS6P1jd15JhEPEI+cil8BtQEVl3cyPwgiS/m87AnYFH
W7OadYBXaRz/rIIn79Mcldqoxt+7IAiycSi5PltNgoN5toUC6WpMj8Fg7PVM5m0X8Zu3PUaMq5Mn
VEQOwoDI6tUaCftDJb1i/WpLoJvuxGqniWgCNJZAO07OvrdEN/neiwNVEgpo/wROlITkpLs3I4Nc
EI9RjDG6tIHpzmomAEzdigjX4pIzh1hZ9QzHY7q2SYjGki0Md4rcNrV1YQWe3hO9w1+H3Zxbj96W
XK3lOGGkUqrhBFP3EjYgmhLvJfUyoBBFu3cVL1lm+f3Ondk+0MeJk2zBcybLj/7zH8FQEi47eUzj
yaOcli+WRWH+50cMKg1o6KfOHCZeK+soTboeMhMWEMpwspcvdRUxFo7mQ69mkpp9u9tICDE0NHVz
+fOF4hRCQyEZWtS3qroFyPxeQxvexT7QzcJiBseQiFrb2DT2guBfFuCMRQx8zMQQHSZS1Wlk/A2q
KrVuFc5eEYMwa2cYyNVok3AB15CYM+bRWeK4Zx7uHO4dafJ9gRansfv0FAIcHBcfJ8XP+c+P9Eio
+t8/QgDau8IBMIQOarbaNzIr243ohkshCrZj2stv2QQiRUxrlqyIGvqRVj+x4BikASjL1qdZsy3G
SkluA1dANP7nC+CDLz10DFUqtzlFXWcDEUR/w3wZ/IfFCsqTDRU0xKkoN/Eu5um8MaqSR8qn0U9g
fecro/IgH8u624wWcy3VyGRbOi3I9oXDV3qXNvBQEwAuyeEdrlUuJbkYDN/9YADxV9Pq0d2DZo22
QUVuCQTkWx61rbKjbJOPIyIDQ5NLpcvXpPff64GN0jKEAmzEGA4zRZ0/tTxEF9+cvoyQ4arbN686
K8dT3IWaOwWaHONc+vL0ZD8nCWHblI7VGmbZPvDclmQxBu1W5EBiM2nbO6N+tKh3d41n6h3m/Xti
xNIlq+IuHXxm62kdr12WS2u7hKsQDe42bIBAOZalT1h+L6IiA801CUOupHxVFjtnjCdod9p+Bcaq
kQyME1Y1w0z3bYL6aRJ1jJRtrwhPeIi6AHKv4l1uOu+Lb5ixyyxWVRJ1WBpqVkpjAETZlveTQSJH
Pj46pd0/pR6ob/fGJ1dlV1DvbcCKxHtwtBC6PuOFQzgC+nrxC5ORq83H2xBGpOaxvfQ9erXIn3a2
FvpQZYx8Wrdxtqqaip3jwneesKQTNss1NdTqS4/V62y2QFRY0cNmSnxmIy6YmoIUM5RkjAf9r25S
HB0AvzYasARRHlIBA8hJ01pWNWN3MxkL8jti2G5PcNIc4CXzeBVOMm6I0cjhA0e7cR5ZE5TYwQi5
AU5muPGNb1UBIEQI2l6rPuaa89kTkLx6IzpbdEhbmq89EkWWNiwe7BkwRtztgEphmy2zBWcQrJqg
6xmw63LX1NJ4cEw2YSxA2R4Tl5f5Jd2dY6wJ0gUj2C/24mXjkVsQvSWOJ2j04w05XMSr++TYdQxb
TmiSuUqwrRcxrl6ApuV6iKGOoUlzliESI1UkYwoVFPRuq70mJnIw3bGDSOzgRkb6pwvgKfhJl8KC
Td9q36jPtmvX575MYEe1Faib8DjYajw3zPBWooiZOE8h/Mb4J3XQhJEJw7bGo4GOZked29ZxCC4y
Hue5r+8tP58ezDa7GYhCezNTTSKoGKIt35LwpjUR2nRx/NyN/M6jPxUn3fr9K2BbYCKTs1ND1xzw
o+bbtlrupAG1R+YRFxOA+RoQz5CMVW9JnD8A170pmZCsMqdHKEYTtYLBeidKVgezCPD387hnruFs
iDcTtx4+xvXQuuMXzJXdrHTHwBN6zQD+BFo74fU9E6sldtG5yokVaR89xB3pyqDQHjPyZsANEVVX
lzyaeJpJ767BacOISW/LjE51EGDX+m7HNpYFZ+Z0W4i5dNYJAS+OrJjTVfmFzVV3SYR8JmWF/Dk7
zy7APZ9peD2mUPewMhmUpcg0QkmTqwQ0otrRHf+IdKglM3rlogbfOki2uVuA/tH6O5v2IShMjOY1
havRnb2airMIdLebzORdxOF8GMG8ES7Tl3sRG8T5GtUHsU56E6X8lrFbEwZVbtO5aV6hyLyHXto+
IDawSGjMjkoB6zPp/rZ9qT6zXlo3I6RshCTmrh3y30WGoMPuM+OcFjYIunYVdwAnrWwlLRaaPfSB
I5rZbyvcubbR3StDHMdk1CsQlWebUSsJLRLtTqKMtQslbVNPBB12JkjL4QQskMGWANVBlkrAkdei
2ITw6s3oldgDA9NxkQ4ZW+Zj7Npippej0bcnYROp4zEkXWcySFd8BsgDY74zdg4h1XWckTcH3GeR
gaUInSePfUHkR+puoHlfPmTzlI6j3FZcObz9KZ5iGzTZbO6ZDL2Bw5O3AJrOqUfESTrWDz5hHbCm
VnUgNPt+ST5UkXXbxGdYVXeRfSiKiJwb9xrlaNzm5D0e/G05YbtARIHQ9SmtfevqIK2a8+eB+CHK
T7jylShvoymuSHaZ5lOQLucOQ3qgRCRsNnqdT0ASUZxY8B7LgWFm/VVXsXn754vBpgIPkTrOwbg2
1pk1pjeBEXEjhdUlaNxvaQ7ZoQP3dtvYCnGCUM7WZvmB9x8edWS2qBCq6CCb4sGeSKHo7PEdgO1d
1nLctVnKAVgyPRv4XvqOHnbESZC+Dr5ia2rLup08VZ4HS+9sv/hi5VIhNR+/K3CWk13iXrAAg2cT
6GmyXLs94ivyQyPKQll0qBAaPV0swCz+KHOmQbo4TRliyaT+iYWP5gVT6xh5I5xEDoYC13Pgp/cF
MAWVtb+dnJGVJzhOepFAYmNT3Ax6rXm/WNyl60H1QDyj7MUxodIY4IE2uRcd2l7Lnd+O29bC5tX4
yWkOaQhij78vJJd8Y5oDmHKQOIzAsH1IWMQKXRxIegfMC1/qBK41/D/EkvpSlnJJvHQAR8iXwi+u
BMSw2kHOUcU7TNUvcUR0c5uyQ8hKdH7JVOdE1QDbYKjFxlSXqwKu8Rp4MUce1EBBeGfefWMVKFm5
ltjZbWR3UM2D6q7MDbHLSZa3B5fKhv0JRxIRfrHzVBb5Ic2TklkyiLIlpzlaBNWy/5Up/erU4i3x
8mDNNOG5JJbBAnDaEIgehyifkHZqWGTaptGJSeO2LWak5fjYEJhJr2Fy95eP0YwgMcciVz0TELFs
LZE/FpkEQZR7Rxv7J7o+JOoAtN/CCbZfkdqIefpkYxnjF3VMvylRshtcxmT7RGpVIyonUfxoNamx
DwN65iJioQhZfxeJSq4jTgU5p6QEDOO0EfRKDDM/yIpSDw206jWMbfCH/JaTpWtSBuG7dOSCIES+
xKTm7UTVPvdu/SVsAmXTGzcHHRb0S0udGd1WN/O4nzQfY1LKNzMOXowmAq7c3ZAJs/WK5cXU/qG0
nbcymA7dlH5LjcW/AgW1MfSTYCltWkRzlHS8hylVX4SsP+bMa4sQ3aZR3JGZlZHXxXibYLQ9w/jb
kTiWxmjRbbNWMn4PBFesQ/JUGXIbn00sfroGpX6l7We/mIH2cT3EMcj05lAo1SNIIJdT2iuJfriQ
EyqhATVT01Ogk2E/MhS9sHZ5HdP5UkQE2goDJXhWzHcypmuLgvi1qaOKIo0ya57rA5F4H0LXB0tD
G0GutvczgwoD+NzUvMH8YTspK+inzce8RLPMYCOjZmsDvsM1ADKXQWYSG5fiVbK5I0inBiIL/xGs
XYqEKHUpkSa2g7FTgHkKlr8ymB622Qer5zmtUUKGlfngVgBzC/ank6yfQx6YjXYptKroO4h6G1VM
gC0uv48AzmyMprZPHZVdjFpiqim9pqLfEOc0SvQyxkwknJeH687reYtT1vPL5RRCXDHm5CIYdZM4
wapbz+1rmMfesbm1Ha7aiKkxMj/k/j2cUvsOhRubtIk4aMwNPuTvSmyMSbJBJUOeONafwWvoeDjk
QzapWwcl1a6IywcdqX08Oyzx9UPRiHMcq6+G5YJnwqMBvmTvtIO+k5Sv3eCZj36fvPqiOLgWCm3z
EBTuViCCXsnBypdyMtw4bsYon3V75WTcrF5UnyqC7AhCK7ZlnuAhmPIbg6g82INE93nAazFhYzYM
NtOgeSLNek1so5Vxa/nxl5zs5NIz4Rkqdlol84LDIKOrWd4bsXOb9oDDBGFNSGxsxOMOlG1XP6dw
HQn9SEgEamD+Ibtcz2wy2QZenDg/cuTuojl8JPzqESrrtdPTT2bklNmROgKdOTKVQ01qx69GP7/Z
wJPAZdD6hYz0jfGJ0soiZjEnxKaLX6KeN7P0p0dMmDuR/DBf/qhizhKPzeJ28pu7jsd6JKG0qNpf
pEmCM8u9tyl7dwrBwLB87+zw2ciXGJFEfUe2C12ckzzRw5WokG/JEpCdHHHx9bjRIP+2EcHapNzd
jIX55YCG2gYxJ2fN801+UbQrIQq1ZhxfoUasYeQ9F5wse9HPJ2CHp+XVaBIiWrIufPKK+hBF4Ys/
N1cynWjOgwA1sM1lF4XhV07Ogt1rf08kWytn96Bt6wo7ZjMYZDlHhL/OrrgG2fABifNDCqwHA9IW
L3meOQ9mxW43zuLrONoUXo3zqCkgmLLQ8BcAXmcBjjlj/4Te6zrbxJ10kfMVuyZYbCw6KHuITTWx
Iaho2xpVsoV3dYpQqCpkvA5ZG4nFGKerxFdBUEse+DcEPJLKmcw/wmGimnYBKC4rfa4asuiyRe7T
R7BuwwzDl5yessB4nt2m2fUFSjGr5zWx+5NmmbgSRncy+dh2aeMfcsamYMfhWQ0d5/UcwyKTfHC6
weUTLmEF1hBv4n5o13pCju6/dm5FiYJaLWW1RLAOZcJA90rlunKP7LOxXYk7h9DbjWEzQvGL9FyB
7WoYiY3ICAq7Ae/WZDCsrcfZc7iakmcSnNh0htidkjj8gdPES1YSZULSH/abEc9WXl9Suqt9ZXab
OMzeEuSsOfLFNag7sae62FfSzXbAou6YL8wXYTmbcoLoGY8dOpZMMNLto2fykpELkIg7zvXvPiAg
t+P9HNMmp11C7bMspcNp/JQy1hwH6XWaKljZ0a0aURCNBXxIBo1uJEF5G14L4hsiZe1EkkQ9c0ci
8SqZy+aSUNmt+2HEZDIEt03LK8ynT7BhgbQ4IjcH8bt5Nsew3o65eCFsC3Bl4twOtsB5Z6l5k/XO
Q61e6sWNY+GUMsCWlcm8D1uyc53pgnzw066GcVdOYk/sLspGy4jJOfP48yfjhWQ7HNMadZEK+M5E
4SLELJvPLpiia+XV7xlS9GESP0sxvS3n9mIWNziHaL+bYc9MNTWJwZ5Unu40oXdTkL9AcQUEHj2H
h3FKHnk/H+mfP5ISUtgwRVth9Fu3RbRk9Mxts/xRoCgiwUI/eEbOOl+npJl4FzLfaWz6oDpHJLEL
i+ps9snFTW3zkrTJa1u6L5ayy1Vt3iezd6WhPKs57TZ9xsKX9IBV6kxffL7Z2prHEX0GY3stL1wO
iiE7uaQpeN2cPl+jHU5i60nEAOYwdiFJQdu7rgPzLkg3LBBOKextBoUEL7C0+GLPRwqMenN83k7o
iuZGNL1e1z6+oZxHxS5L+xhnxZboZvuQVBVqQ9wmynbDbTujp56K4nOs5Luqs6N0jIa3Y7ZeBqBj
g9eTUEGxBICUGBgO8lVNcNFK14zLPaxHftUFa2+x/fBIh9q7K0FarN3spYz6EvOYe/ET4a7Cey8M
7iO/fu/UCCbOxRAZzY+2v1wnDw1Rrdsmr0jgaEnmcZwBf8SwcQxq7xHmXByln4Yv+zsirOkQW82o
Dx/AZIVHdDxc/kCpGKLDbw47AtWm9AWYabSH9XhT85pdaI54LuiNJ3NjumO3HQECrhtRv03soS5d
oOFVjmvLDV8Y9B8nN3kCzCQBXHbtRlN/A6qOFWLU8W25r+d+vGa5Nax6wpxXM7zqrhgaLIVEVIDD
Pnp+vA6TqdjPniAM975jjat4yLcGGe9rbTIBylH7uCzkNsOQkJMTCBK6GBPNNC5oKVFfBV6R7eph
ODeRQ3w0AuwoYrHeKmyB7j0QZv4XhINvLCZHq8wiy97TS8JILNdVkLw2yF00uSQtC1xcA9x0sX2f
Znu/4w7rWLSjBbOulkgRM+l2ONS2/l0kOVD3nHhNn45SR8LaI+Q+1BZ02skbfsqmenYCRZVeqIfO
9snQ49FPUd/BIo32icVpWQgU/ZGVo729pm0Q3BBA5t9GYik+yONma82ssADGsK2hPvS6+ZR2aN8s
ivfO6N+MwjIOs2MCGFUY2DQ+pNYwiNNN3K0j1BeIumJtmC7Q1OHJD7NFECq+s2TIWOIM51IgeJ6t
RZ7D4Wj6nA+mixwagOPG82c6q7R6Jt3raS7nTyH5nvWzfyMZLkuDDk5AxSYIq+csNLJTNgLAySAP
7Icw555QnQfQJNmh7Bg3eAPrdY15AnvHtdWjt9KFE2yahjA8qLLdFH5KprY94S4UoG2z5HN5GzmT
xDlmBfd9CV411f7tHHLU53H/7Br+dw2vtJRq+VncL8OSUwnBWa09u976vndCbc4iJ8w+0miGqWf2
9cr6FWWHuSQb04iqe91E57RT+NUSGwpz/VnHggzMOXtQLo+qFyEvp/CdUO5Ul2boN04/WIgOeYeQ
KJfLAGS2GWGQhvBNgoZ5U50llf4WAUS3CVR7Ye5MFEVFoz03AezGXgMHyfrfhUcKNwfGp85afD0I
H1YGGg3E2dmEeKF2scEOXP4OE/gsdk9V7Ti86AoZ+MRL2joJV11Cui1Uxh0hsO3WZ/ItXSDbIFYI
L2iyYpOXY8jxE56A9LLLrQzAW8EuXBDBo5B6q+KCiCA5xNjL+LYzPHtsuiy8WHokaZpXOS/7L1Eb
txkdSR62/lqmJY9ayqs5hqW5LTuEI0RbU5fKDOtGn31GWY1BY64+SDdYSWmZ+0mk83qU6DY7jqbW
C7p9YXlgvofoYHfcWyXKqHLCo9S3NkUZk1TIPOFhlvpit+KXmKwPZmR0kC7XI394OuRRI4JXdFQi
j2j6XSiOJX2BWX9MgXllrbQZ45aQXTL4zpWPxXYtpyE8IKj6qk3vZsRxsi8Kta/tDD8EfUtc6301
Ow/0bA9jOz+GQYLVuH2YQ07A6i3D6WcFxhbMJcei62B7iNs3QGMPhHO2u9nxUE1P5hPKvrOz0KDd
ziemb5lTsVlZAYxqRHQlX9wljao9OVwi20SgHAQxZ0WCsieNpi34qtdgrJ7TklVTwaHICAffUkno
UdKEjwUvvSy9DULGcNUIvkhJlGniHliN3WuNplRzCFBuVagOuQCNJN17Ds4iqCq/CfT2Y0jzWPqe
TcmZ3sXTkhzH+ByBw5YkIOJNimYzeF22dzDYrzQdp5B82g4LRbPE3lcDf191A5PLAIHd3kHa6WQm
H8vkLZpsKsoarxlPyZl7+VjP1ZnK7dgo6VwdwqOSuC/2kQFzoTfyzyrJiCAfsi/JfH+t+Zavu34M
MP4Ta1LMy5iZmME6637JBNUcFopl8UGfSUj8OmMztNEeyY4BjAHOD3mqu77EhmLMq82YFqRcjvIm
a0lhSUPz4CF+PhewzraxiwRftgx0Q/Tcq7r1prOwO++eqdtmaPDeidJ11s3oxFtPwOe25+nYd8PT
6Gxqr53WEGWyXTZk35lKELu3L9Tl8PyzjsdJUdXVLRVpwMAEOWYXAxanBx9aSu4iINhonNm7Crsg
F1BOB0I7wbMnP1KnXG3EKiFC+gU/A0/oBIQDOLqYPFS/YZ2d/6hc/reFPv/vGKCWDfjjv5cDHZtP
9c9yoD+//G85kOP/5VnwuiTMzj9AT36jvyGgwv8LsY9AnGx6louYC6XQv6uBhPwLQIfJxsBCHWhK
U/yHGsgO/uKXIzASYHSAMgJD+Qf69Po3M+VvZut/Il3/GSMppPgXNI/wgKW50ETFcqxaKMP/K3KE
EN9SC2aX9PP9unPC8DoQGG7MEqYAqjxuspzYgaTopmPokK7etPJej1299Rone2KmLVcUH2c6HfIT
wtDYmSKF4+va7tVOg32euxy1dhoiCcZWQ4xeeZSdI/cTU96HoGRyiULC+WkGwo+y/JeT4bmywuG5
6Xzv4oyy26du6BznqR9p3Uz0Fn3vPHZTdZcXE1d41L91Nv7FwcLiuWQmRPNdIizrFIWmd2D+TEmU
hdua1/bMxYE/zIqLW4njyEpEcBQZCuEyyK17txUJYGdG0+ZC8SBkMn0ulPtpsKv4GYr+ZrZM9zVv
wjM7MG9P3UPjiCTjgZozegAV5Gz7jvjzLGDN1lbTM27C4cTRy7JWNeJzaI9ZErgfxryEo+TlsxeR
o9Vmbn7v9vmjNWY20gAkgj75rmsbVeK9Wv6l1/xYMZHOWdM7OK0qk/Qyc2RazHhcKu+dvE1CDvFc
iDIkxIrHapuRNk2b3ogjkmvvUsTOofTY62vkEtsgr/SWJTSnJI0edAzifJTwV77l7sYmUteYwcA2
zIDeDKR87byof4gItDmgZOsAY/7jC6FsGJ2srDsVFNz7JPZPIYtipM0Gu+7SQwsQt8g9fFPxj2pu
T3mt3ocUEADO7eHecAaSZaOBcWGhrZNfZj92Muv72eESVDnmIztR4/2fnwtD+ze9QXdakIdYUEh+
m6zxfqzUY4UVcl32qE1cfhsU0gteIcAaBrYu2I85l5eWRJRHft/cRmbyaEUtKqqumZfSJb7A5LzY
PHAHYwQXE9CTQVOdiovQs79Yo6lnZBHe/vliY3nblNibkARhHCCdpntSvhc+mOO3P1rt04i7fWa+
8mjlLih+Yd8DqWqe/dC4DabWY7Ra9+QvY0fTcqBsF4KRa5kCX8duczOlUrJQqXekY+qzH0X//iVs
I96XKcAcl+u9NZANM8h4Pra2sm/dDnFK/YqK3abwYS3T1yHRm23fn6ekeOQYIWIySSz2w3iBR8I7
j3nDRzYjtCVFE48gwI2TvzhyS/YyN7EM+xVybBwgmt1C0SeQ5S1aOqtotoK46zsI9F7A/Kqz+/wQ
qRnWTosKg4a0tp2tZZCpM7W12isfXZznIPZqEuJyPOPVDRgABvTbW4FQHaF7BWiBWsuhGurT+kJ3
7JxNaaTnoQEZU+KtSsm9u4Qsn1h7N8POWbjvkZqI5Ta/By8NH7KW/5hRDB4rNmQbVAXVuvSjaTPm
tMLhRPMW2XRTqY3kagHEOC1GY6ZaPh8PZi/rkRqz8J1k3aI3PGMGSc8JaSNe/j2Y6XjRXtdcau5g
jStvj5xKMWaYNNLvprjJk7s4bIKrlSMZm0CX+1XJzg5kgW2JfyPqvJoaB9Yt+otUpRxenTPG2KQX
FcOAstSt2NKvP0tz6t7zwgwwBWNbVn9h77X/6jVCozm5TFl18ULuIs8kbPbKDdZ2kqCH6HowJqQo
1kSLz3+tlY/3q4NRjJDbziEp/P+3/il0/n0eBYJFONFr//vSv68T5FQf/n3tvz9s7OAq+J2b7tmy
Vwwm+WDMggWHAfXCCmanjolmOpLod/79rctM9DyNab+i9gzWRq7Pwgb+Xe+JPF8EE9ZFAJpDg1LT
iToJecycDe0Jxfv/Pv/3bdOd+KI3/6N/3/n3AR2Vs9a14H0q+o8wjOz1/773759204fVV6hQx2nc
kt2nvUiTqII80dh85nl0j8MueDGZtwh933cmWC4gAHe/4cxwLDTWPLXR3aoKsR31iADk+dPJ+cXF
7ZwNGZ2Lm9+pefthxvdelOfIsOOnf59NGkOf0dxWVcGrRLEO/6pF8S7ivVMZ/sISg/GnYZ7PRNA6
jk7N7nakQgc3dwPbU2zqMqdrTIsdfVi9b4fwSdPdaR49+7gBxZOXJne7Y3MGW0pfSwA8SQU3Ixqb
V12M3o5AhZ9mSHhZSwQ4foyCiHSOlzRsDw7KsIVPYGZT26CEPH9asSehx/aeXULdkOfsRdaByKCw
X2hpvGIr+Jh6+44O6DG0NMhNkBMxr13rGrmp56GI7JB+FOcuRF3hDax2+12mZe9hXWDz9MpqSQ90
Rs0/LrxqhSr5MiIeB2OS/1itvBkG3kgNYkgiURlkUQ739DWzbGJmK/mHN/gjc/W5X7s7o31pJ//e
sU5SGeneNrKRshqffcc+uDAvmxwPkFD9LVEKtzhpIux4Ok4pHdahK4t3n5k4uUJnE7WSl2Ddbi5Y
yjmT312dtKayAC3T1s9G75E1AG0llgxBxaFR7U7zyo30vWPuu+/IfjICKvsfdy5YqnHl9iyJlKH9
ZXKPI0UUV123j4xl2/bumBPOyxrfuPM5x4AszDr5Ic/qB9dXS4dIUvuLy35U5Pa6VExji27TTc5z
3mu7qFTX3i1veQzHqvrTJNp9/jFW4P+2Zv4QKS9UG1r4NskAqg24aWS8P5HkdSIamlR6DKSG293o
Ueyi3xlVvWtTuXdq404g3DZH+DsRDZpPaq2OqY2vzuZ1Mdlrelr+Zkv/uUdmPIvKaDTIoR9uGNif
o+xQpuorNCcO5aq/FvZ9mrgXd9p4dyfrm8i3uz5BQutYqAzayYr617y0X0PbvAyF+5u7AyXNrfHl
qtUHhH8uMeFEtBDOwAg0rty/rbmOEeT1AxCUCAuarPPp1Dig44b6KUmig57O+uLW/8PW6mOyxtts
VGsb2JZivLdD8tSrmDlWRrgXKVnEPjrTdbKMK4rjnYi0P0PSXFlsCaAzk1CfAKEOnk5ceiiTHzq0
mxeB7XBs/hFhTm3OrJaDjxXZTu/0Y+W2Gq+aGSB1nkma468Sw8btOQZykppR2ar3dpzvKwZ1UI6y
luaOjBN93QfmR8kzSCf7BrX+TZvFASphfJfgMcWffEaw/ISY25jjrQomOwOJQdbwaEbeWmGd7yu7
/GFuw1Kv+O0N7d2UCLMC4tEWiHnxyi7SvvCYwBcfSeW9ZdEOME6o4UOMZteqJZkopWiLl6Fi4FHK
xzCQGV6Fn2FQkk8T4QRkM3otp/y1GNxXLKC+RXrv5GIKB0dOnqL9ZAq0flWAaqJk6iI08VzLNl26
Fvi5MDm0Vlwyawnhck3I98S8o2ehU4VoyZoSf6HCErjgkFcLBj/Di9mIJ8xqB1+PvyvMoG6afEAB
CDXnYWrlY4w7RUuPnFkPuJK8bAEpZp/UPNQki8GuwfOyiwqY1JifCmKH0DaTRcIEEovdyqnkY8pI
PU7Nj94LtkYU/LLIQBAS1V89a/vB4YrXJ5pdzDXsd3IwDyzuBy/7rDBgoOEgxMkqbkbLMKDCFJoi
t1VkaizLBiVzmrdr2y0vAx/YsRfffpVtEuzaqc4bnap6WbjBjQRwtbCd3F6OXQaBQN5MGb07do2a
L+U3ErNNztBsKo+zu1HHywaAAyJhfHYQG8gWLgmWjeIH66EXt+XWmWtEqyBXB2HDQLSC+Kc31RvN
Abe1pJN4OsdNVTTfUh8ChnoIEeLiEGJ0BCSHzY9yADiMtu7nJHC6opf6DZ0orwwGeeQckuwXkFs+
0cZuYiNbN+FsudHfNAjPSvmkl9qMP3A6sf6x42NC2Zlk9g9qgJJRpHyboCOmKXoWVG1R+aHXwbue
8AyMVdCxXeViMwn4Troro0IMozrdWtAYPwCutywj//0sWYQPQdQyaof4oQUcEBnPewKGLi+Nr7bv
ydg0zSdLS3YsSrJlO4jvzhp/JjFt8SdepiR+kPzJYKnNbmPLjpQeoa6Nn2DsbmpkR5POJ5FVrQvi
LxdZd7db98Oa1GOaBnzNARlgvrGbqui3ECj27E5eklj9CHAeC8I375WE2GnrX/DHJbbJ5C1N9kmf
vnd+/CAr4qdPzRvTcWy5CIsGt3gbDefhIn0uYueG/SNckvfzPcRUcXWZHic/2oatvASZ802I2A8h
GFf5Hkf2zlf6zoqpNf06fwpd+zQUbD3yblu3yXsTc4zb9Yfn1uF8o1/EZophw8EcaEY+81ne2RMK
g/x1Igg88ijUvR/dMPAMAxWUybveMd1TvFkCe7gjq+Bp8C7eaIBu1B+Jkb5gI0d3gSBh8t+yNP07
yPhma+1fsvMG+xYYci960FPORLg4nANYPzUp4wiUEDSuwpb9ZdM2e6suTw4DaO4rO6+TUARZL3ej
+hsPYBYsVa2IuVwFHnb/5Jv3B3PjIv/xc4TdYdp8Lzydk63z3Oeua25mWv7R9LhbinLE91kmP7wR
mfY3Hu/BcXQvuCvPpOd8kp5KNCLO+lY6v1K0V3209szAV5ajvRii/UEQT5I8IqEIWwo9Mt0E7zY6
34ewzM0Up1/YqL7y0fxWk3yO2i9+4QVq6XkY3HNhBnshwIx44l5mbDSNZ3T1pDzLMWLBNOPMkPcy
fInoCzQIhcwZCs4LdzYv9ilb5eKlJzkzDMxXq4/XZmyyS9IQcPBUm7EO5qp9bnPURf64Mrv4rlfV
WSTISUPU1Lq/N6Vz9ubLWTKrSC5dZF2CodnUJCtzNqpir6oS7QvZckbzZMUmy4P+6kL2IOqaDXFM
aYuCzKqdh2182mBeHC+9pta4dzW1M+lSx6r5Zs9UdJwAsdJpxJS+7QewRW0FlEQj4LWHI6dKOA8y
6s9ecG+1YeMXzbXQ3wND/Ram/6fS6zPZlyeMvJw9nX/xgX6VbkFQIze9Kflh8vPBGQfubdT0JWK7
U4lHVHfFjpDCcWFlcwRUQOiu9LWP0a42yGJO5mQ/oZT5gSHM0eqaJQoeb0tiKSPbSKJTTXfeFL+1
qrjmgrA+B/JZlcN9ylFfh5P+3Nb1HajHUxlgju09l+LPQo40qfe6kUywi/Y2kurX+895dpc52YMM
CX7qKCwRS4EMke74Ms0AatGa8aIefQ4DkBCqzR9VgzDP0597q3Ce8jr94HxBuDuuh7ZnJWNY2478
hnlijsIG8WZLvCLxg5zw0w1nyKOv7XsIZI8+sF3qBxVN7YngGGuRmEn01oy1tS3j6Dxk6bCuJwRZ
kyz+onMgWBtlbUwKtgT1RYwYe25C0vLI5oLrK8ooLS0xvxdnE5vwZnS6NyM23yHexItkq0K9P5kW
Oht4iGVmfsJqytcR1iMGeVWxs/3irNvpO7PJ+r0ezBkk8ZmaubVxauvEIpfbzdj8iecwKpx0BKtc
LOzVx1EPFIp7dGj4TZ0W6p4TltvUdqFkUXvLeSvTj7ZJOnEw3o2yQETkp2fCXNmJO92rlKZ4DXoS
kXP30WGh+UxEx4rRlad5gJLNwmE3GdcaqrvVWDbQgdPeXk41wwXD4pxkAHoprNBc6YJ0y8rL8NYS
KwocAyuFMYdEuhyPNzyAx1zK+KvKvpk3Fkvbwo/j5nSt1qC9CjeHgIc2rYfMy3LNCJa+9pmC7GWA
CfSV79FVle6yB/VSKM3fpUk2LfeN9JotUcvlkeHFnaM4C82NIZEMqPBsJDlxSdiu65SZmRYlOmMk
AAVT3yXLGMFFVGfjhhn8MxtFxHUGYKT6oTHSH01tqySkOhI0ZYMWzJofqkO9D1a4WfR2kSyNcJYF
5dlOryWIbSLTWCF+GsJFh4qKeiqrfIMLPUXwIquVLxEOyz770kKSwO2/RsNQK3Gset9E0HFSsvwa
t1qbWgOLDTceZJNh7Y48mUlh0+BM2nJUPTJz+qbBoQxicXavO8M8VRoMJxSFsEKVc3DwOWrs5LrA
AaQZ3eq8rHdG4p8qXyKBSSuDITFF0ZDiI7TJdh7pK1dRgQYWMf++eQfGACSm0376pF8xOqNWDI1L
W7KfyH11CrXs1pJPShylexDm/HbIDblpkEStO1rxZVpFijo+uzaN+FUS3SuZVs4mK5qLWWbg/YwA
CfM8aEqbv4RVlMuUjiCvCp2EyfQTYzz4EHAbi8j2qd0GNHiOq6+GFP6SY4W/NIvjPIK5BXbpLDtg
1lvXSH6EgdMg4InrCtx0g74a0dT4qHXTxkHqkryBsiC9tUHfobAdJEZtHmTNlKo32VkGCVHIaP4O
Q5pUJ3QzS74VrySjcVTE7LLzMtg4XTyns1cActl2sQ04MdXgxiUCQLBxh3KpbJ4Coz+NYcuVFgzv
g08SZ9HM0gKcaGXxN7LxUGTolVzZ7G095igbLYRllYLUNHHpFReLc/dsduEPugmwgjXMFcPZi6pp
YPMgOTCCD+LDybOHa8e1WT2PpCpuPCGvRVjaiHCvCc/qwbXTbo3V4AOT0afxNpk+sLoZKoH+hoi+
msj0RF8Cu7k6SR9t4NalS6NA9laZ4ZeNF2XZJnjKHCvDbttCY2q8+oj35ZGpaouRLXurzPGIJVcu
EPs61FvBOpZwq6KIFzCS3zJCxtHEU3RAKstJjXWT9AxiV/NppZA5rKzuJaJkOJO610blLc3Hn6zZ
CB3OxKSsbolLgZznsL9FiWdv+yqbYMIxqHaCAkwNdELlQCZ1XO4OGWkujFqGfRA5xPEZZMo4eflc
jgHz7pPVtKRrUkrjGENkHn+A6nfWqQkLxjWQhLaeLteGb/12QrxOhiIb1h4RrY9o84zeLTbU7K+6
oR1KxONzJDx/+oowd9nAPDFK86tuupeyQ0KsDxTVQUGPMARQkSaj14Chmk9pZ74hnOUQngntffDU
ZYcc6T1SpqU9xLSAkcmQSututVc/C0h6aObw2nFoaZn6sYS37KAOVngjouJdjuq9cbi9Zr0cV7QQ
VR9fA+Hf/H58bawDgA0vBXjAo3sjbSwlqLZzALTByxgK9jo26GTVMr4iqINgESjankDH6/vFJlBE
kWMV98mzfai2LrdoXcBkYD11O8NYCX0g8z3RT1NqcjdZeZTK3JIpr3Sfe6/KlgFURKH7vw1WHz05
l/2EIqTbl4F95pTY5Y69KWwb6wnVtLfSg/5oAXLz0/5FpR7QZ7WNWiLG7fZhubDsWn/b1dwI2jD4
HXONYaiTfzT6uc43hud/amX4y6Lke9AIaeL+d5z69mxnwzUbznVlsd3HNwhdjnAqYBAcHVB7s97a
OYF1Ru6wzUX9FCBSXARtcaM+Iv9pgX4H/YDckTAAFMV5BdR87Ki/gHjTGAdYov5oObv0KfcubeNu
siTcJZl1jgP6OHYJJnsIN9bnUeNCSn/XWdYThf1p/q95jgX9VeydzMIWLC4GWDQpnGdmm5D19GWb
DtxCIEh1CTeHEL/0osuLT61hQGU9M8dgkdHs3Nh+0xOXQapRfYK2OJLhBGKyB0I0bmCnPiisqSjW
sTace9t5Yfr2PfnB1lTPkrleg+V88FmezM/CpMkZI3m1fBN2kwOvbwFo9gPgDWMaic2+ZB9VIgoe
ZiaKTcR2kVLF+5Ta2NsXRHjvMpVvmaNzwrrXwc0+R4dT2++vqc09tvfeGA1tQtM5yy68uJRX0/h3
ivqbbXGedinoSfNp/nWNlp/yaryKVG24O13c6laG8tZ3vFETHlCoxzSomb1m2IsbLYEmoj41pX+L
XqG+Kfxx0Xf9n058ERr1UcwIWlA0rLOEte+GuZNHxbu3+gkLtv3h4YhfJm0BaRmLKHSPjeft3akG
JKnvw8xceWQL2Krd2GVYnmvFgCIUeEpG1JeJQdSLmhzgX7xvKifYFyHPhdGgYTU4yBwbgRfdkxlN
Z0BieZ9u9AnUr5GekxEJQg8p3drB8d0Cpv/tbXLujdeoaXccJffhlVXhXsclx2psU8l+H3YQI1lN
SR2pBfnZ6MtUpM6Vbcwry7WL28sGXuwhSpyC7uYOw1aRMw3CMS2xIBbxE7CRb1VqVyLPLoj3jtK/
6pDv8Nh80MGte5O7ZizOfcaVHhforsdL7CkktHG5wi68ID8bU4KcYHVBxwyc8MrC++hRrlnqCBP2
swK/npm0HNIeXtCn7KMWqaqX9heR9BdGnAcPEkQDZYH0k7OIy2uUDZdCCFrpOL9yt95GJXnBWaSd
IvIMimSTT+Yp9cpn00UKZbj9U2xNBSFo28mqbzWeSyiogKhaSLMQn8lJSP2Ni2W7sPHsRD2m/xTF
lvcUOtHz5GQvg2+RMGE/F4N/112XWXrl3pUVP+lgNBD50EbLc6iLW1waZ4wT37ElISUjlHXldzDW
+CW9j8yR77lhnMh4XcRccCLqziXa4oakKSvo/zijz51aJxEjXwWpOoys3RqZ3yiILXt6KvnP1pzG
Pu4Gf+S2251zM90ZKt7xhrz7fggHc6N50TFS7Olld3DM9jNMILDHZMND1QBdE8TxR52zlGUozVuL
3DbvNR304/z/cLm1utSQujxir8SjMWxs0zhAf/2FOHBrLADE2kdg4Ou15GmY3rnxXowgetSe8VwZ
40uqGFOX8idMkXe6gXHvy+m1z+YZEPzLNjmaw3CPPITPLpe+TIy7Cvt3ONKINz86hbY/CBPMXm26
9QPtmwfaesWcXKwdGwCVxij2sShOYgQ6Pm3tXrzY3mBv47z67ny1y3FMDar5M/+7zh2OyqiemUNe
AvtAbi/UyoL0hmwUO1wIg9cdJo9rpUpf/cF70yP/2vjVfeyTk8ekj6mojwA2Nux95ja7+VnMhv5o
Ir0LyQSoNTrC2tmOWEP6/G5k2mb+H+qdhbNRe6KxfqNUAiSbnHzh7miLwXs1aK2ilo6naJ9SDM9N
oeBWm3vTohTxL3nn3W3HPXptsont6Sv28oTDU7z0WnZVFWXlqO8DJz6btfdsGu5LEKNfbI3iaerD
VbMCVhct0yz9g+vvakvz5NbY++qBARUMiqSCKco2K1j7Wj4tChFASoOKXVV4f2LzNwqpXSrd/tW7
ND7jQGh3uXxTPbQPUSeXIZfj0iivje6hsiMDnPT0lDWjvxBdY9CgG/BRDbqlqPpuvTiZyY3WsjSY
pmmlttHgpPaY31GPRKspHz7LofHgHMyygyS9tj12CQRX9cKBo7gLiRhCZZ49tKrwUQMXECrhd9AW
oaguc6pBNoXnML3mZjdi2C7kUXTiww8GoHWU8YpmYGsgDm5hVZJwDvE/xHYVQ2gNW2OtPFxZklNi
aZo4uUtyy5atgOAfg5D2WMJDHwzeh4k7twcRuy3it0ZFt5YBNRJkHe0rB64AtrawqreGgnCVecwV
8BKtCwniaxj44BgDB5ybHHD3qZWIq29h3LOEtBGrEcgbRffiT4ziwlBfjkMOK2yovsOw21qpJPRp
mv0jEmB7Xy9tdhG05/BapxZbeYJNaXZ6YCyqDG2RZkgBe5eyJw29JUfNiE9BFWT1nICLYvPWa30T
QlXA0WwzCcRLukNuu0/KfDxlclr2ocMGejDeBnbwp6SgG6bq5wk5RZNnLA1rV02atrOYTNeOOnXe
hPdML+5pMOTb/DsFv7WdtOS9isS0jLhyt0pANrGFCLbeMO28xpyOZvbXs53vdGxhWFOJb7MJtz5L
1ZyJ1Uw9oCYq0nHhxka3koJjr8IxWct+bYTU06xRgG0U88DvM5/YBmFdS9eYMr4QOlxjExWIFXwU
GNkgqjRvgUNTHiD7ockmeqVHFlkR9upp/gkt5tFoh1sdUp9gjGN/JqYXmjUm4gSP7gYz4rpo0tem
6MsVMJB4NdqUO12orXLRXiJNP7o1ptExAfSeVvUKvW9/6iZUiegcV2PFsSdmVlGI59XJQSlrYYI0
WgiXEy8o1kParKMEsGqQUsuX3toIhKJ5dylQtFmDDXFmrZnJ+1yFaHYib4Me/pT1FG+8CeFl5Onr
pgnOlqJf6LhUDyA35+RehKXkefD0sUh1u9dABhXq2eCC+mVLcfBriY6wHmEdckCAqPxx5IOj3ETw
LqqqNjErBSdBXaEr61sxC2WZ0I8Ah9ct6ppVHoXoIUV4LxSGXnpCZgrtCfjo34S0J2ptxmxTGVZL
xIzjKpMnZrzBSVbqNZVEeo2MsGFBDNY+y9u33gG3XtKR1C4Df79hfl7p4akHrVimpdwVYQDt1qXV
SEKcOPyAJ1jjwjPqLY67lzjKipNTE1tSa/tkmq51xL409NBk2ikK/enQwRNYdXlVrZVxoy0rloGO
oXCwnAFOsYdehfvCIg/BDyVpUe2wpwka+/7FD6cXzegQHhmA7q3AGA+JqH/9eFpFfs2SW5GQwspG
4Hb6BgAKGcV5Ln2bkJ4A5LKL+chKtDdhtuWaq+qnLuzX2UTOlg+nlvDip143j5EVjxsRyC+N3Tjr
7/cBqMxajunGRq5MsorArwFCjkd7GX1tP2VKvw8VxVdoEMTR3ByBxV8NqQEJYac3dEBBWn+FyU/n
AwgKvV/R4aLqbLxMw8gcQurq4k/NZWiak1XAHoQMC5O8YRWWGoGHGAFZSiu5xyRUSD7IiHNB7giQ
F2PrpN6ZaM4bTHG6vV6APh97lorsHGUerbSsYPoddk+wi0+mJB8nzrx807msVwM7RaXHgkk5sXvo
+uivh7JpbIZvw3SSq++lnwqacscrtA6syIYDg+XYWhMcoNZaIxi5JwkxHWW47BpoLSzs2XenxcrI
MJPXnWZfazhNAhnGUXXGr92oc275zWGkKMyw4F5UAfzI0b195htYtHTqdZFUH2WTimWhBw+QBdSL
JrmnZ2fM975ZXPpsOgCQXZbEMCWJ3bxqAuKnXsKAkOM76WN7DyMQQVKMw0oVHJDbf4kiIpymcL8c
uvMgy/Y1ioOQaRy1MKoJy4rIu4BhY8rwEmMmxfkYGpvxlXznW6SQGhT40xhG5uXSirvnwoLGUlpe
hArfrBclyeRRrTPm9DGWQCkBYdRimnnjAMi28OBLDHGyoMCGjNCP1UmDWNujKuFPxGSQC9wkHFYQ
LReScfOCDCamKWzt95FNdnkivgM2IifDdMkRsSx6xPyhT2B5ygn6SBmb24hHuvJLULw1J9O/v3AF
sXfVhb9tPNw7iYtysjRK7m1Irh2KXXBsfoLDzb0gKOc6wUW1qFs8XiKmgnNVfJQFb5mqH5tVMLXP
sVVDlGCiWJRDtIN7CLeg09a+lRwo4/5OvCJGvyOC1352ECSxKKHOpvrqQQzv+liMkObYwMXVtOQZ
4cdojzGs4i0pUTU+E54+EJuHziS4q8DivSg1weqcPmJlVe3D9p+GunhFCkvRVDH+BorfsH7MKIiJ
GS2a4NEKjN9aJMnhSKIl87gXXyt+UNDCgsALdwwq/6FBJzeyxHhUGeegPyy87N2dJmJvAjaCXm96
xyAIT5UZY2KNMHJZi4pc3bUMk4ejuh/bbskS6wskIlr9NCF7D8O2vIfmdwZZlHZZHoFKwSpZTonD
/d8R75zd+9ZLPch4mGFJb2IX1amd0pEz9WFHcGVnrt2gqNCuh++6Zel7U8AEgxWzanOr2L4RRfUS
VCUSL5o0CaDCGYcXwyCfUDn8pLDnAq1CoFiuj6wg4R3Xc9M8xkH7zGjAOHoai+ZShO22QhO66xty
zRy33bG1tRmWRVxVJUlBgwZfVnDw0X+HUs92jUuchceScrRPfYDiQpjdmi5QX1NzfpZ9cmaAVB+T
XN0cs5lWJci0lQrwscngVTf5VaZgCcIL1XISdu/20IEHBmixShoXcQV+gH4MmbwRwxT6bEAEzarU
awz/nlx7jLcZYc8OXSEZfGn9yekEk2RHUK3Ko2Go/GwLB6dsrB1bA2Zf4J4cohQBImr7waGNrJrx
ZKfRtx4y7tJd/LVBWrLJQTMSlt2l8AJo7VnGoBSJq13ZIacD5SuGl4Uj4+gSIxZlK/dAM+WCh7du
xvAN0pCbV5VdmR7/1k22rZJm2vdN/6fQ2aPmkneVNxtrXW+b+CQMFuZL5KCsDBoPdNfwmZUDtlwx
BsAdy+sUUI6PpWfxgGFddemHpo3RKoV4uorVsmmJ9+HqAQnTxxVCwgWBqhsziIulpda+zh0+VbLh
1MTgaVI8xgIiXKozDOjLrTIZCkYYpi2t2RQmc8nKTD+Hxt8ZfYpgQ3Ua0fTwgJA4rLES/nHQlq0G
uJNlFqh9+J5wv1oApsNQ0vQbvPjh0sbEtaNiv2q6vWoJYFgVdaBvnGAMQSSOYJ187r46j751yAbt
3QmsmrmmPepWoDz6jSwGGh6bhB0ob8jwVpDGxnKjoYhbClCzSx+yASxmDVkhpBGLJ8o0TxA5xa6t
eAKUq2ggrWErR+MbEMkLhvYMZwt6vpF89SpDGZb51gqT95tjNWdSkMDfzEqtIdtlZraKyz/KcrzF
GDPmYftrUEUFn2N8JNHG/E6z2TM+mCVlJxlTCnn2foIv9NTXGSxwhihfDVFoIMuWCdmeX2HNfS4/
NPz5lgtYRMrK5X2MyF4KplSHMQWtmK6R2pVyuzVihFhwKVjEIeLsp3Q8RS0asDLV1IeXKgLdYiNe
k2gFPNIQby3QJdK+WmvTI+ISCOUoBRpZv464oj5zy8X3SEfzUvkDFGWNG2PadYzyQ4aByW0C/fQw
Cva3YtQOeTS6p1wW6ujnLF783Ji+pOEyvxind2UzpOl06zi1OkhiFVWrWLKkZAffX5JEf5iTX+7D
fj5zSG1pjpLAH6fmTSh60MoVcIQ1Ljs/2bqlY51wzPt4ps4+SmW7bk5e3vqEKKR5AWdLMIDAacVG
wnHnIOJxWwfsjUofq+I0hH+BwIw3FXYJZ1AWskw2p685hKpFwrAg01p/4hzQNkPoyl2Kz3DdpMzm
hrS0WfP83wfIi0zkClbOnVkl5zQq7lpfiJ02jMn535cQZOKc68dxnUqj4i2mQe8j135CD52e7MRJ
2L2mW32USI4zArVaAWUn7N40g+linBCyk2GNfuswXC+CVA8ufjpkbyxOWrP9KaMqexqqQV2qSqUL
eqb2TdNpYmwHTBdP5FbAmdrbDd5pa3QsIC6V2R7/fe7OX4xkyRc7ohYWyhDqUBShdoBnHq61oqve
ciWfCgjS24HaFizF8JmEPV257STbLsuGvd8a4jlntrZg2955BTYmE63U8d+HCiz6KhwcY9ljuXuO
gl1YSyYTlfMoMrdGWIPzoZnkyiaBLS7jkzlQuKNLOHtVF5wheEx7fYjO/gzqMvsggjDZY1UmCcnE
F+vND02PR3mcDAKFaFz++5leZvXx39dV5sn//k2rnOyg6zGDaAPmmeMUh39/QzxP9HauJ5CtdYSZ
8wc4iumhAhjShjiugtZrbsnVGICRVQ0ldWBW1sNjHOQ4SQNGt2T1XrvhAfS+v6mr2l9Lh1BBYiZD
4TxkBcS09NmzDHuOK0mnUPj32jpMDD0fXj1O9ya9oQ60H6qUDE2NWU9ffOJ1tB4Ja7eemmDpht57
H8d3UVAkcTLS5adkafhgrcsUf2ZdJg7lAiYPWYkXHGkDhhrELaGpt8zgXAyL3t43YqulpjRfE/rk
A8oA9Chud7cs7oNQ0bbSC13sbDK716we91jhEQWUYXpXUZ48wzNf5zbVFgEA+b1S7QuWpeTy70tG
C1SgIf+Mct/dFkPj3Kl8YL+AHxRtGfCije4dFKNCtz54RAHwad4O5sW1opd/32QFvqkGJ8UJSLai
7d1rM/PvAf9JswiqZ6bn/j0N2ZhW9RCehoFuNU3j51AyjiKjoN27ThreAXu0a1fZ48bKreAeF6W2
RdguVxWPr7Od+LkreewG2OQFuC7tnjogxLTYe/z7zLfM+lYQy6Hxeyt0JpAXUVir6q8ZZuqlpw2l
vosvCNLMp3/fsgab2Ib+pTDoqzytSx7/Ye88mhtX2iz9X3o9uJHwiYnoDb0nJYqlkjYIqQy89/j1
/YC6/ZXpO9XRi9lMzKIURRK0ABKZ73vOc6jsl1xtDbFtVDtAqKVJfgiHhdP0aEHZN7O4FKsuE5Ci
bqIbAAVrAyzWZt/40a10nGQPwBHE+3STCC14b/XR7HPGLRHfcJ4Pl95qd/dbVuH014Z6clp6zrWS
NzxoyS0tvpgRx0UbsPwb+rG8AakAn5loD37hVbeoMU92GKqINpN1I5L6Bv7lRQMRcrrfKmrqG7T0
7UNvm9XN5gyZ0T5UVpaa3ArTpLuXsvyq9YYo3+lmAfZsDvyw3jpK1dzKNqPBqZBehK64hoNSd7e6
Z/DPUsq195t9P6TLzCV/MbZMciqb0VyWtnERvaHOg9wbblbSZquwzqBDhvVwk6G5LlJ3spashNIq
R6/sI/Y/fypwKaafDftaiaMHfnDuVxEDtUVSo+Dhvvtm5FyT1gqLef3jvryF2lNpnbX88XKi8XWY
Om61+PF6CGvLdUshaf7jviwusy1FW2qw/3qPIq/qvdZDWPzXXVR9zWOuxiyh/vMDuz4KS8X7+Gwf
n3f6HjmYpDF0g/OPu4TCFBjh9GGABXdszZag63BjdXl3krkXne9/otELzjD0aAKihfv440nnjF2N
5F3377t05r2XMr7cH8/NhjSKKiaAvFPj8xBE+POakXV810s0ECY3dbuIzyPNDILqrBqUNhvaE9cX
KV2xjBUvfagzc1nIhlnWdOv+B4vqBIjQDix3ng1FZKQmacUlJVaGCKE8e2dl/TCWIr/pAwq2qhDx
muqoMe+L2gHFXZ0LrTW+JIH9JSu97okYo3GdIGnegHExF5KSxzR3Go85tUQM90TL3m/e/9DKHFG0
eeJ4v5nlCK4rsKTLH/f9tp3IoxeyoZLNTy8yPf/+Svf7yCZg1pER8viv173frzBlOIZ2aR3q4PTb
s3/cxFOubXOFHfjrs+9b3O+LwshfY3Ok/Dx9rR8PhIPTMCHpSFHvufb+9DW1YhxYjSdwCI3AztGN
TVven/nxJEw/b0iJVGg8xyIxq2cxkDJc1uWtghV4caz0dr+7Yha09XLsVPebJpeUBUsoMrmmJ+Xu
+Ep/Xj8HJNh+KoyzPiT1c163xE0CoJzdNxpUoa6BGmKMnh5VYqOZo63w9uZ0syYxM8ct+KjASbnm
Jufw9MpZJsY9MTbx/P4kAzDGirZaAhybJ2EzZNmM3udYKGP9rNG9KM2kucVKQVBarX589rJOu62b
U064P8ke8Wc0je5t708qLeWFeqB1tqM6+VSnj/f3JRhJHh1IXYgOeSNRYNyJw1xd3m9icq/nWc1C
/n6T8uaupRr36JOeeAVVtLm/cqGCZkW65ULj2iD+NzLULl8stsSRrcTXOjL4LaqUFLlST651VgaP
uvsIhjq53jewNB02td9aJOFyX06U/dlWHLRk07On54RByFVNqcrNfQv6w90xIPY4mba/36XIfKCd
7Qe7+31BMbb7GK0cWiNe5P6n0vKvWJJdIny5C+q6wHKPyOd+8+OVEnmypXI1il4e6p7OFy2vZuHH
vvMW41vKyyp5sXxdx6fom5vIHZtb7fhn6CXO2xhA3kGKap+Snh/VtnoqL9MzHUfZ+qmifioSjbBm
y6rWwnPt57pNVvcNKhWTQxKMyiEOala/MXAnmu3yrUNQHvVl8WTItsPMZmCk15rmVc1v98fHjqqI
5qfZPokcyUBHkev+AAI6ajZVSArAWOMplMQK3h8w67PXjWiqZe+vjEaIbUkPhKt++un+OIkjZM5Z
hG/qo2cf8hwlFyV45y0ATkROVfi5tLIchTqdWA1v4yfX1nb3DZhUtIhBSv+kowY7WbJLJqqL80YZ
7+RFvkqOdKlunMixVknlKZ8bRwM8EgyfSaPDDIz2TdGH8FhFbX9qbU5vNFL6OwBCVtvj8MLsl8ZA
CJwIADcFZoPe2n2LrnQfKrMeb14m7LUN/2nj5mk17ZhrMb2E7+DZsQpLeRgqNd3l/oglG/Dqi910
oMst/Z31Bz28Ccsbgfs5KL3OIH1/dyCmQ2K/JV3hLFRHQxFj89ug9XY/3tyisDkEvvaMCV5fwbZL
yWwf6qsmim/3l/bT4H3oGnntZetsBkTY5IVp8bOInN19gxL1y6wO1fpSFW2zVwxiu/tG5m9B9HTf
wFPgJ/K9aaf7JT30ph8/fpoBAxIeXPuFIUNfVo7b77yg7B9sFjKI6vhegqsqmgh5E5anr/XEiGC2
Z9GNafPHaye2TnbdBBK2VbBXhozCFaIq/0XxWGxNL5HxpvMwzNxTYqn6QQ3yiXEmtXdyqvllovfc
AnI9eLbCgso3z8Cx8OZMzxyraIMFDzV5QeQ7tI9qGojiq0mJ/OPjAdJ8daXD9FrDp401fgr8rJ1P
/NvfX6KNYEhWmSIuXshBTh0pwyHVKq+q//W+QT7gRiyE0x2BpoSnClbvx28jXLJGoyF+FYmFXwYU
/k4YcfGgK6hkPr7YkJ5bDgNcG4A7uerq+8Qkgo6FPv/Fno/kyx8dfZ/d70VD7O/CkhL5j41++u/9
SdJOjP39f9TYVA/5BaoVvbCcxU8vF06ved/o/uofj9xvf7wclbVoWkauhsrSvMX9kX/c/OPxQEVu
Vfikov/Y8uPd72/000f8eCdHNmRaOOLjI9y3+f1zfDz9/nIqZw11zDD8XsVuuvrxOe7/y0wj/7+T
p/P/HmbDBHTxf8ZsHN8GOAPffiFtTM/4m7Rh/qULYdqwNlRhGI5G7s0HacMw/6KmrRsSWzpQLcuE
cfE3aUNRNfgcmgClYdimRkvrB2pDUfW/hBC6RpYPYAzdsO3/EWtjytX5QHJsv/77v0HY0Cyb0cGx
pCNMLDu/kTZUW8lYEFmSda62MotnM52wzgVL8Azic0twTu4Mj20XkzDcEy0F8Iw+/CymajnXXroE
uzrhJ3Dr6JgV1YoWte4N60GvV1oLIsuWOz/BkAYekB7GzSEMb2bhOfSHkMWPeTAqjO0yf8jsB3oy
X37aEX+DRX4Bicj/8uUkqnwDyIllONIxpse/vD0GqVeRbvS/ajdWJekElLzUYdOKizCgoYrk4Afh
g5vqIEcxPSxCuKHknAGaeh288UrZ6ymJ0IyX4U0BSQ+wEbdVDLVHPQCCqt0LFI4FzS1aJ+G6NK+O
Rk8BViYqeD9d4ZBZ6CI+63l1qZpsN9QE09gVIqzvZMjN//wNnX/6grbJkWLa5DGZU6rST1+wKBXP
Gx0CQtW+pHcRXEgz2lp2cxx0Z5cGxjqPswsRNP7sz++riX94Y1N39MlzL1VhAZD5+Y1dptp51efO
TNU/ZV65Vut0X1buvgPnoLegyeE8GeiSsmFFJxfjNuTIhDat4q99HJ8aCAEthkXeYHlsacBf//z5
rH/8fOBoAItw8skJY/Pz5+sd2/fGqKZhZ98Jj5+LlBB1setqn9bpQK1A31M5P4k+QRzpr6SNCYru
hSi/aq26BhmypGy0C5vPse5tgiFeNxS+O735DBzps+kFD3yrkabNzBfuJsc3C19GYJrD7f5UDM4J
WJ0zqkib85piRRothqbfFRi4aDXsmf2ttUpZQAuel6w6pkZbr3VL+zDa/Uqcslx/1Ol4kZnkryxh
vWlB8lwmyTk05ZpqzKpGaWYo3Yn631kEL3/+8Qx7+nV+HRSkBZycZBSbQYFh4ddfT8hkCk5FAeyM
BSwPYo18znvfZjrZHDU129fGeyOMB3K/b5qTfgl999UZjM9e155ViINZ/pQI/2bSBzHH7SgQuvvq
oY609xrMtUYGSemaC6F7KyQVr1GlrukzydhgdjhORDxAnvkSWdeqHrqZZw1EwQfLuGaVYuFfgxqi
K7TYw3lSkgHgjE++1b6xMr1Ru90b5qLqwXdR2dtoikNwgWPOwLkD7g/RYzF0CeVFNuDBs3eH+KFS
tY+Qmo8EpC6FYq7otdOHp4NhBdeIQ9WtKcsdBLRUayq4GumDgKuReMzDAgJXtFPk5heX93hUcZyb
pTU34W72uTWvQnOF93dRYysRXbMtsnbrNNbcieeNMM9SZLCyo50VtlurlrvQUt/rLuZ2Bq2/39gQ
CTWhrPMKnyCChcra+Gghis922e4rP1sRd35s1YrEjoq6C1n1oTW3pbWozXAu6YtmwbBPFQfTgbE0
xmy1CkEJeyoTblAZvkrwO0nPvZ2xvnE2RUZodjCcQ0INZDzuvIYcilrdfhu7nBlceQoMskFodhh1
xEK/aI5KIN9QCLxhX0/TY20H8J+1Az2250aX+xCfVEV7ys8yQnsAuHXqISskFDUFPnW0hnC4TLxy
53bdMo4rUM4ZzAvvVpTRwokPfdvsEiDKmBw3JBIvaf2vvlHmv4TCXI21vTW7keAm73va2Bs3fqTz
uZqpCF61Nru4Zom801i7Y36lCLT0dQMpCAKk1hQPro13CnuwooRf7dba+ow/U+MTYNZTbRnPpXrz
cuMhMcXaG+U66v2vVoN4clBXui5hNCaHsUCnb1P3LQrzFJa42dueuMjoq2IXn8feXSI4ehqmUdeu
5vZo0w59bgzrZLjN0VTTV1a7F2JsDk7vnTS8KZm3JVxlqaocI3gMIdYrjklIEqI8hJk9ci57ZRfs
UBWgdpFdaXL55Yie0zqFlA6NMTmoyi2fKHu1fELw+F679OtGubKRfRKq+ymuSMLg52VdqW/cLCFx
pCcLijLOKD7Vg7HJiuRdsQUUAosTsbhGOp69xn/XjOIh8ZWNFrlPvRO8A6Cj1pssnTp8F6F1AnoL
wdZ981z5lCOqwBJLfULFyk9TyzGrk+cnqGvKTSsZhyPUqDkBQInMrqXUT53n7kYrupFf3XA8klNK
RPuEV4+QQ/kzZShOtHRno/PdKopviZZBmu4+pQrACBJgOXC5roLy57x9wlH92O2tSHnvA3ZuaTz0
fXxoYhARvn0yy+JaIW4qv1ksoBGJauoM8Ks8sbp8loHzgEl2QSQP6elE87IIpPJQfM4C1jIZs5vU
jW6hWTaA50l2tvN9Z8onUr2xfRGRkDmIWVx7I4zsEld4KQN13wYxzPH4YGXmKQmIwDC3ZZpddfSq
pJSJT9GANs1Bvhbn64zwX8Vo5MI2BrSa01TCYJ4VjhrcPU18l1EZrfwqfSd4HJWLvqJymi5ciwUV
OSV7m8iqmV1IZVmkwBeQpKg2UtIWL5EIMeiIcaTJCx9dxteSMk3ooPCvNOMBxtuJBvh3U1grkSMR
RzhR53g+qnZL5MlWAZOujSR3hRGNtljZaT0jjJSwjIhjQHWoW4QWStw6U2Y9pVcFGwpejdAeV2QK
gWpo53qZX2PjubLDA6X9Y58r+y4jHcO2dnj+Z21QfzJU4PVeu9XU4DnD39k2jjczMMNGBgExvXwe
sL6gLFzUdvFQOuqxcr1leEQw/Zh7xVIT5TBL3izSvOtWOatD9mTrDjbOcq/oqDQwzC+w2Z1KHWDk
6BBbpK2EGW4CQuvrYgARFjwQ3IMh5iWv/E1fc45pYud0w1wX4WNgtptRLxYW0DP6evsp0qNV8ZtW
KuoKH/WKJJeRDpS2BgG/tpxw2wAPUNz+SYuti4tLr+Y68OcrtGr/0wUaUTqOZGkZuvxtYpvkIY3d
uIXgGwpgwKjCaWq151QfUHpDfe7z2QB8qqGvJgC7QsPt6gdDvHfKEyl089xjPcOS5/8jGJ+G/Nu/
/9uXrIG9Njx+A6Wf/rzSI/b0D0vD5Zfm7WtW/v6Ej5WhYpt/qdIwpcnUXWP1Zf1raag4GjxFW2om
kazYkaTKQ/+ZyfoX98gpkpX1mqZqTN2qrJnSWhXjLwfYNZmsmkQXZRDr+j9ZGdrTJO/HJNBUeRMm
9hbns+moJLZOU+yf1hauJ2oCvypnafjVtUxSa8+3MD/+9K4kd/vH7R8P5w6DvTrinx+CIPsUp5o1
F1XUPA4uQJU+c5QTFtJu7QShS/5U7mxR72SghFpMMIQU4WNt7HOlqx5JpE119UriTXS/zZ+hDIG4
sxT8rop9gQqcfS8zuGe+BY/EEe+oKF8o/faLskSzXoek6LTTH0qDq9FqGfMw5dN5szai1cqTHdHI
WZBijKXVzvZ/31eVp7YH9YRPcY5f3v/7lh3xQKILa1/n2fLjqVyVAdXAvRAEtJ5KOfgquGmQvGW9
+Lh1f8CfQpkcK7OPCWW5adNWys1Ph9U/LHS1Xxe67CtQAY5pmFMtgePp94WuidSpGfVBX4qYkQDS
4s02EL9Yhd+sUpdYE2DN+qYzhklHhlOk9foV24dkTbAY8vKa+ToAmyTqjb3l+v0SeJQxi8QYrCnt
n7QMa7aiqoRQqEAa3DjW1r1ZQJ9GXrPMmsjB22eZK9dpzn/+Zr+RQKdvRpVDotUDVKqhlPwtF9i3
emQGmaUu/c4kkKqMlgjOTI4cutSyFbhCyRZdVcjBV2lFKFKc2d6M80N5bkN7baFC9oBYPo1q8a2S
dYCVNcYEPJUwOiLN1nVEDmwnEmctqcNiZg0/d1KtuYTINYOqN/XWjFla9enaEfQcwuSV1uii6Fn3
6woqGwdG7qry9O+kLrX/zSpb/+0UNDFJUr9wTOlolm5avy/vDS9tTbtTqMH3sbUy/HHXl0jdSiYW
lHW6jVUI2HWV/1oXIlh3r879ExORVVlRAenXjncGaHiutsYVzwhptFqHtaQ0H2SW9Ffq1QZ9WNy5
irgqzin18N0X4DCgHkTVtk+ghdvKWG5bY8DrFljLP+/cabT8eYhxTEhwwMs1oVEKm/7+OsTYVTc2
svYs+sTphbYE7OFY1Y+anp3gBMh94I/LQq9yLBxQFyE8PJdjhL+nlZAsxvoV4pS5t12JwpyYCcVx
sNs2A9xlQaDFzGN13YcNefCpxQ9hBPlzxF6jor0Yq1yQLYRH0dab5CR0+dXsvkpfaDs7B5mFbeWS
2ExpHCR+YYfuq/FFf+lgjS8D+KeLelToJhtwOGQLudOyJk1jxMKAPMlHZRD92YjbBCLQaHTIzoB2
+0l/GcPAPvisWmeNQw07b8P6iePxrPslJ1+dfzGighC2rPnsF6o5xSATXReck1F1FkaXFy9N2H2r
leyjsvul/9//DNylZPj7frAtW6XkiGjE4ITjcvPzUF+PTklbZ9CWsQvKdQa0MCD2NIyWdSh2uvGN
RDaoFEnbfbGGkSPmrffthdeb4UvN3JETEmWZooulZ3nVg+yEstCcIlpMiWhJk37S4jSbtWUW7cO+
Z2nVkNgRMwOHm8LuI3R0YxZJeTbGHPcOClffzJjk+kTPGyYXiNqTc7XNYUbV0S5HvLwdE4XTk/XP
UsLGMRo321o9VHDMVbyq4/SXLPKcNd4tSYYDJ/fodszo9e5YG8OzzDtzH3cKGEHStFS/3qvSL1cm
hn6kj/JEPGawkDXZn9XYtrRlaKNBu98jk1V1snZKKdjXZSR2VWN99oyxPLAcagkNxjjskvx3cC0R
zm29fwZ53c8HBXRgQ5TsQleVePvnc2iaCvx2Dtm2LTTNZJpAoOfvQ38XeJjFMxMXjjyPUZpy0TMR
l/uxWLWGDjgeyiFB50KusHuj/Y5Hd2/nZUsXDX7Pnz8MgTT/9dMwVmlMbBzdBuD82xmdRXgaR9e0
lgRu9IQUFwHkkrI6G0PRz5HUqfNmtL+biaJf4iBgWWNr4t3vUdZDIAOxxYKN8xYrsI8fNffD8qEO
XFKPbfEyBrLcm0VunAh2n0eYLfeG8HIsSnHMujneFw4Lhr4J8esWEIkSJ8TSGmEO6WustDLbAw2q
EH4TDuyKd1KPy8VUZF+UjDfzsp1rZumc7390q8FyMB0mfgb8xBjreAnYiQJIZzlbx+kKHGMGL2SS
DdqVokRfLTZeDjzd63Xv4INUD6UkTX665fUkoFAHUhQc1dBsBfGqJFOVaNtZEvdX9H71GiF9pbkX
4Qoubqp/jSPylTKF1vLQkpFcB55Ov9PElIgzZNQdL8diaVCRrMbloDjK1QsJY7YLmwDg2rTP7fiF
XJMBQQtlw6DSr65m1J/0Vid8IuakGUSCCbUz688jbTcFZP6MlA33lgXea6WLtVIXydb1kZbJ0bmO
BU/xnTR7zUhNzvHjUpeozmVewxUs7IzgzRb7t+28BFYwNgsHpvEsHPTyAPiBQ7N0nyHJrO7Xp2zA
peSjexq4uTFgDFVFpVC9ts1tw/jRho0CsKYXyy7RYGmNiPpzHHMsw8o1yfPuqnEL/Tm9pnbwKGPp
7AYwMYD7tQbCd4O1j05DmtZHZl7kN+Tsa/JioV9EqXZxahIufbjUSmJDF0W4e4b3z3RNnhPTS5nr
Gv3cGC6eq8Ka9Qts7Xm7avSRRmpSRmuLwwZQT74cJ1X66CunxLeeE91I9zrC0WWW1FQWYDhgbyET
uhlrxhQ3i7YKfAASd1p/T6RZtFBCh+kY3gS3wrMIzamBxmrJgVpZb17THEjJxHPxUtTjHomI81AZ
FIzWOG18PxKQsNunzBvaE8JNbyWNMSAJHVWe6JnKVuED0bLioAVmssimExHFDshutXxA42buovso
X4mk2ZVjip6Vq08YusoBpcVmCvoho8FKt31cB49ceTcWVdoZ56y/HfMCew3u4cm7Ns4lrXSvNOxN
W4zgP29YmxBmO3oIvljdQzr199mqoMNE9Nz0Kdp6SWR4ux3NsMC6HjCnCa3iMfXqtSchPSqKr99S
baAMBLtp6eaZsV9gbc9fCqK7CZQOlgqqYOwAHNloncTC70bjoIYmwC+rR5l+vzAETYsKXFNmIg84
AtxQkl0R1yQA7mqk5EZw9eKwWCUDuaThYKdnd4HSKP4EPlTzOdgZzDk/QuBPk4oDc3hQPthIDJax
ipWxcOF45zUx55EKHUDDVyRjomlLJYO0gVlRZme/0MMzXZtilRZUXhTLYNLiIMjLkmCptaMDQych
t5br6JbGQjtXlPpLFPndQdH8VxRs3rHS0rcoqdONbSP1DuOp7hlpw7ooQGTfx6ZeNabUCYTYcabN
y9HkYtq10bUcle+jQtg7FD/woYyUTz6Ys9yy7b0wW3wYKeX/hedZ/eq+OmnTZFiE0eQ5Ij1n/edr
gqRX+dsFSmqa1OhOsYY0NOe3yQXzDQAHIzKIOu7gZkVWtJPIoqt+WjUg/VviDWLKZeRQ97hCXPxW
cRmOtXRRidJdpsGAfarWU0S0ZrkNyzC4tigWl96mKzFruKn5IHzV3Iwhae4fo2Vby21QkSTTFiYh
hnQdKZvFZNmExc00TWMr4zpb5CxT5yNT/lMPIbPS0RQFA7V7GWVEV4FodyvtxfUnU1ajBXPLHi6t
EcafJNHZs2CaoN3/DIFYRK0NHXz6NOia+EiOOHRTBJvqHL0M8K9N7jiuxVMKzZtzztTRMkVgyn0S
siuhcWlOCXjy+ghYFG69+2EMbqBzST8Z/B28toAJUd1iJYRRaLrlOrWMYe+nrLmkXW6jGpa6Wtc8
1SpG2NTEUxuWf3WBXKrOo4Pl+VqGY/HfTD6MX7vHYOKxj5uaY+rsYMfC5PHrxDHDbUwyT2Eu42nq
KxubQ5A+DSFMTEQsx8EllK2avOmeaEGnpAVQC1VxoaxbTwVKZGfFLpCEYAngeJ7nvYZqt2sdzkgH
5fhqrJR3F4HqrvD8MwsJ8+wSgkigLwgZa9K+qCjJXN+IVxYVkl1RGFCmW6eYCQgJZIGH1bkSjQIh
bSBmIX+JOQD3BlripZeopEPTLVCoqGp64e0dDUSL0ILPYSnbxZ9PAVX8OkkjPpi1sWZLQ9No+Aj7
91WsJOu5s4XDDBma1UrxmvIIDcNlcXH/pYjqcbB2EiecNibaFhT89Ay6d0ON+32lvkSq7Z/S0upJ
ZxteyiL4BBbe2qkhI8eYtRPxh2mDOlCf7tKHbPS29+lXhrPgQhzRFvN1hogKp4vRhsPFibWBRVGw
aQMU6aZZ2PsSs/osrk0QDG6+8/w+Pnl9vCgr1PL+MDxlOr2hBjN4YOvGMYtOo6hgWmNnXhVTJBD4
030izRs+y2M6MImLROFv1KogHNN28CcYLmsE0wDpW3E6Z0ONL3xqdhhO/IVGcrciTPSJmSPysbBb
uya4ifv0XY4rVi4g8AfjHRz7CmauvgZNcBpCY5wn8C1WY1xxIRCgVtL+oEosWMqoe6j8YDKX7ano
iL/W4y5ZQsmePo4FuUG4JBWkORDtOFGpenvqo56Vn2uymTCQxbOUwXKpRDGhAGmSLMKalLoiUNwV
2DZxpB2/4FqQXohT7v6blr7262LsfqxwKGgs/HVUHuJe6/mp7pYEqSGDXsMjpo39bqQLKE2452DW
yN9UvGWkJ91TVZXhSqXMr2gdK7aIxKwyS16dyGvmMaG4u/uQ5Ql5agsS0MYiOHBdV0+lA2mrJr2H
E2UUG82qAE0JpVhZNjytVFP1ne7TeP7zCSB/XejzneghkOPi6JSpEOH+rjIJslZT0HfhE+0ZvJaW
0MJ3xNLrJiia7RBZ9Ra7VKAa8ct9bq5Fajs3u+5dld64KXMKWH0aZUv8da9qWQ8XIG7aNvSbKxrZ
FQ2A+jGosMiLKNmrSZFeTK8mSozWU1xwgAy9A5wAtvCp0ix/pSdtPw+Qcs5K45u0Mnnt4gFuQXys
+oYhQyHA3oh8bRnmpXoacLlhpJ72Nuahhgm8a+4MP1rmTaac7vP13vEJnphqjanIjvcF55Cq6lNg
YqcmhR3jAd9MRXN2cclmS7BBN5GRLuGV7EmiFHv/EwgTJJ1jmC+q7WinkKyGBOl84y86J6CFG8YQ
IYLnnGFkIWrD2ncggWYYJ3AbGY6zAftFQrvr2OdRdTEnJWyhoot3RwO7dYS9BDQ5+Bv95iby9ue9
q1Fh/uUaP+1fio+OtAQ+GsuQ9yreT8esonHimGPjLQ0NFl7DxcpLQfrWu1RVwO3RFCopac+6gYt8
GqkZKxix8xvtqwyFgKKWEdzsVDn97g6NKmFwaghpq7TNk8EETjMWNIWsjadYWIajCCqUM03TORsW
rENBB5B3QZ9L9VZ8VW1mGVPWY2wv2VffMBjh0FNz8qbj5Nw7rA7qAAOlRVxnM5jdEavTcqQjrYZV
dzKNQVvJYbJHluWl6PHKZ7ug7pC8YqNeotnbDKVuzsGwAA/OEUWW2U5PgxtZyp17MUMDR7XmiRVC
fGrB6UPbTJlmlIhoFH2j/GHOjcrowIe4sxAHDGPKshVcAtXAh7nkVuuSxjkxistBLxoqKDY/nyDi
zx85/sH6QhPg+K5dAheZvzWXZvIAtkGYreDfkQ3j5G+6K0OGfGh2VauQCCwqb1tRXOTyawBhcwko
KJFkFCL8anAsLazA2/gQBxZqrJG4o4ew8LKSfMFQWYi4LubowyDUkLvXDFDCpOmuMi0m5t0XqCNg
5I9BOleTHo5XsM6QNs8bXcX8FhZgwIOkWjmU4+CSc2EOpj/lyDllUnwYGybIwDXmg25y5WOuniGh
Joy5JeMWj56qvEZW/ty52EjVrP+q9/GuA9CyMayrbY/RgQXnxClrcGNpx5AqDlAPSD6WB+BiyHZa
J+2tzgBqYexbAqsg2UINt0GgV4uhLNcaQ8Vs7H2BkxbUm9bfuELot7poEa5QDJ0RqfI6GnZKcVir
Ft4mViRC4QwUtJ/jMXVreSgF6bv2yGxRQvybgTMEye149B1H6pqqRku7M5twxYDwUJjgDBTDsni9
ssL+u2RZL/ESA5BUVPavocU1jkt8pXoB7Sz3j6rXK4tUnAA8d0goLmWdvHfEQe1KnHQByrbEK54N
1kSEL5ifQAk1W52mnxWRGBf67wz5w6IcyJCKlXfsfBWLDw12mTCUvSzsQ+tjHHY0PL+5zT6iTLsb
ivaYSc1du0NKkbxQL1ZFSiYF1ZE29ujzg8ttlKvlUukBBuXdNVOC+nj/A1MYV7OOY7TjtG9BqQlC
jOZRU3XbLIGlMYIyJ3sxJ9ZoVdM0AmqCVzQoAJZpNBz0YSqvZYe2pEify1FZFNRFyoLg0LpqtrKo
cR0mwT6tDW2TRAGeBiU86nX7BuSPEEiKDk0eFzDySeil9vSudcobLmD2i45dqQ491nVMtTyAPZvW
tK6CZsbImNSZ3YWzhixC6e8RfHWxWrK3A5wNpb8wSIjR9VGl0+PSgzCUNUrzZmYQxNq07G9EFciK
tIRTJilPshgsvNoMOBGfWRNgtwvfrecsdQq8i5565OwJl/qkKYlhSEwRFEGsPEkbY6aInlIbyF+q
874VU6sZruGT4qav0gZEFVAiY7RXA/Iccj3hmAzBakE0JvoBekFQVJKrSNUe3IglJpXuOUhK8zEo
vZWTKfCvIo5OJn0LRyltpAIT507D5avIuJ/BBppTYi32CZTHkPKtAvXJ+UKPktoPcD0M3P6Gzhzh
jv1FNDCxdM7MrZF/qxtoYi419sBTFyaW8VWROWvf14JFNGAohZh8hIuKWbkhjYhCKMs0YD2pyTS4
IBy6JcpTRsqLOWKzdskUZ0J4ID8EV3gVHZKOj2n00a3Kpn6FIcWpRuqOZCwz7BYRTwUGVOIalj2I
Crwmqcl0l118iXUSI5SQNbzAvBwD9zy5ev7EwTLOkcgUC9Psk0e/JBcTRlrJnGDr0MRrnPDBCaDy
5YZyhEfbYULXxQYCBSpzYpZHGxgBfCX8nVr7kBKkiJBg7mhGjyuXJWWNMAazZ/BAvrhCCJxGFGUO
+Tq1SewK+63zH+yd2XLjxrZtvwg7Ej3wSoK9SFG9Si+IklSFRA8kenz9HZB3nG1X3LLj7OfzUrbK
liCSQGauteYc0/XiG9vhbC6xbUZLSgVWxPPXV1MWj0AWphX2xzg+eraRnAu3h64fK3mg/TgdCGOn
N+pkWxXzgmbHGiDkyeHOLyuOgyjj0sqivEAIF7JsbRornAPSc4YNXhFAqhpGPL3cJLn9PBIxtero
VVwsPd0mtE87fDC3/NrimgnSXn29uq0JIU4bLQx8+CVB11bznVdZ2aY0CVAlqlurukAvRlLjyDTG
TwwSc21kC+BEympjqtcQ1xJUvWje0W4TdxK097mcfAJf+Qo+Fim1wGoOFk494DFgqfDuoIMJnTSA
QMDRVHT6nTsyyJonslG+vgTUx6074bE2UoKWW7xVweyDpB2sM2XruOrxRNxVIJegbqCXGta0EckO
4h7sZ/d7kTiCFHPPu+q+zS4lM06JVjUHlkxItxSHUinxHgFnqbjRaQA3FzPp1VlXkdgLRB57raut
e1vnlyfSo7xYdQymjf+fxAch8/DOraAYwJyHWd7I7ZBY/S066HhLnseT7o/G1jWdmobZ+J1QD/WZ
V80pkerDTnoXfTFPNtHw24Sy6yQX2F2Ho58AUb3dGE43vZhxfx1ws31aUXvXeWG3Ub60dmnOnuM0
86cBwnn7SlIxdZJWXsa44rDrzjUbAjakOuaCg0ZQR0//aYZ+u6L4+SQ9Lg0c3cr3XBEjsGPA3ysW
O63djOepilUA8gJE5gxTM6meI6LL1qnOIQTkxbAVYX/mPFPuNFRdGnOVrSZBTRBNRbe5IeoYEbBC
5DZScQ/mJnfS4k030zkYZFids4xCPfcd4AU1h5a2OUyatAKjBpwO37EXBblcDTO6DA22Q+DtY2mT
5Na5sXFg+rsxmpTfNnEIm87YU2ML7W3cFeZ9pc5zaCUfeiog4iaNSaJEU7F5VgW/JVTbxArHh1Hd
jYtjnq77cDKJbKErtbLLpUgNo7fObT+AjnxCSW3OKOrVjQjdpZ6c/avX5K9mL04tMtmJkcGz1VU/
NDBENyHdtFWDqy1IrB8Z1cqmxCxats45DsdD2hM4DE9hRaQ2cqUObTKR8+TFFY91ky9NX+bOZfsw
Gi50av8pMdQNPIm924fRmqy4aptVbnOdWgPYZKDS6i0a1KtMvO4ILU9cK+nM1yW+wW5T70bvI7Le
nVjualmkVyNirwvL/nscFoDfsPjS21S0xIxkvrbREF8dAu9paB9SgrRWX1fqmry9YmoPfcXeXraY
ABudb8ZAuZVt4V1xxIOsHKENUZPaK+7T8ERf+NJmXXcBXBZgIZ0u0qrXSQxtgX0q3gB2EyHTA/1t
pB9NHVsmLFMpaFTSUPKD6WpB57R0X93TPO4IdSs+2KuJSHv3iMjejpY+rTn4b2abbTojW6JIoXTV
+fNgcGgpW5zfxK1B+pXX1GcpqhIS6uf01nCHSxWoanGGdh6c8Lm8a6s6AEDwICbIoFqL1M18DUf1
QHbgTep3DzGLB1XyfdoxzJmzydqCMH/NkUGMRX8LlhcWvlsN/D7YrJltrJmJesQpSO+orGdZZUFq
LUfE2GPcNMlvfVmFeza4tYPj/5D7pEVq2V02ffY2DfbeK249qFdrF+CtCaCtEzQTVQygVFUY4Zeo
8boB4gbBN5qSn5Ood8QUA5bzXuo2f2sS+p9Uvjy4tqC1c3Ki8mkY6vxY+wsEv22uGUlhsZFeJzbp
ldGGH7aL2bGC9qODnSLhAEPy7PNQuKJajgjQYahaMKXzBSgusgUbWth3eRIHpnTgsITOuR2WQL+F
Wc1hK8Qxt9IgYuIFg36dYA5rnkeG7yvgKZfCN97R+XwbaIPhWwjKmaIC/NVNMrIJa6m/tmN1wuaU
sJWE+br0134/7rUZri6i7QaLOmEa7o/SZ7ozVgzEhPujqFjYh+LQ2C5ERF178VqjIzRDw9hGl411
UqcA1J4EHG9G2sSL2la2n5Lh6jjdDYt84DY8Eo4/ItT0uitC2IMdhj8zBOyzE92IIrOpK/G8NrGx
rmx0Ts74Mo9q2yzI27RpmCUw0Z/nDd19ouXS3QTUR6ZgE83EDcAz19uhWLwoxpKy5n+fyLXAnfYt
70lAhEN0mKiKwgHUt+UagSaIXQW44hXuHeqTvZeHYqPF3xIr/UzK+LXwHvx4AmE6cAjLsD2snDJ7
c+103Vjmt1oIxUPtfkxdvzeHFAwQssEti8Ft1ukPdWgNLPH2xhYfURnnN5FonhXkIvb3tT45r2S7
h2tDg5aobGNBB6Gq6OiXF825Rd69Jt1Qa3iHLD/cZW4YzFZ3XypZBbnO7F+W/efIvPPiGMZL0dQx
eWs0a7UBYrIeekHrJYR7eKm5bumZwu84xAk1B4OSt6KmeKxd495xiEMQevTk+ETGN03EgwRDyW1o
f2QZVkg7UvOmjPUfDYSHXaonyDKfyA3ftZ3+rSMDndPYTzXUD+YsNIZOdA+16X1KJOeHiufHJ0V3
hbn6u59iVeFoL8OL0J0icEcTZzcg9rzMnmblKqrXqtskPXuhCS5T73sGYt2qN+Swyiv4xDSBz0Yr
Pqa2o32Vlk+mTUQYrs6jXRU7N+PODON4p3DdajEPZW5P4cEpPnC9EumlRW+IzaFj6CdGat5+loJH
vEXOFJnR2whvlvMIGZvZu7lBjcJMZGgJFyKYXLjRtuurD42w+LRQr3VHcoEZMnB3xetYaodeYw8Z
/eJqdD5FQK8TGL48quNO8sSHVvutyiK2xKBnTT44fcaI3ITZjQcsMLxi46WRteLzBogGgke0+rNf
9psJ4PGq1mtsnpm5Q5ZGyR6Tp8avwRAf4OLgf/qZXW99R7x53rmuIXW0vAjClJyPMWWBjfp9rNoB
3y1m12mBNDIPfpylc2oEut2o7yTHLRLVrMh5IsyADS1Zh95M6k+tEPk5LKUNO87Ol99kL95JIvqW
NpUKOiN9HYiMDjsOT1Gih3Cohi0N1U80Rw0cbTZen6qqDjn3RrLYq4zVn0bOgb7azEwbnupgTGff
7qiZO+tEcFhzUJAJYA7GgdBRm8U0H3oBXNKANcWZo1rWhxQzWVlSDrDHM5iHiqNPigGRZYFNLMZj
o5RLHexjfUmIurGJV+q2HMacG5W9Mn0qn0ANkKXQtD8G3ITr2KYbm6aGvKSS2VxC+36aMe2HEapv
Y6pRXhvVfK/M+oV5EcYaTyzhmcxkE525jEZoZETXKhiG5glLFJHDESu3LFys5LyDdKCja4qmr5/a
ckMeQrtH595v4L48aC1NrCFWW2G14qiZEpeOC6RLRz8uOOEA49S6g5OJw5x1d8DA51udnDzTTym6
yBCY8D0z8UrfhbKOk0JUP0Gj4miWIAvyyemK270oIJd4icKbIiEOm58GCaArdHEMbQZzF7dgdqeR
gNGUzAmdhkCi+0ga2TjL2Hwg8EDuyjYM17UG9CxnSIjgqtoOqX40lX5wGt5BS44HmYuXdiCDQnSj
D5C7ZMS9NGcVRnelCXeTJqI9hZxm3HYfxeytERNL9kLQ3/L7ZGeAserBXLv5/JkYNDFKBPRrt72J
U85VdMTIgKwwI0mgk+saMdMqczMWfDfUV5YsLrmSMcCH+aAVIM2qjJ5UNbVXUBikSoyYvGKlfoxJ
JE5dR/+CfDN33aeL6gxioKReW7czx8GqmokJ3jqeQUZx1u6ZulAxsDl7iXXfMvGnlZ/CL4PkaBd5
INUS4cOdy8lPrgD63RfV0O3le2o0yQW+XxxUZqxvAEGp+4LA1rEh8yWS8AQ69x0njfmQgwoWfhqf
KsP5QXRvp0BB1HD76VBUJ4CTewMGx6qxuzjIqWS3+Rg+8dxZUCizOsMXHxeBpkOb6rBZFcnRacbb
ETF/PkfXumBZcbyupdAhSkJi1ICdQisj84g2cl4bjEJ0EsbH4oR8d6YKpbuKaqncogoNTACSrAAM
EmJw2xKGbyHPo2+/Smf6iNXsgF8gBm2EF8M957/S6jpaafzDdLMXYAUP4TL+aSUhLtAbVmMTEvFp
+T/HCDLvkKFMcN8zK3qEf8YKoLmr3INiO2v9D5WglwgfQmXhcZCNeVNaVceUouG+m9kbJydo4vJO
tfD0kJnsMsa567Kzf2aGU21Yrl48Wx2bwtshcHjpZBWvc61600r3nujTu0zw4yO2O8RwKBvD+MEl
PCC0pmknJ/GaRIuRaVW39rhzZww1QwmNzI5zpKj2RzSA4w8Z1dHHGqfxDTLD60BCVAommHFBxGHc
+FG2Q3KAMHwZnd4KdAM4r8rLXTNGAGPFQL0Unu89171q5kGSgyFKaPdJkehrR147mvEZNOGmKLYs
rHJHnDUmA8rxvGxGZFw4sQpg9toQJwzKHCCo8/AApM45E9gtA5bDEJQe4Z5u5XgowsO9IeY3zwCO
PIUsi7QAtchmDkAcWaB81v6RJqoZEzVEwGzPCfHRT+tHm7uNqHuo45rIsG+s0LipYGKeuvEIO9jw
mU6iXVJCOCa2dal201NPuXOLlnzajrOnrfyMndvJK2Mbl8mOuTNRFc2cbMlNQgBiT/au1yPSPrr6
Tjp5uS4tutedZ2aXxoTkIvCphTo+zzp6t/CZrpThIPhYcjM8eUSXAd97uTWNBCAJnIspqnGUetqz
n/0oZ5cIeElKeNHVnDQnWexaX1sBlj5WrdXQtUftXtsgQsea9TZMokcFzVnT4JYSeUOqcwuEM4pK
nREIOWn52Rz5W9OY3U1kFJRKqMH1xbINFx35jdjbXelyb1B0I/kmZpxmiUqutd/vRevJczqwRjAK
AeQcblKkw1u/wi1Z5x6Buz0zensczyn/XKRg4OyR1sjtbAPUsSyimSETAm5XzorRHXuBsx2EsTex
xBON1BQBxJJLWSux4wvyLeBkzdPH3Cdy0znaDSv7NkG0t5pF98NGYs8ui6Ajr05C5e9KB1fh1Dyt
fu9/FNrYbfS6Pk6lPdFeLc4OQak3LXlLN0wR6mokH+IZhUl7KGSLljh87KR+MiuTsUdNmF3DkYWD
qmAclTM/sCLC2EAtmgeQhAZKOEC2NaGyZoPQtJjrZNMNubadZLgVUQxoygz3/dBiF0vocfoED6ui
a/BccTasHMPZxYN979dDSZIM4ULRUY6O+anp7n3tAO7AnTPmBfFmTjVvdQ2gtp+L88g+HYBGiXdI
GpN1mTvMeQbOWsrVXzUYAGsbIhwhtSgA6azchTLrLyLtL5RuLkHB+b4hRykw3Tucz/PeiSSSWcJs
dY8gnSIl7ba1ojDoCvstRwq6Ye+nDDbEYsje4kBRyKz1587GLtZT/e8o9XecRem0xIj7xtk9k4tC
tCHn1aRCO68LSm1bK6NdHBvVxi3Is/IIKiDwiJy2EnXsgCvPSG8mn5R079FNCSCwR05Mxhwv7W73
JaO3tcqd6JagnpQqtuLeRAIGuQ3b+CR4qmqGZl7DkH9sGIsxJ0DpLTeiLHheee3bwXpw9Y65zcQO
VIWldbDn/pANjrGP26Zea0Z+HwL/v3F61GJuqt0NGTvxcEeMorufevOBWuhD08jPIH316HYlc7CC
u9tR0bhqC7S8OCMzK8SD3TU3cEB/jhK+k+nMzX5yuzd+TMFDTAxhyvL+pCFV2YT60O9aJe2nIUu8
YMpskhM9fRctattwsmht0BreTQNg+HAqqejr7JBX9SXp23aT59jtXI5nKMdj++JYxYh9NyrYPqrp
rc2SBxV9I9qStArHfO6tKDCI6TvNtgJ75LsXIxrgh+ncWjxehF3U72bX+OsaSBNpF3zHYNa7pDXn
3deUOucQI8wSVrILdVlIgh/jGVJZoWfaJo9ZT4meetGzlyRL62+5W+GosD+Hjm6pbCP9JdXFsVMG
5368pPednpxnGVe3kpELqhpIjaU+3yVCL7cMsOH2FLFx7vEQ/6G7LEMy7VFnhjPsCKx5dJp975YH
4P0PUQOVX0MLe1wKb6mxErXD0wJP7r24fym4Tc8FHdeVYfZPRZzYd6pmYhpLggM0y8te2YtzXuCx
jjNyBiK3YEiBDuJguePDVOneTuSDEXDSn3coCPJ111riBtAvjQJ+o3WJERNbLOPd1Ou9U0F9ALcc
VdqsunoJsvPvEYMe0zqi7opYaHxiJgpuHAs6pN9ISWxKmT9m5bCFAs6Das3XSjBvDEP/aGYaLr2h
N+kelIsgohHjfc6tl5ZFTZ2dz9ueVR/XUfyuVddRhc6pM2rrxMgNLZk80/kBZfwlnl7+APhd300j
slxycUhdbMUlTNV3oFCAG8f0oR6b4UhRwCSk6uR9Z/TqYCcmnYgYI/7oFLysRXUwMeoh4Ikx8iI6
kA9a8W5U43ht/dS9A+Hhnl0WSpcpBiOigsuFbnHz9QfH8vImMgfYH8P0YDZadwKN5lcLbHVwZvu2
d41yo8z2G5Ll72oRWrTLH5phFbf51WRzW5u6iA7SJ/TXzTQfe25MsmtZZzda3tMH9zjoApJCeAHL
eDUwKMq7JTAJAXFjQwIW6VNGlDT95tdY0GXu20y/HUVm75WfCajOAy4vGH+0ibozvVPGpAoBlV9z
4EuG2aPyYbze5ViapgjedK1rJE8M4KnToXbve4c9MXfwmkQmYSuMU8C9rHJXI7Z7AP/aRd73KlPp
0SRVbl2NnXE2yxDabKxz1jFJoUpyGlXYYOK17zDlmZPuJWGKBtOyuYAyxQC9WBfmkIbEl/eosFAk
kqi7ypQDAZy0tH1h2LTqkjF/dGSK2VX0FG0SjTCSnt3EmdHuc/RAVakngeeH1ZqOTPzo+OR1zvoy
cdfoHjmpvycw7G3orOZ25PVekMRANAuPeuPJCzb65t7OMBm1ZfbiCdrihYZER7fRx6NF8LcISxE4
WyW1b1voG8dNQyzWE02MkV6sX3XxbYw1u+1jwog075vIGFTbKaswj/N+ABegrAERDFK7zZeCxvTZ
/3wdTHtvR88zYMSNtCvrD71l6hj2ye/qfeO648fiuCMoi+Gb2+f7EU7sidCWlWN28sFog5Z6peSw
MjDxEBFTYNVMiAY8kMWd8RCNg/4oJihyJekV81BfolgCimz8HYofk3LgEEvNOaAMACRBqBxwZs5p
FqQ5oSXyUR/ib5lpAG0GXvEYTz+aeHC4mq7fOhmSFodQ2k1ab/JUaAQqg10jONV6mZiOY1TH4pjX
sxukGeLqvMoeqtbhdGy01xIbeQj8+g55HZNkX2c85HGTFoRM1KN8SAPGf9Vd0iHg+LKv9OZiCHP1
jzizh51pCBNNKxtnRhhIo+OD4y1nNWPzldoc7Sys9ScxJuEGqTipFBYq9XkoSqyQmc/RXh8JZTXR
+7l9vyQbUn+bUhIesvwlLEvAa+V3jfCin52P2X3UJ6JLaYIwZJQ6Y9D8rjSa+kDP3T0PdiE3RbYJ
i6j447dnHKD9W3QuE8M+RKBH8JTFwzHpJ+cB/30wGwuUpedIsUaWbm9cwZBBkDp6gzIeWVBY3lVY
PDSQ007UTvdQGMdrXBAYYeSp+UKkGrUYoN2ewuLRaSYc4lCZ1qZGgoU/Ddcvq5GNyOW+AN/4pa8V
VRTMc3LSvHB6A6166erkLF1W41QxZgxR91h6/8Ja6t1PEZ6EjobMsVoG+CPiUyIGFDxYd9yAcrsp
6Jbf8YJHmor7zi2q21n40wNvNJwb3Po+A5ozreiURi0cHN29caK8R6bvfIb0S74zYTNXXM470Ia9
hPDRrmKIzVOTqVtSnXqLG8ioSPYbMR4aOvKzDFnkxpvaIw66+XvlQ2ihWTlxRkMFrCWkBWtRycgT
hd+//804pXbSbeOsYrwDfC0YyK18HCFkrI2uxR/UW3IrlSXX+H6Hx7BBc+8jVLtO7tBtHaaea1ZJ
vs2LiI/oRbMZcZP0Xe7tXAMMe2c6t0zZDgSuZe/GSBMCijgbI3blla4v6sWsn96UjvZ/sqKf84hz
coCu/wJHFywEiuys4JfV07G/kVCJmf7mzspcPmnVDIRjV2P16sXFx9gJ/HowWqvBTT9rb4Tzp948
tn+gGVFONIbz5k3uI1tu/9hgXg1qFX4yDNT3Q2/5F70WZCwhP8zKVtyNM4LliiHse9wnh958VhK+
OgCEcmUBi3oeYNK4ba7d9N7w0XMH7lWjP2oqiW5DnDpHo2r3TY8ArWTSRMS3DG9rOzp8faWJ6fVr
lzYIpV5/6fppdUZn6jovMIE30jxchbHL9FFEzYYsSZ/NZlSHmvn1OfREfkBSXG7QDUVNwGbdrtLE
K19q9LO7UKsvQ7jM1ejFP/RuSFut5JTp5hX6I10b1GYeXf/sDORYYYBmX6idzt9FxtDcThV04hTM
zVCZT/UAxtCbEhaLRh5ELLKb2GB/7EGfcnQbin1dVQdSZm++PBh/WBsLH8OJUXsK20hUrQUb9bOD
OsTW6U072dAcUQ1S0WY5YWy0BF2j8J/ZbLZd8xHl1nSjaD7eelNsUR1WdtC2JZGotYbTcN7oXcZZ
BQ0C+dnLOvz1RxMlF4+tav91jtZrcjwwhmEKSpDFJl5EmpRq/b0XDjRq8ni6lsi/z6VNJKztcI9m
CysWH3s4E0CK77ba1sIzEOHZu4qbZ4c0lSaQipgQqa+3xaNYowHx5RzsJusppS169nB3EenVo4LA
IJZmpFz8sdjqyl+RK4C+u4zDs7cEU1qLps0ezAuLAGeZvPgeVb776SFfMQoJCwQrUJqr8AnYC3Fv
pLzpEnOVKsGz2IPUD2YyEccdKfi4y67s65kbyNY0l81yo/KhfPDDq0UffRs7OoFhg/mmD6P9PfUm
uLFxjXtFxeYLCQuUgAiDzyYe1yfX9rYeknHOWe141To+aqxFV9GjaWgFE/9KwbRmIBbkgHuBhk/i
eZrglHb2c1Tl59bNu3Wo4VmouV8mRnIadnlyE4cqXw4fTK1bSQ+UiYOctatf09Ge8+apdMJ3119i
T4S1o1tUrlTbtJzAis8FOFNaiDPNgslZ2l8rm4lV3H4jy1nb89Yg0qr1Zh/hAl5rtbZSdIVXUVsF
gyPuyL97WxqJzIBvPVPx6SacxMvC+ahtNtyusR36vJdCk5dxku6W/l8Fbib2Vkyknu2y5DiTz7vC
ql2s8umDmX90XWse/GEmZQyvTOX+8KOeKkunBRTW6g6gFW9M5D1by7CSnOhjGsU5qvo3w/DDdeHL
e89sXhHjXfzQBF1de8aazj7xkT4miLrT7vzQPreZ++ggxgxzQegFmjHfRZE5Cfi5HeW/1Sw1fI4u
iz6wxgEYf0ixTyT/knb1kxDp0QPBrk86eYhtdMkGNR4r4DJrbLXIuiyfcXptESLSD9/zQgZtkZL+
IfL3uLMZu99oTLJrUuwM073FcBLvXQCwK7MafjoipI62tTPg2JvBQ0uNGSqjNcFNmk7tg2trx5xg
Rbx2i17DnCnEKSjwUCAxmy1rF10Hic5jjpfcnTkknolRciLrozm2QSTa6NiW4a0vIsSt3MmbqHdf
FIQ8Z5K3qIY/Cw68BKzRsaHGLTZNUTs73zefLW2bowGjqG2jdVHM7/IiS2eXxfVPY/K9TZjdNlgk
gg5uBWNkggBihHntFvsFyAqfU3NbFHtasDd9DtMpd34MWpts0rQ7zctcN0yIgTUJE+Sg/+TGOTo+
a3otCBSVrZ1vcCUkB+ltVFjt5yw/6sRxrLCdIRKLqh1BsMXexu+d+N0LaxUDDlZ4j4YdscZaMKAZ
pCfAZjnUrEoiS3ZTCU4gnF9EJG7I2VqexOg+qdXBqHei8U+NnVMFmNpjl5nfJgYZNG6SN44+Jnqg
txSP44bPVdWLciS/TYnpzp9FSa5LbPB+e271bJosKEgjwdJ9sCq9kw1Pgzp/9emIQX42EDgN2XAq
AeRqMEfW40inqKPzoELYN4bod6ID5KP3O0cSI0N9PU71EHhqjybQorG8Hi2uTPtk47nFT120z3EW
nmy/6tE46+E980TbpRNoy+ynNunYaCPjI/KH90m/zq4vAxOFJ2OeOkAJrU5MXRDweMbewJ2C2kMw
bWrJZC2Shx72OsOyD3reoHvlU98gSEn5uUehVduJO8nkrMqwhYARo7vildtXrrttOHyQHHPHI3qG
uPTM2H5vKJQDRRn0OfrLEmd5WVk3DArxZmbFR+/djNjwUxd2pEzYU1sZ1FP/MAtyaUNP/0mT8sYd
HWRVY0Ler11+egQ6rDzKs8JEO0D3baBwQO4/xBxPqOfd9pRhm0YxUd+Satqt6kahMxgCR6P088v2
VDXWM4vclRwY9KYMS72qMFa2Qu7nt/2zJN5RZmB3k9F/7NERr2cn2YC1Pgxl/Ujy7apQxdl0VLgP
daTxeU7wR9hdIyvc155J3N8h58gfMWolR+yUDtlbbaRPsMsJlV8AlfazGIo3bbiDsnBo0aFjhFuZ
D50gJqeM7gGcvBYVs0KrrrmLhYQTXsqV4STuyisrcvOE/Uh67oG+YLquJ4F8BLTWnMMDcOPyFJo5
bchefe9s1F1xsm+I/aahWoAJtYAD98MDI5Z3KrIn8ACscHFz8uy+2njNaB1JakxW9mfJSML7nirC
x9w3FWakh8w8e6ZsmWsfhiVivi07RAT58p8ibtDuh5NjtBVQHJgEpzezBv0bkFuovciIuGaTSaZP
ru8aUNizrY2Yz/z+ylio7/hk4xLbP2qgwF4mvLaQ2ySTCCYIJ11iQ+jiljvqv9VEtxXt2PzCZ7Aa
NfXNCzW658uSTq4AVnGFxiaZyx8+R000iKSCYtXbkc7Bx1lKRBakuA2GpNNt0LQ39JBU6WYXISM4
Ji3FqgtRctTZY/tsa6j5M3asz9BZ6kb23h7GK/u4dyM7ny7jyFG6jxeJgr/qypgMlvouEsthQJfg
5Gg3YsWIOP873YE4Vw7SXoouO/xBTf3gJvE7loGfGvFlKAmwhQkm3rXKqbASYiHpwhB6hKDcDoom
fRtQayg+Q3ywvp88WQSI0oMpnqAhoAbL+FwMR3y6MXddZXUnd2qY2s08c5apAmtpNnrGoUsiuh/g
nGmB2M9gpSnezZ7eU2CP1p7m5Aney6r76epoRGbmfr2tewGGESQm9aFZwq7qyvrWzdqr8nS1quoW
muCcXh40KRs8sKzRpFDeEeyB3QL9XUoUL5I5zxUF67FqLoNpk3vapXINtYspiQcQsMEmvnT04CVy
exaacWyjl9gp1VZCq2GlbXeAIcgpzfm2GLVjQJfz4mRIxxTdn1BZ9dlb/jBUfIe95KLactqIrsM3
oaDd8pbNqb1NJYDKRN81epIEyeDdJqEf8EhbazAk6booI/Rirs3MH13+GjVVbBBOaOgpHR7z2Z+i
fOvp3xNb0lGC2DL72hU2PENf7K1aQgQWuV0C3dIK4gAa/pzZv8onEhYFI0QGcx+gphfIv+sfBCPh
VAzXVJRzQGvrEcrM3ciYjvi3eO9w1PXbeiADFQG10RjPGiHMW6T3TylVzTbPUdrqTGfa6pXAC2TA
2APYRh0Wb+X4jLzTQ+44qAfnhKNIbmwaLS5WjsMsKqLRsi7UcPWH8hFB6y1qwJyFcJ2lM4/4vJYJ
Z5kv49L/Ucse/55appt4Dn9PtD59n7+nsmm//wV19vVNf6DLPPdfJn5WNmPTFraHr/t/oNbOv2h6
Er2BK1i3+O+Aqv4NLrPtfzH8sR2mqAalg1g8gP8ml1niX8vf27650MYcvu9/Ay77K4JEWxy2ONDM
X3llyjH6YYAthl/UUM3aqhNKrrCvisc/vRn/H9jWb36+ubCY/+RxI89HtlL089YKh0iiymjDPAgN
gzjj/+4Cv0L9mCQh7YwXK6w+nOoa7bfp4yv7+5/+V1TY/7w9yy3w519/mnuzGzN+uiJFdC2wmK6z
vJlXYBM2UEB/DG7MMtGBcvz76y0W8P9g5P5zvcUS+qe3q29Ts42nidNSrfQ7rt4GaUN/1bGq8e7v
L/FXd+l/LrFc+k+XyKkMQaKUAtEJbV8/tPYR7Z1gVONt7Rj/5aey3A5/usiktzjGw3CJScg+Y13l
nNDdzlf/8Db91fX7n9ew0BP+9OMx8bi1VdFm4dFo3hET65faDrWTABW6MwjtO/pU9//wWn73mSw2
zj9dzKfHY5pNO2/VQJ8onxitNVb5imlQ/wdu2++u8As5ummcCdMJV3AbH9m+Mi0CazzXQn7B5AIM
1N9/8r97Fn/BDA0zdAOCvoqt0Uzdh1uibYaV4jf5f/fzjV+e9TANE3AxfbGttNC7izxjuq3RPHv/
8ON/8y79avHWsgx2c+vlWyPlQF5Wrdz3KeTozgZ89ffv0O8u8cvjHg6u1FODY+Zo0xap+AS2TGUJ
r23S4v7vL/GbFcX45Qm3x7rX9DkZt3qX3pqcdVtv7abmredBSYPpfHH66393peVF/um+VbE2OiHa
7+3sdu1JjmC6W0fUj4OGWCLNZnEvUQrGsHPtePP3l/zNHbZwNv98SWg4RemlctySICUYnofNeEzw
KLz9/Y//3cfzy2PP555nOaSDLfEQ5W5sEyuwXfLCkxil299f4nevwPjrKxjRvOH2j4YtLfYxWsF1
sG6NPtX+4Qb73af/y5PuU9/kUZTlu0KX09KqGngW38wqL+r7JjIm1G4Ss6c/DBjlFvd+Hf3DKvab
Zd/45eH/f8ydx3LkSLqlX6Vt9miDcsCxmLsILamZagNjVmZBa8Ahnn4+gNnJLE5X1e1rs5gNLCAi
SAYh3P//nO8Ir/Jpurodcm2fyYTr0qO9BnSQYfanUTFHLE9tdf7rb/FP/lHGuzuBJ3r+/UFHj9kF
Kg8onBauk3skctcAty9//UP+5F9lvHvyt30TNM1YMo63UybgoN4I7SV82P6bb+xPHjILTviX6wdI
lqP6AYufR35V/XmownGW/pIBe8S/qr7HelXtRgRk4m8eA39ycsxjvV+vHgA3EE+YMYKq1mjn65ld
00CP/bC6gxhKYDoGrpRYyNST6hG6vNZ/+Otv8s/+XfP2X/5SQxktAOQ63bW0W+WBZrVFdFleteTI
JzXFov/Zj3l3d0gAK7ueqSc72FDZo9Q19Q0fY/J7N/S69Tc/489Oine3iKFz+9K0yXbFMhhhFUnx
OYCEpzb2138DA2y+lH8zRFvQgr98WQFfOxpL4PiESLrQqHKEcgc7SjDUi06LHcRMGZdW3uOzvWpG
1nUbjc4dPb8aB8je0GkabDxrwuI9Ad8p7xuMnMRA1XbLRHXoTaO9tp4M06Pr6328qTxBfTNI+3A6
mqJTBAiWnrA/45KFxaf5flV8dMtEA3k/NFlSfckHLate8rJIxnoLimv0vkXCdIoWG0FadesQbCwI
4JzaCG1Uv2SK2wR9cT9ghXMOrVdE7iNIeAerk5+iaJnAsRv3pt3MkbjdFCjYB6W5JaaTewh8/IKa
Q9KQULmtp36wN1Ibk3l02ZTiO80Z33+YCDGT5n1H5BkglUSpPpw1BwaOvSEUpviK+dmQj1Y5BB5o
Imaw3wbikBt0M2U1Xou46iETGt5Ee6bXC7wkusqb9jGX1SBXPr+l+RKrhspSCJSEyhTVawPrSV/J
EQP+iOQIfH1TX2uKnOMqqGOUADu4IS6+pzQs4S5ToLVzMJhJVSRfMxuO87MCNiZfkNgL+RvIVGP4
1uZCl1/T1hAdKvjervtDIkXsUFGXmhZ423hAiEtJy1HK+OS2ZUdoNl8tdXqsqtF3AwMipXCtzkeI
Er75SUOTU54Ke9L5XhyGteRrGaG0jUf8qDj0mXH4U/2CQbQR95VuiPa5lsLW7/NsZnta1F+4W0Ba
U09TQde7WzVegNCMOElUEPqqUQFcplbm5N1sVEPi4hps85iclEUL4SBD002uQ4otE1si6LwEbyDa
RbpRThtV4EezVLlf3TLqim+e2dUoLFQt4+dc90rrm59zXz85PTTgbjX2nIooI71iOGvKJQEAjIGX
MmoeZJhYCGrr3ryzuzosroMycvNZaZXjIJYyS+TCMkp6uK0iShoR4d6rM7ocWeDW19ygVWwTMyPX
Ux7yZC4hFkyPrUbCDq2jNIzJwaQy5I/kagd+MazoSMb+vnTxFlL4LhrPoXVuB2hOel+grl1NNjmT
372IBhXlk1YDEYeiuWl0ym5RhaJt5QZNGKFCIh974olJlZ8Qk7RQAZJWu4fIFthp333JJSDlD75e
qRbQjGIUQtkGslngVXX/SW9wMNFOairvI5dkHN0ljYXUycBTNqS7IXLD7FgbFAAJMG9tWz42ZT6O
oFRVKh8lSqHmu2PVHiB/E+tHiyRMMsTm7O6jGa3WmZL6sZ/IMPoqnRDuvjeWmClAQ4xwMbo6SWSx
8prekNsgL5LokBWajT5VL92qwwkWhlN0HFyzcr5GiZf6z64WIAxrdYtSAD7Hsqf9kIjS+9Rjrxs2
bW101bWj3TztuUQIGF4NbduqG4Fvn9p43RvlHgcWCkFiHFz9aPOsarcysmXurQYLc/IJAlyEBjLv
khggQTgZTw59imwXO75KKXIifwu5Sdo55km97cNtQQrYBMILPwxBTaFV+8zB4i4sAGsUVQ6FxDNO
oUkIBHU4Oh05Dl3xyR1Uj6adgnm9yaoAW+iougZ4LeFg7UYPaQDeod0OvE1NfmuypdHPc5xWEqTz
ytPT+tCHFRpWzYqG/lmqMZYZipoUxJJB17WJt3HR+c0V/FIMsydoK/7C0TZz1LhOB46ONFbmddZj
O415/NAqFQUkLrvKRrg+1ZgfIlzyQXHv2YCDjyXOhQ+OGuRXt+5ketANWo3wGBFGqD3eyin63ltm
NqdcRJmdZmvX69NqY9gNHVCc/5O+F4ENIh3JPfEpEl0VdNjQTgxJio7uuc8iMbPxXBB/Jy8qieSs
35X1IDbYfVv/0qYN2Fu9Gadyo/uYkFDVwpwoHMyiDjTptWaERead+6zhfCEpd0xR8zdePE1y7UFs
6Z+8ADeIvIkBqJl4gXuea+E+n8YYXTjxgZ37hJg2Ag5gGHrzTfO6zMJw7IGTxmgQYmdxol6D1hHT
YVP41LFwmZExTQdzbAbvex7UEvKMbaQxlQq3J9n+KR1C3zw5dFVeQlhs0BpiL7LUzg+0DBcPWRA9
+AflmcHeinJzOmZWU2s4xnS3Pw+gVstth4rCfYlIHx/ObkDP7Irbr+13/jCM7Rq0BuHEUKQFT+jS
9f0PMk5zY4f4hsSyTgOHezEmrDcbhCNgXiBNNH7D7+3BgrEMgFtbT+a+/JxXkifhymloTm9ThyrP
AX1kaYCPqTSEpquQm3F8W/S1mW3HkliPnRulur0h1KQtrkWmq0/ezIcmMMwasA3nrk8ubZBj7Nwy
6x6ARAqaD+hdhiooH9KxqqaPSoK33yDy9pNPacH98iJbkFd3IwA5l+htbVI38WTH9QWJfR5g+xkc
2gn8YLPb5KSCDCer9dpGX9WGILNGi4M8hhKUxeQaKEDqWw+oCwhpv57MHWw0R/9Qey3KhzUZHsME
aVdMPh6jdnKe07ZMCirSjjH8FmEBlF8Cw7SLO9cAn7HOUs0K9qrvZrZwh3hjbSai6r8nHXeHjYJD
kN4TsdR7t8Kq0YIXwTQWNDq1Kv89cpKifmiMSnm3Dc1G7RqRQuMfMuZyiCM6nFvVcxfWhfkdCZHr
fGiNqavPys9Dm7a1jUP+SXZ4Ry70ZRozXZsldyFkxlmD/hkWu5x+EzyeDR4F2UDmdpEAhdpFPVL4
T1PbQYzFv97ntNQiO+ho5RG0cxrzWqmVPUgTqHQyTg94bbMRSO9olggYyxlIEnWJRFwG1MODjVc7
oAQdy+8JT6okP6dy65p8nsr0Ce+h4DEFT1oXF7iOUkvm3+b7iD5+434La4rEWTXdBm7rWzeYUDID
JQPBWs16BMwe7yciqCjFBNxEbCxMRio25tAKe2+FURbfuwgW1GYqiszdFhoKPUBdEHfuk4zT93uP
Bwi2nsDe5e59vZuBTpkXXPtGd+RzpwjRwhNi1GV9HgR2O1PYZf00mbaA5twBA8QOYlbwUvVOOfFJ
qVIbN2NkTcMD9Jqs/zCpCZykNSjfp0cuW3JRw9Qa1cmPI9P9BJvPLjdDwRVDNFTGaLDxiizdi6jR
jGPokkG0U5HBEzkxgrL+6A5jr++CMtf8sxUCSELopNoJnqmGGaIadKd+9EvO66s7FpF6Um4WI8VA
2p7Cy8tLZlxVa6ZQP1CiIzhSEkvHJUxEZp+ZgmVAUakMbHLfM6sHm3ZUebDSDsIgPpSmfihGhHkb
zqG0+KK4+5Qf20gT4XOTdGb7XJIr3n8qq16aZ7NpZ9llOv+L6chFWn87k477j0nry9+dRg1A/emf
TrDqlOVTghz84TrVeTt+qYB6DTuhpgKmKt5+bS38ahoOslBJeqw104HrPjLinnYJmIj2LBp+9H7q
2qLdElAgeOjqZWYdDZt0plsn1uzyHOuaZR9UWMIF3xBLTRcrrceo/VIK4A3GZjT6+XwourB7CrqI
ZKSuNDBWWhOlmRDiiN2ZN8pjqE+v0i7bbp/xjOpQP49p5q4lSWX6oxsYWhPsdaxEAwoCGKVfXPhP
0wUdW219K1O7QgOnewOpEpfQYNA2bBX6yCEFuTIk0SYMKMk+9oFnpffT0NvZlyyRpjrqVWRwLcqs
gDOLkZOc81J6uB9qbYqsUyZw2H50eSIjXREMcIavoH9ldEKlmacHNPZ9fwh4EE7bZJqlVEwRsvE3
xgeQPa08ZUZihaJObkEBufYuVe2Anoy+KFRVa9DNe1gBqf+7Frl4nzuKVGJvMm2rf0OwCSAmki2U
Du6utuAiKzH3fZMNMIN0FbkyrRmuJ/6Q7UsK8/pqoDQkzoWOLPbZtCYZ7TqhkV4+TaRhfep0aF9c
R1y7O1A9U0SqC4ncWIPDfGjQDwZSqw5otXpu2mHFf21bFILoMzzy0GVRnaZY+RHGIUJhShXZ49W0
64S2LunNw4GuExe0n09lA0wODMMhGitBizjNuGrUiowoZNzcUEru3LbLPIlSFjCfdE1I+mB8AGqi
odzL/dzd5ugIkLLqThrc+0iXi34zDMRpXRzcOP6+qXI9PYK6mDGkDqREzAH6NJCx5cTWJWoFaYQG
14Rg5J2nzn1cWgG+9MbzgKZFoP1XRYUiYlOGYxLuNfIYJqaNLhmlUDNlf4pcO+yY7GHmR0rQ6GN9
L6jok0JYTuW493Hi1HjFYejrj5kHfu6kmUWrvgwYY70bjACj9ziG+tS+eCZ3u6N0pWVcutj1BiJj
9KjfaEBh1Ub106TQ8ue5DHZ+S5wbktCUoOGwZSp9NUE0ES3W8ZS9L1Pd7z5LLyrVukSl9S3itlqd
BnBrPkAMO+qQC8do9If1lOUKDCfwbOj5mm8kPelzQNLrna1MuzsJuyYNDI+vbPrfpkgJrJ44Jx2U
KTxgsW7bdN4NLr4J/+1GB2dWoOfp4/JolQltLZ8kG+0YjCaC5BWZO1pkrUOUviiiCiXDT0YcgSTK
XSQu2dopM+oSt4WyshprUN3hGXDMSPlnGwmytoP0SeZ2UNeq/QjSoKa/T0pvpMEY6U2QO4fBK8rS
QCGTJsFvutJytNmu3Q8SgZFGfdDmnLD8/JMXVpZ7EfhDGDMLpWYgQM8gXm6EETmIjDQra+tVVeCC
e1b4ZWx3NfSRVqfbMXWVd5MFul5EOwa1NjlezG/99nNBiz8/GXimw6c6MsOIlHs3MA+1ZpT9Qa8Y
orwYKvQVGGBLa1Ffca8FS13PmM4VFQNV3mltZUfPXhmN3Vka0tZK9KGiTdDCWKnODEGouPmSOZXk
yVkJMnY8ZnHamnOm9jZFHZcoO0JDReW1jvSGqn9TcovzGrzkZ/SlmjjaKTM9SF95KT+Dh4TnElVO
2ZMeN9mwvXL0uKnGXD4RJPG6AsmeRUW3+jYahsWFyS9AQZfgN0aI41SMnye94yTMhen6j1GHiq9f
57EUxt73o5ETGW6p2ndl6MsXzwuS5mwCEbGaFeFPhZpWiKLHEe0kxC9MdcWo7EdiT2Y3TphOSXIP
fxIUUWvWfnCrnE7CLqsqo36mAy4HEC0QYAA/yqzFXCwo0wcHoypN6Fj+0KZnK4ngX02AEWNCACO9
PTCMto192YxIRUpP99trxBVh3tdWbuq3FvC2ZGc1aWRd/SCHgppXsV+cB1dvSOXkAY30DxipjFd9
4WnJdRQlO3yvAAk9oB60o03aIu8b9prrKga5WkheAUZzJPhQB/o61pGhef5kmt+pM0jss00seZYF
nh4nH2IoRNNdp3XmWlJ8AtDWGdMzcwqMmtLSTJwxFBLLr9LrkCuumblCGwt6RsdrgZjdeELk6FdI
8QNHPARYI9Qu8G2MmJE7FBK9q4PlxNyI0G8Kxowid3G5FbrjU6TpGFRTfxqISwDF5e1AjNRoM30k
CKk4AVvInc9RyMP2c2W7o+rBnZhG/Qluk6eeYoYuOFBHrv0JHF3ZwOU3E9e0GwKSss4CueOnvvZg
k7TpvFAM48rbUHrOtCfc6FTIVpJ4Gyoo+aTrsjkJVCvl58BiuBasuCPnZnSPJ3tI0zO//Fgj7jew
grtPaTq4Xf7MbRmU3Srin27uCF8QCrBsjOs8BgVa4YeNM5jQ7jhkHRCXxJcD//881MqgP+mIEjT/
MYwJjKpeuklwN1yl4zhp2LR76ST3aRLFiuscC86L1oZWSjqZF/jMi9ypIq/aDbnRZIOT1ATbNBl9
Ha1s0/HGHKWBqmvUSwZVrYhEe8NE1Bt/Nx1O2A3Gej/4lma2UT3jIK9Js666KTqNBTV5zAEiJWtt
7aV9EVN0klzcp5HkJ6RzbpY1n327R/5TKyj/92Y6Ts2ZJ2xofC3wE1QHO0EHmO9sDycK4uOsa06o
vQT3dwddmmUyoagM57bgatOOk6FE+NHs0HMRRhZMeDKGmIIO4ZdhUB9EXzn6bLSvizlnzInlrvIl
Z+lj7xWBnW/sYMx6lFpBm3T6jUDIaJlHKx2SeviSFrPGtsR/BKjbTYt8gNSUtVmy6bsOae3OgUzT
nbXGn50XE54VLA9WzKweqmnT+tGwryon1o9aaaMM2yRQ7PJwDx5iyoxT68YYeRySN4hpRgwiq6Ow
gb3d+Xlti4obBOoDCo0ufK0rN85heCC9AxdnYY96sAsHAWkcyk+nbiNuyv1Do7u4lk9TE3TVx6Wm
//9a2bT/Xty8ZN+bJejxt6Ic6ygI29fcx5+rzc8cyM1L+/KHlW3eRu14332vyUZsupS3/raETs1H
/nd3/uP78il/o1my6C/+uWTp5kW9NM3LP45N+pJ/+zVwcX7fW+CirusCD54ruMlbc7+j/960RCeS
xaibLiNBy9EtYQiHXf8KXJT/tA2TYaJLxh6da0kH8IduyZD/tKTnMpJzTYf3iP9EtmQYc8f0rQ1D
7sQMfdctsNwW+iVHf9dUagqTgWlv+FueHKum/Vo6SANuvOIeSF0uLmFzS+7nSmmnjtS7cTspgVeq
W3V6ulFz0Gd6k6ivjnEAn+eSmUiOVtETjDiSfAVkFBV1+K3tb8KmRj25133quRrxqe6LFt/bsBfa
4Jo0X1z7hFteJrtcnKYaAcch/R3HRxV9ae1dbd+mwbXUqQdhg7cYBJIB+QFv62reBosUC5ILEo3C
OQg4vbgNnENPEd341IvDLMLO62fHvm0EvpatzO5Ve6tjJaQeztRl7eLhIrVInvxodiPiz8B/yCji
atXPtXnucdoFX/rsSq+lGL5b+demu3GNg9I/WeXz5NxVTAC8TeOcXHGH8NsBp6EKHjQbPWJu+ci0
iefwSSRf//Nr7Rr9VhdN8Xv7/kricvh5If3Xnx41X9c/D/v/43rzaDf++fW2r79/z99favNbflxq
hjFfNDYjLt0TeGF/vdRMEkx18v4cA0XDfN38vNSk9U/h0mlkeMhl6tg6u35casL7pysN0iAXeaDl
/keXmjc37X+50kzDdTxdn/WJtm6YxtIQ/aXxiQ+PuqmI+6ucPqdNQBEYrtl5MmO17TT4U9DnuOaW
jctCp8Aj18vLMO/K89t7lm14xcrXj3h7S+k4iJPa/pJTIjoUIN25KsjiWFlwms6vL+GW6uc4H4tV
ElTj9nVVK/WzqwmOXNZ/efn6JgpaGsVCv9pEVRXvnNQjA1sf3cuyECKkUre8zKquYwqVoqNN0vFM
oJhezAZv90JyO6rgsaY+Nb+xamdYei4N80j17fD+cxhnAzCMBuezM2XjPpkBPaBsRibIXX2JQE/3
OHhPy9qyMGkRQGlY9pYlgI6R/uJFS38cqM9rZY1b6/UYBv67ru2GsyjpGE2mc4l1ddUDEz0UVYsv
wFtvxyQKn3BbOWfXLQLosEbxxemGL24R05GQqt4PGvSuIFHZWetjeUrFms58dl62JGLK/yYykZP5
/zqHXB4kBqcPUtY5N5H9v5xDrhBxw4PBuALgHHbg9tpTMi+azrQY1IUmY6GWmuuyZ1ldXkXZNG7o
WOK3EJJgoHlhpnp5YiLJkGdZ/+Xlss5c08E+HsEHCQYGPTRK8yC9XRZdb6S3BV7VXpbySKFFnmTb
JcSHR4CzA3fvCY2qdTAx8Ccvy87AqOPT+BITW29Ehv6pBkVyaOZ4qc538mfHBMXTdy8jJZH9rLle
B5n0oSxn8iIAYVywDcrL2+qyLc9LsaeC8nFZe9v5diyallHhdMV0ENfH3KV6LPRuPJkyHU+68Lno
3taNjuS39bL+ums5ym+s8aTK9l+HWvP73960vPrlmNbL0mMbATghfeu2aVR2TRum3XFv3+KCw7PS
OeTuxRNam7KXwxGWH+32Af71OPXfl7S0luk4MnocDengADT7ucjc2P1l1XVLuY7o7ayXQ/rJgqMT
ltnWsdUkMKm1X/IuQC2SKv+E1ss/qXlhInuA0cicm3HuTNHBQ05xMd4OQTfeC5tIeJrJ2t/oPWzG
Mn+8+0nLNh1uzvRhLcHs9Y9nrhrA2A/CSq8GzR2a3kGzF4l/rpU9kxxstXZjWMIl7vVyourYB+ma
QpWHjwMDW2+9VKlZ3AiVR9Su55f067PD5HffXrd5uOCi2ng0DEYdUf2oMxfALaT7a+zSVAinPkT5
09KlXQ1QhwhWVOg9avFQ1Wl7tYIh/BAmwacmzW5yu1e7wcDot89cO7hGZK4dky66LmucoL88w+5e
HwD/yLvsrojytvnf/0v8UR+FZJ1vBpQwzwV9fkS9fy5YY1WMg0zTqxprwlS08IJNq7aSHMHJskxc
oySdQCsvr+vLy0BZH8GR1/uAShTNVIw3LgXoFc2Y7qaKOwB1aN+GUf82FA63Ma0595rb3DL58e4A
sq9pseKl1ErtVDuZjztrfjlYritmMJx2anydpJ/lqNeXvxxg5aBIzXHAhzYNWETb+qYY4/qGwjyM
h8GMxZp8tTMoILXzpNvd0v2iNyO94JmEC+8Qet+TaqDRN8R2fglR3/x4GaEFvxglUad6gakKumFx
/Ouv25uFer8+hm3ddMiSwS6g24Jv/N2JiAAgNmEVeie975E3QIk9vS1KHb/NsjoUhTuPMP+1vmxU
y8Z3h78euWwkTnkXMX07vB2yvHr3MWNXUEyff3LDL/vrTylrl8ojVuutk2rtpWmTeoW4J97aHeiD
Vd+J5IJIgPuqkWXq1NSUzLSmmeea7CEkgz1CAiV7PWjQ8vzoOtHhddvy7nlhV2X74z1ve9oAhYNW
Orfh8jHu8jHz0VqskcdO1W5le8XE09xE8kxYxnRa1tGSTqdllUsSSpaB65NmUftMM+hE95X+26iZ
dB6AybpIAY/SmDBjG4H5cXm1bOvK6QP9cmYac+SXY22rNvYuddHbB0Rct8saPlHJuIHtTUQO5N+c
F+8frZwXSMKZo5mOSQjq+8RAGI6BT165e+rhMuEbRm0TKDplQQoIzg1y627ZBtGm31lWBx84p+XV
BVY4ElI6MOARVXnTgYC4zARImq/lTeuLBOXV/LKwISY2jGlyFZQ3gB5QehTB78jbmFpVQXBeXpGy
54l12Vhcmn/co2zaratYID1FdnI0sqDHxERfe4MIiRkX7B57XdcN2G/qsic0FPI0akCpmY589Mza
O815b2fNKSnxNYa/Ms1Y3yyrbwu0Rj8OedvG2ME71xHQ4aOusvEiyr48VUQ5uq4csGha+ayG5WU7
IqLblX5zO0xFxy3cCsKTmPfkepPsS8P+Am8p3qPn+ShKzz8nPqnAmR/M0Wg/13H5/tjzti0OB2PN
ZHklUuAI+giyZz1Ld7zSz+7FzOBR2Mh3pW73pGuZx1IBr95VVV9u/vokcd8/xQQ8A9tyTImUlFnz
e7sPLVVCUHzA6Z3TpAVoIbri2zGsPcAClJ6kaXVAZKV2GcokWDfFdNNarvdhMjpxbsaeSu+8Grv0
9SApjtvXvTklHtDgROZ5oDEjb6qpdUNHnSpAH32b3yxrWqe4N3rlh2VtSIrmgfJssCWxx3ylqS47
mNtsx6IYb7B4ECgsg01dZ94djRD1Z2sN/PP7al5wdK8P3p3eWxsFMPhDFuzDzg2/gqEPsNj1+VkG
iXEP4q9YFVYTfpV6/y3tW+0hM/OnMI8ugD/KaxYne28Sw92yWMgyMps+uzSNT2/bHcBSW7dvI9zI
xg+f3Wup5988VzF4vbvTMweUpFMjL3CRinjvB8utRZPWhPJ4hE1QAv03swt9PW6wy0sthMa14imf
XwTojG1ZMCUCMJdflm3vD5exCSOjwhx9QXOT0yEMw937g5Z3Lp+BTsllENjwIJxnHrNC8UAyw8VY
pinLtmWR0WJsGZ1wjBNGzYUCtHWIyuzydsiyHTEj05u3415fzZ868KnLWj7VzQwti09+aW1jSDo3
WW6iiEzpnXQGbabX1WUPYB2q++nvy0pVWs1NMy+WVS317GMi+jtLD9vXTW87k871Eaf2iKt+vuHt
/cwtDWRuGC2XvcuO5TOXVYQb/kq4jEmXHYVy9JUdxOpUKNMCA1XDHy979XGM5OdCld5t3Rruc5D/
vmwF91Nf0cn1JCxyUJQhdCunDkTEvIr8F7ZqQpgIPRZ5Qorg3plDDwKkrvQZd9xpRAoQhxyJIt1A
bXLvlmPKBsgHxVsoWoVLQrzCxm0mBiKU3rx9XV32UNZ2r/W8mIiFXaGOXjt+1wGcInZ1WaDR0y9u
b7jFRuDpBfQpyfkwahR1SX/OTL+6ktRXXydGNmrTz0gLLKnldtmzLOgPNcNqeTmMhrMXhfvlddto
ufXBMNuAtDM9vDdHdzcZofmEhsd4UoL4Xx7AD8ta6WBZ52/uLstqqgG09XHSHpZVwlnQUKPc2Cyr
ZvfZr/r01i6cG4Gu8syVIrGcU1ve21NnrMI54VLp2ryxtV+PWWIJlx2/HNdFNxp6oTuCBmEhlHiF
nRDqLPMl1HhRQ3bzvOop/MqIHEDTzquGNWMBKGhfl1Xm9xtDVz0EFCTb6fx4WBbVcj9vsiI6a+ET
LSOeGJHZP1iUliewD9zwUpF2xyUZ14IwFm6Q/7mrXpEvV0b61zgEnqnoBt12ff9jYcBwMNLk9t1m
NwNSXJkQlf9w9FB+NCumHcv7074/hVrbnkYzdq+mZhF7Zpxim0sKbWnLCTRvWnYGOXXTuoAKFrqt
+2M34k7OMt5iT3n6etyPTfMxCP7uQ9R3jB2Qqginf12gLB0gEtX93uW6NSPrUHE+YEw3+MupGItz
zCMpRAblRhvo7Hf1rNdsoGU+LAt9wHdZ1pASllW/t6tbOJS7pmpB/vs+KT8dRIxtIWgfrIcA4nZt
DoArlYNe6ykiTPV73rXfhc1caeE8uai1r35s5Gfia8edKYrpsZDOpy7JKQSnze2yUC2zDmJHEc4T
ILNdtvHPYyYyL952LNuWvcsOu6Bc9PYO+KuYEj2tSF5Mr4H82ziBtcqgIuwclB6MQKJY7lOi5Po8
fIl0Ck6IXYsb3a2LG0rwG1iXztkurJIMmHn+OG+bqsI5k+JQW8TNcvC8rZuPW9bG+a3L+8Ok9/5m
PmyId/MQkL2WIWzLo4IvaAO8fzppIvayGsHsbkgZQTJbKT8WASLgsC0euka5j+TckpflFB8pU48X
twb33qBL/5i3TrCHeZLsQgBye0ps0ZbuY3PLePtjFAT2EQHaKOaO5Os22lr2MZy/7WVTPL/KnfRj
5KUafB31um/Z/PM9y+f0879u2fRzO9+JfXw79Od2x+rt47KG13Mkxa4nFkwAihMRUgBdz4oHmaj8
wVPmQKj9QOzFvLrsEO5wp3iAXyzp5A8lsrqbZNIPy9pyVJO1yT7OZ57Gzw+awtpYET2VHZdD0NI/
zeXfPdz46rwsFB2uczsvuoQwh6wnl37Z0cAgPcsGSvxxWc8ILeJ2j2TO1sNHW0YmlBRhHEerYHXK
rEsbjh9irFIFE+rMxGIwoJqbD9ZbX9vhWQeV3rQWKvxIu2eQ79+LLvE2pTGNqLfZFncm6VxxR0og
uobjsrrs6Du16YBx0Z7gXVk4JMwUgE+4VbrrVVZuFMlH913dVZdyoIZkOIzifq4uO9v5iFRar0cE
5CHRWPzXatEj2FkOWzbJyby1m7K5HxipgXlOmAXjc1kNfMbGKDyJAkMn/QDJISaRZRfygR+7lo11
Xg7oJ+eNhFo8KSjqaTw6tIw6hvSiuw8mx8hPqqubvymUGLYu342/bd0z6HrZNn0sivWU0/9YRYJ+
SKKGl8VEiPgAfcvwrE3GVwKKxP3rglbWPrDrch3bVhKvJUyaTWJTxJwlBfHa7sUs7kJM9rpfr9wP
DZrh89tH1PC5ED+4t8smO06ozNOiOxhlcRs3hk1UsdncinnRVDXtsay6xaxjnwryf183/dwe5f68
PR2gaP/r2GXbaKlDh+LyiDzIvzUFjNNOh2wHd9XaLqtvO0Yt2ema0l7RdSZ4nGNQqkddWcZ5WSgr
MM9Nn8fBZnlpU/eEzDR2d1ojp/2yLdGpYsZ3YNYDeE7WuE38XD8sq8jS1xqakA/81RWsPQBBU+6E
nz2CPtajMptLYA/RB1XEGxAH4WdzKMdDSYDpdnn7UHFzcr7pY9g+ambbPlLp2yiTtEYUWO2jdLRh
SyFG3y5HmAF5XqEot8vOZVOuzGAm1+bHZRsRFrMVAgLdsvd1kYX3LWrH6/IDxKgRxeIBeF92+o5d
PU4buFFAYvIkSzcCF8p++bAojK3r2Iv75UjPzLcOY5Y7KbQvE5MPShu6eNRnS2zAnHiDJdJ5dAa7
vk2N4VQXkHXXPORe/t2xy1sts/46ScPd5IWajZSZ+QG53IOOyPAb3pZn2xujD4FAKSYon51qN0Go
Qzge6gSO4G9Uxv+h7LyaG9eVLfyLWMUcXpWz5GzPC2sic8789fcj5LG858w+dc/DoIhGA5I1Egl0
91qr07/LyUKLzHjugBm4jHE/ojCqjxvRDRDJo5JwiL+ZSFhWnV3/dJXwW2+O0TM4qXGZKijD5VPD
GxmXYkAL/G+hHBKaDzwZfSi0jWHX7mFaJO4+L8yiheYSSp8xaaJ7CNii+9IJXkB+uHvRUyhsvzTE
njxPmXdRsowce7yTGyN5YCe5lWod9lNbgpMrHa256MrR0C9MaDa3yKOcSFLAZdtKo3uxW0nehRqF
mr963qQyqu1DbDYZgiixuRHdGgGrfR5QltIZMJzBepOfUMQoTwMblAffMoYVpOcw1E1dNQLFICdF
cv1JiR+i7UvK2ur1hm89x9zln32fwNS6YVcPG9jv322E2tCyNGwAd4mxr93CuCitCTEjPZMg+cVI
Ze3Jc5XrmFqmmhjL2b5ex+pB+x/miTXlaZX/Nm96dfEKH68n3hn74fwsm83X0bi3mzT/RgQ3XlC/
bhwDciaEUGFMHLpA/1JTtEh4S/nuBbaFshdqk/UgBaS3FXAdMgTuRlRehAdUiD8srSgf+0LS1xSo
DhuquYIHtUHdWXhkTruDnDd+1fURdrC8fBqpiF2jK9nv4SKVVjI3sjsjciZlmUJ/1cf6We0BXc9e
XeRuKA8wpCezb81XBPjkueT3/V0oGc5KcpJxL5ah5g2Ng2mZQvdRBP69DMEcloGN9PcyGVxw804u
nT2V0lTrDPZ/Wcsp0ZITa9lS9jz9hlirQsdikcCktQPeox1jx3zwI37/4pfMBvo8SmbJjg9KcjUE
aONahjvJ+UXAEhzHPxRAa8APojMVd/J7V4yKbmWBpeTc1W6hhPC2w6gZ1PEPckwRaotEElIGm7zI
6nvR6ONc65JvE1WibmjGg8Htc2cOnB28XNIfSlITDzKHIPizsvvOQY+lDJK3sIUktoV9AhG5SL44
kMYeSoALCzEQdcGmRYsVNECQbDKzj9YcxpzXxuFxOM2Ez9dYFJ17AKQSHq8bburEJKuQj2LTfduc
s3cl2ivL3Dxh9kRzl71kgdCG0Q3tvJbggyQgzJ1cCjnokQT4KsnSr7xNs3vJqaF0HTsimnxZHiJ0
ctGriJ6kqQm7jhiKlj6YbkjPgKoKpA98jIw1aeuj2xF6RzGYDUgEoxtf7kRXQiNjAdcyEBgrrNQL
zy8O9J5sfpcm7WVfU76maZ8vJAaJAhYmJNa5UX4JUW9Ozcj8blDvCLlTq935allu0R8jJgk5yBNa
5m/Cw/T7eyq3EKI226dxBP6cNYH6pf+48gzplzB9XAgveL/VLx+m68U50itzkmf0n3qqa1UovV9Q
UuqONdzIM33qGgOycNmowelOev+lbiY1usJztpEOEtjQTk1al0unsMe51BbT6aakPCVqAxi61WIb
IXBrnuCTTsdnTkDUvY91eUyU8L3Jw4xNqgLB34c91vjAhcfNVgEbMGVY7NoExrvZbX6AAMk6j+Rf
3Fbci2h6NEqXndwAmzbqd5vkNtIGXoSShDt+YgC8WALlISStHyZxlUffugTWlxRey6tnarrPRQx0
BW2wl7YLnZ0DrNc2fHOnNzw8cqrrLgH75nkqS8G6tyniB4yANDay2iiHTsPCMVYtknRFm0NYreuI
utoS4EI32lBv7lyXkYqObV9c6zMXUJ/TNpdUxETpqVMv/kdPDZOO7599coyoucgQqd1BIlndtcPJ
HtlkRpJqtYgx2ChIaG2KnBncpk1n9usQno2LaCpgAHvXcA7yKM9L9DP0ylIevdCE6b5P5+bUy61G
4QacbCy/Vy+i5/lImvZlwTNxGkxhmlnEThwDyaWrUmO4oTzbB2BWvLmeBmGekURrao/7x1yVfplS
Xv4AYbXp1bZ6czzNhO13lKiSToxDhE4umllp9KZ66Va4lk76s5ES49FuLYrQg4gi/aCoLw6UlPMe
evEfKWIiZbjQFU1dwWXa7eC+X/tKUBo70S1Ubd2nfg9srOyP4srvEYmZiE+vzoUGmHenJHa7k3jW
CBelQLGrGKx9qaruKZ8at00oz5Vzc55E1btNXKXopVK0Eqz/sIuuofvPfST327YC6kLhCVNvKw2Z
L52E7Toga59WGhpPXxVg6FeQaX9Nst79OYAppKza+I5cnsbdPwkfxl6xkH9DUjVHFfvY60a4bEE2
P39MAnA1q/lyfncT5BnEJJuiF6TUgnjJHekH9MDqM8izmQZ+7RVgQ7ZDTQZFHh2aVydnBxzElXH4
i5s6uSFx89mtQ4HgOVOJnU12GEHTXdJ4L4ZCVb8/6tXzqCFzDwa8+0599zIjhO/NlAJhE6h/fvTA
Lsgq9t4LN+2AambNuOSjHa4t2Rj3tmrGe7RliT/BomtzWLebS1jEl2Awq18yJNKFV5vfRpWyu9ZG
HKZXJQSvyqTd67DoH1SgT0vEyspH5DCamQ/p2w8fxk6gXtUv06teZLDtLx2iAbCgooMQhnDrmmm/
CdFqWKWFOnyxje/wQduvRq1kmyF0+1XnZcOXMP8hzBQn/2HuIcyejXCq3xfIUqE10VUbxZXT1zJG
k0TyyvtqMJM7rw+ectWAhLaC+dBTgaOLLhmtfNZyUDmhn1U8mSOCYdNs0P/T00cJFqBsgFUkMlLb
bYheRKSl91WASIau9PquD3PtJdO79WhV8gNFFsldLXX3gPF1gBwp8g55oy1CkEigp40dldzhEs0d
CeiPgciVqijhOchibZPq6k/Rq8q2QXqvjdujVilXDzEgGrI+0VnyDVK7ACmEyZpMwt7GvkyNEyzj
M2tA+ytoguE193943KiftaofDgXq2HNhbjw/WajZWO/auBteo+H7v3qNrvW+VjB81xRfek5VX5pr
cF9swFRYd55lU7XMeXFOKJYXyL04BlVk1KtrX0lSRBwKNdhJSDvdFWCb7oKhXDlqp5ycydRqjXLu
6mYuxtKR2K01jrBFj/la4fi8r8223qedlq15gA6X2m8g2edX+uwqRjTzi8z5bnbBkocCX3dOkMu8
K63viRVzzqo25O6SpzLspUUgZ9kpA+SybYECbEb2axdzbMKFkXTxa6zIz4T89V9hfjZgi5+lbjjx
lDjePoVcBHSq/B9Xw8fov/pJrf5KuUT1EBTNS2OOxT0kwOrRz1x/3quD9JaG1E7USayfijGP7rTB
/hmRUn0bwOYvpFge9i6MpU+D4myFv2nr5lKrbJNfjp69AeH0LM/7AjeBv/FSjpxxK9sPTYaonWou
e2OInocxkHYwGBC7GUfrLZNRGI+D8k5XIoNHIkgpTfXtt67pEI/p7PgYA6h7YC+MDA/+PPGSJW91
hKc3Tl/V4rvuS2gIz/ossE99XPPf4Xr6otE0iwKdyTY1rhboewSoSHjTE4OmUb1fAcUI0Lg14o2w
XTOocTDWawRq4HCaptzmicloLyHAkU3qDepGzweAAR8N95z637sKAc39ODViRhbGxhbc8TJxgu92
18lH/sVPtkF1FunxaA8KNn4qU0iPLbW0N2LU64d0iWCVsxKjBqn1VVnq6VJ0VT20N7Zkm9DEpPET
n3xI2g3+DjEqXqPOvO/XXtE15EuivXAdDB3FwhLM7PSioOeSp4jKa09F2tD1UCrT+6Z84CyhzCVu
5xvRLarMP0LgBiE8g+rUxEYJ4BZh1L2wOX4Vb1M9Zi8zkpmdG1q1KofSu1xnFI2/8grovCmegq3W
ieRzIJv3qHQ6r0kH84fHl/9iJehGhlIT7BoPjtlqgPkwrbL8yYoSysSjbPyhcWYUvxpFsz9NZzM2
XkhGvU+XHL7y8FXkCDYEzVor+XlJgW8cLIPDu6XI/bPalt3WCyLguFM3GRp9RcrZg2GTrlYa/SI0
vHEjRlsdjcwyVtS9GM2r+jVL/fKs9mn/3JOLzPWqe3ALzXlkUwpSkxNgUQ/FBlKe9ASRDdJYU/ZQ
KUBNJS46RSZ7wZewsIp5ZhXFXoyOfr7xqGl9IFBb3quEBIQ5CBSYMyJOmmISimnpcpSQxROjGSUa
MwWtIQ/c7X0U+umuQ/YNDoDfR85xfGnSor8XFvT5ekD8NlC66QDq5ZD7C//A8KHiz5KXPlCBe0f+
Q+fDeRCTUPK3QM7kZYCmKAQxgaGfOuoJD2iBzj/ZJB5Dp0BWkTyYvHU+UJA7NGKg1HX5UGnGXNgV
SI33cBHtuknSBnz7CUUC+1QiBf+IBkMAZHtw1mKwkMdwG/dEC8XoECXGtjVtJF+bLtwHqmnB/Zc9
jI0R7oVJatL3K2G7dV0II5A9maYJ49+mdJkqb7oSmfi2fFSDTnkrI0RRbCVDFmPqekq7b0Mzf/T7
VD4gIlnPUz9AjBso4wxa8OFU5K57F2fSi5iuOH08zyOz4gxVJosMpNQ8RzBuH42q9iJH5hIkWfzY
l7V2GaLxSTzMrSFQN0qUEVOevMQkuzKjvRj9z0nCC/GPeTDV7NS+oe9AudPYvrG7dcUV6n361ab6
XrQxFWUtfA1Uo1KI5P9/c/9YSqzwh83iqbLMk6qYOS18UUbaAoMTl3Zvj8BCqSlBBVPdmjwN0SIT
xuvQpwmJNoTztGjh4ppWEQ1lCGN2vC7YKG63hs3wPs+lBSkFzxuWSF5M7OyU58wGp5NPiW+PJ9sp
1twqe8JeybtJ2OEIHdCUzL7f7NepfsNvvrO4j2l1guBu3uTdqdspoiOmQpcF/G+gyInMBy9WfqxM
ZuBro0T6Rix6XU9TqcgdPPUeWWXu5DXflwjs44k8BKwRU8XW4GrHa08MiKasiy24am0XTL43uyUr
0Slp9R9+nIQbXaxxczH5cOdFUNhEVD9eQlxWjdsudJ1U/s37OpszTbWKtFqdXfviFdq4QBA2Ne87
E8GDhizbspXj+j5p+vo+qhzovC0qSieTZhXeEf4mxD0YEyZfoSBGTKr9WIGLq7HOBKCTPyagyvI+
wez0fFlbdrW8LfLxKmbIZibktjpk2xDqoVWYO/WxiN3XAOn5zbWXpc1RUwNY1kQ/sPj6ZBGrVtOI
sIkmoSi+n41yEi89GfZ5Le0/DwvvYppCaau9DkLpy3VVYRMrCJcApNzej6F/u72wuBSjYFy1WdA5
1rIelLmuWc0eUrj66EquDCMU0ZGjPTXGMPzKB74eDgWTRySu9RbBVAbGMbXndWYXCzEibKAWVWrS
Jk/KccHbN9RIXY1i/H3xgBz1yNFXOHZe9AxghYyzN+QPQeYiFKDWJ9eO84c6JburSEO4kODtRAI9
fxzHkni9GOyR8qUu11s5hpE91EbaXShNXIhBsZgLycTcMztqiqcJ0IpOpczRsxgUk1yJamipfK1J
OW9EVgtxJYJ9pq2+DZXZbv/IaLWVcbULX5HQEuH0D/9Pa9S/fW9u4urDfgvEC3tiW9e1Re/6PlQk
xpvkHBRJeGATVt6JKExnVnd/MY22HZDOaas74VpbDQIwmERPRG44vv5tolhLrPwxMWnHv64llvnw
ui0vXtYwiuvy/1yrn97EP01ioljr4w9qRw0psWlPOcWYPszCU/Q+/oK/rPdvn8Zf1vofPqC2l5M9
2OWvANnXRm3pZ6mmsN510mRlerq3FBtIiDaduyj9KcaExYAjDcnuzlqLLhTD0C8Nw6PojeSpHqDv
CwHG+811h1oQ9lsmte/PeRrPXaJ7x5xgej+Dv6xvkazSDlXEt1GMDOSVj9eBuqZOhW0rDzPhDq/g
75kgXSCDnuBMwphOI3afHSOAwAclM+VjrJi7QK2dO8tHLYTwpb2BYg4C1A9bDyJ8Cd1CshQuYqCE
XwGMRWUSrZumTQ010PvcyYej6Pk20cIiRTevVu07MUmtOUlQmfLtZuopsllRn2/OhU3MbCr4XeQo
t1c326jfg6E+NraXnkU6Sh+HR9ETqaqPnhiDveo6JlJHU69I1fT8T89riquNUdya9UnwWE3qeIE9
aW1Io71HQGY6YwSPcet8tkdhRNXkGB2RbQ5PVSKnc0eqkU9SqvAkGjnyo+uVN/HjeLWObuo0+mlg
6uZlwO7b0L/+YRfd3KH+ePSjxV/XnaY71aTZwk9KvJGrmxe3e4mUJgBuGA3hqZCBN4Od5h49oFbO
ien9UljDMJHUufAKIPAyl+LyahUOHhR58BM4zYa/0F7301KBsFkeooJWBW1ya1r2XjRVHDv7QZWb
ZnUzpolEvCVrVm5by902SLlxo4ASsJ3yRidbwkPQQe8yWa9jYpXrZexSs+/X3abmtHAqc5NzZqLu
C60MrUVSjg3EqRaK8HVlmevISn7kHNc31+G+puJG8uVjm6nUwvReBpmPB7HmdbguIhfyo31O+bk6
u64PT9FS13qLH2QXHTK1C1BURzupmSr/hS0ZkvcrSYdKbpbJ0WsUgq0tS8XfqHJGWMdLEp1YWOef
U79zjmb99slEoa1P8qh/bFKUxIVXn1hMaGU0w/SuQivNW0LEVi/BjtVzOSybk1fxHDQ0r7k2UBTb
s0ptMhL1/xgQzraCYpgZxDuVMiQFeTUWcNRMP0rDVqwhLLfVUGZDcdDWnzsLbebIl5+kStaOovEy
yR1muTV8UwPJRWuFgatNXJYDhbRRH81Fz/mYJrpSZicLEyWZeVOxgbaISefuCM8Xgs3I2MP4Jbq3
RripISXKk9utQfrRWHKXbeZmbZekDNeorRHygLorXsps15YU1PkPYrDr3wf5BCBo9KqvMYqc1/wF
rBHxeepeUx2ia0jj5y6kcJ+7f8x1GVVAVc4gaYl25PbGB5LF6rxImnAja/74oKqJskceOpyJUWHr
4gqNwso7CxMVQfpSrk0SXS7zfV9rzm1XbG/+SZensyaUs/11uu7UGzfkiFS3bwYBfGVmEvA5JYWF
0o3rxAtPzwkfe7B7fRqYXMQonAjNwhzJly3EcOuhVxkK4+Tz57x/LhiRj5r7aj9O/EiStlJglLGp
K6jbhdI30fLa94xiOI/wOsGXdbmaGlhDri4i+WNAZLTUeg0tPcvnhFlI1Xe/s6GWCP0KqI5WXhtP
y8JZyKFsmRadT6wOVgeox/SXMU2tVaTa3aqwAHu5aMDN9MobjnbQyVvbDqGTsokGhaqnk76NjVNG
8AFOCeS7vanWHYKM52C0o03gSdW6U/Xo0XG/t3Y07EUDUdL71b/abi6N1sMbn3lfZVOaNVQpGdCJ
7P7cIaojANFcu9ZIia2caEg+f7KTVUgWI5izXZo5x9C0869eSHLWQV3oSaFifUERisl3p+jX6lCC
fI6rdE+wb1jXlaqdlcRV4VYjtdq2njJrSi35Sjb65IfqI8SfEuVyyrBK0tpYici86eqkRZrWRQG3
716sy/W0DuLi2JkRelHTWV7MqfnZwSZI9zYny6XuxT4RERtnSpu7pzBOxoMRgK2uk7Z9bKCZfZCJ
+E+da6MVD1LgVVM2gfHCU+eDWqobmbD4rvRGdRE5OfoOWn1HNWRNijyDjoQUQkioe6cYiOqKt6TD
/L+oWj3eiq5BmZ+YFAxx/ZBr+UaYAWy/T1I4c8OsFVF5GcN95mv9C3oP3v0QZP59AdHdCs48yN8m
m2iCWJlkkbRoc7PlVrzTnN4+ilmhbXlk5+XlbSHX16SN6vkqYInfC6m2D+tkzoPmZqtj+dfYOqQI
PfSYrNZLlgUyjwfidn410wbFO4g+gXcT6WASaEOTBkAsJidLRyUGoszfTloeQOwCDydqoB9Osu+h
cy/8haef8CjO2Fw4i6T/Uml5s+90uLKXThDtRRewK+cbvXkCxRsDoSvSi2jcVEkviZYsCeZ0R2GC
36/eeX13lyNoahxNdMJWPnVuthbZi6hSNoEBLizxS3WVTTkry37KKi1+Q6ou2hCkfDen4VNjNdz9
4L8ILJnIaKLcgz9r+NbJ7tacum0j2SdIvzfCo27PdQnIuFaV3Jo3fct7/6MJXXtjRO2yS711064s
q9J+mt1zzb2fGOeYniGHQZo09dBCUdSDjLzcsld+yr1WHkUjsYe9XsHzE8AKBiEZQeB638VUwgGs
+HzDLR3i5SC3V2HZhoe0cucDHGFHuzuwUY2PvjHozXrS45wX1NkuxWCua4UMBYbS7Bxr3Aob3MgO
j7gAwQkbxuyD1TgL9kH6l8YutbnbOrxTtfTuycb8yDxJ/9I77CEpjAftnqQUDAQWpGLThBBCREDr
MUW9jU61llfLwM6dY9zl1L5+dAdo2VFWq8LraChGRdfIpeO1++EckJq8g9nN2yue9zOTAwc8Wect
e7tQHhtX9/dDmMIkV2vKo11Z2cWRra0YhKCTpH7VzPK+Nu+FKYmCH4WWwg0+zYaOc2YwZZ/GMpRD
3ElJjpmevIJYDz3Htkrjhbhsq/Uox9r+OgowBhx4IPNgiHhk92VoHowYIRVujF/F/lyl2G/eTvay
BXoRaxl5A63jc3Cp4U1F69eEhkIXumQxlFqK0bF9HQ+xS2EJv71mW3tBeencROg1O99I+c8UpTF/
OBWwXNBwGSmrguTmh29KMm7Oo80WvoXW6E+5TJASTnk0ycmhU8i0JYDSfiF5QKmWO7QXOY+6TZDa
7sYMXfNc6SSo4y5t71xYOo8aVVkzUV+lmWp7VNPAn9Vuqz2JrhitE1W9dlFJ8eHq14oj2tntDDlJ
1I8DU9q68BLcjYQDgbaj2J25EG1prvbyN4/EN5xTNrYp+Qfi43H3wgdAbmLqiEbEww0VrtI8a6iQ
/eeACKDD1CgmsUmC7VZ4qL7/PsEIyHfWsILOBpEeLnn6GoZ7qfzReWjTcRVPzxndc91dLANnDaeu
1A/I8gadRdp7yin/nqRBR/1Q1fKnST2IWQmh9nyq8Dammm7HpHIocpJ24Ysi8MIr/7MvxVW7EHO6
qW6cIKm2FLZm6grbbR3wSR4kHLhEjRdT/VXpp7yS3Z1fpP3ZsYrInBUeOq1d1h2lHNt1QMq1U9wf
rpPczu7OnWb5hz6Gh9UvzWA5IMO+rRz/ra5KK1hqioTwK8xXM+F8nWcCYFwiSEW+a1qZKjVezSbT
tgCx4S+TcOjPwl00XqM898m4oUIg2YiPQ/yRshygEzrpF4uu+CO1NrFmCLolV5twFn7CJj4C4ax8
+F0/T9HXpnm3z+o2T0wRa8ERxC19E0TBQVdLE3lMxTxAFEmg9tYXV7BaZojODsVKdHsvKd59UM+E
xvTEtq7dUuPxIGsFuSPdNNqTOTWx5EuLJCW1MIgRYRRNRdENYGtHW5dp1J3Kpm1P19ma9ZY7VTWH
3gJEHByEr2VzqZD7pUCylMG18fkLM1y0+rLKC/vqRRT/qYliiTTgKN3LXrwXXm2Idu+oQvVUlna+
8Nu4QhvW1C6mn+iXtnKUgz1w9J5MkOTpV3vpJOuuipujsIsmh1R47vR9vSYrjPBx0CB3l1kNt+4y
gmOl56s9qdXfbFGfVHfJ1AgbMjbATScX0UCPCZtd5Dpz2/YKEzbLXn4sgloGGwVlcdb1KqzGvbF0
wqx7HmL9ucg080ceVzuKEpK3f3XNO/NZgsngB0dQYrj1u6unqZ9XRXWhfZ5cs2nV8j9XzesOvXg5
mxtUPVzUUFcXVtmmyyLP2JtOtmwI6k0eS8hcfNgQ7a2OA9wq2uQh3EQTICwg6VJ+KkzXumiJ7+37
LLrvRw2G8ghGoVhz5WNiZMqxgtN8AG/HpTN0zlyT03pRNu5vY6LIRMYm9wEpiBmxgH4tvIXt0+wm
JucZOgqYZjJrFGJP68ZqY+5aRV2R1VH2JiGl99pRyzhk1ihve6/dyTYQn6gO03utK1zSGoozF10x
oKjyOGu0PN8KG3uc9D5W9hwPq4lhO0X71+p2IbA9dBXoCq/Yc5QFtHrSUriIgUSW7hUIkA/Cw8lS
94RM6Or26pBIDWulj7rrq4tJrj66gEPqYXN7dblSZ51ShjvZ8R/9TkU9ZmpKnXqZWUFxL4x7RO8n
m8qHwH+FNeHXA4hLRHfoPfk6Jawkc+OM/gOsTPKxMqG3cVLv4DQaJAktvGc+rL2iMRunPwUZeQL4
fAiH/cNuFt5SDiIL7hNikSKcl4Z6ux9Asc1E5C9wm3YP8ySbbC+MIXv1zYM63YeaTDc+dV2ocRdW
ANmOcPmb381Wkm5QR4eK/2k50bTTld1YK8gezBMoxG5mEKTalbrpPyBAnR3qov9yjVNMwYpx8vDY
KOyE7cOjBK3w4HhOvQ38pJtlgKsuegq9m+Mn45eipgxYVdT4FNeVtClaqbZdJBsApFKhCQsR5HlH
y/kpOhUEmmdxZZtmfB5l0oC9mx1uJnE1ZuGvtvC1zR92u0PeR3K1OxWRCYHCIS+JbKXRoZpCJdBZ
pTRsM2Toj5lOWcxLw6RgEoWPi+l1xsWBZnOlJ04xb4gASDMbrNfBLZyDcBENhYQhKOBurcYeYBxN
20IEwRlWsNsEEwZRQ+akiVpt28RqoS2Q4QGEiLOwCTefSkkwY4UNYzwBt7YuzW3gVo9/RtyC4sso
8y0PrUG7p1gjn5XVqD7DfOXOO3jQ7hylzVZhpqdHP2yyLWpzcIrLJZifkQN6ohs/Bu6n05ajPtya
BNbOA5V+jroKq7PtavJeDLI/lVeBOnyrK1vZtVPjwYyUUHrFpTmM78YkiSfJCbq8aYYH1c/hzUye
rQ6ZDI3w/74qi7SclSTO3y+d8o2srwlxEzBXCJW8dVB0IGT5vJS2ip5tCGHXdqA5wIKgNLaV+GyV
XvvNyTmmJlXUXwpop/auDSjPsvPym7cU455TmgtrrCEKJ+FAtskbVlQpdIdWNtpDVr+l7dDunY5Y
N09GTK1ZvQ/e3Fyprxe+H1Wwt+NyGwj1Yz7KzS6WgnBvI6qzp6ow3N+6wmZOA+JKNIk7UgxBCTHh
0QD50kz0/3DqxvLOTcp0TyjFu0e/6ac8OO5O9MbptA+SQknb8U5YuraV90HovIqhqxOE2KtwqOLF
bQ70qf68Kz2CWtOqogmVakvOPDiJnmw65slVstVtITAy1gb4/guyKeuaTOa5nBpxZUwbOvJZ+nXA
7t0CVfPoldo3lUBdaZ4D3bfOcEXUW8BK3/+YPoDMX1jpAKHV5HudDoflBQUhZ/e+mgUbTBBSA4Lo
z5xgLsQXiwzZl5WA5EvD+A7Ol+xEOdy6JJQee/+cBCnQc9vTkTaQf+ihrBwQmgLiT4xzXGR2piwM
HmRLUZLjVIZ7Qo/lHTQ2VenYrv0y+m58jDiCr7nvTTiPgVh0k7FJrLJvoiea2FLccSYuB6TLfFP1
D0NqS8ebi7gKVR91GmnslqoCjVIxVq+6VBsPMUruQ2lrd+bUa/3YmqPWTRnY1C1ryYDLqTumbV/N
8zwpVglbiJD6dTicePI529Iw6FeJRCGz2Z4Cvbbuei+wzgX316uzwyFsb0fR90gMRoE1scWjEpEV
D60bPEcW2PKZHDVUFyj9i+PH0W6Yen4aOlBxp8oh5VsAngLBCqII3ZKvsre4ThM+iS//dZo+lGsr
dTn5Guq2cFWHg25N2Tzk4S2kL1yqukSVfmpsPtvEsHC3FG7HTurA/Tx5iwYRm7y89vNUJh7TZGwb
PoYtoDJUTpC/gL4BmvsmOtrATTbWQAnc1NOkKDqKK2/qDmQweH7BWLXwwXvOhfHmCJ38u7eYF7ZU
8jVeaFGUyeSbn7iCK5i1Mu5+heUaewkNoZkKK/ESiBLAIn0l+Xp/gEqxP6iKzzfuo5v6qZRS9GqG
M8oj26ujMw0LHyNOE+hRP+YYrm4s46Enfi/DCzgTS4L6LlC9O8PL7pxrVX5EIKrdmcB/z6IZqjA/
WGoE0zBsFjNha/UEpoqG58InIyzYjz5RoV07rfS3udTeLiStg0nxhHZAvhjBZjxZfvqkJdAPuEYp
PYGpPbaNMV7yPGXfMgQu5VrJTAAkzS4xZyaCbHdFq5fbou+ydWOFymOZqz+EB0jEPWm05NVH4Wsp
KZm2NxO/ItJgWvqmdJ1qI9cyRJEdDEiq5lIzL/rXS2EtySkisknl+NXrr/6mBYNt7Ds8P/7pOIZW
sSwcZMUq8jjrsDa+SfAwHEVj5+371c2GWiFoBcjrbqY/fB1kSNZQ6X0T0wNi7OTCpzVvy6lqR8ln
9L5I6nanqm9geKty5VIDDF5UmRstRRcImnJJkHUEhFl8vZnEVdkP8COyO/YhgIATKhv5vCleQUTD
lS/CxUumWwCnu7noigE54ZFgS9pCLI6e0TqByYwyv1TaBmF4EaSaAML7U2GnVN5NDTe2aAFpGfoF
RZ2rMzEsHLUh36V9Zu98y/sy+BGcBoIZyrKLjYzQhegNEy9UIYhAksRtQSZNpXu9b/SHJvdfK7JK
R4Pq2Ec3972FNnbJpgjH9jHoB3ONKk+6EKMpajpHNXa/ikH0D6BUkoKvSgnJmCqZ4Vmfmo5DGbd/
M1/cBsRVXw7pJhz4bYuuM0IgIq6QBzYPI89TsQjsfZTvi6WaEVUNC+4vqguMYxO+IlHnQVRseXtz
asTV32x/c5lUHbdDOC7++9S+6cASIDgUN7CL1RO7GLFpaXfriqtGUIqJYdEXPqJJJu/blKtNRuCI
onxldhsQc0N5gMHWbkD99ZqRzUBuZFu/zahmS0xr3stjwp4NRZNNMxbJHoatZC+uxmkEAoEVfPvV
3lHMCvYX+BAKC/KWRZrG6gmk2RR3S8rIOuSND3tInt4PyvAokUB8iyxFW3bRhFvt6BKMnzWxU/wf
Zee15DaybNEvQgS8eaXrJtlG3r0gZqQZeO/x9Xch0RJ6ODonzn2pqMrMKlAtEihU7tybQrs+uJpZ
lBxGlM/e5bN11ybufK2XJs7yqTzL2BrUnky6PiBFpUdnR4YSpIW2X54kaO3WTf7JsJPprGkV6cC0
9MnDD4kD3EDlVWRO8vxN1WRQSVn+dVxGYtriZGh1VrpX7L68lpl7RuCz+wRgsb9XkNs85Y3Zf4W9
l/eGWP0DTargiGifcoka33jH3/27l2rzH1lb8KwIx/QNuaadmjfhmxl5jva9quf5fgjU+RAE8cOa
NW2XDKmkO+OC7T9Mog8yEnvAK9qOmqVi3xiOtjfQNr8PEn96X6jNfKVeN95lqvcljsbkGUiHdZ0g
4Nv1Qd1+4nAhIn0bICy2DJPZM041VSBg4FNzbyH4fkqlCktFXq/Is/Y+m0L/SWzSyzLtc2B6UDmF
gIqd5dFjLU1leu6z5Y+f0mzIL5sdPp3hAVX0Owko4Sw694tKhVkr3tvAB1QYm6gILXoHOxfBxosU
1bZRmNwHpvKVgvJnM1ZM5zCXkf2gQcpElsGfTzwwwgNKbPrHsjBqyMopYLLmVv84oRu6Djdv37vt
gwzFK0O1pdqmK+wk/psaioqqidy/txR9PkhRp+tmwwEgUQyPDiWfRWT8OUZu/ayh3/i5vx9Ryf5s
a6ZyVNkm82j9Pjvgh4R5AnAq9UjmfNqoKVqSARd9AFc+TAHsFiV6lfCiqKTXvNZaGTDSAPXIPIhh
ABMGDFScEEULh/le1rFS7n9BaL5BQiikHJdq8cAqo4/gtYb9vNiCIBj3m1d6Yit8hQoIh9LHRC98
/sz6sJ9GJLTcvsz9HeeC3bkO5wjeF4Wx+6M3iwxCs7l+IPOpn9tOO/m+CY2Z2DJql5AMKz3E85YY
aTQLPuiewBv7UDsxmGV+9HDcQml1Zyw0AmUzvx3tsDtmfqbeq5kTPgIeSo4BXJV7JUijR7tRyJpD
FR5d2iTigBFNuVOeqen7OUebUSU/8aenREe/Dce/Pcd4bEcvBmdgmjxCuELlUnRObrK9RxgxeYz1
AommNkSRASWJQ10mUBBPZHZMNsqXKY1AkNkLobTLNwKUtw/9nzs9DW6W38PmnczDjhqegbcsU3mO
21Z5Hp3wS5THyUVGYg/zxL4ghqEfHfR+D4gVx+8AMyTv5hgGTW0EQzNDrJrsI/eDkTrKmzrvnwLV
0u7DCtmuxKp5eZbuqyYsPuce782bCYZhCzK/3FlKG65Q+M3PTci9xY2V4c5Soy4+hu70toEL4hIv
Xgnh3YoDPjUEk9CBc0YL5pwEnFMbaBaSHAtVSjfmD2bH0WzQnrhZKm/NQPHfegUUD4mufZOR2LMq
Mk9T4fj7sJn9NczqEWJUq7y/k7i+avznntpmbubue9OC7ScOM+1kTn75JZ66U0GG/U+EN0hdoZfx
pHhe/Uj1MIpBy+t/0ru7hG/j16ZwnKMRzNmlS7PuSu3Jl0DRkcoyR+OPAu2NRlKn6Wzu20GLf7RR
SnbKr4JPWmwi2gas5znprO5+7ksTXqBIvyij8bExTdQRhZLHDeP40oL02K25Am/iJOx23C9+xVwI
epKEczCZD3zZPpazn8HpST460tInl7eSa64lPFjsztfv6pr0UudAfYwoUHBZ003wp763qUQ+t1Vn
Owdb7TkaruxoN1UD0D1tyA5dZimPHRsyThnbAsCmbnwxY+M8KFn8ozc45GqDLPlQK8F0FwDIPKPi
FxxKi5cLB2EfbqLjzE48s9SLjKWXk099McpYGgjm4iN4nueKgvOpMN16BU6ZpVocFC2OD/kY6GgW
us8qL8Jn1e5bUBFjMl+GpZGeNAhBdUc7DvvdymJVaRxadk64UlwN1G6tjFRtw408d4KjkFGNwlLw
y7aFCSWV2Jc1gBa4QAW708awqqqhkiNuzYZHmnUc2o17VJL2uzVP9qWCFwKh0d6xLzLW2I5cdP6A
L0b+9PbFr3r+dlPj7kG7wAzqoNRlTuHw3NfN8Cy9mGP+Pegn5Si2oFIDFIHUadq11OvdbYES7YXF
97xJ8vONnZOmx8rszbvAm98Udvmt0fKWl+PA+OiU+bdF4G/nah1ih5XXXIM4GO/SKdWfyY5Z6DVF
xgfwBKAgsni4G3oNnUcU8Xao7Q3fpJdTSL72Nlu52YzGIYWgwHjVldpbLxmfIHBtPns+uf7eCUww
5wwhY4FPK4nj+zqzms+AKBKoHrP+SYaGDygqcT95bVY+c4D3Q+bUBjoiYe3aBwmyVDs+BD63Oxk2
Wvc+A3Af6qXy1MIx/Sae1AyYRPNFRtLkTe6DBESCMVB6D3kB07ukS+ORU+TB0t9RpEBGnmOukxcj
/arEmvbBnFrn7BppshdvHqrWUx6ob2W0TnhK3ab/EHpZcXRzkGwmYuJvOiA5p4xq58kPnwEZAUyO
vbsaZP9zuTT6HIX3kMAVu9GGHX/HoWf5bKjxiFSl+iXL4XQRE9rH3jnVjG92lSJzYEbJHXJTFfA+
dXhKNe2hIYH/Xky9P8Hi57rhxWvTCDjJA3UjiX501aq5SGNZpn3HuzQ0KXl8cevy81Cr/QmUULPv
MmV8A7PA9AaO4495qXnUI2GShgdXdwysoOG+8dNW1rCflYl+lknzMlOcJdOHzP/XdNIlyORNy2ty
HE/7NoZpTRr0HepyV4XwU2f8h0PfgAfUW1PunC7AtQaI2eF0s9fBT0o9QWclPFlgvOAl9Cd3z42j
D6iVdg3lPGRNpFA6xRvG3ERV/yAvH/KeMRuVy53I7ndTy7lamSEkaeXTm8qpKfrLdQ68bQqHdxDj
hY/ojt+3kxPBhuj3n+uZHdGaSkRRTz1bSO1+ttm8hGZpfcwpA3+edOUvMaszB4HAJYzjbI7TESWn
+KAuZ/g5bF/3FIt+hSoReE34i5xQHHbafZUwsQtBofTE6eKU0StGwmW6OKFB2QdTe98ZxXChNHq4
tEHw0tO68fXQ6xF1jeLonVvPjnev8MW5Rnb9Jayn6pz6/fSm7D+Qw+qfHdnR2RHwsLmaefxOLk8z
u/mAwHqknjl4rM9xhSg0G5Th1AHK4clkxhfKVM/gD4LroEVI+w3+8AaV7y8uhZZfQEoiFzkU/PBa
L/oSOnq7S5IspDQxaT9VQDrIm0Zf3MKbrmMYtgCXmeXBU3DoXYC0UxR+MPwkO0z62F/nsSDntfTU
pdls2zCtUTbcbWPmu2au72Y2+03ePidKiQDdUGXfmzHe6+Y0fuMwK4YA0wVsoyZs7PjJpx2k1r4P
4AD9tP5D0oKs6zKUG1dvAwtzZnsoY+IUkzZET0lqZU8+IKaeE8e4ru4ocs/rtxDltzvdCKqjO5Ai
lcYBV7hXR4drTtXfMUjV7wDXPjRqO3wsCmA3I2zRd45u1Bd/od0q4x8zmm1wSHvBM+8PC06mMj4b
czfcZUbuHVs0J48eBHaHfnaCN3VxaKCtfbYbLyFlZk/aKVHafN9NWfjG6XKMah9/rkal4BiPCdJo
qalcbLt/u/xH5sc85llW1/nF24OnU8J36OcWd0PW/oE4H2mN2rxr3OVrLSksaX45Zvn2l/7PLFfM
Bus6M0NSW3Oq1ve9a/1Yn/ZlU37nOsl50MCoUdjxz2GVc5phNiU8OFQ1O0ptPVpLI73EDS3y2jCi
Qz9j7VOU+mZUnjBugb2b3dchKEuxvwrxVNu5Azv5Q41161G8r0J6rUID14bdfvMEJhmUceYW26Zz
t+PwWX2wxvJ+LGCTlJHRT25xWB0GbLrspIr7BkTXmRt+/DCpd21dFY/ZDJ460wA0+1QJjzsxwjxF
F6an8WGMHtaROCJz+gxJBtAt6LvY5ifdX0Vydeyq/hE6NYdOsTO+cwZtWAQqrfNkusWzz80Lkfg0
/GY4zVnmpHH1Nikrfm/DcEz95K+qm/p3Hre7d4nh/sg5S7mKyeJ09cm13bOMprga3vlIoh4bWIeP
CK/Hb3X7T3C46lu97v2jRn72IEObXeVOMdDOiBbyy+iRDbr1Nln645ArV60175TRP2ZGHX0e4tm5
WM3Ar77su70XaNaFnHFzWthm4bRT2KlC5Lnyemo1+dfEffahlLh4RZ+jeVOfLEszz34WISWu+eVZ
g3xwX/TjzKlgFD+qCQWh3n1jR58mE1XIbElqgp9tH2bfdQ61C9cJyBof+vXlJUqaeXlD2oabLWie
pzIJV5+2RP3H0JvplUdOswyX85Tw6inOk+MpLndwDsCS47SIYcRzWDxILy8McvgyBl9WPPBuPV+d
/CJOv/VADW7Oda5l8BZhKX8MVND3QfJdQ44DcP+UPAeVG13rUOX+kNn5Z8CWz/IWAM3eF4ev2scI
ftVTGMT+GSKCFm5QmLS1dIKMO+DuDtNc9ehPSv85t4Jd1w/2xx6qvueun75KlGE23n3swEInQ4uX
6oNLOc9Zhn0CeMjRyreT01LFOCFJvCxNurU+2W34Jg8gLIs5dTzbrRk/5VUQobBdWB/ZlIH5LMf8
r7H6wDPP+tuNp49V7dZf6gjeM3Sz0nW2OqrGmeOb+Ilt5svsWo9S7tNBsczOUig9IntnzuXnJM/i
DxQrh2cri61TbfFAymZYRald/rPsKP53qt560uCcfEw0NwRQh6PhF6nmQfFttlQTls6yvjhu7d2P
Y0J1VKrrh2oy++e065W7IkCau3OT8sFGAuvkARB5m3m+sbcsHQntpP4OCqv6KwT2vrLzjCq5rc6I
LkYwLbQqBXtkG5mkaz86w1XhDYpE8HyWkQV2q6Lopoyr3RazjlcfkjXjVVwNuraHOIQgQIZrkKzi
l/AjNIOXgr21QhiTaPg1hU82YDs3yh9lsJlDoAlP4Qy7RJO5+t2NQ4JHo9cPowf1vbus5lhVppKN
isJzncR9S4KhRSCZp8ljGrvWpwAx4YcooGJn4hzyU2pU1b1t9M5BvB6UXscynr078UZt7e4C7hNX
8TaO+0bvXP1N40E9HoVFcp84fGnKyrokjR4+9uGptSDlARoUOkevpZo0T/L+AX37Rw+CK9RijVJ/
9j2gIFX0ttO0iMMOmgSWjBh2y6c1KrfKtxwOOtcobyjenhVoMZXGiM8SLHN5CZr2EGSbp20VgyTW
ceh1+2BPsLpxKwrzu56v/54MYPtIrhX80XLENA+pe4yhND/6EBm8d+KxfTMF/ZH0Pbx9E6Lj4GRd
/SzBCq96F0OFRa+EvvDBLymghi/jR+tU4Xmrt5Cd8mI3bf72Yt82z7/s2dDVVy920VI1tas0cxOS
xvnNMDBjnZceN9utcVaL2tRt99XEzY/IlH4EbZftZHG1gL2lUlUP7YyfyQleq+x9PMbZXlIL0szy
Xr7lJX4/llDJVqzJDBmrGXTXKQfsRRSQ9nUtEc4xHq2u8eq7aXTanTYAVtHI5T76iUa5l3TR0DEe
k92IGi/I4jq92rzoUe39QqgXfNLBF/2LP68qoM3Tbaul9CppThuB3jZTbBTsz6di5IcrjlpFC230
Cu1csNt97iLno6C36qTh8WCZ60h8v0biWyIF9gVr6hop1Z+/Iusos48gLLyj1OSGUMtNTTQ+S/2t
gQ76yTNC7yBOO8uyd5BiiW9t+HHtDR26VCnVtf2+f/Tt6L04ZU7ioDSH1nh+RWLpGzfX911iKAD7
m5eGrR2H5M2jmHPFt1XOozV1F/tts8jDKIi5G1ANiR+24QGd8eTC1mmVwHl1ICMSOK/Grw5oxCXj
fDm6WdVxXvmlS7mHv5uCzGYf0UIxxlFUBV9lU7HZ28cWrzORZkMug36fUzicpkjXi5Dw69RpgeaS
/nZau4VthYx7wmNQn8qdsAiZC+WQUAltQ7FtDESKBpgqTUJnLyESDJrNBzPoTwcp6zYyI3xjmN9z
4R6UkVp+36q0Jb8TFD9WbkLrJVpK0P8x/8bCGmv9n6xIWqHTXGgw1N49RU7rAG0wHDAJ9LokchEe
sy9o+2WXzT5UFhIFg94hdqQmIwLbP4O3BbRllWUu5ycZCIqfC+doMu9MlVPOzMn8p2G2yz3ZLIq8
l2HejoAxl17mTep9bSd/Uek2UrOz2NK83YMVDi+5H0RDsiv9MHgKOlN9l+ZzuuMlXr+UVaK9qxdH
qFYP9TKSCNec9EOa+xBhLROkIaWxKzty2f2Yuvs67cf1EMRu9I9JgNpTUYaIklSZ3h/VyqgOrqqS
vACrA1eiV59JUnDEWyC22PsVwCzhplm7/G3ildlGqGtuWWzEeMN0I/Q2NsVM+6KjUK3dByX1WPBC
ttxYCmPhSPw5mt3ZHg7oTmVs8j13va+kjXnk1dK6yC3kd3SeXjy1+xZA5kFuOjf3ILHNpJju/cL5
ICNCy3tEQRY1IyfUk90rHlCZPU9vDBBLDxL9u0VhuoWJf+q99V7ZyA1RApOFjBTs/gWGo8eiVqnJ
c5KnDWC/mIrFtJ6hL8NQGZInNYNQ0o/ilvL4pH2Y2ubHmt/T8vm+03TrWdJ7Js+SA6yEvIujBUkl
NSikecEjZRM4tVz7KJbNbJudtwiyhLAjESpN1k5/zMib3AkAP1n+79WAGlsZCnBfetKs8Pw0qDj9
1+rDK1tdQROmmBr7QcS9YA5jI7AQ9cswLNLTeuj/a7jmCBzKYe8CdYSMseV/bTKV+J00FipAsIto
+l0KjGi12RTqIFCePElEaJjRE7XHZwopfHZtY8xvhYJytsBCvMljX70aBiVZ8qX6NXTSzj/0kEHt
G0ULn6UxpiB6TgKOhAtHt043jjwNs1NokPe6cQywn3CEQRbj10oK1Us7bzQhB/11vGU37YWE+3yR
461MzgHkHMvFEZOAORfD93QRx5GGk5V67ckwULvvhQIc5sYuw8xUq0fTZ680DCC3fze/Rmt+PyWc
6AAbCvbLNuS746MoOabT18xKh6Omw/lE8XX6RnPy/znC9f2DXSCRVAbuozKb/nXKSlKLfdMOF19X
d2XeUusVjykp9hqOUXPhTZDGqi3jWrcIRFPdsJrEDllszzwqy2sNqcd1uE2zS+uL3xkUuPxzmrbw
LsAbnwD4tGD3+nWdLa4wg/I4kM3Yi1ccjea+cQFOnjfK1mJA99rJ4svK7LoM0aSILuudSChbg4Xf
ldfW1ZFJgZnYxOt7JrS/5d4bcjR9s+qi+KH+WNut9lhnyP3u5gp2MThw96prYFscOtyr007GWq+F
d9moA4rrOTw+iF+WMFXV2NcuenUSKM1YpNG00N18Ceei5jHCYuJYV1zH5V5jA3M0qtE7a+0YvLNd
/4NbDunXwrS8oz6OBTCsKP06FflBI9nCOWQUI2o3kaNFKOCUqWV6VxVBsy/aUbki7Wh/niFAXzg1
YcZVoCs2PnVm/nZ0AKbqUYy2QFrNZzevop3YpPFDtX1jQk3bQimw2jXb/+4NJAklQJvag2u5FgUo
HCOJkpRVhBRqsV+C/f+nTXoc/HOWJIBWGUug71ovgTdI15vJ26o6h4VnDdo7Oa7LtwO6Kftj6MeY
YmmOrcUpR3gy/OlbT/u2iFT7Y6yAtkv4ZpaJ+GS9zffv9QY1J5dg5Hea6b4cjMrpqAwT1UHCV7p+
65x8lFvOI1DU6rQdo/5u3ua1VPf1NGtMeHsRd1sblLhJ1zej8eiS/0AladGJptK0fhAV6VtVaTPh
XAEcZnGSGHFvgTJcG1v5NPWhcRo5M+VQm0YPELGSHtTi/7L9r3EhiC6YMuw7WS5o3R+zY7knEC3Z
Y9ewcdhJVxoTIGGhoaFd2l72uNmlJ7a59tl/Z8G9mG7nS0gb2dD3k74kIcc1trnSG+SSbKd2aWyq
V4t3DlJh8Ny503yojJRXBaCBUJjQA7jiFTvpSkNWAY4VyIOLxbvZfxssy3hLekfc26r/0aajz7lT
I7BwW7DMlRmFoWUXq//OJlRV9lDezNewpbY0RlsVVXIgYN0CGUsR8inP0pUYnaf8wapA4NQD4gqU
4KYqIkNE9mhf7SigLY5LUfbFGXzjUuna66b451C8N7ZtmqwiITe2FB1pUgsZ7ETLNVSfSnJEsP59
zW1pxa2LI9wFw85ZWDAsxbgPMhjXq9bNn0B5LFQKC16smvXV8dq2xHSNdd80owsJ6BK2mGQl6S1O
LRyR+qh3dp9wBDT0HgfTid1GCxNtcq1ivXnppgESoTujXHKNRkgNaRPDpqBCL64qE/T9YaFowHZy
h9ftcZzubCP9E5ZpPEbNTtlampfIJlQoKkKFc50jfsfMYXZeGPPk8ynRbFPW09rQzPz7g4sX8kUb
YlD+RdKY08I5YgKsAM+PZx1v/+JtxVtPqsTZLgYPfIKxur3WjQMd7ZB0ay8uFR2J5mW8dsU/2zHC
zVu8YnU/WitOT+IV+xoi43pAjGK/dpfVqVdor6Mbn6dpjC6d5wSHwPWrw7icZvSjRxGhImcctaZf
jJxEnni6uofUcDkBkSFsjdPZTdmKL/YiopoE5sxjpQ3WdWss3wKt3iefAcMEdzf2/zgE4m5dZaqE
eMwPAbCt8ze74jnwR+hUyQ5zAi12ZPZ8BxyrvqvrHjitHtbxM3Xv3iHiL3h4ZdRIPdynCOyuMYhH
xc/G0ujkFh+DseL1k7litxVXvQZJfheVJTd5t7LIF5Fx2m+3bei4modtuD4NZOxRG3mYYiXe3zwc
5oKXOa3oKzTHy/HB4ALwAVT2ziMrfIEsalHKnUdyPngt9ov5QcagCtxd0SUxCt64xfbKLeGjGpR3
aTx+E2/egF4pYRMVbqZ8IW2SHrjOsQFctDA0zdNU7/WI8hmekkXCrolSn52ESSOMTtSS5XvX1FEM
VDSQoFSEINmhKcFVerOuB1fyWwt56eJ51S3cPAbmK7NkghKYza5RKdeOHYodzKVwYqGbWXtim7PI
v4yUnt/Yw2XCNqscjYwishTe+H86JGSbO5EbIS/Ql8ftYoNVxvcUIX8TzE+jLmk4e/gi+CAKXQY0
uBabWsxfJGIWzNCvuP9okwVEPo8z3VdryoQphd0Doj00rqBDY9s3f2jVaYC0UP1bqqRRSPFPfTLM
JzUsoy8+DA67UuN0mYOHHPAASql5En9RgsC8hF1jcxYQKx97NJvTRYmAl4elDdke+UtDHcJfapMa
RxmtMQ55RWsvhq2xZaKMSfS/zN7cYlsX32KUxHfXy2y2GD6GO4VifjFZKLL6x/Wy3ohk2W7tizNF
ofh+su2TUjoIkAVep12N5SxZetKg9vMNBZ75JPbBLn7GvZryr+6vSWu8TLX+ue52mVcxcsXWs76R
qgJGu3ycV2v/dso6e+yCgBLF97oD+EpRxg95rQePITm6vZvp5Vd4c0ig25r1YI65/YEi63ux575C
vbo7ugcEe8ACfRuQNaFqGGC1wwv7wqxSfvVj903lQowLnUPzpFYakj+L3W46Z++Xw3C1mvepYyQH
JY/VizRu0KiXCNXdbHc7FtcWubkTSD5e5mwx6xrbWMIdI0K+fFvjxh1s130VXiWBuw+pYNgH+uig
1oLeeOAb+SGwGwvWcmzSlIsa+eBWXb4aZSwe0SmXXqihaXU7Z1vCbFG+vnX/dkmZgzILaCKV45Jt
3nbVbdlXV5WPchOzumfb688k3nZZ0OmX1Nb1i8mrlrGXbqvqdoZaYOEg/74ESJMvUeLfhtKrVOUl
RIbrPIn2tfFgdo1xL9PE1EC4wavwrylidBqrBmWHriFKmDtvAWkKMlN6gsSUXmFV2mUbrtGlADe3
Ob6ssfpuY7f1ZKltuE13ZuOu6usA3DX40C0s0G2y+I7Z7yfgNAUivIBDT+3QRFc/VkqIvnstutpL
I0YtGqtiB+stLPti0DlNPuVm/+3VzG0OOB3jJXBd/9XKJVWKV6ApBhCX8UsbkNpqnOoNP+fikZpi
oBY1j8ndNs75kXJuGCmnzfYqRlZArWddQUI8gWhIV5rZByzLXcVHAYULpE33V9ZN1Z3bNukjWT0K
hZYiQBn22jy3B5KO6aNR87Qfs7MMtMUyOS7bW4mj3DujFtFQYEAu0eJc3CqwKtg2dXfXFmrxOEYc
VQ/WaO23Dy699dPLZ1mOL9zUeNg+7KsP7+dAKeOotfavjFNTVd0hz+6mYdIfdER+mnwcqvJE4ax/
IPs5XbO6K6qddKUBED1di80oY/HsytgYr1vQzRwZrhPhxJ7WQDEaRlBWu1fTX1lvFlnnB1rHkYza
f9GhbrwzlpqeZAajIY25gAYtaIBWRylinDUERq+MEtguthvHZpOQbf0w1Y7tTFVB6bg5YAkau55f
GmqRg5Z0O2OO+meKltRu51dZscZMWQ90YwuHqHI8tLaW7HXZp/12t0Y9X8DdfKLgZtnnyTau6/5B
0bkNKYazzhze2+b9kCNxUZPCeZhA+fBdsJkt3WBo2Rr2JTSneZ2uMZxhJsiM/oyW3jrFhN672S3R
TRq/RN+uGGVVOZ1sSi4lxk2yioq/ZUmIpkeK8NqPnt1RGJZrQGKjGiLhoHdm5EVLL3yau27e6ykV
piGi4fCjZcX80E+BZZ04aWk5qDUprghsA1Y/FOcesi4kSq1bUpVD/2ldRDxtbnWX3BgXlkgWlmuI
o8y+mrDtQBi2rBItKn1TWp1je4TgYGl6z0hAxoHcbhBZaHdifNXVmk7D6lM5o6mczi9ziqJ4mZ3w
JgYxYI/OsBiN8YntnnaVMHG+zF+mbRc1EUm7b4PkKpPW+RJ9s3zfwhGNusEJoCDZ9Gwu9QsSuDxR
/tmQTNAvtRW8OKrM/Rn936eIFwSUyVNH5qx9WU58r61jYl5tp9fujOVGXqQtN/ZmucfLWHpbs9kc
eQKIZ52zuaxlockrXTBA2W6z/24Zsf0PIa8u97tl3BSW1aFL/hbnq+Dfd3+3xO1MVZ5mYq2H1N95
Q5fyZfr5h/nPf6hXlxxqKmVzt3R2eQrjCpXPHTLayHLBXAidhP2roQ4F4zaWyAlBe/SOlkkyXdyR
Dr3/upyMxS297RLbOq/WvbmixNzYbi6ldaVzsmoYHpbPuX2E/3hJCVk/oEx5dfXtcuu//+ZSDZl6
OAbUxgyinaGY1T0ixfbVXs4bZnXsz7Y1QB7BaGuMSKM8SsYS3P6aofYRnn/OW6PVmWP40+pfLRLl
GP26eqDnRb3jJQEMCGphx/WrHGjsfqQrTbFsTqql0eU7IuNZtkibH5xdeNTToV4nTtsaRRs14Uki
a62wbIS6lx/esp701pVk/Gr9HgCMjQrW3qgcsIQx2SlpKlt76f13m1aFEG9KjDH6/9OU/3Xpm7ib
4f/rU97MvRluS6lo+O2jSFUPdhycOOimyFntIcfKLJ4WkFMX0LTlOxDAMGh7MbXx0pWYBG6q+3nw
PswJpFe7fkpJaS+TpbEtxISbBtqnzbauSi66R6lKdw+ylhI4OgJGcoUm/5sjqfyQR4g9LLtHaZpl
f7cigdmG1eBw9L/E1i2OKmbPc7CsP9k2W9fYiCjI5UxzK/S1l7Pdeu59skhwRCxOiVDlgLeBw+TB
xiFh4pCeMCvLrH8uuZYR/3IMXT7fGUP2HX4UDnSXRkvU5tQ09hdo/9HBUXIOdsVR5kMfnaTIYLUa
Spiuc8TvV1e/QuSoq4zwPeetynlU+mmhFoY9KrScuwRWizsIk7KHjgOrh0CpOJNMsx1gO77LYhMv
VXUvIWJb3YPjJUd/sPWdxHiTguzqtpjM2YYycZ7LP5skdU9iT1QOoToDkPcQOyAUDS/tnizSZV05
l1cV0vUnFyTZk9iDZugfFNi6b+ziVC0XQbYI+altQu30lrZQteqHhoKTwxq4LOpY1kUNQhiB/5kz
2tJF4tjySDJ0TVhuwXxBzFtE1y32JmybamX5M1qE7V3YlxXsAEGF9tLP3mgHsEUhhvTBrjL/JF6J
20Je2Vq2wS5ywcaomdSzNspJ13t/HaptYD2Lwy6aDCbxfDrJcHMYlXkeUj142EyqE88PLpKOpEV3
SaG5FzkAk540clDlLadV0tscN3GB6c4QfC6BEnMzZVtmW5UNSkgCMCwpMpBycsNVypPoMQ9QZz2W
tgaB0YAwvO5DSAHs7rmr9JQTh3w4KZ1nXpIKgI5eUH61k640aHSAS/3VSCBopBfbNq+oEZap6zHc
iy1XyIrtNve2FrXVPz2yDviD4lJG55pHwFUaf4El2G76MhSbbuj1qRimv7XJsGpo1AgRxxb3O9uv
af89dr0ix948YJfrIl3XHbwmck9C6x5kZftQ5sF3GQn7O1UpzzZ8fjBUQiWf8fbIm7garkTxCUUI
b6h2X2dLfKCBHlUVa7zIhKqKo3MVt3CTJPb8Pp3RtXPS8g4Ju+StTz3tc+TrnIdTofQVvlpj3wQN
Hws9nY9uDTXAkGtfk8SdTr0JS5WE8WawK4qx/mw2bQfO6qBZPXLbv+p1JNFcRBMHl2IcQuNnLvlV
Whm8cHBQM7XaS9Arz7+6vOec/cYOzhZCKw/SGL96utZE7Q7ANBquAbCLxaENepvCS/Wr62QtggOl
q+5buEzaXVDzqvnKL92QeogLou77ULfCdie2KpjZnUq4WvHwE+NMhfpO77QS4gHWWWPULp3P1lBX
4NxRJnz0Kg8kSqTzXV34rvLejk6gfOyV4EpsK+FVYqX+A2UDYpLmhvSKKpEYvV3KX18xZP1/FnVJ
IKuHVgv/6L0M+JY5DB/zNi2ule+FiBMuXWlqm1/1q3HSd8WVnFm7R/MYVPqvQHHIsPShaEqpV1jr
Rex08KgTXKpGABzFlL9VfyhWZXnnciHFa6vRoL5r9lELLeNoDcwXz2TpDuXYFHY9yGxpXCpPK9D5
d7Pw7UmgrBPDNXnSjCnarVIks4iZLM2qcDKnDYd/omtSOlSPwTaeUw6EX7RKVreMV+0TCX+ZKqv8
UkiReCg1fsqm/Jd424HnL7Xg5tHq8SKNafUe5SUNWGuAmUnGn2rx2Y36ErCFig2BBCK3mHW8iExq
A8xe63Lg815me5ZumMc16D+ueXOJbbh+IAgMR3gGOxWllOGcyyvz8nosPWkGeZnexskvd7O8Qtfy
Jry5pZcu60gPViJerqf0Dyi2jHV9mSbObambWTLcQuIZaQWl6FAa9VoO1xYggaqXoAkWQIL0nCji
VMs2Ne/OVrvHm5BksvsX+IKR6YOyXxdql+lzN5m7JoYZLTZCix+11ndwaCyu17FyleGrOy6pavkY
EiJLbB9jmjIbWpxlshinGArRyIwAd8viYrz5cIaV6cf/Y+zKliTVkeUXYQYIJHhNcl+rqqurlxes
u88ZFrHv8PXXFVQXOTl9Zu6LTIoIKbOWTKSQh3tVgvmgsrOQbYooBim8BS2NW1rz5ui7cdT/RVaU
CQFbzmxUSVo8GdaQEG/M4EY+4LLao2F17mHU6rBLAaMC683RL0p2iQCBuDQFqHIKFEbfibVogEhC
PSkF96xpXkisJSJ5lzmmDVkIWVV8bfWBDQ3qKD6CH3llI4VcrJgw6xM0GuqToXrL8NFNMZGRDFB0
YhFgtDpu9h6/Z+K4+yIDAYFr9TWzfMPcfTOl9H1k2kGxWvwuKz6Dtz7dgSs9OINJOzhT72EYJXjm
xk07bZLIh7zCEkM9v8cd43qZ4wLgao0jWD+w6DyjxZ4H85bZPbZyp2LcN02vH3HTp4OkodF2tWvt
aET27sO52Kj3pyHytCB2W9x/inmw0frLO1jm/nfb/LaMFpoOTAfAFDAUKE1SNpcSuZTmBdwIjCD6
lSzUUK44zk6olJ1m85IAxiIORGGuXV4BL2BURzoliCRCKSRktlcanTCWs8hyuHg4azS4CVwlGTaV
dweZu5PLcrCpnJCdHH1LFmpMmYCvDHxuIsJB7CEZHsZpdchKiWrdf0i80wTK0OPbRTGvgj6IfvDE
zj/7A8jb6Oe1yh6X5WVYzbbl90Pej1iyL7/TD/tigppotTNbCESBTF8/mQnker25W+pBeaBu3yTn
EHQ2+0FUA2qKVOQgSlvzwLEPqEbp/7b6heqCKoN7bMz7eaWQg4B2UAAsmgmN4qg8IDOpFO4nf4/T
fvwCvWIN3MhJux8UxppsLWs2Mq+SG41kbUeXRPOvNIL0dnEJO9TOu6O4oHpaXKhnaWw8Qp4Zq7ri
ArXjd7uTdCiWMJIcCsq6J55dpuNqR0kQpy3Qrb02NmdDDfGN+2KZInkyoYb0Ztj6Kql4+2qYg/8p
CHVoKiAoaRJo3GjDZ5qS9CI4G3JiOFDBCXwP+Fb7oVqT1/KnvdOi3j8Hs2O3MmpHnMGkIM48xok0
ilHOgAGZbc6b+wjytECBgVnG7zbLVHIs86hn2lq+T6X9QiOuFl3CHmINKSDqYzr7hyWtyDhKCyJd
JW0ZRaZdpghMMHaJyqwQ5KiZMlHTGxC9ZwAHbCkWVKaoF6IuqIZxPdXUYF4ZtozFzc2JBOgi3LB8
hopt6Leh12jQzbb18ocMJgPSEs8p1MPsnRM6zTZNwHCIyoLxSk0CJiUooUnkvFuzNnba2I6nPjeO
4F2333heHQLdz1/ANYMPQwsp9oi/OUlo39rJeKMYDTDAkzaGEEzvDPttcNxi11gmoFNqBeifAtjb
aP5et/XbEEzykKkLEWrAVyXBJ2acdTxH92Tq6X7mIQQY/vcZ5Ajt6VwI0ULz7cNuRh04nTkSkLbe
VahjzDP74nB8xCoQUHSJVa9nAgCq7m/MZs99sz8TCUCtmACSMnP2I2qXwMuoOAHImDogObccVMYv
zAAsm8QlNxh0pnJ9BzggBMujHJhu1D/IEzWF6vlJVZqQcIEEK0+1wGsGAKHKX6OwwfCKOyDHmUxs
KF3zhKqpNlhTN1Zj6pG7FqEDCUcKynGUlImhre6MFLTMscsOwniP48wKXmuW5btl3YfXaqvYPZQp
88ZG5uPWivtxM0oXm5BkQBU0vhdxHzRfhPaacWDQA0uBJcJdPs6J6E5tzo6P49lF1rsJd11y0VTb
GKsNOBDC1d16d/NrEMK/vyBLNjakAgAa96e7plaP50GYXQpwOTzv4z/F/Lb99xALKj3z+v89zvVt
YFLm1wT9wNo1oZHzp7dAC+YGmGdZ4n9itUi2SZSyPUe+a+NEtu3pOAgDmOdci8h+pxQOVZlOl2QG
ipnAhdV04T5JrBRRqNijMj3qQVwaNUDUlZKhlC3e2YpwPnKa5xLlIRcaGWUXHfBEAm5MOT8iWG79
PVj9tEYVd3hamDipRzYTaB5Q+Hy4u7L9FBcWzo1dM56cHHpqU2PZXuvvgxqZKxQnNe2KukYTXSAa
bO9ByRxER6jSNKjtzvJ1pVSuxqhuQUrrguoco6WxlO7VPw7Jgf9BUGQmHRCGkaqJAg8FSA4HKLXW
DFX0vTjxLB0uZtcER1Q8Q/CtD256kQa3pBzMndXrOAR82Kin2VEG0evzgzkznXBjJCBHoprKudIy
b3rupQMqducxlWNC6QwIQlXVS5FDUG9DF3t0EFO3B98GJhx30hcTwETw2aruPMbLXuzvd2appJgj
1VBAgo29SE37sJgogpxkAyNUAcHK3ADy7Pey5GjKJjxXSfDG4x/Id6EyzAncG5sMf635OHm77SjA
Y9vrnuyTZiOSpmWoq3fFVS9Q5TUU7plGFBd1UbwHiZa7Bi2du2uGbjqWVoIX2Kdag8uCeip1PPmw
d0oM29kYSuchUZIa5OiNxvdsy4diSxgawP+Wxol6HKUl+Ja1os1iI0eU5PgrSWrJkIph1xTW0bIG
Dv2pmj2BWzZw+VMwQRth5eTJmx86wYlsUFTgAJqhghUJrLXgurHpiFRFcCQoTJ8bKJvqIYfGcV8E
XkBh40OEGkd8EkdQL1wqZ4fLZmh0T9P4BVpu/3hRdHdHRDF3YzlA7dp7mAnOTrlOchZA5Q60FoAg
Z2fNlPkWZcoSyI3fNnJU4IJoAMhHDDV2VOVnZgRA2gzJvu99v1wxHyTQI3UN1bUKBvb1AaSGCpJV
1xOO6NRdGqkgWsigAqelYmjIRpAFtC4AQk7XW6veCRN8JwSxhz0j8/IkwJ/7o2GgrsI9+ceYeszN
pyO4AbBJrM3f7gKKO1HB7H1osPqo6WgkMO0gptDa+jjixztSbzaSnyLJGDoRql7n7sN0CopopSWe
lsOnHMsvLxeEWz1Hkt6vZH+kyzHq0Z+FeuHHveDi+EcbheROF77fCz5MWYZ/DFxe/o/uoHZcr7RK
B+Be19hrAgiVADqeHv2ZLKvMxYa6JSHvlj/oXRT9MclTEYTuj2Nc/uG/glwpwfXUvwGyOSXzljEP
AS7BvukwR5NjjnmYmMlt7cfi1PO0htoHdBcCFuyBUR7Yl4+hJoOoedEM67vpVyjWsfUYSUcHiDDB
XOQX0HQ6qiXmcZCF/mwcIxPUtINECsev8RhcwjPwW1TzWKtiBNGkOd7sYmvr9OWPrPK9Zmwhd40K
927FFAH+3C0biCdwcBIl4DM80EjDZdV5dKTRQX0bXTLGXSE94fb+evC1cguaxqTFHWbvax4VdVI5
J/Uy/Pm29gAtvMWxlIIu3oXgDPIsxb4TogD/MORTh6EtN6HuDE+p4frI46MkMPNNsI3x8QsxB/e1
b6OQTtEJGyD1MVDCcq7y4rcN38yobW1RD0Jkwyy0fjlNhToeRYo2KHq0TjXUI9vDcAnRTKyNihjM
MxWP2rLCYgvq5NxV0xuEkNsz2GYgJ6kUR+p+iH5GafM6dtbwysHut227WHhgbM/Bd6N96/GsPYGY
EYCAOAf6MVYKITReGooZPwItyOyCWiUevLLMw+edjsfLM3WFPoXPqDg4oPIdF8TK6ypTVNV/4cmf
NlW+wyaeuS8NdyD9hjxanTMTYKe4Eluw2ctNGSJrjUcNqDbn83bsB+uwTlFOTMdrOpljkwRB9ffz
uTqqzz73hAL86rjsAOjhv2wDrFrfMTMp9w/2mddhiXvYPRCtw8MUsrXRLmsY6OgEy0yP5eV4BO9I
gV1kMI2gkchKZKOVlcZcGWc/GZcmjcBOM0fOfgoVNF+M1rCXlb0mGy00ojIFEqRqORrTQnfvgTy6
XVneqEO+GMn7pp6ANlC3l1yBo5uqfu8tNt9K27VjaDquhnGeB/UXYsDkqVkezbmz0nh2UZRhxZjg
p9h0YnuhbZhjfOeOG+/M0qnOwB54pobCYFx8A4NTBocMsAMaVUJoYGwowXpK3UbLtpoRDCcHMjYS
gIEzTj3OlbY81MTMUOpug76moZ9FHVvFleWeIglYvdotzRsnXFUBo5qPwpPA3qQcEFfcmJRP1CSO
G22HDPTgiy3Lgc7NBsCIdfNGZrP40oVuex5qEIjwKXA2EfQ9AIvt6wuyoPWFHNQjG24yBuDMHXyq
EPEQZjbDMEDYodv1WnKFgiLfBWZf3yLVMD8Bi1edvmDjV2GJP9szLRlxs61iwWiPDxD+02lEDS2k
1iA7dOs6L61ba11rfnAGB70xocDWxd2DPb6QDUAwrb5Q1885NM9ldqxbKB5ZKfLM1NCwykCVgk3Y
z/mmIBPA8ql7iZI3wIQ3M6JPGeiK4W4MyWjzOI/nWJpGq/TZiOco+Bqndaf5vxKLf01babyBwb04
lboVeWHB9LdOH5zdJMp4I532uwUe63PWgvFvMD6zHkXjNChA7ob7ev8zjWoQab3IuJi2oumRZlbh
ZAsGTQNVTFzvAz1/5UC9QHp+hOikNNKVD4HAAw1JTRHsXOkqi4x3G5FEQJvq3bZwRoy5/ZJL0YHZ
wAD4JQ2qU6u4RDvFD8eJSnQZk5s8f7K5eVsW8xJS6w3U3Zud5xJR6TJnXvKfx+QpoPUszOBgmT1U
CGpNgq1YDzZdGdfreVwKEUHgmnFIBiu/o6GqrZc303aQdY39W4giEJQShJIdY+raqpiTxtTMw0ox
MN2NVTgN76Ybmsn3KEFdL3EQskVVTuW/+Jqlb4wWd0nzXf2/owP+ZLPoOj+LNX1Tp3W5IgTAYyDP
p/VUgQbEtS2oT+LmPcNuE3ooHnVdxdGH8hkolNA4clh2dDSHTZu70NHprbULthiviQ1ot0i9X5dF
Zr1xpKE2I45v2wrEWE8B0n7PkLgIVokLUDSr6viZmrSftFXpc2u32LQyLNYMMlObbAzFGvhSF8Ie
tn+zI61EiXu4abjUbmSiBhxRzQYUAeBb6wMH+g4qeLSMp9wBZR8F227W7S3uitXQlfoK5DXduVDZ
vjrRzkbK22ejEPnbhOyrSgk2Uw++3VB/5jQSWXJ0M/9zGvCNxezx3ORqw3TXDQK/Av659VeV4/hH
KBJOZ4OVsGGXN51d1VA4Date+zaIFoTbH/a7Fee14hYUPJAgBiSa1n5YZ44X4J/YxH2ElN/ytuZ4
MtDrTpqGP02C0r4lZnkvdy9sXsFNhjtx+uGWt5Zwme4keDaRb+wv1SjGdasPJgpGJOhuyLh4oPJj
ejblMXpsfPvGZFswTTZPyEY0h5ob4Qoc6YYLDByMvO+PWcqac+TmzRMO381TneKJBEx5viYbNSyN
pmsRinlSYWCjuRp6kMEHQH/vlrhm1CFiHPThKgJh6tPiWF7nwy7S7N9eRzm0DJimCsQYKLjukdXP
/L8zKBp/ijVj3PNQDruJhd3nsbFewcGT/kpb8ceAGLzNtgNWSz3zkqHjfwURruvBWhm8cmuMduEU
gPi47I2b8CH7Vg9MX4UJuCPsSOWyHWSn2ipstlFa/6TRYqchNaFfoOaCukiu5+uC+yBKUrxe/ij6
dRWmmqfpFZL0C8+XC3n7o2PZKIxH3GKnHtkmc7yZZj4erDzLPewx4i0lkim5jOocQHRsiC5NYJ0l
Ux5G5dGM+RuZluQ0qpEzz3AYrsJUrpq8Qe7rt7r35nT1IMB4oPJw/07ZScNyqr6pUm5cz/5m9iQa
zmVIvYepi03NrxIQhS2mIRL+LtRwNatEk1NzspXO7nom/RlS3772ffs4nEl/fGj+UjA9+qx4ak5G
xF7oNqJSor6FxAbq8YYiitmnPmH9IbJQDjRfYDRJggtaDZuaEfwgHAwwcwYwy0K5SQYnBwwAnzEJ
Rqh11iUjdBWA8TFV4zNwqWALD9pjNVzAPzQkGJBdx7uOl/EZCED9FtogLqxL0KzScBSTcaNe1kHC
xkZqUwSFcXNVkxW1CwxSNdauF4URyIiBfi2AQUBdMstPdQ04JEqlX/XMCF61bJDX0Chf8LUbzqa+
yg8yhzIdElyVF3U530Bovj8PHNqLpK4YygQSWgmwmEqrkezUSKAQoH6G/SxY0o8s7dsVi6z+NHT5
23+/MKaL5VEVspVFE3p6ntfrO56VRThwFBAEddJ0WhNJC7GrUCPBPLzD7vRrkJcZCiKQpp7SEFfM
/z68s2mgJw60jK3JRo3se7l1nR6k6Grj3MeJ2j1X/cZGjS+KSrBdJgdu4tybq3sdD0Hk79YSNFJQ
olqaJqo2bsjBdvlhtzUIW5VMiUMPkLB+cFS10q5qAecgh0jCZpdpol+5VV/eLNBBb7gAVMo3ZQki
+0iUt7hIjG3UZdocQ4GOqMsNqpFHPPpG/WXKksYr22raVOohVhWBfjaiCnU7y5h67QBMct1BfnMi
N9dNhH/MMYvwVz+ybEvHRSe3DEgopFGLol7csWHLYHtS5Z0t08JNAh0Tx6p196E+rm1kS49B2A9H
9tGjITnI1kcNwEvLmNzLlGWFxUa9RkKHSNf/fjAv8Q+vqPfhOL8VmrFMW2aAEfn3W3mIoeGf3iPZ
TKflB726MeniB1WN3rXVCkrM3MchdNA9w9AbD+qWuDCGtsGnMMvx1TsY1aoI9ekT2SrLBFGVJlHv
WOuf+gnUy7UYiy059SBLVlXngFNb05NP0qi/G008/nCw4VrVID26gZtPBwznbKWmDkBn8XOyWm3P
lEjt0vS+2aLqDJVsi416Iev43rT8X4s9KER4swrHvSJ7AHGxvRJaWI2ol3rS7MZ/avpOA0uIbuBG
2GToVqLY4BlrrIugsTSUhKT9nucpGDBUOE2ElOh4rrLonFEI2ZTiXIqPWh87n7M4TfaUal4y0dFH
Ttp28BXcmeAfUhlpslNYXEhwNdM4zRVtsx04NrZ34IodmsRHrSDgxIEeZk/UNCD2PbKkfnNHM51N
ZLfUgcRCrn7v4yEHEkXQFkBpJntLjDp7Sng8HPsMv2FU+KDAUAzVEd+ogMuj2vyUjO7PeCzS3LM6
gEAXbz5CkqwVzkb4JbatEG8GrxNJBy+Na/kRrjSRi1tsofrt9+orIc+0eP3gqDM8jWrLfyN7P7Bw
a5USAIiPXceyu4CMjASncZ3wdVIC904xhSmGeXsycmPaTn70rR3D9DSWkMuCqkYVr4bQHDcBicqR
ayB5h0apyHWqwcfpDIpKoN5j9YUNavirUMCDTFgBeJuj8AI1uDbYKUdp+7jgNuIm2C1uJ4GebZ3c
ChO0E6BhH/ma8WI4TWGxs4PKhW5ci52Ua9nlmuNKFKyK3Jyu+VTssxHnzbFlA1/ruC7Yix4gQBpm
eahfjR7UoxCWzbZNP3UQIVbzqLEOrbC76505RnITcO/eY0aeHPBXGG/47IZrUHOCLkC3L6OR+38H
fY33P/DvvpMPXtzZeHBAXWx1RwdOXeIKTxoQL/s2lAb+6CYjkYd3HZJ8fiC3LEvXYvzuWMX0Jkvf
wVVaWhzsXNNfbLMABcUEPrgxTHJP1JGqZ23HFrAqkIE3ln4eUBN2bqLIQNrDBPe+m+Dv3ZVOs4IC
TnduuBWsBnBibN027c6l4wATqxxzjFBG8rS8yY+Oy5Bqgmmx04w/2aAVBzq5ElwE/49gekl8HazH
ISyPD29leQnqaS2wro5Z/W3UHYQHQ669RvqwYmAsPMVDnr4ycLlt3DrTNybws6+TG0TnITOwyzEL
DvrGccWRX/vEb5a+iiJh7jUtkF/jUgOgGAJNHPdHW0js3tmhRtwDJOVmQI5bSfFlShuI1tYhaAQh
tLFDwr3a44z8Ng8Np8lO9QTV9HhKf0FlZhUoCRkLsCyV+3ZPIurAeFSwCZpp4IfcDrVoT+0guxNA
G93cW2yVq+c+7iPAtGCaUB9ePJMYxT5mdRn/KxnA/q5rkNBije1/smP+BE2z8XtvGuWa7LayI905
26GY+273WaJBwcbc+1W5q7S6vXB1C982WnSoTZDikWo82WJ/eKYIMpnq2h5nH21FTmoCt3u28Bx5
XGOE/rLFoRM6qvRhLoIeDHoiqVc89LutHjdg6CzbONtMLqqtkayqL65q2JwoVN0uAsVLy/1TyHzM
5n1V77qk/FfKAFOiRqpeFkXFFqVS3Qp1W+B/XtzUc6csvOTuozlRfKh1q5ifITOWr1zdMbZkLOyu
vNwtlaj1E7U+rUcx1JtnB+0QXhr7cf1BhiFgFdDYmQsUHkjx7EGiVCEewh0YBwKwY6sihsd6hjno
od6BhtAl2pUFZJRoSpZKQHdD5+CU4OsCIdcZBzTjEmiheWmJ7bGe2uqAbNctqUILFNvK/d71gwAZ
MvBERCr8bg4FRQreBW3gYEdDFKhBGSMFfPsDOjsSSpYXU70xGjCuLXjZJYZ61BCw9iHkIW5ecIn5
09K0zMM8GgZd8R1yw8XWTaUBwdPBSk5zNw7bFNmswsVZutCF1ynX3K3Vs+7OykvmI0GuAqy+S05F
PnW7TM+vi+k/lidXTSvPXbXmABVsoFXUQvPLQWA1ngwDMgW/104jYXtBUFfe6GvNKUHpXrEK46I9
GY5Isi1ZcZkQ+J7bFccCRYr7fBjsYkUeau7GcyRZY7VITOtBnHLysJmfvHm8+B/n3y0lWtB/WRoI
QAo91sDeCfEC6df1VQNW5mrigW+s/FC2K9sMwt3iiVQMDWXPbtVkiwPNqAr2Ppechv6taFFFSb5l
tjtp/IT8/mYxzS+l1amxx3n0++KgV/JtFFuFuOePTKCoFaHRKbG+pgVAU5MjkIZQzfDRK6GHV67m
MECPyxX5aUy9aACZQDhEt2XKssxdmHqxIemQhV3cyztgTSXX0ilSj7xzILlpTOvM72SZ09p94gGC
hQfchCph1wCCnNSaZ2FmKHiaSLuFa+5X9Zlss3izjpKKfZPGP2NmFztflsbF6q1gOwpfHHjlZJ9Y
wH6B2yj7qVW9wvRz4G6ZbRw7PwZhFhJkP1gMBjgEQPUZ+0JpGKe8yMBo7wKTn+q/Jnu0XxMgEl96
O1rXtWa/kqkw67UegsuVRnLSkUpkyYVGYhoGjzmdPFRaxfFMrrSNptXuplXTsXHKDkGpeQ22/kd6
iEuZJRs9bMHcW4bZaxdHHNWXHHgc9Uy3waz5YttfaUDxUdr/Mq2Mn+mZP1RhspkMqKtRBDLKEAjs
zGFFi+F5Ci1b4a5wA158YU6GjJAGvTtcPNr7CHWah67I/auVMyQT9J6/1bb+Vz4O/b/cp1z21r/a
jv/gYDqe50KupbjFWsDv5hrOMK2FcOe5+Kf0V0CEIGOpUM8RLp83vZ8GmwX1bHGgHnC4TlEGbkJC
tKw3lpuOzzShGVB3Hlf2D6OLJ6Dn8u8gKgt/QhkHZKjuED3jQG7i+yVkYPCAowq+xnWlvYJakXnG
pFefQPnhnoLC+jvtlYrGENdfszG3zg5Q8590Bu3sEInP91hlMxtnlbZ9+ZzUTvlJCyZkD8CDtaEJ
BnYPT7GsNrbfSC/XfX9jF1N7FqrpVTFVrjaS1CObzzPDG1XpFTlix4UqgxUMvFnNfYrCvfdhTIfi
sKxDvWVtPbTHQ4R7Q7zj4hwVuBzt8O0T+UiVJRGOXtTtkk42UE8fijONbRXMzCxYxW0NcLIaku0/
5pAL1aTYZdlIsdzNVnPaoYNKW2PuiXePePhQvRKcqEe2haXPsNoC0n7i64OdYv809cFmJd/ULvXU
gMi7RzLdQtoI6PdVL0ucoCw3gFaDG0FtBAzZ83iJIZsRJjjyA2/1v5jViH6tbd033Jf6W2jKR4AO
6iB8t3QgNdNRHoNYQJxPnWep0XLtO/CR6TlhTgC4JpdHMIS+Rwgt2ek8L+UPHXo5qxy4UQgnFjF2
VxXfL6cRM2FI/NL4w0vHFGhXQwIiZA7+//FJh1zr1sQl6BN9cgOtQfJ0MHIwrsMZ98zaBTJJAPzD
l4Tp98YVKJpbBxR27X1MpdgM/++ebJr8MH8H4HO802SZrHODQ/RQa455ZKb2BXuGTVx1Ypc7084V
jvtEjc4qEHc1/jd9HN5NDIi3W2J1KwqALBgSG1rX7FxLAxe3mkmxA6RhoMns5occMobzaqMvE9Bo
mw4uv0BNkDpRu6FiJipZooom17ZL7AT19WKiHoUJKoSisY6v0bkaSo/xFdbxANwzQQ0FOj/eIIcc
4/QN/iSyUXXN9OGYy0motoZbVrypOJSrwz7zSl5mN1cG2Q0MFtmt7yFz0ATgoWcidq1VrtysAEd5
lsU/KQ4ZWji0tDJPWhMclrnUS1V9jnR2i3leCNrE69Se7DOtuLyqpqWfIojfQRwU72Gxj1NWr5hh
Ax/64Qg7X+60FKqGBtO1UyoLdxPIJkVZSaWBaR82ctBwachGXrLRsNWK0bOC1vXIhhIsrZqXoXEF
naT38TKxRMl21ZT19k9Lg12p3RSpwQ+2BIjcKnjz1XT0yPOnZHxtIrdFrj+Inhk2gFteuc4FUtkZ
tN4ncJGgiGXvG9UtN3yxKliXPYWGnT6BjyV74jU/MRzdz2S38WW7gRoSBLlIzc5VtOQB01FwDMXP
zWyUjV1vKh2AMQJHtCiUucrfyFM87Z0rCqZGkKkCU6xGhdgA3ylmjRWot26ifvpBOiqLZsrd8EF/
hTz1hHwMfmrosaDCPAdyZnLWUZSNoIuSyER2xVB7zMZlc2dW+pVs1FjKi7fTCS5nMwVkYEK+ghoA
RKRgCFkttnk1tUYZIlEooZpJsQAtRp7ArQcyQWBDo2YqXVls62M80lHbiottl+ME4PAiAZ1wa11R
3YSsVOD/MGJQJ2uRtK6LffKBfpQs+kUmclI89Zop+MnUpMVEYXnBtkJwyCqo1FeqkmBV2AVzj2z4
4+xyCQpgclKzxNLQLcwvZt79hQdRdpjaNIc0H1vneiw/gWrrCPoAfg5wz3VGprbb14bxRKbFTj1t
GLGPp7gphbJnzMEJRJ4+SEuAENUyyxwRsG4vdPa/1qpLiSpSMNyuNS07zXjKyUbxEh/jr5WFK65g
8JE27WInfRrA92z6YGkZZZY9taC4fJJC5FuKKyYdF8oUl7f2HAdaBHvta6PKxf1mwljYMfCNB06M
BxaMsi/Kje/7EGJUNBrLPKLHAK3vi/RRu/UWSIAnA7O+mcFQsnWo5zbkRI32wPGVcnAgPIFyJsO6
UTMpzoyK4dq1xFXg+sGhMeeHqQfjgezCKK1bnqKWtsWnd2Q/eqlpu9LCDtbonfoFaMDmRbdkBeS5
7e/IRk2gfR5lIJ/BLyhBhLajXwX9psKgA9mrCA9kot8b2cvejwDDnf4jFvyCc2yPgjbg6qULGQyR
bqo2qPe8itgXYehfobKeP1WmMF6hioqsTMe+ZFWm7VBMD+mT8antIXphE7E3stuXmc0bBA3JBZCB
YDc1kEmZjTPxN4VSk4Y+brwHqL/Nfm3q22OV1SfTZuE5lVCEDFEP+DX3XXsdBlIe8jyKvpaTAo0X
4kU3++i56eRnigISyN/FBiSVacjKfAJVXdtfOjngmaQl/kEYmQVgSyF38z5bbbYBHbqE2MheaK/t
WMy5pk25labfQlW6aPJ9GWTXzO2vYI8G9TkvQWux7CWrqpz0LW0EJYRdt4buZqtlB9lILSpeVvao
QwaSQgG1W2UBtw//yPBCXC/EBLOEjNBM0PpSn8llFvufYsnWQZvOL0B3Dub1wrBOokGKlw2gGLdr
oACR6BHXjjFxtSFEs4JMabsb88i5koOaspFyj1RTPAcvMxo1DdybKMLgSlIXK1FD8/3AveL4NNWm
pwNyicaMNqgZQAFjISGhZpEColD6iFE5GJATJ3M7QCuRrPMYcpBb0Y7RgWxlWrx75zkUTUYdirob
pOWQp1fZPZdH8aGq0hvY6Cb9SLYuiw/CnMLjXZZu7pqKhrPHbc6aAkUeIeuqO59MHOLWUmjVAWw/
7Ivburch74znrjPkJxEXs7kUen3srQFMGioqGYv7Sekgbm6Vms9+U8yTAi2PVhAgSBN3Bx4lz0Ba
/RsK19oVry0HZId98RLH4Ws96cU3CGvZG458835SYfbYriCfqz8HuGQcsbsdWHOVYtr2QG1+98FA
vOmFbUCKvOnfMmN8twuQV6GIV1/XoW0dW9V0KdQd5p4T2vdD5egebA/Dj5CHpf4fy1MIbmtrvOTO
jnvrRo2ucevWNNidSRyr9g+OgP1VtGV3XcwQSiqPQyVeydQiG3rj5f5BwkMmsthVmf114YOfOeOX
uKpSQiEZsEE7FvtfiSO+IBt1qTGbrmtW1KXA3hBzYKM+VbXWtbtJa8Jn/PbtqzUZXoSn9/OgTNSL
wK0eIOlxW0wOi57xnIIk5Ueo1C3cyUgHmQVlo2aMLNfDUSbf0pBepRx7Z5O3LMWlQpcEHqpbq33L
UW5r1ce646cubvOd0zvBZWlEmYbIlLc4Ik6R9VeQGvmObDnnOBxSYJXLL3R9SVeVdK8Z1wCV6pUM
gU7AzSc5Bg1IDtEkqKuFqdU1PIbrAnvVuKxCaIqqW08+AoQMwpQDPgxw+xMil7VwN1VdmsBcGzJ1
zq6qUrCczjmHUdFCBLh/afN8n3Ge3pBGzW7UG4ckuf21GIOkT2ePPrm7qQaWeTFRGFAgv4TtAzet
VqKGIoYGV86gEwKRg3Iss6IgHNbQtRjXi43egEzGfls1XeAtSyVqrs5Nf+/X9q8+tXGFTsEAFvET
xEb2D4vMP4DVtqhkG8ZDrSr3JlXN55hCu3alRLl77pZ7JjtnX1j1axcCGUpNELkTNtmEKe0IP2op
ZOkSMJqHgYd5oiMxZKAWwMrlcw/1uT3UGnDqjHX5TDZuJkp1pvzqGklzlNL6latQlKAMF+nLvV27
8XMdjvFzF4j2qan2EF1tA+AOYU+FD1R4LL207pAzA2Kts0ZQqof5dSkGoaIRyd59PntOo+qNlw5/
LuxIPJXTk5W0TQwoA/73gWf5PA97v+S7imWZR7GV/3+EfVeT27rS7S9iFcDMV1E5a4Jnxi8sh20m
gAHM/PXfQsvbmuNzbt0XFrsBcntrJBLoXqHwbkrF1jKqemtFIQ2AOTuiXeqLnQWxZYCvRbksu45f
LBfywG3XtLBiQGiUDr8kFQ7+0M3Lhgtr6RQw1eENhD2U5k7IKLbQxnR9IFl0jDWU3CbW8ATsrr9L
/bmGRVMupLmo07g5ANs0bvmotoaomgP0TYDwMfWGhWI60LzWH8fqfsn/Gn7kJLtVElQEASuQLkJd
P0LH7BRrdHnR8t9ncSpGDHShISExA0IqRoHLwynNUTDmw27b25kNIIbwyPoANTR5rtL8LZ4Dbx/o
JZcz52AHgCc3j5Y6OZ7VjQs65Toeah6HvpU3K5CSMEJJ9CTR5dIHqDoZa3iA5aBG/ptrbP1XoDhh
6JIVSUgBgJZAxv+ZRmFmJ2iip5PArhCFgwrG94uZJ/1Rlqo/0tnj8MhBVq9Yp7kEIRKQwMIUv4A/
wMIkbpzDoA90ZriddvKtgAksrNQBazC3Vw4KPFhXMQE5T528Hyi+X94mGKJTGmrx2UDfoatWxA+M
jWxTFFrurx5ALqEcdyIQR4gVGGhqIJ3ZrJv2GX6npgTv/oF48fN0XsP0EAA6jb6gAY2bX8FyO1vy
ehZhVqXmFiv85Bmbu+gELPKZuMwNh78mOifQ7oqmLXS3MsBOU/cQFNA/rUanXc2uBSdcnbOlAVx6
caL3fmCCwt0HPb+anomNcAIJBSimT19pwIMzKdyW0k3b+JC5y7VkT4LiOiiz+rRMnd57VsBFL2ar
i7GZTwyoz6JgsH8cprTzIY+pqVSUxLYxXRSc92i4VOWh8uPPh9ZOodP1SP41R+pL5t7zgW8HzgVs
tHkvHG/aJ3U7Q6MG4SMH7w58IhSXeXlpE1BF/te8Ry5XtbUr/W9V4XWntiy6ExsnbKcoVhkK7K6C
9HExovusD3gzFyfIzwJTn02gqMdA6KgEh2Q8FWSQJ4CUOUWW52xGt7w1ab/2gwkWD6nRPPdYLcBw
Mht2lANK3NijS12C4FatBIxOT3lrwCDJSuGbHXQA4Qe5w9JVlGP1PcKtUclRnYHAAviv68WitTyx
ZTxCWXF6epQ7qEwB5pzau7N1+qsCQmGtAUDjyLaTj1pODTkUdJflUF7AtRmWTZ2w5TB5+AMHY+as
8N4fQlW64PkZdrET0nCenMKPl1GZClQYlPvkZLF5m/sXCmhCBmD3Kgf0YqX6Gi/4AKp/Gq6bSUfi
N6VPE43Q9bFG2NhWe32kpKMgzSvgw7vDXmxN+qF0SHLo4t7jpvJfiiDO95kpMwAIwHmCg3ijZUN+
v5bywgdwwVcv9JKiPC+SaZsG8Gxi8YBNTB3BRwhV73zCo4nOWmF+c6zG3gF0EKysAHqtZm/kN1ia
4r1YSjM04+Er6rYVYCj5eOOuPdw8p7Ag/ijOLQ+sLXiBQ1gwV679hkmgEeKBb6DyHu0CI9pLNbHQ
tYOXwJO9BrF/922PvRc1JBJ60+AbmHuKpyjND/AT5ssCejhLbcpySfRhSpr+AmMHMOG44oCpIJcZ
VnXIDfAH+ozvpBHJ92kGxMhL3PzEUiluTezli8TEmhmCJmCtFPaxrJn16dDCy+MY4UN3bE8dHoM0
l8c86hZy8Gr4PsQreqYG/vyLiQjNY/2EpYcjPVsnemI+HrN/D+vZKnfPdp8v4VXKN2bsZ+e5lPmZ
zuiAnS6oJHkfr5getQYFFKvrFBs0o8ZTOcgB61ygs1r6Eeb6B0e2lEqBCmfxLrpUhdTt3Tk60MEf
ARza0Sk8mqE3z+75VM+IHoNgIUeHOsb6tBuz95ZVL0QrbbDchtldDu/VqYw2edfzA1FS6UD5OrKC
0AcndEW5Qs+lAXBTrZ3tqhfKj401BMsBN5H6JjTjcafHTWq/X9YsaJ+ckoPkOcCAEP6wxmsChPUx
LcppIXUIFnKwLwzIhzZONqOtAYkdQDNGfaAzG8htCIVlcvXIpawQxxIsDChl/plISTm64ljb0w1r
HG9Dg488ndkMj0tDgcqMulwXgjnfLyHC4RzzDIRXBoHEogoU9G5wIHY0neG3/8v3Db7+K49v89Au
sBLAkYZk1n34uVlsHtc+LkldazVyMJuJMRJPPXYwRbkFkm08UerTAZJJJ5pR+XJ7zwNTtUTHXi0f
r1p8sdAwjqcKxsx4/RqGkPaC2SD+dMw8DHCottEYGH6/mA0vWw0aZP1IDXL86oyp2jkjfJ4iPnTb
B1OQSIaw+/09QAVyGqUBugJnv6+4Mw8pGUTlf92GBnxPCkAB+gAuTFptx3qoL9PTcSRhHr9GjREY
fYh4uB6evVaOvQLvmh180K1DMgfWgc6w13LVukJlFWpcaks5F3oSau3gK3uf0xcpPjQUNkIiYgJS
zlYof3iLO9fyL3ZmVVTwBc+hTxJVaXQe62CFeqCzh2sQvibE1iTepkzteSEaQEixanqKTbPaWv2E
jh5g/HBDTRrgDVPPWiswa3fUdoh8yY/3UXJDpZhG/nPep04FjS57vbCpvXEH/gzDr0fKffHWg3u7
7vyilKsWoJUKHfoT10bS5Cad+ZbYwb8MUEeaEllxH7Ic0E6aIzyYrC0mG8VnvDb/53W1CvLloKBm
SXwR4dntSbR8d2eEUIhH0e5OH6EQC/Td3TMaYNX/mqyvpTsBe7uALu5i1iVuV0zFlaG5Vs9eeaYU
HWRZ+yvWOl5IIcB58kpnQyU+zaV8VlowtoJSk6ebO/SR3T9v/YegDzlT6IZXxg/68B8fO4X3qfpP
4zZQ6PEc9LmC6HsCX8XTNJX8ZaoBz48Nb95S6MGjCh41c7qikEcqAthoRDUXaJAXx2D5dRhauIcj
ohlzXcArMrpwR6F+rtLvQlRhiTfUx9xXwzoWQuzwx51fIi5eaAIEULAHM+vgYhdnp4dG7qPJQs0U
OsTAaNoCq61HR2UsJJBIeWSsfHtMjllTJqDC2AATPuIkgiR50/2kQcOo8W6n07/jkq7LSlGEI3MW
wHFCp9mZhyvYiFWYZEL8mM0PjkfZTw8PtEUZ1RCcdIwYkOogeZ65DaQAFigr2qBlIubHIDDKHM9W
AVqIBlL3xPPCkioRhrOhiA4xEbsesa3h2RQmbIDmPbhCITV+eI/VeRvY2ET8d9+Ico9pAx68j77R
mAbxBgLaINv0RnPsovl5+mNlDuZBD80nCZX7oR3yEPRBEwUzBesVPYf8zVGPgBFhfuOsFMdBt9j9
WdQha3K563RomaW34XGQQScd/fi0dJxzIpsLRSb/cFLT32R5Pl2s2E6WlcWrj7H1T54RG/8UvtrO
fuF9LVU6hiiSGusA7tS4H/QuK8gbb0dQ9fAITdNx66M8uqgnB/xBSnozyEcMy4lJRpgDByd3mXLh
L52ua69AkXbX2sQeoQC1TfJm1RjoFujW6adDl29GFhnHyuxRzfLfKp69wXAye8/atEfjRWVrvF3S
93RGH3gGhObsyFZ+SdDUBA49fdfa8AcJOFdI04SYuiX3QZ6m0SwYt31sHBzh20s+pzfsy/kRKoj8
CAAwqhAuwbUpEYu03uo50LbAI/U+TvMjCEMLbJbgeBPAhWvOj0EuYIEqBjM9QzTJsH/aFr80thlf
3RIgZ5+1xQm+mdZrVaG2T6FTsM8hjT4mMz35ESaRlW+wcpyX1ajap4qNAzgLM9sxy2ieggGk3sj+
SmPQBmye8iGOIBoX1+7ZlahDpUm5gkJp/+JEVneIe4BeKUw6I7gN0g0pSpXTv6Q1pApmMNPQ6Opf
RisVYYeHzvZ319nhLr5sfzq3dMZrSOmlEJNYgbM0HeDoBHokiJsoJwDzZcD4zp9WRRC1iwSOric6
VG5dn1AK6MMEco1LyjH8g0+TPjxCp+DerrCMHeVpBg3+FYKa8wEH3Qi+zbgvzXjcg+a20FJbzw0+
uL8GKIxkBRFPmLONwJG2VRbGhVOc47QzlwbP5jeZJOhLOtE/ngsjP+zWvgdpjGpdUXaXKU+/Dnb9
MumXIKmwMX1W5lUBS/KpXFHuMQBl6x2eUsXxnmdslYuB76CrwQ+z0wJ1TKf3uEnMg8VcQKBnoaU5
MEWn4lqbRv59yd9XDzUo2VEt9nSNzWOx0hTvsGwgPQGQw9cGmJx1DmTGlsIYTfw++ogbs94azCjX
wuzSr7kbr7MhKb9A6mLaQ/gX+yqdL535JZ6M+pzO00Y5Gb/WEcCHtYfmIjM6fjWEy68OdAN2U+Hk
2P3+m6Mz7JQ7GFhd6Urm2tgblgxkjrxatiqGxXHW8r0WXPmGdRMKZ1B9e7Yge7fmgCseIdwYHypY
w26sPK9uMvZYWPCiXzLQAEP6YLA8vOZKosPrwXGsNjusVyYfrzwdwW5GLANtMzaTw5iMe7mCJhw4
OWRIRrNovMWfCXzgRC79zG6XnbTicyeYOqgoitfooMRf6s6GI6Xp/nTrGStq3/oYVfB7qkiVgl+b
wHJNT3Ui/qHyqln6ddusWi0CJzQZj7MEGiOyseCyog+d3Uef45nGaappOnIDAPKFJj4uocH7PGeE
27rMktfACP4RRl88jXPKD2OHjZEf5M23sWnXY+BVb5AEKbdxMGrbVdv+mNVXGu8t8ChxL+hgpX37
Eqvo5nVz822Gf0CYq3mTFU4L4s38w4XG5V6MsrmRmGaamz+myEUNTim2sZ3BR/E8ha9EFhT+nuKk
Yu+mmfVLSHru8kYll9nru2gZTNu5AQL5Hk0toJlTIVt8NfH4wNtJncpp/mKyPHpqx6I4lvDjDg3T
4ufGn39QNYQOTi7xNTVRyXoUTFJhtcsKDVR88AD8ayPgiNx/6bTV3nB0hid9eZiqZwqqqhe7wbFe
25Lbr5MwoDHfm+mv4a110uZX1rFfNZwsvqBhm+D5NvmnvnPEvm3neaPgpHdLOnxaPE/Nr0MPQJ6+
CAyQ7Qw7im/4PMqw7mP3ZkUJeHuFifZtZcCs1vYbUJZ8sNDndlRXOvh9ah0KOG6XQdQFC8qBaJSi
alrXu2bwf8+D9LuCdhokEh45mpxFEna/s3d85ItqYNAa51BeqKW60sBQsu+zqgALg37AzumBW84g
uPocNCAuOI7UQn2srZfokr52yjEXFQC92Hkk8pLVuSaTzcYWMI3kIlWO7g7zoi99a/+w7JL9msPC
L40vScehzg5VaFSEmuY2twJg8EkeDCdubpQ33eJTCpyzCo0WaFNTm6GZ+DLoBUwfs9y8RPqQJ8Z0
5CjwBU5puwuaBplDFPZcdBNpHuXuB4GmcSIcF79nXHufLJwE/6dDvykHMOkCO8eeOB/OddejYOyC
gQYVBr4ri/QJlZTfqcegYvCk9iAlEs5WbUCM988c3qNEzlAm3HSOhMBylP9Db2mnw3+rlmCa0huc
Djm8P4EOc9M9hT1kI6/MtBYU0VU1DD024HF8vqqSkHE1UECA1nLqb0AD9zYVz4vdiIbSwnOd5okO
MzozYVkDW9Ex0d5zg9pmnjBvNAFddbkzZzwBXVAMRSgnR4StKX5fIKbsn6yC6bxpJ1oMTkvAfTqt
tDzgPXYVA/fV+oB+7/wkWxv7XY+JH8mQhiAKgJvH2vcE6wi8msTVTOBcBD24ykShvIX1uA5TtOFC
vM7t8P6jJKdHqX+0tS9XooAAG8zpgaGgHy6n4SqDPOhYWGE1RhGoXMVP1mGtiT82P0+u4Gd83fkZ
FYRuHbkz9qA6d59bpOzV8+ur33B4HOJBAQomGmhV6V2rpJrQfTUhkfwn5+SV2Kggvpn+3G4GFJXf
7BaikJ2XfLfA7wvthNknKEhb57hqIAppNcn3yjcONaR0w6Rtg71RM2wnWJNeItPAb2zeZb1IV3jg
2HkINxS4H7kjVLCw436SJWqnUXVTOqAM7LMUFLNzMHVrVoVwFGBP1q/ZtKd/MgviAXniDi9Qzk7X
AX5cYWRPcjhzr4A6cGl169YY5K4xpgF7A/tlThnA6ZXJUZXoB/A30vd7NSV1oBgSO6DX3pUwUQFN
Fjya/jvG/8hT5AAo42aefXR1gXRuKtCxina0jybU0WQQWftKRx62vdWS5tDszMey0Ju/Ofjpojxj
VvV+Mvti1wrwxDwD29BalStmjlCL0mHdgeVDZ3RgYsT6qmz70Mrr8swjC1rfswIB1/WnLSpKxZIH
sfUK28nPYZtAVuQxmoD+vcq66VvXq34xeJZ15WlmX2U+xpcRygOPlKXzde08o9A1blvhuyfuWslr
Ldc1883XdMjT11KuGx3APnV+GvvXpikOrpH7V2duzdfZKO+R2bvma+GIT9GfMSO38pcJLIgS6Cll
GV+qqfIu7oD6C8vjt75Pur3PexR69eBQZiXEXlJ7DVbxd7Pz3SVglsYNnO4fzIunr45t6CrUEJ8o
79b5j7wPPufnAKy/YQwGPMjQPNMfWhEXxhPA5kszYebrFHsRRSBvYueix/7MpDEdmVi/vjKUwI7z
5G/60eNh62MBFAOH9s62SrXt+9wV06GCGjCGxundbnMO2QOnAa4eIRoeed6/z2Y6HvIin8NY5NO7
aWDL4vM43liNgQ0eXDfArwJC6EDxjO/HoYIJNZwo9PinuDWTF4G3H5x71IeV5uXpcWDAe3wKQYj4
aOMED9H/zGNHleJlAa9CemGhANeDTTxbqM/9+xJ75B5vsXmEsLFXjKENPZAPFWjPCVN9G6DfuOrS
Tu1hUW88J075QkuupB7KkLmuOEPAWgHgHbsLGjAT4zscZdmTi8/1wCIw9iO9hoNf+iqLrGs7A1PY
olR5Gjrn94GDcn/KFHa0oINMa6EqA/58dKRJ5aGcYna/gC5VFpZARtPfH6n02O3NOTse6PSxQPr0
3P10WucBpopJ/l5GPeY70IPxmA1nltj/kOnQn8oMjS6Z2BmISSze1joMxiYG2wU1Cxp1U79DuzX5
SoMZz4qTPTEsjsJizuAl5sH9SrcI6NCTxuWsUPUtZuw+B3RuFzQStbB6stMsWVFY9q0HjKEBRpXN
xnCw+2wbm714Lv0iOdsFO4NGJ54DdAWfo7z1FilelzvKOXPSHuc4/4pmwNJpEv9pCABfLHoYFhh1
YL25MlJrD/8XGwpBxQdhNZ6A17Czd2gWp3Ax8etjyoKty8vgwgKXeXis9PUKOEYYHOvk4wBG62ts
mPYyzaDObxmWd0q91gMgIfXvZ6KYGYRvcm851A78FGiYJoohe5fQOA4zOYtjA6G9Qxeb9hrM+ubJ
gQxoKBwn++a41s6zS/tXJPu1Muvy+6StZIt6ZKBAWz1UlwlwQofcYnzXO/31oV76QKN0WelsB6P/
5cZlkeWLkcEtu2985Z4BBslA00S5DZTl/hbNGsQzV7Wzn9351nEsico4ENt6nqEPoNksER5kORf2
hYgsRhA0m2mCKOuD6sJL2J7hX39JNBmGZhSWjMK7nMOf6+93s81m89eol7kg8KFJFj5gvAZHU6yU
lloThPc+MDv9KR6r1QPaS2c1JGbucyk0kq7dAnvRh/AHA30Gq8VFOqTs2UUZ/zrwfud32WGwy+pL
583NNopFshn8yH73Ay+sR9f55sZtt8S6Iz7OkJC9xZ5SC0gQxWsXFbplo6tTVJGigy+zXVIn/e5R
umq1qAANUu4R6rkCJY3dI0XT6JaD4r+UxPYPrWzN66hSWM/By8VbRB4oDg6IYM4iCeJ60zg5w/pH
x0Gu1AVWrvYGPpztPfT1dBooDVlsW3gYLSjn0SXpxE1s7Nz48y38nMkdHmffaSL9B+kObeOaO5Rd
3x43pXxh2cXemePn+z0p108ZtCyGC4oi8mtSoXgB0NDPzsY6onci59lpu3GDdYDYjf1U3tD/CRa8
TtVP1u5559Q/UKnrQLsrnIsFvdK9AQUdcMlY/+pJ9TXWN8PG7jjIuX6PLsaatEtItWT2/Xrbokb+
UD35JL1NU/D8LYC8QXlukQBVvRgsiFTeYxoClK8OpzlwtrWYnlv8Pzx5bRKdyhHrZc+Y2QcUlURo
FJ48Of40PieTd6b8ZAIekjTS3kIBjH9gCVDyAktQ5V5Ug6I5Pd87/Sa4P/UphjDN1zTBL+3xiri/
Dco84Iee+/fL7jm3dNeVw6JjpfSawDD6kDTjSNWNlx50lZbO5No1qklBGyZGic+NpOXmWTl7YE5e
SVCO5keFSI9GAtamxhc9Dg87AMr9FT5yo8oS4EXFqx9tIIIYSqdt2NWtSnHGUhJ+cB4EWvB3wuLv
z9kwxaELjt7xr3wtzPJcCqgj6EGaL6oo5gs6dTyIMwVOfx9Q9mispO3yEFj2/JxGzrG3hFmEed2a
wM7V5mZ06uBJeRy7GMGW99EKsnLL0ikaPKMwKqCb+zR5oC4iuGeq0V6VvkpWxjeSdhl0M4IO93CE
WO5dXO6vYZrjWU4D+kNQrnoDdtx4/x8SLSoLhRHvbBg+UOIc6lCGB4wh5aTWp6WzNBYdbJACfCP1
FTSZBigsSiP0IC5zzGsLcBka6IysWGZ+aoFCgjvbnbhMresfq1oyoIqqH7Yc+FPc2ewpZ1AZ9TPP
21AYJ8q9JeAY6TE6WEBnr+EgI5YA6vAnFkDLu0+gs5vYszq2CTRS0SiVuvVNGTpEkY0NfOJNrzFa
bBw6mAy6VlFW9QcjwjqPzuDtqBeDJkwkAygSh5T09Zy7ltojdrn5nZsVYGfUtjHh+wN+XLkdYFm9
g08aoCzAA8NVB02dx4Fyf6YlGfAN9sjrFZT45pB1aHKQVxrZpz0OlFMwpGIZUAaUJ+c18mCj0G89
dzv3/vMjz6oWeHJAcAwmY2hlztN5gE3llxGQBc6G6MWHxM7TiHrhpNPSBOMTayRojOmwAq17449+
vzIqQKPSyBh2SvOL4TlzBEPUfp7Mxl/bwmLLelTO81AMxsVNvA1FYH05z/85P/Hg8EvzaTBWboRV
SnCfTxfp+bm+P0WP+d6cp2vZl7C60RX5IuiqcQHA4A/MZRvKSZtBxkOP2jY4BovOBJgK4kF80TMT
MQ09Du4AItXvZWDp7NuisNEAyqbf5Txap36K71UB8JkhWqqn0vh9yToD8pOjMQ891Ba6MgDVlDvX
hjh87GR9gh3Vf8btkFQ7PKXVouUuxh/zoz7FAtsy3K2lqwMNj9NTbEMISEejwN9poYs1IgBHjsoJ
tRt5V5GB4z9LiHJSjiYHrRyXbBzbFeVGn59KwPSubYvXW+m/4gMqbiNQFljsGV86VgOrOuKLSCGb
IPMt3CkCtxSjiRhdyLoNyX6SNgC0U1v9VphXEEPEsv/40JuX9PjrY+DjAojI/YUupjWeHnRkzY59
ZIoNkKuozI8ZxNiHBrLs+owOEWDR99xYsHGTDsnpMfj/nPu/pvhBOa6TLpcAyARYu3cVyC4pa7ZV
ylHlggDkcWCFWudVlTx1NrBaMijUe6JgWzK25j+2ZgPVEo7IQCDv5sbnGztpzH0w+BCRYdNH3ftw
4YaSM5QTreYlVfUri/P0e9bCY8wqgvpaRn19FJmhljQQYeVQMjl9WDB6WDeWW4LdkrWPK32bM1gs
omqmGlbvDUfbN7NYfi2q9tJ6cRPDOOQVTFm45xTFz8Zk7VsTuNkyicrmquyWb8bRYHvsB6Aklxj7
WAZoKGaFCR3hhB2yAWxIu4EBeJy2w66KYTVVabZamjMcHKvGWwpcNsrRQTQvbYHnCPg+aMN17Q2i
0vFKpZOCGlaKBXgBcZoVirz/xo/x2XGBCHPz8cQGoGU8jqdKbQ4j3DDdYmOjpfWemdXTVI7RrYJG
Mr7Q/gelH7NaSD++m7Z6MmYR3dx0OidZzX4oaOVdXIsFVyd8jiIVf4FQUn0yA+x1affPURtYojnj
7NhgDUvBhvnQDuyfBPzPZzuaUHJpgnGTGax9dY0AfN1c/vgfE6Rra6NUhho66nzHSfhg3w4oZRR9
BNUDHdKANUzsKGTwZrAMpnjROK0YVvBgKzPnWfbSO0Ff/qmZPft59grn2a37q8XwfaxIKYrBqGsL
U9wEzjd+3iygJZcAP4aDzbPkaKrIhyDuaC//GqCQptDk3ukAlaAY+h7lPrYAGK1dqCWDVDN6ebIO
hqJ4adFHP8Qm6nh57smX2pX2c8ZDGqOMzEyofAeZOFLOYMm0MqVK0OLD/Mfl97tNrvU8w+7C6uQL
z7r+Oc1WWDfmxz5p1pAWm3ZSb+jxZcuPlKcQkAQ8cuUIhjD4N/2i1lW9sTH7JZ6TXQh7HvvIDeDO
7yOeLgne48a3bgCJ1VvK0XUTlQk9XTGkWARluneA6qbbUCoZtRAebBuW1VwADFYbEST8KiDUzahE
RyARt6kFerPDNvGnVUC+rh9+eKxrw2ICkCW2AVqa04iv44Sr19nKvxnASP2smuaA8mf/7o61XEEy
Sx3Rb2whNZBdIxcbztnmAKPWefsBrTcBDZYPhwXZdqrQOaMwbZJ1hqrel75pbQBTwV/L9DSoY74P
qScAPpyck++0cUjzQTM1td/afDZAJ7sB6f+T8qqC22hmFmzNeYbNfjECJtPM/Q5eF7/PHJ2DPGK/
gyrg/2/U0fPoLsyxT6I2IdKi61lNAU+MLBuhnPenCgaWfAKZtkc8fG/BwTxSpssA9CncKj7KtrQW
QSXaa+m19gG7GneZ5W73/cPzouZ7y6S/xE7HxFK0BCpXgExOw3YTAJyqjFeIXPobYbaAac8tCpWZ
fyim9jKhRn6lg5NI++rn9ZJ7bYV6/b95/MosLFeHZPvIoYRcQ/e1t8NemadKTB9E6xMifstK17mZ
6CleAoNDRVfT+oKhq0Ai78297GfnTZgflLZl422F6Q4rCvXV0hPuDbswdanB3P90tYd//z6oB3XM
zfnDqXjzKrx+DbR2/TFWGSwT8t5cGyKoPoaiPUAcIYZMtQ28u4qhP6HzWcPb0LPQuabLQW1GqRaX
15nffbocOPoDhBfil5k3WBWjcFAaHjRLWL7JJyv+8FVwsIXDnhtpVucircFI1vm+s8plY0Xj3vAG
+735TlnpTXIfoACwpDCNPFAAgto6z/heQ0kFmmJU0YSjpn/KqgmSvPioQ6xZ/JOc5s2jlkkzlMc2
zjyB8cDtRV36FXQizasLpaADsD1vXm1rMkTWVwffVm9NYatb4TTqRqkIqVqnZq+KFmD8AMbUgZzg
DVN5CJwELAY6FXOEhzZvPj7laOKn+H5KWUfmyg/9ySsPTjMvShuEimB2zR9Jt2TDlP7IrNoPU3Tc
zzHkkY6RBCGANdL5aDgE9Ttl/igjb1oEaPrdXNm2AAo1yQbkK+OldUPYfCmAhZ3sBrRcjB0g4ERC
tM43CRHFKY2d95yhnpOhkQeARrLpAi5fTZY+QRGv+h74ULyPkmC6FmXtHnIXMpQ0gG9LAuDtN28U
CmwzzR/CGvWWtfgUaILIzQ/P9vxn/EPULsWPcp01vfHe8u5+Bxk1bhj1cjrBARoCslGtwIlVZw9P
3g1g+CDOO7A420wVmoqurAR8ZXTsxGgX3uMJXdSNpeP7KhD+ZgCkj2DmdbUP/lY0z5eBSXEBd4pj
BYk2wmMAUAlxyaKOL5Tofw/YeTVfhB746woaiCMPA5XiEKBD54Fu5actXypoTuyEyV8nw3A/ODD0
S6jeoCCFps2bDZSNlXbeRzdUapMNZbpJpe999BNqgrBu+6IgkLxXbcCWlLfr8b1qo/ipqQtxBvnA
XahqAi/NMIYts2xjC8LbFA5+zV8MLzBPdpR/UBS1zvjMAIfSQ3SorOCIj59djNbiLwVE9xdlFsAV
DC/JXWf6k346jifee8HB9QFx19FdbxKUARhSgddwD/9znu0YwwkWp2/NNLfncUjtbap5KgxknneO
r/BCqn44mjpEGyxqA8hMwKsV5P4ICGudBsSiWaFUVW8pHAf/lrieWsOlrd9IYtIQph+KqyG27sOh
l3woN2kJ+qELzVGgz7DViKpDwYAHYijPPQ3gXkH+3ytP2JrzHbbS9raro+aMZ3C1AnpTvDgu/GBd
a46+Nplx8gJAkxdq2oiqaq5iQgkUFEAQI/tIXWXgV8ehypvlbE3p98j1sL5J5w/D57/X3nGTWVf9
KUwx+FJlwoEOwefyOMRZPR0rB/i7csTnO44g1LsC31596lo+vnqDUGg6F+2Cm51xa83R3kUBGKQB
gAVvpgsUuq+s7xlUfiXQNFBNt186qPOvTHgsHJURy2NnzsEqS6T3EoiyWIxaPPbXCBnlfwKVlAvT
cK2TkQCANVbGFxFHxhdw//p9KfAlohDONdAyHDJrTWFuddB+T7t6jbqJCE0mhpUR+OlHZvjfZJ1F
16wP5quXFT8t084+/o+z82qS28j2/FeZ0PNiLoAEEomNq3koX9VV1ZakyBcE2SLhvcen3x/Qkkg2
tdTenZhIIWGKDZsnz/mbqGnKrUOO7cCoQZcqkdOl0TuTBxk3+8laL0e7faFWqIT1l9bJ2qfB+WP/
phLNfihifbccbujJbcmg85j1lYloCkUz+TCScHwIus566DCW0bpanpde6efQZCZEopeu1rLHoCzF
gNUFx+WooXfQM7cUn4U/f4N43d1oDRLnY+1YLz8+4NZQpeXODAKk4qzpt2jqxw96mNlrKfPujIKg
/pD8uX6c16u/1s/7e8obPwyg3ddDM/6xf8ubnOCNdCJYrzZD1+BLZik0t0WvvY0YRdaBbQU32XxP
cOd7oOw/3bVVOb4tiLjmtTkiSbejp17u2zB2VyPjHbZRj3nXKj2GgGaCAdCN8W0WocFqinemUXnn
qA0hJM3dsPDAfqGZg/M33cqFDvB/OagV3qznzE8vB9mtzBlFir87iJKHfPQM55CpUdt3doD+VZRq
t13pi3XPAPihcMxdOETtZ5RP3xTtkL5roxDRhThOLmkeTjdRYkW7OjbDN+5QhitBof9zLJJVW2ja
1s4CSiSaY6NeTWM3nTwD7oKUBsVkPZqJPLt+VZabZbM+9zXdAcoP4C60TLlzyW89TFUPnxSA5ydr
HLY6sBMUbeNrBRLxfaVhTdWm/XBX2FlyEMIewNjXxrXPe3PletG9SrLqNnWEf0TR3jjkZFJvUcYO
NkEhzd9iAyspfay/9AYFXifNn8eIAz3TbB8pcfGFIIm8Mlq0iMbaV8HaSYb1xLcJE6q5Gzto4JUt
5hZ9d2+bVX6P7p9ut/dhnHT3AhPWu8zzmXrNvXl9pGOnI8qGIE0eLF1VTzD1qqfaag6Ix5R3L6sm
8N0akK7jsjFQ+PMBsnI2y1bLyZhI6v6XZaOE9/L0+7IBs9aKH0hvvMY7oiLavA2MrD/UWuTM2i6Y
HPU1bIhm+pjha4tCiOGdmFhYDxYz4mW9O6W4Gwx+Al7Rio+ALFDuaYanl3yTrlv6TapPf3SLpnvp
vmSrAkWlbt7ZVqjbDH2/EbbnnRJ9NM6R2bjb2By0x0YSiVilAU8/NTdSIJhYuLxoVlV9cBXOEUaQ
f8Z+Ol/ViplzYAkkLgzjndZp4mGmupyX9XlbjB/GVr5zM8veOXWfbsbEZfITyQ8t3g3YlXkxc/7O
3fW4mNwQ/lYIv/MSCV2Nj27jWytL082HIdKxe89cFLzNprsx0PqCVDIvNrPc8phCL28SrV11ufd+
qVl9LWF9g9FetsS63mwgrLbrpft171cVsqWbzjsLM/p2528qbGZdojsZ1euF7bYQ2ooOVeW5gk5S
XKu1zQDv8YX/tmz2877Fk32mvmXzPmrepzdSDIflEK/JyohpFQTSvSxN2eANrMXOsGVu7V0ivWLz
stgaTn1EMPvum3Uvi43VP5CVj4+vf4yA1oLmkPnr5beTYuwvXbTVZv1+gdAOzqrl50W0f2mmBif3
SgUQGYT7IvC/rC9VuM3DKLt+3bUPsPIpskgelx9bDkgF2VwnsYvdss6sLZKoKVLy8Psl3Mf5EvBS
ecRBzDQdUbp/kAaXLVaiTeHm6/ZvDkKJ2V7nqrbgBraC+Lr2bgo9SO8s17JXUEu6T9IoLgLVi7ea
pPAyIpN1sKpWvLGL+G7ZoYHWuVJ8uO+8LEW4Rnnapu6++EZtbk0Rq91QmZT5Ih2DZzmddEBqp6Vr
B5ZaG270pSjHeFWEkXgz6Fl8Wboer8yTMdyT9oEqi7XWxgiz4P3ke/UKRSh5dUSPAmNoXD04Y+/7
qpC7xtTT/dKNu54qCZGP7mFP+nJx8ULx47x+udTLZbUyyFJkx7xjOEX2rJehrPXkziZES5+/3TbQ
6htGA95y5ifYVnjOWsYGmP553dIYTpnc+lE87oLB9VZfNyxHENrGJ2agD8t6r8nsVVtl465jxnOV
tn2COGKchrm3rFqWphSnojTfLJ0wHZprSOL0unT7NNKOBfWgZf3LHn9t5MqYO3wUkXL/a92ytOzM
ty7euBnC8l/XLUtJjZ2rxh+ywRogW0nEWfcLklL3kDZekZYDhulkK1e64WUBX75sgLFqHik/3s+k
SnuzbOFn4q1tRUBqXTRPfvnXf/3nv5+H/+1/zu9yKut59q+sTe9yHMbrX38R6pd/UU+cVx9///UX
WziWsh2gl9JyDNOwDJPtzx8fwsxnb+N/FbYIxzY3u12LUuLOVpPJA/dnE0zapXXD4JT6wkWlqSfF
5vi3NajgdZok8gEF0mznY2qFaKMgT9wMn0UXh2/5m1eYFfToSzQp8X8LWW5jzlKSbhEDplPCOrso
dG60VO16D+UtqpXGO9Sefo8H5xZd2fCgZDfcL43vf6SsVdyRNWtXmU6V6+cXwdV/uAiu6+i6bZqG
KUzqI99fBJu/wOEbX+0E6HZtU6kpW4990J0CabVAWMOAAhYGjFFuTSfZY18f5PrWGfT20hUY+VRy
2DsJhFQzwIZ+cNSlclLxwsZy+XqtgEx0+zYNjrY9qa3WSZSRB69HjLfp0T9FVowcubeWefwmHtzx
OJn+Z196PfFw7p55/N7j3pps/cDpHiJVF6t8xBTYqdWDYWzCoQtIOBTiDEzUOtQBwY5JJdyvxC1i
3A9Wppm3tqmpIxrfv/F6ilszM4i26uFE3JvfGfg4QtlNzpj/NJt6KMzbIsjTI4juD2U3TBend6aL
PTdeWTREpE28MnMKeVntae9Qo+DmkuU/laTBf7PqYd+1iEOIMQDKHVOkmFf3lWXgBwslcTmoEgBp
9NocyM5o2TtkOlLZa8SGOFAI0pVdYfuPTTmttDZfJUIz3yeJg5mfBSDy53fflK/uvpLI7BhYBJlC
WAKFte/vvqOSOq+9sdmNkZ7u+lm9e/yrkVmt1lPktuvE9JNVZNbROg/7aisXe7rByaChr0qpOeTK
/mzMwOHWDe5zUVoF1odFvMqE97aJceTCMSe4Tp7mX5Uw/GtlRcnq5yck58f123daSd5ohUa+6QhX
Cns+4W/e6SYRRMNksHfVNCAOlZrRZWmC0EcHACzzigdN7pZ1Q9z6N64utxCYssdSBtWmDFpvV5VD
+gh0qgXPHx702k1nd4f+PGaIbCskL9ZUyVzkNl3nIq3cuTTu6FyquZFp9MU2UNYxNBQ1CRet8JJ0
v0/hiAiortR1WWrxriGlo6gfzhuWBo0D7BlG10EoaD40iDCFRBiU70RvB9f+ubYinEVbOd7hMKVu
uCX+fe+2+Q7Fn3hVdmn5CJYVcCIPTWd00AhFnp5zb5TxZllcms61MEBDDP2bdWQSQCOIDJGLn98N
x/nhbigdU0iLD5i0SXS9uhseuB606RN8XaXu3pJMj+ZSRDrDDJeG4LXa5pOVrQuKa/ddo1yUrodT
Op+cPgJadyY930rNQnvFq2txsNSIWpjcZAGUBLO31I1qwhqbNskL7YX9Nii8Gx1f1oOeIv8LZ2zd
CRupjWijwZTZqCFJ95E9OE9R5I/7oAHSQn7POPi1q62K+VufF45zCIzmU+NrQrysWzbYldp0bttS
S2E3jRzDJqZ6s1Y+YkA+wPVtHpvmJdGKbuvoGM2FVKMhJsGAnTQQtESKKxIJ4boy0IHKUiA/adw/
DFjgrFDQEJsWuwnIoF370BTIzjoBTkp6nB6mtDG31Vz+bgwPhPAoGWLCuodAHpj+ymUqQV65VdMm
mp/JZNTe//xG/s1rpQwTrLOJmakubXe+0d+8VgYGRT3ZmGrnq3IPItG9MXxpVqt6UC5iJvSbtKr2
fGeeyi4qDn0cIQDVVwnFWxQzsB35czEwo+q0rCwUUhvIdI4bLcKaJrcAjS9LS1NrrrNDDfHiBxIo
2MuGJrD3bnHIR6vYB7IwD37FUDtauE0B5hpuK1CQlKDGbUuR67w0g+Gk5z7H6xImM9hW/Ria8tMw
NgDW81lSSZN6dw4cmqUrq22DJ9LJNVR687WZPAGI1AfFzZcuX3mia44uVTun98SpNI0ZF++BBOWG
9yZ0NHzipgOkfvsfxmvn9XitJPJmJgO24junbOPVnbAACWrl5JckFswQg/YJEyfbg6LYIldja8q/
94TqVpFhI6buyhrfB7TobNR+LXhQV632eFv8oNyiiqMzOs8roXcm1zytKAf1nb0mbJvWtq11Bz1W
IeYEdc180lBvEt2wMeLKipDkKVfUUJncdbMuG1rq/q2TGsVVL4+Io+YXUjj5JZ0gkmYm2SeCzA22
bP2TiRrfk3DCE3EaAXMrsxf63Dd0uRfy28KDW9aWCQ+TkOHNwrS0xmqvaibxRWj/QdR0g4S43hje
zVqrzmrZbWhyf9Mlgi9CFrm3X3f+63iHiGGFQ8G4h/uc36WRfvn5W/NDbMW9snWl29wv0t1CvAow
A9dqI9OV80wLLg3mud7OGK3+qc0n/wjpo19Pczfy/Qvi/YdlBOFTYW61EYFoWeWrRS1ymLUkTUG1
HxxAehpcagrKhe3RbBGv0x4lskqHLrK809JActVOg0gh4EiyJ/AV3QdhI/eHi8anQA+PNZKqRyTR
AJ/iDFxTlgKij4yy5VZvbW4LAU2zSTRtOshOOCcVaDViBW13cp3k2yaLG5cyzV8rl328BnFfKDX7
cI4fhzmSnOZm6X5dh7eNk6Ar9ec+XzcnTfwlqIv2GAyRIvHOmEYVm2qtixVjncJsMC2cjNrG6PKd
G26M2RfSCeNskzcUyhWTQ2gnTbDqZp/SKre8nQrzcV1KIj1DZy7s6Jl3RTvnt8QGaElg4hz1QhkP
MsYiOs8+/PwpMOTfvLJMMCzXkZZypOm+egzaakxGp1HtLo0yb+2ErTg0DjSjbSnUDf6b4OuSIscG
QFrryJgCwCJYkkRd+bzEyLkKqzkN/YT5b38y8mDgs0eKJ63HB3D2iFiO5QnB8+AUoEgzf0WXJjTz
dueU8fvAaYZrU3AJY4QWwHBNF5VMKd+u+c71enjCsLK1GoDo5uCvOjlMZwi6fzRLNxU9SboJub+6
r8+jTOszg+pdoIXhXg4Zsm99kjwMBkL1qASFq1ETxikxXDxZJ/MTVZ1ha1TrcmYiQPHekAB3jz5R
6YFmO1HB5UbIg+ILlpSJPMl5PkHO1D/5E7nMgdJgHnfdSaR6d4GcvDfbYjr5ZJQ3vmekZKfddjt0
IV4wGTSMIMhJiKPvUwk9Pr+sn4x2b1iev/bSqNq04Ryczc+HEWpnpVfpsYmbId3ge1vjygbrNEOY
aS/zUqwb3ayYYovspmlqLUekh2JR5pvnDlXHMkdud/TQ8eR5PKa+650yHzZ2F+gBTJfZE3xuAqgr
J8MdQQoSkYSMejdW7IPoqpymuonnfueM4lg15HBsp34KSu2D5uXFjB+rn6rJrDao1Ex7nxwEcGLA
fhp3+aavVLzqa6su1lFdoWOoNxfdkNXjVKOihR6eWiMNjS2J6h914N/V4JePvkQeugnq6egiObMD
n7CBjF3iKk4TMk85LV23T+9Jk3SXUSQfybvAvYud5qkJ3mazaSkPKgDVv/y3CesdylDYCAYShy0/
NQkRaPIIOZGfv1Hib8JK17GlS2nFgsWo5hfum2gEqZGC1FFf7ygh+Yh+B+PJsnA81fPyj6VlHVnl
mVbXY4UTnyRSGo8tQEs+0+7mdvLn9yyepkMGUvdGyWTrMRacFoMPoLYAgbST0EuT1E/THPrEOhUA
Xm4K7AD3Vp49UUGXJ8NmBun04SqpSLxPWnEwlTvdVvimQ0/EIabBxOsfIgBh/xhUK9t2+B8NUfWc
1vjm7P1y1KD22oB76rF+Lqzpgaw7U/W5qRrOYen6wy10bAEz2z/XQ7nVsQvdT34HAhXm/B43oH6V
Y7x3CeY5++B07mXpGhPKTxrCQx0aIDfZYG5MWY673KkIY5us2paRHW0tPZqeQgc8ezu5h3Cyw3PM
RGM1FSQ7Ct3T12r9Dzfd+LvTVrZJdZ0QiJv//Wk3KvdJIUJ8hIbX7eRk9RRfpvAcOdVnC6sQOyvX
qXTifWSNcu1qVCKXxpmXJs3iI2+iQYI7tDVPX4NE/0RtHH06tLZPuJQbx2Yw1ZsJtje4KF5ZgoJT
M8eRRpxAAvDlR7hj0d6kWo9uAY2P6/c/nKX144RcKcchaHBwIbFIhn1/lk5mNh6K2+j9DYa2F4kV
Xu25KcfO2fclo74Xt+cxDsg9dXymlq7h4yiUK3Et8kpf83yjFQJTb91m/X2PutY18oV2SB1wXrY1
6Ud3gh6d141Ce4DGF8GNTa30ZukV7YjcO4ItqzAp03c9NPGQwvxVtC6lncpuVwHyAW96JmLXSb+t
wx2Tjo9NZo5vg1pF26RrGVRDoIBGwT+NkHd+DcqVrciq/88fCZfBngdCIKfvvv4O5CLxLU31DZrd
JlT1zMelZW6wQCAhR+JplyGVcCoQV1tB3JN7ViOr42wLeEM3+gAwCjdUJOvSyNsMolN3Vgu9k42U
LeozoGNvHwqjvJswRr2LKlyuhoq7Ytn5utDb31T0myXs8dzGdb4VKC9DQ/mHc7Tm4OD7hAaOTTrT
LjI0Ok/+q/ycUQ5Fr1TB94Q83t6kLm1T1yn7dd0CAGjaBHzR3CBmQlGz5Zy/rsPRyFjrdmKu/T5N
bsTgGlseP0KNtqovMzE4K0nHdaEHif06JpENVU0CL0YhOrygosELAIpvsXtyMgRaewwYkKRHV9z0
x3Lj+RkQ5RlYWMk82wxO22xjCTHYLZv2YM682MBPDnlcXn3L20aaZ/9/vC+u5CJbNtkrnQv0/fuS
x3GbDaMLTwMQwRk2qnm2chSd69Lo1r1j3E5a2d/gDZ2vE0f6Vxto8aHx0nf4YgTAhNN22NgiLdGY
nG4t28KE0WBwoWrV2adQxSBOlHWfFgAv7eE5jwrncWjeQIAficQYbSb8sGCbGW/qGI0wMInNQRna
0QvqbTkm3ga/FxBRQWfcZf3wPirtLWCZ5NkyMkpryvrcxfm1NKm7FU5+0pr3lA+Vs0qsf0r0/Thk
gol2dbK8rq4cwtDvr9NUZHpR2WRiOh9NJyieDnW/EQSJGd/OpqGPAIzugzgmBLLM/FileXDSBN5s
JVCp1sCGbIFxWrVCxjof9l7eBdcgTIIrEMyr7rdfejOyz1nddoeAc4DmnTO9SdCmkEOqXRUM0t3P
X//lW/j9qwFZRJDq40tp2kyHvz+ncDLCypyKeofihLVuLLUFLpieqsQW5zrP1SmHdzyQazs36OGQ
iLf/aNwE6wFhB0fdsYG6pdpwN4E4uKvq0Lxo4ZnPAXZyo3v+2qjW3k4SXWkTxUrdxYAtxvQxQLQd
3HnSrpZFyK0DoHYajAVBk4XDXneZBM0sLogb/rm3U2pnUXLqirZch357sclOHRYSTJ3UzqY1c8AW
lZU/1DFCkVV8nolaW5dM1yrPBCXW2lkHXtPPp4qktK6ZJ81zUgS7EVcKUhFcY81AKhdjqlVg9P6d
2U7RS1O1wbNBrfEfvlBiHnhf3waTzI5pKaX4z6vb0KL9j0gHYOOYyzVs4hR9WAyi0B9NUP3sns2p
+y1wKg0OjKldXYt5qtaqM/krSE/tQKlzUseJ4e6IeN6niVTNeWmGv5ZakkvIOpXO1jZFdILBS3W3
jc6IUEfnqBqfqMBFF5D9LazaKlg1Gel28BiIYZf3//DQ/c3ZGlIZOuGXS9Fkmex9E31ZaeC0uHxW
u15MxrryQZi2rtMDvVDxzr8ZMw/5eDf9MvrB/Zjt7VSU56ik4jjyJGhwVo4RHOegQsO1co69lqfX
ScqOemObH2sErb0uz9Z+Kts9+uIk1/rhnRMleHXi2rGmUFOtp65z965Io02IixMTRT1mbk9DqatB
1BxPoBHBwVM/N8CB3J2TA4wKmU0sTQ7o4aIKRLqmcfb2KjDu6xuE5MYRrk8VP/i4/ji96u6QeJcH
TOPjTT7PGaTbNxuZTW8NE2/icMoLpppmd5SBhg66zMM5dyq3WUmiOoav9Q9PmvVjCEjCTcwXnTqV
btnzWPnNtS8C5qAWyve7qcdUeWaq6JPdHwIpd2PuJmu3NihGSUSnjKF4bhzV3YYCKRGpdoiKpe8y
JPY2ZW6Qtyycj4XIxRzgUVbr9Is2gbtB25GaHJhE1y7rlePhxK7p47Fz7/TQs/Bfc48CP/UjPAYs
JVu9PQlAUGWXi4OtDWJdIoIhbHc75pKEepJyaTRrU1YyO3RD8Pw/fxT56jmOIYXBRXmdV0AyvSuK
Iq120Bv5A/CdrNL2Y2yVMMdMzAUTXZ19z49uDS8x1iiRqL1yVfQocfc+V1h3+Xp2WGwOmqIMDk66
lP+lPNcu8+lpyop1D5WmLGT+xp7QccLp0t8MKAX52fipoRBzWAZCsLnJCVDxGI7i5Ij83k1gXzBP
jqpV7iIjLeIEnEJrMJOEGw7esd6XNdr2dQJxzzOplM3xVT+KDx5yCbsl37X4qZRDnO5hcF7CYhAn
GC3aFsmPeOWWGopupjHu855MeYri3bZ1RvUAs009TNG2Jt9GyGzedPAJLgh0F/8QeNg/FpooaliG
Adh0/u69DjzcIhpJrGkzWg6mmD2kD45f/Z4O6ICEbcHXOgD8ZQFcvACY1I/C02+qxGoPtWNbK/I7
4Z1ddU9ACc9h6sL4CVO8r13zoPeyP6AfS6lNlb9hLR5vGM8mKp3vI9MSjxkvaZdZn9LcDi+xr9/Z
wBI3o4IUyhj0rqLcfOoSJwLzWGDE7JewTgoLf4zJJ32oKLT6JWN/+ska4gEAN/kOJzbqsxp992bK
uscAhsXZJUniRBaa5F4aQ6ihMVE+IWUkQDWYpGd+/iwvl+vVIOJQxBFU5IlA+VB9/2pTcm1LqvC8
2o1kQknJa9uimdC25QTOhnlIWGqfB1W+z3sjIgKPuMKd0+zIDYPb5x6bvfsEbI9Pcl6apIHe+klE
2XnqwBNk8c7geJhHVXGwrG1NxLfxqsr7LWViscqnkrk7QjfCGAJG69lMthnkbRnXl0ZAJ618g7sK
UTasopufn7g9j47fnTjFd9cQtqBKhsb568CMtykvho7nSE72zsjG9gYHWAHcDo/RMgx3DTirddy7
3boeewzkCt7PCEIqRfow3pQDykDokojHeHyagH3ukRJKD40v7pq411c96HC8ahKEoM0edxM3jnfo
G+8GB3OYEqTTddSGXUR5AM/Y0N6NbYnzPN/ThlpHCW4QCWzXHZ/5B813w2Riqmiuba7Oc1059+iq
a0iXjckOuZxuG2h99pjaK3M2esiUnZ4s8FN95O5wl0Q+qgy23pAz6RoqgRdChN+UcjtyT/lTBQj0
BMjCOjWlUx1+fo3VDxkTZofSWV5XafPpeTWHmgG0ERDyZOe7zPet0r0Unu5eZEto5YH2WS9dIhOD
bGqkuRfAztbFhBbHXjpyLxNmsCwujWfXCWT5rN++rEOVdFsQPa5DO8ruMxOKn6fZ7U4kXXa/rINO
BGiTWdOW5JB3aQ3QEBvNwucuymEqyDab7mIXTjpxp/5s+SfEFknVlZ115yai28BPCFBdwBdEb3T3
1PWVe1qW2mG6jZWM9l/Xm+BXkSqb9xtl/cXsrP52ZAhZIfScPgIItHdNqrknsPXNJbDxcs7sqXub
+e2nvKnjY9VHoC6ZQjB+hYDCC2Nst5qInLdj16HBitbBoUo95y0S3BDYOrO+dMGQnyFJvVWVLig1
ZdE60ZzhlMHfWKH6ll+UZZ8KVxmkFbr8gjhFHO+5S8UumtVEJUVY4PFUj/7ho2L8mCh0qJFJw7F1
gPumUK9CU+T4Ck3INNyNoxXA6QXJ2ZTJO6hyFQq4UHJGxvX3snwjYDR8dGU6UeiovGMByvlJC727
WojqowWNay2UqV/MdEJsjKKeFwUYI+Q1agClk60N/Jzfk258Gis/9ldJyZ2eUfUqnnAnM+wPMgih
EOqm/+Q3cEUczS1uDLvZkKoqHgNEfqw0LPHCpAeiKd+7RoOuZZ9XtwSbOyAl0Ei11Aq3mLPq62JW
z8KNGg0vTfrbCI8SA8fmJxI/4s3cY7oUX4y6ezeWWvjUGfEnNUD4f+n1Rkvm0+OizBu1oXNvsHKI
V0u3V+SMyrRbu9ko7lzhex5R0Ue7DbpbPxX0YARUK1G5IXwTDVIaWfgXYqad9ExLggjhvIWO6ZIi
WXXTSk2tuUPiV92j+18yDbe7D1qo3TQ8119azdvIWFOfBHNkyKPMr6O61rYxw/m58chMWR60aAdZ
u1eHUzrHLpzDg6h1P1k1jBSVeskhraUGGDkEvhln/l0VhpIUd+2dpZv5R7ONs1M/ucMN33Rnj5Jw
ey2dTm5tdH7vedeTjajb4k1iI7qatmP+HhjLc6BH4zNQ3COPA9aeLX+8BsyNE6WqifPHZ0+WDyga
Vmcp2k9pHSQpTOxwOIVGNVCwYyn+a2nwIZP//AtnyB/m98qAUkM4SK7IcF3rVUo8k8HUOZbubeF6
9Bs7sCFBhGgILpJJL2JKdQisUBIl8bCQCtokoI/w+3hYdunlGBzLUj3Vs0D+16acu64r6hMoodXX
9YuEvh38qZG/dE00kMqXfZb+1737IgrWUEaazasNeuE6K3SNxk0z62d0fzVfNbtfrUs03zwV7VO3
CGyk+D1tKHV/TDwzOlT4OO26aCRKKJo7ZZreg+Yk1VVatY4vCOtt8n1rkUKmFr0/XIuRQc7PDCTZ
82r8ve/EaTAyE1goz9RzIPx8v0zCl6ZvJVqFy2I6x05Fbdb41TBHx0OmOIU1sdWcWW7irFmjfg46
xHQq+xSj9QyvGynnqUc8Bdl8Jg8jM7x6l6FVuPL88W1uutm5mxUdvSbXMNRsbshMNVA9WNUY+NeN
DSJRUWGY+260XFjQ4jDiPfnBC1Fgi/XSuGMGWB9q0gtHUZXGbRfF/kbT+dCUUfsRnlp9KEP9rd45
kpmhXmQrNA5A7EnG56RBJjzwQ0AqMxM7rZ5Um1sfIbXoG69v/EMXRPBrRE4+j/DUIRvX83o10Zba
HPreovnTKHvGOea+M6Dg5pj1jTE3y2Yna+bJ5tzvkuDUo2V9WDYY1QTtN82AfHLRcckW2hq+kyiu
gQohFG860u/urhEMu1KqkjRymqDxojtGX62KGXj2smjgr32MWmc3pRFbZExGe9n8zT7LYhKHXrAR
A+nwwfLL7bLSHkCZ/vyt/HH4UYYAWErGTThSEth+H9QyVoZm7ev4RNv6tDWQNrg1kO+yVhI3UT0z
FUU78o+vLQq8rTA9c5eUoj2gvOvdLE2sjbBHNY2AISzIFU4eofGyiNJxkKwKcyBdi9fDaVm5LA06
WLDJdjaJleyZlVHbnBuEbc5cYf9Rj2ZPHM823+pVlW6A5g53BvKC++VC/Nd3UNt6gd4+58VY4fvX
vOr+5ylP+f9/z8f8tc/3R/xn/zm/fkw/1z/d6RI+V3mdf2le7/XdL/Ov//HXbT42H7/rbLOGV+K+
/VyND5/rNmn+hAzPe/6/bvzX5+VXnsbi86+/POdt1sy/5od59ssfm2aIsSnFN0/M/Pt/bJxP89df
PnxMP4Uffzjg88e6Aa0s/u0QqrquawK4sswZctV/nreYxr9ZSymAR0rywReANsn7NMGvv2jq36Th
yDDYM5jXNSj1/vKvOm+XbYb6N1UlS7qS6hJREYm8P0/97mVG8nLP/h49bbvmDA79OnUBEAZEm3ia
4sSCHl3SNd+kY5AhdsfRaCk79MpaVRRXPDjdp8yM112AZA6P5X1F7HTUZ0Z8a1diLcihrvQY+0Wp
nauozDcZo+aqghrhSbi+ZVpqOxm9c3MkAEhubDQUo1dW13/RfH8T2VW67nDFQ4LpqPaUhr/YlKRP
aIUp/EDiixxB0086E7hOElkWOYQcoQ3byYhRAHPLDzFV8w3llG6V6u1n1ajNBHLywmQRvqyWt7xG
kIocMe2aWoqbrsQIK6dOYE0m4HSbUvaQNsNW6vZ9Vtwq2761mr5fm6DOV4UxjFhWhN66rZtzNRrJ
KZpVCSp00WaPg5VFFLUSk51sysRp9rqTd49kk6qVGwSfY/DvO82qP7tKou2B24RWo8JnJkW4hsjZ
IZ6A9lpgjWQIy97Cg0lM+yHHAQSY5yfdUsFN3BO5g5PaNNYY7gde/I1ZRr8HOliPNi2ma9XrbzLd
rx6QPdkVeIZtU9CIteLYlCHgVnN7sVam7VwRRwnWRfTgqwLy4xgclO/0BxWTGFSMRnc4auQUt8dm
nX+UejpsTYEfOCHOh8JHNHsyn4vYbNdBrvwrgtnoZ3rGiQF0Yn7vP/sYUl5a3f6tjkqkKvWG7K7N
CavsAZ93tRkj7QqztX4TwBE+kLWq+Mczgp812soptd3E3LTOY2OU+GroerJPCG9XeRnm+5b0F3hC
JHvS/0PYeS1HjmxZ9otgBukAXqFCUGsmX2BJJhMO5dDy63sFr83UTFlb90OFJUWRjAjA/fg5e6/t
1+7Z8uwkswuHiG4gcQyp+puME1LsccTC9utxoC2dIRQkI4AMnK6NtDxZmpYQ3ePFbutO56YRWdjP
I/NFNBk3tS8mVFv1xR7jmncL4V17Wel3Xup/ZbTR0Ab0RmiNtQwWP1UxaY4nFJEcyXLxLdbiBN1+
+r1bexFVEhpl6nBrQIvrTwAIgfd27f3cwf0lLDCX8zd23DHkJD0fdv9ADwNPNcCGZ+nX6mryxDFN
h/vWZ4Y32DVziVz1JwNdYGgTFZ9pyy19nNefxJBhFDd7LfO7n3AR947pqBPmMBCPrTszBnUH/+yo
u95sMB4SXYSd3WNctezHtvNfSrTf11vf/DEdE4g7OoATlCM7LHcvfxjzpTtwntDOneF315nqOiTU
wnmcFrpYLRkj71a5HqX56vuj8/DzQC+6CDoLzXmJCNrpHqz/G6S6ZYt5u9Lc/kmsqy0N8kZdnuvc
6u//ybVzpXYkALq/+c83+Lb8ba66gbIU7JY+4iIz+hK62ij2QPWZCoyitu9a16anuWYI1idZvRMl
Se7ih5ntxakwSAKhw2aESBg6KMrXedM5ib5DH6zs7EmM7YpvxecMK799E82S4sgafnRZDV4DOGJc
LYSj1zqYkR5T87iow1Y6KjT3DobBBttnzG5nXMHJvpNuSI/uzmoNGW+Lk8gJg/uk1FfuDl+FLz3W
PR0gEmiTYACxERUAkRe9fO7S7Teep+5YOa8u/a+LOCM2R0sxdPMbhBjFr8qoSYH92y51FiL534Oy
pwogvjghkHKilTRFjjHeWjJPI7LmwUAp89qbtv5YqxEu0zgGuhj3+FPNgxOUniR3yd8ig/oosNvJ
P226/g1qdY9h1epRXQCjKK6kvrthNXoDprm7OasD0muLON39h1nWv+FtmAw1B9LnJJYi+Vrq+xaY
nvONwk3FFSfZBfkx92CK2q8njKNv77WS+4N8hQdzbclz3UeGbzTeQ6ayzC59cSymVg/I+gjndXtP
LfM1g7EdDtXsRmvGMKb0dLKJtF+wj7/LjIjywhMdwtbpvmMYw4yg4c80tOOEAQYWbz7GtRcqhK30
g7pfvV3bt2bahrPSQJ7bF6C5NzHpU4KRAqgfxky+uNvz5Y7wyYSCWfvIJyGDVTmvu2os4giXuMRn
iBraeNiK0QvtET15wz3JyhXPSrzR5xwOAHHkxU1A2ru9VuEK9z9m83uimy9wrvbhaNa4JSCP6Maq
Eb6bi2BZJDgiyfKq+ZxFIh89rCQaHWTPEqhpeZ41+WpJAeJY6pjRYWsH68rG6HK2FwUqX4ZcRy/s
ut2MjQamDSWpAawZBVtYVXJ5RTSbzS2Ilt1BZ05v/5A6jLE6BzpHP4N09y5XegER0sc4QWv2q5A4
jyfEyLHwmQGu9pbFvp2+GZlzTakygVbNqHaHIewX8IXjph9aAp/O/j2o9+nQtdxJCBqzcHMGJwLI
LoJtw6xRSEve+zOHoCWN7WbN2B8zIlEYmx8aZzBvSgpYOOJjqK3dSSsNOyl0dSIx3L4yiBBCJJ+e
OLdd94TBHwa0lbuLMgrSA7tAsmscx/wKn7eDbCGw1RyP4tpe3OvFdrlKZk+FfYKc+NEojHODeJTO
xdycZep/2BCBN7lBpabnH83OhmeH9SpxZ+M69+mXa/VFlWEZNuk5cxMv+q+t0fRTZlki7nKsRA6G
3AiaUhNhUaz3tI9n/OOB3OiWWcT9jI5zsMk3OculuWAK8YXjHHIDcIE9kWGk7CpDXu2+f9u36LLQ
h1RJXZrtRZFmvoit+aPL5mnq3TVBAHOc/LII9BkQSANPDbaNEQFRB5SiFfeutqbx4HAa25egFlkZ
M4FFK0CETpAbzDVo44UlJqRXMCw3ONllWKRkQFV7dxaNbgZabn5r7tzcD5WO6VM7esuDMxrTu1U4
b0gBaS+QcVDQnshAeIlR9KG/rgUzRPipqYClPyDkL8fFjVh7SWevmxfUOu2DbK3ITfVPfxHzuVbN
Db0b7TjYZ6138iuRnfaci1nN0xbMcyvgxDG9q2v73trJ1hAA4xYMraiC/XOlLm3tVdEQbffXKS1R
WNafchokg1MWjxpQiT5lXFg50PO69vNf9INYyQ8wDIwXNhWoh/PC+nu3AosKYPyPswUqIluiztl4
WNx42aqowSJwMrrqk9HOJd9jmxONgU+ZZlQ+THr5j6jC/Tztz8iHbl2iAO9Yjrm5xrdRuOC1SOsm
oTZStXtFc4t1CNrzTAWwmwV4MMfcw5JTAi7gdaLBToODjBf6KxlDTQX6c5yAJk99Hrtpul1zpGpv
lgLYUm1zBXRISaEKMzFHBCqGb922Ynz1eFd7UGW4pyXmvidilgiJbYrsRBYUM+vdfm7myzasNwcM
eAD7dGj0WFgoShSSVS+cJspZJyu0xBmKGzyDw71inwyroXeCfsj41XutP9ZAAdCZGymD74bVGuZA
YDhGceRXJxAit3tmtx7NWl8Gu63dLB2e3s3MHn8eABDU1APjrx1F6+4txdPPg0aaUdD3K9EBmQ63
jKXwDhWsvDO8jmV7G+aDbg8PNsXZWc/cC0ySpZidMZfHhZL9P//qqPvvEAfh/OOwIZR7kmPmxEOP
jifXb8BMqMiqqPCQjDnkGjsjIDcd0lciy3mAkeeN16pv7hba7w9uPqgDRzfoNQSPU8rXrJvsUQbu
xQle0J0QG/q7nuYq+Zt1Kbxz2mEysnN1Mw8ih6AEfMYpZuu22x3rlj6Ld1Opu58PBqUBUvPs7VBY
RX4r3DDDtBZMBUWg1tiPaHkMV3Ik4Ep4FK2VCMtjymMfqTTtU7+CCbe1THGCKT7XC3iU0vDel7zk
tMwHjH8gjPEZZK+Ix+JKH2VkIFo/OYzEnxROVrep9rPXipv/OGRdkNO1k/qhaWQnu3v16k3dLkYO
ytbucOIrVhWDRCgi4ts1Mlm6Dm6dM5iaqIA5KMlXrVyKa9UhUf350Oo5F6i9F4nUtOvdPbUUavea
Y35zPDaOot2220InT4b7MHbZMXxf1lewURlpoJluPQ52zd+18V+mwTdk6EA5ZNS1P7BBP1d9VBVD
dZo7fwtstApHCgBsM6Xr3fv+DedEMDheVnDTmuPtz8MGleEwp5BsS0oBbaeqwxCGDIeLa2B2hgF7
RF/J0F3aps59w+a56vp8W6BcvKp471eLXMZL/Z5WcnpWvXZXYnm7dV1o+Hh7i3BriVwb6to5tLmG
zhuw5ZPnjf5Dyi/Bp3sr94KXQtjLQ28Yt37FVictm5gguX/qjq/ita2/jX1JHzqHMBMkFHgmFt7k
ZchiUq6tR+VQ7rt5/8qQirijzpEPCwjKk+1AWltKGqUCxdCp3h35iBDOup+BzWTZnzW/FoulJZqq
j5WkEsAB1cf6MjSPtSOgirbbjWFnzWMLmeyG89L1z0dK2vw2rre8tEhO4OVldoaeeOQqyUMyJBi+
lSxSKs/PmpAL/CO/p60lJa6/lXKg4eIomYltojty38Pj9wF0oSa9gtJy3Q6h22byffKp5QpEG+G+
F82VpR87r0SpWmPP3kxTxkbWE8ZeloHb6QImFRmUg9P9mtC/XRt5/ahkF0rTkKelMG8rtpKgM1KS
iOyuighIxug9V1GqYyIoW5BVq3YJ6wXdhXj6Goz7FKY8HcWRMEQ1SkKLzAiJZXSMIbRK6N7gP6Ea
aroeZ3iOrW83/MAbgXbUV2Nhv1S1wrOzN2VQd2IKNBockTSrK5Uv0DhS52Vo5o96MK5yf82PSz7/
TjfmfH5uZ4ea9/DSyEQIY366i8P6Z0xfNG2uwCgT0s5GPkmQq3Xm2Dzp/T3rpuFQoNHrS7L+stEP
Blzcj+DNET3CupXzS12DQza99x7RWNxXf2UqIcfqIFkVyk8ahWN5MrPh9Zn3xmKVLH7by2TGTHfm
jgjH9Y5A8S600Nzjgc2sqPUXIzKqrKXM9AL2YDfcdLO8aoeTw0Is5+1pN0c9ZkXOIiqy47Lg5ez6
egyKLGVDtxB4Nv17ARolC6x0V7/1Emqem1IHGqkem/MOWIdY9YB7/SZfbRX5kkmIvt7qupiidaLi
L5n5BTOIhm5kNMkO3ycpUG96e1HvV1RWRnUHde5OrCAMZgsJM+SND0hFeTR1tsEWJJxjD5NtFnMW
VRdIbS2fUQ1E5SpzThY75xij/XKw6GwoqEPdy57T2j0JB69mU7h6kMmmvdpGSC0FfaIO30ZvdCrx
zAZraLtFDKqYLrt4UXewI/AW78kYWeKl7dKAImM97J6ktOZMjPy7CQqyI+LBnW/XbPkzLwOvoDX8
msf9b+2vj8N5UemOt8cAf24tj75oOWam9J2dpT529YUTU0/yfp9ScadSgm7K97IaSVWatjzOjCXZ
fR00l+v98u2JOHi2ykM120x625fdZUWzLfFBMNES6NYa6v3+xnrQnRxdxZR4PiUZpyCbWqEXAZlG
1yVzz9C4CIE0LrSyA/Pd2fLeHAk5L0snHHY0zTBLsHLZZrKn84uT6ViSEHkRY/vHT43ykFpuss7N
kzXJ/KAkD7zCZuBlR2NoteMuV+tQ+tl7mTGi7KWVh3WD0pnuXFRS4ZIV4sRieRFoZ05Ov3khuzLg
Np6DVCgZMjZxGwwYyKUOH7XQTpzfb+im/ykbv6Z9NzPXmcuLQOJXQ15tMllYuSvMBlYGz2n86Dav
POdbdTPlITDNT0arB9QJXdBJ/b2aSCJqdELDvelSY66nldNlIIraeMrWmU6go0V68WoDb0uQw5y5
246awDPUw6UyVts//+ehctfApZVF9alusPY3YYN9gxKCPoPUqhYRxqURSIV4ks0MM6EsbhsSaQKO
SbEl1t8bfoEDakXiYceO6x+H8bbbn3O/vPWoQXqfSIZUK9rQHRD9+aOck5qFaxOFA8us+tVSbVFM
cuQcWXbmovhNfV7u7YlyB/LFLr7GtY/pjfW3ppP/6RuZdOk+JzYEJJRNedJ2FQZDKNZL9zA51naS
SgTAZQrS+epDnppRa6oZ+u/4txt7blBZ39r1G6fxI4HuIuxKy4vTonqusnjPdBG1qTgDXOT4as96
ZKYpZXmmW/dZN36q3LmdzOnb111CE2XN6lONQZoWOCjIoYVNKDGYZ/V7n6LCXUtqf2mXz2uJ3O0S
olZqwFRhtBVsqbRMnL6co8bVXkzX/5y1asQ94KZHzakfRGk+IrgqQ9VBWy2aeo7n9ISmpwu7XBio
P8TjMPVDlBlYopd+exmL1YsNqPCG734S33GSRc06KZcXIpq7Q0aQb7yZNEppg77o1i9V2H95s3H9
7DEbmcY1aaHkFwT1OTrGllrdWjSh/Yxgoeyi1sMxqAj8XMhf0KnDND+yvRrJcAvbI9NGepzUfERb
nidrwlKsgNeTC5raBbIohA6HUgEsWaEt5lhjUoOAw43c8rBdCX/LCmChl4lQYhA8F+1jn4jWKyIS
ZFWotPTaM5VMpnYpiZKFVzNUYBi2cb+quk0FGmC6A/hctPSEWyta/U21WCd2RCt0SEqqqB7yYaLl
MPq/0QC+cLxTITKuIiKuNTZKfBBWd/Z2+AWa23cxEMZbAIDqQlCzA2fklG05eVh1CK/JxPkcSlTT
W98Ph8wFqTUQ+Q62H5rqq/PZ514b9XYq4ww7RdNVYebQkyk9ZwmxDpIn3l7hrxkxxZXfwjW2G/G3
E03gkpGWZPWuYt8pjq0l1BXMAwzQix7WyATw3i1J6oiPbb7UAswe3KoVd8u6JFrrW7HTIYma7Uwj
jVhY0QhiVM+EF9VC+2sN7M4qsb2ULD67mugL0vwxoMSidLTeUEFu/dRRTZt3swbmwNciglTvVlJN
OOWigIa5AlZx4JkZPedgkEeHMWuLO60TWqTWxQgz80OopjzTTtTOItxcbUPr19bJuPp/yybFY6k3
ImzAfVCcvPg09gKn0srjzLrJlvWQUtPZ1PVoHR/KRv2ua/ero+cSLwuKDNQoqaM/78jgEq7Tm5Rh
6XHhXg1m+aOI9ogFt1dqJ67f1bI+wN8mU2P9kuvQBAgHmgPWH0KcGP+iKyblcrUIdHGxmlV71Ni8
Qy75FExJZim+GsbEwQ44uCDBLDD2Rp6ajqmrZx40a2rCfKreSrUgUG+tByX2j8K4MrcUKhGRBqX7
u1ADUuBs/cVYbmGR7ukQNsufweVedYNW34lokpyI8BceGwXlEeAWh1l9gvjXeJHU6S16lIyUjlbB
QdufoUdy0JuCGo0Dong3LPwPLFb3o2uOCSG8kAL819Sh6aXvUJvn2Fp88YCg1ppJQWT6ZgRM+xhq
L+iqCMXVwpZGRbDR3TEG68EeqzoeveqPy7V0bYurfJw0tL4GwP3pEf6OvMl963aoNOKK8vnkNs2A
t8FhKuS9Z/1cs/2h0lnNIpxNh4N0+6ksQLot6YRx2eoPdTdzNDKTckrrcEpTP6qdJ0Fg373a7F8A
PjLsqN6LQXxUuCAwOLiaG5bkytPsxF5vOJJGbBvtRmbFDPTMANkiaraaBuTU97en3He4UpfumG7b
o9kMJfxQOyrgTQPiU0z1xGdl+3Bn3DUESUDed/9WTMI+bdWgkrbMn9u91MJG8z/WvXubK5L2Jn19
awt6vTSpYMAQvJHmb/PgNtf6OMuY/M+gXiS5z1VxO9rkIYLJl+EixqSfBb4LQC9h258IDZBEh5tP
jmcRpm3PD+aQ9Hn6rHe1f2xBF5Fsu1uJMjE8oe9VA0c43bUfBrMA0i+2p2EhVWZeAgT8WrAg4go9
WW3BipFsG4uWNzWtD8MqTkVBGlXhGJ9wRxgpKMjbvXmqBsKEdxNcvu7MR9MBNcI5UO4jHWqfE6zu
Dy+rOdzN7fJpT1zw08j5rdEz1JV63QXKFQTaVDZmYWB/dP6fseTmtz4x8XReaODvkloPKgFIRj2g
6ysSIOgRvIQXiCOPaSH2Ozx8Z8caimAwEBXLdgflls64QlGfAjkxT36ukLgjlhxqknDRUIJjHsgD
b5B7OmJ4773Vudk7xH8D3k3d20lYYGzHdCapVjqZ6/A0pztwz1IwCKgHGkHdc4Z9le2liEp35uyn
vboXpWLNu8RIsQzTxlL0DgcfOTVRVeMMnG3GB1guwxLn7nU3VPaDzXAjnPoJqwxMOsZQ5P72s4pG
h1QSUKYfrSxvOVgvF7X/Gjd1Sjuv1K5ssb+zcXhaiQMY3qwnzPZVlMvZKVmj7a5sotZaSUNt3ySO
ghhnZh5ldUePRfPC1HOfPdRO0KP9p9WxE1rkBOL07d/UrpjnWqqKFle6UGfGO9aBNoPlgS7TPPXc
M/kKfncD+3rIwR+E6cjcZCaud/GXnfOT82R4i3id1+EjnYfr2lDNm3Lqx235RStLJg4va0IWiJmA
B73uUq0P6+XcjfA8LuMwbjttCLPY3VaOqGpXka4NjxwBmsCwbWD25hCqnH636tgrdM25azaVP1zo
NeeODazxQ72x5FNVp6/GNIrDIolnaBdWb7R/AaklxNAgb09LoQWSBT3OGMHMvfPKNqgQmlhwCiCe
+hnY8GZt/5ojnkZv0u8LWrJ0h8BIF12NtaLRrrJW0PRhnExs4xTNtbrTgY8h6A4t1WVX0ByOfUmS
N2m6gmbVEqyV+OMbJcsEOAEpbrsGH7DdbGlk78WLpzrMHGb3Vo+c1Hup3eiqNdGEjndDYVcYBfrn
sjX6g7BZUXmrTaBCBDhPUEocHHVx3u1PfVq97D1HdSBvOp02iEnGWDKs6fEIpkfRECTFxURjsPtb
2e+Gzhpfl/cLPlkI57RMrC0uyVZHDpSsXdKAcgmavvzq4UHNEzkl+xI76f69ZDX1LdFK0s3RX/o5
1ZFX4N512rO5O3+J574BxoJIGOHIRZR7zKZG3HfDduZvtojtSNjIPhGhFoGaYUsQ8DRi3NRudcy0
4YxIS/TUtYvepUm29dUBKguTtWYMqvFZNhrxOXt9ssx5JQ1hus+2+l0b5HdjWJy5usjqZPPmiEfG
94kcWPCJB944FlAaGAKqX+FCROYFL4vGD2xLY0K6dt/dBM+DLO2oVZTHGs2ENUfUD0c43lBnM7Ya
vWD2JiiPe7NcNZM28zYffJwryZ4xt5xetx29wz7mhyYbXv2GDhGz3poUzDrZ3Om9tBbScKs5mhsu
vFUfYc196lUTDgBcUX/Tk9hFcaEYzY/WBGN+9y2PIuY8uG0ZAoQqjgYtVHsQ9j3GOUm2sXNIF3Le
BfSE2G3KPMzdE6NNPOKKe5M2YWCW6/WWa+rs2r8nuR3xq9IWxljNkdf5g+HmZE3LytyYDBTXFAFt
KCP68WsNu+WH5NxgztHd+80KmA11t5yeGclNZZEY/B3outo/m9LZL9uPsTfZA+xijTyzPdQ+vegZ
wxYb76kbzGfdaMrYbLYGSxQ3zqLW6gTGT9xxHSSAGf5Kt+HpznsXtb2oKOyK6aFsXzTu09o7pTNc
Kb3ZfvOs+Dw3XRqhGj/OqtsOFnb0EZEHYsu/o6aY+Fuhbu12PLp04YuiuvdaXx3RfK6HzLMe5h22
DCh4lnp/087tpl2ZKX14zacZYWSK2XBrR5vycSLlZK2hpB0JOokWqxhO2bp+1ZlaI0vYxYGftB07
UxI1upxma37D1OLHe2UCQbJZQMf9Gl5CaPUIhSc9h61n9b/cWqeSKeewqzx5LDpxyHr3jlGyeTJx
rhu+456U6fxe0fM2EsAhblgrNFLzWTOKu3291jpY/IWJd0ypHtKFffJyWlzELDZCO6cpUGO/IsO9
yO5k7u6HDSVRMAwbmxDdgWqsb9SeP5cQ7s9UxRnzqF1cp37Nz+zuZ3IiH9e+bU61rPuwqqFxd2rN
EwvJ4GG9QAnpnblUMjATqcf60N5/D4PNFq9vT0WdcZypWo3+vK3Hk0J+hYq3DTLASMFy0Tz0hAld
upfxWtJVKrWZmSx5DYroZcu8bugkBePVONu3g9/KIxHfcPd5JTx/Iq2bNi6RkdW9pqwqcgpfDwaa
ILQdXWKtR/KqRjQSsd1nfkxPoEhMnSAu4rceYTda8VQxn2eTXLemP+CM4h4lqwidAzDqecbOVIN8
MnuCVrt8o15Kk9Fx8YQ25pc3KXJDrcRCffcwLkljKweFCD9QJwv4qLYZihv5sZA4Lgl+w5/Vqh7o
M5RHczfvCz/bA3q0dGmq/vfKJA8JFXGwnfntzGPY60N3mBtThHU6zcjpAYxPS3F06ekfrX1pOY46
YA4r42nreC3q+ZnvVrGDgyW0bVrNnlv6ke5WJ/CTr7te3/c+qjRRy6M/GgfNnDEWQsdgZKWOemVf
wRe9gz/CDls9baOd+C5IELvzDv0ADcdduDadhgMG515k/iEsjSpYjdbHtfWwoBnykWe9gK5+JDts
iHuiX+IF9jaDildoAGO4onGfGnTvWo3/cjA/FuJnwPYuAR3ZPDYL/7hVgnxdIOG9qRkREAw42S5T
Z80IeMOcyB63d3aawHO621Sq5oFAcSILqEb3jfkAURbgP1dxpUnyimfc5Qz8hvrgeTOtY1k+IUix
mEN2iInq7Sx3a8WhlgbzsNOpbPL7TXX0o9E3ZPANvwbX5ziTkT1W15MZylpA/5/y/WyqQeDM3BJQ
rTVUsBGqawlBzvT54f10v+/VK3JfA2mK7uH6tFj9Og8fQ5YzDGvGKG9ZEoqaG3LN+/5z2UoiCLzm
1d5TcZDKEoc037qHXdW/ad2jNSkefx5UJhMX6W7iWW0R1l6GNHlt3Yjn5l6n9uhe//zr5yHrKiN2
C0at//rCvz78+Wbb+oLDZl3987///Otf39rW3h7mvEjRv77wr29GEzWe+32I//m2zPk/f9w/n/v5
v+aOwypdtS351xf+9TNT0AUHY5x+/3ffZi3W//vUy7w/K0Fn6L/73n8+p2lpGsFGoXL9/1+6f/3q
nw+v14uh7X/+xsbnYIqkIP1fXp/eaCbM1OX5n1/0z+vzz+eUOTz4JlKBcXTg9AEs6PO5viTc8/EG
eveUDu1/vlqWFjiDy+dNpNK4gqu+Czn360QkcToobRJbXc+SL6PIIVqNRnb8+XDjJGViUgYqenF9
z40fAfqsrxFhxWVqpX/T/HFDKot2Sr2bTJWP7mTgWlhe3GGt7idjqUEbus6V1c77eUESY++lF4tR
yXdN75Pe2cvPvnHMkLxm40Z6lXU7pm0DxwwhVdZpL+7YGsFKHX3rkEf1VKQIPx34UcZadycXL9wV
nROPQBsKdYjAUFtc8IEb7dKyX1qO5QXD02a4stcnEM3Zn4JhiK6a68W9sCJsOnl0/o7rVp9as/8g
oZQnU0ZEPyxhbnxqNMWvSD+TlN5OF6btjiXRyk8kwYvXozPSD6IndLRn9nqWtUtnp5pe6dqi7+yw
zpPKOgqwsnkOXt7NzSCrGYGV6rIrduNB1eMfah9c9B01AdKbcCXZLFql9g4n8ms39CLu1xzqpwYN
zaK3GJiFOjGfQYNaMFqvc43AXk8G27on5jJ/al1/VRVkxGrmod8RI1+K4N7OI3+CXq07Ds0hvYzR
faZnxgRb2OcmHbdeCyd3KahQTra1f4+z6ceprr/nHAFXbupe5CS8uoB8RhUClyf/ZpxkIvUHuVfM
kwrLJPkFvYdHahuCDIkoYae9QbsUXd5X0XCNkNxlJf1kxPrKHuymznTsKNTjDnEBezpFybyIq9UW
/DhGP0jR9sDEQh0NRKEw9x3eLcyFvK3MD7Zt0KPeydDzTtUeM/eO/cV/b1PW4Wyo0Eso2nqfOVD9
q0wAZu/l2dHyk2m5p5yZgQc4LZjpup4py1Lr4i+6GOK96ihH+4gX+wPVh04y8BTRO0LvtLtNNGkP
XbEy8hHiNLLfJiWTGhzObxtZZDeuhsAyd+YlmsaeTHKUINOGIaEngyDY9JKAX7JuscrsQYGNdWCn
Y5MJxypbEtBN73llHpZ27A+aXT3PyII4KB7Rg0O0acX31l70GzmyNtlqQyR9bw38pYcmm43Llb/c
lVqnzpZhPquaM+s8jLQnfDvBurUsQHJFlRlHavHAVzMhOx24wmlAA1nmzl/XrqCiNwi1VKMTZ7/q
AUWuHjIAQWs1UjK2CjLXRrKdnj3uLc+nSfuI9BH7jgqiUuysKyS5lKeVagaO5BzWvsBvjRYabtPa
ULcyk41zw3royllLaJohGJz/jsO2hpR5KCg6AyO83lZnU+OWUTJaiwp4p8r1JK8AZtTas7WkY5i1
ZpXkOqe0jPRBozWQczXGLbk9HCP6nQRcm7aqodEHK8oFs+7AHZA1XtAP9XjfTtot17ZKKklY9jIw
QbeaN52o3dDz29uKsB8iXil6jGzqCB7sUi6w6Vqv7dhmFuXCso6hc3yOaxrN2tLTLSNkpODoikEn
6rL9XStol7iS+ssT/SMokTLQ4ZOW0NciwE5meOgMyp8ZQRVA/OJzmvovtyZp0bC4u5sNksBY5Dvr
Db0vwrCibQPepNx3F1lGkDMHOuL3YxDeoM+f8/1rmkb9MJ3SzHVvpsqPO4HgdvbcPIScP1wRfSHW
ajtP9GoiWn0iLLN7n0lqyIllP862/Wcex1/wRXFWU4IVNZ5oqyJvy++dwwb/sporKxDV2sR49HXk
0SfUp6/aOr2VKzs9iQfJbGivizV/cVj8qmAsonwqgwovMYAZGqILEnSPDLdcy2gkKy8R6+TFjbij
/GZAuF9QIJqKSqecT7YwOBgRXV1as3ZA6wAy0KL2FzjrTDpmP1dZs2zgsIXWRFszfF/+FMirb3a/
f4AyhPi+MsibDMbKPf25snvMyyWHpLNs9JKR1e2t9dXlGonwefqULnT6eunFe5FHVvsovb2JzWx6
UtqladrS7xwrnd/rfEzO51p9Z/ryqeno6I2K5RFZUk5SeW7VF/wqoy4TBnDojmhDO92ONYIUgKB0
yUhG0TGzjLet0mt0XuMAigSZz9z2tNAKdNRypM0timfyZR9nIRCvElbgwt5gAj3cz8b6upU1DSbd
ZgKb3zB6ke9lh+AGKIhrzuON0ww2U6Q4dYUT6vK/SDuz3caVLks/EQFGcL4VSc2e00P6hkin05yn
4Myn748+fyELB12oBvoiDclpy7ZERezYe61vzcOhsRcPKkLxZNQxEiEhX2ECEb6FyKo3fjuTeu+0
chspYxqI5+jALKFhBhv/aCqmLU5OlEoxuL+Zr9FfsuzjuPWmMoLYS/QHyBzu8kU5l8TdEgNgeYV+
lvNcEO53UcA1wrjCFM+id1TFELad8awLml8re1yA0cwv6NFzz6LE0DF3q0aGzL4LkFfnGXfdCoL0
kiL62rFiX/MYrLWYzzSBIQWNgg7Z6B5alwTnQXAmlDyXrqZo0BBD3vbWk4uxgolLgwt85aTVbo3J
rP7D6YKTt0Iy5o5J4CTeTZF0xDEbvEnnLZ9Dg4PpLFl26J3qWUyje8wzMg7q9pB2k/KNAUkeQlS6
jshp3WbYzyaEfAq2yuTU3qRII/Rk8vO6CRXO88O69KWfN+q15B0e6AbncH2djjENoz4xvfvMrvdM
3CNOIUQBkvKF2HNccSAxksMjwes7WP5om3fIGznS51F1cdPkWUtf+iXKWe5IakomtbVmqzXQDLTI
RZNrNzVoVvJPone3SIyD7WnM08gFO8ejeTW24Mcuc1DPRNpnbekfpNATlOKuoOVwWyOqG3ZYUQCo
xc+1Sh+Mwnrf1viV7gn8nVg7Is3a5VZ/W9rWE1OV0VeGi1iyY+Kdgv49RgzY5jyqQ68j+n3SzHMt
dYjnynnRJgYBJNgsO62V1xRAtN8Ot3BGPd/I7GBksOZbOaEEPXuM2YRtSTUHOgSXfaxTcwweA9H+
pYrMOUjB7kIfVWXhL1EXBwRc0+Yc6X9RZg++GvpTW023eWSxVszuzIH1tdiStuelQ4Na4iNYh21p
4ZcY6+WIX+PE/r7gymx/lqVwd+1o/Say882NGyQ58XKanVMZMyipVeuhSz3WFqL2KRG/uCRQ0zkP
wu7mV6oX5r8eysIiXj4zJnS07bzlR4bSvTGNNFAtIWt9op9mDoahlfC6S618ovEdaplFV4Bx30Hp
jCIru72d8xRCFw/g04ae0V0NRkL7SYsagHeUg1PP61ETPINR4k2vJ3TW+UYJn+kqFE3odptPf5jZ
o+yJBqKD7OVUPCV2xyWzFsziBvkHvAIRebNzmGURGmq0Dtjufva0+LXVHn3d6jz6uk58cIoSvUsH
OWg4aCMwRVqHcVnct7X3kNrjW70a8jyWlFh2T/fZK8rz3EUG43l0MotWRn7rmfcX4AVG4IrEwpr+
JZ35XlOrcwVRAyi/hyZLhXi3VlZ8kAXpS/GknVywPBtch1YjEngZ2k5ihql6zKqcl0CQJ5nMKQM1
oj9AwTQ7vEQmVMC495NU39Gmaf2KUtvPx19NZ2R07uwXmdv3IBn9rJ+AwZR1FFZZ/pOhxXweNbXv
mCoeI3aDsh9BklmCkFEWDlPB08xdD1+gyu/IH6/P6WZk/b4lm8Q9uQyvt0+TS3sb9y5E6lhrgRmI
rN967XQDO0DSBsNPj8rNKlzOEkOd0K9l4hvaaTod2UnCHjwrtPyUSmWSkPwr+msCqO33B9nAuM3h
DZ0pLChjy3ME92WQX1U/gItsm2CJo61tUo6B5VgTdWHRnk1qm7MADRFWcv2jFcoGn+69592k0/xa
HrIU+XCR0gwGo3M3b9/S5HjCvz9kBdEt0mZaTaaHBTPWeRb6tOytweUCjJ0MY3VKwCK/OzW1Qwuq
Xxc9zJGdJ3F0x5UBJ6JfOIdsT44X1fMRjJjfcCBZCIhPqzN9IkTJBMrtrC0aqXHQkaeu/L2QExRE
6UDJTGtlSet0mzGeyThWu2FS6akXJf1Zlzl271ppEEU6S2mOJjOroRtEjpcjgWIyA8GA6sFbRxZ8
rNf11hZCqfMxTzTCPZLEUBpP8y6bOM8llsMIUFpoHiLWMYtqJzDMLYeKqNO5syAjkIYDLI5y0+YI
XKBhByT4OysZ1vbC/q17/Z2dAo6AhyTCeByfPDGi87SXjoYgCyxCqpOcZ6YSlN7ucMQm2jNkOhEF
e9XZ+EuPNRH8zzUzuvgIZW8PqOC3NJJHOlK/ESBqFLrqtUoMH7umTp06s7COxUuJr3CZsjdo0IZ2
SIeyoyKpzD0+0qDwhk8bYMbJ1D4HrrVwstFNpuQary4MA6TtdZD1bPKDi73Jw8uApws940jgI1P3
EA8gXOwMyE9fWpSt9O8hyixt2l68CogPPib8VZFxF5kjU2SuFL/Dwcmc2IO24eK2Nx+npSJffJ67
wNTKzi9ootcL207a4wQceEMPa/lSTXbQrfBb3Hpp/W3KqPcZ0qCh+JHE5u8OQGbi5N9/5+jgsliV
eZvW1M62bbHbDsUTSaMvolkpLagHq06+IPGv/cqYzjWef6xxZABhnojESCqyK1uEaOkNWqTYrE/4
VugGICGskpglZUSoZenMyVv+ukYZoapRM7KYTiQ/FHhgE+T5win2ljP8GRAYB2LKyIXvmnD1miiM
y5hj4qguWjGQedgvN+OxWIwsdKT+Oy4iRKVRnZ9WKry6kD9idCg/BI3aZgbzUOs3tmU7LOXMNaqO
yKGFpJG04c+0XeetJ75gZzSfnFu7/dR5+2yGnYXGnIZ1JdLA3rntVuHNxWM/cTmOqbmlu7NRDtoO
gYu3dStSn/O2FsJjVqGUpFW03QkjAM/S4lq7psS5aV8tp3+d5cSUSVnolUymKAN9SA8Z6LiNO82m
vtUyLksggfKM0qgR9gjVrO95dHBPHFRPcXERbewwc3HqAyUPaiFqrj1h21xIQOH9tTOHQHHsQfRs
U9AkL6OuCIDRHot6tnZFnhH+p/6gNnpy7LSmv/vFgAzSheJ02dT3Shbv6OCZM6XWe2O2qCJMMinh
VLwxocOjqDMF6cfSCjo3R4JqZ3fSG/FmgnbxR7dEigJ/3Ux7riTlQTagx8KThOWghFCxWjUK3/io
a/hz0wHCBsat45BU0aGZ10MnmrvEw+uUuf1yjOvolrOWe9TowgUWvo1KGr63ARCzosRCx7SXCz8w
IhYdUdc/MZ93yEQB+WvzdazoE29SV/YPnlMCBJoARns+QOxpBRNQCnsW3HI/2++Owfg2rpm3mzaH
YMNtPiFp+otNQWUTArvPa0SPtV2RIw7gFY1EF2EjpBLtKh/hHtODFj1fZT4OUpSXwaPUNQVyvHXW
piBPuqPlqvk+2RIpY9SuTDAuLpq8XQ/HEnw+3t8S55TRz5j7apsWIqeEu8FOvH1DA+TUIKMalHfU
1uS0GlpzmOC7+UuJEIVz0hLEs1nsZ4siVE7pn3iKqoM5mgs72qroOrUOefEo6BuXgb+tlLOHvZQd
NFFgCfQQXzhKBGREsa3JJ8GEw1Mush/Q5gcK9nl2xbnnyZwzwiRL/F454n5qrlrf591yl8AD9LtN
Kqzui8n7oqK7GwyWiqgi1T1mPz6bMideTXQfEaPr/dq6z2Ra6fee1B6T/tJQo/laZqN7NRSxE7Nw
j0LOb5vjOh1GzJNs0lrM8+IR4wtUtHqzTOMmi0e0zalx0qbuvWXffqavkwRTr693NgwizI5FwJQ0
QIPoniyteXGrGfNcq5HQss5PhY4ZR9eKELrZHOL1IbK+fiN39ljPr8BX9ZPDzImSg4M29Sl7joci
H2WKXrODquoY8cpvJOEgY6n0Rw8837TWXzkMG+r94pHWxcTbiLMfrlArSPuTYQ6s7uO955p3eYMs
QyvHhjZHAlXWja5FSRMR+1RdpPYRQdYRgybW0vyubxOUfWV2HJeWt0GsEK3W+AumbC0PoNI2Qd8U
EB6Loa8XP61U1XuwwqHLA/f09k7d4Dxh7b8lg5U3nwsWcdUXlNXm5I8p+xDfgB6xJ3oqTa5yWp+W
zDwgiTKCTH+dUCP7A0WMn7WA362c4TWw4us0ZJQqTUNXd9YIhUZBqdnM4unYPNKy5LdqS8Ja5jU0
CbEY4GUNAypQQ4p7aeBBjmI2XIXUaUc5lh2sji63h5x4yOVn08bvSBMkJkQStOsF86qicp4PGJap
JG0TkRZ1GyqeKA5oM1yHGbyBmtdPaO84CbwZSyRhzrd2vdy08nXJXAhToAwM9zZL2zzMKyKDyIf8
3F6yIXVYYwsOVvAB8Iz36aPtWScpCUaOGjZ3+KE0UAuE5shq0fa+KDTUql3LMIundZ/1zc1Qgm6z
HKUHEDAVCnKxSHiLRhzE7/aMqk1xifoFwtUlUelt4XIlNVXvYb8wnwXgql3crcQ2GuVrXeWALVRG
JyM3c2xQ2SUnhz2ujU85lPwd7fJZ2DxvuUsYrfRcDpFi+rX2zkE0i0uycoWB1cZihbgbc+avXjfr
Q73SJ7Na190j4iMAzaFV3LWbWiRBhUoWeFo7oTdyniPVd95jKjIZSuCFdmPyXdyJi46+vbGXwsr8
HnGlqLUVR7QH41jpH9M4OSg64c1r2nJXtu18yHlGfYnCmwM06/Xope6hSu/WLipvJsfbux4GUEyc
CkEbaaHtQRRzs2tRWe7LuqiC1UCE1o5nuRX83x8ia/mvuwsNTCTXJxodAHDq9dcKdZPoVPHBy57d
9anoDulM6b6sAxgiie6J+pETPy1CsrnC0R7+gHxqqKScX5YW3VpxHh1r3lY+Gj/0FmwqLkcKJDf7
hgVxH1ebJ+4Qj33JyKIqOZXRIbWVdVwB0G+WGig7nBBoKsuLN0xoCewEQUqm3ff2dBVO9UmL+c7J
DeTjk/mudJCkpjvtprJqgmiBlOz86iQNPj3qCDkfBsb86GHcXgvrcUl2YpKPbaO9jkBgUUNoVagT
5bvETLH1MmExnoezjRRntTItHNksfVJGTjVCp6DAl8S1fdNZZLk2hhEkVpmyhIs/s8kgFMdHuzVX
fmkApCCMkAZh/hZq+Zl66/NsxdGejL5r5uLdgn+J7VTyrhvNbZeKUBNrwj7S8gK3wiYgowxKeOLa
13ZApyHpDq39ciLFOsEajSE8RS1Y6+BTtCjz2X1eVpIodoLhvZufwM+kqIO2LLe1fTB166tHT3ks
JvncVR3taZn/GLxfVV6koEAQ6uQ03Znc22HJIdGnEf6SgNzz895aA95UZ0eeXQevzDgDecHne92A
WzKZtb352zGRYraDBsbf+KFFtJtKd6KcN91tWhAwZGc+VmnZSSdUOARQqO26yVj2KkFjTT9qN1kz
HQqt2csKfXQ1nDyAZbsSXkimSYv5MN04wpUeZmTuYR+PzFVoryeEoSOJNrwDqBPOapi51xXz0VQ9
RgnjZ71l5ISNdUbr6XTbh0s2gomsZNlQwKc2jmx4Zwnrha+ZzX2imvwcK29Ps6y4Tbr2aG3S1kQR
oSMxBtTjcJS20o5OFb/2wPVo/OnZ3h6n18YcPjP9V2WwwuMxc9lrH5JaoszNH8AC44EvWNDL5n2R
6JaUZvxMy14/d+NkHd10yf2ZtAOBZpIyqbrJRpmHFb3iaZnZKr9VYY+dNg0nTBfXWIsXqtUOjYDZ
xxc29fiiGVVJZUdal1ps5zxjTBJdNpybtXjIRdUdSt0mijIeec/q2Y5uVQD/H9eAlIfWXpgu4ixK
y7uWYdtOzW16TvSFQ2/0g3xh6zCNDe/mZYkPcYX1Bh6lAxh2ag5ZvaGy6KZJXF2n3LIeDavDWtVw
IB9mtMjpOG3Hw/mN/fg5i8RDKRE8As+dUOZQ/6a4OI3mii3ECq+xdH7VyZDuzUW7r4x3SyuLU+t4
XO+cwtqaQGQATs+qokHjFXB6TZRNPsQZlloKkO0djjEQBosrMZsLTBkzlqQgKWw03ZvgYrA/M7d4
zj2zRhcW7UprMh46UoxSplmpnODOxB86mqYpg/Yat9NrCYyOoWIRMgMEpDYBa2yb6WT0zSvaqK9y
jKqTip4EwbN+DwxeRARdRw1naM8w4s09591ECXQ1+YBWGVuRifFXn2mq6QPoNc9YyjAloWoh8Cin
laYAnuvUX8zQ08MktZ3Ttc1+TO0GPhArA/RoLTQWuqQLNsrKEKfMpUEQz8bRint2bsKuh8a+lbx+
jBK9Glc2lRBcfOZjXsuPnZn0WUt6ziu8SuWc3XVFzImsJ/gwNknksIE/G4QRMyM2YDjQhCkqiUed
NabMEA1WJsjaaJNquZSbelXEe6Icls0jOkXbDJyZZFrnDEYblDNanHw6JpQLvFEBPllFlolGPISF
n6WkryygKrUq3oMPfp9Lqz2mkGwqDa/2kC/P4yLflig9l05ssyd6b73RDvAA2uJimhB9o7kkgzDB
W4FIEZK1tuuxT+2wB/7EMHcs6rw/1iMAWquL9zVvFx8WVaBbWY6fRws10RwoMUq8ZKVNqYnDIKvG
qwVUerfah4wBI3UntVXhoe4iG6lI8JmOtmQKNK3klnreL3qSXO94vtvZfUUAaoPlYDSYGNe0ufbo
mIOJfM0+5RJa2Lm0qGuRmdK6sVg6Wzm+A+oix1OGVV3dRoJjAn2o21w/2lGe+0nFsoETmqFFdiNy
+6aTS3U0xXyMKsYQpGJnQS+TG2BN8tIlRr8bq4PDohrRwiqR8R4NsrED0+oz3ufUpxoTdG3kRp+o
EE9TzHIscHFyLWo92nTybOgMZ2i55HLbRgwKZ1eJsMqx2U/i6qBoCztpf3RKqYPh+G0SDedBPOGQ
x1iyRudOcIoBdE9N7qXXsi1CL09UIN3klA7u4zL0vHfT5H7BRMiqWmGj4M1gzrA+CouNt1ixhdHt
2M5ibIRR88LJzfDdLqtCx7tdmFvuppj/ModW7Eet5vIDjVVoBm0R2l2T+CMx3bGo7fAfQ7eyxhLE
lxcg7cBxkY1zyOQNYcAAKpCs1IZhnbME23RxGdXVSIDjeLV7r4PP3nX4dNHW46IUqLtTkT5UXfee
ewXgLdvAC0M4qjPo+2gZNll0g+rd68Ip52BYE442omY+0ix/bsTq7cHuLKcJpER551XRp0WrkjYC
QvwsqZ76hqYVMWytn1XLncvFFmp6+WavT9EsOobmf9YseS+2izXSRUOHhN4FCai+jM0HtYXQqHrD
KJjBJBPntETY0m28SnZHu8hJIs4O6EEAr+ISh6UUtEvyy5JAJ5Sxer4Qh2SFxEXo6RVm0GfWtC+9
Zh6LasP1U8C1Y3xAMopVoMeNnJgFs2v3JV9oWMRSCKQXm0+6zxUhNuI5d6YTEK7qEtU/FmKPLuZa
PXS9wHNAhNwu6u8kMY8cFBTKj4XOZTs+Mj1+iZxp3Kls4YQN7iJXJpCc0sD7wdlhe0v9KEslsMfF
r5RQ802H8XO2YBXN2W+pZtSThNzvoqU07kjF2EcHg12FqlD39pZQL0Zu5wdPbynqm4UtIxvGD44Q
bQBVaUHoD3CKPHWXRbY0mHTnetYx/q2P3ZoGXeSYftmrKCxFPu0Q3xzwhjDe8QoGYahy4fcs+3Eu
1FHr8GJ52JOkrsVHmpMp8oXooYdiukrbouF5En1LlnO0bb1tFiR2/+Fo7kMWpdcOxddRpB2wP0aN
tE0uk22vp8xMfW9d7iYxPdpZcSYEl+PMoOsHM9WPVlrcuj35uOAsj5KKkHOeDX4SZ+Ki8Bi2qiuO
sdZAZu/HY9uv3i4fWKBzE383S0CCNN9TF8SkpH5OoIs66zBSIO7grZzBo9zEvRPRhTBI6h6AOXUc
LXGHmBE6yJkzLRuLAdcMIaStMHWu+upzntb8au2sPYdbP2llg63kTwP3KCi6FFucWX95Mh0R/fAO
G2V8Siw6n2XLtmt1DGRcnCa+/GA2+SPStc0WwYDRMcl47vjF5BqdujaqWbgTDGtLevQgXdXo1knv
DVwu238eRc+nZYcNgc5oSXUfA+f2E3vGP6LzvMd3FVSREydP1O7YXrHr8zQDGysdj4aeKXizMn5C
bm215ZuIWoEvxcZ6nZqncVyfUpKwOEJHH56JZ2loB8RlKFq7RI9wa8ECMkdG/JVwexAaLsI7MOib
dB7OQ0FN4MG0wUwSsRvG6ND1wb4Ay9oktT8ZHOhHwkj4kK4NIYs3dFnRu+nTnfLcO+KzGUUv/d3k
TPU9PHaudPpYYM92Jav32oAtiQzqFvbpkDjkMNKWJkzWO4AUftsxjcL4+eoyceVex7pNKFnjaQdQ
3BaGx+SWJiT9rhZqXtNQv4EuYNRHcVdNETSH1DxWtcXc5pO/g/hrDUNh7kWJP/+K25uJNh1Fq1k8
mPRCqqoiUKCeaK9rONJ70eCjIn2Svm2Dx2m1ObwyjVA6ZJ51nq9Z7t1rqEaqfPhYlugn9GobIaqm
BXaxPJQJiC3G9/haO958RUTqE5DhLO2f7UL9YMTX7OivkLuywgMQaf4KZbloaKgkVhfQ0xdUsS3o
cJl/coTiGmhTZEwoJ3cqRksxuynRfg2bfFGhMV9MaBZUws3E2Ec/6pstU6KhOc45s2yl1Ye+X/C5
GzCQGFofxo5NbdKRuODPXEmNKYwQTgUn3L5A4WVMjEhagGW+Pspj6qY4xjuyvMAn0OrgPKmsC+mx
1sUtSROIlb5dC/0lLwm40fPsLMH+8ItZJcWoqQ4rnT/QpOaJICPUOqCnRIdCqGdl1XVWYlPHn0je
N91xxzxbHvVrlozvTZoxTqB/yPVE6yQhtTiyenxzJt3rzfqfJ9b2B1CQKyOnLdJFF8UV1SXRvfQg
YXjen4pIExge+m8ObaRUrtfOEX9Kk4oyVtHZ9Wy+LSYJIZ+7u8JL2iA27XlHqGkdAkGE5te+6CWt
KKB5E2tr/z4p+VmLexZLRHVDkLu/scNeVhyIVldXxwaBvnSQMdbRoaskIghtxq/sSSIbzAUxCYRO
v1jRx7SnactgG0bjDdnZl4gqjogLjV6jpOvYMeTIo1B5Pe6ypsC21iFNRlyz4qoIZvgCKAJgebeM
RFrkN34PAmifr4ZBHY4mCmHorhnKd8fNs1NkrWgKsTfsUmdqLjXt0IUrPkEFxNMXz8yYBZsK8wBR
bEzT+LYx+u7s5eor4/XbJWohVaWLlJ+q2O9stgNv+kEkLDK8qpjJ4hh/oltk9inu0llrDwaMJOyF
nU8TCOWmZJogaQflOJP3tqQVtopnrX9PHbgL+opyoLLxU8/rEmpy/hhLJ7TrPKO3FuNb/9JSZ9yZ
9OsZUOyS2qQdnTRMd7RLjt7KL2PXuJHWdqqqzKus2b3Mgt3Uair80epRaLRgx44nUK8Z/tCm9Puq
fJqgurfe3jM4DrWWOs9xragPp//c6rZbf+/+/ZK/X/evL/n+j/+Hr/vXt33/jO/PaXWEhPH/+2G+
H+Cfx/off9TfP+Lvj9ss64yg//fn4v/6G//rR/19GKsKzGJxT9gd6UFq9cjY2jIZMKeuUW1ZvjUt
k94U7R6c0H7d/l/fknPNqti66tt9OSFXunx/duzpGe2+b9KLXyD6bV/wz9f++7NY6NDWbo+VEJ5Q
skP91/1/HsoaC/X295MN9mRgMcXpe7Q+WUgEvm+pWONHft/89/0M/sH6zyj+W1RKm5f73zeJBUPR
+v0N3/cXexsS/PsBvu832yj/+9bfL/++JTMySv95+H8e7vuRvv/rn4f7e//vd/79xf9+7vvWPx9W
fQjdePoQbtqcgcMpnVmyXZ+z0rGqY0zk01nYLaLi78/2sDL/c/+//df3Z5klZ8WumDrI+So62Fpf
XxDM/0S2/BanGsbcyRnPEV2jHuZiQhLM+ftDb+ZADbe7nuWegYkwMXdzzhbeiCW+xsZU1uAl7Anj
c2NeNUIo6om6Kh+W+WbmmKigwWXNF5oltkEGBiyxOIWXinZ6HTGYHtEVaHb3uawGHe6NT9yWQ79N
iaogxsweVkX1uQ7rE+pEkvxMIHqKWTujkWU3JfUEYwqvKUauD4xOpGD1/hS7ErdQ8RBDeeXHofkw
JCM8eGdpM2BU4tQeVHkcmg7ogpQw1FMRkcd3EYj/d25S9bu2NaG/S2JKnXdIDkGhqvpOFcU7P/De
m0lj1nojR5uCkCvJ9gBb9GdaQ5B/MlhdejBsbXl96agI27zahpoNZFREyksk7xL03LMlrL2a40fE
XAYDt/QnieIqqKupx97ZjUEzhiAenysztxmNTShClhSfb4dv1rRu9BW54bxmhd9FzMHrbiZPVix/
SqsTfp5jPrINGiFZrP2YiM8Yy67/Gbk9lQY5ank8Oc/JVtZW/qQohHsjpQSfP7texRfkjsmxFWvY
DtFpwWKEF7j8QmJMyv0wYfCmioyG5iZZcAAhohb+FEW0PSKQIt26BYfcoKHGNMAB6wy9aoYziHG5
JeAuaBY8vVbNnBmBe/Wz9LRHXQkDOZ1Ai+3MGKLUMO2KKJfkl2j13kZAgSpFC5m1/ITmW/5M2mdL
ReKJUQX/CkzPOewHBp47Wlkf+SARS1upEaDhX5lzmsbHQiJPaEzbwU2RS2Y6t95ofAgS/WjKiDbQ
JaljVWs6QVTW8XvUjVzcWMBtzWLTLdHMGrr51pfYfiMnvaEN/exC8mq8FRShmd0so4TQ0JEVwRuF
4ddFWM1baiof6/eOZstyL3sHSUyzmkRGVvkp0cqfHjozp8FlKJOovJILUIHWJhmMITAKHRoIEyfr
yaafDPXsKRdiDj1y8AK3Ylw/e5vqqXy0TO1rHd0p0IB9+BQTEZxL+UCe6X3qHDriKXecvz4qQZMa
FPW8U4CeS5h2xOSZPKX0MUd9QpyOg7GnO0/lV873iAbAOr04aQFbsaPcyOYt6MXcII0Eeb2iqsIZ
2g5fc6WuhVY9eEZSBHk2Ppvq1cjTjECczteLrt6bBePi0jzptULphABvQ2tsyiCzYyZbHvNY/apw
xvq1mItDz1zEZyrPDD8inrWEhGOaDG56ccFzXe1yI/2BXoKOvUEjPOryj0bAFy/Rdm3kjry13jS5
+ZBSSVpHX2M4qMUj17ThDyMjQOuo9yDCVpM0HNUgUpe80tqMEbgSwTzyRuvACFh8J/RLcptd1F3u
c0ocX27dVMKjpBMj8pMx/TMx+4Fvzjl8LT3EJLgWW6Jr156ZlxAlv/PsMCEeS/2Wo8V6iw29vGAi
O3YbHz8m5zmYHdOWgZmAps1xva7fdzte2tvFcNZrNKy7vl4xBxGtjsJvu/n9QdF2Bojw3z79/U09
a2Kdi/FaiE13/M/ntm/SVnVEkh+d21LV60GYA2jNdjp9f4XNYa6jvL8uDXYhCZ8hmrU34D7oX+Rw
6XQD434ODVYM13EtH1zIz8dOGjcxcYF0bFgp40QP4PGuUeWhgwNWWcxQYDH+QSZJcQXe5qN7MSrs
SGtNi5KOIRNmLwd4IYmdmu1T2agpwIXzjmbnAfl1etA2jaSxhdYUJQhWo0UUQYy9P7gFPhXvPNLs
DsmQuZeTWfg1h2GKamg8iYe2K3lqFp0XVjq0X7l+dgZ1OgpL2+G6mmcq4yk+53H6DrYs2vzuvwcb
5n0Mpo/DLHom3uAgnAwUVzGiLbHXBUoTSStZcyBELMwXOF7wH2DpdmQKHWggzGEkxD3xCTOAE/Oh
RY8bwHdA+wjOmXfNqbXtP5a2HnW7RnPSrhMjDfXWEgxuKbs/8qDDrjCIZLM9ziov+L9lEOflDc/B
+zA6P/h99rFh/ZEie/KcijhacwqHFIzRsr6VS3FsM35BIk4CrynurFX+6lOLLWep4eEkTrh46w3E
IOM8Dj/cFgqbDdXIXkb0VlMTLnX/rHclAghkx8kkQmEi6jWji6FWDQv8jUekjm8pSTuAzCYjpSlI
vd93Jf6pxLt16PRvI0rMQMbj1I5dqJvgBd2BJ9FMioeIqZ8PxTsOnMGWOMLJWIiW+VD19AAGowZj
6dIgSUdgzWiEOXl4Bqi9/Ms+rwYCntrQWtxR6Dt7Dim9QVqElkSPbYw+Z7bL62j9UI774UWUqQVx
wQ7dkcVE8K8b/CpET6AWjq9iGE68c76mGrrNMOW/dSn2GxSw17vftT3EkPOHl6xUD2alX90i+oU0
FG5Vg0pOj9wrByOfIzMSxKyO/HLM6O+p8USSy0Mf52PYevIF6VQd2FH5tthcIpJSMVTLD1HY2JG7
G9j4P2rqgsG+WaLkHQXDWeEC3CWOiZNnBEaKAPO9L8vLnBYpl62ILraab/ve9kiscF6ntODUaHUu
NdLWlSLbIe1/qal6Npb05BjWV1VmvxhaGoeiV5el48XNhH2xHaCv6s0uaNCTU/gYQaQt1+EF2OB4
Hld2/0rvPnvtWNiSasyjFCYEeFcQGXeJ0xaGi6xqROUHh6yiYnTfl/ypoJOyM8b2tFZQmie3OTkC
NCWdQNNvZ+fGnbmmBe2KcKU9EkRVZfpmk/2ZW1BbgjwfZDWY0rDdoEEjCtZJOCQDAKL2GsxgTbFp
Re0ry5U8JaM7Bijo/Chxn5fEnfbDYD5pprhqySN6WnAlcECYjiFdb7ITIxHkcok7c+Sng7VIlwNL
2W7ejtsBIsh+HMwbk+i4nbTOgDiR+7uLOmyOLcPEuV3Zp3zS1sCL2b3q+gvr/G6Ajbtvhgd9yScS
P6gq4HKO5oB9vsMR1E7obo0xDcrJeeTkAJ9O3HTxkmA9r0L+SOgI0Bh823W/BoHFJeJlr9JMHpOa
9KdkhF3uXZuavnudRfSqS4Y/sx0xu1XxvQZ/sCqg1gotxlqtbSXSlnumdKhOnTWdl/X3uhr+iv4T
7Ae4yCGp050n4IMkaRN0DUUltTajxjAjAWKnVcOjLsnqWNhZRvwMLhLGRAmeDVOy1tr/h7nv6I2c
Wbb8K4PZ8w69WbwNbRlWlVQqlcyGkNQSvff89XOo995cdX6VJEaYxaCBXhSgTKaLjIw4cY5optqT
yHifkuf5OJ3FdcpbpIzb4kuIq0M6zVTJcD6nAmWE6YCYdK2cod+A1IvAORqqCCyoGvpgEmKRd0E2
ouvMaOAOADKCP0QpnADZf3j3nd4q4Pxq8I4QwtAVmzy0ciX7qDvfwpTHFipLjqME7diq18FVB5Gu
FBBqxP4hkFBDoIVH3a7ko1qy5tTSiqrchX6n02rf2TE3kOFO+yJEs1gVVkD0D0PNAlbRvIm47sEh
2ThIL8P3B1ES6E/LXTeLWoEd0oHRAPlgjQB9FmQniBN+sIU3gNU+vcftXQA8WH4iBYu3LcrRoFeX
y3Df4HOHZl+XX12LShtNmolB4RW0IIEyQCQBCnIPQO8axfLgJQMkKB8uE4fwOZ8XT/0EkMzYXmtf
fIE51Yyugsnx4z0HuByirp6KI5RD/0wVJuT7rxj+sYhA3TOMwR8V1TYzg46doUKOmYnUIWP+1SZq
caqEYJOy4t3U8R8KEhUG9I1Dnn+dOiCTkE6GgYCwptf42rZKAJ9ETnDHlZXipFLBOJlSn/OJeQOF
I5KMM18BzCuucFBsY2bTUL73CzCdTT6SuCjmsMIW+MhQjs1QBMo98z6rfohtoUQKiW04DknDt6JH
vS+jDAjdeSkCPZmGN1LmYhmS/xSe/38tZ0VVqvpLAosmevX/o5yVAA2q//XfmlH/kLO6vIX929/6
V/Mf/KecFQSq/8WyEOJUBF7kOVWBRut/yllxnPQvDf6HBo4rQcGTB38DQuRZsoqX/yWogqbM/1BQ
wqsQBP8vNSue/ZekSprMCqrKqYKkif83Ylbo4oeSFYqTRWRiQK85//5DwSqFGwq+ojQ59OC+ckIH
VfLDW/rwYxb+Sznrf0CV8y4Ps6b+j//5t8LvvxsnJI2H0NM8bL7kMCR2AHYsXMWtg8h++IEKyeUu
/haj/ncXs/Dtj+8Xs34YvQzfzzT3DPPUdIfldrlZNvLfEl//bphQzK00GRLLAr59ClAgB34aiGgg
R2KBMRloGWSR1Mz8ZVeQTPs5hqQMfbGIMQZgPnPor9ZABOjBO8x9iHIkUYfbttLT3zLy/x4UIR8P
kJDEQAs5OVQg8bl0dylQkb4un5pXUOi91u/L3dDWZO79x5rwXpWIcLWSw4hgg5AdmfK43DA3f+et
RSE0PlMugnB2kWG3fsUgdBOMcM9HunDmRSsBLnkXfLYrysl/K7z9n5mS599/jAEIij4TK/SUoYBR
3bZH+YW/VOx2epNeVgYzL++NwciENmIMeQYVlc3JwX8bPrKP+Ev8qu+Zczin3Bz1ozlwKz3RxkKc
cSbvhx4MKwnS83p9rS4IDZ1Q18A4+Wl5KJQFl4lzLuVcngXzSJAR1pvovmdXDAhHmyPieHtancsI
dyQHNJyD1BeXqInSa6Baq6/xAm0QCJt5T/7KOObvvbUixJnPWQVJyKmLD1PoeuA37nKoEuCo9NN5
eaL+luP+964iTjonIvDlhWFyYAM2A5w2zw3AU9mdnDC18bsuiCOeBmCPVfA0PLA+Dw7rV6SQNAgp
/K5x4mRrZQ4SW5SqHRTtFHtujUrVvKr05cZpJlcmTncNWgzwzuHTsw8wXIELHJqGyROcq3vvGVVU
y71QLjyJONhBJDBaBVLuw/TRXbh3kFI+a7+8jL6V7n8YjUZoukSDk3toQJOvj93wBGX4lQuJcsYk
4hCzSYhKoAZtJ9oHNLV577I8H5Q9LxFnV4ggqJQnfnIAj62AulLQYrGqhiJGyDyihie1l7uhuAIS
cZC1tpYyFVLFBzjs3AVGGyA5RHnwOpGrlZWldUGc3qycmJTpsbKQwarzfWajyibbF2/NygpwtCUQ
/r4TwCIJjvT59LaoPj7Wb8Udc64FXXgVDP9F3RiQ5kpXzgLFZEvEKW4QlIWAN7piv8AHcUQB3Vdx
ADbIWV4N2iEgznHj/XfzLZqfNtEVCjP3y03TJok4xF4qIlo84BCXnPiBhP2hBz3ectOUrSoSRxcZ
DjDoATl1QMpIl5hLjcovVQN3At7Byz1QPl4krmS+SRtu9Ln4AIyNHqiQHuSs5ZZpN9ns4/90KILe
48dEmeJDwMQewiOpv5FLrXyp8UyzpBHAyAyKM2C5AtM/tIobcN1U7T5s+XSXJ6gb57LJW/sWim/L
EcOU2zaH7iXgqSrK2o/s4zQX9BjM/fAIC/C7LcYR4y37KoMIPDTkskG0gD5QdGR1UJbH1lbsNw9C
Bcap5amlbOZZ8PfnzGqNGBYVP4KsTmuctoyPU1x8Jsh6TNq0maRsZWNTzItIdCPKIAUSinlvJDpY
XoNnH+kyINVQn7yy+2ZbeMP9EOfff1wfLZYYuphafFAnxgH5wraM3oI+X2md9v2EeWwTEdUaGVof
itDJh7dWuPOYr1p9mwaUnwMLv7wa3GxDbo2CsJKQH03A/w7vH6hcBagsEXERHfXh7Yf3jKQwyhA7
dWXlaQaBsJIKSkbajOEgchUF3DZNQquNwwwyB+BubKENszwi2sQRxjKL+lrge/QiHnwJxe0W8Jnx
HVsiZGUu90AzO4TNBPCw67oMPbTNNWgQIR7c5YZpizELZf/cUhkKEyWI36QHMDTwCEzr8meKkh3o
vIIDBWryDEJlKwtP2b0CYVSkugOWLyvhWEFxq1XeGHnfqCvjoEzQHFT5OYwpKhkwKuMyafpSn9Iv
ZdwtTxBlBwnEoVY4oInTGFRFCnS1IB3CIxg6iDutu/yu/X8c6WDq5DLByiLSXU67CiBCOQQgds1m
0AYwz9gPmxFweKUiIRIfmiGAFecqA4XxFjLORynjr8uDoD27BeJICxwMrBqF8QGYBQDg4iIYASZD
pFvxIfoE+unUmHzw99RaHoH8tkICDaBzB9XAzIbzu36//B2UXcATx6RMmUQEa090gMRg/NhBkMed
nzrb5dYp+5cjjgpkZ9Qik/IITP0+2H/TxgNNOScAygCD6a/YkrmxG8ZRICwW8ImoWw7K+BDxYM1F
WYuJEpU5SgLmrxawhZVuKGMRCJMlBV0e9LOz0UASuHSVcNuJK4tAa5pYhCnpCqbvGSDMgURltPte
+JO3D8tLQLnJeWIJggTUB2AOzlElhHAh1MBRiN2ADdRntBcW/EZWoVTq78wVT5gr1D2kxSCl+YGt
R+8d2A8WNqDxT9AFE1e6oD1oecJsgQmk6cCjM8uA6lVlRp0BuipwviHF04JAGyUw5cqCU/YVT9gx
SQB0wp/QUwdCmM6p/oCbO4LuGVJdkIX5XF4eytLz8+8/bE1RskEB5lKcP3CVodIsRaoBdEvLjdNG
QBiyGFLAagmtwIOsgjdPj5DfjnTUMoFKuUJR+8oQaL0QlqxXpIbhwCZwSK8SOB9AzjOaoFAB/x8C
DMjWLY+FNlHEKU+yphQTUKYfVGDv27sG4ABxLQRK8d154mh7vMglkd9EBwmMpUJ9n4RXZdgzI7gi
6mdfnQCEBkV5vnLxUkbCEUsepJ4POodwdEW+AxMAqh2RjlXHr1/N0/dD++eGGgWBT1DeB9qF+tiV
YMIW+auCHNty8xTH7fsp9qN5FVwzRVXyg+tzKJ20wFYJPgVO2udQ1pzM5T5oE0QsdQVpUR/xvsEN
6ktTP4TKx+R/LjdN+3xipWWxRc0pxFVd8JynLMSJLNS5ZGdVNFBxs9wF5Ub9Nlw/ZmjoFHXic8xQ
F78mxRbcnL9rmCUsOYsaXCEHz6k75LnexA/NeFn+Yoq/wxJmu0XBdOrNkwLxBlADI+krz1Cjlc+m
tU4YbEYW5AiVviOkDw5x7PAD4gugcPzd1ckSRjpLxwHa8pgUT7j36pPf7qroY3laKNuQJc6pkI1C
B8AOZDgUAATjcR+DOaBIuxU3mdY8YZzTzMsByOjQfOsy8DFj5kUbnn/36YRJBitnzExxO7hc/Moi
JFg2G7+//q5t4nTWnSfmg4DvVqsausMgElTxhqtWzj7FXWGJA6p4AspnJFRAgf4D1xWrvTZK6nCF
BphYYQtx/rQ8CpofwRI+lwDpyImfWGz6ERV3KCWDqIssn3zUHcmQ9OoE4eiFc8G215m8CJ6g5X5v
jw9B37/ve1Vpq0nkg9FlK8WQhZ0Ximbsg7nNe2QAZV3uhBIYUzXiRIeVJA95i14CIFxRnRVCoX2U
O5Axwr2Ygkw5eJPKuPK3VtUY+OA1bkcDLLyQ6UAc04jaeFjZ5t/P4n+652Ct+3vEipKquRy0oztV
OWRP4wolYCDQHt7LUhUPfeaPYOaBBMogI1QHfEr0gkoq1GOHqOETKxSniRwkWcomgFKuinrSZPSH
TZCgYH7oJhVl39Xw0pdiDxaOSDpBmnkywcuB6iAwN5ty0wLyJQFDCb0Wdg/7OdhCDnihX2bqi8jP
9dEoCU2fQkH2zRBUt66aIlypj1LanEdQYtmKJ6ZnBTClr+XFuX0FqTxxNuWOH7og9XnQPFzC6L3u
AFexAXWzPLkAm/x5uRdKYF3liWPaoJJLmxKGczUUpYO+WEe61QDwvdLlZ9bMt/5dfPpdYhesEn8v
cewNoOoE+4srlJ0RhQ5Y+8G7sU8H0FjVe06VjB6gu+WB3TabqKH7uy+BHSUxSYrJVXIJNbZvAMwZ
6vSx3DjlVa5qhM1nwGnEygA3uSWHyoUeGMDxMYW+d6spdsK+sGNpt57DYRYTcFy2w4pNpcSUVOBO
/noGjAPfFAyjsm45nkI+tCTxeaZC0eaihfi+kLcd80eNQcM0rjih35HcW8eS2IYFqxVaMaBH5GLT
Y3ZR72GFPFe77wwP1Z4AU1npibl4az72vBdu9UfsR0aV+HTw0J9/HK/RXX6FfPdGAIXfW3wqnOXl
m/fArT6IfejhqtDasRvdEclIQxJ7RfcBx7N9IBWtMuXvl7v53te3+iHujrJNRxAzl6yrPPjnqNCj
S/8lXod7SLQdoQcIicLQ5u7GXXboTVC+jWZ2WHurUKyHStwfU9GA3o5F14PbnsEKtpU39d2aM0W5
FFWVuDckT25Yf4hYd+SKXd/X9zGKlQDeBLoRlJRNZGlhe+8xw2c69g/Lk0kbEHE9aLJaShqjgWMV
BBPQGX0H3avkQF2pM6H6N+39HuDuBPD/39kPlbAfftbFFXBik9vwkc2gvkmAJE86iCtbkGKeVMKA
qGybQTUjxm0HYEXWoXhnACHwWjpWpJwilbATHCdD6CxB88JMyr0/dTbjjkaEfRcfuq1kQ4XVSLet
CdVUi7XwONNZezCOpak52n1pP6AOfztaD2BIO+4SCxZsz9jL60gbOGFPMkaB9p8Y4eyxrJm13bsa
+cd6TH/l56sqYT5kJWS9rEpGV+1kc+DTL2DrjxWqDH/39YTlgC45YKIj5rVv3T4YQe10FL12ZcvR
tjhhLuoBmgtR4E9uHmhOBOeiKh9SGXT6naaz/CkTX341CIWwDXVT57jAGLy0ILAuaK+130ONZbvc
OM3oKYRt0NQwadoJo1CdcA/oEHsAd+wm3oNhMbvjNo01vakfsEuP8lNz6B94t94s90yx6iScEoJv
GSiLI1iIGko8jZmj2LsdnqE/vmKCaGZPIWzCiJ0LOD+GVkORtuVZUxE3agWOWfnLLy8oGoi9x2i4
LA9nXo0bl8cMWf0Z8cs9ThlUDQaomxgDfHd217310V7WtiEKPYvmjwSWzeWuaDNHWAuwcEL9pqwm
KJ5m0EtRwS0qQ353iwrXYcfF2Wgu9/Mduro1JuLw9zW23QRybderzn0OPrXSKNo3Blu9t2LNTT0o
YJmoLUDmcgelATaDNq1vLHf+naq41TlhGjofuqwQjZlcqLE57RVEZC50YI1i4z1oj9mm24FwETgS
iIRbzDZa6ZXmsSmExYBByqFYnOMeGRLRrkWvdpgIKh8JWDpQS6TJ+y5oZV2rIZmphYn3VITszNhf
9OeVcc+Te2PcZOpGbCECmrXwusNjswWzhZlcClfdpQaDf+kFJYwOOI92cPS3EBIxmL1mKmsLfjti
CpDz35uY9yu5q/rZ47fjDWt9omjX0hxmK610IFCuExJO4VVKz2sxOkBuzD+GV8EuzygN2WXOuCnM
ajvZ6Vtyx+1lvbkyB/kud8LHweiu2g4kJ0cQNppQZj0oTrnNH9bSG5STS8Iv5LTTUpSYcS6n9oai
nNL8a0hRJtHe8fW7PBcsjSsHlzZ6wiCx2FpK0Uic6yOPxSHXr6SfFdjYVnYOxS6QEWgPxfgpG8mc
W16VVgeN79G7lofohNJJ1Wwv1aZ2p124BTvnF/giN1AHtn2nNZvHwGFX7nPaXBKmaRigmSWDdNbN
geAxpVkkYmj45ykDdE1TfSjgFEYa4R1ZDNF1edhz0/88L6gY+HvPgniHHUTwH7pjrz7FQW6FSbfy
Ivje9/9sW1WIKz6EkBMHSeTJbQ0QIuOs9VaxRVGuBbEwPLaDNygw6ZUBcQx95YTQnqokmhpCAJCV
AlUa7mN/Exjg09bxvHd4U9ih+NNenjPaM5EEVA9qAqbDClfIuOuPmp0bkjWblwr3PWd9MX9CO9hl
azaVYlVk4i1Q+iygk5EK59mGHCzz1trgqzf5JxmGe2U8tC6IkyV3RaOxnjK6Nf/SQ+NJfp2lVZlm
Dxpi0N7eJ8VD14srB+17a93YFvJ8vn/kAjIl0xhBlUa3slHob4F0RkcpvK6YILM2G7MzUXJvMLpn
ojbf8LeJLm9l04m3KI83oPNheHpjJCsvE/72/ldl4sjxmjxNaScjKOjWVuP25/pQOj1oJveRmW20
g/xc3kWbzCoM1II6SOaZUIrBO3Z55qlzMV9jP+ZC6ztAYjMsLsqfX1Gq/vJRgwZwy+ny1U534KS1
QaGqD5a6yfQ7CLkZvPnBGY0D+b73+B118n+WP2TeTLfWhDADUcegnEvCmqTt25Rv8wjK5RK4xPDQ
hfLech8UAysTzkEclSg9DYTRleEGDJ95dkIVZeF9/q51wtiAfp4RJQmhIIhlgcvkMoL0LqnvmGkN
6kBzbkhAd855KuehmNFNo2k3tOAKl2ZWkdRDCTnk57p0r0L6TE/56gpZrQ9wT/zuHUaivSV5CtJh
PjBJgTw+k+IRPRPBgTl5DRFPuVpJzHepdaoHQTxMXuimwT2PWu2a91bWnXKrkcDvjNXqRAHFseux
nWeXAm7XrlUFt4Z+FBBKXjccQyWRDQ+EsnrXhdnK2b693xQSm5J6Et6vEvyFErz1YPZot00NufCi
t8sUAanlbXf74MhkIB+1takfKxPnyjskfozpfjjkK0+8bzTKPw+lTEZ1IQgL7vak5lx+57/mDirp
bdGAEJH24G/A9vUSO+OhPXQ66I9Bpndm7qdKB23oAe8mO9+0UBJYhTN8R8hvfQthtL1I6cDtMH8L
SO3u/AewTJ/inWwqz+lb98Q/I5+mmlBSP3BGgtpY4FUhC4TK4JVp/nZxb/VP2OmKE2MILZScmx61
56yDNKjRuejx6pmgq9mXrmdLlmh7IHeEgtiKP0ZbXMI6h1wBPSkQ97lx1IMuZRd2hwnM7KUKOqSV
LmgeC1mvUPWaHMc5Mh/egXnItu+ReTd+dAZnZJZvLu/Rb1/8n5OnSsTkhajeH6a5j94QncbUsFED
E06YDmymgZp4HQ7L43JftBtNIuaMCbhaiVm8ByRE1aBt71w529+0FhKGBmjkjMBOrUn/RIX5PR72
lqoXDpTmzMfBKhywL20D/WH5SyhbBqH0v+/WogyjfBTml8lpcntLdkSjOJUGeGJ0flubvtFvlfvy
rjhEa3UblJiWRNxwHDgymmrusTLT8/g1IZgPak3zDoTrRmm2ZmpGcCN8s1rrcG741sISl15YekHX
obzP1cCbeBkelE33xHzKms4dYgbhzOWZpAUTyHoIpWIGv+rQTbQVQZfnIpjhDHa3Fcz6EIp6YjcQ
AzHwqt6Od5yVgDHrfaVnyoySdRIqCtnAQ46eOzO20p1m81buJDbk40zVmUzZlPXgPG6bvWiWLvgP
DmBz3Ut3o/MKDN/KlqbcX2RBBS9Dxbnm8A2T8Bm2p0F2GZT/t95JiZxu3ORMayyPlnILk8D/XKtk
cZgzhkX4KLdIf/f7DsQBy43T3BcS9O/HshIPooe9or2x9acKeoZegss53XnSIdXeuRS+d80aksCs
dUl5V4iE3WkYD5oSczAGUmuPhdm+cZvxJYcM3nGtJOP7YXfjBIiEueFHrsynCqZtsjVb2MS7Um9c
+Ed6AI5nRr+ouCTA2bXD9QzTM9Mb6SAfNgtb3oFgzYRinAmKdhMx2w1kx/TZLIIPz+SM0IA4o/4m
wPNvHHA/GNqpx4lKHFxtrqd7PkybamnbxGk37T6wkK621sr7KLetKhKmC+w6EKyZt1wF29m5rdU6
E0xJ7LBIYHimdqiO4Z34DLXFQ+DIDhR+f/m0/c6x/HiQoGYIQYY5nONf87f+PG37r8FVNvID+5Ff
UCxiT9f2Iflc3pO0002YL4/PazYQ0Rki6LpWnsH/bmSF7eXvKUTBKvD0LPdDuwrI6gSoCkCUQUZH
5bBJhS3w/VCbUKqHiLPjrjAQg6yAimY71N4nx9E/q3jUC6Di3rISaJnWlpUWUicrF3iWzdl8Ntdg
UAEVnWxo5+IqQKTZig7hymV/2+tVyQqGIgkDFURSvAtStQ1XhK8h4Mx1HptCpz0vT+dtt0glaxk4
bRigV4dh9OlDMVxl5mH0cIi8fTCuRSQoNvc7AvpjGwqpl0mdhC5aQ7JBeOxwNoLmVvvoW094BjuD
I9qsze3q/dpe/P76G5ZEII0VxM1VeY7eQvUq10VnslW8tsFGaVXb1ErPiVkbvl1bUFncCDYgpFaE
Wwh3e/XGm7kNaY6TdBj2SC2CltFkV5aT5ruRJRE9D5nI79sHvH36fOfVDszWJTRAjQUzhSioydh/
Aut3S0sYnghs3mDEwiSA3msO0+mNteZFUHc/4R1Bu2WSuWJuWzvmypHLbC+qQMK1jUeInYmAtJ7j
Zu1FS9tAhGnpmCKZstllkXeSO+2RHrWiDcgQ15AilLuarCBIhY7Dkxntq45gggdpo9ghQo3CDlCi
U2yCedVaDftTxkJWEECPeQLzLvrqTNbKbIAcrp3e7cBu5xbbcIPCEUt0WpTLWPWVwyU2fOWud2rt
1B2sxtmgHGvLm4rD20jhWv0m2Pq2snJQaZ82m4gf55TvQYQG+SNMwz1nXgZdPHnoYy238F1VcONM
ktUGvlePajVfEIAz4f17OYObFyHds4j/JpOzT7EBdKKh6jx869q6+qZnrNX8UcFi89L/GBsrFAhN
zDYoR8IuPca73NhK9xZvJtbD2vwJFBfpOy75oxNZ9T3Qt8Jcgy4XgdDI4R32HhR+VtTo1aY3Q0Ox
ZMQDS4xYREQ0Nj5fHn0ztsGwsZdBj7hZPviUa+MbNPnjO7RBSuQQ+gYuLz8k9bEBDsL7E2rhil2h
HJfv1++P5qcJkryDgOanSNR5XjV65rHn1mrTaK0TlgXykHUDjRBwyUlntXoN2bsSvDnLE0OJwqjf
5uzHp/tKhmL/Do1LH+GZP3JbwYbsWLSFhDLUuC8CyNYu0kE9ibr/iHggnMkCz6FjiXNoNYfcZhxm
F61EAmmZBxLuLoTRNDEt5rH/Ah8JGPB04Tm6izJ9coZKB7PbrjhXx+BePi+PnuY5kTB4pfOTkBvm
hftgnqeLBJA9cjZ/Irt464CkORUpRGv0cSs89FvxvXxa7vYb93nj4LOEXQEYN5lCiFe5p+4hPzdz
Eq5+TE69mW6nL23nP2ROJ+v8PoeCqi4jAVqeise1wBvtqUTi5xsmipXqe8mh94FuDuC/tuOD+MA+
o3yduy4PkrJr2fn3HxtL6nLkdUDD7irKO1fGRqx8oGxvZdvSGie8mTyaIPypoHHAUqz4Eq4szLc3
dGthiPdWMtYio4xoF/px33uBZzchOGKPAcp29tq527cOt+fBYcQcwjvGhADRR70PXkELu+VRzC7b
0Ddmn5tdeqhO4Fzdg911eTpFiill+b/nM8lkH0wo+DRsGDeIXHHaBJBxQ57c3/N36WspQh4cUZ8T
++Q9KbsG5V/FNdxK577fgAdLgMgiJCnB/GOEh+FLuIKBstip74Vk9k8y9FP3wf0acItm9klEv9TV
fRMJAudmW+05sTuELSHD6oGlGHVDm6nYMHiBIrKyYRhdKs4ZXPhC91/8HsRm1rgXrLoEYy/S/iOq
UxRDMcOTcLc8jzSPkywCmGZx17JGFnq0wg3UPvTAYA3IhjseIs2fglGfZijn2sVDgVApJPifgc6G
Ck1CHAM9hNwdBFNtSFbo4LY170AhbIAHWNdMedeZMLeHtZgoJaalkNUAZa+VzZCjW9nhd1A4tRA2
1ufMI6gZjeDt7Y3dgPbUmh2mYsWXv30mQbT39wat+LyU+gQbtElfILWgh2VgJ6vuyu0bXCGzBUof
lYXXI0JeFgZnQw95iwscXLFn7ZjttXve7A6dk5pVszKab9fgn6YAXJh/D6eQA5Zre0THuQ9RBA+l
ybxDzqZ6aCAx4KQfEDqaemu1NOW2p6mQYPChz9OkHtFbZXcm9I42ESxys+neGUvcfkTnOXKcOPye
uTSr73XagpHGDrQiU6FgSnt+vICW/Vq0wmepAEjUlQ9lkB2lHgpJanAU+9Lyk+mc1pEF4egDSD3P
kSKuVKzSVpYwbNB5aPM2bBCTmQQr8FG5JM1iZJIuo7535dDThkq4UGLaB6DqaTlXdEarPg57bh89
+IiRcTvZhuqeb4z7tcQc9cgTj7NQzBtUM6Kzzs53w6Y6pbtyF0E5njl2+27fWLnZn9RNZAU7EB1B
MmKtWpC2Z/+BFG8YOfIgXjUXgJzyt3LXP/r3ipW8qc/TtXuNV65JymySkPEJ6ie9oGZ4FvG9lXHw
13M48PkadnY2GDdOnkoYkqHjGb5kCvi7wHcBVshED6p21fhdF62x6lDQiwoJCe8YsHJzAfqo7gQU
SgHaiqen/wqK4M2w4z+ENwgIeuIqdJA2Y/PvP5whuU2g8FjmsF7+vQQVN6kJTYFbO8mz13Nrwghv
SJ74jpGD+SAzR8i4Isu8hmahOMiKStgIrgqHCIJZaNpgTmCRtiYTlVh2gizTaENC1HyB4qcxWGvx
vdsxUzAr/z1RoN6twxKiCK6mCy5zDLcgCr7zzstmgNY4YQVA3D/23ojBgE18q+kXaAO4ayXAlPiP
ohKnXlSZVkogoIan7mSORyim6tFmsCATsnYj3fYAFRLrLfqeP47z55cW3gu670Q2vwWWx1FX5ocS
mFdIvDcAHnUJVuXZTAJp7ybbwEhMiF4bIHu2ZCCX8BRDQl5n98VjsolN9mnNYaFNH4n4HuF6Q0OE
nQfn3ceb2VCGiDcNh37FaFEWnwR8gxQK4JyBw/pwPODsPeREgf4v9VwRatuTs/oEnnXpmZVFbSXo
QHlogXj4780sMt3EQRcNTth9fBaekLPRiwNrwlvR/yzvaIpdIQPJY5MpHVujh/lYIn+x8uWUB6pC
Rot5pdTUokO7nH3tbAzg0FxKJzqHB+kdSJdt7gabfJvauL8qxzeiI7caFaNABhQyJFxDmTtPAvgD
cQHlSHbij1HjPwqS4DSDaPcetp8nmBKDwCQ07rOpcj1cRcvzSd2GhKFWoGfXlx4AL5Jgafkld4Dh
ySS92A/RLtgHK4EOyrIphMEeMmHKCwa9QFXbKkptlxfqtgBjx/IoqOeYsNplzA+xx+MwJVsETvv7
ZpvuhKdhA3lBt7KaTbEZzcqQdslbhgcA6yiXtYgf5XmlKIQBLytQHJXzOc6vkxu/CtB/RgZdOUyO
9wDZQWQU8QQ9Nk74skaJSTtmJCwfGhhqMM1r1g0g1R99cwTfMzPV0Lm550s3j8+B9pSnIHWfHpcn
mGZLCFsfM1rtKwM8vBayqwFkXHsB+kPRmSszswOiUEsTfbknyk4hEb9eL3Z9OvfEaFhIptYT+ZVD
Tm+59Xm/3XAcSKQvnzZR3HpoXWHeu+4aKcJKw7RtIBM+XFL2SazmPbaBNdVW96yc+F18boCPjrfT
PXBND80RSsPFW24vD4UCx1ZI8uTBH5TIb9HjYLPX9toe/Z1wRNzSlKzcjXaMKXzIAOFkZ9Zc45Kl
xNAVEuubS1NZxn00z9+Be5cOParrIh2KvvcQDqht1dZcVFyvYKkom47E8o5Sh0wSi85GqwSNpS5Z
EtAqn2uxUNpeIGxGHim1ykQJQmqaZ4cVawdasvLCo21iwiaARTlu89pH09DOSyC6osVPwnC/vPCU
lzOJu/Vkf4B0BsO63axerjfwUHb5tgmN/G5t5mnfTxx3zSt7FeTPqNT2oCw5XkdIg4bQ214eAOW5
QwJvOX7qQqnC7KCu5lG8qw7l6lOUdp2R2FpFi0OGmea2XeXsud1T7uY2++5/rdUmU0L2Comt5Xx2
DIoS0z+dhpP31m17cHHfyY/92Uc1sc45AzSrcx0kWvL77+aL8KrYLoaeO4cxIU/RfyUP0IRMjDW9
AtpizFvgx0NNhPTwEMRoXL5vj8EVcTrmZfmzKceXRCkqfjRBtRwtN9vZ63zknGTTvq9S1VGOLwlM
9CQuL5JUY10+e/CEjyRfo1CmbH4SZwi97SRgCnx3bQ3vyT5YfVrOr64bl49EvMZk8N+BETHkXPYa
XIRNA+9ksGqwlR8g8L52D1GCSxJxdMd6KoMKZEdILiOED8A/WEK8P+ydUuvTbgIRyAdKQeqnftfv
5LVOKStN4gnzWm6VGqx7rijHhZl6kRl35WGq+wehqM+V1xhyB36M5W1FO4AkhlCGHrWszNGmGYgK
Uq6dYoM9Yh8int0YzAu7b+4bZ5XymHI+SLRgUmlcJGW4JSCyY5WPyl55HraQGYUsT4nsILjmgn15
SvqNijDEWm0CxcSTyMGg4CcRpDlwglTGkNvG7qrY6vqLx0x61Uj6kCkQibosTyhlx5BAwjQTS7Ed
kbsQi2Mb2l39UrCCXneDudz+d3b/xr4nYYNIXak9as/hPAJsA3b1He/ECPJ6l2LfusitGqMV2M0u
OMqbftNuGDM0NVMECm5NMYNiKkhQYZb6EIOtFNi4pjK6jjfGNYfou/jg1tiImz5Pu0rrYzTN7wog
oSVU+YS75pLdKXuAnHbSPbCJpxrIG4iJGyyqnWQ7NAPAcYBeuar72gJ553YtZ0AbJ2FgICZYQ2tw
xCsogWgudmMsrTg0lLoq5TtJ9+OaaBiQVuXKAMiwi2pgG0wV+VmxNYAXq31vD3pxgbODqIl8N3z5
L8NbeKojo7rWd8t7iHIKScBfAeFbpa57zoWGPJISo2Y07dmPdBRfL3dAmToSyteyZSM1KaYubh4b
iLTWw8dyw7Qvn3//MXEjIzOVxmDi1OoDCHa9rC6quOmnrZZslnugna/vpOSPLtLCbya+kmAQTfFx
2vKPLKQEHe9OeJpJbpAiQs3yCGyZuImwULtojl84r1C+e18LYFOuTBI91XsINkVzqlYIIYIou03y
xGRr9zHldiHhUvHYTbmcoXGFmSXP8jdQWZl9wjuZqkKktNpPGvc7AL7CE6vV+ZzKsAMe88X/5uzL
duTk2W6vyBJgsOGUoeaqrh6TzglKuhOMDQbMzNX/q6J9kK92KiW9R5FaChQennE9a2HKAOxv53Lj
QH03ZPvu9e646cU2/MVm/N7HP/ar19Aq7i7FCqaDRy9noBEwGx5MPy2jToXIHMhBl02YKfNgz/O6
IfmqnIL/dpOuuVjB9CYna8TLQbFuni0vSoPQ/dHzO/fo1km43K8/vi0HSZlDfDAgEfmNDhC+QkOm
vzO3cCu4v2YVW5h0PO3i4aPcemlcvg47urMThOITiub/vk03vOHvCtMfH0A055kTIKws5yzpPPXZ
cBc62P12Ctx7GKRbi3RlpyFxbUH/TyEQVBihKd+5EaE13qvoXfLXvx2vqwgwNW3jLRIdBUDQkvap
P5bHn9CpBPjV3wxHce+q3HjN77LEHwvVT4UkHOTzaPoNKx5Cq3hrb8qtXKUr1DmCc3Ev3rtx/393
av54keND8M6tBCor4COL4HncN733DzlGiC9VtiDK10siEgWxgHd+J3e54Q5+V3n+eCdv+Ji3DkoP
Hc0ws3/y+dO/j9eNrf8d1P7x4B6cXSmIHi2oW+ikDT4JCgTCu3NBbv3qy0v/ePjo1IRBAQa13OkL
IV+1eP73j77VZv1dDvrjwfNsIV/XaNaPu+nB36kjRLldiNgUOFbWl+A831mdG3Hv7/f/8Z6iXQKv
vkwlWpF5Zrufw07vhrVc//szbq39xR7/8XQjGIFGJnx8NrB1WXqJ7/cHMd7rIdxcpatrrZuBdAHD
rweofF0fMH+yp6chAoL8MlcCn/vvz/htqv9ywX+bxz++A7y70GO84Af01knatdqRJEvAsf/uxgDY
rC0Zmr2z5evsuVjLV34mWxGEM5KiYPvvX3DDRl6jFsuiCPLFwYc6VrHv5By1E6qeffDMS3bnFbea
ItdAxdG1nEt37gLIdnewkvhINzxAeg7YfO/eS25cmGtYolk85fMJK0k2bZj+flEZDTtAr8FNMMfq
4R5E4pbruoYgAnYCnMLlc3oMLLZRE11mmkBQGd3zW5cI5S+H4hp9OCyuJ+ZuwdXJ88T2T5NVhg5E
CMYg6YHs/PfG37if1pV3X8gCmTIHL+na5JIvhgsa1vnZPJZf/v2CG1fUujibP462V0E5Xs14QVXs
ChQch+anaF7//exb9/MaUCiCsmtmGw9v6n1XPlQ28GnkQ7qvKSBGLDs51a52Xsp5A4XssFVf//3a
W72pa2xgUGWtBcuGnTGh/WD3IRpELhKncmO2QMft0ZlKegRjG/0G8O2uezNr9XIPYXxrQa+CgYpO
Yh4zhHtFfeyWz6CaQyZf/v1lf382ZGj/d7Ma47h5XuHDBueXx371HIj36d7VvBjl//88s2s835zm
WVmPePjyPMRkX52cJH9c22vPCwGITv7bF1x5BJ375cAvndeab1wCwBk5QxvozmX5e9wCzsL/XZ4C
goGjyC9WEqMOzQlXPvJRrr8TFv39KrLgamNJwJyu9PH0YdV/d4FyvIDUrcM9ltEbOBh2jazqF7FU
oEnGrx9j31vlGxuTsWFhhZDgm1DFcDZGxgw0f2t1Jpc9mTf/3pMb9T3Ir//vulVKCmRIeHOxHTD0
2a6Hg3zJ92Xix97aX9lF6H/MB34n3r/RuGPX4Kt2yf5f0OSrUDjh+KZX/jPDZI4PJZF42XURf8FU
MEZF7iXsN7po7BqLNXFipfOF/KD7Wr41AOWBLPqDxTROt11i7dXqHgHVDWQeu2bqdHRn5ZWDtZw+
QNNRmNhGM1pETpKt3YdiRSL5hilrfFlwVC8KE09wS8k9p/d378queTz1UliTvkDOoAsZduMSNvW9
muKtR1/5Cdm6rZHs8ujqk2UOVLvuVelvVLrYNSBLQXZwki7SJ31wvqPWhLP/pfugq9IK68Nwbo75
KxYugRTauTo4ZgP94GLnvTuH+U7b8++enPlXdoM0bp33PozSwFhYzi89dyNSPOcYPOE8vnPJLg/7
i3m9Bm9lAtmsAwlvwNyge7Ya9stju6JRvW5394b9/x4lsmv01gxMjagYXhE8CFCrtQd658reMKzX
oC3isWaQXeUexKKjocpOdVFHEiBDR2dHz6MHf3n69zLd8HDXGC1HL60lpwVPzJ1fpAOgw5/BBFrr
j38//9YSXf7+R7gDcQEnszmIjitKV2DsiXzMVEyiC4vOvoO8sW9E0uyai3McPY76YIuUszDppkgZ
iCpR819X2aDjwBtrwFmFYDtnQFbXV/kH9zO+aaq03RRdpmPTcxMtEwpuBZ3ViYnlIHyPJQ1trLC3
hybUthjirPd1MuQ25vjIIFZtrVhYt0pHGRdBjGo0xiI8EeyKSTRRp3Lw2RSEr13m9Ws5VnxjFEXk
usz1Klc2fQRRf/pFDamzFbiQ36RIlwgYi/R1mpsmHDVs5vK4kECuFhOA9TKfsqhsZBFnXQGSb8fy
t5aVuhtSQUe0G7W3Bh/DHJZjLdE2773Imp1sXcvRRKnoyu2YTtnKrwZzLCt0vR2nnV+LaVR75vL6
OSgHGuaTqb6KeunW+JkTmGn69mePQkGSSrdcGzh8wLgF4DDAC9MN8XULWYLJSSzCa7BkVWPi1vCl
FqtIlC6mTEZpxMoxmFPHooC2WAXlytJdtsnroQTrfwAiuiwf91NRDHuiPT/kHhjMp05Z0ZL2LKn8
zA+DGr+tmCuoyxM6HqFxJlaN6uWDJZxi43bG2TKXVEk31dNG1v304qKJHQWNzCN7QRTfgdlh15Uj
AGZS8jsH79bduZjuP8521xeT8i6deIfXUWZ+ziOo3uU9CoBbN+faAcwaR+vSpO27D5mx0NUbFawH
cudi3sjX2DWqa6ipvTTT5flPEMHGuq8nJPL6iCPv3Kmg3VqgKzuvXAmusQsMog9OhXzvzEcg/6OF
vAoOe7fifQ892oN7xMhPbI0oCzix+o/QX3YN0oLeFmhZbfjI7DtoY0gyRJMXZtGrfa8BesPEX+O0
uOQmmx28QDYPkxtZ0wuYIENBdGTSE5OP/za/N2Loa8yWnfZDaibEYbUDTYI28poH49aRqt8LaoeU
73U33EkGbh2oa7RW5lt1q2GID1PehzZ5n+ft0p4dc6q9PLJIu5oyP+bOf6oEsmucVjqWuWmLCTxJ
o0qC9EDtuyQwN27eNSort2jeTAo0yGSf7pxf+gWNvx2P5lVxMhv7sXrRKnyWr//eoRtxHru65ktJ
mN9l+A5Wo3yNQ9YB7f/vR9+4fsz5X/s0GhL4gWqXQ8FAmdW7sc4ey+Lrvx9+o9bArkFaJOeN6jwQ
QVqoBNoxebI3Glw0w1uzFehykzvF/lsfcXXRM10UNjV4jd89lePDXGVRIe+NYd9AGLJroNbMaFAV
7eUjHtlOvvtr1BOP9taO1W7YFw/lEekCAfFX+enu70W/N3b8GsA12K03F2gnHtzOtuKx5DQ2EnNS
/96XG+t1Dd7yaWDpYsZ5yjP/ZS7h130rzkv3znbc+vHX8RxX3cLpCN0WSoeTB62O1ZSO6ea//fgr
h5GOqLtyFVRHtdAhHFtn79Huk1j9neLbrdTnmrtOQXihboMGqj2VcT/pZPKkxvGKu+EirGiCYZW7
bbeGYJgfIktydlxQe5eCa2crBsDgGouZ0EWXO7Lb0g79RYGIjo5qlZctxj6rxQkxGNoluceKRBhf
P7njZEGM1cfs7J1rfcM8XaPOAhDNiIoU9FDScYwycUF7dJk5Ihohm2pw741L3sjSruFnbgnFHytt
KIqJNfnG/HmMiklmq0yb7rktSLmuy+Ce97h1bK9sVe/Pg73kHT2wpik3JTiWQku5PIQiZbP+9+G6
tW5XlqS3HSktTfSR9azfMLC0rWU+ksjJZzepfeueVNYNn3uNFTMdZQvj3Du4EtLh3OXNFhlK+dXq
IKc5iMrXYdPa3tOkMsCCukJ+/vv7br33Emn8EY5qrceZ9xzosKxmz9yo9mHOXQkJT8HU49AG2Wve
BO3BD+YZ3cyuu9sovZFqXyPIGldYc0Ede29ZI2bsLeqY4wwdryzMvUqc7RHKYVAHD1CE9gz4SUJB
3eanvwBqHzU2HGD07xW4MSLNrlFlFlnAgQLBv32H14ddXT3XDHIFVUs/AzNs+wuqFHtStXpXGfDV
9SUoylT2mZfFqkQi2FdBifgLwaRe3sbG+qDCKjcyaO+BjC5e/S9FiWsk2ihgJjLR0D2aciSN+yWw
hqQ1Ge9CUKeyDXNcyZPWE5aPPzCoWRaKdhh7sEx3YNS1XtH5Hh9HCBBsRYXtDF3u0m1PVPe9VEHq
Q9Q2A1CacdK9u/k8K0gXFFBvrQYmE9377T2O3Bu36RryNhm/cNRSz4d+KVkfTkrOieNN9XMqcvLQ
U3OvXPWbB+xva3YVIQ21AvIVYnKAI4vDQ1zu0otMQPgjfms3qgutNTjTrfALiYAI++Qm3I3hcw+e
vHydR9n6VxZ9IGQ4oll0D4R2K/S5JrtTmV5KHozgVQ6t6MfyZQLv3oUZ/nEMQXcQ//sw/wbN/uW7
rwFbwidOS3hGD9VSE4zplWzv5q2C7EygnqqFQAtrwhFSDY3Q84HhRBBcBnHVN4el8uIs8L4RS9K4
EDMU6TofVAHywmTMFI9l1bza9NKg75Cp28bbQacPrAVWhRkp1gLZLZ3nVA+PHh86yNrlICxSYq8G
9TUoJYTaaUyzeT31WVKn/a+y4HlogrmBZRtU7OVjHmalwXR5V24Im72QDpmMljo4UhD1kGaRx3ph
v0Ta8KjRzj1sju39Jg/4y6pd0wG2vpv5XeeAsxvKHtGC8Z1t4MnBCvnSBD+0Z5gOM1QMYqYGifae
yHwTUenIp0VA/lL3E7Tbl7k81yrwwwbdDRelGOkNu6FzpmU95zoFRJX3rEx6AVYtVCgEquo6mIYo
l33QhZQqDFXaTouvTHUw1EnPxvGDlA0kaue0W5VtBj5iDkc3CwHBCaKnc99IZ4qVg7pKyMnkOKjP
wIE8pcVMNgEe9Q5tvouUpgi+Dmqx1tXiOWsMKMLKIh4wP70ia6AT5FgfmQmAu65xABAdgDg61hRW
cUWWsbYSU9jTk1CQiISSCcYxJVjTp1kFfJ2Ltv8ClKDrJBIi6ZsOv4VENdX9T7hOopJ6yXIoaaIL
9gWCBcOhcyHY3XiuOaetvZ9IhbOW20HoB63aVJPjbcpFF6EH5jGgAkdXg23Zb+u4gdD7ybI5f8wM
JB2Jxg/H/XYehUVMGS52VR2Mo4t1bbvWGjTYIJAzBSbrK2+CqqduYA/LAHIiABmtMqPLp7rK+qcZ
mVMfemPan1xSAO8FiiWU7kZPi5MJXBStqJ76UEKp4r0pimnfSztLyNyMUPCc+niU3N8HEOd9pzTF
CPTCGajLUw9z4zWQNyPOkAstswiH6d1KgTsfq6BB2Q+c5u5szrlxH4J2gni9X7jhrFwTZS49DC70
2hfdgayxYAAdc6kjwhw/pGNwLKp0jGg+eAemRgfE+VL5HxfWCNCFEcvs+8ECLRQjpfvOA5KB7ROy
nk+B4Z+uV3/LnRKTSdoEYUr0HE2pCsJSN99Jy8yAgRwIYOUjujxBXZ3doJ33ExM6BoOICAenBNao
CfS2RxFiM0EPpQn5kE8rl0s/krL9VJoEuxwpE/TPQCZNM0HXNnxM0mA8J5z6tlxb2Mn3tFfu2SIW
GLJsVYZZCtSfoKex4wDpjM9t0xcR8YJjPRafrcdPjpzms2hr6J2p0t0NvfWu9eJE7qXD4eVy2syd
9znTDMEfbx5sa4BSBZTdQuJJ+8k0wo4GOVzMIPlGmVdvm9nisWHBo53j2rUlV1E/yx+Fqs9Z3ljx
3FFrW40AlWtWtCu3sOuVe8GZU9ae6gZa4WCGxGx3a380jeyTtIK/LIL5WFnBV6upJux95W6H3n6E
ksmnlnSXFzB1tVh+ef4I+jhabiaPL6FVp3pDavYGGAHdTl0DHpqis8IlwwxEZwTYzTlXSYElQx+K
vrULZhaGVuTxkPXnLK1ONslrmEnYE1mn35uxmUNqlWYVSKuOhEwb5PDLuzZTHQek3mT28Eg77q9Q
aAZWuHG7YU2D8VSn5pmI4c2l7hT5ozqnrADPXi/ld7C3YT41UGfO7LeZp8+K5M9MznU0plQkBXYz
mgc6r1XuimPtlWVCvMHfFtW0Q1xCwxqAse3s2OCodcwuWDp3VaSeu52RdG6Yqkiy0GyMSh8Mmyab
+g8OyOnDTBSIlmwbs6slfOcXbQ9WlDrZ9yJtmj2fqTj2yv9e5JgU7wXdQVhdnSrFvaPOWxKpjKuV
Ry2xqh3vibMsfx5SAUteqzRWub8Xov8h0uKtWNKvARSrYrsTZ+626WkKRLN3xwFan1iffSMv58Nq
hnXTexbkA032sEwZ/1KnYm/mcaMFbLqbk/kVAlcoM9sEeY8hL6yo3510Rhs6zb+NvvUlL6vlzbYX
9aMv82ljm/rQkbaG5Mfs44q5HQ5bYWqaSJZj3N4vnqogs8JqGfhuSi1MmC4j3HEOhdeQOr0I58Vf
dQbyVyXC0ZyO3dkffbWVREOhvXe+ZMRU+2W2ve+5zjgJDQQqwlwCtGnxcq96yuHcQQ7iQJ5OzHGz
gGizYt+zoRiihoPjXs7PvddtTGuB/1RFaQO0sUojOtnzSqNjEnppADPA5fJsy7SP2z6YE8vys1XZ
TM8XaGqkB3fnLsNeusPKGamMxrGqk4LjnLrtKzhSurXmrYnqQOMoap5MEqQPfDxmbrapCiv2miXb
MdOyD78YJwCDHdhsI6G4lTZRmVd9HVa6g3fqyJqNpcFXTr+0VxlouC11YmbvgfPi0WK+hIudYylY
PA5N3Lbo6+k20vkc0bZ7yBcfLR62gH0RHZyda4CiZUvkKvlQiOqQddMhxw3hNlIT7o5f8x51xIk0
GzVCnSDPXIx9jg1mRUz91ZA5hRxojmbQBOr52oRV4ZwASG/fhoFfWIOybtOmKf2ifHJ06hnsh5Ql
PVh6lxkzSRIoQmiEr0TFE1VO4TjhVsIDKyGP+OS9KShUf+gY5kV2wsl4ryYLxHxpvYFdeFEEzGAS
OhCK2fuq0XuStbuhgcX09dslmCtYtkoDd0rEaOl1aaWYgMpthIY8TczEK7Re1KpBabEyw9rQDhfL
d9lZTuOSID7aY13oupBmlZM6cYpgR4ZiAz3NBJjUxO/zM3o4uwoHJ291MjNv52VgcV6yk9Hjac5B
HZtZsTXlNMlEv5EGM/Zg/wxNbo8xtZxjTccJvMSChVVHpnDgrRWmrVSgbUibUz2lYHyC9FyEOtK2
8IF3DewHB3WNkGTLemhyUOowKLeLTdmCLbs20Exot2nth2AnXreN+d19WvlDcJoD1cWSp6vShwka
i3zZuGJ6yMasTWhfnl22nBvIkSxhRVUdzpP3hlFfL2r69se8NPqkhhFDTj2rs1BaJIsC4MiH0Hf9
g9XLJkIUIdCbwiBUXhQm7Ht73nuqA17DIWjP+POzbisTirEL0Kb13PiCs/4aTC7Ib6kPn19Jubam
dEtykQz+3Kyn0S1jy3b2mqgNdAjmmCtVYHkoAODoLV/StyYWAYGNxJWXS0vXvGGPduc88SCN61KD
6MZbdg2vxKq/jLGmQ/+VN/M7kvEc4pSmj/SYH0sQK1dDkaCJmL/Cp4BOTuJFmWmX0K1HBX7L4THP
1PNCtIJa9pjykNruZmGY9gTOoV1ZCleVdwEI6eoZoRxU1I6pV4CI3LTdd6dgwUpoaBbksAdOBnZ9
J3UiYiuELbJsXyHHPr02y7Iu0mmVEat4Jy7p1x4KS5FoLDuCKBuIgQYXAI0B1pBWpjkrG2ClzPE+
2hbSaZSt+TBs21F/SV1+zEm2MfOCjxgws+8FUmwERzMSxy0p63bVpCnZ5VpvkcTYa+Xb0ynt7Gcx
ihPVDND9Sjbb2k1TJNzSjXxicFM4miNIlRzTJUXr2DtJev7pOZiG6x3abvp02Q7aR0yWbeyyPC+T
HMKyLoEPgptmM1QD007Aes+JK9hbldIHn01lFAA/qvz6bWYsmmr3g5beRzaio1+LWUe9jTjQjBpV
AD+VIePiUYrlxdXFanZkAsWndut1LUassmBARI3wx8/1twVnUOmMrIXXgrmFWmMyOe2UGDZmsUft
MqnGksZ6zmUibY7m6Rcg5T6GZTlaw3gyQx9rVa6KoAH2Q/UflpC7Yk5PJK33S1EdbXxs0NpJK6en
1IZSEPKGZ48EeSRm+IRFwJGayOq8X3NFm2PG3DgV6RzPGe2gmAwmjynfgpeSbK00KLYogbpbijkP
LSHA3falFWcIoY+0L7K4s82nN2GWsndiKb1VJTMnIZb3NNckqdpuDrnR9XPlt96ZBHWcMu8kaoSG
Gcr1mCGBni6GJPQYDVA/hvN1mr3qWnTuR/jHbKgvFZczXciLu4h1ao3R3NfJYliSzkPizy1CrCYP
HTYi7KvceDaYsGzZzjfei0s6uRWGvbiFc8AaFTA8/VrpIBaTjEteJjkNVksDZYd5TLqqi7quXCHb
mkKbji3QkADeBTyDTKw3hVbAIlvJ9dLhx2IXn1BrhgGxBoSC4w9Ta77J0VcPeZvSHUehEHAJjNeV
oE47Id5+cKs6Mnm7p6V6NGQ8BJp2UbXo9WIHH7nT/RpIu+a5E3o93yFj/eXr8idMENSFZfN1qYpu
LWZytif+2lsAtmdjtQq6IYYOZVz2NNJZFmG+IvZaqCMGJFo6O6EDdIgz8ZkF6RH42EhpRUPWT2HZ
cjDQt8upFvUPVRYoossZosZAPHiDefRVp8KMun2cOiCVqcFVqWr3ZyVKSIQBq2UYtfdInzcu9csw
6Lunqi024IZ5HnhxskUZcTBceq2JCyI/FB+RgTVHJzDf3L55kMjB5gW8HAOqCEWLERM/gDGUmCgN
WJqD91UPZ90OuESYFlnZc0NDQ4uXYel/+FDgfvAF+0EnZwIqDigK5qAkUgVPrqkcqC64bjwJcVbW
cuK+d7SZfRw70P1nmq1cqrsktZFgBZ69qwEmocTUYV24Z0dlaHJKxJ/wk5XzrfbGI5nUsaT14zho
NOCsSM8/DI5E2dFHMfwsKdDYwGVS+q3LPzCD8Kjt7176k6TDEtbInAKLbJ0Gs4j6Zz/4D5qkb5Up
P2VRowWgIHkn84eM2QWAgzN4MUQFq2JBt7V1noammWOnTlOcDg/Jrq/QgvXJDKAa38DGR3nRFpGp
ZOxSDtKvUdRR5QR7jHxCuc9dnN2iAQhoF5eeJ39ZHnpUTZ7ci3tvym8KSaO2m6TRdrJY1loQFD8K
6xHwGmT1UHjqfOjeMztE3HvixSdKmW95bR39eYonmn86S/uYlyjQ1G3cTegjmvmz1oAuV11S5uzs
KY5WyqTWCilbGkCRera73UitHVgbACwv2UYPVjylRcy7ZoVzEU1dlqDqjUouMj1LPbgN3Uxts3Y1
Bw/uHKyZEshlENnlFqwcLZS3nuZuBCIaR9wZd8sgQyWXcPHbLhqMWVf6jY/ACGVP45Lpo/Rxdy3U
13BMHnKrOgqlksxKVxTETSEEeqPZR+ZagXzUnqowbfRa14iDyCsC2U1neyqu6RNodAG+t1Wi+vnT
TieEWiwZvPzbbNLvY4YseQLXCF3WXvHJ8Y8mNPIK+g4fhzQ2K7/RtP8se+/dLP0bC+gbsPcRJc6L
Bgw7lqbfsRR1q6p5BIXNmNWRm4qHTM7nqktDwnorsjtEXEKgLq9hUpo3Bjdd0V/Gla+O8J+tUoSy
07Gs34bsSZbDL9d8bfvXtnYAIP4yBmdP5sgMv87Dp/K6cDKQ5nVejIFiq4+JYCAx6vmxBwFl/ioz
ETaVH9XI+WcR4DYC3Nr1P8VCP7LcP476O5iTdjMSa3/4xHTvya5N7M3iyJ3ie4V0Dnp1/KBmfZow
9YUhdP/HgjHJVTaOexf7Nc5gE3RPKnPKmCOVb1AHas0+Z3xjuw5kJ90fGf21sE0xdC+Ves2189Xw
Ct0JVMWcBg904s4HC1obxB7+v2U90eDxUhTw+gdjqwh2e8s68ONVmMSCtXJ+Erbj1EsgMg64Vw8d
vQqVd/uhMitqr7U1nPKe6e20zHE2dDQZFDC3YFUcRJZUy6man1rnOIJKwGAqHJuQCeCMux2E16MG
nN3tL5K+VM5jWusYRCtxBpZdWe3b0d1WA35jAcxZ+8JzN6JllyjnJ1PLJhtJiOdnOHwiTA2iNu98
+cohOBJk8bP1DHHTeCj8jTG/+GDA5Irw0odArDe40TgNDz6Swd7p9j4AtKL+7srGhCAo3jo+22Zs
jkferamCxASqMWX90bQq8hzvl2FsDUbzTR44a49+caFdJ9IOoekUL+6YIF/1akzsyCIqZnBmjuox
8IedKT14RXsGgAwVaLnN0bgsy2rlcBxgBhocmDEg6ZDSFlCN9FBNk3Td+uO+Ne1zP7ehERP4fSey
SZ1u63D+fUDNDyZlNY38NHg4zsUSEiRs9QQFTJRhRvfdLkBaPAIHw7/m+UflpolFvZcKJD+1+UQ6
gss7RmnBdq1JvzCMGHcLhrBR1J/IISX2V7tDlmnepvJ7xfOjA6ESMbO4o69pjWOUYvEtgcg7r54b
DgmeMkAwCvNZdIescd7mfP5WqxWFBGvdrECLmHTujjTVV5k6/YoiX8+6FDVoDwfPo2lU9va6zIBY
TR+HDszp1uRbcLvijQDWj4S7fMzZA53qp6HvMX3vetGcoV1elqdKFjzSxEN302aJHjocCcGGw4IV
3aGBgObYNIRmNnFvzSDY6Xed+On0mGj2MvGmcXhSEHKHwdSB9J4OW4YbJfslFn4bLUsa9igBAl/A
UJAaSmwF78OmAIopLaDUYJ/G8iLTlCfuWKCi3oS0BXdPXiUWit8+aWIHClTOUsUT9ldg/tBnZ+YA
VIh4eOkvzNErr/TBVuRTbL9eMT9FsXV8JKTGAMMB1UWpq2ROwSXfl6hz9GHlIWSn1lopvtHZdyjN
r/mkkso787KOitSKLPvnROWRBfm60fUG+pGvTK+hr3gc8ylB3Tl21cGzhijt123mHEmKU2K6yB0+
JAvOQbFT+dvkfUeKiyKCPnrEIPwVusBESBnlYxuLBgKs0KH0SlavZAmWKg4jCEPY5oBnZlazdtL8
WDk7oT7r9CgxbLDoPNu03Zn7NqDr25q3se8UkV2eW/GQ4tK3gHiCC7n+P87ObDlSJcvar9J27ql2
wJl+66oLIIIIhabUrLzBlCmluzM4ODiTP/2/4lR1dx4qQ9GWZufipKSAAJ/3XuvbQwwMQxw2BhI3
rF9T/z0SxfdZLo9YDF7bCQ0XRD9I197PBA65cYhdjZFfYg8Tdm+lC2wVXjdSg0lk42SsO/KI01Sd
Qr+DqmtufQgQF0SLiiF17BZRffYaUTcRTfdU0m1xjMoU/N2SAjEK6B4K9WQNN4MEVr/LPUDYimtI
sa5mCI4SrnEOZHsRVQD7vdsejq+2emqJvdGV5ceMWRttLReMzih85WJfXzbdwcrLfje276JYLlA/
ZlO68hqFCxORiy81LVE7A8VXc+neQ3f6yisksQlKbzall/rQNvUhSnR5/njllP5lKye2lx24auNE
wx21yatHjdqUjXwOa2YhFXo3LM9AeG+oV27UQHyEIybUWRqPNYQbnIaQMOZJQb7YwfBGBvI9b5pX
hb1+HHryYZ4meueQCO6Q21FdjBTryxBmQblfcN5W1UWOkH1+LOuA8KTaOe2cBP6DY+4NxjtxNiGc
1lYuM6YBh2KSxMvkb9HLH22UEJhj7B2xYQpKm2zLqHdeWO1FzS4cqOVsS2M8bz86OMEmEUqrAh0n
RPijbgdfX2KvPd6oPphuFzFCpRJwr3oOS8XfBLUQcRFSu7HT46SSl1a7DY12XqOZ3CpmWc+By91H
SRai4zAQeYPwNILqrJfO78mS1nQNnA91GyE/fDl3D2q8It0XEZ7ROJ6QJK3JGUSbknh+714yj11I
bR4gXHk6k4P9dbp+XZpq6FlRoZAonA8I3KCwAg4QpjBRUjdE/jPN+5/f5//HPmCUqBbWyP4f/4V/
f2/apROM69U///HQ1Pjvv46f+Z+/+esn/pF9NNdv9Ue//qO/fAbX/dd90zf99pd/bKQWGhuvj265
++iHSv95fXzD41/+X3/5Hx9/XuVhaT/+/sf3ZpD6eDWGhOof//rV/v3vf9hHtel//nz9f/3y+AB/
/+PqrXpbevH2bx/5eOs1Pm1Hf8NS79KAUC+MwqPAYPo4/iaK/uZT4gckCHzXD+yjfUo2sMj//Y/g
b25gezaBcxZCN9s+Zuz7Zjj+ivwt9DzYhiOfOLaDD4N69d/f7S+t87+t9R8SIcEG46L/+x+/1inR
8CiH+ElkU8ta1JHr9Vmk3C+mNSm166coOufX/bXmiq7dTH0baiMbrrPZRzVFEAE7HHbs6IGQYhvl
9Rnh+q9HDA2PP//pIRrCOWVi1JkRXgap0pZX5+AbR7HRv6ffabgSa6AclqTTNOisdx5Aodz05Uc1
3PrtfDDBNRl+T9pK1xamgC6s5z7qSfh4R3mtNtygpovszsxWvxa30LVBCRkjt+AuLp8rTPrHjSu5
iiYcbht05//p8v/qVv+XbrTSokV+RSmtGxjWjUotZH4d18dNhn9OKn+ZU36+/Inv/2/GJE7zAFlr
9FKwUGBUcZEroUjjoDySSpCCtM7oNU/oKenaqDSagDpt1PXZlPB94aSoESjf5WuJshjH6k/YxSfD
Zf59ABYUjF8nDrcwAEMkE6T+maY6MSDXBqa6zakDJXifKU6fC6t/DRofe6H5t0SDdI2Y5pGQ3G5V
n3nQjMRjwW6Uj31wP9svQzncft4bTjXX8dl+Go98GhC4aXSfkWhMGHIPuSGIej+Fefmbj7Ea8T3O
lxOi6nCacrJZFM96n+0mSTa1xc41xLHv/mLoB6uhb9UhBEUNXhVSd1D0dAsDvM4UcAS7c5AfRmU7
P5Dxojd2r4pdr0yVjjYRqW9P5qJfxnJAMIl5L0M4h6/MHoZkwsqeRG1NLoq+ZnNSijZ4W6Yluo90
Q7YA/hePpEe8NRLYCnmlSmc7GvfG1VbKPNfbdqqsMsEscYGSLaxPRqty9kM/qsyY2mxCnFr35QBw
/2yZOjFEel8E78Yb5kb8giFN9y4qD3rNKewBgS1aJ3jAmaq5dJG+uuqRLQQ+n/v9kwZf+lbVVD79
VodYu09U78GYN8995qB8VRmGiZ4eiyaAuuqMA/PECrB2nwzuEpQIrvTZYDcdtMxlH5dLfcaa8Wsh
Kl2bTkw75H0tYQ1zXf89EvyDS3PVdOKjtHBI7/vH3O4zGrWPv/Wy1kYmwEMXCLcxB2nmJXz+mPWH
S79UvvdbemsaHFWvP43OpoKAiCO9nHX5N8urM5lfc6gxal8knz/AicYIVosBhOR1h3geBk4U3vlC
XkGncW5Q/npMrj05vW9C6NKwEBhE9n2UaIrsXdWS31tm1h4cmFNDOXCMeIS2NgEEMFjV4kChsqpV
n3mAE+9m7cWZYYI2w1hgalS5OjQsF1trcaszw+AEZ5yu3TfI2rZDpRi6qjH+ppG+t8Wu85g6Vyye
hqZJxogs0CsocbDHzkV2sw/uaKT8Myuod6KBVrp34J+7GbHbPuO1d8UDvYM0cmOa6Pf2GWuTzlHU
4EnkQrPaA7TKNM8dz5HmI2cMfqdaZ9Vzi76VNECZh4z5zWaEtmcIz0GxTuyE184cVNIzRh+rFdGC
J5DjhSb2aJQ4fZ8a5IF+a+StrTh1P3cIyGOenSEUROygK868mBMr+tqFkx/TqdXxwr50Drp8rec5
Y4UVL+6ZfnPq9Rxv/NOkhJAmrRe37rNjyQHpacSF2d1srK9DJS8pD84MkBMNvPbL+MQ2Hlfonqo+
lodk3QNvpubM2z/R973jTX96BptZWK2DEnyn3r8iRt7PHdKFULicmTtONcJqQwI9rFPQBe9IMXUZ
OMMh73iRjPVyM3Xl/ec96NQzrMZvhUDrAKp6n6EEuEJlRzO/4uRw5gWdeoDVyiPctp0QaegzOwo3
yIdDoitvF+yT4Or7LT8XXcOU21HKvB8wzLCh8RH9lPZy5u2feDNrG8wSFshZ1lgcHFEm1D6grePB
FGdezYmOuUYkU0oqN0SFl6xbKhzRtMz83n//vE1P8Izo2s/CygF6YRtfXU8l8mDEW5Z0bOZloyER
TyDO5l/cvqq+5RWEzmWHsuW6QI7PihAVpMaM9yHK3rwt4cjADutHuMuYf2GYz1JRh3UGiSxoFBQl
dKE7MRciKvozO4kTHWbtf1kELzUksWhNZGSxq9jA8PQ2LgWPHa1/b2pbW1iGbuqOMkjo/JZny3/j
ttlMBMJjfc5eceohVtMCCp04JggnnVkI8Jfdtc+6tFyKTYjk2OcNfKprriYGOU8hLVw8Qj6J8EXq
xr7QIJXezUqyH5/f4lT/XM0L8wD6aV7jFpqPhmPpUtEblLl1+vnlT72j1cwgoSaldlnqbAoOo410
/tAnLQIUEjrBz+9w6gFWS3vvT50Nu5/OAqe/r1FStCDjmUuf+PLrgG1XLE3JDYJcPvQDqr7286NR
A4Njob/XwGvrDB3siTlHLarV2/HC8xQrS2xDZ/35uzmx+K7DwqFsJKQcQmeq+2ZPSAvrVxdJzyp/
mYKHz29xoouu60z1FYVTrG0RR5tJ6g/9pi6aW0PV/eeXPxGmWxeZMpYYIZKtNRJm0/Kc16W9Q8Y4
eiJKFrtWFyikRSDkZ1EznlloTjX6sZ/9tNgXzijGEMSVDEaCbz5jKIKcezU4wCRVyj63Yp5qmdXI
tiEdX6LA7zPZ2bEgkBb7b34bpYU3A+F45lFODA13NbbziIVmcSLsK5xuQdpefo2g3TuzsJ16T6uR
3UpR1UrjPYnmaaRPY5/v5uGrYd2ZoXHq+qtxPTcQ4XkVrm9xoxNCZeZ0/U1eib2yp9/bnK5h2Qrn
JprLYyvoFwfL81IE8UBue/NDOuzMc5xohDUz269YrluCeyAI38I3Avl/QLLPR8eJwbdmZLtmsvzp
+P2L5ob7UYIafQl0vJ9f/EQXXbOxuZz8mkaYm/qA7Fsw5Cf7KRRTCst4wtzH37vJ8cl+Gm1VMdr+
sV5w5gUtZPhtFtbmWzfDFrSM8m0yYPJ+fqNTr2o1rLlbziXE8H2GMoxpyOEChBgLYowzlz/Vyqvx
HGg5A1CFdEvRwE8dTfvG+T3WAP1z8/fTK0I4lC+NRiQKaKDYXqAj8LpNi7T95y/mVGjhT2DdT9e3
xmhULiE4G5e6eBlH5MGLqoNa31LOPWVV6nVHxBLSytGtXRXQlRRoHheO+zMj5EQY7k+T9M9foB2j
FkonzLhwCb8F0Juxjakz2qRWn1bTmbucaKE/yRo/3WXhorW6AjsRGjQh6ihDnjTkk3PmLZ7oXmsy
tjf5Q2VB3QydvDzUhf8DrjRIa4a7zxvp1Jc/jtGfvnzkzBALLwbRfeYcRStlqlroeT6/+ImBvgZh
o5qUt0Q+giMACW0X9wXrRtxwHN4gow/n/swIOTGf26uRbk+DEy1tqDLdlfnGx1F6U9UB3enJ0u+K
jdaZpzlheqZrQrZBPYKlMEJBbK72DR1jx1p20UIOC7O2xextIlE9Bx2KkSPbM5YFlDzdS3QObeue
aqrVTFBCSmRgOFcZ0aUyu8YpCzcm3chR0zE6OiNpQz0Y+pl35dIWAifpmHqjvHY8hJSEL1Xola8l
scIf+QLsQB1q5xb+XXJTq+UojiMQ4gnI1EKImFOgGXQ80PHrSF21L4SwfixFZxVwWznRxjLd/ET/
KU4ayRaWEf8JHgWouafIPLXK4RlZ6vxcCegTe7U/qXc/dVLZecJwPqsMiWF8g6Z7XORykTfzTi7l
rZnmq5Y3v3e4+3My++lesPtZailYlwmh/Y3jWz9sB1jQwP6he/b198bFagcCtZ5ZlOZdNsMnDiEy
ZiOQneu4rpxdZRGkB+2gPDM6TrBP6RrkHaHf0BBGvsxi3wqYqvPQg3DTiRkBcxtne4eJeEHT1f2U
ztBb8yiAFBIBC1akVuVte6+F66c/M4hOTGdr5LeLvKxsxQTxT9ixGC6JEooxSBnh/T277pyYdtbE
76EI4IUEXwj8dw2I5wyDzhLBvoKC2e5tP09iC9d+B+iERWG0qAIA/YiB9qoKNiiUdlQnAiRYVlWZ
9si7PzsO/i+a/CD7vPVPzSNrTjinXevWhUJezhR+1pdj8J7PU/fk+/mc5pIXu4bMLRR1Ahxc/GW3
ryDcy3xI/FIHQ13GbuEWZxrkxOxJVrOnoV3IPL+bMgu2I5RZ37gBQbAKojTnTAT+BJySronioImN
ZWu6KiNeNaESChWQhVuK5d8L7DFvUHfUcuNjedV3WAhcnCdtO48jd3HljhA6bGxYEM8cXE51jdUc
yglUcXIMbSQbmptlArCrkPup5ZconP4gMeV93sSnbuP8dVXNOxT09VvjIPIXwDMeWfVVYcFuMYUa
tAeodwh0v/qcsuzU3VYHptppy34piJMVrTtfDa7Fr8d5gjXC9r3LAMWUJUq0BPOZ3OaJZYisJi8v
WhroNkInm7G128F3+xqKNjwz+57AJrtr3nhX6bw9MjuysYmCHYckYDcwq5YQXLqobmQRthsQfLhX
yhfZ7DrygltDg83RZMFVLvMNrB5wGRkJE9nnbfnrxcddQ8q10RCZ9oObSXyBiF0Sx/qRw1blgwZl
F9ULknK/d6Nj8/608rg9kWyKKheZuOLab+5dA3E55ak/9kWMyCqqQ5dntqy/7jHun+iQn27l2Yt0
I83cbIIqXwTepm68rY1zCwhF13PzW4PNjVZTSw/yZeVy38lyDp+SpLOFwtdw8M26eHXhVp9sfa6E
3687pRsdf/7TA6FegddVPXUy2oJUISLCYh06288b5tTFV5OGFghtc82dzAVN9a5ipjhE0Cf85lta
zRU8tHtt1UhtBCKatwZSJbAhom7vqzz6guLPwaM79/L580c51fCrqQIBJ1WPYqmQr3baCfG69mh3
X1zxaEM9vKOgw0zpMHh2+vn9TsijgN77a8PAymJbEew/GWX6lTkthMdwmbgPiPHs/bHKOiVv3GnZ
B3CrygYUMhgxjBjggWA/MBgS14H3keSxUe5GEIJhF2A3Cn4B/KbWVGWeKs9MPX+WUvt39Y67puFX
IeV1Qbwxg1wQ1dGLroWfEdyLLhnAVdmNrtUAjjKmBmwZGZhsiuBZ51JBRqSs8aWh+l0LF7h8GI1B
FvVpmeocBbpBr8A2C9spBV+G6Hc5tj5p4EVlWiNksMktuCx07hSXCp6IJ/jD8/uJG+/GbQvBAB1C
E51pjROAUvit/9oaU7/Aspr3WImJa0EF7SzY4kbF5MZzzTqReH0UXnkDne5J2MgRdvrK+e511JwL
S5/of+Hx5z+PU89nlW83VTbaHoERpm8OM4lCJ7aq/N3IYXkkEUq9nZm6f723QTbsr3fL6QSNVTDL
jOv5QkA+jm3ho8WDPdXyDM/s5CtdTXIFymPMrkdgCwLuYRr7R7sC3LrowqSv+5QcHeCDGIGEK5fb
2hrePx9XJxaltX5VWQ71Ow0Pbu3KPI3gLNlbZgHveiQWfB+cXAO9UN0RBdrA53c8MQmuZa3V6BFZ
5hyuX+a9ubDiv/RiOhes+/WpwF2LWS2rd1vtWzprhTfErQoAmKgUIddMCnX3+QOc6gyrqa+aGgk8
ZP5nPqq70jg3X4HNx4DFUhFYBfVcdmde1ak7rea8piDIqnGccQYcHzJ36Zct5V7x6iEiceexxT6z
ip94a2uNK8xNwvfliPh14EeZNCRKF/Ad4qFA6P/zl3YihueuwfK9zXLWDxBKd2PfALhRgAkwwOIt
xXxoaw7rzFIXW2zJdjjPXoTtMzdwTn9+8xNdbq18wpHYU+Dpjfuq4u3DCKNdssDXsfv86phYTjTU
WrsbWJOuc+inM4gy1QfTvrmpbYbIcCPAg2kLv9yz1uMPTtgGG4hAFAzkct4CGBeAn1AiEx6qHMSn
aEGvPbosbft+ZhI82GqbT99LU21byVKfgF5X9fU3mfvp3CyJPwGIpq1Dz4v3oV8uy7zOXNBHGkkT
b9Fbj4n9YrUyDiW7KJhXJiPiO3Z0G4hp47YeSgfwD7AQoSlu8yTHAV27wEH1QK4t87aF30bM5qK1
RRZweYX1JraGlwJ0NubnQFEAUFY0zp7lFkrUeq+8wdEYFItYAFEBrgDqWMFYi1ICR+t6mwNDOlfx
BK2fhULIQJVs6UI+Cv/RauDkdK2LYLHTqBp31VGleQxUVqiRq+8qswBN2NsaLlqUxFHNwTHmIZwm
YBOcGyj7tzm9qPJvtWvfokLBK+3b73NzM2LNIxJFTKrbqfpB83dhUGjdhwGqxsF4sAH2tzuIxacU
5UEShhOyU9Jdx7pLFgwf0oL31QJACuQuL9/5sGY7XqadMlmiB7C5Ef1QKbABpXixxhw2s5tKFw9l
Q7PeHAsKPLhA2zGY/5p2AFPwVUDS1xY9ZKf+VgGk50XDknoNBVkTZbewzFtw9XrTNZvHl66+72BJ
nnDMBb+fGM1iCfSKicJrqP9V3FXzheoGRNun/VS0OOFesmWWqG87v9QtsCWL0I9g28kIloTSpI75
CsDkrcs/6ulrXYBQX91woesEaKa0ZtmiabTDWn2lfSQ1vL1rzzoWdABVqa4SYMiTafjSVTJV+Qci
TonOvUvHRjTWc4K0BsPBYVs3vKqqF28qQLAZkCCO+IYE7rbJH+hwJ0kB/213PKrjfi2MnWAERMOu
DmaYFfUXI+abLmouFcyJOLkDbjMgfgRUxNYjTTr2am9F3xr8cqbjJZ34bRT+0OB9eRPoAo6VhrB5
FWjAIKIJbQHQhnU6AqzPKnRc0yFROD8zse2dMGsHxDP9aLkwXv4KJTLiBz0+0DvxGIKKAqROaDAX
keHBhsCmL1gKKh52aR6LqfVu2nCL/djGaITW2jsVeCiMQHZN51GEORAAar3iYMMGahSM6znPOGg8
cJfe8iHaeihAwviDDoBXdz15KSmyVE3zgbBSbC1fhyC8Ie2XprzVocSOerlpA5MOkwEFpT3MIcCg
0Hbl4EIMfN+ARgpgdDwxiXn0Vc/0UjZmW7oDynCIjZngUmhnSM2eO7e7mY15tadLW0B2D3nYcuur
a12WCcjsSafRT6o3YO8O6E8byLUv4Ju7QLmB2BrDrTTeRjX2pkNTM6dPapddeL73zW6xqQPlI++u
A+9bFRUwsEM4Pn7jS71tLPdYlgNTEWgtdv0Q8OmLAxiJZSErUPJ0gsUbdJqNF3jfjfREXAP8RxDV
qOoYKj94GR/bnCUEQ2PwvvnifXZeuQMUid+kfosPKzglc7SoKeFJ9ub8iwe6Z4JaH9vcd5NANdsx
eh1HlFMMi+eRXXUGOvMZzxvGI/hTdATJ1o/8HQdYkTgVnKBq5zUvoS0OIOtnXv1aOTKx7e4DSNad
v4iLKUSkM6/tRIeofrG8KDVkFYfhujmw+YaY8aFTV7BKxlZ7ZU3515EgI8yxAHjOhQQwrG3kFXFI
4tRuQilmp6VIchw95MTTqmZJCU84d2B5xzFK6P7GWlDtrb2OQpxg6OsMMgfg6nFOP1q2AH/Ybq3m
fa5uexRJsgP5xMoXymwUDj/a0D2cxpc0r46G4GG3iPbg6+GCE3c7orrG0eA6w2298I+jr9IP35pC
PrWVczWD+Nqy6XJRaBIV6IuWy6QaYCGtYAsenNjtSIp5IlOYN6Rb3eSqe7OBOHJAIvAGIIknf76y
KswZTnjwp3KfI8riloFJKsdJeIUROvs7hpoqPMq/LsVD3YNGhZrGnJltq+YEPkukWfUHregeHgCU
Xx8yKAITv8NmVEQb089x4T4T2FK526SD09yOBMlSMKnC6gD3wSbMYT6wL+sBjaPgdlcuKtGoN2d4
q6tiy5cyUWWfNCF6LrYbLRGY7a5YjVuX4nsJIkRBHpzWA+IWPjE4llCNqnsW0YA6DD6R08EOXQoT
g1cg8tYVOj8EUG2FcYXyZ9ctrZ3rVgISD7wn+Cxk9DychHn9QUC8vAdOqAa8RbZ3JWnYturwBFBQ
FiYZzNwfELkdLmer99zUa/PpruasuBr4Yu9Lq4Q1y45Ed1HiONWkoLnzC2H7NYqbBwxIOroIdjCd
1/VYe8cIImvb3sxDGKSRLAVQGX0wJ0jK0h+FKFBeVDs1RiYCXh4YL2IKE+Xb/j4i3hPTQXjZcdPf
tPkM+49XBc0Dn+XbIKxdgeJDIDDtO2ZVh85dOpP0gJrcLk2tY6S0SDZiA7NhEMpvYHAiMdQX3+p2
flwiflz2mnHTsm6vKvfbiED0wXfRDo2DmakBEI4ZCJ/74geoPte0A+7bbnYm6A9Nb0MOL/rtaDUN
CBjkcvTqTYeUM5SE/iVyLNMG7u8XBtgAQynGSV8RarZaTPV1N083zqLazexRcl2Y4n4+KmRgOrl0
ymELDFdxaABwSDwFjqhtHA1jF/TdhUteITfcNJUaUoAnv4BgW8cgi9AY3sFHbwn9tCzAzChDHxgf
UcJvgwmuisbHifNn0UVkD0SElYCfkdahD5gP/HxxK8o7047PtmPvRaXvh5Begse7d5vAQhUe8yLC
ZjMb1DcKc79MdIH8n5pnWL0dhbQL3NA2gCQJvh0u2AJH4vQp6OO7xqa3QSOvVRnthGul7UCeRyUF
GCHdhQ01R2KHyyEyC2CRSJQIHr7oYIz2nJP7IFR7GLNqGH7sjQrB+gInCdjdreDAV/TeQQJSEFad
PCiUpoxttXwVep5TePouuKYAVBT5RS9LsrNQjBwhl8fcAGxWed47XD95irhnhHmq1Tbop80R3EFm
DxtSFFoKTEO/N2IxgDdpseNyDIBZixgvN4Wbl1gedVj4sRO12MJaucHeZyxczjfeMAjAtizuyLsB
UO46sUJgCePehnYM8NwWZZMmB1wH3i8Pkcvkc2Wirj3Y+bj42bDMdY5P0+IjcJu2AqG0kUB3WfYX
EoJ4TsMWmzO37TqF/bKZwC+0lfstyN0S6naQzhKfmUph2I5HeHNlARpa1uQybCuckiNURbryJ1df
haiXBEJk6NxpDenL6HgAR+ICCcZL6QIMF07tburM9GY7x0DwWCzw8NcdqIlOqKytX5bmEToHH9TX
aQKRpzAmysDswNwSkp6IbcRJeWFTGB4nV+hD6eQ+kmHCLgNMs6zrDrDDVe1GlSAspKidNYzfaTkV
PAst1KCiixuWQJcY8ARcFJvxVEWwinq6S1TNQUAGtgUhf2+cC3RDBB/wt36RiHKqj+xFflUMldiF
fBjuJtA6MbtPfutfUBmAa2BFCKPEQGaUR25wBSoDiH9AngKJHbuR1WN5L1Xe7GkNpu7F4Dql3o8z
PBCJu3CVY6rmbbMVKOcis6DoAYniOfkIKgIQPaYfL40WXYht6+QKCXTXqhjYsF5RpxIHWbFbxnxG
qcTCC25wnIUrVGAHg41G7apLWMxQkgLrk46bhZk6HpF/RwWKEgdSeP2V9cRk61z3vFVHWIj9pgcF
UdFiQVzcA5R8B6KIURd1HaF2mE8pXnnFqb71c1vvKPpzFuFsdfAY6i7HNKLkYgyowabYHqIDR8Z2
5wLT+Ri2eXjTtGO/YfUy37VoiBnkETp/gYpzsBK/zpubpvGjG2/gdqZ9QjZtNPS7EOgjHNYW95r2
gbqCYxNokHke70Vn82SihnyZGA4cKFqmvG3diC5b2NJdIJ+Jypi+AxEtUZW1DcPO/wC0sbiT0g2u
YbOvv81Hvk2DzBqeyfFl4hy3k+5IO55FLQ8zH7RkHEcc3W8DZEiyOmceZn2xXANc2x0MdzUYI127
7UgQQa7mURt8K80PEfb+gacakFCCsr2cChr7ldwAvLoPixDEXSntcGNUOV40XMl70LHySwYABfgf
fnXoBZseGO/zbXfcpnqkxHHZAqTzB/Y3VTrUoE5WQGvkQL3OIRAtWEj9xLOG4bD47kUnBSYK/YXh
CIKalrOTVC7oevYSIMfTih/20l6hABn/WnjTmwlynCkJEiW8y+8cB9QV0qtXiMAYMCWGbSdfPwKi
2SRhWfXXCj14q8coRxPpMW4NJRuCv8MM3T0XloUCJ1I+WXC7A2yKUnLU8rE/Ifa+6X03G7ph2jnc
iDRUTrmt4e/LXcC583zIExUSdgU8DhAayqBYdyQ+FCqoJIXPn50jfj2fiubKE9EIfamYgGms65tS
2AIlfkBt6/LWbMbIidJ+apa0tgALAwbVSu0OO3HdLvdT5HXvUVCHj1aI6PC8UBSDlnRJhdWHYNMV
LNEyGO7nFnCjSOKc2BgdJoYBlIxSEP4mIEV+l0ONdaA9V3Ex4a24FVAufuM/N0NHoNqWOar3teo1
Z46VMM8xW7ftxdaRsMxLHAVLyJ6SZglpioKJFwPFKdTxLDBJhWfiIIerMmgt+TBynl+hgLiTwe6C
kvKgFsdR7Y0XYqzLGKzyKtY1ylfNTiUunLaf7kRjQcfCQpyigUjCcY55LV6F+VhQyyKGxedZV26F
THnR3zdIcu5rpzYZuH4TkI+9hckeVlbfE/WVpX0gdScywuU7Vvsp7B7qlqFZCg6ilzCpLmvUv9Fi
Rr5fDF8pH/VLNZMAjiXQ9Y7zx9BMbYJs7pj6PBiTumpfjAW0kOPBt664Yleo8udnFWCI0NrgJeMY
5l67U1sA8UFskIUAyWI4It2QLuKXupzdS5cNLEXGP4w9/DUoVRT123jLmrizaystZsCCJn96rhyK
8iBynJNIRljVoXePlTMZIIRx7Af35kdVk4fBHb4oJvxtL8MHMgJCiz39FxiRwYZbuEm4LeuNBJfn
fkZ+PyaWROzEHuU9hfdo09vBiIoJ1RfdYfWsHbfOvDGwsr5v7srAqsHXQgxEFdF7XRnAb9v6otND
uJ84yTfWPL5NArw1SnOMWCSD45J334gazI0BOjUCETibaqd5sstcbXqg2ZDSJ/ZuGtmH8AeZuA3v
bhZtk7uxQLUCUUAQX9jhXkAgs6nh1duQLmBQBvJiA+bck/ar4YrTudlJbcOCOiu6C+y2xTZ/eupq
hqgGCGnp6INpWIzmYPPiehaoY4Ak6LAbB6Anp9xCMT7WsQTT2p76rXUQETBNrQNnaN58gNCPKs71
WF96uuiQ5lFqB4+fs0XB2DCTsggPnXVcr4FTTRsjaGwz/f/JO7PluHFoy/5K/wArSHAA+ZrzoFmW
ZOuFYcsuEpwJkuDw9Xelu253lbpkx73RLx39aktKKRMEDvbZZ69byq8jT8vVRGwp5xrbnBbhd5K7
9R2//F0t++vK6cr8YNqaWot8r3Aru6q8nbNBQBbIpyUhEnm6N8zdrLlwNfcuoJPv3CEE66LupFg7
yWC+JniL59WFOn2UyAvbdm7iZTuRBo2BSJb3di3Jf65m60fXCrlWbuE9LKqMN2R8I0MOaUO61DRe
bLDjMdJ1tHHLlEKYeZ+VSBlbj1snvZswHp5JIO4fW3uZn7gZVljJzYBJiBQd53vQyGRHJdAR+ajy
u7T+kftueygNt8W8VwuRgjaSXUlI+jyLz5PIi40DSoZAYWqmc1kVYUr1bkfPE0fCJ4va7cnrKr3L
nNFbM7AerVRbjPezmIqdyNIk3tIK6P7sycDbdFWcTpuZfDR/NWZjeR51x6UqqgQ/3y6z7IuXGKIW
iOrjRYjeesAVT8SRSa1X7eXlkZF8UNc6dh7SpiyfSEmVD31Hnp4zieCoOwK6psoSZKoH/saNBjah
Uc02bUdp6WeKrsjbhjokJQjRbX41qZnr1RJNBKv7c4Bq45iYUSnCJOF9ZrQRFXmimrArT197sxlx
+JjBZ9Pw64OzxC7wQ8++JtaFWOOEj24bVQQ1kirRH5y+IjTf4T2/XMKGvVjm5NRcQn5llbEKwVpm
58Zy5NPi1fRHQVrERIDGffvZJcb1e7D4wbBOS+a5KGpQvaw8ybdxG9lXFl2Kp9Jj7s2oOv6aiY6k
sWEkgm5vlwopj8QnDit4puWzo1TbrJuwoXTmMU7zNbNtQ7CWFbNKZDhqJlKBm0ztPcEESl/XRW2d
TbqMktG0IiE0K0VBxGSKL6MxVrbPy5J54zFcZHkd5CRF7km9kqTZVjK+Ic60ODmtUd8DQOHETyd1
di6Nl7wpY/pNkOX1l7xi6nDT+MzxryySQq8JezYnjheH629tKXWhkABkZ6pjYwQzCogCc+Bsc/q2
QBKkVfNYd8qVt4zwJs/zUmXHHgn2rU8L5ylZPP/7ZFy5sew6vSHXjrDFtB3veDfbxyITHG/kwHKb
yMtsY6aZDDmyZC7TPEu8TyyQdmlYMMhcBMFNP5EFE1he8axpTmx7sq6uhOW4L2VfxZ8hO7o/jCwh
U2S5C+bYXQBDESyrgqvAqpFkYz8M34TTyn1ny/yuWsi7JWNNbVUeX9GSWL6NRIOeXTsarpZYqo3v
jxpOr2Ivb6MpOiR9V7xVaii++FEY8hsk4zIQHomCgUhsJfquzzy7XGeSYDJKOgI+xzaj4DRT8k3J
Um1aks92BOWIqylqyQk1HemyZGIq1AkODBJvCBu7zMOVPmoaGzGcF3YV4y9Hq63STe+XhIdPk0bi
y17qeGbNEKLJaE+N7f9gar4jDeSwreRECCK/ozUIs0oKaPR8lqRwJgYLMU6B0Ja8gAnB/Qx31ZCf
wU00K1MTM7zkejfOSpHxOHK21FxCNmXNwdzHIYH9C4QO4sCeqiHeh4N1cIoItc7Ie9m2D7RwHexa
hbcdLllp8xQhilJupap97ccsv7+MGtdiuuLKQMKxMRRxzXfPzF+E5zzWl2hy0VI/k5zsh/lVPHpX
tkXYfEHohpyDk51x/83VD+lkh5Aku5lTNcYXYBZuUOSTEhtQlcPZlNkdgvdByKy4Isy9IUgyp3QV
ZYDczWM3xy2dCSAE14X12pqzqa3nMk1Jk83ozuVkwk5C7aO4eZVZvE0670oNyIuTE0Tn3i5Pbhvt
aRDsB8YwAzPv2ZLCvZjCJ1TCnVsobp2E+WXurVVAnZgqinMaLAFPMeSfOcUhmZXX3dCfEwt08R4J
1Xz2/WBpd79py7nyg77f+0CbcCK6epBBeoiSNs82kvTkF9gr81aOOn7ywzK/gQZGuU5G1/DQpmFQ
rlSi9FsNfvBRtx24IEkNeIkUgvFaEiW/z9uKyE4FV0SRk+7rq2JMLQE7apZ651DRXReYV7wdU5dd
tZkza9Ir7vjdmXSE3lqxFoc/46yeg7VXuRDesORnd35X2T8aqZ2jiTNygxG6uBGlnUdjrVnM9FpP
tXgUdZU/k5kVhAy7TBHHaLeMRw/OEigBOi9cuf2HuPTse/ZMHmCrBT/T5OmfKuwBOjvTSLS6TECK
AWDR676L234zdG77Oom+zCmLbItwu4yUVt+37U9t00PPqZaBgBYnNE9No+NrS2bupy70l6t5UPqW
UEZ40m3oofqqxbU8UBjanBsZtFTTOr3ml4DH0qCjMpxmi2ObX760xm7zuQ0gIvFwldOfs0/XF/IZ
WcqrIpjNISvICaEyjeNrR3Xuj2U2zG3ZaT9cB6h0t5NTuy+dhISRtFzUKUcisBTaitWbVWbOucIH
8znSSfMi56qG7OK6+yhoOrke9ORf+d5sEbTbOa/CCK6T0F1ghSThjQcDTPMMuN1V7EraVpj2/iTE
Cr24CE9eUic/coyFdKcaI+/Sue+fet+dn+3Ze6ZGTY4W3Vy0TNADb41gLpk88/lB9KN7JcuaE6VN
5Hh0wi7dTqR5v9Y02utVqpv40wgPIlmLSnuPUVGGd1GripatqNe8wfjrTrojtLZNIrfgq8AErpIp
766Lea6PYZu7t7HvcoHM5xR8he9kPrkqjkWQJoQiUCsWTPUlTrxTLGa5jT3GLA/haHMHCOIeS0Ga
vfSRG12yvvFlrjxq1sv1POqeY4Jsv6ZzF2enUjVuiHw+0JKFi+cXUL9cWe3m5mfKccDk0thHYXrI
Es+/cl3NrMww2PFTMKJ07GJHxdeCpOj70s046AOSibu1NfcdYZnehLoagxxMaUwKDqW6KPWpd5xg
IoYz7K/lsIQEG4jSXvkz98UN6yl8DjviUVd917C6gQlB8lFd0xFxO8Vn1cXqi8wD/7i0I6mc1IB6
rSFTkKE7RdFVovr40aBzXyy8ybmlq3VOWz8/iowo+M3o9eBTrFKHw2FI47FcMdVc3Mhg8I5AXZqv
vlnoA5QsiJ2qlL58Iu78XXATeGZepSHIJbg4tCa9SftafEe6sMk+mtyc3Pe2dJ9ohndfS6xhQHas
pLkn/CV78x03PrPsVLYJerkc896T12ZmulcvTYGgSFku8jl8YzbI+9oohYqflNAgNCXcwUdhtNYm
78LbcpiKT72jlmdPIT7LRXWfpwjDzZK43bOApJVyG2byYVVNHGFIdlmVEp7KZZ07ifA3hobqwVqU
I7YDOldED6pKv5X20O5A57S7vkyckVRlxyZZX4vlRYzp8GOIFtFsfJO3xaob9PinlYXpkavCwpms
6s81Mg5wmZkzpFw8862GsPHi84i8kCNu3ZZpM1xbqRe9EOg2/QjR63faDHawpmB1CJAPJc3XebH3
49AkP4ZE9ORX0Q147SYI9/Dpc28rpzh6IgS0O2hll3fE4Rdnq6jDl8Wo8haIpv+oCpO1G0lD+BHe
iS9WUS3618qj43YpuI99U9mXlDe6ueGUyctKhxrEV8UF77cfqXNt505xZOCXFCAhEgP43Z6nc1RG
85r+3tKtZgKCaNTOS76vQVY8+WVHKjVWmGsr18VTNimpN2Lu1XMcLrRhSJevDqM1L2d7dNN2LUS0
+OumvaibRappBNjW0FkrSWDptEuh1tACbkvbJd7Z7vSqdy4Z3qYt65cuTkxyKIinIhusaIMnHU3i
sKSy/hH6Ub/1ea9QRPoRKUXOdXcX5GX+ItJieYtiifYUVuwFTZGOX7o6it7SxZkBOBOw/pSSdHbd
zV39faG9+SDUUF1HBSIv+vug260JM30TN6W6EmPAjQfxfJQbJxzLcaP9yNCKA6m3iiHpSQZal6Ha
MJzIp9rzUdYr7lXBtQjMslN1Gp8Y+6q+yYFugGNXgNzCPplx5vacyJsY/XZfCX7LVQk06qGNB70N
K6t/LANdV/z6HWJNEE1Ao5bavcs9GkOcEd5thUjNNbtjRiavFTV+YWZIHZ5f3mP+tr8SuuUdOnCZ
m2XJQ1rxerkJw5ZJl6R07ipVIwVbdnnMy/kSqpyqq8DJ7ONSozYEVV7sQtyW54mo2dusMjmAEMSK
tG8aYpmttlyjBlmfixY/qzPOodpSk5u9IxiAWuOn9epVSbj3FRpjzzUnFCjhQ11u+iCstiroWIye
gBJnefpC7whORSQ4VYKyeYqCqZ93HbYKGA4Sa/kwiKS+jVOPJR7oOAG/ZJvgqeH+E2/ww7AjBpp2
l+NwUq7oCCyvQl1upH4K72u1IF20dEhoyE1RnN02yoKntNCra5KGW3LjNO7nKmyqmxoQHJdXrjDI
StL31jVSCVqlbaUP5eDZt3xY6qvbJ5gugqLvblxjqxDeTxUd24yWFPG87OF1EXY3YW0YaBpi4kmJ
nNbBgwKWs7UXZ7nvkBaOntvA2KR93+q1sb34KQnn6tOIZR+DrB8qPFhZ9aQbp9o6s6V53JoOgsMI
gMkKx9McFPRinaSbbwfHsp71XEbgTzrrPJX2vDVNLL92Edv/ihhRZ9/yBO5sWHN0y3n/RBEq9PdL
bnHs8QfMTrKbWgKuOAHA7iyNvW6o+LGjSPglrj8CE2oVsYdF9DLko/eoQa88RgJOthS2+Fw1fr6z
O9Hsg6nLt2FOVz0c/NdxFqigKWLQhgFnDxWVuKmHwJvTm2T22nU3JM4hCWwAIl0kKFHIDR/qTUYT
dsXrR7eL71h3OhBtskf3AZiiCJSnbA34ZNCrenHL2ilLEKbusFzVMjdPKsj64dNsUKW3XmwvEu2s
zL7UwFNf41YEnyx8bGKV2n3irThdvRoBE04IJzKLeUMMIHAcSUl6VKLC9mWiqWTceOw1Me+e1TzK
Sap9OujyraSLibZSx6pec5oyu1Zic7qMHzps42Y21uOQ2D3d+gT94clqlik8GObS3BXUZZu5unYA
N9QP29CJvcc6TfWmTM2ABA9r6joPo2pnQlr3K1p/hP9B/qEymmbMVlE5py+GcnkXC2NhD7G4u2Hc
XM/0I7Zd2E7bXgr3YBdJ6a5U4Pp/DjLB0sNvdYBP3q5ojPnHbOqntcFm/DVToVynFfzMelbjk2YH
3ssOMIHrtjIEX+blnwtXVbd0ONtnuIHLC6mx6XFKnPzkS60AaeQo51kFA8VRTr1yOFtOBHubr23r
FvdJJp9bvEsvbJHlEXXTWhc1h1Lt19XrMAFCqNpx3nFsx59aEtJPdg8NbeyC/GAv2K+kCheMNV0Y
HeLBiKOnRfKEIyF6cjjo2C9mlzdUF7t0Gkbi9n20Q6T65JjwBm3noUVUCAhdUeju5XyfeArfVw62
78EP2Woxa4GgwG0wyR/QgFxMgkn9Yxwy3DbTPPj11h0c1N3AH8+DXQDraAXdXFlq7HF17LBbpKHu
7yqsD1w2tPK3dR8197CDYH3RDWhPGoTgwbJtugwxB+KG25BSp8US4jR76XDTtkt9wJuIFYsbBehX
HWLBX0wxfTJRmN3SNY3P5TAyOpyDUXyop5GHwDcNkIB+eQJZm3+20sn+VDROtKcH3Fdrn8Tkh14x
0BrbA/RgS7enwXIM7c+gX49N551CCwWV3TrGisbRcIxG3d/TMyBHt1iy70mnOeNS2Oi9Qt8ylovB
FpLJ7QQpFtdkhmrleL61R3ydtoWJOS/ZHfqrpuwjXClz1Nz4UwHEMPYgYJgBmNLYM6iU9mFzq+n/
2Ksp6IIzKc4jlsa6sa47y0kfgt71zoAPl6uCFt3ZL1Jxi8JVbCL20FqH5hiSPPSofAVXVqY0WlcE
NYx3yWLsfVYNWCk8bjrHUqbNj3T0HOycc/bdKpv8hRMbZgyLhzwmus8HMXIFGUUSnsIsmZ57sLaH
MRLpOSvH7GEaBiapKqaMcedjz4ABgvIrkTItSY/caTY0dqovo7LCg1VUPrUyloDV0gWgOYOsasBN
ZMZy6O+K6NWdrOA6kUtDFNTUHap4ItEfvGANzqGz5702sfo0abfdDb52n3VgFXuu//O2w7p4QEJq
v84EvlHLpg0D/SxQmsh9qQ0/vpW3HK7min559K1NLPcQ4UyyTrTZJ41kRm5/KlODQSf3khMR8/lV
RmrvMZwG9RZJZX2LAMNs6WnVa89eaE1RX1WEgqIPXY9NLvCE6Ogg3YYA+pyrRyjS+qmlsONkwbWG
saxhcsXCeOKCKd5wfqmDx2p5Zad3vk9W437PMu7YCziCNXJRIokgrmMYrPP8ic4+wf51Ome48mi7
rhnyd9ZVb8ktqkJ+5FX1tdDSPrEYQvxz4QVTgIsY4l62Zk31x4m4CXox2OXCJGyx+SIFM9BbRODm
HCu/axGcNioP2mu65OSF0G/bMVfqnAZuloAPAp7FzotepZj6BphiqaJV0KZYMocMpWXVdU5VbGoO
+oQLtIPdDTbnjR5FmuxC0dRXJl/gfpVJyTOkwQWaakq3KdU2nOWl3zVBmUBIrpYz+JPlWg/heNXa
XO9GL1Kf1VLM6zp3GfJxRbb2SVHc6xTIbWH58TZKvQo6XjzTuGyWvZjHZO+iIyPvjjNLsyID+6hz
uqrr3klyDJ226HBKyKigS2KNoIrywDqaNsFHG4zcQRmNPyVZ1mwyR00PZYQxLJ3wOCUxmrtbjSEM
VzVdz3L0QBOYXO2r1kTnobtgaqpA8o2TTs/EfXHjDQBLzXUMkW1Qs0BxwnXDJa+4qfLcvgdm4pxa
y9XHKp/UpUMsbn0/g/NGA7S89kwoboHe94QVuDp4zocSZr3jiG+jzrrdqKLqzO6Nz9tzxqZfpYYm
6Y7A0UWtNVvqWzl3NlBnv83OOSjHfatVe8w9Ts3J7cSXIrjkJyXMCMi7sLD44PxGzD/M3JkbZ1Bg
pyZUH6pEPwL0TH30AOGwpo84RVB8CRTfKLhHYMElPhA/T6Zt7kXLjjvliLt6kSftAbuNyzk6ebIc
vzSLldxT7fS7JYusTT8W3vXS6/SzxFCQrrUT6a2K/ZwzNg2fJlirW8Zx1Q+d92Jee67v3XhRWQzr
wWjvzDhk/eK5pjpATB+uE6cUWNoYR4Ba6AvaQUtz54xBNW+V1uKmckYOTSmsK5PKdh8E9nDsqbpG
ZJqov2UScbllUMLZEAQ9PSmGtCJYN2V0RaMKWJLleNtcQjLHWGBJZtDq/La2lmTYKsbGo1VPRD8N
kAnzDG2tGs/8ZPcXyght6/UolwrHnFu/sAfatyMK2rEbqvDOp4L4kjlQVDSW4vswMs7Wy2L52Gtl
jRunDd01pUHwFNUZImtSBjmA03wE/qQGD53Zr1AZtYtbAXL5hX5xzwnjP3TZTztIkcwvHp2EYbNw
nVtjUMwyzMmJsxty5OzRLd1Dbk3VudA2qJxBuVi28Ill+LjOxVQ5a59N8tJEYRNZCucBG0nxQFdK
fU+q0ju3rVreclzdmLanxX9EB4+xTpt5G1ejs0rbeXmjmrz0CaJxSw/C23rIrRtlW/FGBjU8PdMR
v8MaPpmUFiqdW7Eeaa5vqxbbrK07gDfgqZebnFmHZ4t9MIVLWGd75U5mZ2k93DIqON2RqLRsdTbV
4ypsG+quHD04SE24tWxaZPwqg9qDx+s3ERC+G20FCZt8mD9MZAvDCA+87LkPJ/TytEeup0Peb6w4
mKnJQvVJleV4U5ClhDZlsI9WIMu/0EJGCoI2vU2nvAwPgLcynymEIv8UJdbwJpgYuoqxjKYbe2TF
XiPXx1Sd5SjXfeMiFY65N9y2MVX3uuTc4PmVatc7qPjj1KVsLoENdyaLhvBsuUJ6m6b2HHriHpuZ
0WFx5w50cHvfCZ7SPMEQGphhgPrUXaYG+3HnxpV1KG3Ybd1o4WEb0POuMmRP60Jmn57H3KZFVtTC
uXK09G/QeONHSiLnoRB9sSUAjRooGliTiUoScp3zDktkE6j8FaExZb3qjHbbGGTR3hac0xua/oWD
9DO268bX8x7xz1hnwpsjua2KQH6bLt0yjGLJUQzavWfSZY5ue8uyN45h+PGTawILOo6jbBxprnD7
KxowCxqf44oA6CGDLF+VWqY9N2gu3WLyGM4aJjsEcJV1xYtjBd4EQVrVyRPxQkGzMbnlo+bmsbnG
R41C6FmXEE8eTZqKhPIrMi/6iMSWiT7AuTHF5ZYOmhajFCYKS/vpmqGEwN/C8I3NVWDHc3lINIcn
V5hIyDg5wko3xQVrCpPY9i20oTFWPI55C4LZ5Ty/bn3MRw+Oq+qnuEXX2EidRvTzZuxK67TO0Bij
IW2/l1k32JsqhTvFG4SscGonOjord7bmYYvVwuXL9QjXe04DwER5WpKw7kbLCJkzK+MndD81rltJ
Rb4PbGifJ3okGEcAwZXWa1026UELvPwcxeY7xnhPfgHX3l9iPRoLX36p/GzvBjold8QxDShXMzqP
ikrM3pEnlo8MREANQ9PQnMc6HbyNWrS4BeAOJhrJVVUoYUY8TH4efBU+lQFNvlndeoHDB79A8oZ+
VzGoAvJJdyzajg7cM/aNfOMicm7kOMwnEcfcbWhUQfiLyeXGcIJmPnng1VdeljFvBGi0PpSeFW8l
tRgDAQGU+gY3O23+Jc93nV6A8okuY66GhXbCLpfsJ5rdj7qZi93g+EuCF3Tqb1qZdsEBMSXBp46x
dlt6pv3Sybn/gdDa7UQXeyTkIy2ahI7PurdyhUgkcnyZIptXQYLRtbH8ZaOHBJ5aESCZ3RRqmv5s
vUtvdUhGm4e0UjdLTRWk7AVuWwe+ec/uBjWD3L+9yRbvNR0zJphoUL5WIBPhhceRuM7iZnjtuz6/
dXk8H9Iw6y6EuvbHkuOTqAe17HC0qF3qZtYXNsEG5lY4jVus6fkp1eHIdYy2zKuXkd2xjH3zQywJ
fQNH0UDH/sDIOqVSkIkrr7XmH0z4AUlz9dQ84cNMd6adGIfAsPygPQRcmVThCfXGvHEajOijrmZf
4UPKT8YK2q8mytNzHvT4bMYyqMXKS53xc1RIELOuIDosq7sBz4WekfFgg7U/Gu6Ai/DJ/8TkfgFD
X5hbKPZnZIXohEdmKHdVqe1HEGxsVnHYmI0fqw4Wmp1iEFjiZouJR6INB8tDV4zt1UxEz5sfy4Rf
smyZdzIWmM1WiQ740eQyMKQbpJiY5lllDeeUG+ifgrJri8R7OQpnJPE+CUMwZmFRv1lGi69BVqen
xqqrrwB38jfyELpDayZzsOM4sDYDJORw/+sO50djm5dpxL/NQDd1Ult1Mw/7ydPWQeJZOgzeT7sh
Tvxfv8RHHdTLv//tJWI/cuJI6nJvq8k++kvvbe1sWn7Tov3oD3iXhxAOAyMEo1fssw6KXWO5NLq6
CZdFtLi/GW0VH72G+OdfQMXKPTyP3aOFneRA3JNEP7Cs8kHOw3jumbhUnNICnPOAWzuxPffBb9r8
uCShc49FsD65stdXVuaGwOJaP1uXbgktMXcztUfVrL+IWeT38ZLJYOMGw4yUS8y6RSM7X3kjvvbj
KDEZ/frzcC9Dxv+SLfCeoBCVXeR7Hv2nMCoBXQ/ClUQEjHmIo7Bcku/WyIwBQ1JxX2644WQHN2qm
bVkyukA+lK03izbUq1M6ND/QvcPnBRTXsBraCQ0vY6AFcy926Wtmk8SX0QrDmzxWxaPs2YpgTBX7
VAH8XrMhll+B2KpuQ6s5va2mIf8Gvb28HwwzDdh65G8ASx99fu9moCe/6tsRWt/RdRfrDjO186WN
uvgzgRat9Zvh5A/Gd98zQmKrmaCejQsfuju9cXRW35S2GI2YfYzLNcFPv1mNH73Qu9gEIiz4fCqv
P7qxNFvUfGvjz125S6U73TZukfz3okCC9+kISVmbySL7oxJ2sW8x9j/YblE/eC7nimeCBEiu0I+/
XpOXH/ovS/I9GAOQzBi2/jwca8xChFdf8v/nAdBARNFeUYAEuFd//VIfLIbg8u9/246SUthUUll3
THUNozpNzHBPV9h+Dj1VPP36NX7GLf7b3/NuV2rnqMw8WtzHNuLmFBYcsGawvsxwEnfO7DGX0YLm
zLmWn93Jc7Bfx+m2rinpPOLPjr7jFfcmQAA07sQtgtvAKlVOumVoOztA5v3d1P5HI/XBu61txGGC
yJT5xxwDm1x5cAjfhFeV9lpbVfhUxtm8icKaC3LQXUQyvwsRWOvoRMOa5vt/8+16F4dQZdJVGeF+
x7C2CrPvGL2r1lqo6dRkg1sytD5a99Dn3ee8vJjpfJ3YT5jN7SdK6/DbiOfxgH2BtJ2w96JsrRsx
YO23u3nreXb/YqwEezchFPOnX//GHy2idztKtlS6MX7KiVD1gls6ZsFHj0oAp1oX/+5d+SBXw78k
if5tpSIzp+Gs05o2checcuB8lxH36iRKnV2VQN8/R9ipFyyuTfTCuGN8Wxh6GlZSLdsWb+Qn8qIx
hyeZj3VoqrGKLbGPMO+Vqj1kAfaP32xJH7wb77kdWVOTYxbw9AYEnJzI673ulWZvmpkY/PX7/cGm
57/bjFK7qAlKMzxPI/fHLBPyGudL/9p4l5QtAXj016/z0V9yef2/veX4VSgZp2I4MjHQY+qtlpfY
XVTBipuz39RDH/0tl9f+22vgt8S9kPFumSg5SGyvm9BxGeA0IMaF+R2I7aPF867qGkUuonro2FEd
S8zMfTO72Dc6v09nfJZF7V6GBDEZlCmzjb9Zsf8ecev673Y9Eu/dNqmG4Zg5k/VJIshx1SNLApRX
yVh45ohX3zFIqE4+OjehNSAz//pz++ivFf98T6OyZMQRFvCRGA3UaNfLaPLLHolEzzn7JnFJ3ieG
pei65Rn+6+2vX9a5/Px/2ef9dxtXhJXTRfLHNEkk1By5+XkoZ5rb9MsRDHTnFYdAK32OTYaKNuLm
85kW3BdVRS1k2v53sb8fJf+8B4cUOdalDjfoMVTGPQddBgKass7JVoECfZ3OVbnJ6T6vK4F7lWqv
xAKOi8H+XVnyUVie92634taInFspc2SKRryEMb2SDZ0YvOiOpRlMJ8D7HGnP+x4mLmNVvVNOz0hI
TrHNohobRjZyv3GI2WJQtaOC/83K+KCy+D/IJK5tR4Yg2GPB0fkSd2O+WZhYgaVs7I0XK82IYqR/
82h/8AC8J5XYtUobVTjLMcst7wxh1107+K1PvkoukDyMWH2c5ruqBa2Q4tP6ze74k3TwL8vwPWgk
Gzrc1ibgx4+0p5uu668p8stHoVJ3ncjWN+saX922bIw8uGogk6FZwlef+YUrTG/VPs6ceMOhWp1s
tJ6HgnGorY0r/ksyVg7Uj6k4lT3pKws6pNziXCmeJ5VOzzOqwfOl8uUSK/36trLq5W5aZL1ljDLe
Y2rLr+c+qbBD6zgmuT2Adu0ydR0w831yx8G/Bukb7X7zOH6wDXjvttbaYr7TM2Y5tiau3uKEbkxp
CwG31Vp8e+WREfTqY3PdNk6J90sN4ofn5opRW9qYopfYQ3vXD/cRfke0F7IVporAnHXU2PaXwen7
3xwzHxwBF5ju34+AuBTM9nD+Hu3auc+m8IkAiV3jehsA6MVvFv4HR5n3bjPuTNxNdCkZLZkKeVj6
zrnBr1Qe5UWc+vX7/dFLvNt1k0WmQRN2zgErISR5abc7piyYUhp685t36qOXeLfBslkTL1Rr8lHy
YdpHnTJbwlijnU7Kv6B8/x8jn8XlBP5f/NsLUvofyOfnr716+1r9j7Xq579jn39+21/YZ/EHVidk
7cgG+SzF5WL2P7HPDv/jMREYIVYFMrhAGf6iPnvOH5EtvTDCmRo4SOU8nX9Rn3/+F4Zavj50pBvy
X/8F6PNPSvn/3u6kcPzIE9IPXSdwZWDLy+P1t0qqbyxB+wxXfYQFTw/3ysNr/TVGwpY9c1mH2SZ+
7pG7UxYdbndl8xCpW+Em2zgVnMNM6pTNzk3oNhKYEupPVfvsNs/+/JSOT/Zyk7Z3Qw8lYB+1JL5O
+yCmRXcf1G+hJGLpSsYPvvP48/3/v70Er9UbXqv6z/49dvwfpPL9/0NscsHW8fFCPX1tvv6TZX75
+r9WqO/+AY78Zxjcf65M8UcEy5TlJ12XjFx21/9cmv4fvqCvTQqJYFLj5zf9tTSF94fNUpeRG6D/
8N3/JR65+Ke2JiU/xZHyP0g7rx3HkWxdv9AmEPTBW/n0VFaWvSGqqqvpvefTn485B9gpSpBQszFo
g+lGhyIYZpnfsC8t09AsWyzurSQmZw6Gwnibahvaf3jQ1d9+2tJ2CA9EZCsT/kD5UBjf+XMYvUEB
4G+6hqbJQyGx9gu+aHYNfnZY0V/4sHbuf87HRxfq00jo/afplmPSJpeOChhj/ucfTo1flVUS+EJ/
qwrQ+4N8yLrktcjUA/Q6yyhuPD/v9jsfDum8EgznaKotLVNVl3FhqYsUxdpKf3OMithkMsMHEqAQ
QSBEZsymjJ6KtobAn6cQkXQNOMpk0b9E722CSaVqqLPgjHyfl53yVdKbefFbr/jFtMI1Sgbjjt5z
eydrenJwmpuHXO2NvVbCs6JcOVE6UYfdqPTKJh4GGoxhYfavZZY4bzFmE3d1knsPmtrqNyqN7540
i1kzbU23hESslrvudJGrka5sXYz629TQe1yhZNBtFFUqBzPJQ/o6mjr5KzCGcO/AHD4hjK+7fi7t
PdU1bSuGQNsWtM0fdDCom9SfSkTIFPFvZjrCgitnTOvSz/v9QP+Jzm6A7xFMeASWeoAZQCzBFeTx
fe4niIGAaO21w/U9dBq4vO8hYBicJIM5otW12EMzrAUDKUe+jc2PKB1RGch2xnRIG3HLUu3CbjUd
WwDzNW1VO9Ntlhn8AN9npHL47hgThERhH9Qo3ab6S2gk5vr6xE4jx3liJi+TajLePODSoZVvVZoD
Wh5vg6ZDES0fRoT+rOyprh/N4ampbxmGLsaT3E+GsKWDC5Y1v6XLhZSebMGA5O7YbmS0r8Dz2POR
b4yN793Q8p6jyg97ch5L8lpCuOAJtozlnmyhWxYjOaibG/U9pqR3vUp/4fr6ncZp9vsYEvA/gF2L
/y11i83E6MAHt6k7VhD+NAHxOHqRbXFDF3mxK96HcYSuCgPlCZs/To9XmsZh33dx5g7+zyFxNsPc
zRM/qdVs/WJ7fUqXls1RLWlI+CoqwOHTscYMLXT674zVwYBppvgI72l/fYyL8/kwxmI+Eq1m2/IZ
o9CBLdfRscpfdOuJqvhm8L0b8sCLw/ufxfvfwd7frg8PgKy6JMI5M3NRa7m3heJGyfipS1Wgld6t
lsvFxdMFGwIYuiGXey6Bx25A/UjdzMm/hWr5rJnNjbt2Ubv+z55z9PdN7Ri6Zize2hatKEBNSooi
qbwDI4xGn78JpvZepvZ+rIv7oOjDjZPa62GKdpqs/psNAmZcCB59TvLiDA+jBp1Mk6lbqdqdE4/H
qYLadn2DXDpXjmEQ1lgqAe/yXirrqfE63gI3rLUXWaa0ssSdnztf/m/DEGZ9jA20Lkrh1IWZizg3
/KOXIXpK7FtSxBf3xIe5zHP9sP9KMfTJ6DEX3UPgFR4YdOXr07g4gqlqQpo8UkIuXl+jN82Amn/m
JnClKqDp6NVcH0Ff1Lned918y6lzFmNzEy12nV9qpeUkAbepKponUAj6F3DG2toxzGiTePFTQw9F
PsZN+WyGUbsBTVVu0Wf6xusNLGLSXTuyzV1m+nKN5k8LW8GUq0mbUOH8Nx0PhvMdmTcQZv5L3n/B
bAmdqCx7yJQaDZrkgFnJIW7VhyGQ9Xo0Cm+V9AiwVX2ZAKurN0XoVysoLvpuhj3tY7PkeCOytMHt
zuTTKgAjtOdRbdPPiBO1hyGIf2oh4rEj3Gyi04KK5dqCbb0BXS3uYqAB+yBr6ieQ/+G2mxU2c6G9
eQAzHpuUDqFzoMKSs/ETQ+zBqP6jvaTjJi/SV20S074zv2WejnoEigYbgQ71OtbsdkfrQFuV5Sbe
j1DfpiPtCrRTYceZ8Obrdn4K9WRV7eQIKc2LRblFnMOiZEghSaZokRo+UrUPvURTBCJEzSo+BS00
HyAAU/3TUJ4ifY31moq+UzYrH1ut9VUZZo8Xa37gKZri+IsUXZEixIr3mLOHzRvuAVXb2yLTvFVX
gaQMtd7ZirCM13FFyXTE5GuFrmw60/qjTT7WwU6xZPngQzhYV2hurxqgHWtbM39APSN2iBUKapMo
QcDPIuyTCN+cqlLvFd3o9uWIsGhaOupzKUZM9aToNloDlpTwboQRFFkoMKGBKrDJAhSYWU8iiZLX
iQbUlnodRLEy8jam3U87tRU4Jw2dM+tljFtlJpnFedO8qOCFdr1fw4RI2vpx0nqxg7gZbWJIdp8a
ZNx2MKFRMGsAlxU6MarvDyObKgahMwWol9LRdGUdmTuLtGJnzfQu8Mn5M4qJ2loqdrnx67Ju1jlV
780wpd7POYbaYKhXrxoaWfdBrBdbbRz8tVqmzdoIan9bZlV2lyoyBcDveGAORQ5e0Y52qqMHd36b
ynWXwoMSaFxstIEKEzcUwrgmrmNfqZ+PG/hx3rYfrfE7anEoUnqgPbVMVmunCtsNkqL2Cp2jWfBQ
87ewnbNDDtV8Y4G9WGlKo6PaiSJ+OiLBgw5OuLEaz96gW4M6IqDaTWumwW70/fKuNRx7hSwtGn1K
gxJQHnxqzXJY+aFGOTlR/H3vme19Haq/PCc1PqtmZj3aY4EMylTW6y6kBF+p0NvIFoBmtp2+hgiV
7UOoYBsrFvUrJkvlJteyfp0hawu5IirQGKvHFSxwayMHTBHabgCfjkbgFjRi9k+rCjFTnqKtOvdF
7bxJMLNCOktXJUKZ+uRsKpkXn0Ueq2tguulWbZsBepsw9ggRY0LY1vETHLn+MPhD8Bw5KhwJ+Pbb
KWQzdHB0UMDPnE1edf4WexDsYWdfLqyTGgi0drDObLQjGxux07Lt8y3JzLBPQxS5fGiebEwZ7yVU
EQQqgOLSuDPuRjPxX63JgHgB3Bo83LSxaJ1AGg4TFGb4GHlVPuNPXuDQ0rRrawKhOwkI5wZ8lE1J
NIgyqNVsy7JjY+iJttVlLub2+YhoCbitKpOUuZum2ApZQS5LIw03iRhgbhzoL/9DwNB5fazzmNor
q/k3E2/XHwcyfZ6wk1DbAF7s2GQR9hwWyMXjEJcdBjYySNxiBlOlXeGQS3DRm3pLg3YwfiCXxqfh
829TE10tZH29TTqNv3LNGtYeG/lB61QXHBh6M6bwYaxCoijyyAFDx92rK22zKhGeSSaJuCjSh5t6
0CAL2xp6k0Yer5NRQSgp/u0DbFzXcRHv1MSGk43q5Moo8wHVFO2zH5oIxBeA5HqjBmAvneS+HpFt
HgMw5XGTfo4UNJPtSBZbIy39R41i9coJMkTe4WSs4sKyNv6snlSYUErsHoCpWenVlvA8W2VpAIrc
Rk9xcmAIjyguzvLt2SpJ0KpBje8bumIZGrLdPw3QOKU3QSWjSrGZRIEcLiOvOwuIUAJRQpn4L/Qd
fxdY8j5KwmKTloogoouVVYpZeGT1bjhk35CKeS1g9q47M7TXRjfdwxb+M3pxgq0LgYYCud7q8h/J
mOZrIIr/JJmK6jwkSIjlay5OZx0a1TeysnCTmzhnmI0J/ToRX8dgVk+R5hM6tw/IsQJOrvtihZic
tgbv+CILiR7EBMEaemjF+1KVvHriExg75NQnL9hVegCOFdH9veJowyb2fMRjRIaE8YQqU2/DYYR8
vXW8TLuHrwVFXIXjVMDDXbEvnqvK/ok43rH1os/waXBWNCGWjxHdNMKpN12Xn/PMEeukt5GGzSDq
pOBe4ykq78BYZkBG0eaSMJ7uyiH7EYbis99a0xuvkrMGCPrJMMdHpW6eAeeFr6DwCTCH8Qmo7hsE
uYc+T5/8KCD6qHVYhvUI/zcNv6tpWh+9AcC2SsMIpidOH2rgxIe0l24XRdF2kMiqwxG7T4L091Db
9x5gjrAqo23YzyzsnknYUS7uvEDPNg5tMgDjlXojwzLn0PXkSJoGtRFJ6c+gOijEIibkp1uBhMDh
angqNPRb6jqA9OW8UbromuCxRmS0U+8apXnSbarA8ikl8k0ShCOsZqf5X1q13lXpV9XPNypaOYSV
yOShbvSI2pmLcAFBFP8fromEtABnt9JUVp1y5F9Q9Jek7lYxhCI5FLvWS38a9pfc+iz8fOtE3Oq8
eiHkmSzIDvyXYg3WD4KTCaHTV0JBO/l9/YJ6t2M+XQwyWepTjmpYlkRr9DQEtyTo7ljpUlfl2Qui
ZMvP9qkVZRD3/BKRCGR/kXCtUKkTOybG/1e3B9gJqDHwFx+Xwp9a84UgHnvZCQoNKtcoPGApzgmG
EVt3a7R9Nlovb+RaC+8mwm6TXw7H0+E1Jw9awrfQ4bKSsh9SNyRklgS7ApOB+UM0LWyabrj3dQ8l
9Gab+NrKbL+hQPTS5DXIaaK92Y+g4PMp4WoophUyhCsL4Q8mmNXDHb5X8P9u/eJ38/aztf7wi+d0
/EO6M+CxAsEfBYnAfiW1X1u1jcAvTghsINrc9fTijUewQ4TGX3XcPYNvU1vw6vJMtzD9+Qw2v70B
vuFoPG3zDgv4VHELjR07KFS4czaq3ex8s8dpAfWWX+b0uWrGbRR8gtNz4wssnCLfvwCSuyodHMew
DG2Z+PQqzMoJpxW3Vo3NFBBypclG70Y4Kd9mbQrZQMk7qkix5w46xYYO9/Z4ff+eZcMmZXwOsRQW
6ZclFhlkGCJzaVhT7gae9RAPqrlz1D4nukIu6vpIZ5kkI/GCCyr5mqrzx+nH66BZdOATKlerY/9O
wGE+4INh3xjlwnzQ8OXtoO3AnJY1cs8MfDV3oso1ZYcERgm9DIYx6eHejOz4hlfihcFMQYnTnCvy
9AAW5QoUTuAT42zoVhSCiLXGciuA4jxVTRNs/3r1TEIxh2KqIx19WaaDAouGTKw2EBKBsLfCye88
p05u1DXPU3GiLcSksE+wYb8ReJ1+JBVulyz7InFHOzsY1IaRMOOlfkuDb/MUsfhepd1z0v7kZoZ2
8X7VUhP668nSULJtU9BaoSy+jPlSHTmnHMWVOWor1yMlylWWO+7frqjBjjctgQKmpIO1uLjLVpjI
jiSlS6X9z5jnr2MRf7o+xLxap/cVQ1DT18kRKG0sQRSRgQZXbjiFCy1wPz+SPjx+rkhARStUPVZV
/8skk74+6AK4NN8qhqEaVI4FBE9IHfOu/XBL+gZs8SrUCpf3blYw4S88OjJ0eXxj5xXjGpLIWz6z
73NZzJX9wrA0/GCKLkeFpukbPVG4C0CfiPRrF7SrQKKHSwWxotqLlTd9497lKS6KV+KCWlNfa/Az
mj8nPIf5oYRYs0aoauIuH+E9vr875iPFM3YbdzU7T63/eAJLDKQww+8IC6vmEcGSVY2TRoB8zQwV
U4pna6jmcse80vItiT5Xqo7boHEjDjqvls5xEF5fko6K0Oh3ni60pneQ/CJBbawU0CQnWMrgx/tV
NT8VqgGe1J/VQHRk1NaWV/tPagMYdyz9WyjBS/fQh8vh3frw4xdHqAmZnL6hSIeZR8Y7nJqtq+h2
cqNWd+EON7nG0aWkgaQbyzs8tb20B3tVuQESlQ9WgCsCcgzm1+s7+KyqzhimZfFGCFVactn5MGLQ
Q36UVa5e+J/qIqJrN7wg/fbJ1rsbl8CFw2LC8yWmIP6hXPdur/1h6VodRlkTa8LFkISQXoY+uRte
PVoQlxuiJ9hpnVodAqMcPxez6kttUhO7Pt8Ln4/6p67qhAEm5YjFM6JgbQ9VUk6uxn3FXVE2D9PQ
dMTA9GOuD7WAV76HHIR7NghnhtTU5XvvVXBPpJMLd+qosSEzEonf6HmvBw+t4/oTaiGIV71CsNrP
YR6cy1u304UtRNdMSJTBNGHSIjw9NFmNiHwACMyNtPhRFH8o823jEchn7W+I1j0RrnUJc1XrXgM1
x+Nr/IzkKC4KN5sd8/E8vbFm0AttdAJ3nZdmcU/aylhWJcYNbsyrhsbjzmsR0yrWALDXCd4agzXe
g8lZ++FvC5eWkkoiLk03vsc83fMfMYffAHzmL3K6HFHt5ENn8T3qwd+U6T3yiQSqVGSS+hG5ilUr
KQO2UEOdH5aT/xcbz6ChRP+PXSffQZAfNn+ARUs5hXyLKldR+3VC+UBtMn4G8ytuDHVh480v7azM
KbChB4d9OtE+kRViOyX7e8ruGr/8Xmb5T7rxxy5LH/0SPXdDOYyxtu9K9Qsxzp3Jufv7zWchtowH
rFA5Z6Swpz9CzSO7i1rFchWtXyfDzpZ8ZirOAkmUBMmzcKjw0ZoQn6J8Gwlk8Q4T/6jBkejGdz/f
fDOgyzHANBD920vHVJNiVxK0luWCct1MefcYQrbQBZ22+Eczu7rl94r5NgicVkBVts7PYvzbxi9g
CnBnGrGeqRvm8uPbFCvsQu0116Lgn0SU56MnxZlIlb4B5/wr6tN87fDh50OmcXgBmy2+PvQm/ITw
UsEXR5SPoVmgFW7X2rNTSRR0UjEd4ajkd9cX+fwd4Q3RaZ+jfQxwZjlD2HltLvpkcJueJkNeR49C
0AaiyfkZabe/w3G8z9Air5EQ+sH3LesANnQbcDdq506w42K72WfkdMhaIlST/x+Hmq/YD8d2KGuE
NUvRuXSLvqN+ve8676gi2DwMxt9hXv/z4RxLGKSpgo7s8th6w1Ail1NMbpoZvyJ4iGs7dtyocP65
/q3OnwXyDVvYGs1nPtnyHQ61Sotww5pcI5q5R5P1IOgdXR/j/J2lqzzvPunQyTx7+wqcTnTUgSeX
xtMnA/UY2PA/7CC/kUSdR/0gQgiBAYnYjhTLVC1Eiwee6di6lUGRtUhG6yHJYHUqsfzcGy2MtU47
lqPAewkVgM31Ob4v1OmDYgGvMNjuZL900hdXXIo2Re0HYeua3ficZt7OSZS1oebb1sd4Q6FlaCnl
LjewUcrDR9uPHqOCVkBf7c2ue45HnDYxWNtEXnQjqjvD55j8sBlfCGKOh2DZ2y+i3rZJtVo3aMTs
mKS+0rBc20ixl4bxYkOKnLzIuXHjX/oWjjqDFPkQgBIXq2EjP1VqdsxqhPWLbaM0WzbRVuNVV4vx
zimcn7LPDlT3btzvF64eA1TXjNQA1sWUT48omuSjlmUJe8CKflilQ72j+qcCJOs49ev1Lz5Hh4sP
TrgM/FBF490Aw3M61NxYj/sR0XQnHBt0MVqUbLCg+a0mqGvqafNFIHB7K2w+D1usOVJFyUPOa2sv
7nOMyRw065XGxZQG7a76TkHSVAx4UP1E/xUIyX0h7DV7dN1J8fffVHIfkU/zp7mWdDphVS9iU/bD
SKRca2CUIUYYU58/+WEYuDWqzhtRGM09fiASxzW0y/56vSnzGnO4DhKTAvjp8Fz/cZuW5uQ6icQX
BsKI3NtjFzxmdW4+64AUNwlyyjc21IW7S1Kdk6BtNRA6y8JMPBqxZkJydVGv+TMU0a8Q95sqG29d
Hxc+LI8luR2flcq+s9i4hhpifDA03MNeOe7ruA2+WUEgn+gaAU0s6duMidG8OcIfN4bs6AtWNeq9
Fi2gv19m0mp+BeGaBnH+dJlRZevwYfInd/SALQwGIpARmjirVumO+Hw8tSXiZ9eHvHBDSYsqja1p
M+BueXVin6b5U6RO7mTQsoqC5oDK7p0jrT9Op93XVfdb6bsb01Qv3BSkY/CX+O+gUL+MjGgbei3n
a5oR8ixi0grs3JDbORC6VL8tQJO4MnnOXU14viopDm/j3CkPCe1qnE8kpenOGpDAyKq7ygnpxntB
dSN4u/A288PwBpsT1PNK2WSindIrpuqWejEe2hAX4MLU678/V7yXPFx0ejncy/cBV9qpkdM4uVao
3TdIjBVV8NXP1a9V7L0GI0qM17/2hXuT15lip01AQAdkPnEfoijP10fq3RPnOJAIaerakP8yRKJv
WmF7m1jWWG2YQ3QDMaheOMg8gjxHFAUB8y2vjz4nPtBwEnPbvn9O9frVrPs/uRx3UY32RW0hEtfT
cqkT1xHK9770X2pbPTjF+KIJ51ef06i/vg4XNiAmtFQ/eKx4mJfdvLRI4HuqLTdLZP/b4+n6iEUI
fleTqh7qrFBvLMDF+VNxUR2gwWQgi4S3bNJMHWnEuwgGBRsd9SQY/Oaw8fX+FmH30hd2eJzQsGJ+
6jIQM1UQ6opRqy454T1E/Htk1D77idhCwN+Wlv/l+kJe/LQ8+oIXn8TuLMXtJtTRFTMTuK549UPJ
jtrVvuH89lS//EpRHTRAowfmBhlQDHRnFe4+jPxnBdT5Frsd6z4SdvQIBUK8tX5jvF3/eZe+s8Pp
4gBTnUUO6HS/q6LEPnVK+M5J+8sMq9dCRr88a9h3bfPn+lAXFx53Apoi7ChKhadDjW2ldF1iCXeo
hp1XDkcHbdbVhIcusr/Oaxf3+V9vYlYFED2NGIOp6Ytnq4wzu58RPG5pj+G6pEXiZ9g4e+NdZWp/
X26dOVnEk4jb0/I9e5o6yJjqVFUIy0ZYnYbo4v2bI/N/fRHnn3wa152OMr9WH+4nB7hVC9O3Oo5J
sA6RxqNlnOgjqCp38D5F2ZdOvZG4nL9/pyMuFjGK2j5INUYs8GZKK9Sm0A0DKoXzvFtjcxGUr9en
qJ+/LDahK+Un8KXkBssWtInXr4UkXXakoaCZayTJ0ZUHkIT2Dd7QjlkDLMETaOcVHqRrp8j2gQcs
x8qSYU8a3z8NZNrPEEOyz/oApXGFWmr/OY8zdAaQH0DyHjVVt8zjr70g7vdSsDhR5JlvLarwv1Lf
MbdOjLFxX4YdYkf5+GcE9rlWw2b65efCWZGyFgddKvlXJekRa7s+//MjSRGK9sFcgmFay7twQt2s
TeK6OCI+7W+rFiJLqUdu0hc/yfBv7KdLaw1NnZo195M0lu9rOSKjp6hxcTQq09hWNkLSvYlK5PUp
Xcg/ZxqhNOGMUd1F/vt028Z2AtgpsrMjNjfgHWvL2uWiKQ+VlcAmTPvBflbtQb1H8izZGX2vIgCI
baIiO3CgEWpu0VSPOxNx543RVB3oKOMX0FTjxtIvyVTUa3j3iTfmboauqss6dNn1sLXtOEfFIcck
QKvLdYP68Cbz5R8naa293eHNhLFudYgoJ+7NyRMvWlM2exlYBroAZrFtc9+5m9oydq3Rt+8Gu9F+
lh4QuSQLtTUS1/ZLFtooVY2G8TDgMvOM5mO71nVMhRB3sFeV37S7EfvPN9wjpnVfa9aehFTbm31q
32hWn2020gdKnza1RoNwelmgaksU4CnRmi67+SnIjC+BIe5KG0n+Tv18YxPMoi0ndxdj2Sofn2de
m4ucp5sA+QIs16YClGtSav6KVoDUN2WEUkY0ZvqXNuyEq3RT+zN34uFXhXzfoaUY//XGzzhLZiDO
kGPa9LEJ9Civn/6M2DExtZU5Krmq8pbVPXQGbz0FeNWJvvxW1l2+LcPoMGCyaZTNN033btRYz9tL
77+A4jrvhGbxHp7+gkgYGBCTDbq+zSw3yoA3hgLx4FhTY18BOfR/DACfV5Vux58L/umhUYrocH0d
3gWmTj4H42sMD3+S9x865+mvmB0NsJX3y2NrxPHDUFvfA1DFm2DE76sKrPCgFjDnxgwd9wgzhhzp
YH88JD29F0RVolcfLuFOQfDhoVGH6g7cECVytKDXdQLGIira/LUnHvpp5X37rVRF9AQNp3tN0aAA
DpnCGg5ogU6yadaOr4q1F2FHFzcCKK+f6Du+AX9SEDHn3AQH5Ms7ThUwavRdKL63gNObvvxHRzYJ
pdIm/uIkYfYnCOAadqXwXkSHFGMMq/lzqMTDWgDu3qJqjVlCZssniaHkTgsNHRkkFdezrDSefbMy
7/JA1b7JPg4Pia5Ae5ZJUxxLZQJPjV8SIow+RWrw9Z8wS9PpCIEw1aiMb6YWtP31L3QWMPHjwHRA
ISVapTS5uDTBawI+z23drc3st5EZ/9T4KD/QFYR+2JfqVs2KW0OehxcMI8lyqf0boGUWe8LxjDS2
MX865qa565TuK3fUP7klnhBFfS1Q96aa8hCXzvfrMz2PMWj7QeOl3Yr8A8/E6VYsK8eLETVIjzhm
rash2pUIrmnDtyovvubTsBsc61a4diHFZkyLSWqEbJREF2PWyiAGBS/mo1K+4QzmrT0DnfEurX5r
rYV93/TVBGq76sRxoliF2dq6zp9CC/Hu+GfXlj/Sob/V8j27jOm6UQrV5hISefWy7Ze2yLs6jl/z
8iOgGemvoNGUNtqbzvj7+oKfba05cxdzaZDMRNPeddU+hJFodbZB2rbd0cygsgjnc58oW/AUM/4E
j+sbG/k8yJiDmTnjgrRtncGvCgft5VKbpFtB6V45cf/vyJV7fUYXx9DfC6vkkGetAjWutVSO6v8f
Q8FlzbfHH9fHOG9X8oKBnrFsU0WEFk28033amKIUKd5S7kCho/XDHSDrVYMsbZF71KBAPEYPZfA1
N2EbGV8nhFGu/4CzDTK/1tBZASVwKdCnOx1/kmEAsws4QOw1+SbOsD/R8Y8AH9pgxVPEffPp+oBn
qzoPOOtAkNRQ51k2YEohJ4GJruWWRaVtnGLCI8qulBv7Y/7ZJy/RHBgQc5EczgXU5Xs4k7XbkbPq
WkX+hUfhLszFmzJ5N4iMZ5ueYcB0vfOA537z4j6Fn5tk+NQbZP5dxCPB+6AijIlqW+NvZI/F9yTg
gVxfwUtzA67CAtJgQgxvkT5ZSjtEPlLPbt6SMyHO+oWqWYHVQLG/PtDF2RFL0NcEvEL39nRvlEbW
9dgqmm6Asu3KDuNmhcT9724qMdnGTRz36uHGebg4N3BOwJ2ghcLCPx0SlyGJamlmulqhP4/mM7i2
B129ES1dGoSlmy9p2j7kRaeDaNKbWsfpZohA+idQshdFyZ/NRL5dX74LR8uaCaYgtmiXnJWF/D5M
uzEZDDpkjnEXjKI5WNj/fC9qp7q3ylD/2/LpTN8GymQDM5whtourBL85PDZz3XDnBvjB0CB2tblh
3UjeLyyeBYwDsW26qHSgF6PkZeCEqcGs7JquYyXMP96UHrJwuLu+ekupGKAqTGdm2hPTztDlxe4z
kTLtQAwbbmi21nOoQP5KahXTu3JURwg0oRpjwIOldaQUdN3xGQfWDDFTf2mNENYTPjWo3eNvp6/z
wgc/noTC3NLcyJ5x6RgQ8xCQFSWCk31t95gjeOJP3RKz1l5e/4Bng8M1P2wgenb6T1Io4b7QYng3
ZtXjMN5oXxApiw+RHhfWqho/jTCv/hVR2B0BxaU/SqUSEAE7nEvU3Ph5fXEunExwx/SY57oydezF
MemSDOuVLLJc2fWPcVbrq8kJnipyDAUbVqNLj9fHm0/E4jpFmWVm0lMfIaVfjDcgh2rHXmq5eWY+
1B7OzowDA05f99lwP6jOSy5LCn23ZMEuPBYWWA6HBB/+x1nP0RtCaB/kLO6k4Fvqe0X9YDVxfSNv
uZg9gUqiSA5YhknOe/5D7DKQaIeWyKWrjUWE+3f9b6SOj4C2vqqDhsVL8bvyxj3iZKi5ghG+vrZn
kSr7nD7j3K4mdzsjdph1lE4hniFukyd3NFowX8dT5A+UE2Rc+5USxdvrA74HfcuvKWk+MV9efbls
GgeYlRVGaNpuWHI/rFCzLl+0DnqzMckhWJFo4/3VCNBqOS4xD/ZgwyvJ2mTjm+l054uq3eGkh+1U
XQrYsXnyKcwHmwbWpKzUsUnXtjWg3JwoeIzGkd/c2IwXFgx1K6ImwD72eYMffd1B86SiuGqQHWOb
x2jEkcXRm0NepX80vf9S12CPry/a+aBUdVWL3oeBhAUVndMtEndWbzfJ6B89AdUskNPK7Or72J7e
ELVYT9m4s1r7xr48v2pPx5x/04dtmRdQOTCk9Y85XivrXoTaoUmnYNZYNm7sifODxlC0LyCyEpRB
Bz4dCmVautq54x/boeQqC6vsJWqAZ1xfxIujGIBCdbIRBMoWo/Q9xcES/tJRnbp0p+KLu9Uj4xaq
//yyYi6OKklwdYNAaXGa8TJsseLNPFdvLOQA5XjXhD6iQzhMaf5vP1H+LX1vT054Y19e+lzwSkms
GRvY6WJclOZlJorAc4PaUSgnVPrBKyT9CJHJvw5vZ5QUNVbeR8Bgy8gM4mOTJWXuuaO0UgiC5bem
lPKhtWV14xm+NCnaTHTtbJI7+uSnGyPFcwktnM5zFQc0jVX0cGBrytxlcEsv49LmICITyPmQiLAX
T0dqAoV0OS8UN7FCmO2Kphym7ObKnb+cxOkkO9wbc0dlOR91SuIugH3ithIKUqDti6S4s1GawsRL
32tRdasAfGkB+UbgLzlaEBcWe962A3PITa73ViUcmUdUPTiluEb+c/1wnYebKgGzxYUO5omrfT4W
H26LOefKkIgNjwFVho1dpM+gSrG4s3f1rbrrhTlR3VctY44EiYEWcwoH2NtInYdHHShOB2I6UZrX
2qj/fu8xDBA6gloGW8bpBNc9/u9teMyDCdbdgO9GMeJxaKc3YtoLl7tJfEEyQPAMLmMRaoZB2jUG
pPmjIlsXz6rvmZJuQhRBUAowxTYS49vUogp3/YNduKcYlfoFgdWcqS6eFBmKIAitJjvyL6DGFdxp
EvkGtUj7tSYxUmohaTuWfxhb58Z8LxwCRkZ/EW0AoJbLDLLlqepqGuRHbKDMTdK32OlKu917KbCE
ysyR2e3C9sYLeqHUQSeekBWpAor1Z0FrgohdZBoVq5xghO6X+BA2tYt9Id7GUP49OKup+axa4ZNj
Rfskz38miXdjzc+5NLSKWW9aBQIaLb4ep6ckVWxq04OdHrO4tR/1JGlXhpEld3mRYIBZ5MUjWhjj
HaGo2A6esFdDhEJMRZPuxi+5+PUt+kJUr0BmL0EDnafHqInr8TEM1l2HvsMK9ReUxKIaNWWISrdW
f57YadCnwtdCJYK3ieRw2aPA3BbF/qRJjj3ObmCUH9q2otUpPo04K6BOEO9iRdtWcbHrJvsZ+MHW
ir17XVFuBDWX9h4FE23OiumiL89aZRkNpqZFfFTz8Rvs7nRFPuyvsCt7wYmK1CzZXz9mF+5F8+OA
xukXFwLh2QIzsGOCiPsqxZ0XS89XP292dXpLRPDSRTITtebXhYVehgBzAT+u6zw+jrhw9FP/QxNI
aDTlizHon7S0OsZ1dauCd2kjEeawnjREqT7PPbIP975X+MAUMwyx6jx9SVGxRrjZ+F10yj9oWjzW
rXgyp+nFjrX1f7GucFHnh+293n06LorcmDg4EfL0/fAkfP+LmXUPY6E+BJMS3Ni9F78hlby56ADA
f5l/lvhtdlbLuioYo6EbG7w0Cm48g13vE0x+rk9s3hBnJwWq3Vx4gL+xhEAONGrHJm/jY2bE+hsg
kuoRUon4cn2US5+N5B0UOh0KxDYX4Y6l9b0YcqZU1gDRjWz8VlQ5foD6GqMKDPXih1Sd9kaV3sK/
Xch2YRJ/GHle7A8bJtF8lXZsxvzyERxfpT10NXo9mJ/dtwhT1Dik0q/5je4NPEM13/0X82ZRmTJx
K8C409FTFEeEaPBOynsfuzaAmc1GnxAOCREEunNKDZ0htR2/ckmY32RU1Dfa05e+LoABAxAPzxDx
0un44DGNtJUK925cYujQqcXd6Bj1jdv90oYF3wlud37vzhAXZa3rYyj99BjU2QPOniuZlnT6zYdG
ljfO4YVgDIg0jWeKQTN+dRFGhJnhBUlY4c+ZiGkjEwMlp2BucRY3ooaLc5Ic9bntQu1vsXLIr7Qh
9n/psUeg91VqebjjAft/nJ3nbuTGuq6viABz+Et2UCt2yyNpxn8Kk8ycM69+P5y9cY7EJkTYC1hY
8Brb1VWs8IU39G+KrEq7YMi2Dv3KS8ERJEyZ6YjUZRY7xfGtrEHUg26ysKpbKfadIztX97D1Fq7W
xFgqK0JsPE9/yorL008hBigwW5T4aBEg+Kow4xjhp4seDQAzs8ehLbFTHrEECne4s3NgMEgga334
82ZOye1kNQ+h9n/a5ug9+7/z8/+O+F7zd22f0hX6gxqBjH8FbTAtWgvFlFywxHnF9PMBn6+Nua59
UNMG2D43Smew3sejMNZtW2rKkFwKleIqCCTHk8IR4FL1gnjNBh5za7D5z9/dOpi7VVUo2uQSFeFL
lqOaFeWYtDRYgwb118/vmLVnmHSVrIv2jMwF+3Gs2RlSDqs4ucQgYE99bU97lRrmbSpL+Q9LDwsP
t1zrR4Tl78bbsXIYSfZ4O7jbLNKjRWaU9amwg1DPcS5t7vM+2dmhcZ9Fw+vnE/yjYLrYpeCeZqLj
rKZ+pVxArur46MFllz4pdFftS911Bjt7MHAW9qRa8x+HMARRZJbpfVzL6mFC5OzQSg3YbtrMu9Af
I3wiZRUK4qyhIsL4hMcyosRxNW00yVZ28iwrP59h9LWAbH38GlWEwWrbT9nFUPvYtePiKbTDjb7R
yl2BjgOcLhUIDrIVi3WXrV5LnCDIL61VQrsZn4WmPLemkeLnHZ3p4h42PsD6gLQY6XfPlPjFNVEg
fY0dfJJfYDfgCBZB4tSFOdsHR+MxMLvhRlT9WzZKyr7G/BNFvwFqVDLKblvXk8sLZ3lxMdauo49Y
eTqNegcxdEstYe1XOvSVKS9TJbpiuDfaoMbO0OaXKGkyDzI8xsBl4yMBlxW7USmz54EQaOOdWDsD
7wZ1FgHpWOUwHKKSb4FlCepdE3Jkaown7rD//COszm5WRcHbV1EpcHzcWDmWpgLWRn6Zkop7Gsui
U6zlpJVJpx+Koqn/lvUw3aIFrU6Pkw3Cgw4M/JWPozZVOUaAKvjyYyC/IPnSPvd6X9xJdpBuNCrX
Tg6Z1tyBdajUL2OVSk0hPxUM5fT9bzyl93W1dVWurCGpMDwflENU9QonA/UfzkVppxeh1nvq5qdI
/wdP698IWkj2FpvrGq7HKJTfgOzRQbzSsdERbauNQWQXuq/PcdweQxplmaPg8P1tbLU76hWIroJP
19KN8zq/Lov7EkQipT/iFnCpy4JpEshW1lVSeUkQ7NrXThN8LYt8FkmptUNlWvXGa7e2rBa3A8CO
mZq37GNjJODHehFVF7t7MavqQQS/DXyAB3TGxvL358dgZUOiq0WHGUowXPNlRi1ZtSb5FsklInIu
ZY2jqHEijY2NJVx5VIE08e9Hrpkts+RvgKzUY2Ryioutf03ANRkSgqOoQ/vhbW7eINv6+axWvhgx
GEtHaQTZqGVwEhllJFeiLS4+/neOdUSOjqKw8HpUbT8faW1iNAqoCtHUZnvO3/JdZCKNjVX40RCw
N6oXdRrlnd9lALmrZxGPHvilW4BNWyYLq4OSzhpg0inKLINbnIPjrkzU4JIGufE0ORm+1PkjRSvU
H/ykeJRrPT5MXZltLOvKZqHSSO410+M5g4vbq4zLQNHyIbzIWlUAmgRr3unSrENibMVCK7cXwAd2
P/QnKj3Li3IcZv6bEQUXgVTgYZYPPHcxpO7Pv97aPtEpZvIf6LSkQR+/np3WwZg4WXCJmughRMCP
1a7cYbRvUyt5+3ys1RkZFHhmqBvSR4sHRzHlcpK1PLhUQRceImjwFyDjw5fPR1lL0OGn8axxV82x
5CLRciZF4NTF3ogMJF7dQkhOgYxtgEevs09pvNJELnZxYBWPDnI8905YbekorK0qQGIYZLTpyGMX
4U3VDShHK+Nc4Q+f00J8i4Lp0TfNe5zAbz6f7tqispzgcJBPoBW+WNQBzKmkJA5V/pZ2sgh7DfOu
RP33FaS5iUXPADF9oJCLQx5Ig122ogsvRWvLiG8anuwHOWXX6GuhhBtTWl29ObMyAaAicLYYrGja
Vhas3KUTrXCFhm34AMI4VZv6FKNHs1EB2BpuvmveXWADjJGqyFHwK1v/pTKbW0BUpyBx3nzb/Pof
PhYmG+wNeoF04T8OVRqVyFEEDinEmU8yT3YJeGHjU61dUfyrCa3oll33RXxc1Hsl76KLmqhPlODv
Gkk/ywpWMJ/PZfWcAVadIVrkiVdBAf3pqijbjD1hx/cCI/tIHw5a1Z5DyToJ238sK+nJhvTuQgv9
Z2PweVsvIhIH9ILOMddVHZjix5UEhtJ1IDP9ixH3/p0oUv8k9TY67EUpHgK1aPfEJrY78qeu0wzZ
UZW65i6x5WFjGebb5OqHEJI5CDQCAV0GmYYcGqnThMFl8OubvMH1fkpeo1qkLvbUs/2O/zQl/ZdC
0v91zkZfbwZxaDO8ljb2xxXo9KaT2oICshbmt8IsFNdUxF9q2+8Hyf9SSYiQf77m8zn4ONOPA843
0btzkgzJ1HdtEF/aqRdfOnBdXpN0aQ4nt5R2hRyoSKpV6nPVOtPGK3V9yc1Dw4oAtUkatlxkWzKF
UGpqrkMy3PgIGfpox34+u+tjA+Cd7TTTE+d8aHE0A1WljJPR56BhVe5rESKOr0qWy07rd58PdX3h
zNh6vhqKg4hgLqscZVn1OJrTctB7yXmaC2ZeimG7V4yq2CeGEJfPx1tpHTIgDSMkPWlaXoUSiRX7
dadQkq+pB7pkZf/IMsS9UvJvR3oAUlGcFL1EjwKgOcIFN/4QvkTQwj7/GWsrrINPmOGcgKCWbwj0
4XSQ0BK9TE58axvJY51EX2R7izGxOgywXh5FsnZ5CTVqpppe6GDFF1VK4DTVc6Oq+JvCwuvGdNSV
80CcgRInzSrlqiGbtkGrovSeXKxK2E8JFlyeWuFwjkib7f/k60deHEMY7LFAO/X0hV+tit4ERX3T
tcGme50cmF/NOtf2wu+QuEr7WhwqFf0tN0pi+SRrZbPLuwlb2dxqIR3ix7DXkWA5mHDYfgddr90N
RZV6A2nundXrJq6jU5z/rOs+REE7cdJj58t0itsyJXXqjdCTeLvdVk7av0yBRr+exIPb9QPaDaNT
5B60gPI2zszOBf/dHakCDpQ80An3mz51FQf9mdLwzRNaA2KnpbV1pEPT3DahaR83lvd6dYGogVug
KEXta1mELP14iBrAYZcCT69jFvM7p0a1D3h+lP/+PLIp6aYgO8QNvoShI2NeoKpg0h4LzbdEoEVd
OqxWdySh3giB59Dl4x1K35xqHshBXgygPx/v0L6p9DoaZePcx9NPP+/uGh09zKBQNG8c6t9VX20k
LCsde5JoBSohaigE+MtgapDxPcd71TwrMN3/jsNSv51ktfVsK64PbRvsKlATodIVd9xV/tkkLj46
gr37+ee8lqydg1MiVBDjfx7tqzhVH2vaRea5Hxopcfu0+ZHQivBSlGyBiNRB7zpVgDV4nisnekvd
vVJWBDFWXZ8qy8lusiCUPC2OtpzPV+IYfhl1In4Wn+Yql5ykuKs7sK1nJ8+fLGl6qia4dWYXneQs
uwlk55jI2j1RfOu1pf7y+bpcvwXz4KCO5loYPe/FhkilqTKqVJhIdebl85DmwBXx9roMNexfLsyt
8tt1uALXEnEaBgVMQi3p4waUUiWRnUHlMwjgpeg8/5Ir+T4NGyrgZbYXhn0zWGbg6dK/VjFkA8yS
zzOnGb7p8kBH+G5ZcSlb50qtgVEohf5Y9aGPg7PV/mudAfpe6DTOSTpofgpWH2dZAkjr28hUz2lb
Cjdv2/5YF3i/ByCt3AGz543gYe2U/QkB/zDz4W4vdrclhB23UqSd7Tj92ySpjKXpEovoH2H5v7VC
3cV0EnogSWBU4oOkWIfPt9F1gEQGKKOSidQSs14+epEIKbjGvnbW1ES7C/DJeVAqW924TK6fVkah
H8QjDg3+qlSWJmFt1L6knRXb+m7Eyvc8Dr9rRfj788msxCvzOA6BAp120BGL1awcqQbgp2nnQdFr
TzXqY5c0J4c4d5qML4it/JSn+kdVDmeIrXe22v9VR5m28U1XJ4v2CeX/mXi5jK/13smHSGGyTTX8
9qt8QN1BPthq8evz2a6cSLSi6HiBjEYhbBkNNpZZyDE+8ee26I+F8BvPaPvGTdPmMCKT4AVFgoGq
dMI96vT5yGszxKmOcFfmaSB9+XhK6jrF1mFmvKi+k120VksQ1dWVr7ovq/v/MNSMCJm/KdIr8095
lzuMiRYrgc8k4zi6FVN+KERwAzV5o3KwNqO5tKTNosSz9NnHYYi6h6LLHO08qfWh0arbenS+TJn6
5fPZrJ2298MsKwZmntp6ZWrnts6QIiDbO5py026ctpVYwXo/yuJpCNJQ+AgW6Gd/AEPqWkWMmDx9
mX0Q5aZHLFnvOkNJ/8O216ksEqDQOqEG/3EJC/Tr83Rk29tCK/5WmiF6K4IBWri0Db2YU9RFNMQA
VMm4S8ALLZP4oY1QF01kBaj5KC6+ntX/hAreX3pZtzA562nflWO3z4Iq/tKi9eY5SqYfSn+0H3vD
CXc44Q6erxbSVwvTiRdUw/rb0IobLw0GM3LjhLbgmDnS22QN3UHtcVCtciO7HXN18BqCkcFtxnF4
k8MMCw/eEwwGsXmIxqLZdaEov8Z6MzxFvY9F16CUl4LSzsEak/FYDHW8C5LcORTthJZ4l0vtxe6V
Fj+2CTOvelLCY9WPMYX3LnsqO3k89VLg3BVQ8l6GRAt3khq9jlPs3I+B6D0lkpSN4722f2gaE9ZS
nZ+F8D5+STNJgw7knnomar8pzeQkQ1bPeqztUv8BFsvx80OxEsmgEsNVwisEVHv5BPUCCkwZTMp5
jJS9nfsvUepjqQQw2IsbJdyKJ1eHo9yCPAhsATq0i9mFXVOoKqpRoy5LFx3D0kNILvKI01N6MCI1
ebYjW94piZl9kdEPSREGuKuU8Ievm/1NjaHIPsTL4zWdcvXeMdUtVYu1OwIvLGvW62JBlnAfXg9d
bexePYu8kz0whPKJ3suWnO3a4wFjAr1mqn2zKvliFRytRO160BCwxEEsQZosSJB3zFHHCYn7sbeR
vpVxkLi2Ne0+/95rdy3hDv1AOGYACxcXBXr+jhT6nXZ2pP77FHW/2lYcjU2c5Nouht2NjhNVU0Dm
ixkCAbCEXvewqxzfkyttcEfTRB9Ct76HPbwDdfI3GvBrOwt0CPB8Kt48y4t7N27tpEVZQT1Dp/3e
GiXswKB+q3XMA7DP2kIWr44G/nRWIyM5WrZWe8AHaCfl6jns4VNSxiym+IcMGTkYxMvnX2yNEwpk
ePaywfYZDPn8W969wvCzeDSUwDg7lWF9NVJ5uLHKYbw3zFzfDwoAJlurDc8udd0z0r5Ebbsfkr0Y
0C11fScPjtKoxX8EOk55pzVHImmiWbQrvLJMkhPGh86exD08QXdBUAhlhn3cQvDKDW366ehhf6eW
ZX00lEp/qvxA3cENcEyP9wV3IK2hpNDI1n2Ma3Xhmmjr7PXEUva9MqpujBfoS8YW8RLLlz0/j7r/
8N0hhIOPne0MrjopEJ2Teuht4ywrNUVjLfhm1s6NVMhfExixG8/symeHrEMiNsv8zKy4j58ijZpa
IS0n6ks6w/cqWDvs5zI7DWJ+00JjK/1aS8A/fPxF0KL2s7Jz4fPx6/yp8a1bbbCeaxTLzDx8Q3vE
d9PC3vUA96FCR7ssxkYKmzllDPYSEqIb81+BYCFqMrtTgAFagScmFv5+wu6hd8tQFkrLNy5O1KSH
Qq1ryHqWf6/jGQqktvDvi2nMeIElw637Kr8bQNlXceZNOjdritHdcSKC/xtjRH+XQojY0qO/LnzP
vktzgg5vgcBy8a0yymWxTXXkbMqU8/CUNDx1cqbTFCrOzlQq86jWmuNqpv+v7YTA074feX5k3h3Y
uMeOqa3p31R55xXVc2q8fn4lrFziEBpmQoeqIO+0fLRro0soOaTGGSYNPooxwv6OkSCtFidbeiBr
Ox7/BLa6AwqCetvHuViUF7M+aPVzOhlPWlTfcAZyRKXzmyjKt2Rp13Y7n0RGRwmiGi/HIjyQkC9t
ZwY8tuxl91i2Y/hDzUcJIHEO5T2vdDSNsvBhahXjXKsKadZYTscmDRMsZNFdGUaTyE+ILfHalbBg
7mBw5GnR0c1Y7KWZXSnUoUMVJfZzLpkcAtiWsvnaSjMEZIYZhg+k7+NKS5qUCn0eI6NkgJi+U1Dk
494eJwl3w2aID59vopUnem7KIIiEXgjwoMWcakMpauS7bVwDjH+GsDjy8VNPFO0/MJx/NphWbKR5
axMkIHAo2VKEuOJvqr0mY0Mh2+dUmx6lQfmeqB3GdvDpzTrZejRZrEWOQqkMDtlcRkKibDG5aVSn
qnd851wV9ZszpM+dCXrn8wVcieI+jKF+/GCjGAcFl1/nDBrjaFb9vZZZdyUT8zqjeA0GvfKkRjw6
MOg/H3hlIYF8EDwDYIbZtdwpXZ5CuR0mcabRXt2guj+4f3TtRDWkXkVWsbFTVm7SOVrnqqEYjdLb
YjH7soijyQnhFpv6a91mf6kTMij9+FaqRudl0uygZ22k0StXHPcAW1Od8yDyk4+L26P0TSWgEOfJ
1I+GZN5RDr/UFr2Sz9dyrY78YaB5sd9d1knm9KDwGaglAVLyjDA8+ZmZY+vO0gfJlMn7tLGOsWYd
201O4trKUj+a4RKwp64KLEpm+noj2/M2tbQvmhGb36g6VQejSeI7XQZQ69RU1wNzrDZ6s2vVOtAG
2h9hYmMF8u8YoiEvF+chT8KXpJPLOzMxfylYDnvIhyS4GUTJfc77neEDXjdnbfIphkZJf1uNuOt+
/hnWPjc6GxaxNC8NHdaPX6Ftism0sGk660aYIzRavgaK8tTm9q/Px1n93AAf4PvT/yPPW+yrXOc+
HHU8XyPzZlZh5X+wqsmrZ/jRXhrLri/FXqZumRmu3BW8Hv9/2MUugwDU53bQ2mdNTn6JKn02/ek2
alNs5OQSs9LmYVY5RJUi3DhHa3cFrTgQTSjRAX5bJGJOTZGwiiP7zNY+hk55tLX8jChM7WFPvv98
cf/QNxe3LiA7E2QHmTOQs8UTptgNZ2bKmGUZV49BVBbnKVCb1zivg59joyuPZt4Op9yMjH2Nv3bl
1mWl3WcDxJLWGpqd3FjBbSnScV+peeUNEhdN0djSbW8WxU2Cu7ebNlWw63oD3BvuBDspU9PjVAnf
zXFE90jezfuiGLtdncLqSDJjCwR/vVNpTwBPA6QGKY8A7ONOpXsaM//GOcvthJ5oKRRXkjPq2Xm5
ZbGzdjvQcp+902Ry2mWXKTIbmqgU9c+5iRxkIvyfuT48oij9rTD8gzCsIybsG/iU6+nNPGU6WrOJ
GBfT4iDKMtGkRs/n3IVYIHdp+LXznWlPA6rYeFXWdiYYV4SsSal4XhYnkcOAPjfy8Gehj7eFrLzV
CXU4R5JP8JM3dubqWPR3OAQKgO9lZynKpEbVQts6Bx0m1U0mP4vJvAHXq6Ppg7Lx5+dgbQ21P86/
s1LFVXg+dbB8wHMRWcVG7OllgOOwX1L8VaZhI/tdCUxxnKMDQYGe52O5RYAvOBOcKY53KZ2qMnjr
Ku3n57NZXTs+E6Hb/BYvb5AcJdc2mxx2RJ09x5n/GqsBlm7+mACirbYEMf7gSZZ3CCkt1CwaYsQq
i23Rp4aaO0nCBR2oSXJUgDZcnNgIb9BTVH6AXDJ/FJLT/y40ub5Dw6C+CwPVehjEfHdHZXIsKjE9
hkYz7IZOk1w9TfRbQAnjBqVyLRV2aP7SH52FDHk2Pl4ENorVoVNUzrkZNAikRjM+5Xoqe/1YjD8N
6iw3nWSMj4Game4Upc4/am+Qp1W4j1cylmzxmOmXUJLCVxS2JJJRmByyLym+V2pJ8x+eAbbILFE5
MyavEAy9SXvOH51zNk7OXQI87V7pTed3YRvB3+1YOxuybNf+10CW0BWnE4Iuh3WlA5f4NsgvieDY
Rp/lJMIIUtI0oUoKaONRaHW9Q8qs38l6mr4Aa5JPHfr5O3pRmMQHSXAfF1V0wMy426VlHtwYbW6e
OlSw9rlukc2rg7mTxkjbD9QNYk1JvL4fUzfp7C1D9rUmMTOh+w4GAuz49Y0Y6lGn9cyk6+7asIzc
cSpuR617rI3gsXTiv4JUKTyunT2og+8lHumfH8C16+T9D1iUE9BzRV24k51zN/JkhwNeicBAxDEo
2+I/3JOzlCnyomgVXB2+0VBTyRaOQ6kRu6NMDsMd38F6y6QJXmhp/Acc+4ws/3/SAfPd8y747imD
y7YPHzxQ7PtEm17Rnnd7XNJbWfrx+SpeC9XOO/Ld3BZjzaqVI2L14pxkuk+4oLTSjaQE9nPXB//o
jR64ee4MD5VZJbdGrvRPWpD0f1Gc13cCTRa3RzD/1tSatHfTIBR3eR2nXz//jSspOXreYCbhGc8q
octgLfJrY/R9ca5CjPw6zJduFEuYYDXNCtvSqKwVtx9qfWNpVoclo/yTU+Kesrhyc71XYvoUzlnt
fHFo8zR6VHIBjbOtkvtYq76LHpf3z6e69nAZJFbwxWHiXml3GxR0Qg3FsnNWiuEAtin2UIisDp+P
sjazubMFT4hrCAGQj/trslTBxawyylB6bfPTVEpsKA+9dEnSLauX1dTi/WCLcyrhAEBvRUdlKT8L
P73reKksa5e0t6nymvZfGkg2SjpukK7WbgfwWVSOZn0D7viPU4R1Sau2hrYWj9OPIvKf+kF+jZV4
C5yztpTgczS2B6i0KzQqb0pRV/OF3urFfdiKx9bGz9Jp9czTgzZ1a6vZeENWb973Qy5ObK9BkbBo
v54TP9BcoIx3dmRA8lI8I2pOk+RcFKf47uTZl250LlpabgVyawE4tbi5qzATpZbY19SKjKzqAwmb
rOJtysWpMZrHvDgQQo8uOiDfcTH7DzcwqJX5RqRzfVW1TiAHFE00SWdnOpRKjSZG7llZdJr6Lajm
vHrLQIsXbVb8IHi5ivSDkXPZjigKkgI39OsN6aF2nuSm2pjR2galEEfXgKomO3QRJwHvd9Te8v1L
2JiWhyNrv7fMLncDadpi660PBT4TG220lpYhmRlSY+mrWDqbEQQHgGb2rVWlyanPdHnjZlkdihIc
8ixgz690Gqao6fqidMTZtILgucWU7qhpcXhRwl49fn6JrdUO6NFDIZ1zpatCbRUkdWdLqXSGf0vr
NI8dad8kEeiGPM1P8LG7A5M03kDHTzedHE8b469NlSOAnBCq8jPt++MN4/vOWBM1+hfqUeOhKsJx
TsyNGxNVyI1XYW1PvhvKmrm07+KBTh+tZGiFfxmiDrJe96ilxi9J6dwaldfPV3V1qNl5DagandVl
gdFAhsssKsW/JHK2L2rrQemloxybt1Jgbgy19tbROUXVgv72fJd8nFXrC1WqCskHaiI6NzP8vwtz
S1lrbTo0D+hLzhr8BHAfx7AtqQsmzfDhD/nSaZjq6hAbavWc2PXPOpPzjT2xejdTYJ+pzWTUVzVh
kJplKXKLTaEHSGuVza/apmwDMo0co86qA5RBzSs68TNu5fZmCuPOsyWj2Hp1165oviGvH9NGHnUx
77hNWrWe+ZYwJe5HO39zzP5HWTR/F9W0ryrztWqq/1AiccAZzBRPuJfL8zD0OAGmeuBfUi3CDhOj
oWfVNDtgqsbWJr0++pT3OfL/J3O1LKhZ1aj2FQjVS9Obt1Mue3mWfYun8ba0gl2oy9/CVundTNty
UPjf/Oz960Bei9kXT/1sYoGN+2JdYSWkoUpp+qlyLPVkKSlRzKDnEE0z+R7/j+YliOJxZ8dO92ia
ZbSDbGUfy6619n0geKHHbPKiqmnx/FEwK219827KR+VBtTFfapxI7OWqaI6aGDqU5qLuH2Jq9UbB
svEwcZu+dApOoG5uiegFbnDqmkjH7Z3SR7zDqJxjFDvHrgpA50Ck0CG/alEY4i2lH9RkjHdWIvs3
TaIVYCNsGvUBegyjrPaeDqPDTaIJ8bmqg2nW1ONxKif7XoxSfFTtPjxlcZfeF36YeaXeTqe8FqiL
xQZqjA3cZkbFGiVs9OTCt/Hvw1qiitS3kuP60KcPZtpr+zJ1erLBeNqTZMuvfuOIm8gyAq9N8u62
G4dwL/Uiuxulsb1Lmzg9F4FZ3YpWT92q9qO7AoY57uV5ssukbHLzvpZcdejrB13o1V43g+TGmcIv
pQNjRJYl7ZCkFskCTb190E7ZQQcM4E4atBatDacdB7W89xt8YhJfpliRIFocJXKyy8UkMIsZIbhw
5R4UX80OoY2EiwOXc4ctZvug2L500ypaAGFF6Y4Tn/Kgi7E+lq1jeb0k2ae4MaedXMb2Lmyb3M1y
w3HbqJDufcRVD2Nqloe4ty03zWPJDdNIeKBIrJMmpumYOgbdM62eTFeTo84bC4QSQ63A1wZMyu3n
l/7yJtZJrKg1kt6yHa9500peUtzECx36Vup/kUXev3VOl21l7MtjOx8e2CKEylQBIVrOL+q7Z2yG
kDBIZD31VXmjj/3Z6mLD7RtESMppvJRy9MZj/y0003/rKP5nZGAfChAVZBGWwRYoDOTr2fJPQ93e
BiJ4G7T+LyR56n9Zk/gzzhzOEZZA9V2mjHERBqSqsf0UOK6KxwpsmK1Y4Kqb8GcM+gl8KJgWV8IZ
1dT0nB7TeurKm7YR0oPpR8Wd4bfsXapoaE/3oRcqwtmj/cedwtF+bPJMviR6LN84qdW+mqJ1foxh
PH4tdaebb6aphSNVDW9+qcJawdnhlkfDesxAnu4bhGNTtzQDycWuyXrstE5GIxOeXebn+M136P19
vh+Xr/ZyivPr9m6jmCL3+TV2fy5bZKF9Sy68rq3EbpCKfof637/NqObxLDB5ABnmrv8SulsZjd74
KEg9iSbca3r1WhEtYml+YNSntFAPiOUc7bD5y5D9U9z9W+j6n+H5nLDe5zBl6X9s9b7fYt9p/Ytd
M79Ly3eLVgm+MgifzFJRH1e084Nq0KPSfApV+TzgTu6qXf/FttM3yff0Ttli5iyD4z9T4hBAj6K7
p+iLd1LP/Mwe9LI5512g0EDspBs8FzUSY3+LjEV3af71V7PDGwDXT52y//JVpryJwgpAr3PX91Ar
ZAp0NEtb5afU9n6HNKQcPrZlkewsycSQqC6aX04hilua9tKDnLeFRyFfu09IwOBypc2XeDTVuzLE
S0GdJPVRL8OfnR+95ULpHhzOuFvpo/OgyVmXeZKjul2Df6QSD+UxjnIGbNJh1xRN4Sp1qwBjbarh
q6gt6a7VlWoPbFvdQfqVDTf39d8gFPlHUif1MI4N96WUK19lst1yJ2hdvkRBGN8DudVucn2sjp0s
9TdJ4Ix7ZCHk246/0dWs0dyj61bejXXEG1ra4aEYpeQRmdfmRY7H5B5Z/O4oVAWpiiTOTq051CCH
gnSXlaHYZ5ZUeIUZ+Ae8m8YMR8jEJwbJ/R0PkvroF7hFDXUzixBjY3KAIBmSHBjfRxSQThbxxD2i
V+kxMaroyS/i0Mtz5HonLfL3KMlG+7BMIzfw23IWUVb2comicNxFjedHskzRuOmfpGnaEVHvEYXV
7kcIjjsNFJNbjNgMaKhanBonBvDdGnvSheg5HZ10x/NY7dKsoyTuq+HF9zX91qpL5QmLCOO26o3O
1Uaqwd0kiqM5O4w2Q5jsjMo23YAqxkMo9+l9JErF9TOt2gk/Dg+TX4/PlEyjEwCakR9cDjd1qpqu
JXx77/ejswOobLlZ2U83wpxSz7Dz2suGLP9iRt14bI3M2GujHyc7KQUou5t0kX6vI8mLuULToveq
ZmeM90WLQ0fcKSelSPS/oqgZDlLSflXUQP0WgzDwMuo3qISXmldPtX2IorQbsKrsglNaWCqbJxy/
trDJcWSgMHoUGR7SQjaSH2VuYPxXNQLtn8zSCDqm8alNivEg1Ko/D53eHwJlNHA6hRn0ZaLp+Lfc
SvqLkWnFtA+JMLq/5Dryb9pY0fmQHK69ZgwyNPJWaM9JgcRhYyB0ZUZ+7yGagb8ezmJ8Br08ZDjv
Hc0oNW+Kjn1ZJ7oeufRPcdVOJwpGcq0iFoRUkdtmUfQ1dWIdJ0afSrOehfIp6qfwOESq5InaqY+i
K8Z8p9dj/iVLqWW6Cu5tu1R2UAF3xOBqQE9v84qTiypRvbNkP7mrovKYmTGbJ9iJPrwnG3KjDvUU
BBOGMncbIHoplPC0KhDlqw96gVQM2nz2MRgLWumXFCfC4aA4yW0mEbRjWzb/waCceHPNwDp14hLH
PzT/lb8exl/6YLFPLJeW7aHMiDXLfteJaC+N3/k3qcaJMqXL32rxPTvE9hKZrK85RHHpahQK+ZOs
e2yUX2nw1Zd+0uY1RHaI40OG7YYV0ud+SeMfgKr26Fd48qS7nZQfWuUlNV8MGO5K900vLU8p5H1R
ZHsTbiB/f9Plt0kdPTipcd/ZP1F08Hwd7Hxz4Dc52pMa554Tvqj6RUlvJk3dGTAcpuCHaDXXH03C
39fG+d7HketwZ6e06xCX2jUatjop9Xb+/1b5rnVoGlMo0x08lxOg0TU08YMv7vpSyd2q8HcJHROB
VpMo4n0WSQTK6Fr4PrWSiyKQq7EOTD+MRuKl5FjVwx0RojviiacMqSvycQfe1s0rZT+VCf89GHa0
j4XK+mrSfUbDQTVve7X2FP5x08crJW4PSElnbozqvVCjI5vgxiAt93Aa+0tRGvnsR+FD4We5Kxtj
uxeNrbqCm9J1qH64AnolnlpPKcaA+A7oLhR1mcCnuu/i4rHUlIcaenginF+yVbqVSP6HsvPakRtZ
tugXEaA3rzTlq71TvxBqGXrPpPv6u7LnAGdGRxjhvqgldRVNZobfsSMPu2VofcdTbhhZQJN+2R4y
XVyxSoeGF9aU/nluqiidtVdoJy6ZPsDsPXsPDAGOCthZWsZnEjCUNx1jCCbNeqTHrfZpP7lRJoPR
RISJcRaohriYShfaLRMxzeHsrc43BgzuNEuEMFmRf2VUJGtgOMqTM1ehbiTfjNbcq/l6ZM6FTzQK
2nxMbvsxubhbfaN2aEItu6t5BOT2PS7sx8LWAjAk0aoNu87Ud2u383hay/gooJCNp+IZLjPfcvtI
AIp0vGMnDhwoNW0uI53XFrR0k3LP/7CnzTgSpbFEnXrINMUX9iuJ1Kp74Gtqm0S5IXbtnO44ffr2
KrTvsXoxqtS3ugYVakPHdmBA4bLertYSAX4JCfsPpOB91E2wrAiBmh9t96u1zDcNgk2jc5QW465p
Vt9J1lCzjn1mB2MPGVpZ7RkO6m+utqvt77N4GThcRprs69VhL4HK5CO0tWuQTM+adkUUezcPq3EO
6tk4WdDabIyMrKjC8VTysDJOQZ7RvPigQ8uXRx+WKd+Z3L1o6aASqvUmFY8x27esBrm7z3ubefus
KXvT6IJFZIFTrTtPne6cyqExco4y7UEoSbjyK3et3hVrDmgYD1AztbGEXKeAlQFNYehfMMMhYpzX
40EzJV/YvTr/KNQ+SIc+4v3MyQxXRqJu9+g1FonFGF1xyDd4Vs1uC1x2tS/Q1aVWgzqHSGMlEMUa
yo+EkjizhIt/2OBKQGdUdeLDEq8SwttL71s9MXBvfLE6FS4j0Ep8bBpWv2MeTUK3gZJyZKyLMX5v
3fjAUVCtcW/X+QSbffyCYnVRKKN6Iwic/QJ8EPtc594Xp53laRpI4kx1dxhKTEuq7/ps9ny0SqOY
YV2NxwF3g3/qXv5dEdppYKfM9gd7htHc6S5OBrCWMDeoRXCVrWyB/K+7NW+ItF0t9rW43Uk9qSqr
d+HWsNmExjrco3cVS/cHdbxX1SHKJxohYWkmmoQeU48Y3L2XR0+eBmX9kC9NCdxfhfWwbc7FiZs9
4lK5U+nzivGiHrYxOYDkCdgdhR9YDDEOEeddqE5QDWswzB80wp4sxpKlLHMj3ojrgjpNBlIbnxJT
63VoxXJGtzjIYex8ue4VojFxmMEdcsl4djmolh8rx8pKmEOPRHKe5A/beYyp7PE0+SSk4h+V5Llv
7L0xMf23ejWt2O95BGZbwIDBwPNUnilm/wSLxsApkhKGedOqOJ728+C+tkPul7Hiz+v3ZjwupuFj
ZYhvOU/7nrfe4osDKhLU2YHtmZ2VkWymn8Zn/iXfFuWtGLf8AwJ+33GfeiQyza17LtFnL956b6pn
u3gv5jNTr4CwnJUcp0ei3No8HPA9Ww88CO310vZMnDvOGLaHDy8JAaL7jZMGBj2ks5zFkYboo5mf
SmSmsxcm2otbaW02zrlcFZ6DNeKZWFL+vvLGfOFzSer6Ld1CqfuY+yatKRJIrWNnWEeGL+1YSMR/
cRRk/nZL3uZsD6b6KuJ7p/sOFbBvbq9E/q2Wy+1S6rdJ+8pDemYZVokZuvopa5ZPu8jda7Rsqb2o
aXboPT3kc5sSH9ZN9VtaYqX+bArGBBc/pH+yrJGD6LjL4HfJa1K+usatfDAK0n7Oe8rzWCVZKFcW
9F00MRyPp6UFNoSdsdBeUERHfVF3NqMIDGs+KjoQ3mLnINQIgqfkuwmcKYegql+kSuQ/S9P1++kH
w5oDNVVup4LLGvGBtSvrF/6UmUav+MFMTY6gdlRovZG/l3qigeG2EEzJuiTWGqy4GONiv20bEF79
quf2PT5A6uDKH5Q88UGFPfAsSaFeCeZueN8i2+jHsp5E0hxW0A9VRzt5dnCsGoZ6rr8Cb6xq49rg
o/HNJmeuMGNaTMiAcDxY+42cCPbIcA+x+qjh9C3Zk/T/jLL/YjXpqVmPqbKrjZ1XJbBxEB9qCdjm
lI9fKiec1uFWmdeAQyZfxTCFXCWpAzgbMYtld95lbNp9I4yvggOJnEi5K24QLv4iVcTQuQ/yvGrs
amotvmksZ46ElGN4r71KRdUV8hhO7Jk0h5muB3EJSfVq3HulG3qNWvv8fiuKO0xoao5/KQLbC9Pi
e1z8sBWp5nl/NGqFG2l/0B4RxYoDeZe+k4YONcMac4ilr8ulFvWH2Rm3bn3eYuup2ZKIX0s/gRf9
9GytHe+pWffyWURVPHGGYLjY4wZMuhGa3ipdSAfK1JFR8o2VH5f+Qyxk3BGLLg9qc69tL3JNpbRy
KdqR/KIvbqQ4osQYos35hZZ+iTZnJx1xaJw/FaL0LGvVvmQG3BJASBMXDP8ogQn8+SnyxkcL6IJr
xqgn2vJiRQ8dvkW2aNeVw7OSPH76VHjXeS2d7EW8LKUmTzJKG9T8bhtIdctDjyTBwWqwIfxLbQgW
+WnH5VWuJbsh/9UapTxa8Jv+lG7ff9aJHyPhC1OHffmGMrxwMcgsX4JvwG9d5dOt7ZcWWzFYH63Z
QCgnooHRk2Pn7ODigtys8dk4mFQZip4/2Qz4hvPsdmJmHnuEg4gdJwnNgyIYchfSUUy+No13s1uQ
nlvO2kQTh/MMn6yGLHN36et0DbMqN3HDL6aRyCMb3u0l3hGp7xdP+BhlDi9/yl3sUgUVPDTvpdPt
meJ3kkrbw1mf8EZRzf7g1vKs6/BqSZ3M2eOHPMJIp5RpVjXR1WgE3CW3hFy9dFW30vzBczOy9sSg
jhcju5SJuMnt4qEkYEO2XCwJyprVX/sPzi+ywudZt2QaIXy7L7CfXbtDdo6qJX28CQe/G7PDkL3K
E4jCNOByrvPsw7F6zlHFsJGHudxOXKNRvG/8cDL9Q1+qSzpae9ait+ontM8rv8nUCuCpeOSvU+xG
YzIFWp0e/mNRsnL9ui3F5xFbq+d27B66tQJ9R99RLU0GKyDtBxpyTLSQg47ZkCdQm7azN4RS7ps7
PkQmv+vf+Ri2wCYVVHjftVaqXzwv6yxtmum8sLi8HhZaqYyI6+eZcsm1hzrWDp76bS03fzMHPB6X
l9zp6tkD+c2JRtQRz7j5sNU3DCwKBbGXJwkX8CwHE8gFGMVeGgbYm03GF/ABKETl4YzVNpSi3En/
mv9eU5rltGf+ga6UbhP/N6HVeZN4Nd9WHNsmNfEJjok3X+3BiiQ3s5f+4FqFOEmTGRPmWEeU2loB
Yyikhzqh9EY9CXlX9pZL4jb8FVlLUx6vH8gmF5DHKl0jVBReazaJgB8xas8p3nk9GhA2VMNQpv48
y48385dmM6QPxTfc/t3dBPWXH9LgkeD/jBu5lVQyvIv01x17k+Eot+Hb3BLVyjgMuSd0jPrp9FwN
j9IB4u1GM9Tdcj+tFLfwvvBxeMdxK4KSVMIaP5qaK3dX3kuuGr4eakC9sXHRSXvNhOTSifPsMZDa
Q55T9ohk/VextAEBd6bpZB9Q0wiLdeb7Um8IuUxoURPSeP43LXp/FAnhlR1keOKjsTBWNd3J4yLt
N0OeU+Jjp5LKhveQkC3ekvXoRhyipt/jg3AipAIF1ufXBM75rEXTnPvS55Wnj0WV78DTI8Wr/sTy
yPisoWorn41Fkq6f1Z6kwevcRO6fPJ5oJby2mqVhJJf0Djb0n9xb8jnSQCE0M9yJyDealvXUIZ4S
zVVNq8AgyfDXkZCbL/AhuHviMZoOMz5a2V4vnsbxeUZBwWy557lY6FbNdh1huTzIGBieq2AF7WY7
ZlpH0GIGFcSJPABvL3ecr/AYaqOe+L4Y8gBBYkrJZUxzYgctECsJ3y3C3P+1cTnuBRcdiuSOlWdn
chPf6tPaSHeWb5Nb3SMWhkGB1/hYzL0w00C+LqCgYuvlSWeL+YQMkkvL8FPvY7Gaczk9ONN0zBb9
WzHd5Hn7acGFhTfXadqF/am38ZnZuQ8if3Cxk/TNh3NHKHe/xiU+uTi5E3hoCpaknhIrf8e3QQCk
00OP616uCu+dQ3soY0krYxT8ImDxV5wrcc5OvrXaEc4vO2u2Ijuzb3g9zoqxvRIDQG1pv+Kz4bBb
7tOslzsWTDqJ3HCxSM6lj9uEr/+JCGRBVNQ/q8EiNXHFtDbvmtkKrja1YxQUX9KUKuI8p/AB4z84
betLBSY9UlZCsXFiCH/4OhdWBLF02fo8DDJpTt+Wxb6R5w2vCX0YWzFIE2ePTQMWLl14qZAUKbTL
Tkq4lJeYNiwZ61rFO/RJcpnIy/sQRjCA2f1pEk3FmrjK4EM6CSxxOd1I7W7zKXmNlGODENhL/X2a
7F3RGEcQYQ95ZpBVuueocUUaWrfAbvMXeWBRvPrkhQ42Xtd7PPPlMzuH+Mun4R6V2MJx9G5781GN
P5Y0j6Sk0nSwS/rumhDby8wGS/SfI0ayMGDukS8Vu0xtuM6zjFF7F69gvKD4JmOQs39b8mlk+B4U
kmcsgAyc6gxKGVNF334ePOPWJB5F2TGHVmpsdnJKi6PMSMovOyL1pWxAZyFvvyjxh3TSmgHYeUMe
GwIx8cIWS968fHyUP+ZCB1hU2M9Gf9vhVQ3LsbUT6UdN+r1NBXHCbatdX+q9uNlkdmGdu71FrZEL
yRPBNsvXXYzqgSiERNAjh41tWPTlWVrCdq3DrEginqSEi6EhBaFCHCiKmJSSexpBS/gCpQB7Ye7L
NyHOavqvqe4GYjIOMo8vz5ZAiXHHcuv3WFlG9X0HQBw0Ug86SZDHEEIS5mgO3h45yDWrpPa2SVFZ
cRlBuf6UJRlskmP2YSnWN3belm1VRG2cOqe2UMuVL/UuXnfLzN26n3yrtg+xp5N7/T40yjmO7ae1
IFi3n5VYu7ALTgw+EShkvWjo2/7SLHow4ZUN/fpU28/0Yfl61bxonCIkYGquRHZqM0RUYKGZUX4o
Znxkdgv5nfHk1OlX6ZXXVb7zkIBJqFcIMUMt/ZBbC83mHWHuofaK+/nT07sbUVtYQ6mv4vqtRYU0
yU+5AAoSI2NJdDMvh07y8s+sWzZlR7SAXMlcSXazgQ5X6ClH/DjNUgcTkUi5qFWMvOoebVWEcu3/
Cikyz5XB0Wrh9tBt4Es+cs2KIyoP0j9yFTMYsH0aTkG6pfdD/DFmrxS+mCW9kALtZz+GtkFdPnfG
S+eL9A/XpfMXsm3EJoGXL3eVrghfDlYWQioc0nKKGU1mHCXptySvybdm96vW+kn3lsBNFxfbEdg6
DS6aP6FCFDICLpf2KvKnW3Il6yWVucAhccybGjiUptfXCSdnXOfdiJrYcMzltMnNsiJpwVEA4xaD
nQHxTquKDPTYyq2dfRf5GcjYdSOsIATIsFrlQUzaTi2dW/IBCXF+vR4LeGLpjh/9etT3FTlXH2Po
9O+p5u1n8qno5hTMCGuakAxrUIjOkgIDKSPwsITdYx/ILATY2M+kglRlWDAGQft4SsEAi0irj9Gk
T3tt0j8+n8/aIrEmYeI40sXe8ASctThJyfHI8kxeJh1GVx2uMhYsi7CrhxupGqWukMp0iHNZupg8
XQuMUSHWHr7O4+zLsRLSYMm39XLGCQ4uy0AoXClKuFhJNLaVj7Qjl1IhMPjFibNv8rhKxT3Pd7Kv
s0t+kjhFKeeGfmomuI6KZa902kn+lK/C2dGQFBSglGiyxhYzY0oqd6ypTo5y1J5NSFW4D6xIP6RC
I9B3xzt2C4eDWVanzaTtKX1MZaLlM02huiMMmGB8Rhee2HQORis9DwMhJoCUwG1HDA38tP3DWHfH
Nh+uzmQEFmAf1K68CuN9fCp6Z44O6xI7Q2iKp7kZ7h3OFTtXU8dz9TXaUsxB0WvPdlOe484Kyejt
UsXUGEwu7jTFlLrQTiRMlO2tYGsqfixlLmUNCgdc6G8IVOWBUvLuMEMVJ2aMzVsHr5s5A0dYPSlq
tGfpwtoy05BbzanAHUI9i5F59ExWPcap4+utFdIqRrKTdvtVm32p0epEyJSRKsiUcICMn/JTpW2d
iuw0IWEyA65l8ZfYsi8wf4PSaiy5yigTSlvkdsdDXHm7pXB/GhgnA/tCJGRQ4V+d+q42dGzotptB
ahTjlPqtx3SjoZOQq8WVWQdpFJ3kawUQwNHrQzU1n2laaRNczXkrsKINFBayXFTisE04wpa77OXw
2yF7oVIlBdosUhmGNW3M6CKMSX5bOOteWtPC6f2UWVvSPaqFdtWGCfgVaPzih1Q6bmWeF+Iaueux
bodz0eKfkEJKulM6OT95up1ufOhlHtA4G6EXa8Pd0Yt5Gss+1NApeomGQAL0Nr1Y6BdpsSTnNOuD
Wq3VF7vc9kzDvkEZXqkjlGhNbdFv4ci4W+zk5MzvTXbHPMnrKpS9x+MNpNvM7CJV66KmfjcYJ2n2
kQESGQAriDusIGa8MnZK1uR4Q4jgTux9bFaPbWo8NKl7a7i1r+fuZZscOsnawGqUQDo5wjTBs3mB
5mSogYwidxkwGSfw2MyCOpeRT7eq19/103ifiOKUa8hpVYej6/6c6nekAbZXX+G8ZR2+pkqpycFG
JiWGm9qI9ExoE8CBJz5Gayc2dYCJzS8+WnV9aknM11QOWmXeY+zydXhv0jcp0TYax93UvUyBmeP4
FLvABONOgEytooLEJVOqjBG7n/ShEotQnWm+b4a99H1quJpddX3Wsu4ZWHvqywEHOd5g3cT+aFRU
xMsvpAJ8lzwLJc27Ll0/6s4GJ/Aivy/3wWRha1KERl0l/rqmQaYne+lylXl3kzvmQVfF3t7wJApD
3AwOHlZRDr1fapQqyQDHaXuYDQp/Lk6NtExw+BlWu8sHaPwUL0zS7F7A2xpKbyPO9INrbtRIy+dx
1Wx/bQX0Dd1ri+FOO5wtV0tfc29KJNjwQ2hOWCTqEWBWuFTGzYybZcMnseDpmnr2c87tfYoiEwSm
WfHd7YpIbaszpH83HVtfDpQDIOaWZmkGMphmHiDD4jamCiw4uhqVjVqDf5sW+ONoTGGHpIUueUiD
2LcuzeuW11Snl9TEKFAKaK3tlLG89HYc4608yvumRRolNjjGXj+Wbb/TRuUmXbZDLSxSx6AJfcP7
InvW3HV7hDCpweVXD8M0Prd2/71YPfzpGlNIUSCHnatKxVFhvI6ovIgB6V87o3fCIe1poemcJ0gW
AIcUz05O2XWtThUtSuxZtDFWt2zRP2W1PTA26CidHPqXMUFMaewNpqWUbfc9yS3dN2mp9btZ85fZ
RvCs6WTTZSmVFzD40MKyMyiEh0wD12RWbm5+lUawtDQlSDbvkrvrq96LOwuGGw3mNo/yovR1Rkun
tFmG7Mfn0XXVcT84fIlZOuBz8I6qzL2p9fy5ioc7dXAjdtcK8sHj4pTuFtdLztUyvgNrCpbKudna
rkAvlbVvaTjQbcVxp4Iqy9Hd1vmu1TzkTvNciekWBoygcL7Wc86QM7KOiYJwYiVmsH7+Umzfl3I4
tji3DmpPw1puOsOMBguTre70DS3uep+HSMqGTW2rwRVq7WrFdUy+L4Z4Muz4BL51n3R0h7VzF6KH
95YrgULjx1C9TmLznYVQBy0MVR5YpiRwixw149ZHrU/BZmj5x5jOe3mmAU2/WnoWmQRSQxXvM1f9
ktrZY7pkNxUlDrW0vuhp8da646WSKgCftNBsMAW2+iQPnjKaO/lBtFKpFXFYTzAexRfpGeb1C1TX
gbQTDinuSiOzjooTuMOFSSSitfNOpC85LSGodPLUE5MRLbkuBFICv8mmWue541nttxv5d0gj9lv9
OYt3o2qO2ItO0J9LbI5l8FZmuLobxej1GaVfz+6T1PQ2sTpv+yNXlhegSBzvKfDYEekSKXKiCMOW
fNp095Oy7edeT5h5vu6tdThmOnUp8hJ2okAQ2oBeAyTdvFfmNJwypbRCs6iNYDMS785UhutA0Lqk
zVcZxmlt+zOZvLcC0rkEEZSBXumCQFiT8wzCSd/00MT1U2BtWVVlPxNAeDVPxLBIGeisGMQ4tk5D
VT/26vKUl/01T5t9gb9Uo8tBroBKap7t0jrnPPtCz4QwrV3u5S4sE8l3nvYoL8pWqDjOzrB8sZXq
qupmJDWrNc7R2iaP05Zq2DT9doVwQ8EGeKKkPGBAeLxGhblcasrmql6f47E4mYlDFVthGkdHhRdH
c3wAZIb05knoCODCOI0npPUBvIIejLXRkXmyv3p1+ZJV5gW7ecIvihoqup1hHt2t3Q+WOElVTQfn
LsmpIsiex5ieOZK4EbBJMuoC4PtmeFMwqI0PGPa86HEPIB1NWmiiPkytKPedOXKwdKFdEk2rQwVk
PBVP/AKxJJWPmHMMa9Ec1yVWAsdcuisi0p60UnG+iUoxzppDWLZ5C9hAuzPeV0ZWLUFh2cWbaGs7
HBS9CilRaHsd0s3QMeeJUpmw98KZl8DQmKRQFNDFqelk+mwyBWi7nM+dMbqhWW89q8H8ZGVyPGqr
0qXOatofCUmEbXTXClRhoLfms5fUKjW6+EdOb/Y2D+KL2vfltbQWcXardL6PgcYczLrqTwtAxgu8
Q3RbjGSibJs+AiXPl1ATKjXb3qiDpJhicBdwKHY0DF/mzXGBdWczvyj1KGeMXzRlVRKpc9JTHiQU
DwBiNzdFNlRluKxIoxhhhzacDD8f3pZj56qvrVqCCYSzsd3rVrsBZZ7qrPQ1yMaixli2S5ki0HmR
iFsjyZ1Tt8z5KQXme+yLoQ/rJS6ROdM9m2OM57yulXXwxsn+anOq/NSOi6jLUvO1X7qempuVxc9u
vU4PKgjMe9dOCvyoWnnImtRhRww71CtruWjxkh/dshZhma3pM6egjeC8yv1Mq5TDindGXt9WQjtu
cxDYxMuzPsb3qdV1F3eZ6O+oU2cjY64uD8JtrHg3KKCIgCm57YOtLoIsnJE+W+BfG4KiLKVekVQ3
PdFpc7TNjbyEMeZ37EUbTsU4+IMW6zu1dx1s6Vqf4L3qbrKSwFhj6muQuszSIbrzQldTEloMLYuc
ILiIuIIccXaECBwwCL66WEZQzI1+NKc8f2CY8hTGxLVvOQcqAAdFQU3piru10fTLkDlepKTrHGxr
ZrVAx+eX1nJgotXKpAYf5i3kSpaFyV3JAN+X0At9JV3nzXdFB99lqZf0MVR6Ho7AoUMhyi3s1TS9
J5823MUO4B6dHpNdy3zaSyJc93mdUrpJ2iprjt7WVvCj6bH2Y6Ztkkl9TXunkRo7l6lZR0quvWVD
2d0bbWxF7Ta/FMYIHtFJlUijfyRKtM0FY0EOSkzADftx6jg6LeUdp2h2zK6pYE1IzPVLruUTISmO
gWGlVFS9hvxOZ/e73Mn6UF3MzcfwW0/Gqqc3ZY1OKxGQuy7XtVNlpUvIRMPyUUN6GVRYW7hiZhvW
lrMApovVkyESijM5GeVMZEBk16anF0VdL5vXtRGV7PHq2SK/jjDVvYFRXnYwAnzUI2QpNtzNQSva
IjTZwWCZFnXPzJXxNKjdclY3bMCmNtN+SEFlUobXM5icm7m6Zqs3Bp1LZ47RTsl1GSAGsQqECv0D
LJJmuXDbEuM0pJTXWkDcQAPc8s2FyP156OGxTjaLunNqEqA56hrOyWj7vdNa+x6SpR22XXlYDOYA
ZSozoyatS6Wv7/E5hbkYDFoOpmoiAuvKr61piCMz+mAAd6YtZI6IQzw8TLu5dPP92GwdnBaqGrpi
/SF0ZQ6bxNCvsVmKB1EknBcDdOa0DNq3GHP+g+pFsmu9vj2pkH77LiMMQm3KntXUey46pNiumLqR
t3bkpKW4tmvb7iZol4iROuTOdNdgitMJ7OvWEZWRO+nqhKmLQ005x6r1azovWRgPtDIVtrAgXGQN
Nh0PbUw44UyjIfroK/eiWaKMuq11z0YZj1R4RxOjM0lEupmTZJm9OdyUzDskkH4dbJOzPK2kVK2x
MYM4ZxTwyAmnlGvYyC2awiqbMXRjstrJIJD00Sb/MClKtGWERUDw1ajZPAlhiutQ67rmp62SjKnK
oWZQIOButa5cELIpWMGqsvFmGpJZxZoj1VURrs3gnskLF/5WWxnh2NadR32hmOWCfrYJH6OqQxkU
7oIyzrUkFNWSHJNBofzvetmuLAHBJ7M2honRpg90wm0RI3hqSU0H+ault8dyXcB/V3BBAREXFh0r
9foUwwaPK4K0Jku+m3P3pUns8U137PwZZQSsTIVQp7BSPZg7hKapOJiqNw2HctAJdJYc76SmaoFZ
XnzFBd6WkkbzGd8zQtSraqQGdaO5FTQsBrFNoD+Bkz8Jq1/DrXXGQ+qM08GhE/S2GmsUR7tth9Ym
3AeP9TXP9ekeuQdbXfbeU1yWKh56oj4aGXQM2N1lv67tFOYbNihzt/U1Q9V+2fDBgIGaSdhKQPPs
TaBcurS/SzJFvU9zk+I+ZguaG6PFweibH1PX16FbTo/b5nq7XCNfEY8WuJWi93x1bDLY90CNMZxi
ikrh0pDeL0qwlhXzoPLF6F8bJwchb+pF1FPGDxTb0HGuPHGsmyRL/LSYAei0KV0CJiVJhqOQE18B
o8dWp9HjNw1POVx356Iz7Pu2Gtqo6hMnmNrSe0i0mlimZO9q/MjTlNolcCFxMpTypwINB1gBvblx
nLwNm84xj00yiXCJ8bjFbPQ7WlDFfgYRdaGjDczIUouHMbfVSK+wOGOpNxc1mZfH1NLJW9sr5UpF
h6E5w81IdC99dhmufOrUCez1bI1fUtHkoTqMQHHSWqW63tpHRcCeU1eaeTcymHs3FmI4GdtGQXVL
lUOWTivIIrq9AmiP11sA5CTyxdoEjTOVB1VAV1p2WUaN1Cjva4/ejQQSscCbgTMurbr5DLKxrsyg
nK7WNhWP/97n9D/cGKZsPPpb48ovjU5GAs+bU3v27ZbZC4W+/izd4tYrr3bpPjUMJjHT6pQYGmp0
nMI/3P23bTNwHND5Ruuf+SvfulbmsXDp3bkdPCfFTVPyfZFRTzRV97vem9nJm53qpYE7gFECDAkv
SVbAS09XSFuM+lXpbOP53x9J/12fEg08cHjicxvQJP2zT4nWFyGaonJuoTLyMAV5uqOFQhDRjjM4
8qEkuxnrcCQvDvlI+JMeFHctb5K8SiPDW/vdgCiTeCTh3WZGHEofkpTXQmm4du39Kpx8r1SVEulZ
Sx5nzFrfqLzypR9c70hq5SvsVeBHobf805Df3/W0uTrceDRjO9b/jIFxSLO4CkPS7hAsECm6V/I6
GkjwwV33cz6or/++lL9rtoTxQYWbwDJ1SH7+uZINE7LWYlXFXdGv7ntrNM1RqTKD+n1X3FYLg9ZY
Vtdfpnr+Um11+oeW0t9u5H9v/3ny/9bC103lOk258G7prEv8cl7PtDQBEqKYamZPRvEnJsn/aWFF
ksDJ0+REzC6Zmv75utri8nLMpL4Toygus5ESuCS98wciBk2ev187zegQdGj+1kztfyZ10k6WZEYi
4ttUBRVM7qjETLfFQ+0JALM3M1lQJtFJ7CH1+X/f0N+/4X9vLX//txWtTbtYk9IQdxVFRnhl3Het
0/7EP/S7U8r0MAduRYgVYXP8500S0ejM7eMmOOtPSkOHc1E8FIbyjW61P3Cv/aZFkE48Mm+2Dc8E
40b/eSsmGzaehkW7TfEBO6d9V1ex37LtT82dkhzjly3jPq6pSy4EiCB+6TpeGnuLXUMONQQQwGA5
ClgmeTVvCJj6CypXf8LM5/6ydTc9QK9/37TfrCcklTBXm/gtDKH5ZT1dK857+vySu6HeNyte81re
593y1FA9+P/fSYODU2U2FirmVyo72seIhostuStXLQB6d+4BhGQ5PREkGv/9Vr/T0jBHwSRjwYMA
IeYvuqUe16WdBz2B+bhNR99pNhzHjRy63no2DfkMpKnpCYuUkgarniavyGtxRdTYUSKDKC0odG0A
2eoOb606i2AsGBdRi8o4iMqpz8RNw22Z5V3kNRu5xZ5aQ70oBQ2a9CkPZDnBMsy0tanWn3iPf3co
//Zm3i9MK3i2vLg+KP+PVtzfHQmDgw+BhC2nnUir/Dc53oq5djp1TGm8ob5SmpdejW9NZbo19O4P
G/UbJYwY//dWv6iMKoltIdm3boGd+KWzhHFcR5Yn4XNAFv79UGi/WzpDZcYIremm7fxKCNiYWer0
1sB72d+zqou2nIT1uNsgbFezGViNxJFRuNNAlVXgiFaAflYMJC79E8+AKfnLfhX5vz/KL+9tkrzq
3GFzb93YKu/tNStlj6YSVFMOsodOcvprtmTv9uQAk7gewA4AhIUJEtinp8J1TarPh+FFifrJjq8m
cF7QLAkNuV6j0Vmr41zDnRS0sT4DDadUMlmJFzhWzrzRtiXqo53xnBQiOVh1au0Us9fve3NxP+Ku
ph1F9+Cpje019PIZhzlj3I/X9V3Y5uS1u7Vxon5rml0zmHPQFQ0dJCXNfP++X78xJ57BTsE8hU/y
v5yGFYO+9Nlwbvu27/walI/d/Ymt/Dc+yP9xdl67cStb130iAkzFcNs5SGrldEMo2MxksZj59P+g
v5vtliHh/DgH0LYtiaHJCmvNOaZPDgO+etonOOzPht46Ec1Ywmc9VcW2l+zvZbWdZIEgZKdT2R+7
/DiF3ur7C/vXovqvo54tqpOayhLFJHEyMTPvm44OCsbLAhk8AqJKJwVBunqyinDK74ugYoNg5DQc
vz+Lf716BIQK2wbxRZ3ibIiULfHHElb4dVeS1KR1DzS31yI3n5suiaiM6+/fH+9fKxNCGExWzS4T
9xdUeK61ZVB7RnKt2SGq89wWEeYL6W0bQw2XtYIkqPADu03qLSPVIxUmGHfldMBPfjiTf024Pgl8
c+YaI8F5El+U6rnMaiFOAZJ6VMZS3iY91YB2VdEcosVIL1GHBJD9cOB/DUDY9IkC5dg69aazgdUv
BpMpMLwOCz+kA9kEa+AyzUOSGJiFv7/IP6ySv4cYOAoedsM/LFeW638fjNZonxbt8MfeF+efMZYG
5BqkbWDsV/v5AqFmrBn/qEcfHBrIttbsFe1mrCFt8IEQq3XjVVPeIFnlHvGNcGi3NGbpwujr70/2
64wzn6s7gxNc8RW8bAdJmOvtkFx75Xjq+2JvumyUnOqobP/2+0N9HVUMnVUIz6Dhm1CRzyY32ygJ
1UypT+Onahai9+bs2eKHJZ34Oq6YM67DYUc/c3vPnzC98A2lDCc4WWXqrSs0B8s4arKD57Y4kMKg
WXY9o6tTRC0dQG8yd1DIQyoTiGuzapZC555zVeS9vQ37ylua5Uvd3zuItyh/2cdG2t3GbWm6O6M1
ras0VZThlE/XryRmpfNqABBeQpfCtAskDvhd1Njay7HW5bY3Y3un6Qk6H2ms8r5VS6+vkwu3qy+V
8IKPyCs+ygBJVYwz9oI9uE+5sEo3bd4tbe1R80LsmS1KHF0TTJg6qrTY6pI1c5q/lBaa49ydUNbq
Njpy11cvUVgRjkY90kGAKctVKnHe/q8fK9BF+O680ayQCar7+2mno04BMnKmky0GmzYdBRky6j6+
P8g8Lv/1SrnkLjAbWL5JpBf/8fdBskr3nZrWzSkuDHmIi7J8UiOKDcgs6WXjd2rbR8pZlDL1f3ib
v04Z86ENwEAzY5KKyNn1lYGeNp6l5InIHLY+PYgnD9gurffZB3Xo9WkV0Q8ayvKHTdCX98UlMoqF
NPoDEh7s88C0UvltUtaFPCmrpkcnw3IVE337wwDAfurs3grune4TWEoSHLP++b0dqEmUqqL7T6hZ
iCjT2KIO/ZU3xpIF762pYIa2rNWH0txacf2QduWno3qaOCSpgLxfA4NYubGnYTtw/KXTdc+J4BdV
mmpXudsddHdURyeX2L06DXNPEhydIXQWcTpdZlIHAT7c6mPerMOhJojNrl8hamCa73RvZRblFkpf
zA0PCW6eJcGYGFEwCXmUw4CmLUwDogCrldGnv4sMD5VZja9+NxkblWKQCIOUyKPeyXFWa5S1Fegl
2cDDrga9Qt8m1zpxn7CtON8OHX0MiySyApzmNRKVsHFXVmJc9WZ7qfo5llMcMle8o7809vaIhaX2
7QjrAy1bSwvv3S791DL93e/sW8ubDmPAujoWa+Gqh9AHztHUHT3kMcUg37eYMVNr00/liSf7tYiV
XNRZel/rtbMM9WTCPNbgVGgSd4XSZIsebE8b+MqT5j6Yg83FmCOg6m6Uie8iTqYtYcHYbTUfA252
1B3tLfFs9L/Fh1sFOwLRLwute6N3OC16y7vUvSmgJVwuEaOcskxeo4q6Qn/wzPAaL/o8vXOD4boi
yWUY3Z0XW0esPsSFVvd0Va6El92WYlr6RXEBV4TGf3YMvZAKoWNsPZ0xqfDwL3n3nWXtrT6+E+H4
Qd46YWLenncNT6X/kGhTt3YMP95C6Zkowpso7uWOOKorzxm2PX3hvHPuZQZCp9BJsdATGqyBvGi0
9KV3QSvwgLWrIPFaQHqNQ+OrAf0Wj8NW9Bqt+QSpte+nq9wuL9sCt24cqO33Q9MfPtJ/xybeH7ip
xHc4gGG9L+GuGcn2vhOBfbMD5PDGrzCh+N1rS+W8WeUr8bWoX/xlOU/hebUSdjjrAWZPHKnws729
9dUNRK0FoJ2N6kgk98VqQG5UxigtcHcHxXUyRMtCltwzDXt+A7l96yB+4IteqF2sxRtRFB+e8jCv
WdTD3/RpWhbjDTCTN7y8i2KyflhQnU+zfy56rgWBpSJo43xU5AXX49DF89WLjdfSb2j0C5e03jEh
40CrUcj5L9TNfzjql8H4z2EhV7KKAxdnntdMbHqWRTWk/SUMSwl7T+T7saWtTBsqOOYGFVyjKGAW
Gdks0VDRs1fV5eb7D/x8LuIcUJzOi2nKU8Asz+YiII7FONcAL1XmJzf1qKLLSFjxI+6C7qKblLhA
+VEe2nAqHr8/8vlibT6yLUweM7ItqROfTUUzZx1JTTNc2uBQsFcSc5Svop8ocufbk7OjiLM6h5tV
4QD+ridfpgSPUd8UbX1nBy20eW/r+P3z9xc1367z14fYCloMJrsqPtu/p3biIBiVMgLbEF506Lr6
n7l45zPp/NRgkyJDd05v+1KZ1cHXm+EUxXdJkw1bSzXtCQTPT9Bf5x8TKasEMm7mvDb+N5/Gf6o3
wWS0UJvT4dLMU/92BEJzNMYmxgGWwcNWyloafejs2f11COHNod2iQgqves+zDogUmORiRF+Br1EF
yUwR7HsZojPtlKl2tWONMUUKad0iFn9XntfcuYUm8Sl7RnqckBTda4UcVlbTDR9wZYNnq2iK9yyh
xRcUHGgBnEgjIzyZTm6QtVeVEfnrlKXrKpK2tonpVaOfifDluh3d5qnt3jUbgUho99lhFO2IIY/p
Ksw1Ty2GwpgWlINZH0CDPA1WVD2IZqoPnKd9sjS3W41BnG+itsBX2TT1Ved73a5DKV0gPrJJmM0c
6HKwd+6/f5z+9Xb+90M4e5ziupjizAx6FN7jK5qmCztuNPJB3GyJRe5XHaXpIs68HwC3/3jC/vro
z/aXKZR1isledyn7/pP9/b0Y9eGHwe+f7yXRuTxYlEzoY/z9eJVO4boEO/WXmm7T7o2OtpvdahOo
OfcKVeTb9/fxHwM85Gz26FQqPEM/L40DR64HHGLdJTZ71kwBtdZmYSFrUQscA6QQfn+4f4wCc9Ah
3caZLa2fzydS6io2rGq61iuU/z05gRsZ6BguwS3uvz/UPz6rORxq3ov6QM/Pyy8VerHM1mR3qWrD
u0u0GJxMmpg/fFr/GKt9nUAvljIU90337IkoTc0owwYmYA2U+6QQFGxQjeSfQHXMgy/95Nf3V2VY
X8dRaNak0zEpUzs+L7x7TYP8wImaS9pdCm2JBXLMRiPRX3uaDjjIRZsTVEhk67fJ1I5sJRc0RY6a
Jlbfn8mXj5JtNzUWetdEf7pf5keEkQiZ9VZc516kH3M79O7N2HA3ICannxKFvgy587F8nH9/unu8
FX+/E4Wh2OumuXPZyehEFAc5bfT8E4mkyixdaHxDdV+MIMQ7k+eYBvb/miYleFZZ/fyJljXAjZ19
zFROkpj6sXk5KH+8nlC9bmSmJR/f31LDPP9w58OQ+kI11nLYZZ+Pan6Jd7eJxWWnRT1boPB3PzXb
DrG6SdW5Nwk8cYyhW4V5v0/9XFs1GjtU2ePZ+/5Mvrw8pk6vDM03zzV9wPMst9LHoTJkQXTyx/ix
i5sb5Zk/fKjm2asD65TtNp0/PlnDpLBwdk9dSEsOpWDrbmykvuvQubz7Rt2mOHO0CoGH0VXPg15b
+7AaZw4ZysFJ5LtA2MNJkxZOE9+sh6PVpvWFEn26zScqFHAPQspsGIAuMqmll50Tq1MSVuxS4iba
WaxPPoRLxAowuNK4SfNa235/74iIPP8YWbkSSODPLyjl3/OhB6Em+7pAa66MwLjLam0fJ9D/phY5
rDZiCwCDfOWbcpHozkITlN41+OFVEjzHbX2kf3ICZAbVumg3o2OcjLaDa2lcCyxXxAxLw3xTNYKc
TJoXZVHHCCEj1sMYPZqnKAIlItJtXbovE9P2kKhLOycH3emu4im4HcfHOkI5RRXQ7NuHKFIftjuu
nY6nzSs3fYrUG5x3a8nbUeR3hVde1HqwtqSYMQ21018nbVysZoQ59Usxs6QQYlbGjRiTDVjqG0OF
xw6TJ+hDsp53RhEuY649dcBjQtp2UnGTmALrBOdjDFBGPv0h3hplNMIjZ9efRtsxDj5aHc06hDjR
WDvXA3UQNVgwfbREqBIntntegdFI+3Smmy4IKWlHexXYMCHBh7UB9opHE145Bi26u8ZTb9rPehLP
C/ZF7BkgrMRNh8w5iLUZcxQY5B0pdcQDPFu+MkFKmevka4E3OBDW1nFmgSZ2zXpdR4R5j49GD4dM
S3BroeR2gvip8MKtE48bbiqiIWddcZPTDk2ajrk3kLf+1Bza3ABgg9DIFrtKk+gdn8RUPUoz2wWl
uYxYmDXcMh1Q7sAVGrakB+TfFVgZRnXqLQvTI5Izd3q1cQUsmsR4appfUiv2bFS2TVZshPUpO6uf
MVwEheI6Hp+KAIN8jV0m1xZFVN8rCLGT4668BD8VH0rMY4hcb6kZ6RpzH5UJtfKhPS78wDnGdr4P
owkeWfDaRpj4k7Qj4wtrsak2gRXtdIW5i/S5WwQ9N3krD2EeXIaZsZwA9hX5iRu/bIN6ZZavPl6s
qdEfzDKj2Va6v0nlwWxavFRyJhKJhS1LVh7CvML5e21M1EVCx/6MBmejF8kd5dBw4UjavqVxwAa7
GWeFsEd9tlZbDaObqIdT43X3E7tta+j3fSAAJYiHKHOuUBtd+950qzVz8EK39twRh1r7IJR96qsA
54R6tqnj6noDD4Q8NsfFg8wKFldi3eATwVli+M3Bi6s7I3CXg0n/RiEA4bC9ovMnr3RWwUkzsynk
sWQRraniqkzq37b88xOJV+M5MHe4ezci0/Z+auKl4U7oWL0XynRfWxWCnyx8BkIqHS5TuKZZeJOi
q9R1roIoK2bj3QvDKcL/ZJf2FxPBN9hgwKgPYuFW48Y29U8bfpAycYuOTI0zu2xojFUW2GhF9Xzj
zW2hCQCGcRq8cNdZ1WnyivvAcC8SLbqSxohAFoOmHgHjHHkqQmOJLmqJdwHfNb+jJsWvdm4QFALJ
ru+lB52Gm0EIyankBz0DjiYjdqviZVN1i5aim4MTP2iMP8gFbuoqlPB+3L0n3QtUvMg/BQJFNoRV
x0sYHWK3XleZsytsnBwRyHI1XJltJJZWZD7Pb71uaTvXYA5ssUa2r2KWlTuXfRJvRWk5W5t6IoCO
4U4Fya7QHHB8zmPTgUysqoeWXTdd3RyZsgdPQkl9pSvzxUFZm8hxXUYBMTzItP15bNOo/7a00IZK
IjmXNe5fgZB7SFt0ro6zTaMWH7kv3svCAKtAW9uxDi2g/gHzWW4StdCGy8kBA6+5F2GGEsnJ0KMN
Q3Ll+Ao++7B0mrhdpZkOgiiR+qILjOugmZaiwOlVm+Jtgieg4+UBSEs1z65Z4di+/HT8ulqFokTp
PFbPkYtIcR6n8jrZiTJZZ2F1ZKEBMwNfnqfvWakAhsvlvpFqXzfoO628YKGfy4tcdfuJGZRKYTwx
wFZvWRHxfqfarzD13+hPPNdD+Q6H5lq1+kMlnVNjIj72S8r/QoMYodkY2Hubhnc0jfchRr5FJ8Zu
/shZjvYiPfr6pC19gIyHwe17dEtFXh47IZwtJlreuMHJa3wsgQNTh5e3EbZ1ryeWWOllkTBa8ugz
6DRyQ7RHu9KowNW2dxeWAPoizZueE0OhoB99y0sXtPx1KlONl/8uyyo7ktQR39sxLNNW4B7Saxmi
ZnUl8ca6AFHAg6Gw4nTJA/Nau256IWFiB94xpTp7wSG6lWkJdSEUDCUXBIKicq4P4dZo9OrRzqrk
0tW0aTWB6Dv0FHIfnLTuP0vyU41FLNL0wJ4jQIWcD+y1C+x3APkgCZeYYDIxtW/olYadZlvDxura
8RgFkG5AeYFVHQYoO02U3k+dSWLmGA4RdLXyoVdY19Papqwca7/1wTWpUBmaQfCo7sxWW2e8HSLd
O46x5QPl1N1d0oXY0jthI2ZtK3mMBgbNXpbVExpneVuukyrQt0mHittTU/5B/SbG02dsfR7GPsbq
NaRHfDRXMElpWlXjHctXEKdlTLCk32/GWl4Npn/dF8mSV+wgK/PYGfBjyAddjaa9bUR9lfr1L83t
kWTrWGUMw/wtvfax9mFyFiYRkboRHZRjv6P/Yhoy6PwM3u8ioRHDnJsWCRjbbO8Y6qadWbtI2JfV
nBzrOaugsN8oJBLi7N9pIZwSFFdYlpEgxXmH6RPoEdD/vakwGjTZbSZLb6258XtjwcaKkvbFHoCx
xDn627GfTu3sAiPC4zaOI6g9qXpFPgF3uTyVJLksSqvHgkZzctH6cNJL5GtNFG+nieQQbPWPqe8c
MubKseuXgwIHhU5wn0fDkbbgSkFqIBYrvC46ec3V7nos35pZX4dT8GC4k3OsNR/u+RTvjLDUQEoH
96r1sEk0WYZoR9dWhvRYp80F+GI9FnKjtVSH+lrXLnwI7s1gXFSxeYOlbJEyuDAnrIfQBi7LAnSe
54fcXmISWzeVWudsv3M5gHgqXarW9jZpYPZIyK+jtq37cjNZY4aMHarRSOpCxrWkmPwDIufQ8Sdt
+WBNOUWjYR2GvK6I98bef/LDE/LxaBFTmjdqd53Z0IDm3zjl6lmB9sMqttVtc12OOSsdsXX9YDP/
PeWCeemSj92+CxsoQy+yapcqtddEWbyRFoyV05tXaNNMqGwJSnVLuupB9xqD+Jo/3tILEPLUu84r
t2H3CzDdcRTxXsb382KsZjbS2mJbN8O20+GCNOFlp1KwV/EC/Rq/qi+ulY4HNsGLq3lbvWSt03vq
aXLFIjV/5TKCAw+ZySHlTlEizVr1O+j9LTrqX24Bjdvqrjm/eV3fm9pKSKDgzZPGd+R+vDRDkNRM
c6Vhzwx42Ds3HR2beTVStL90mmmpjzYdADNifZaaPt5O6jC6XlGiKw/S9W/oc28s7ZElwaqoyrUp
7EdzZL4zyt92OVzT2bueF0WxNh2DHihAszf719YmuR3XJkWBZCEYH2k9kcnmbix+NBuAooNxsHLs
Gy7hAHQ5UW3lwbGyK7Cnzu8Clr071Sv8RAvp9ri2YBFE9WMy2Bujo83hIBMvZyLUtEnr5h4r5NHz
6vdqVC91WOxqrDN9eZ81SDJwoW2xW5Gz6x19ZbETupiX+VJL3lOddhT2DBc4CJAjxTaBGdoGphDA
/7AWUw080bXWfi92g2zvRCdmx2ng53th9NtBTHemUCfNxwBnoXTmpg+0WNhGzgKvdV3fyIilRY/7
nqWj0MsVtg52i3656CbvbtDq4zQyg7XhL1y12NInk7AKbLl9m56cCgciw3eMxWvoIxYTODuaZp+1
sb8QssQcI8117+Vbt59WsSYWmeNchVMD0gV6PEbQeUlEGWU7pm9G4GxdjUcTOrMMVpFnbbQACA6R
OBoGvShnkHG633Y3AS0L1pqFrdsbWPc1xU0WvnglAnaeGcKFj7oxXM1bv5BVVMzK1WKtskh4irCA
7Fi1dxNkbKaieZfZhM1JH9Wh0MdNhos6q5rDvAuNtW47kFmGefjkl1CmGFolr4TNOIyGfFWYM849
vmqKbJd15n1pDDcRjOtFPw2n0dE+f9g+/715pizwp1rHSgxrhPCssxpInfYiFJ2l7oBVGcW0sj11
DR4nqKOFixRUYnApcBR/f9CzcvJ8UMvSbcchrcSg/HJ20CAiLLDpO3VXaLG2skq0GZDTwj7fppN2
6wDQZ9i2fiiynNfy5qMKdkazSIYYH3Ri3Ir/dBIaLULs6gZ/LlU4GFJF+zAGO5vWgrPnmhuNjZqO
eczZS7y+So7/Ww3vywnMJZr/nEBSTnpXR3F9pyrR0neX4N/Tu77hD9/f37My85cDndV6rNyVg664
0jw5lOnMDmTbibgyz/qFbC/1xF6X5U966PM24v8dlQo6BAfT8BCu/H15uTKLbAJddJeiAIInJhZG
yZ48yhlI9IuxOhTgVBv+OqXa9v9xwbOyEpPAXMY/u2AXjECO1EfdRf7W8tvlCPiokelFXl6UTnM1
8EcxZD98nP+8y4IiJe1Kmwfq7Hr9Ng6TrPy/gybIEII2ey06bYmPrYistR3Er0ZR/6Ai/VrGI3jT
mAuXNMR4i86utFAxDB4iyu9R30fvo2UUewGtZY/q0YEhWcEe+59uLcODsEyLw7mEK1KTne/Cfx7a
nhxRq8YgzXKMALjYa97xtSe3zTCxxYpKpdDPZNnGrlghtHgjf7jJ8/X81cicP06CROiX4KxBM/T3
4c0qHmBSaN2lO0ZvLtjeUG9+AQ1DPdxnV002/pQo9uVTdckwRpEuMC6QDeWc3WBnlkuVVZ/e4w/e
pky4XTNed/qhrdsbWx+2ufm7837o1n49ps2HSneb/2PFOq//amFhEB7UeHe6Gyx19eGV8LZLKjAC
6/aAK5siYa/9ENh8rh9nMv37qObftzaVTqE3bN7uKtQ+DeNBixyrhPb3aIHDcoOritpN9LsjC9CW
mNjrWyM276t++OEj/jpwnJ3I2YuUu2QbpwEsxrSnUBqySj9YsGhM+1bA42iKg+ajHm5fvn+w50nm
P08Ww5VB0djxTNpwDFrnnb8pDqtEoAlnHTNQp4AKExw6Lw1/pbbR339/rK9vLYmrmNFsXiTep/M2
EhihiIQDX78zQwvwCUnhi8FPHLIxvBQWGlKs74+H5+ysKs7lmVgDkILj6dMR2Z3NsbroGrsXjnWn
SIyaXOPKb+BuZz3lnXSRk4O0qtgnMi3IJ6fNnsg83AVpdfBrQLaaSDYpCQbzX8iAMwzp/GJD7UuX
vWHwOeOu6FORtxhu9ZDKE67/vSZdpM/GhSado5+XBwP7tgbOrHD7QxZBCyuwCQ9D9BJa/mn+B2Ow
4ZDroPXEOkiGHVv/K1/Ev6nZ/ylfRU60kbWxjAJwy6MXX/RBvm/AwYQTG2F3LnmDPmftWGjvTivv
4yFOIBcP614v4o2jpktbAhAurfscZdOiGZMbKwVqb7zo+cdIEGLWdxd6IvdxrOsLV9DLcz8pzP0G
X3JRkmVJRPSV66Au4qejAU7h4N86kEF8me4CGUNE5yZ6BM3YxHO4amlaryRaXkZWs04m/ZDlbzMF
LbDctRxeDPq9DrBhUmBAAsI5KKMlxbK9bvwmBYcCq78zmonQzxj1o31XMgTEsQFEXj3i3l3X8i1H
jdAa9q7pYPt77kam9X1mFccG/vQizPNT2VfrhvNwp4cw1R5ML7w04M2lWb6pWU7Bo5/QFBVoiZdp
cojNUl9BOKe8rl/J5m5K6yWtlFUTinCrsbXjxVORulQmrJnarC70gs+Lszda6rRKWwyswzl7H8jI
xi+84CgUTmCNzbsTQUgmOalp70Msj8KA+UYpnqD2aWll9mzcgLmVbjqfLZKP/eLP3S9GcHGRXDPy
1K7ckMlDJ8JnPmXFHMTdKYkhZADG8qoZaKY1S7Zoh74bj1g5LqehOfps+2vPXKWD84pm/2AZH8BG
l3mP3MNw15HKN3HeAixmCw4Q3TbrdV9pV3LMyLBOdEQiSCpT8+DUzUMzqId4GjLoodQuk8KBeOOZ
4O7YTVe8Er3QV4XvA2Rtt9R5N0A7UiiTAJCgzF2b4+18l1zAjW3hP81xNJxMVoJDkuGHDfJ8kdbd
cwPKpPDsDURac+kF+1FR54DC/FujDrfqOy3ejZV0r922qm+IsmD91LqeunRz66mf6oooAG4t1e51
n/q7cioOZp8+eFZvX3eZqi7qxPfRc0F76UX1PlMVgN4V6QHLb3AQteieogYSkIrxO3d9oD92oZ+D
wA/0Mb2z9Eody8kLbjXN9lY9YXVPdifRXSYtvIh6tNYtUWgo7RK6SHQ14Orp2nOaxQB/MrNbl7Fl
raNejdc5KkO5sDNNvyVWe1h1EQpUzQmpalWoQS/1kc73FqkHILSEhydaicHt7p05aSZPLI5u64n7
XHQuPRNVDNCUIOU8OD1hrU2scw+kNfl7XQwVacTKuvDckg+dSDwd/Y9wiWXxJ+9BOSa9mVjW6XFM
Cax1pL2rKD3BgwjurLBeTLKD48bqVOnAwnNFh0wgrYEHCcSjNdRB+ckdXqJDGIVXVUU+lnSTD9eU
5Q6X/SfS0Sdby7eFTA8msW5Vaq61lmpVaDZ0cAT68bk8Pyj3tjXSl9L3ryaCxZdxYz55g1Nc8NLz
AOqgJXAjrdzShK+dzVRO4uE2xJzvRHBVhBatDn3R99mybu8dkFSqGzcCrIUmCAieX9CM1ZFxmwzO
m2tkS36+QNXGl0zYiHsHkBYQ1Glg8Y9Zm1+DJLiw1SHsbwvNf4ID9iyn5EQ7h27Sr7S1tvyjbhen
JiWgxCRkKtQWNjedPVNBYbRCtWSHj6oTCw3WxsyqF3G7qYYXSx0MzT1pCRGMKOukfdCHP8kQ0dh+
tOXwyyytGHCPI0iM0a6rrANcjYCJll3EVj0kZHmmXEfeA3aNUgyfhDG/CKfh6b7PsoqXYxOyX22L
4aNLJBQGc+bqGKtGnuZLRGKA3eA2R4xhufIDUeGShVw5NNda9ZFW7jXXxd1o9UNPBgSIWT249fNi
Ox97MtTWDAd/hT4wnq80ULP6tl6WAPsq+1YV8UH0AUtgkQMFHyMY2HnFtr84cFasYOJRPoRevXPp
fha1mWxqNBvI5A65NLuDDF2G+YNhfIx1TexMU818RtZZgJi7bAUFbmNl007wzPEjHtzIBd8uUjqR
fJ1bYfNvYqWmDhNhUYhyX9w82/PHyCjiW74ncPV0GRJ4VVJiczqfKhOQ0TJz+UuCL8CkUFM7UJ3f
8UNFmsHedBD+Nlt+lWmrOwpaqVa1aMQPnRJbvphNv+mNdmGMt/P3ku8+nwsa9Ef+Mazknj+1df5q
WlQ54CSJ4cgNbovoPvGi1XxkeuXLArY6zJQl3ywnez7TKNZPfAn70FxxLvqQvFT9e8rymy9WHWyz
ggLqyJK/1aEOmzS7BuNRSwimLMO1VitYa96zR2lISR9OnLWpLG3timo+BmEbF3zROvWOkH1vT4l+
LZURVdCaZHANKtqj/8cmypPbvImPsZgQyA/mUQbdY5gbb6K1QUiL/KItMa3EVGUDSNYGiyijBfgy
TCbITwmErA/fsspvYLRN1sps0XZlWnrQExGDDZkF8uSmL+Kg+aDemUALrZcaKY5OOr10zMSL0GcE
NQTlQm+6Q8QRXDqVgEA6jlO9HfLqVMUhMo2ubrHUsUOEzZblvM3uYK4nNl6Linl86YbRobVhA/rZ
yH2oBAs2LUu3nakci+5qqh1pphUHWxu7kWySuKiWmWcPJp9WU64qUY4x7BsaXvFoA8jIsW52Q3CV
+Lq6HWLNvneg1ix91HSLmL9bJm19E3twcBM7u7JF/Z7H8VtBX3ZpmqDPhiZ9y83xBSGau+gloT59
HhDjFpoPWTGjuob+hDCneI399MkbtWGLoUYuysEDcxv27lKmZgl+ExOO0+nExloUV4ngbPejGxvb
wrfoXnSM6oYogk0aj0h3c0B7zLBgsdNouDMigasnV3iNwrSf7is1vHixfY/PDIRYa2hHnzUTITYD
g7wdVa9oTD41u3jvjfid5Ubw6vmyIcjasvJxDcqKGHdfaQQAoF+HREbOycr6w3vKtKfUxcZSOJO2
ykql0/3t1HNZ+y91nXnPbQCiydFDVpQOrV1wNs2lR+qpTjF8Xwo6fcsM7Nl1MJjNETd3crBV9IiE
hYKjJh/yODdXEMHMi772yZrW52aNjlbHTib3RfWhe+wKKEFbmUbWKfFkf2RHD4bc0LFfhLq1Hy2t
fTR0eUHHpn/GY+G/VaIlCcpJhLP36C/tMs2K1q4JfcmktVGbAcOEJeBOgiDmGzsBVHaZhCGcYRNi
4tKImJft1qiJTVXg222XMsHCFm0E/hfI33JwBdXl0KBEEFUFnoGmizdFl6dUSVsDaXITxhRsMtON
rhmZSRErzWB4Je5xAILCLL0tICFs7HoYLsMwc7B+mIa6SCZCF0U20T1Ou+jRTxL4ZlpMF7BBIB66
Sj5JT3WXXTWJFbav6lebJ9NABQxIFEutlgwo6sQuaTwZK74UpnlxGVtJ+1Ti6nSWpq/ijygZs53W
VckRmPpb30e/jcr7LE362LSvqqdgyr1mEdc8ASZV6c84q1kwWk4VMPWIAPiXBrwqmiAt9MGwzfLa
fed8YCF0AmB0Oqt9TTBHFQSvhZ2D2ZmKVAfDP7m0S/LIY+/U6DfEHxc04JOmBfboktEZucxDiVhO
RszchP2UrOSYNiA7S9ukcywbiPshTbLKbWjd+UQMdYxSgd8gX2zIg6T9fPTm9pUxbrxZyGhWoKe6
HKCi7ymdMAINe4qCBPP/ODuPJcmNJYt+EcygxTYzkbpElq7ewLq6WRABFUBAxdfPAd9mSI49ms2C
C7Z1VyWQQISH+73nIu5hHoha49CY46Fbo7GkaeBjcrcomQ6TIlHToziyq83iLWu4GlOrDjRMMx4R
im4dpyeZbyANo7mARLqMTbetOr3PBNFisFfBkw33mXKyPyJwuy08aochxBAKdn2yyjxwuZYPt7X0
mHvbQEureti0qzVM1NUF5tGtTKyIv2T98JviK3FWg48/7Qhj/vLTCRXQeD/J6KiaciVUHoKwfq3b
gS5OcI9vELGGARXZaO51mH1JwFGkRRXPc4QTq1PRV0/gVVFXP6B0HPj5OSNWVwPJHVsWG6O1Z9w1
7jULrQ/ADUysKVwZMKMViAsPY6TWL23jgRpOTin/D6FgCwdtOzr6rQ7K2EEFtSIoy9K4TVNzdMvw
VDMbDclXTqWHg5kBeNe0JslXAeiuhDWUUIStXU7MDALmFWP/1XZOuLHUslMSgp7LgG29Tqr5Q96L
XwT8XDG5nUgBL7fOvOSHwOnHK18HA0svhMo+Rfe+kyUAU9Vp/XARnNMhmxG5EquQHIOhXT6acPz2
I2KZDeE2Pyv2zE3QmQtYPGffAqPfoHUnX2HiIQDrbwPFNP/E+1HYpA12NvxfPaMsYZYPVQr403e2
UDdH5lqBA3/NzpjO1mCznclzn40lf/f88UkjCdmkjmrwYjGF/+Kip5jkzEOjq5fRgv5eztfVnUO0
wqkCsJjhrNmavfGaVpwWRzkCJkpG5FFB5OmNI2DIFX8sKno3zKQfQX21oxcbIwBeZeoDCgrE7K6N
ibZiCtSN93Li9SmIxSrD2fpVLHWGh1rAzuh/r5N6h90PqtvRhCDcGfM5KdN7YwBtC3LHDe1XU0+H
BkGSo7ubGQQveYTaIpMvY7+mT7DX9sE3Wct3HnqiNe65jdplo7s/xWEPjq8fXU9S0KVHAY0YMcZV
ZA2FIii9kqlf297XZvWaO91v7SnGS61G5rdcRTKdMl2d3CY4d1hwowx6mDYZxTLYiqUKme6OkKEj
IO7NLslCEqrzH0h4593Cq0a4umVuaQTDvZMsbvPSHtrQ+emkKtvlDDAetK6SfSm77GQXwJxqzdRP
FnIPCQX4PfBQ/NhIfhJgvls9IU2xiKAY0up7IJnpkGhcb4td2zHOawGEAYK2qlMVO1lonIpK7EUh
VjnYdESl8eBW7nLXJ1HB0mDuHeklu3LKoeTZnN3xpsYVn0is6kwvx+m2CHffd8MHs9IXGHwDo6u5
P6ctUWJt7e7bzibWcnpKKkjM/qTK82QQKzC373npWnBHB/s1k7D8C51Y8dQw8bVJEgKt312Rk9J1
6Or26Jtlu0cVjtSJIBKi2DnYtqy1GPxdj6jGbE8vcx/AKFY2245GekieCPPqcjN0CFEGySFMKomO
AX5RhUSncAzGiO1ixdhROR5ax8y3bzR/CYGdxTVdhRGpJU+EXOxQEoMFZjYsh2LHpOzeyfwDuxdW
Sbkosg2DZm8GmPJ8k3DWWSsZd9742FvjuajX4zKylXWUuE2QTI2L/JV35meEJylT6+4Zutc8mJ+H
pjx1edJvqqy/BlXublhAtiFTjRquTpn7Z7f17/Ns+e2XzUcACVs400WT19z22UfTDfR+bPIB13dm
ggy+1YP37CpvP/flm5G0l1DZIcnP4S+bgQaNA+5eXxf30ejEo0oemrp6V0X6OmXt91BUyWtSS4to
YBbAZWCRZhUEsioN2PUkxpHMx1HP2ViQ7gJC3SfAV5JITKzbPxaG1MJyScIOacWp6SxFR7FSOIfI
AnRIf/jOJY+BovMa+bncghytJrxuI3WlEGgLhvu8S766Prti7PhYOka5q49wTGGK8fmDICWEriAt
AO6n6i+UAHcyW/vn4JVbCwCRnd8M3WApb1/Wex7mJLEE5CiivPMC2u2j99aMESJaEIRJfQISFle8
zEtmsHuiPcqLZ13JA9rsL11D+qMruGP0zQ8BD2lCD3e9PyZ++/oPUsyqyNyeZe68aT856mCkOznv
q4FcyQVELz944JPb2BerhTtPKYf7/mFOpx/2NHN6VVdhvs2+f+yyd9FaaDGwsnLIN4m4nBiqo4BG
tZflV9ncpdgv5pSWIrm+OG7tO2tUl8wC5eJmaMAWJzgPkfsyOPXTvBgn2tT3LZLbPDAhQnWX0LRe
8lLf9ynFx/oIyrUCYn9FLHw/+y58ee9ULhRJCcQi3e/X77YiRyNk1QoXVAueLpCdVvW71Q2xzRqa
ICWtiITIs+YhbZxHUIbHwTBBWSpUleZNzUG8OLT71m9i/Vb4fMdoCS9Fmn8N+fxc9z3x14F9GHne
yef9mN2vXgHMmXXRxJOGcblM+dFf0BLZxg93MM666Wqm+qgBbLldUuumjQnHZgXikOQVGguKxgiB
A8EQHKpQkKpkIx7g7FJryuoZ3DmTgAC6L0rAQZb7bhaPOd/ZUNvPhS1/QZtDvWZ0P82O6tIyROzX
7b2TtuV2mMNHxFSoF5s7mf7n2QL3TcylNcUGgOKkTeIk0CcUa2Lng1zwakRYUdodUwexvkutx3wY
9UWJliKsSFiwGg6l1kLyO6CcjH81rOEzlPtoo5hH4fwFU+2M/J3BPgejdTfk5s0waOGOXhKidWkv
XRX8ylVtYGuECxvduhkHSTQvB98rrqqajvYo4kUJguBqGLXmluL9pUGXXCRILUT4NYCraSfCee2U
Z2mpUWQiKEo44Sbbyql3mQWFmteqzuVB2uJGADnFJs3o+ZtsyVsaAb3pbNpx1i/HIHqHtEmfvN2k
uOH2IkSS5OVQHnxW7QlTB2z0a8K9CsKSNUXNMXznrSfJnzaWV2V59562PjvGY73RXJaVWLt+Fm1i
aSBu1qEJmITzZ2vcPB7PHKgWUIgg2zJLmIb8UlbsoCOQ2wOz0uq04h53dFa9s7QYFcOt7uPORhmO
RPmTJ/QDWZfe8gp2rtxpHiKCAm9Al7dCRbShkp7r8M2XiFgH+tHti8uDXy1QzNkeJzotq2omIZki
QXsvydCSBo1KMofbbjp21M9VveSbZfR3BhZKVyffnuFsJeiOSf2Qa32dgGrWflxUfB15d8+JbLPY
1dUqxCUPw3OZ9vcW3OPBqB6sMrpm43ygZfaVRxb9dE6WpflTMIjZQMS96nm+9iU2aogfLW/g1JKz
nrmHfuBZAmKK6JHsxoA+894Xv7MIHb3Z+OwG4uxhiESKJWoeDFIBhgBqeVWfBHrstQ1ly+CzKtaz
hFd+6YyUMW88pl1FAWLEyVw9aNp1G1kCd2gYLok/jHR8Tgbxw+EzRn5zSnKWlzQ8VaU4Ixh4jvzp
kli8Nd4y9zu2zW0zg4xyeePWTwxGducV0c7NvccmJ5Ro7PcGmRkVqrTaGe5hJl8U53QfwWWHkm/y
siMNpG1fk5ichTQkonwK94GL9z6YCfCAfw1SfqwpMAuqY2tO49yO1hX36CgKoTR9oNFPaMEAr6sZ
5+1iesyLzDeL/aZxyVqoGXAMyBl709vT+XlbH0T8xKw8CYOy6U4kxamdkruBhBeryL8R9L2UyXIa
Znc30Fnf+F2z61v/yZPyEPnWvmnlsTKra5vCHCXroqa56QrrMNj6ZLl6F5XBmWxAFMWVc5cLZk2a
uIEl0s+ifmsYx2SKZqSJZNX02jeXoguFloFuuzo3CMhHWT2lEUzfzPtsE5SEQpIKW+bUGz6SWqa+
vbhrujLkZhu/Hb/YhaN9DCfnztG3pVfPhfDPkYr2GI6+B6E/vCW5sHzbmFPMPZTuC0XmdaZNsD5m
tTB+NpP1a72Q3HNxI02/Ksow3XdXcuw3ZvaehzNDZdaBgFFd0Z/moj7OhjxzxtkVVnuj9qD30bRx
JmkTFFa2p1N7rIhKojBAZDagEBs/tdcd2CMJXKFjn7GYedLY61G9YdbAuYD7JWX59tvmh9VzL6UY
TqKrv9tu/u4kfSHjM8iZ9JfSuZ/Hdp/5pBB36SPGtC0C1X3msNGk4sUcODG4bf8Q9sbzPNVHNpuj
udTI2AIiOTtzil1f/ViDqBdlYdExWTQ5d/4xIhNfIzracD3SBgiAQj7LPDmvxOcaTEcZ+yfqoliq
1jUkYao7tBMdOqOIZZEe8MMguQMqUkXVW99ObPaYhpKJL5Cb9zzIgvwZGOK9bOhUTzRa80dmsghD
I/cN6A5bsn0ePMWb5r1MbKqWmf/qwGZtoG9A01bJu165Cn6bhqw01p9yum4Mz2o9vCgipdfV3p/F
z7SzTpOG1hymNJOUK8iHWIvuonmWqZNTClrvEW8wuwdAWlNCYJf21hnac1OmOE20+aZ8d6uD/JaO
glZpCHc+Gggk5Nqrxb1BLMITxMkG/IZ7NTNBfl4Qr+vUupoGE+FeUoRoe9jPXVXAlc2Ikuvmbjs7
ZB9OmhTKpmjEERp+Sv4PkzS7d08AX51N2dGeNkbauwXfsFdixQjygbOmUsaeG09xgyQuntfYWKai
4xbZ0hkZ12tmNqSfrxWFoEqyQb7tlIjyXa6k3Hl9/7GuemmGer0nz2gcKYPbjHhAl+dlwsXo4s7f
GPQwKDXw11QJFgFk97SPPUVt6MPCTevO27qAepFpDw21U3kNOnGpGjAq0fhJriORnw3Wo0E6x1Ua
0kpaskaLCzX7wyNnArF7aMV2V1LBYQRnq/rR1zXlbCkvvc1avzizc2pytnuvdW4GgTomOQQwSLtT
VicPRjozy7LzS+CzSFoyp21DvEUY8p/y32ynbs/Sm3YzELWwXGWREcf7Yuu19WWcieGsOqdj60YO
YBhGuVNV/TlBQexaeYsqnCQTwQMbM5x8qu8yziP9JLyGsVf1XTXeswghJaIrhgDe/8ptJrEc4U9u
JgClhndZa7Dc129iSe4hXd3Tir34E5oGV9fssRwrNTYbp2oe1w2BoJcptmTNTbddXXFmqqzhhTwW
+SIDB+U0SumlPdtsOX3lncFd7eyp3EWGe7LH+X3Gd7vPqfhQWk0Z1iu/T17cpv502uWJvRk6oUWV
iZuDYqDU0Z1RmFCVvWnmG8pfom72MILlj0kjT27enyGmIdpZykMomOKNxCZkAt4NIIGZV7FwIdMR
GAtQ8Oi6w4EGHX4hxrO1+6mKKUZhciw4UiubkJUG6Try/eSCqeputIdfwgRh3ZofVlF94D29S1pa
czg/x50VzARGZrm9IfL9xcUJf5iF6XES9BvihBA+bmmAE3xIH/nLMZX3NIy4ONzVMmLO6rP0aywP
etoxEPgp/ZznfDjKNCMUR7fDORP6XFeSGUc3NHv0/W+GnbBcrk14pss30//zaUGJwLLUETBg3mNH
BPZQV3GZ4HQZSiRNZZLw5lmiOBrOSN5ImcFgl0FNlwCx8sBoqvGb8L1d8dSmLvOH0HcRc7dhwSU5
iMFojien9SB6x2y5vG9Hqz5n7oCi2qY3TzvVYbhwdeuWzSOZWVbt/nFOMDk6FnOjBOVyH4+6r8jk
ROHeoMDS+aEr1bzTDIU+otQDqGGL6saJy9/jFHQP8xAy4fJnHf6hcj36Gz9oitc6z6ibLYc3dFXS
7XLPLyBgWu0nd74hndxfznQ2mYd1eJoA73LcvthohmInEuWTpIOIvSmVzzpgKpFFkXlUYd99Dmbe
kwZHWyfpuuTVd4zuUKQGp4qkmo+zGQHMzCbzUIpyvkHxdH7Q2KFVGY288SBldnk29FBmk68xRa7S
GcifikWdxtmA1F91DcbUkPZJNJMTpglbfCl4GGpGWvSmWakCuFPaLhkQS5eDoZ3rB2qk6dIHeXUJ
R+cxbCt3Z9qBfmrsvr3WVvHb8bgLdZaXtyDSZty7NNEXCl/6nONbNxk0oEt/RwfmG/q6YJEnKxHR
WHDSMDVJ6zKLl6RNDV6gaD3GQidjuRscRdhdPu1Tyy3xNNjL76ZQ/tFpyzXYw/XyMM55B28Ehyzn
wiQJ7RmchFL3NGidZF/jPdpOhkVZXdCPGthgdz66bvbj5pt5RHXXkJHyHDK6xX5IIA262f6p11nw
XZadwroa9F+THjIXD6Fu926gCfyo2JHRNfTTgLnMRA1pb/3IVmWMY6q6LDN6+jHM8otvdmR5JPP8
24NdaxHfmxnZTkSpc5L+HI17N1reB8cpmFmHWl20TSCSAL560E4noI3wkKYUY2DIxjH4WJzaJ0zH
Hu5mZ6JLtxpoQgITmUsEaf06E8x18txJkjCZDMZNEZ+yIcgFYEmg/PHk1WCXNjzX5FEEiMAYVKjX
Cnpr7DLnefJSZpdFZCUAiNfwwFD0zyWLq78tOj2fc1RUt4rAXGKuWg8tvhfk20KO3nNdKftLh22N
dycddj1X9uwkRELQFiyTrrzIyVsu4zB+ktlOdil19LA1oK1RkS6NFM85PdyWlxYFT7D6BGlKEmVt
uYq0rNmwvxpt9V+iQCy7IZAbwUJg1q/CG/+wgszdMy7yqEeEvxtUhOkhyxXK2A5uzIeeu1/abRmY
QOncYznzcf3RpjeNiWFqpQnUhGRVNZQko0VFURG+fZgIAjgKAt0fCChGfDem86tlM/iA3ivmi8QK
ozelWflHRZhYs+VWBo+NyQR4HFhGW6XyHc3NjNhIetR7CzLorRDCNXZ5oh3o24Ez5/kjD5px7BcX
Kp3btU9Jpt3lMtGUiHZtRfZPLJyk+TammjjNwKeBQZFhUQ+mA961mrzZPh+djxTxCwmEDZ8DRBQz
EbigMcgxw4XULoqTR4siLpxm/mWCHNzgjH/zRjSfsZrzrmd4ZHC8CNMQ2cUcAcPzhhESdYbmpVI9
1ji706dBGtW+kXg8M5O0HkCaZI7MitjGVlRfNVYk/2CbuRMHVjfTfOxF3ARJe2L4TWm25tpEMglu
fY+OdOkn5wvYW0SOrVGk/kZYijk3G0TvHha/CgkZxXi8mZo6waW0jIhDmxcDCuVb6tjDe0VU68Uf
KnlzJQfYyvWrN4PJL4KELMmeTTvpX6Trj/Fi0UKcEhsRRsF2+cRpGq2/W0NlS0PxydvJcb4CKhJ5
ciXpcOCYVGRsGDP+rPG3sghaKGKF+9SnRKvNIUkqRh8R8Nw6Xz1u91tfz9KkGTL0FBkGxSzIxerX
TGItsxOCGg5zW5SHhubuVhbLNfexu5et8pkY4TovCVPBrlOQacYGjNzgU0TRN4gPBqACVx+xMc2d
ENq94hD5ZYaKjA6/IObRLW50+f+o3DwlGWLItt3M8c5gKcYnrZMji3vygN5hlXsQZm20priYho4u
OJKQzGQzhECEDcw76XAGNv77POyqXd5liLCSPvrhMh98ytRKqEPbumMrSEisAXtUh1a3CYzavDCV
p63OQoWSkQq7cfWIWihkoqsWJHUTY8/JYF6Z5qqI68nz0BIYuO8aow5PxXoCdTC7IOq0CBpzETmC
8V3iWbs9wexcadHK76FMXmeeorDN9payn+ccqZtvxIaNRgull1eIO58WTOdaDEf7C1inNxKaF1Lv
qxsD3ZZJRXfkCQ0uBeTjjWVm0KfFjo7RO52wnQRfSC2Uf81D8WAlCGa9+bSM+hld1TrPCO8Dc5ZU
NSaTWb+4ioreFLjFKziRpwDvlaeGNyb/LwXBO3RdOYDX/sVUxYfPAZoRDHFOdf1IqHq8/gHO3fvG
tH9lk3PN6jD2Ru8STAj5qtVmR1MvK/VFFeW90zlvU8grJNXHoOYjbyUzcvc0jow83bqhxJUvQecP
dNJsdXZq3f8JpUeU3/75EYYBMQB5SWdltPuOQbecSgL8ABP3OaLUxYfdkI0MHVGFWuV/5Oeydx7m
yrhW/it1xZdq2IGjwPs2hp6SN6+KWPCqTxbKCdd7TmtAG4ssbCqJvI5RDzGeY1q2anFS1Tz5i/cL
xedmxkTqLBE0jfzoUUxUSJ3o1j7y0PwoEpqQtj2tmpttYdCUUwuEL/NNgy9Shr5hmH6FX3vL4WkP
nHGsfPw5uN3vITfe037WhzIiVFpX26mTZwocUoEH8zeLzDGfq6eqNY6y0GgMA/T7GPpXVXvm5XsD
n9nEKC6f58v6a8wBYMG6/LVMi2ZQavH6gYSmKzykH1Q5f+isubGrusdhDn6sfyvU5m5wSOgejRpp
l5PdYCIwlqVfIeoxBoiyHWvjBjYjjnpar1V0L7x6X2gaUzLZu+X4Yrgz+msSiKuWIcggz2wfRGmn
2auS6jpH3T0JQZw0++Sd7LJzjW0xNDgphKwetPeblJSnvnsnwO0OftKBZKjLGEY/5oGTXxh89fQd
N25HKRLCbUzb5myHy7mt57e1m5dPHMlazldy6ckJ68w9C8K275vYaDjhMXFwvQQI6eTcSCC5WJ16
jzxcjxkFo3AROTuEBFqlPmmhHrpuUSRJZvYh6OZHvfY+bMd8sAoV27P87KLqHQGh22Qchdv2jXTG
lkGD+Ohz8yj85t4bUl5v6yF16rNcPxPET7AcF4XIV0b+PhIM+Vcpd0+6w9qmb/z9OACcqUjMDJrk
3TStZxQAH5E1GNs5dWix4S7btIlf7ukbRHfKRa8xEqU2CWLIxzp8T3FoAolTb8EC3iGCVr1LXeMB
6I7caEN/ZQ5JsvbcHSdMhEqNp5IMPAdDiPbCh6kfWaLLYjwh5f2RDROshsy+FraP1tMvCa/mTfe6
4DttKahVlXzYzkIcpN+AAg12Mmk4n5qtvYHK+psIevdoZdORYe+xyZO3FF0dOTUL400W8jt3zKrD
7LblUbiqxlbpPzTKv2+86IrwL5oIPZSdPayKxDAzLrXMWXnag8ksw0/ey8rZaVruKQuU5YV7/mbs
oSuMkIrWdbcjDRbZEIyC9eUIekL8YK4Af2a1DPEfo3F0cbJOLLprimgzrBu5zRggP7Gfx4jED3MB
MkM8Y7DkddH7xUQ2mznn9fE2GObmBDHPteRwvPrCVLyIftd3TK4DLy6sT4h6u6Kx4hCzt3Cdi2Z5
xui6Ei7WONWimvA2a06KcBxQZ4boU8Ejb+ENPtOOjcqMDeupQYOC9B2l4hudxYVvzAi97XonbJne
9T3p16bzEjH0QJ8qTsrLLpYRXesRgy5yysl7mEX63mHl9aJyR0FJLkt0gCrzNJMjxEctObDRqJ/f
vSLZG+R+zt5DYzsPweR9DVyMqxrGKjbQquR9ChGrmzmFPWnRir57SpMea8zGY06rpv5UR6RE4OUN
YHVz09ZLq3rJDvWWUmCsYcJ4gFYxMQDCnTm2B0+9zeFHl2P+t4ajqsL96vNNFrLsRfOVlMnEIUvu
F9pbDjrk9QdyVQLtfjh0TOgQSC1Z/WjaztkiAHTXhNk5C6sTp7U4Arc1BMYz/tsdfa4L2NuVIH6a
s/rZswuiiR/YS0jjJvQt2/XuJ59NNXfrh3dHA4RRFwMm36z3bsn1aWwf7DWgL2sucrSgJ6MDXwVZ
nfG5RgITcrKXbvTD6e1XVbU/l967R7nJwZZvjgeD28pvWp+wVS7NVuJoaVEotMY+RJh+LHMeD7wW
zcYxE5we2ZNmzr26jmn/l+Bypk+zSb4D09z3TDNLuofb9ZaUFfT9cSYlNaxsPPfzszT0JwEsN2ep
DhNHeZQMtIG74aFAzkKGA1ZcgFvbfjTulgmxgf9qDP6uKRb4teG1M9qYwLXpqAfzmLFDlXZxCFAK
AExITpb2n4it4RsitGvVZP+pK+Y1IeL3aDAiDklJlhHiVodcAEkw++qwikT/ufB0Ssw8Qy5iNUZ3
SU/lwR2HCNfEzlLv157A+Gf8vCZaoGt+mhHp40y9TxUvzzyHe5MOElvyjbPu0+D5FmPxnJ5a61zs
tXXFOzTm43Eeo1thhji89A6NOKZwmDf8Sy+jH5ftLOZQsn6rOJ5Yjj7D0D/XDGSIY4gNX+wTSbai
e0sizPNeK68lyUrrzY4DHNXzaMLLSsL8FEq25vUtTrGvTFm2LwZjz+HuwANEthq79RxcVj9U32VX
wiN2FIMXTib3I9XL0Nt4AMK9cpxjSVTvxM8hTHW7/u71c61/NqfWjwb3Ps1sBswOik2icevilHB/
nUxsm0XTjSx2/LG3YufX80lg7tbbbnMzozxl7ILHf26fUjN49GupYxP/xmb9DoQrHkrWOwQQd4Vd
nAYeqJwLMMzyKQ0ZTAlW8oKfxG2tEHnr1tqrCaqJoz/WROiAgm7iq9LZ77bQf4ZDr3c6Msqz5T7R
le43Qk8PqMowRzHARd3LcrfQrc+ffEcS25bsfT6pZbtkNWcxmjlwSeIPog4PNSIEIby3gBvM6Y0B
NCV8BvYkyk+rBWGtvNbfvf7cgGmVSeYfcI+eQWK3dVFaUa5dK1wJVYUOzqYPQMODcldUvx0C6ct8
Rtytj5TygJlQcGXfsG5WXEVS1mdBPNG66Nkhicbz3piyn2LKTthUEEZ8yCCM17+8mu4Vfysl6xV9
PxVo+lCyJPl1umLIcnDlE18vB/o44c2yOJSpTMWmyB8jC9BzgogPYxdmIDQYLmtvvvHQcqcleTIB
/bd7WSLqt1nbq6ASm7arEJ/zlbhTBqUmu3BUPAdCVaDLWLYJ9zMSKn6M9cC625c2h/fQNsal0/Y7
BKQ4YGE31XJElEirkJyCOh+5fTipuRhe8/KKSIMoADInNloizdHDhPUD1Mugs1fhlI9jjk7XoFcz
edajwSVMi/iGs3MoivRcqnThtCSWUwE8oqFxERd0S7ZL5Vyb2XtmEHRM8SHaS1HfD17zKqEObbp5
+oTKnrSsg+FNIkCrAKD7bXeTY4Kokiliyi0OuDq4RiAvRvdUDCZD+9Y9OOWazz6kN0fjLuvy2MEb
VnTjgYoRBBEDtbGuPpJAupvMmJ7EWN+8Kb33uPt0xgSAsLp/jwISY1vKrsie4gTbztb0cgZq1HLH
senfdKQ/KqwgA7HeVAX23Tg1nxLuS8vBsLX1e54SqSlDhjd+3yyfXtE/twFKRdyhdB1VdxmDFnav
cVCz/boGlTkJ0Xk8wmR2/M7CFK5Ijp2NQclD5U0XmyoFddTvKBVH35Ufbu7eU+c/dopDtcywdIj0
NdViVxjOQ1SrEzlhBwrO2AUPBgn/6NeCAdOMeTpM5P1au6QpetWOKTAKbI5RQd/v6dR1Dx1+DWbv
v8elfEvq8k7Z+QOg073lpy+lMZymHOlNlcBxMwz7bqV7rXgbt2WHmFi1w2HYt4Ml90RW0C50eQXA
rFtXk5eJkc5pbSIa/LhqGR6LZVhOSk01Xrqy3Sl/OqzQvUmwWhdw2EAqeUy26fNshNHLTVESpTxN
SHAAXX14NVu5SxtS4X6ckCGNPsrrOn2Bu/ds1xNiXQHycLBUfeA8JLe6sqBeueE1b+n81NJ8LvH+
hRP09cAnErQqh1VXkmybSJwyL3jHXXlJVQV/abm1M4dNbz1bD0z/afZaIVIbtDaT6h4CPV/JmNwG
hkLgGqEmsJXPOpcQudTk6q6EaL3mM0db5mpx3tV3rWkee6KUWWbuOP/sS9NQaKOGR8eFOMjE+jpU
9mNrjI8tZBVTR3QznWNVeDs7iIBkjAQeWM3ezcyTMa/cNRpaZRgzTT8YQHcpI0Y7AD60NqKL6qaQ
U1t+fbcEbDsRq+f6qOVBeawhG7GaDqCy+NCijVsr+w60uZH+a9Q376K3qL7Gc6XEmyu61wZQFOOk
/SzEXZbPlxbs1xooarEb1XzlKGHRc7XRjgPOG0Pc6zLgn+goAy3XPk18Q3XEPG7tfwYczRtgf1XU
Hwa/RcNcsU7xGKC035hR/TwV/m/Q0jvDnPItjfpThmbcb8WhLrxj5BtkF9sgzlzsKnaKpri3r3mB
LPy/m5r/4ZKn3rfp1DmBSe8rsP9mE7fSyZdjFi3PRYaNcK/kr5QsPJ6G5/WqsgQVYNf+P36nbwaQ
U/8DP1g/0/+iH0imLBk+l+l5Rri2VDz0KRb44nPI/UuVsTZg/tHDv7i3/w6mXUkaphOuVAk4x6ik
/ubdnqdx1V7rYeV3RNaT9D64XlraSLfc77nL9vwvKbPtbkjoJb/999v8T6/6+suZyrnQHjyYC3+9
5BAcWplWzvA8e+mzi9OkEA9T7b0MxRL/99/k8pP+6sAH5WwSOOB6BCha0d9+E6EkYeZFanimBFGP
nBD0pVf9v2AO/nk5WO5dN3Lgl1sEv/ztXvqRJtPWHr0XSR8xVfMbwCYc+tTayb/cuH9ezl9/0/pJ
/tez0vhErUh/8l6ysZHHQlb3RmFV/xLF9H9cDswc32a7CC0bnOpff0lGY9Gr0hazQT/J02IZP0MP
+qnvD3QSR8fGDvrfv6T/42HkfXPICaJl4pIz8rdXgH6FNpkYLy9YZNidnszau1RmvpdeWCCiMLc5
N1Ms29ZfI5wT8Y4f+F/ewvU7+uuDEpAyYNu8hw4ztL8HVKROWE3enNGYMvfQTpqNEA9SswX990v9
570NI3CH5I1wcz1u81/vbThjp/KlbF+IwMB5zqgCQ2jiLNO2d4d/uaR/IpBCLsl1Ip/kRo4tf7ur
yWKxrHB2esF6F+KrTQZ5xDXFaeGHU5ScysS/vGz/XD3XXxiEkOCZBnrB37gmkrEfNIyse/kfzs50
t3EdW9tXJEAjJf11PMSZ7CSVSlX9EWrUPM+6+vMwDXwdy4aF/hp99u7u2gc0KXJxca13oLPtOAWQ
px8AJFc9ICPHfzKhs+b57fX1PD8QDOlyvomepu3O1e6xh2k9WOrVFz3440f5OyBUf+GTnQ+B86CJ
rAy1Axtt69npLodU0BhH/KGwkz+eVGTUx5f/dRbYOCFqBPzAsZGsmh1r05iyujKL8os2gJnkgeXv
GtBu1wc53+Gng8jt8il2NGNnqqVIyy/FkD1MIjK3nZlAQ9Ht1+sDXVow6TSMmDyOXyA4TgdCQ56E
OGagPgoS6HBhAp6g/3N9kLO9hmY+4ioo5aB6AnV/dpBEmxfgN8LkzepfkWEiKaVFR0G8QocqcN6p
AfF3P/5yfdSzNXQh+FgaUcpF1wRvr9OplU0N5srJqje3rHfKpN5V0fRO3er6KGdBAo9t8mTLJPwa
hjl3VhHalGhd22ug6pRXxbyjwLzNhVhN1oJiu3b2qWYjzfZEAdt70LtR+1KKgnbGXh/ANU4myS4Y
g/Y2a5S7EDSLlgPExAXbf8HkddXX4b/rE5bDnARf12KqeAuqhkbSZc+cazLTxp7aLJBCdd6xX3nt
qhvk37c6yF3QdhRerw93YX1PhtNPv2JkCH/qCsQuc5hcAczaDfZhxkafEsrMqhMtBJDzrcrsQM05
yGlxKj5Ekj4dPG8QPqCmoHgrMFwLx/rJB57fNcYGiYBieus8LhsU+q7P8fxOZU15aUjjTCF4zM0O
SFYjI2o3VfZmSikR+z30/vnlwIImb8hLrBQ8ZpRiQPnmX2e/+zRDro9vnx8Vy+GM4gUOCVNaTZ0u
co68+ahVdvZWJjV8QqjikEop1DWUvo2NJmknmhLceEn4Uqgeb4w/jRLmN6bdoSNhOhTZgaYXftHz
lkFvF3XQre5CeA9qWgro2mpi+KPAxUBtPV3VvZj2YdojT9CY0AF96kIZeHRRJLTqOvtPrP5R+q8V
KHTJ8hrU8aHX+52ObAOQA+o2AdKynfim0Qu0gazcaL5PHTmHeZvdQ46T7x0y80b3/9X6+MrZ/A0f
IjbFreQwSKEWCSGV/YcooRpFAUJJ6jssyr93HpS7BKqPj+OeR6+MMjXs9MbTvsdlC2K+NpIdELEf
MEKoRxW/y8J7HuH4Z7G3cNpnOmfSNZp2MzxA1cWLwpjvCATNMkT1PPHaeuMOgip6GZQUVikbPjbN
hf03iyyOQS4nsL5wbRN/GH0uR2WlaTrpKa/RSvP/lGr0kiRLvvazHTYfwp1FjU6xBXaBoNdg29Au
pEY8ddE+MKqFcHF5HNsgFIO/Y0ef7mR4/n2ijWn6LEL1qVVRix8PKIG/Xz8ws6AkZ2MiE4avDedW
I+8+HcVPTLMpq7B47kwImxa4sV+JooMmXFq2WTj6GIguGDkhJHu8u2YHE2772ARWnj3TpZLCL2ij
rcqR/jJO2eho32gDKo7Fkk/QLMT/Z1SyP1XjxYkT2uzm1AKBxYodZc+6/l1HBU6390BYD0NO76QG
pVzE1mZhQWUY/3SrfAxJJoppLYYeQsy34KgAIdcRvnsmv9NId1U4Qp2WI59qRzlOfU1pPephrPwB
WNV8A0BW/gAi2HyZFBHBuZfifE4PFKVPqMvajucc3AHEaII9F0gyKkQ4zna7vI/6VRa10yGpbdrJ
bokQAuVTHZaCLqQArLcDIBBz0MomQ4QrRMlCha7wVNbqVG2DsFO8Ve1hdkELXBJUi29gt3MwYQGU
kCkptVullNho2AP4ZVLyRuwcABXoWlvFHiWAO7dFJZ2dE0TGs1cMtnMz0rhBhqy1bss2oDWIns69
MPvixVDM6IgYmQ66L6AkhUbvNqKntKYmCfrOGcWzovndPx/s0ZpEVFmICxd2n+UiZUk6jQQiEel0
m+d22Y5F6cbPYIcBRZh0tGx/BMbmbCdqp6Nt7WXVDqzPwiP9wikWsrBD4maTnKqz+1BXcrS3HADk
FP0wi9A8D3AD3ybrtXph583VBuXOOxlrlmDQxHV8vS4Tvkj2BNLtHtzaXemA3ahV7ZeieV81N9mj
II3IRH5/fdtrciKzbW8Iy8buxyJ1tMxZ+q2LJorarCLyBhoPr9BCfWoqsB5aGS4lzErt8pvWpoTX
9t2w4UGaPxpD32yDykMDcuHHzFddVkVIzk15F9BVmj+rLd4bAA51E02p7LFxKEuDfQK5e4f6l+VT
hvVxClXrNb2Duxo75VU7sCuEFqzp4NyqTbyQlpjze4kfZKtEch7E5NZYUJ3uv16EmcIKVI9p2j9k
McyNqftXW/Umy6PbxOk2ZmZ+MfsGSx2/81d+oWs3YZwaTyVQuCCusCL14D2Mpr+jnfLNpD/7Myqc
r60Sv2aj8mf0zUfN9XZpqW6SKDVWfgVpq9HxjbYVIsrgwM7zuvLZRbxlSwL+M0aobgitH2E43OiF
DiFbGajt0k8O6QuRDuMFkQQ4ntuQvQrtJxlGuvCZLi/KhxuWS/49/0qNn6t4NjQDEJ1fXvoy0eO9
vg8uDIDTKukoBx8lzLn6KKwAI0dcpnucQuwZfFz9NmVn2rfXR5lvNnmFGvBTuEdNVR7y029boRJL
xabKgLPX+j0iD8iS00l8RCGiW9pH54fMNHUuFTIpjV0020Z1n3l9PXj5M6AaKV9g4QRTl+PX/3lC
0m1K5ylNKmXNlXgVL3SdXPTRc+sNb0ghHRxFP6qpu70+zPzrsG40yZH6pQCHBeZ83TwjphocEa6k
zSacdMNY6Vm8EPgvDeJSR5EFAcxn51WBacwHkMBQaZEv+OfXgCjDUVuYyMXLBVVSvAaAiPGEPt0A
5VRT7pWYVUyr/2DE8Y08aIPsyi43hnVeOd+MrviOn/G4sL3n72jq2MQUWUnHvN5w8Cs9HTibchcC
QuAd9M7Ym7wUHAusQStlxEacCOIdSpSRFGUCdMsSQz6OmkMMPeX6h9TnWZb8Hex+PI114u3ZhkHX
QMu54d1DYoCgj5/iVpIUSE+wCE1vK3wz0vFWjx0Yov0D/czbSgBTK4H7HKr0nX+a39l6v3kZZLSJ
Ec/4+N+nDhh6vC3y9jbUXhZ+8twJ8OMnk+/qRAX1PB0N4S378Ofdw5j/BuLBzwScemPmlVTvrKP+
yUntm0Q6UJXbFgQQf+thcMq/tV/t5HdXAl9Dx8BceC19PIc+36MfP4yPSq5A0srvO/2m3eBAlM4r
71Dj94Jo0s6I/DWJOQPSr1wNjssiaTdjDiAe2ESWuT8a/kkpgYoWZ01GnVS+9ImOem8bYr6tPmRu
TW8LChMiE/xXYIXM0Yfbn4s/haJsOgiJ15dXbryzSZi6Jq89C8Tu7ESYxdA0TYaFFB3d+3BycX8y
Ym3PYQSQk4YIWngL3YP5GfxYtk8jyjjwqdphIU9c0qLwDsKzi9Xo4+MRIOCN35SX1diV2wjwDz9j
P9tfn+nFcQX1e5oWhJj5EUQqsMcOovMOQxPcC2V6iOHzoZkRwDUrv1jdeKvU4yET+FxfH3j+cJMT
tqnSwQKiMkjYOZ2w1iUBrc1MOThWW944YVvdIDsqqYFOsjMtECvXx9MvnRhpFmqY2KKZujPbmAnC
vDxOEOsGqR3vHCOjqBHUfz0o0YXpoqiHRP5vLJu9u8bLWsC0JHyC9yo4Tehck2+gE5mLV7NJ+l+1
3Xabym/hYweaeErSBieNzKkWbuYLH4cbmUItbR5LpR51ukYgDLUgV1vlQPrxnHnKYwl0LKzow+eA
S7VWvPGsAUnXPl5fq0vj4jSq4+6uW2wN+eefNmNRWn6RilA5hJXtHk0nRVrWM6OdbtfGQ8EbZV2W
E4DpJOwRXUwwqr8+/qWLgftbPgcsuT3mBWM8z8Bzq4FyML3yh95Ov7qhfBhGby8PQ0ccK/zoT5Lr
647QhjHfpoVJkNYd/ojBQkCbX8DsU5lKCOzu5VfQZvt0EJBLgF97B7OPvqeO8qAExsL9e2lrmtyE
Gu1QZkt5/nS9o37AL0gzvEMciB51Xh2hVLDZay2My13tII2N5EC+LXrqnUKJNTScovBGyTT3t5MG
/m0LJXFV0EIDr9CpAHk7YFytHt3qgwetoujcDYbg5sKJunCCPy5Nfjq9srNeeN10WT4ZjscJRm+0
QmYCkj2XYWAmC9YKF8KxqdL7pigrD+8cX9DCwx/deuIbWMau8vytAn6qxi/SdQDdte3CxM7egh/f
nDTAxJ+ZtGheAhmSCh7lyPdQiwp1C3stfO8nFbv3rMELyjN2CBVspqx7tXLnrgz1hWMvP/fs9iHl
J1ZRzqITOe8kq8gQWNRlSIsiADJm/2OAjYEjZbSw7y4tKxOU/1Z5ZcwbJhHaQ5oft/6xQwVAb5x3
tLoeK6X5Ap71b9OrC8t6cThKm4aJzTYP29mliglTpUa8Do955r4WUCGSSByd1Nl3ivsX+Y+FysXH
Y2K+jFwwEpSis3vmUawtJ1Ay+ugfcfBslDy3tnnW+Ok+7OtxY/cV8FwNEzrc4aM15LgEsBHal9RW
/Hsq5eJOc/uW926Hu5Mukp9+CYAmChTvUJpFdos8INTzZgqPNQJLyNwF1dYZexBzok8QxQ1BFCJX
/4xUOLrrCaBzyx/ETZINzhpt+GI1QI2/H2uh7Mgske2m9nXn57G+G9M4xTsTB/eg98lJEeGBhTCh
ywxbHdER0/Q2aorwj6olzmEK03yfEax/+JQMHgqrtdH4U2zE1fRkm0QESWWoUQtyahdz+2bcVTWd
AUFWs5l6D3Fko0VDvJl0nPDM8gvCluN7bkfjfYtL3V2qUU01am1cG1mJFib0/BvLjYt9OpiSHETg
CYdCWWcJ7IHCRACfxgL42b6Ntm5i1H8Wbga5SWYflYYQrwZerCBh5qHSNpJWc9AyPLQdEPOy2QUo
+666FkYxZRLkjjZhOknnnr2p9hihQq0qstehCP9e/yEXngwnv0MGx09XZBmUXqE0bGZKf95DUyUI
DgVEhlC12rWfOFKAVWiP2Bopv6+PfCHsMrJ8P3Nb8H8yenwaucXqtHKD3jkUllfuEChTNzB20FUL
IICrimIfr4934djCsCb0Au/gP8xz4Vh3JgSZoMgXaQeVtEKoDiUiXLXMdt2RN10f7cJ1y3eVpW5g
JbJZfTq7UgnMPrYN5VBjMvgYlk6Mt9iQ7K+PciHCEvNUGgYuvlFnWB3KgCh4FIN36Bxhbao41B6M
0EQmRqjRQi5zcSh6+jp4LZpR8wJqFcH1Q/w3ONbCv6sqSV9EF7Dt7B/Xp3QhZ8Mj7L/j6KcL57Z+
wNYjXuTECJ5PRvjMmwqY7dio8h1tUF27PuLFI2CzJeTbGdDCLJ5jCooabKW4h8Asj1OLkEmqo6pe
Kd/SynyBAPDQ+fnCmBdXE5YrIQDIDEnB6SzVJBU98N/umCCOtGl4u9yB5OoR807qhVv4PAuQPTiN
uTnkZC5VuNOx+iRQeU9HCcY3hLvR204qGP1UKrxDoDJz5SBE96Xow01pNbe27S4cBe3spJMB8P50
LCYsQB7Kk/nppBtBqyNCU2aHuojoxOSuAH40aBaGGRPZXJA3/reYN92+cCfrzq1i29l1sZvc5qUF
yjgBrhqoQfdSWfjdau1Ij2DQgufru2BuVuSQskr0p+7wkhMuXaPTX2kDXReKmYRHH6Z0nFm//NbC
zRguXRAdCs3dNS7Shkr3Njgw+JMKpLna3KGgu1Pc+suE2tz1H3S+Lf9TyySbppN/du0jQmV0YeJN
B82qt3Ex7eIQWkETbsRUPSYRNB69Wjh7Zx+KBzTlI0fWjzjo80upNMtUyaJAPYz41WVe8V0gu62N
4baLwoULcGko+eef9oTppn0QVZl6oDxWP4STX9yD/kNEdopwYppCcyH6n8VjuQf5l0omCnJnfshr
3wq7SZQhz58UjDIG3EuPvbMjTYWFUIwmO7Vn5Ghm+8dpVdUDgB4esBsu6Bo2B6HrLoxEpEiu74yz
m0yORPeMw2zp5A+zgFXGURSkmh0flGpw8O3Jc5QF4F0Fpr8vhIWVtNFXL9fHvLB+XNPcaCYQHX74
PIjEqQMbtE2Ofq+PmGkb8ZZ/sly4ZOawFXkIJQ7IBQVKRQUQ4em2QAaZ3lZTJ8dYREg7auEDzakH
w0jegSrRKk52sRttC+QDNMU45nW962Nl4eBd+pDAdCigOvTJGe/0N5h27yH8ZybHsB/XnfZThS5R
tQtR+ex0y3rcp0Hkn3/a/zAFkFXJGYQrzkSGxg//alr8CzXhG92ha2wvFYeXZjXbnsAlHNAsenJs
xTtiRwireuOv63vk0r78NCchK1ef5pRkTldZipUcKZOG1Dh7B6H39hb5mZvODRa+0lme8LGA3J28
+mgqzfORkMTHAxifHBsdlR3DoayaAvpT6Ia3KcLugf5oGtHTFOeb67MUl46CZQne1XRnAHbNjl/V
h53pBUyzTNCBmVLcWWJDTw5GXaBvgK0QFlFwbfy4Creum4hD0XX2CiWZf5DYXWTeSnjblTG8eqWG
cXFiUJWClPKQNqX7kgWUZuMYmXponMl7GHrtA8JbKDAC4LyfMtwYNL9FXNEsp+Qrz5Ngiz+JWKN1
IdZoJyGS06HLZAcpETwdg0NvD80NBhTI8ZrOHzUxuyNmFyG0z2HcByolFTWkCBgrkMUHRAAQloCk
zTO2BGflZo8D0EMN0QFvlDgpdZ32rgf7bWjQ6+dixp+gWBuu/zaN8MB0T5hrU4HQiz+SWNsRFDRY
XkgvFpW/nnpD2eVu3r1f/yIX951LTGcj0MWc134rI+37GJOcY5P2uD8j259m5j23/c41gVqjVXd9
vLO7i61HJxN3TNVyicSzDWCpaYT4ghMeIZbB/0kKxXpCqWLcs1OnfWwtovku7TgHv1MJEqbEYc/O
bmCqbWHqfnR0RLVVE/2LXU1/r8/pUvojXxKyOsgFdvZgAVbv9V2P6CAf6Dt2YNaxdgNt7xtI7KHh
BCQTM61NJ8boIXdi7e805GkAh9m2H0rNaLdhG5v7ybMrujatvtBVuPCFaRzITqvByaNzfxpZcgVK
GPWY5MhjNHhGpmW8RyU42gaJjdzJkJSg/CgLXF+SC6tOMxR9T83UQKvMH4wVbk4GUtbREat2BSFT
LKOH3MsX6rIX4vKHLSfxhP7rWW08JOuxTT+Mj2mQ3zrN9K0W9Y9RWeoEXdizlB0lAkaXoOl5uMxT
E+6Yk6RH2xNUegpgNuG+t0aMbApEK66v3IXYTBXYNahZUY/D5vT0czlKGwmIN8kxb6pXZwJ0E8u2
l6i/xGH/VfH1Z8csXpWkXAjNZ8gb0geCAM8qmSZQyZ3tEytHWinsPbIUM3Y3aVV8MwWiriJCqqfi
abca42HYooZF2okQnVY5C2nmRxn9pK4jfwGHVNj8CAglszwpSn071ZU0PRqj8+jW5dGHM54oNmRu
5wvFxB/CaO9Gy9+alHzl28+nS9g5/dbBzgVO4aaFwquFw/76F7n0+aFAOSZWwkSteQ2xIPM1HD1N
jl5UaxslwDWh8uICmY0Bmi5PsaXXlJznfB3oOEjEM5DJMwBoAeKssOHYHjs9/WrjQlmn2sZFYcfy
ooNXxQha5AcDXX1qknioL+Vwl84uQC8SbCybOVSzjYB1aJYjuhAfJ0+pb+IUumyqT8FCWLr0sqUs
q9L5J7RTtZBx61PG40TJFGdlFB/1pizvvbFybkTnJVsLxuLebvTgp+ph7alNQfMzyFx9j/7dcI+k
47jPU3QjxrFofjpu6a79Lmq+a2rbL21ImXTNP4TNeaDGQLHNVWc/MfP10dS8IDma6PmmI3I0Vnib
Gv56wOfU9FGIR5h07+jl/+eu4zlEwCGKOnTiTpenhTOWq/Iw5HjJbFQxevhS6c5a0RA1KXykVK7v
8gulDoh1bDrdBq8L7Hx2UZppWlAF99Ij1kdbpN82TqLDuUd2eTJ3eoV29tQhijGEz1hBQyaH8bWQ
G1y6qaghQbsiReAhOJsySv6mlrl+evTr/sFMyhelw+Uszv3fqtv9Qs5xoTvwkWzMvi99PRv+HPhk
x5q/VqKodiF9u8FxqhLq8DwXj+hFVI/jZOqvsGTKHT8J7x5TlE8Gjjd3rZqieug56q/YxGrDYR4L
h//CGtBLs0FIQcySYMTTz44GXYcmcxAekURK0M9wrHcrzV8N5as1gH69/s3lgs7nD3iEeEsCAPJn
tuBialonC5Xg2NXFLs/ixwH8SIKa3vVhLgQUpsOVImCpMK/ZMG6vTNBhkugoFWWw9wnWdpxEm+uD
XFo40kpqdVwgzElG8U/hJNPyPh5SMg4dQb8iRqcHOnzmIegdL79AL87o02CzF6gZdVGJ+FV0RFUT
TrgOYZ5hrk/owrUDJA8CiAomDyzobCdUBTpp0BvDY2WJmxa/hQmq7+C0e3rtC73+S2efJ4AOuUEq
VNCEPl08p3E8O2hKpInJD1fjhKhRyyOFSBcH1oO8cnG+unVAm4K0vzE6e2GuF5Kek/Hlen/6eGrb
ACYf6hCTuekxRvsubfM9V+S6QAJiVFPktVp9hcLvQlP58rjQ1UmPoZDPq0GjHVdOr7fhEQPr+2qg
JYjXbpZ0d3XerAe0SMCkWwhKdwub9UIFw5S9AIrKAkDBvF5aY9vhJRhEHvsCVZzS39Wtc4eS8LaJ
cf9s7IOY7IX79uJU/zukMSswYFlcdZhkhscsSNZU4tA1QO666Oyvua3fpaq4z3j4hbby7fo2Xpjq
nDqjizwBMc5Ug4iYGtbPU1jfayYmz1p44/oJhjPO+vqQl6YqCdg2FEqKv/OvKuh8TqTYwXFw8tux
TfdtHT3JXWRnzhYK8SajAF1H6c/rw146sBArAeMBaoSlPDtERjLSX0eL8qgVgr5tSZ6IyYy66zOR
6iulHMalYqYMnPP4LUhNSRNgjEEYOj024GNSpKuI36UQT9Oo/wBRfpdyYS7cE5feBvgsuXLLUlE/
q5o2bV8RUrmV+qH96fnlQyAtQKnjvxp5dkdJ8WtelYfW1o6YZS98zcuT/O/Ys9iAMBzc/dwnNnX+
3jLSf32m/+pJwK5/vYvD0GLRqW1IpIBMyj+FoLIwXai2rGVRZI/mlL+oYUlRqF54sl46DgBlqPug
E29gfHU6TBJULn+EuG9SY1htTMfQNd2VV2To0lm4vwO2nf5HkYWP7gx3PI8rsh26uLMxe7JqH4lx
BIXRoBua7K719V2MzHycq0s3iX5pS/53rPlxryt19FF9DY9q1RzBUqzDCD26OF83CGOUiEW17fiC
bvRPgbGHhxlfVZULEefibfZpvob8jZ8+ZZ+hod4YrDFyuI96rt2nKdRJ20afX0CkdKEqSHOgAgiI
U2vvRYst5vXNdKkWTwz4f0tuzDbtYASTwKYhPKYTngk4twbfgA/zV18vV8LIJVg3qcRDAcNU+u4u
DH/h4UJCS/SjAcb1Mn+yQoEGmTKYbGb5ZEA9P9o09oRHE0oNKyNEPYZBkf1DV3TflWPy3IcQpa//
iEsHivcdjQACIr9ldqAyF4xlLWWs0Ve6SRBTk8CBddxTsL8+0KW4C0xLOCBBwAzMe7R66g9NodF8
TJTsrm60XVr0TDd+HiJjYaiLW+vzWPrp1kqyeAzcOCNRqZx1ZdnI9Hj3MkHL8vqp8ut/PXhQFRwR
ruf33HAL0UNum08Bn8YqIgokDR+xAxzc7CRXuhdRAUJRLIj95sG1M3s9Jrq1kCpcGgV+Bv8mRNF3
nn25MEfI3QI281Z0UfbojcpIpyj7d/2rzfJ1pkKco61OpwoRCqAepys5eRZS4XlTvoW28V4hQmdU
Lo4syEaZd1aVf78+2hzeL4fTafjxV3rUGg+e0+F6raxcFZPvN8k0ziznNhq2RfSrGFCMksLcrr0u
YoS8QTbx0sUkngLuCnXLDutzC9F0vMqBbbie/eTjCQH1C1G/r3gCQD/8gtocpwc1BeTurv/s2Rn6
z6+W7C8Kgbyf5ue4NAYXW8w6fyNTNffVaEnxzyjeJaO7xGSZnSKGkq1XmO8EDCrlc1WITJ8wu6yE
+6oWPoZ4zQ+1t3FAQVMvQQL4+rQujQUGEKIf9GZYrfMN5lRKFrqjC50azGoawBOYHogON4NVvl4f
anbfymkBCNUF0FmhSQW10++um1qF56jpvvZYSuMM53iSV1ChbajGFnrD8f8+NTiaVE9gN5EEzk9o
HLQ+7eTGe6Ux9ARZeIVI+2YCDybM+Nf1qeky2JxGAwaSYhoQFgU8wdnc8ngKLIdY8ZqXb6lrrvDY
ueGLYaC9xzXSzpF6Q4qZ/wbjo9Oe6+h737zJ/6zvcSC+0aUjYj7RueokNWTsx6VoeekHwmBUVRo+
VE/FLCN249awx1I3XmO3e0gN50aN97jf4rmFlrS1KWwdJuW98N/pFL3iaNQu/QC5AvMVsjWqKRDO
qD3Mv76mg02KC8t4ZX/wxkkkKKqolDV+sPc+nvMuBc5Ja/4gi49vmLYw/Pnp5fkhhbpQ2KEvf3ak
/M7IssxwXgWUZ+AwiBMqFUZxCOJP6+t7YT4U7SeYS7CAuAOJFvMmT1KPAr4DAgXTFP/m+yZq/dD1
/u5/H4VnAGhkmqqUzOSv+JRY1ZVtp0UW2K+e4qHCqhy83LmpNGPpRr80G4l2Av5MSw1I2+k4A40H
nbKz/QpoAaOziqiMa4Oy8i1csa5PaX4NyYUjHye8QvMBXjU7Q02sGOloMyV4/A+YcyK0732p6+hf
KuyHkVr/wp6Yh76P8SBzWDTfiRHzt6lSJW2pjXJqzRaJ499J/9UYulUxpL+vT2z+ZpOaFXT7uDUA
iMIfmW8Jy1e6uOoa8VphnjXiFZ494l67xTdMePqKA1915kELn68Pe76eCAbIDUjyAC9y3vjDwMx3
66BGstSu1/4wPprWA2qcG0zWFVNZ+HjzNFs64kDHoF5KbRGdunnHCHOdNEfxV38N4xjTtWI/6Ggj
bLvgC381umdOQqz8srqf7rgwz3mO9J+R0TsjFVMp887yicyTymH5oL9mDbqKuYbxoBouvqbORtGo
TssSETHkAvIqrrtE5BKQVJr1Uxeqb/lg3Dqev+Zs/m0N/WejRT/cQj8mHo56kWM8Tdi754O3G3Nv
4SadM1S4O5kncBHJgpGNwtmUzaHGZnv0ihewUpCP0MEt1qNargy6NGGtrtjRpfkbcEzW7kehr7Ky
WllsNxUnNtWytr6H22Obyn/ONYcF7r4c/HOk58exzTV6F9yG1H5m59j287xBqyJ/ybLmGzKUKzSQ
33rxjhjvuqNrY/Tey4AnxfXdfhaoaB0A7VKRFmTos9NcVB6+tYaWvmAHjDWgcNZGmzxrSb+w2z6e
rKfT40xJMTUhYQbQZE8jolUIALYFBHNdcbt33TeqXRGNxm+aKHieTCqezZMubrwOifipCKvXAWOU
tRn5wd3UdjgoT9GEsryBDy2J8BuR3Ntg3zhsfNetXrrEztbDGA27UBTR4+Bm8d5SiuA+97AfaeCO
v7j46GASRjPSGSzjBhRNfO+puGWHSpYibAU7Z6E7cxZJdJYVQiIidRJeOicHDlWLo7Lmq88Kjt+h
8rcvqAf7LaJG0TCsB4zt/8dvKccD5EislJXgefdJ7ZtsGO1efeYREoE5qjFuXNguF6Zkk6+h4sKU
aCrKP/90fw5FXeWaMerPcRl863vxt9T1BwcVXSOwDnq4dAVcGM4hQ4S7yisLHPPsGh2B/JJcV9oz
TS6ETJAVbKJbbMLvjPancL5cX76zi43GDvp0PB54hRMjZjtUM3I1LIReP2uI+q/r8J1US00Cl1xr
e32k86POy/fjtiangTY6m1bvJ5EW2wJ31RprFRqRKx9/TQTHMTRBLGrpo10YDgoiyF40J4Esmcbp
R7Mr1cpq2IgvkzlQxUp/5u4BIaym956aqFrhB8Bdc32GF8IKSp6ccgFdQD3jxEtNhEALvOQFIp9o
gV4U2E4loH4X9uO8AUpIN6kbq8B75TP8rNsIZ1B2gtGbD8b4plKh72Vf6uA90/+a+Ib0XrcOh62D
ZJhN71GJo7W0Jb4+1/kDzQDEy9BAzygTSdzq6fLmCotgZGHyaqgd9mpV3z1SpHIxkEJBtLMVDVYU
5h99HixlmefZAwkK0g3wqokx9hm43xVjO+ihg52loNk0rcYQgwqxwWGoHOUrsUv/Ou5+0sqdRSfs
+rRNpnUa0HmO0tnjXWRTY5nnSV3h1l5lK/4rhjxH26+ggi3hac53kRwCFBHtUA0VzvnKNoOSTzj4
vUbuzpzqr3G5D+0lysl5mqkxCtaF5CiAY9ivp99vyhRIM2bkvSQj5o34zwTmY2ZmmBuYvdVK6zEP
lytgxy7Kmc2XSM1frq/k+QZC/ZlnLiGOi5E4d/oDKlfrGx7BweuY/sXrmm+J//e6GvdhfBiFs1Ab
c/XzD0cvlmYLcEkAMnP5kgbryQqSHCa1BYwh4rm5sW3YUEE0mqhT+fnBqn11V2qJ+c8PKiWEa6hm
0udB5N8VXotbHwe0p6m1w9/9hGrYyhzQLd/Gid1vlQxvo0qoo7tzBxFSPbDNCrYpBk5uq3W4/04J
NDsYe5Yz4pc6YUevGWm96k28mM027J8IKSO+AWX+bmBfH99TYovtTdNEVJkHoxK7oqi67aAK62Al
IBy6XE93mkDWq/bpZq8q24x/5qVi/indSmpYl+M35sGL1c/dbaK/2WO+qagrICc/3UxR0uHRGRjx
E93S9CYMavFaelX7tQ9q0r8gaF51PIPXVjpiEK229WbUuQBR2K//2HEU3ClaWLwncdtvuSyGG9PX
qle+J/aYmpKvFNrrCB7g6EKbEPpG7eBoXeriQcl6O1oJvYX/XRvBWzE2+WvqqmO88g1F2Y622+xF
hvhF0Ut/PS0y3C/Qhq3nCeX4/aRgPVlZUbclAcG9LUjjBT7I2bXxcR/yMkG1hWfQ/Nrw+7oem9Gq
n3MWXgXRzfurbG8tF3N4hOmAC9AQuH4S5pR5QIMSy8Gn4+VMdW1eV6tK20WZwqmfHaO2vqKjNt4r
U+Lg0OtR34n1as3/33QoOwN1egw9NzRJPHSlSvToW6EfrEn1NmlR9EtdoYvJwacfJqPhp8THcRI2
ek9yoIyG8gLo+q7txdfB6DdAnDZjAXMzD/juan7Dq/WhnHBdtPh9jkg2todLj151D60bLRzm8+D1
sWCArGAb8rqZA2ByZfItuyoa+h+dxuul2lfqxJ2utg/Ssq8zhuzJEX69Sto3Zfh2/XOdp2fya/13
cLlonxbFTaDnD0HSPAuVKz7w7k0FtwL9FvGP3z68xOujnV04s6nO43SsNknepc2z9AjXfbhh5e76
COeBGJ6aSQ5NtJWhcRaIzSQY1Tqv6hfizo2VP9vdN6/6pcUmfiPVm5K9Xx/ubPm4dqhTU9biiYwy
3SwNTLUqRGMm6F+q0P6lGd2KOsfBUzA8TWhN28bCE+x8/cikZaEBwJikHs/SwNCqgzDF3Pm50dTv
fuA8+k6zvj6j81MieYZkInBbJOd/NiMb5BfveF4gFDoeagV7a0vUK+TV0xs/Fb+uD3Yen+hyg81G
TIFODyt5uvtCNx+xY6p4XlWlj/lYs8n15mceaF9zHIRMv3oYI2efpuaSYtpZWgIRn+oX/wLfSvY5
m2Uv7F5DJ3J8dmLRwx63HlpoTSujsP5cn+H5QJwvhwqNkNVxSF+nM5x8NRBG3zfyQadZzzzo0moh
9/ioRJ6kcZwq8mcaDJS85Mc7HQN7W9Udzax5Npv4Hf951Y2fsm566fryj5ulDzwNHJFum0Gae4yR
/AtoFONQx6m7BiR/M1S/PCW5nYqMxix3OJ7OP9GwPDRD/hp12b4Jfjah92BY3V3oERssnANTH4yS
eVRr52n0jUOm29uwEtgMJ/BJrq/hh376bIJw1lxSc8mDZV+eTlDEpYMQxVA/q3dRl371Ao16Cros
K/zWvhdl+J2uUbdqq6C5cRpriyv2r3RyIS153hFBSR+ms/2DTsU/c1Lyda9DZeHqwisUUagUpk/7
f5yd13LbSBetnwhVyOEWYJJEiaSDHG5Q9tiDnDOe/nzt/9QZCWQR5eOLcc14rEan3TusvVaMTjkq
91VlvCCU8mLBsOquzGFRDRfPIoGiyLkCyKRZeXHi4BJuq6ay20vQBF+ttvpt5Ic+/Nf4bCBNKtWA
vCYl3o5tTVUiFAK1pEuBGyPfmSKeEFH+U0D+ewY96OhSpOEvpSm1lVDs2ryoolr0Py5+wK+L/NUQ
WVOTTFpzmepA3viRTaelqa8kya4HEbh60g8k1cnlLX3XtDQDcIsQUqRVZzxI5pzTF1zP2/vrfWWY
oQmwaZMgsU7ymbm8PzK5lmpKRSbq0k4TRKhs8FD4Tw4EX/OYHVefnetr/n64xTM6N4gkmN1cX8zW
/N5W4OhGa7M6yq2lg83MFvkbKh+KePzePNZD5RQD16C+zPj+XpVKhQcN2f2FuzWTN2P8qfe9GaPW
1SZGMIcxFJjRzGY2vrb1JH8bMzQA7w91bf0BwP03nSWbjqrMWV5qdX1Jk/wH+mu/c6hEz7o8bms1
67wCOR9P18J9L608o7fniFqDgnAPmODFOUciigXulfrSyRONdKZoP1IqIpYIZM7/zxz/G0p9v2UW
rYyN2cvM0Wmkp3hoH6JJ39P4GLnmOP0IbeuoFMU3EyaRFVjprRsgEonkLclEU5h7P3IQQd5hd1Z9
0UqB2A/yHoDB5D+NQEuPamdmEMRoawC2K/dLsHP8N6ixAHgWqtIbfmnXF0OMFOm7ou98r5QbdaNC
8k6LgpCB6Z0f/x+rTIoBFCJtZtcaH7GqQvGQNJd+Cg6TbIogR9Az4siGioRT9jN0jP39MW+sr6oo
BN+iJ0tkHd6vbzU7pDaKskSaeSbRiLb7PwGae0PeeDXEpYa+1hx147qoon4NTp7q6lWOQaIDTFZr
ubzQAGzMUEISvqnNb153/COBMI9SZ8VW37goPFsMKsM7z6Diz98Yg6rU0L6N1eLi+FHrWi16f/EU
HQKzKlbuya3VpFkPy0biFh6vxWq2HYXK0cZhz+fqG0nC1J3t+MUu0ZRTdemf2RwP97fv2s+lwQTH
yaAVlMr8EraaGLScKk1ToMHebhJLaFlqm54I3bWUPFh5WG9sHThr+J9w3AW3oZj9m3V0EsvCQYuK
C+zd8maWx2clrn5DHAb9OGen7Q923Gx7aw1Tf2OSoqVEJDdFP8IyLzY26O12qTZckIc7hSi+jUlx
kHtzZ47OijG/ORSZL9JgOGhXuUSnzzA3yjBcIoXGfzPvX+ZxeAj69vtkNV/v792N5aQTiicQ2luC
oGVLVIU+a4V4xXBJRtUL5ks0fMQ9NVvbDRqIBayHvltDcdwakreKChtFXry4xfmk/TIuOLrDhZRs
5vwiJ57l3ZY64wwzZpd/RSTj728ECen/RhTOwJszAzG1n0C9PVx0pf3gxEhQpKb2OEz9EXDU82zQ
GHV/VW9cQYFQEpA40Q/wp8H4zYBSVjR5OlgclkJ+UqeuctuEfLdkSXtDbyvkh6Pz/RFvvBaUhqgp
ckjJ3C6jMNxNzA4srRenzB+6tPpXcarKlXK7cMsmOjZ2tw+MvxVrAoxKsEREBhUG67u8E1lMRBh2
an9pe9vL9PFnENVrkjE37KYwmMKagRq6ajbSx1R16kDpLwWQnyiGRjYsfiV19u/99buxYxAWU3T+
E7CTj3x/RJhI34W5ql2KZHrqE4S6Ey3U3cZpdBdK0QkV+b/sdhYtwbQCil+wTqvULt4PWQ1mHFe6
r11su/84FhX6vRNRn6zEH+7P7cbZAMMmHlaYr5Qr5s2kbjIDqA9ZWhsBqsg/6M1zFvyYR0S3VSRw
19DSt8YDpQeJFGUoWCkWExsszR/82UExOuNnV8XZCf+BI6B7dKSqOndtYHlDjkd8f5bXZoVWsT/y
Fn9ae5flkYaHSTdJ318GQxr2jpq+FrROQEiY4pE2L7EkHcY8TNx8NFZGvrbXlC0pupGiBTwAKuH9
Rg4WDSqqPCiXftSfaxXx09wMzsKGymiL3J/l9XWgfCeqiHAfsJ9L0YiO0oSvN7N2GfNLgl+EadsS
U6zYr1szEvgbcFQER1f+USCFauN0pXHJi+6xbbMXu7OPiZLuClv/68eOiploQaGODqhuWWe2zaix
lXrUL0ql7+Yu+1SiHGmDxpbTbsVG3lo7bIhowgXxxrP3fp+MoYlDZEwo16Nu40nZeKwqW/KgYPx1
f5OuLwBgMHBMIKHxFfDB3g/UgOPWND9TL1OrHNJK+6GV3WtmBl5rZY/lHD7DPra/P+QSyY41EWPi
ENFaLLKoi0OICmY+OVGqXsqsUw6jqmSfIMUKtwg5WA9+D24TfhLJ2Ux2P+9TWY+PcpBSjIkidWVH
DTHU+xwTZ4YGe5A7HKBrvaus1ZQhmadLOzibWHkVR5XWO0inKQD7e4hW3Tr9YAYV5hX1KnLXmKEq
jlzd/mGYr1Uke2oyummMOJSpoO1cuaDOZktycdDDrhEmBdARf0kqX4Yh9UpyEX38DMs7/038+HD+
yf+aqAf+HnRFOPSVc8qt2u2h4YFs30uH3p3MYKu0r+Ivm+UjTC0rl+hGNQJOVDA+1NxBKlMWfn8M
rAG+/TmG4aFAg8vEyRiSXxoVLBkti/mXmJYZlOLD7x+FG6ePOoQAAiCqiV+3OOblaEQD3WryRRtr
N8P82SVM1kjzCMBWaSUeS3N/xBsXC3QcBl8IBTtXsKm2GOQajJZ8GVHtEVsmRcgmI/t8f5jlgv6P
lk5UajngVGyXhpbiS1RBKJacSYDLbmpYxzhqn6vwMbU2PV3tujF+VAfJS5puTZpYuIhvzvSfoQWY
Hm4DvNYrpvGm4i2RtSo522H7qKjd58Zu1wAMi2UUY6BTQ14WvBLh1DKOQlMrVS1k4c9h2x0cTUDa
iwcNVeL7y3hjKjgCiqgUWH/gKO+P5czrLGWlVkBHYdOFrJe1V0u+vzLK4gkRk4FkHAcAFAqO6RLM
HnWmZA5mWJ5NedS9KR8M9N4HGaatAZ7RuDM+35/VjcUTbeKceIDzeKTiz9+43NAzAZODbug8Iln5
PFNr+jXomY88sNOvhPI3pkYfAs0ueG7UWpb7hBZZOTkpFb08NL/wtj20NAxJUfbsSP2aWNjCLxXL
SKsknCEEgvAsL4MltdYHMslhcE6U+FGhD7XK1QjFdHPbJuUnSAtWyopLCNGfAcXTJYofUIUtE3qp
r3bW0MjShbgw/J4403DORqdA8jK3pI+2hITDJkXi5zTq8vTSBJqDVXWq/MvcjcZnSGv1nEelW6Ov
v7UOhKkGDydc4WCM3m/viOxX6DdxdG7nxJtl44zhe8mL/ilpm50B0/FfGm/WQfTO45BQBqIcucz5
xUUaNHJDy52vlV5s6/s0/txPj7mtfh9t80Cl/dSZ1ZMR1SvG9Mb1dCgIYmbw1TEGC+fBKsIyTuYW
FRBgeT+laKh3eagbD399Xd6NsrguYwIbdlsKyL9J6cbqUDzQ/Nbex0A0V67LwjH/34l6MyFxnd7e
THCpoQzF6lnPooPdg77qolc/Q8Opy+0fkSORfpvHXaRmK3HPrffi3STFS/lm5ELJ6qyyVXh6qQM1
Q3xqYaXLqmFjS2i/oLGaxRdIQ3ZVmX25v7y3NhG/WRxYaETp53k/Mjqdfm+Xsn3Sq0I+FHJieYjK
xSubuHT6/iwtx0T0eAnQ1rI0EzUAswIbxnCgN+fBr2OP6e7Ik+9U334Rah+yPT6Oo/GcKNVmzPUV
I3/rVoJfplovIiAelPfT9OWk6kY/H88TMC3YzY+wg30EWH0KhzHaVOW4citvjffWCizGS+ZYJvwx
7FPbl+rW1+tPOv2TnuT4h1lTN2G9VmG7HvCdFVgm4Z1IBmQtzi5SN/TfeHoZ7XEWYz0WHRd/e2aQ
T1FoSzfp9YXAYjG50NByaUiz4CyXqnaYKXAe6UrIvb8fhZgE4DnpRaiQFnGCH46Znic2MhxR3bhh
WkQbuRzXNurGyQQexAspWkYoHDqLq9cAHhtRWbRPKWBPNZZ2UR7tBr/bJW31CRDaU46yB+vxgUTg
zjTmT/dnee0NvB2eG/j+YAZp1Dd+VIfnyCheaAA+qk4eeSbV0ZUTeW3cBC6Legm8xDZP02I5h2Fo
Uhxu+6RmEaocsH1wQqgkcl6QkbIjEXvcn5owl+89UfwqRPt4lAxC56Wj43exTz2xHCGUCx4LrTlK
CESqSIkMprK/P9QNA4qfKLAQnEe635cRM72PdapX6nCWYj9P3MkBTmsnVBXnIGl/j4Ou7ROJcLOv
LfsjzQ71vo1wFVa+4sZmCuVSwW9K9+GVD1SlZklSrGnOfvYRUmqad3ecLm+wv1Jg9Qr73Cey1yXT
MdBPozY9138A3T3kBPc/ZBFYCZcArxn30qZpA902cRbePCdBi4pkG8XN2Sps9UXNdP0lnkqgLm1C
aWWyi0060ztXpsV6dH9j19FyE1yUglD5itezSzLYSufBQHhVKS9QlRG05g34yqYCLKoDJ1eM4lPY
JZYrZX36Gkn91LpF1arnKaaC6KJroHlDnxoPdiC3u9hvqNUEM9Go3OGy+bLzS26N1GtKlCbTaio2
gdzHTyHN+E/0v4UQsWYfis6eNmrfpA+FJQFuCTN2HNqQPXbRceuEHxR1ZfPVnHI6ZP2gPivjZP/o
CiO92IAySU4ATG81m5J73mJ+osTaK31VPltFTXZpqtWNHlZIPkeJvbGwVZ40qcqHMs363TCXne5i
2MqNGbb6YTIAshtNpD0jOYewt4w0pWB9fSzNpj/2aeV/b8GKbhD6iDy83e9NW82bpk9+JWnVcEok
qXXzLJKf6Po0jyQJ44/RTNKepcyPeVxxtvJM3yRqDMgnGYYHLCr6O3P1qnR+tM2CNj6ySP6hl5LW
a4DSXUbLKD8TYfmPBbo3oDBJuwSzSoe5FIQPTqcXP6XYQmhOatqXcuiiDU0xNXhdf3BjkO2XWg2Y
SiShukNj6DZQyow2SXvcT1EVUXBW2G/TD5OPShiZuzKVU0hpOlKbWUc3lkO5LUcDYW8b3fQxANvX
gXeR0M7lh31GE09ecQBuXE36YUlkQ7pGVLy8EpqKTGIflkg7tFaAjFQ0PbTQ7sOer3Qrdu/GU0yT
DVkUqqhE+suaCm0oOKhmHZ+DTiTJP01j85wUBlRLBwTFD/ev+q150aSkErhC+nFFzDAoY5A2KbS2
qQHtfqCFoSs54XOurkmY3Yi3iC3EKGQm6XRb1lAGelW1ZKrNUz3V27qlcUD50cImktnDkwYjYeLP
noAsJdIeib9imJ4G9Hrvz/b2R2Be2UsaN+QlWU4eTpbPAwbZmkWqzJdY0fFQj81mTpy9kn6pYUT0
OetPY//JiZtHx1gTnvhzUhbPGj1AACxIILHLy6yV0qo1zyifMDVK7uYqgrxhmTB/rp8r9Ey9GBq9
nT2qujvENCH4lp5vbPCprwOKYhsfMaltFef9WUP+7bHO2DI7CvTnBE6WLU2l0QHoe7Bp89L29NAw
XXxmRGhVZXjJh7B4gToGD6GFBlCKZHOXw+i+Eltf+woWSSvk8WSkP4UZf/9+aPWcla2Og+cHvQRK
bSz1bZk1UE8So7itGkcPDXxLOzWwZreHzG/lsi4bZMQDJnJ0AMUUYssrdVMaAlVL8rXwbKLLWWT9
SxjPG70JRfEVhyXvvhr2j0yJNmkte+kq8eqNG0xCmLdL3Cs80MX8s86YxznyUbmRydGaQa15kZJS
niFZuYH1xd/7+qrkx9WjTQwvsEk4SjR1XnFT9Mh7TnEWypDLT1/nqT7bjfUrVttDJqsftcF8dMJi
xU+48VaD/FNIH5CyIWMh1uGNn6AOQd9FM8Rho2xXm0IvNM/uY9J5UueNvVSvDHcda2JBBLwYwgCK
AEtSEaQ4qG7LEsQ8ceY/yGWaH6M6G7b3bcQti4gLBmsq5D8AeBeb56dN62iJGp3VYvow9+FDlkwf
I0VfCWnXhlHfr51kJhC8jWV8NgenM10k28uPjtLH56bKy+/3p3Rj4chZk0rmYODTLR8viSbBsDKq
8IzMausC9X3WYexfsa3Xl54HhAWDcJp35Kow79QmzRIjBFpWVsSXpFQCD6mPiLyrM2yDpB83ljqN
nl+Nw7ZpgjXA7431/IMHgMNEsHYszWo3VHaVm1N4jrui9JJw2kepcZSzYI0c5MblfjuQtYi4pDQs
NdTKonMfqy9pmj6Hs3QMnOA5pAji0pDUroQFt3ZPIB3+78yWTA9RWylyL8hO67Z6Cov+wj1bq4Mq
t3aPsjIREBVcWOTE8r65yqaR5A4BT3jmQTxTSWpkyxO/QSc5/ZBT+aiZz1p2sMZoO3R0NZN4kb6n
cGvym6gtjd+pQN0/tTc/iSIfFUzSBFeFPj3i0Gi+HZwbwttCm/KN7sSGO07pQ+pku9Fo930Mm1+Z
p/v7I9+wayLi5P0AHsi6L0yAimKtP4+ddfFDCxk6B3OmGZL9jxTaxktCbWPFFtxQl/gT4v6/ARfG
gGDLpBGO/J1RWWhCTAhkZmMSesVg9wdDQy+pn/LU7So1eCZuHB+qOUS2PquALTX9vLMkDSegyCy3
Ue3UGzsiGlojwNerap2pXkLLzqbIAnMPBip/Scy026fpED1Lkt3BBt/IpVsqZbmjvXM6Nkolu2qV
6W4cJIWnRVK5NTt5fDH7sd6bgTJ9VPNIhm6V5junt6enWiqpavIKxF7eFCRZBBzxa2MU1T9+ixij
i0o7YgJyF3jq2GT7up5prrRz1+5meuFwXlRCgQNQuHYvdYn63Jmd9rlWp5dWQaAacvf9H6bjwSiP
8zBt4dkaIjfU22xr9UPDN2XWh/tn4MaN4AVHhUkI7uDILMEdZUxzYJUY87n3w4ehq3eQZGXxx77q
kUv/t7EUPvxbkkH0Xf80tB2u9SapPlmT5SXmARfLjWzdK6eVmucN14bPAsED0v5/sIX3F1VCJs1H
M0k+84C0Hxq/HB/SJJM2jvlpoOs5J1qlu+il69p/42gKH5NZrU6O49cr5v7KKuFuQKahCP0NMIrL
KKUQzOb2hLuRteUP3SoJx5Xxy8oeiIu28JWJTbDnGikZwQr4frJxUhRB5nRYJQsKhaHado3/mx7B
J1UhK4MBCAYwpllSeVYo/6r1fIW27tajgiXgA6j1olO8GD/r50K2mtAk26L+CMfe3MrwZHm9rqV/
H/SBuQRJB2O7IdKJ72daWAN6KkVPmUKv/rWsEis7HpAriHwN4dgVy/oHJb9cV3CQZCsN/kGi+f1o
ZU5n6zymxilDp9wJx6d0KA+68y0pE5d071grOCTto+wfx7hy5b5/mcJXU6ldWW63U/xsSs9WhDJG
TRKo/4eISZ2VY2S83t/+qyNGJo6yAnRA5OVgaFh8ZeDHSmn1mXlK7a7exrGibqxatldW/lZMyDDI
+gjfBcDMcpiaSnc1OtHZTIePs1xCRlJt57D6pqSJ4/aG9RIq+SGqTGTzdNdW431ftSd7UlfKR7en
+993iD9/8wQTL+SY0RjpEVOy3a7JY5yl4uP9Nb15omkuA5lNaZyu2feDQB+ayHrPSyOV8qPayccq
aWjM1la27tbbbTtA/dg9wpFle5ljTOnQWH50rjp/B63kOW0REeofhyrYKKn1r6VnlHL0ZMVVujGs
aOCkQkQ+A620xX2FzKWW+6wazxpo8ydTacbHSe2yn2nSRhsnlOmKClLTf7KsONgOYR+v2Ivr8ek5
A7NMzIfVupLvo285QbZnGM5NP32rRTosrMZDQZuIEvd7kh/OYYqk44zF8f52X0W6CNEFob+h4jUt
9jXQwS/39XjWE2SXeZXK6RCv8tKZ/JT3dgN+GSTFAbJRr+e396OAS8hTp4+GsxZov00l2DV22npd
UCOkWxjJypxujsZSCCYdyn7LjNFEqjxp6mA4R1Zx6Tg9iC7RoFcbUFquhUjX94KZgejh0IrIcjlW
VljZMCVmf25CeXhS4aHF/TU1dy7GNeKQ6wDCojIoEonUjK5VCcueyrMWzMF5Du2vJRzmDuzePuiK
sRi3beivnMlbHoPow0BHCV61a7GEuZ0N3Z8UFLmzaP4IQHaj9d8qU49PRVkNsDbE6aZJFZpNa8d5
qUB8uKUEdKtBanlz/5TeUMoRjG6gjqmV0ey/LP2lEG6Eadg4J60Nt+pcKG5h+I/QN3jObB9qxXp2
nMElP9V5qeHS7TW7rROeKseCqstT5r2Rr6H0b5wyG/5QbBRQhGsqGXMMKa8OEXK6VLJg2Bw25UCB
dcUyXRt35i0GICcE2cjSMpkJPbGxoVqnbLY+K4ghyLG+4hremoiQQ4M6mazb1drGDlqhbU9NOjXm
nVJr/wJK3tpjvDOmNeqSG1VPpvNmrMVblUlloEtp1J4rJ/6pwI6ZWFHmqqV8DBONgGK2nivJfhyS
+pdSm2gdaWum/uaCCisE8FqUXoUpfvNaWnEHRjlH2VmHin/ULS9dhandUPphFUk1EXyTNyF1/X4M
J4idwOxBHNCyFXiZOR1mNfogZfWmCusD6J1nB1TMFNj7oDcfKzKqrW+Bt9Sll17pPkjxmHtNl6xc
ohv2A14swDrkWcDPLZ9wU9I6x05981RMUbGvUUHwfAl2TtkKq63tdCkIpjlZSene2HGqv/gMPOg4
jPYyc64FjeGHpSEKINX42DnT7Haz0nulLelfqYVJB8vOe6gh0/Zoz3q0KWs+p+zVdOVVuLbUoppP
DhBbRq5zGRMoBH0IEQJKizr5xamlR1g2D6MWreSQbw4DEy7UCRgrGlze772lEBOnGcMAts2C+DPl
7amu1gIckSx6/6AymTejLAJ/afIVpVcd/zQ23UuoZt+kSPpCGnCjTsl27rSHUpeejMH+YprDp/u2
+PoCMTSQO1Cm9J1cgcQH05/Mpmn8U2WQGK4Mmzs8rOWurm2SGAQQP9psFCyXz6rG4ezsovBBRyAo
KSvQyURjswdh/9p3q73ot0YDMUAqGjS2oHZ6v2d6lU6SpA6MVoVHtWqOthk/1HW5q9U1uaNbxwNa
Q3q7QEPw7Qs/2upgv8tD1T9l05C6U9ptO1X+KZfWw/1dupoSbxMZdlgguHgQCi7MXA9Kzkz8Xj2H
tBnufamDs4AMRGvj4unQ5t4fjZDnxoFEUgY+egoXAFoXHt6kp5OC/CjOAgIy6B90wx4wRObOnRO6
SgHVsDnixk/yUxBMv6KwTB8buY3dTGp/Z3Hzo4xbJHtpbotL/5OJMqfTGP2+H4YvSWA81wQb0dD4
FPGFWigdzp2za3T90NL6boKjDmfrBUXlzzDNCvfAq5sycqu5NV1+7pOSyET6Tfyh6c1T3IWHNNU+
hnHfuHloPPRavGvGcOPE8j+9gjJkzb+M/nDq2+hVC0xoLiD9tE3ZswbYPOXJ+G2Z0DsX1alXjK+1
1Dy1jvpl7gtI8KVDajcfwOHuR/ZWovXF7ewyd3GKqBWWR7mYJ3e0M9trpmnXq8OD0aSf4S7YWpFD
dSv50CvzZUylI17dQVKCl3juP2So4jpB9LNGpNVtpuxk+/nrjLjFpLRnbYypRSa5vklLB1ABLQya
+lkMb0/BrtS1j03rQ8ktTW4YpMeK8kevj8+9nWmkJ8sSMEPaQzql0gHvmE+DZexTI9nGDjwWU4cA
rPo4ReZGr9CUmevv+Ww9ZLVyoFR00upwk0Ugv4L0ieWEVj4WKQBp3A5RuJXn1HRlyfjXNrLHtqh/
dJIBhVdzsoFuF73x0VLmaIPi+3NqJo92q+/riUirilH29lE6VNXyoVVhRlJzA0K+6oOYmxq0D07c
bh2n2LXIachFu82HPkTdRzPdWqeHIR9pgcgBVmxTNT7IEuytfZc8mFLwBcIwmnC7n8BwFXdSe+js
q3KK3VKfpC0NtfkGduxg09TcFa2v4u1Q5/Z+tGN9l9e8336qTJtONoWAME8HnroKXbz0tYzSZlua
hgT7uOTDESJylECD4IOd1LPu9/LvdIIQxLUyTfOUDIKw2KfZpB7nGVLHFNa0fKL9A1CKTp7QTrrR
nZtIPkKiEVKSHUqXnG7uVoi8ezTyzy8jWzFHjv0CQ22YuZoR6LvEEJARIG0bycnUYxD1wbSZqrR5
LnD9oI+cs62USqOr8nR90oxY2wHI/ppTuFf1+akJh1czsR5SU970k7z3J38fhPOrYZYHP09PrZI/
D2p46LJwr5aSN9UKfffWLhb94PVw8kntFPH4WCat5fpO8FUdJS+dlY04DPCknetKPVoabeTB+By2
9inS2s9jZp0iHrJgGp4hinOTqXosmvgfsbdtp2wC3LRebV7zvP8RFgk6yuoeborCbaz5V8K7QF9n
6GaZU3hxJWxIoBduVUWl2xRSjF/T7xU7OcWT+WQPY+K2unqJkDbtdJIl1oirq6Pc6ppm62VO+CMY
Q4Ayzm8QB4qryWikGz3a3gJ2YEPoVyqPtiIhgql8z+X5dfI7LpXp7Az0jGkUegJf/xgHykbN9bMQ
QG4t+VOoQekINNKYtNOkJ5/bQnlxuoRjrcdbmV4ot22mbwoSzW4dlM+dSsostV+GQM75guwI0+Ez
JOj/2s5M8SI5AEHo3bFVH3Ur/uqH81H323+gXktck0o1PVBnX1BJwnC3HVXzMZXas9obT76Z7xUr
EqKT4RHtw9QVHxhUCml/5Tvif4chlQ9OUH8fYnhtimKr0bG6k6wYQNIkm5/Ip4InUyDU7X+GYKR2
TWZ6tKE8dZX53ag64EgZ5MjV8Dmc4k0y2Q/iQGhkwBF0/ifhkHRR8ylUlIucdF/CXHmIW7REEpOk
+PCS+s5roAYvHWuR+eMzHHgfymyMII/3C6+Vh8ztAFXoqf08AmHyQ3PwTH9+sPz+KYvUP3+nK4eH
UDM/aWl64GX8QIWUgkhjnXzNelDZRdgSgEU1cH30oZTAH+hbWw7eFrXg3dxLT6k+n3Qp3AclAK6s
A+I/ebLpH/I+DTBUwRcbF0ssWz1YNGdN8wPaUKmrcUFaJfzaS3nOunPN+7yLecLCS9folRu1huxJ
RLieD5rCzeGA87RciDsBe77/Et/wLyDrkok8CN1pA1q8+21bUD6Ia/sEev1JS/LvltRtweiu5Bxv
DgMSBtJv8sG0Ur33mJSQbETe2NaJ6L/SQNq54Oruz+TKgxGR4n9DOIt6qSXH1GlI8Zzo4vIKqTyG
pvyg5/ZBJrV8f6g/ZEMLd5ouBjx2MnBE2sv8FLRgftwXHQeFI/+rSjPgLVJsPMF9Y3r9mFPQ1JsI
DqUi3Kly3iPPl4wPRmIk35ICxTOlzeEC6Goe5LpAdYFk//xL1fziY+o3ya+MRNTTFJv5QTbJ2YQI
HT63USrtuyksnsqoQE296qODMqnJGWIPA42BBNQcfK37Mi+rlRDlGvGBYwhjnfDV6KBYlmCUObFR
z5Dns1ztJHq4U+O1mx7LuIYKynLzNWDElWso/FBIhHB2yf2hufj+rLR+38VxO81Ew8GmDr9Yazp0
V4HtYgDxAW9CeiNJ80LJGaAfUqiDrfzfAK0L17K4gzmuUD0m8f7+ibk5J0vmnRRcW1cJza6LVD+V
GDKAxWBjg4p6Ko2qXrllVxMTVwB4DMVEwY28DFlteywRw57nEyjLBPxk7m8iGS9hdlqwEBqJC91u
11gNb0wNmWKHXyS3oCxahJY6iW8jzGbzPFml4/ld/UHOw9/3l+/qbkOJwBjMC/+FJu2F+WhNOEJz
sInnTJY+GdJzmVqfWuNJL1dO+p+PfXex3w/0B7/95mgEvWGHVpUb59xM3KTT3JQXLfmdlfVOz4Od
r6NoLNVuiuJ4rsRuVTqfE+MVsVMXgaNRugQaq118biZe6irYNgmKJmu0xVcLzi4btJCL9hTow5bl
Kk1qRt+PDHpCCtnteeeg1Lu/3LfOkQFpGOrWglhniXEJIn0eW3A+wlq36A+5pClxO1bFwm7NRLR1
0+mCVSGSfn8RTScaZa31g7OlDfNLb43GU1E2WeHljr4rqR9tc9+33DLSE3j9QX4McBc7heNmpeU/
OrOGD2Hn+ef7s79OZItDQMFZ5LCp1S0/q0yTAkZhTpuALmrAIaivOIlEvjbcN3P+wFbnymse1jgE
KonWv0+8QdZMiQD4j0zbypKRJ1NSJSIpFJxL2zxHtrzXtGb2Cj06J928HSP19f6EbzzOALIhqIJ0
xMILWGwDZUhF9UtNOoHG1w7E5cE+LAGE9MA5VtyNP2/FuwtGRefNWEtUU6FnPJRyHJwjOo1PUxC1
j3BhZju51svv1JFrYDZm6TkhHJtDYTZ7S4VJTp2k8adtImVu2kW3q2FHegotuV1JPq4sxBIBZUVW
lYwVC6/RQo87p85f1OyvgdAsALg/SqIkeq+065UYhpwE2vaTZaUg18z0e1NJD47ebO5v6g1cCfdX
NUUHL8VtXp73lwslnzEIpQyJwyaEJ8BPPc2Kv2S1/2uE7HpPMRXKzbhy3KTvdS+J59LNCXbcoAjj
TWk6hhvGg7HRGrN1ay3LvahXrSewGtWuqOWVlb9hcSiI09msCWqaK0K4Cb5YuSpD2osQfihl+UmJ
22Nc6puQjhgVfZT7i3PD8LwdbtmFppXOUCc1IL40MhCr743Am6NutdtH5AGXh53CGyhFurbh9BGz
fvOa1GMGXq9lVvEEueqssszko6IgOlio/royMVOtQAflpxNlDBVEgDr8+PuZClYcS6EJ/lokOx7t
WasKqk4iwhQgj/UM9q2UPU6HEG3FbKHJvkiHZhVc3qoRWCdZDpStWdnDBrkhhIy7qNv4hTXtO60d
nuMOWew0TT5riN8cgxF85v253jhEoJLxQ+jGv8GeNFij3M6+KZ0oXOyg+3s0e5JBSS1vzFy6KFPW
rlmzG+eIwg3d8VR0uRFL7FZVkzeZ60k5jRkVCppcdDJSpDKS77IWfqG48itKjIM1Wzsjlj25RN1N
aY9y529EvHx/9je/BQUOetmozyMn//6wKUmX92Gehmedsp+rzHAHd6m1vz/ItYV0RAAAooMoCtDy
YpAIbRG9nGvgQ4P+MS6CfR8q/4eyK+ttG1fbv0iA9uVWkuUtju3syQ2RNK0oaiNFUgt//feo3800
LVocHOAMZqZjWTTJd3sWaJb/a5b8h8dAmgoTRoxv8XWTL48p4V6MRlgI2/HasW+dms77Unr+gZgw
/v73N/LX/PTXQ4oGPnrQP3evC7mNX9dt0jUhdSeC86y8Nm9aT4L+qkjq+9qcPAuGwxWoQGilucq+
tWuevI+2nI+0Id0+gt1HOkqMlwFgq9G7SJw3ZGxQd4R8Edk5NgYdNbIcTCTUd+Z37GSGGYZtwGPD
9kUA7kgWcysTAxx7Fzdbd6E8j+uq3VUgcmUUlNMb3dho9MaKnaAFZmFiLE0RQp5sU5ah+VH3DQOz
oGK3nsurB4cnVTEgH93/fZXWRfhlkVAyQXRlldEAVvU3BD5Qc2ogkbdcxKAz05J7aGdmPUQDHfQ3
VRJfvIDeg436j8zktz29PhaulBgDgi6JhOjX34brgUuXOAZN5TJrxlsocP/jCP+ptv3vE9Zv8N8r
OgHodphcc9HC0WlkAXzspJZBsitoOpj+A/4uf1/K3/b2+k4gTjhYR0Arv9YyUyBchnGZAWeEpgS2
Mc7oFfpfpeAfKiYAomLsasBooBfyZVerwR5IEM3msgxo7dXt1lY0j0D6qQYn//sL/elHQrqM8RSA
HyC2folyGtpPnGs8KmrjVBH9QZep/EfA/tPPFOFuWw37QPj5msyMoCaypibzRSbeDg3YwpQaDt0Q
ox7AxVvOsv8HyOGrVcSKxl7xoPC6QjBZc+NfNwbYW63bK2u+xJ740XSq3vhJ3+ZDk7hHXTfWEUFX
ndkET48psdC/dhYIfwPBvush97pVvIqPhtbmH5DKPyw2ZESgAgNiO8hH3rq7/rNfE2T/YDpOM/rR
tXPqia4vTkv/R8VTwB1WWi6oKZinol389dx1Gg+HU4ZzpkQkhW6m7rQs+mjKuCjjaqvF1P+v1BHQ
RdbWIEIX5L2AOP71vVoL6YUQMChouKehK0emYp77y9936u+3GB6y4vYA8oTI99dhKov6ik02h85M
SRnEI7dBeEpw1mXF34CBhYzT/57u471w4aNOx925Up1/fS8TgdGzagKAN5+4abAkM7q/3q4m08vf
3+235AcwDdyVoLLjovaAuPz1QfDdarpSj9WFsDrnVpz3ygFHxd9SBVtbU4b/OJG/ryXOh4daDqA5
FKtfcRrUn0dPDtVy0a3zZicYKwZe7vhoSbTUAI9YqiZ10JvcDjb7+Pur/ukywDNhZ7QiaVGk//qq
reVPC/YsjqYNrqqqx2LwyQbR8GLbGKHZlD0utPtHnvCnaxtwPeQ9+B9wgl/W19d903XJtFyccXqm
lJ206VjKuP0vnNjvGgG4ef77pPX1/3PEQxMPDFzB5RLEJsoTfyLXGQDdnULFdkyEa28hNOnmbMao
mPqZy/W/uKN/fFdcfKhQYQ2BYPXrN5CjDXkpviyX2Yh90PqnJVz61JP8H1XfH35IiPmhZESFBFmg
r/V2Egk+llSaC0uWLh294JHzBhLE5HWRsZ+aSIBEDmGCv2+fP7wdhPQApkAbDc2dr13S1rTOBLlq
c6lA/IBxRCyuZZTQw6Kif6md/OGQ4JSslyX2K7qj61f5z0+JUePojIQvl2SZQzRfo4sO/HsvqL75
9WpRBdHlkF3pKDd/f8U/RIlfnrtmB/957mBTABsGvVxMN34O0tmpdbP+z88AqRi6hJgMrHfbl00y
drDJEiqKLkygyYkZcJoodG7+/pA/7JBfmstfHlJOFAkHgPsXPvqPLLqDhmwaU+vcxaC/zAW8M/7x
wD/kTQBoIp9FHYUo9LUXxhQntOqgiOei8gAPp8rrCZxTziCMOITXv7/dnzqN4QqkhBcEYNxgfvz6
O8G1cKm9LojOXV0f2+DBT9qXUKoi8vTZ98FvGgH0mXrnFIoyY2XwUHbeP7K3P5yGcKUPQxBkzSm+
ZlZ+OcEjKAbOZRowBKaGvNiThsaj/t+fgyABGzro8K1mhl9e1Vb1gtmIF52nhtNcanfZSmeMUwwL
p+3fl/UPrwQkmLuK8+Kl0FP6dVU9UXl1HPPg7Bsdf7pWPd2pofLyuPqnLM8fHgW6jovSH8KkyJS+
7E/H1WUDV5bpoit/ySo5bElpv8V6+leS/fu+xEFbJQYheI/9+dX+RGHI0naTRS7DJLJ4AWCcYMrp
JyDd/6P5//vdgScB1wYgPASOf5ttLhxITz4nyWVpkt3Aqo3TP/799/n9VsQTYtiJAWYW/67TDAPx
fgG8LrlwFNckGFPTiZ1XojkiisS7dF5BOut/Ptd45s88HiuIjPbL9msrhYmJ6gjqIUSa7m103q0K
+Jl/mmqsH/RrpYxWH4hECGeAYKOV+evm05rwoWub6uoEMtqJBRYPNTA9Ox+Wg3lJdJlSqBwWf1/R
n+4qX58KFB0McqCvhwvlS87AJ193go7ltcZkKoaUa/0RoZAN43cVyTRBEr+67AEP38Jt3CxFAwmH
GLoNdfnkR2Mes+SM6/TvX+pnBPj9S/kuqlBc4thMvy6FCSpjD8FcXmHk5yWvwL0HwQ10+GCAAQA8
JDmwd4kjUtC/8DfKNBvSf9iyLbSd3OAHarsn/HNsCsiG4NuR4U33p37ZCc4zWkWZAc27a0ACxWeU
dpk6ukcZJlJNILMMAVsIG8oZ8zhR/JzDtf+i767qgb//3JCpwqgGouPrvfY1XgA2CIRmNURnCQZJ
3pPWzpTolq2xVbnltU/ygZUiN8byTlPryoz6jG/5AoQShaBnLjFg2rdAk6XcHv3trIcn3k0eYGrW
raAV1iouvDJ6jkIDHJd/04fDmHYNABSRjL9P0ZC7iuuc+erHAMLwITCy20xerQqPDnSHYbrcDwu/
70D531g0FKmZ8H8SzSPgHatCo/zN2tFReW9GAd3AJUlR+e0YIv/dUvJ3hD+4bEK7Jx0wgs2g1tRs
FDeP81C+r19OT8FdCc+rrlHxyanVPSBHNX4GOWZUm53XVwe/dF97Fp7UuOj9qDoDuB7wpYPsozRw
Mc7TtAwwU4V6smSqvsGcZ99b6qMZ5M7ruJ1CCxeg0BDcLoQqP43i8l4R/05Eyk2Zm0C5JNyGo36e
Q/ouRQTcxVhweJlVGpqIkx6vptPnqQPkTiVLsilVfa4WfShXlOvsssegDt8IBg9SBgWsIHOMHveY
pOdAgGdOPd76Az9DjwkqzzjDo5M8LlMQZY4KgMadpiHtbf9Dt8kZPeLMs8i9b9DW0ZV4mCv2om00
lnzVP3OgJFO/nytAQsIj5ExYCtDSxvUnk3uzijExZu8Vq6NP6ggI46kzQekmPe+N2mZvl3QbjdBg
rmLAupYZqKBuhosYuoWpUb0NUTZZ34E7oDesdg7LMOw72yGZ4hCIWpr5EdP1I4UqTBa2M0Sf+H7W
y0tUIrHHR2es6p/Q6H4Hf+RzguTXRLytEf5xHOg978BxG8y+TpotBN/HrE+mKAsFhbvEvAxpPSX3
aqx3HW2z1oV8uoMkzYpuegfQ0tHfC17eQMY0YzD5aCZa9Lw9D7x+QP5YGLvfj+4zBOcgXultrH6A
LwfLddQWjhXlrUufG2ZuJ1NvEocfbV4da7s9rsrLSLozbjV7ARBjWKI+AWaO9R+4cXIoBTgD26wP
g95nOqgus0dv43XTXlAHklr7Pog2dlMeqb/2NONNrcN9ybpNMFm3Uc3zpfI2fuch8eLfWNC/Qp5t
M/R0R2nrQ2oLYL92iFg+uD9MFWyS2duq2s/N7GwG3t9APySdovDOGTpYHgBvkppwODot2URt+Nb7
1iO0qTIvntEoDjvgCdi0A/gM2n3AcdIeim+jJe/EVL1UJczj0TZxMgKWyCZGax9KwPuEmhndhOET
lrAH7evXxWpewnpILZ88zU1/P2Db6NkDitlLoeJGgTsV0IEHgDgTdjml0DxKE8YyM0e4B8YsnnRR
QvVZUU6BN10+G/oyAVJphHMXS/2ECSAeOMwfFRsk7N/A/gOqdh9SWIt7QnyXTZTBhGTPInk/KXNQ
cPzFMDWfPagLYE8mxE19EVxLS1xVHOa0sc8awN0FN5jdhjkTHsGoRh5sZJ6QFSsAkRpTMlRAFnZZ
3SrIkF8x8Dz2jN04RKzCZH4GRcJtMkrkywLGpLAzRrMhg8o/XPVck3l1c/YY/LmB0J9n+sywB0nk
Pi8OnCEw3E5d/WTXlEDBAIjYnpMmTyDnFsxLFvTg3UNIfCbfphJI0ek4AbwIHttGyXg/+AqWFhDl
wgsm6pO3U058ADoToD6YAuIjwSIP2Odi4+L+60q+8WT8Ek4z1tu5hwItwCWENWm0BDdMxzsIqqW9
E9y5LjZany50uqln3D/xt4HpQ9RUGy4BUp9nk3VumDYLEOyRo4ASb284JRAtYJtAv8DqDQcZkELr
af2YQAJTmOAGFCEcp7AXsErRVD00jspmNKJs80wczC/Yya+u663gYQCyqshDARDODpmG9oOy2Y6X
3WOgvU2sm9zuYYqrn9Y+VgP7grHSh7Fbsp4FNx6zP1DrbkdTAZA9xSnvbTg2IM9DmgnAuF0VDhDB
SRIcQnyzUH3iUOw6YD91qHIfz+6wnko0B+a0r/OgAZ0djoqOHx6Cktv496QNPrtwznsLIEoVtici
qhsKFZg46o4VXLzF2OY1Ndl6WpmIINReZhwUw9a2T9OqVF/yNAnGI4THrxySTAawkzYwQHfwp668
56xEMtqQo6WgJU/aqSinu9bl2O/fhC92BIHRsPkEvm8MSioAcPY6YSQBFHcD1nvAkpm7IIFCRaNe
loq3ueuUN0RG2QL0RhoAlq7D6MltnaOeRisFpSPzoaeJAdJLrTzMG/i2jeTebuPn3ouRRHRQBXG3
EYheRgwbraCyFI/n9UjQatz6Mji7DTbwPLXnsa/u0GLd+sDXe5V39VyrSVtZ54i6M+ZaXZxW7VDM
9NZ23heck3VbDhITWtFsbMRsFy8fVNeyf2Z9fQiJ915X494od+uNmFqb5cggPDMmzsvIkqKc2ZqI
LJfBAe8AeCfXr68Iao/NJIoaNtakrT5ay97WQ5RSZ87FAoZR06AfyDcLoP+QcjEVhacn8K5k2Pah
BUSkfRhrb9vBDjxYwmzdtBX283qZTLjxRwF4Mqi6qS+VggygPHgt/E/i7rb1dQ4iFaicVKQs6rba
su4YksBOXyPDNl0CU7se+CLs9PXbz359k3T66HEEdBZvQw8UN20B9hHO8zfp8HOirFPsNpCfUUcM
6XJK6dFCF261R1i/M7MhjNIv56QdX/USASeepGXFCyt2dgu2EMD0W0zF91aiz2y2P4aRqM3qltAO
5bYTPtKYoc6iblzStqJ7gcWHvWxnk2OMnKxogLMGU+KZhP18jHRV5X48HgwXJ7RbCivg08/jDasu
aJe3aUTlSTZiY7nUS2Pi5AlZcmJXmZFJlALj62z5jCmj7MwBhhUZcwBt72f3jWNuvFdjDMFJxKxg
lXT2EI+srlAelzvazAdSTfNNM3r8xushVMBQQEEfZdq4YIwoiASHeI9eX9e/AD1/jawmG1R5S1or
sxHxbOs7daDByFTz2IvkBciO55nWD10gXnFRGci1VRTwyxkwVn+kryLgRQKF+zVcWUbd1wI97FC/
zEF7t1Txk4fqyfjkBH3ibMKie7ovukSe4ah5iWz4lboB7lKTNvjvQrvckKjJaTTerLnWZPfA8YXI
gbjtWnkd8rPn6AcHQaJ160cKKbU5ariTDvgSLMEBD6ZIpcxaPqWGqnZJ3huk77VbP08CXIJ2Bn8I
q5ep0GUPFS0PvoevPkGwJBtddDcSCIiekZbu5lBTJ41AavLSfjAPNnFuXEW/JZN3jhp7SUuADWuX
g36CYEyq95jEn7NtP8OvHOuCy1kOVrXxiMTMa662k8SgOAmqjLTav2KKdVvJ6hbNg2NDloPbVDeY
qGQOtrcGPXIhHrTdIYOgKC42dJNvnS5o8wi+8ZhBDoI9QjWxyWjtFH4MIYGKbucKcj+9fR4ntNyo
ixxrXKATO0QS7Qe1dSsHdjw6ZDxz0ZBbry4A1QHpSGrygGAI9a+hXVFF71VrP4ky3A+9vrGT6R4G
TRul50LOchOzyCpUE4TwHhE3kEFBrdzlCWj+2Bkt3MsqWJur8Ydli4ziHukhr7B0PvhT3b7yR+yv
Jff0S4IoRoWTaqe5+MGVuKtAFuoUASoCvFNuBuc55Cojys81hIZwJwTSyfuu2VkxPSWDtW8X7xBB
h3QN9sIJcTmJfW1/g5v3G/XKI6q/Z4AiHygZC8vyaxjyITsxOBIEFCOL1EimXAeCilCJMsmnH7qH
2O52HilTCcD0CIcBN9TvcYnOWmRlpWqLgdTbCMdFAgwCRFhRzfRg7PCAaLwuX1sHoEDNyJN03qpy
v/6K60ZzW2+EXGOw6SGzXgr1bWQQfUjcfA07jALmAl28YBS38EnJOqvfTi0pZhDdbTNvu5BlZSBz
m0JAr+62fWLAj6pBVYlAm6hwfhv3PkIqncwhtKQjAO1wT5FY5rGEsiNixrqi66evTwuc7lGU7iEK
RJCJhWSNvq5r6TnPaD5nPPn0HBQ8mK9xlezXiCPtLoeUaw4/ysLCb6ZxHYrksxZjviRwfEiQeob8
uGC8CI8wVWfOuJyoDWZJiNUixi4qMWM5mb6felWo5K2uy8cFUWOQwZUOEH7F7fOApce7d/4+TKbc
9r2dV/e3pU3uWkS8AFZS+Ui8LoXT78csQrQFlx2w/o9hBeIXZDvmlNUBfoHW7PqY3CIerqrI63pK
6EDV8XJbm6rM5pIchEFdrOPxyGwfUVHfLRDTVMTkwh1yCG1tEiQ+yBw3de8Dejft3AageaA6204W
7RhmIB4d1r9GEjUzLi5Ve+DslLuIqW3nmcLz2XNFV25AjOQJGlDY1cDEFNUSn03l362BtPTprYGO
xBRcmzLYr2EFqvGol9E+jobt4vGPrhoLLResGJKxGAJnU7IlU3Q3DAFQrXMeY8fBYDaN2QOcS9IE
zDF7UXkEwNLkzBfat8+Tg+gSQnsK78+JU/QWyI5Nc+dyg80qzzPWh9bYQmV31jQElrDeOn3wA+ex
DOtHRpc7qpDyoD0xOgue1KNsfSKOu0EJUMQ48qR7xvzwCqwrpvrODqJZ+RpexubOjpc92q83GEjm
koR7/JE8sLxnZnV33Sxx18ChCNeDJurd19F7YstMYFZtkNV0QFeUIIcPfCkQsfZMTzccLNAqdq+D
OmGXOnF1u5o1dqE4GOoW5eh/1BAzc4jcjbGCQATYg6F5JdYqWktsnYHiBGXq5VC6EtUzfpJGh4XV
kYOj533UVehsl3uvqu9sgYaA8wzvghsDghwT8tIZuJP7bm8XY6voQbUC+TyKUWnRWwEUWQl5k3Ud
10VSCXh8PHABfsLBWeBwmlT0MkV6j1b2j4awKLMr2MgmCurFEI8DmR+GtsSDEDWw/qZmcTbPy916
oYGZ8zwHBM6+yGlwZ0CDIuZbB/OEjBFeIDrt/LjJees81qwOCwiVHNaSYMaSY5lg1X5bhmwzWhPa
UHK/NHXe82GH05IPnMjN+iENtlcOmtthgejtEIin0V/eWGKB8A1QiEx2CbAo6BSiMHfIY4yGJYI3
MnnR0EM8VG90nt8GEQY4+/VFm/La4FauJC/crsdd5X8mlb1Zf2cc/IXXHzZoolPEHlft8hY/M67T
DJdzFgmwsVwvL8HyDJG2mmneOaC6BXgfbEerEcXCugL2QxlpNFrO7TaQwOA6JredYQ+RfZT/8sRw
6kX9wZ0ORWcCQTldcCMufcwOIxF30dJ/JFClGTxobZucL/K0tOWGc3oY9fKR1H2OyIhgLUsczXK3
/oatN2Ve+OQwazPiApuC9/VAO3ICbc2rd0k0bkwMBy8cXSwIw8SwyXGeQQPSe+P3WWzq/fyz57ds
aqT21YR2I7LD1BvkjaLxxg/La6DpntcxSNPLY4DMHSYOmzVbBdQ8s5AGTxZ6LNB5rv1hH084WRFY
ChR81rV6sjpUO8l4sGfnsIYqLAAIr3eVAWANJ3zCv3J61D0lTuA4vuJyFK3ZkqopNOlvp7De1F4J
yht9IaAeR/78uL6oXenz+lJ1O91OECLvQLzDfxqjYC4xM9Fo2mJulFfefA1XMepaAcFYrzxbEb/6
M1/yWKMHjNvNMlYmKxQsOsknhYqyYXgRcXGIO2SJjq8G/E/Jgb/ss0hFhYR51hhCXNWbNwCRZ+Cr
pr5dFxKtscHtX2oXvlfVS1m2W2+hm7oMD1W0pYvItEUOSs3QAZx3ylcXzMkbCCDHP4KlmjIiyaEa
UY755YOR9RPGJvcQGb/t/eZ58dq3RJfvfhksabiIH9BZ33dNFYIE3P5wVAs5P4b8EkfGEW7htQr0
dQv3aKOcG8rD+1GP50h3R0fIO2U1Jxcv2fpmF1rER9vUP40+e9PgHihP363Rcw1Q2CcvYZfcBvH0
4XX2U5tYNGcV7MrQ2b3gjNz6Znpfumhfz/OTbLytNvMrW9rdMnm3Az5pKuOjgEJZtjAapNirN6Xn
3qGPtaOG76pZn6xpeetNm68XlADxtlPRk2HLpwNDz7Sp0Wl0K37yoNPSL/MFOUGbdhEqzNGgKcjP
pu33fiDOpVdjLTyGTkXgZmgf7aUDVxWQKtcjOobWbYfqtxbVXci5m9bQN0mDaBXJx6f6IwKVbyMR
8QRS3BgiJYgkbN/CCIcN426wPOxD6LTXwEtmSd/cLKBkW9g/Av/GiQaUD3y4zmMlLy3SB4hII8dx
kEXKoYcSphGgveKSQSfrEDbRkwqWTT+pN9fil2rsXmS15Dh7n8x4r65aNvFUH3XCLs3snExoX/8/
RbLeOUeqPVJkea3cGw31hhm0gFRbHPoCehu0y94aUD1Mosup6B5hFHUOkvF2ctR9UurXLiA7cF3u
REtOjWq+aexYqB4XKPm2lDYgwYjySfnWDeQR971NaU4DuJGy3kWaP5anVsjb2KdvaNvnfWjv2mo6
hfYCDn6rUxetKBlXTspL91Mn45xatfuuF/WMjfwCyEKYUopPG9n0vRlxZiA1DZw6kR/BEBF0d6K7
NXlsMcoBiO7eTGigGZ9eW9PcVg4YnrX0dzEh2/WOZs7wY47Hhw4XrkAOKyxkO51tF2GZPKvKLWaC
GYin7oSBEUajALFZTiFvd94gkCn0Hhr07msSdLcWTwKk7/YJo5+DNP6hhFUE+osWTWHsjljMQPr2
4F2A+AgGvA0jeZVAInOg3XaoCZSKRB7J8j5g/ksw9zcOIgUkYDIbCwxGagUSf0w3k8NwVzQ/nLoB
Ih9BhE6hlysSbu0ahPPZg101KjZtoRvSw48SRKA+Gq9g6baIL+ShSTBn1srdQz/64Ivh0FTDPQDN
MvNK+8EuycPSiMcRTas0grtXZtXhMQImpIriAlpAn25dQiNQFDr0KW5a8iDQdwLm7jQsyb0rZkhz
WPSeMfiiCLfOfWcsSpghxM1YohlgCoYiNIVO0n1P9ZGDktz4KNwmbzP3TYHLZislXtSCqTdOmuz9
DcrmHYgQCfSU5EnX9d36w8i1KTAP9w0oGOmCQrKMI8Rq7W6XRUJjDmlxIB8h73L025YWiWnQblIB
BjVQnnNZtDNzsjUtUjMuusMgrDDV0eKkgWieQUaOwCgbeGrN7h6nDD3Hrn5b8x/LUQ+9B1Z8j9Q5
alB/uFP8PZSlj7rVFBBSx9pKv9xYGqO/SCzLJulolyV+Y6dQcXwWiFpuC65sEwA2bOwU1fiWoaIl
TpRF4CZMAHX41XIXdM3jpPvz7CTbONSbchx3kY2Qp+ILiIgvfh29got/2ydDwev+iA74aV5Qznhd
+MgdP69C/Zhwful9hUoA86LBnjjKlKjLJ+0Ua54BwOG9baN1awL0YyAAr7EfoBSBH4BVMa6G+GRJ
cT9CpEvp7oS6AymLBAU8ktVJsPakF28vpQc5Oiy0C83a1HWQ4Fe48F1IDaQcUQstSygHeMmBtB7y
ik0UdF5q4YIce6CpIvHaKWcL55IAXh089XW5r0O6ZRZqByMXkQN5jg53TzJST7vRrjCi5kmSdib4
IJgMp4bLGBNG9FIrZPDrjyQSvolxN6Ehf8PKMJMDoitpdiLyGIz7Ipy9enwd/XHKSrcD8t15C2t9
MHG7p2iCxjZ6KJW6uhKdK6hkjGBOtia5mV0lwFLC8nFRAMNVtDp+mcvujXG2wwG66ZL+PEr5phW0
fdvmvmPqCVchkBAQ4EarOc6YhV8L7LXrsNYJc3Omo3sY7GXntPxz3ZGYze3apHxFgY32QfgOHMUJ
5gEPwGodnaZ8LUf7yRrkRkK+hC/6kU8YIOFE36jQhp4Du0Ir7hYeYSpjvjn4cXsbWmpAIG9QCcrh
QeI+q1rrpIfuEkmkSr0uNwZ1wMT6G6nnKXdCN4XCSpVxt9+rxfuxuNbOAhkY2hkIRN332B02Xokq
jUm05dAKDjCQmGkR1+KHJYiE3jl6/13d7qB9n4um3lZ1C9nl8ShglGQsd2e74q63k/e+Y3QX+8Gj
JM2EmZK/mTv3HiH+WK4xVXDz4YbOjvz8xZj+QAKK7rPG5BEIQIgmI+MRQVd4cIqFCQrGFOVjI6Lv
s1tDMDnZl/60n7oJ0aHtPmvZwoZlhr+Wiz+uZn0l1XKOgv77mjiqCHVaMzlHHk0shZGWykdPyAwZ
7rekNjmLx/0YOddOo2lu4RQIJg+y0l26hNGZS4WGFCkoIkmV6ItjJthQVMdggZOS1W5Cy7ppVXMC
H/7WIKPGrL5Y96WDRkfbeTtHI8KVLUFDycIRaMsmB9b8bi2OdASJ6pl/Yg9eOHNOYm5+8NE+MiHs
DXIbnkmDqy4c1vZz98wWelyXwuX1oYUHBjqFokCtBvEaJPMmzhZOMZLqctfVLLcAZggr81EPECAp
w+FeRRj9cQYHua6YoaaMpuilxt+XdnzsHEhXg/hqR+PJhoAOGOPbmLVHt1mHGd0jPAJ2judka608
gEBSiv5JS/WtHekDaDS7WQyPkpVHxsGXiBI3g6Lc+1RycEs8+2hbyQ9eOTcTn4cU98CcLyU5Bxbw
KZbb3/MRGdTAf7SCIfWcPpSNX1PB27ZFmF9cREYL3XQXSnBpF3hrqy+8p1XwY0jCb1S177zlaDlw
qxB+CSEhmQR5rLpja/yH2LI9YAPLIo4wy9cM9nIKhjpMftYJf1FMnmCUcjU1BunAE27hL3FvV/ZW
M+eRxOGHke0E2WXAq3rXfYnaqvnZca7t+m49pwbzhmxkAVgo/MFHFx16SDOm8OJzJus4S1ff1i8i
6vhYumbt8bNMQ1c+W5MvVJ6fVekCs+Dch7BRpf2Us8Uds2BSaMMucMUMn6gA5AJ/+rMlduq1/F5h
4MV7eU9q8VKiJFViumofDfURPZLeGg696A8LHQ9AKl9xRt446fnNGnT9agYsIuIFMpbc4U6fS7hA
ZbHXf07j8GFm/xbYxGOs5qxkC4w8ep4OE0IN098SG2V/Q2I0QkkPHAHVOYVhWYkrec2aaWBPEJ2i
bS5YgA2iCXIsTT5qq4Ewy/IdqkPfZAkHaLtDwrMYOEcOw6Fl7j4IqrtO9tcRocZCNOkD56FScLuO
SYF+FJp98rszwV+FsfLZEC/YuAN7moADmDi9htx5kLYx73U3npx4wOBbfq7fuxbICVfs6wAqZ1DV
B5/1B8WCM234Zm2BI5FB9z4YkTlCdRsg4W3Hx2Xjl2uiP7aXMBRvMEOFqIq78+J229nQ0bCDIQN+
6v9oOo/lttElCj8RqpDDliTAKEpUtLRBKdjIOePp79eauiuNxxYJ/KHjOafHTRS1x9SdGONafMvT
qpV9Vkzmdy3ZZVT0k5jcdqzv1H76l1gFejx1nr/2JZ/rhW+E4zx9E/A84KCMH7dUaSAWNPLRyukN
4onIoy+fqrQ6k+6qES5PaWwciw5OepL6YeRuZEgahVK4X7n6iGDSKdHGc4XyWNqX+2Jklla/KFe7
Gz905E/RNfzI9PzRcVfqAxqFdLffGDhchVBIxSxvxEwiEbmLysXd6TM9MEiHl2VFBIzSQ6Umfqmg
OkQFtKP34/40lvfAUBRKntnTROUhyRhsRJ7fldUWN0IB1sBi044eq8+oXilEOulTnqsPWU6rZ/UI
8UMjEEvSGlw30/vJI7vYuRFBWtKY7y6DfjcTpo1YxF/1kGZnu29Ltj9WglwFwENmoSzDH5catUFF
ZVu6trGN3Pi7HFm8jjEAyqRfhpUryLmCMP+gFO59FtdnqBIQrNN040ZFumO+/H2jND5TH4K+B7ig
TaROWfdJYnBIWgq4ifqeT5VEskQ0oH4oomSOu58wmVCScLw/+oColubncIWZJ1HweNCNd5KPDPmj
rLOcSSm/qnS0KBJRs6SAUOwTm1I3aKm5eZaimZhwSvAufYfciQ4ZsnIESZyE4cXx3rUQQTJt2cdd
t89BPujuJ924cUa3B7Emvqiaxo1HA3SdjF019Gh9pVc19t6bkdoBEdmCjuRa3fdJe0amFULNsKcd
ZmA7YgSIAarcSXVFCm8yjJ3J2wYqcRoOgNZLEiaHvAAgkoVNs7H6QLOVHZMpj3mONQO04NXepa0f
UXM7yVtF5vAazR3Fw3gbhdMprK9Fo5znxbiTo8ZYG07BMG7Hjl6ifcdRZxwgA7s3k06RWmkC3WAe
lCbllN1MV4pvdPG1YU+WbP+OWWc5duas7wrtcWidIwr7tCD+tHgNi+HsfKYEDlnM0Fb6coWpH1pt
verreNES6gvZo1dmz7QmH6NqrDazY/preUH2CQaLfJnHlPVhsllkjf7ssAUAsvYOjVma7bVD4wJ8
CM8yqe0up4FKnmPod33Z7hi+VA4lPlO52Wl8XI2VCJM8IQ0PbdTXtPOKZNuDCSp0KvwPRmJ+lEaz
UwmuSwOy+3CQWhVu23GAkH02xQlxnZ4UasBBYK2ZM1OjBlVS3UgodtX1kb8x5+WeKfGPZfIiiAFl
8LaFEzixtjP7ILLJx/nTVOw7Dko3PWPCHmWhnMRc0NBW/Tqx9oVbHhaOBCunW0wscwKVAyfPxZOW
1l8BrvBVcrAckvOlcJ6mvL8CxdumVAuGbtq7ar6fWj09lka2cxCYl6BSjn4/5TenNvxmdTa5+l3q
3JHsjnvkOPPOpBjR04zpymnXNl+R7qAn+7sKVfcPGbExdjdyO5jHLVdvoTcgNfieOr9hg+YcDjwy
J5ZwnaWy+/6BoXk/0A19/orW+ws/YvNeV7QMAEJB6rJy9HADhnvi1aTlnNVvcipTDi63gG8fqBOG
GHS9vJfrz/+BCvPfbyoftA4yjpN6HVSugQ4W6amUWd74WLtpA0x8gMDZVhIMWQBgpLKlJdimXNbF
SoNmAjdITShaT6WiPItvr0oAwWV4zkCOlGmx8yg987XiE/v8cQSkwrNU3neUmpsitH3MBssoJWRO
Fg1L7j+41kRoQeuTdGsE3+B0f+vC2nRUVLjDYt/lj3a3nIviqDTl0TD+cQgXlBEV99no0mACeja6
0Z60mKrZW7x+SVibd/aNujfP4/KC0fyHb2dVZSUl1Us8oKUcTlbTTL5L5ROhpq2dMsKXv/AIJXoR
iqEDJe2hFRsTggLVa8dfmSvICWfzMqXZeYV2tesQ5vhjWR+bZbpFyXfjqb5r1//G7pz0b6BDfQjC
dzCpd7w+d6QBNin/93eJ58eWS0nv68gVxrE8TDIIDXvBAjUOo80Bt9VK9AqB2Geu5sZ0WBwWuXzj
H/AfldjTMuBEHqTCna4U2QHwNmBDOZG87aJ80PLlD3y+GE5jMbfiJ3hzGMQ+9A2fM8iDOhzWkt6a
5bwgLrTzpuTMjeqW6Le+3vLzv0PLzZbn02Z77+LWsWB2mp2zKv7K130yvJTScjfvzeGP4q2bhgk3
8vPXKJNfm+O7RI2WPd8N7LFbPvFo7PTo/sU1SNtZ1fatrgVL12y0OKbB/kkPZNcq6I+v5iGeEcBk
XcCUIKO5AGp+zZGjxGgsdAn4CHngwqnevDo6iBkeqeBaXSu2x3yVun5WRhvFpofDeoCp9o5Jsuz5
Q0FIwmoa1q2kCKwnAwDMZes4rwq4EI05nnKFO2yQtM8srOkyOEHmBE05+I0h15nlGu1lwxbL8cgC
lAGpdgYolm5s7507oSW3bHiRMyi/JIaKWym+V0WDr+gpo00pP9GdGv4IyEsM0dSBBMVsNumP/IKY
AzniykdM+MTaiU2X98QKyNzZ/JH+50bJo0PpfRvpHXclGl9wcxiM//aPZ7WJwjWD0Qtc1WWdNjpv
FHbqbwGkJlBftJ01mNsqZENZ77x+q9xhL//K5Q7Re2YrwK/ySdFkPo8ht3fgWOq07wFI8XhNFfrG
SBEwvsbrupWmNmud8lkIcmfUOxTAnrjp/0xXaDR7yeCU1AMfuG7ULEUq6I9LFT1qnq08OtkzwIz8
kS9UPEDgbIIOnJHdZqGtod/JcuqiCUig/tCvIGJU0itMCguE1eNWcAemFJHF4oyGpF9QmlswqI1m
npZIPcbJnrE5G1N51RWENzhPOOScLlbGEeDWcjxS7FSvUnHgMHe2ccd1mqPmQ/L9iS4fa9sv93L+
/rtp1i0DZ5QOnxqhuKns0/gL8znMSpAVjd/UqPqXdIyBiMcA8ODRVvT/lVfeJyV/y2b1hDI9yOxr
knW+9EVlddOFogD/YjhlU7ZjNUJ8fsEkhF437rqZ5L1+F6svJxbWK1b0cQqLaweXwSMo7Xr3WESf
XhREWLmOtExuEk++rB7IHU5q5O6acUUUb/At5VUGZBAczMW8t9pPy6CnVf/9bzX+e8u+7q8eoR82
QL4um87ILnD3gTlclJjxBZa3F5sjYZ4kXZmdSXTER5Ankia1EvIiv7scnPBK2TJGh9fqf1jt3wsa
XtN0fcE4yGfo0C9UzH1mPwKc6Jp3y7oN4aUuze3vVxSki4RNCcd5TccdA9kkAioxP1Hk7eTOZvZP
qtsX9H0kPuB+elKsW17r+ZFYT/KKFYkBJvueIzmolXvSG2rXivvUr57PVrqgNeSqyeHifGa4Rmn9
ywXmcKpqeobcuFfsF6W+1qysvQaEa3cDUI6wdwHrJ9CPZDSXc7eWN3nqQUfXhtWruPvypeX8qPcy
WN4jEMRsMHL53Y1YmvhsRPoeQ51jCkymfHD8tCGjK6z+hivaaoPiDv9o+p90qHwLwKh8pmGUT0bX
oPqsPhjsX12cGAJ7LoCjaJV3zilwlErEBG/7iyYWQMx5xlCOCBMopfKK7N5Tpjw7U8sQX/u+newX
Dipz1Tdj8qrSrNW9OFioInImxU9Ca2Gb1o24h576uSnJP5kjJ0wijUa9SlAkloUwRGwbL2GjED13
DaRyaOyDAnkBinI8bPJKe6M19TjpdzOzpkfiNmaTBkZ5z76HFIy6QvvmaHRghdS8kLvZH1I8urmG
9JxJtovhinn5fRaViOMcjdE71QZK6NkbrKBAqmaIGfpDA+pfDRb9zRgRN6JSDO/n9wZxh5vlLSkN
kIzmoXOKk5i+rpkx32J5uBvcacaAczYa4uM4MvfFtAAlrTbgVp1+dbY1ayHXN7S8f6OT3Ov0V8lN
QGnW+rxlUnfQpJRDatRQCINjfbpJDOxQqo4M66D2cjp7y7w2GSDYJt2LM3E5TISV2tBc5LP65cMa
/ogJUCNrn47ISj+JQ7Fwpi2izDys3pPRE0bzWxJ5iOvIh0+PLmRdHjCcX/p0p7blFVjba0n9hLTG
95rwOAicQYtvi2p8skacP54In9UIYJDosGeEKo6JveNBIrPbh/UzgCGJuvlWXCk7nHqPnRo4QGYM
Ysrf8vdwEJM5TvNtrU6z+6ce4nv8fFK9WXCS5MP5xJyCf9LoZz5Ldap9aEV3PAJk63KjQf0h/JmJ
qy2GAptY9HqOL1Mx0iIyHerG8vVUee9Q9t5IYr9U7iVjyC3PI1E+Fkabl6OYaD6eP/2aEA7Hr0Fk
Wz0GhMNmSdC8FtPRDz/2rEL3/BrclkRYUzFi3SaMsObLBW0bnJZC3UKXCNdI+m9ZkVTC8oX4JKTz
OdMu4nto11Eljejp9Ts5Y3AFnmiiy4IpSE/zA4edk1WldvPJoZW9Ex3Tz9DmlPbEof8tg5jbuasO
cVT+aZiOzLoLEgabiqUuqiqQF+H4g8QnuI7Me8m+MqffI8IeUmRIxdKmeH5FJ0KkS1HnQdYzWPEb
dyl5CmdbJRvFzJEMEBZV2RcHPWI9iKrR59zWpbwr217OH7T1HqaiPvC+KRjnjbtUrwRDZfbFjoU1
hbm2+JPwBh1xY3FQTP2lN4ttDTzRxV2FtXWoIGjwsin/SJ6LMwaA8Kerl5fCre6ssvQ10MbzwAH3
rvKqjCzfJd1Ha3s+8MFybv3ZwzhhYFZK9IOaXRbyclaD4YxSSzjUpCtYIool32KRWdzfYC7nwFHL
/n1QkxkheuDh4dlN+c7OZrK5SmRP/irBUpGquF13J/F1QqVQzBr9jpgWsUqOBFI2gfIkgcfv+qvX
UtRqyydzuA021R/dPtb6+BeweERVt/GzdRpADzYVIOThwdXTL7UAx58Xp5UCi7UAWO3hxcRkeXWj
yeSzk4fuGQyNLZI4wKvUxdwg6wyWU7ACgAmahDKbSglX+FbXtHdw4boZHTq7pdOgDk+64lzHGe60
USrkgtZDasKVWGuQ6DWgphho1YKgfsUtRlhxYAUJUQAgWoX6VZbNS1vSgFcrl76MRUWIQAYmWodd
qAHlJGbsAyw+gCi8LW6965fqYvTcu9hJEWkql3m3JkV9XJr2uGbxX2QiFB/gmHnuVJrcMkoY4oP3
FU/Fw5rMIAZ7qDxO7N6Smn5cDvQbeKeiQeSichqH6gfjpGHmUe/2e5AnT/BT/pZuJTg2z/EZfjU+
6BQItyB/mBKTdH+ZA9ttKl7sqc4pr1uUcZD1XzbpTFMQUZJwE7nhcnbpOG3RhqVwBGgB3Xud8KYY
Gb46W4dhDW9r4jLYcLpv4ECAjCnerW6dT0g9UXpiOEmZJL6zGv/KJnSDooze46haaPlD/7JmomHV
XlLAZspND2GOUOI+AbjTKAKjlrOUJy8J4VQN4Ye1FICFzWHepqhcbu1WtXxzWT+qUCO1ztvt0ETg
+1UYMspSwvN0EGItp3S5TDrjkZ35VW1mEpo0PsUWE4AorcOuq9r3KqRKPxvWicGkkAui5mFcmuFc
hFENE4bO3iFReuchi8sTU8zT/Qx4H1TcCotCsxMsYApRSp1dMgL4/hTsk82iQzRVlfCtcKE7RXX0
z84xXsaExpu0whqTbl6WWPRUvWk/tNk1SRQG0qzZ1Z3U1573tmrvQTcZG1A3lXuPkvitpDJyVczy
mRLycVja4wR2M7CG6WQWxtWkJbJzLfOoNfNVhbN2pZyq+z2vsp3sJTB7bAllBWdHnfCh6W2J5qfo
CYbgeloXbbm0FiU9rWIKABx+9PW5mrA6oQ50SbtZ5sogEe3Boy+R7XuxM10GfSzPOgzJHU2PiCJL
05zVzqNL1k0MHXI0LSii0dsmQ/OpJPW3jATa1brzkpgjJZQMw2141Y+24vs3KFJHTLYfw78LXJCd
mjhZv9HQ+/nMzLz6w6PWwWiMhKVTW3T7sS2j81LQQIIKacZBCUh/r8cunV3HNq5elarHhP04hrZj
BFxUU6rc6WFmpuyT0mNFRG1+qbVdE4LOG+wLE3ttBN9X49h73aHp0YxzvINKVbcq8utSElgBAzqp
OthF2jSBMQw9k2fVL+awvjWABm3k+tUUZ2PNacehowhM6yS76RaYWtdsLcqybjAby7ADjAKJyhm5
xxZmIy29S2bQh05pO/SZSugGPMNnMkj6rAOnDRqteM6zEQhyWR5cFe5YHn1UTcesmix7KjL8czhg
7zN9MfYdt661ivex7kSbPwOe2ZVbMyTxr6HdFu7yMIwOlR7A13EDnHe1CJGt4WHR0gdbMa1NSk0z
q0IKzaT+YTxe8tj+l0CuNGkKmETly+w8rbbiowl9h1Qi2FMAIkAyLQqB1XClhJLSnG9KA7phC4UQ
zBdYPopHO3rzj01iv6ZR/2Al487qMFf6dKGUSqhBrbIzj26R+lltBWnlck0z9c5eNPDVy3xXzDPo
ghC/SuP0KE/S0hBxxvBqAq3nsGyZk/ZamSpg1nS+Cek20umZTdaBxfqDbAcYIKynOlfK1vGazwEa
gI4uqVYV93qyKlB6VNDIUcSIy+4hy5jq65mZH1UU9YzEhckW1uh5CeK+9I7tGh/GSj9Tcr2HBeG7
a/6Q2uY/a/SEMcbI4rXMH3QE/XZVltoAzVI0iVFwVVT0UfVKB6jPUCVHCwb6WDUpIsWUCIqt9Q40
/qpPFeTmIn5LUvepbWLIvtRhDsS/d5nrNDvDcfbhnAdMxPE11s8s28fFLW6Vlpy61HlikKvCP/Do
3+vVl6IWOYUJBHPRPUKo3yDRpaWjaWGAswosJrpG+HADOMEI1Eqf7FuRaO/Itzg7J3fw6bHlBb0B
2gMi1uy3XlZsXKP4h773TVebfdKOKow/m6K8Ym8jpX5PSu19VO2vnEGfjItZ/3Y0GOqpY57D+t7U
yn2faW9GS1XTLfsDgBKgsQMpVeVc86mnBAVC06M0lvcR/F99gAtZBAgrgn3QvsasxyWF4AgK+5La
vY+mx5uezr5t5G+rUtLEU6KncFzOTjNGktDTFLBn8pGGBrXRG9clnC+0VV9xHF+Nw9wFdckgOlnj
NxDtIJxiTpPyMuUpMDOiiDE2Gii2TUzICtw2We1nbZ4umgEd2w77Ry3WPtW1uTPM7C5E5n8z1hWS
h9QYxs59dEr3bVTmbjNHnGor78bDvHr5Dtl+X7OSPZPK39PZWGnKQQGyM7XdDLP5YVTdwUr6LWhG
bWMW2XNW00Pv21I9dLNgB1Mv9gfShCEpP+1QK0gX551RdA+jRRhh5uYAgH0+5Ev4NC8JxYOqszeF
IsOZ9An2Hj36Dpyo4skokehRd8MHR19ecdbPTeacy57k1rTWe0utyFvb9IUOFjOyGQQE34gFKLjy
hDnlXFBk8ZiLvZp7zVj9TqMGDZ0zV9NHxteeLAkQswgpMxjtFCo6+0kvvRMDZj7BtWfbeu66jVOT
hoyxenLj/KZiYNo4D8DC3s3pemlc93tmmAVZ+XyINOUIJqa7tFN87Os58zUlehn66XWptMJPUcwB
/jVxMFVz04zpiR5sEC7KAZBBQqPU2Dmib+jMNdCQhhA+82X0UQ6/aAN59DJbzq0pSjAL6zRtV6Kw
TYwZVxfSEn0IiNuPLcBxZazfh4lZyD2JygC3ux1XGlxaF6y289NMRKCaCr9I65PHoqkviWpQuCyV
u8qAks6MbFejq9KnYGycJV23lt7srNR5RQltM/bNsWFUGOoDCURGIrmRb1JK7TGjVWQOGiNb43pb
UBmB4xiCssPKtcajzhf5cFzZayf0F+TONvHovEDN3nvlLEOFYCXAv4IMXDyCTrnUdvuK3ThAGfFB
dT6YlI8dxo/EWnoqZp1x3VlL6ladQqQZkIqgNaHWuwpeUZx119Lyvkpn/vKaGjA9lxRw2XXN3Jc2
TimUUAvI7X1dO4D+Shgo7otS6du1bx4ZPmiCpUB9AypHqQGuUowDQtqP+Qhh3EqJWWtmUJnaWbGQ
RQSCDW//MV4o74g9L+HfdBKQyh11ONlLTuhnL+qbmy0/DIV5jOuJ0Xvag6XX+4YENWqtV62Mj5k7
Plb5dAnX+blz+XPmXUxv5HhPU7UL1/YumVsGfqGsbZYO/cVkPsucNg7md8G8qjKdrq2jn5R8fGrA
FqGIs2smnfCLEDhIF8Qlo7CkI1MEseqeyjL5ol6xHRzO7qhGtLaxLETuQyZqJIoAhgDIAPFjTsEe
NOoORNmR5ue3bIgOdNHVE30D3Rlm8ZwDGJ8+mDB+bxljwI2/eHoeAuJANFJR6ST0vqU1QDSiM91Y
Ynh6MonhAChy7w0Yk4TSNCy0sxFnDP5x93EaXkeq26pWfzvDfFcSgM8lg46STHnvNefkkftAl0/9
dQxP3RSftcmhROQd5S/HwWEQkhPva4oWsM2C1YoCByB9G6XAhCA2VDVbZ5zk0Gmp89DES7Cs8V3h
6h8aVApGUT3LYjENhTIzN7CJbfBS5Xw0JgYSmbOfZ5Q1KDzofXgEix7DsfL+IJZ8W6mjpNa0g3q2
cbPswXaoFK/aSSfMcBrrRFHghVI+FkkDrRkf1LrG3lnPs6U/poBlYehArqPzO0pFn5JgnrcvRl4E
Iyast/NAuOYl1nQE6EAtts2GgNlStAZhzgrJnWKDRQiCdqOv969Obe4THe+LDPxm1aAakkj2cw8G
EJwdcO5DTqmZfOQgngUBwl0YgiFSJ6oz2A6+I8+yD6fRjzqRuoPr15mK0Sb2E+SGkVx7/kkc78T4
1C6Yx/WArNNubmMC3OyUq91jDsrKGysh5lNL0IorWhMw7KiettOR8Pm8uLavupy7poO+XGp7Mtyd
fK+mSQ4dn2eyM9iQIwPSIGPYydYYjH1jN9HGqOBgeclBH+KnvolCGGf0VY3wWKfCp8+HltlWU7kp
0xGQjhcgaEf5SaWBgKDCGCq7TkCvcUG+6TIpz4TQMjMUQ2NHFnbGgVvC3ObncqiOMNVfxII0XLDB
oJnLKjdLdHG6Fd5wtmNC2t6icLfmydNChdIggbJt48NaWTV1Kq8jBO9QHfctSaLm1ts5af2uBnBD
SdZhApNJdp6XgAM4JnJbppFoSx/2Xhtyd1WaJPRwUebcMLQETxtNl652YUqVhNcOJRKdL+zAymaE
qpsmtG61vRyXvn9F98IyofaKneuN9WpjQuUhnFZ6ofkRTZzLWsWvSY9QTpq/uIS/LoBAZpRvZyeh
hNO+Nw0ux2UaWtpbjBBJ0JKgWE1xyoBXCWV4RkKBXSuUnCHAqZFs3LqlYTUtuAH230IOBHLp+DO3
mgtmJbuaydCKI3yhHeTLsngMgsjj9Z684hSbpX1CVxBUDJ6Cq/xqkIePdf5SS4F+ActKdhIP6lsN
piihyK46NH8Hpbgng33LV9YHszxVvIhl/UX2daMO7Tm3QhUblu4ZPETANN7aSIkAH7IMgKHTpqUY
A2JcgTYdmy8QnUcUXKogZhbSgGDECv+A3VF9uD9bMQkrJsuBgp6O7V1TKQc47QhYsE0QLFCDQpwC
SQcL/o/NFlnaJeIEdrpxbiybBJ4HNkwvAviEgsAyXXpWUu2IqtaXyItvI/zIKa8uFv0npjZ0ZIMh
0ituyti1dhuBYet/uN3QFXS39eHBxRsaHxxqY4+s1okW9WhIqgP4gGp4PxNs21bQxdrRNYaP2U3O
KXxbkZBw15sNAqU3/4b2cnKm/MvoaWMui32azf6tz9cTuD6EqGr7RcxkNfcQTzSwKfNFz1DGZ6qJ
hdd3G+ucEgKpSbMTNzLX79Wg/WG0y8aeEshLwDTbwfENDmscP6mzfrLIjlysCaCTh54sZpBCYB+Y
UXvqGXU2AJg22+RpsouHDNS3XQC0AfiAgeW9K+bgkVM/zDXczWq4s/mwyX7zsI71QAuLAFa2Tkap
IdE1MiLc6pZTm4abTiGQGOuTlBE7Mi35Sdbz5OjJIcn1hz6x6Tdcjf6nqvRdUnsBIuR+DDR7TbP7
MuHBjeqo6e8SRsBml7gVBnf9MjOvEFWnLQE1bYXPBGKJYd+Ny30PjpQ961gWZxp92ZoqnWgAD7th
aP+IAYWSv4u6DzGf8tcZGqgdslkTDkoceTbcEjX6Yyztv6h/ozVA5LzNqKxpwjklwKOiTTtJZ+6m
PZnnQasJieanPk8+V9SU1859MuL0KSnQJWOlMxTdW8qtDSxlGCEAeUafl0gJrWTc6Aw4NKoop2M3
ZGLczIUHfbqf0xSsDDMe6YasynrDttDSzoCP9PZbzCw7LbmKb5vV4ggbKmis5qVujXfDhViBcI7a
LD56FLuiA0EWRbtlQn/E1XwTmXLas3N+NgfjEM71waTDHAEBC4fiNrbdw8oFTpcxQK3rvODMW7Kr
KKmePIc/F86Otlgwp+bJXl8m7ZPq3pYfntmDVi/8vEavzbp1bIsegUaojqUevnruCNfJm7deCGVR
Lzxh459tJkaG+Xqgf3ta1JEUhwqzQ2w4L/FJc8OLWxXlRlJSrfVOpjeMNCTfkhA1M2RJGVlMYT7D
HEZvWQM0vmr3a1/QsEJLBYk6ufZlYtwZ0A5l92sH5aLlPl8jfCARNxRhBfBhVoYBkdYxI+Q0cAg2
nkg229QWCh0/HQ1SXdBB1jmn/JHzNwZZdIyQRETta17lhn2nS3rVEtT+gXga5q1n1PdUV7sCNF9E
vCDjFq34xrrgQ3C04X6WmWFcLsYvjTQYwPIcxB12POMipHoaApy9xEU7aOyeNcxfwqHlLJp8ecis
v3DgjYE/jAhXGVyoCYl/b97Lo8bh5MMNlHOCwgxJJKQuy3T9vIfbC82+90imUL0rMZ9sk8GvGMmt
Wdv7LlX2YmY9Pjwn5lvj+I5Zu9R+4c1Q0OP1NoX3I/smTrd0lkdNc8HMWYG8slfw2gixsfESJXkU
p2KiMeQqgOhHG56ev5Ht40fmZgfEiTUBa/DSKmoHg/l3HISnlz+P7KG9IlQ5KIis0VPQIQWbiZ9Y
07ZIoR3rB9mYKW95lbuOm0U8hNyLg8s+jmm4k/KjuPEBY954DAey/9btssW5nJql37iNSZ3zZfGc
3zYNBCiMXb0m2wVZQJcMLO2ZX0WwDTCTEL2mw5FP3zmwu+hfP5IsFm891q0m9JcrDpRl1j4lH+vG
BCXKxS8wGa3BfFneza7Ne7BdsUkvIo5A99Y7nXZFiOiDXJOYQuA85AyZja8MRAOzA1BPMEUcDw6g
xG/xZJIBfJkzYAk+UPGaYGCFqtXYykkxrUtML09CnA54X0lVO7QyFEqS7W/01QDsqShBQPtZ35B1
rKhsUqqE5m7ucGy8ursKy1mIB+9hRcbOnivUiyjracvDWKJByH13M/NgWozw9X4Gyo26dRvc766q
fmMpE+c5ut94OAYBYbRD36QY+qubVC03LUt3BRJkOtHYROS6tF/UoAIjZdKlZgaTQX+nzs5KDrO/
ixibJgVFF/mO/k6W26C0ztd1A4nR6O3H5cQ5Nkx3b+T03K1+r3BRikXbS4AvIazmjccOY5qiT1kR
yHC/Nj39Ni8mh+OEgnfA5az1+DdHIUIOaNkArW4OcsIHdB87dhdNqu2cSpHxJx+V+1XupWJT6kMk
kYrQRFSp9gpA/X7Pb8b4eBbTy5J9Gy4pTVvkY+rlSVHSTwk4Wxe2blWeEpOag0I7JjJOGUEQffBd
i/yTCpJWxX1wLCOIGohSbDHVJWp/UTkixKCfxTIxWIrdLkm8STT9emXWLYdeoud1tQDl9a/9pPoV
qbTsaukc6Hn2+cLAq5d6RiCqUOH6TNs+oWLfQuNW9k0b3Vz4mVGSHhlDIFJg2KmiGP+Ydr+33E/J
VQrxnownIJzb1S1tY7o2kjPUdtFuexygWzLQbLXvKpI+BzJtjCLNxPA3CAO/1sOg2z/pELKc+gDF
8yknI5Gn7okJXIdQvFkPDaGExQTRJPIOZJY+Un9vinGv2+2lU2jDN4Yfl/VZfk12zEYGQ42/wMXf
M60WBjEJMutim6uI8UcoDYmRzQmZWqCC8htS4ikjL9BKZglhSq2LO3VbPZ58i4ha/AVp75Vu64BR
LaE7LNCDfy22O9/j7eRWhiD9PMLitLH/trRsxRFY2XIZwkAOFmagtH/gWW4ZVEzjjPTRWm6Ji34B
kYPhFfey54NZbWtC9xKNQc28JaiISTpZCRsUot9D7DEpRaGvKScSsZ1NN2XfaBXtM8xoWRfHrpr3
sY7MBOYT2lbCVSngq4qJVCO6sZwx+Z52PuKcMtvxh+KEje9YiLVmzjFsiMp+MQhnkzojoAFG0/9I
UYL7OxPLi6lG0LDS0qMNqEesCCcvYlPpamvRKy5sY7EPo/0VU4Dh0X6/jxilJu4Sy8lIrF+N1UH7
JGyKELehlbDhOOkWtC9Eh0pStIssSh7/fjvrAOnRlxCzDEFQD+aDh/iWuAv5ei58NXxLgF1AjaYt
8Ht8mGOxkxeeacDZTAX2KHKZw1VChqh6haZKYHutSeDF9ykR9AVZfSy67CphvSSmfVbtMS74JP4H
B0qnJkVECVBwxKf83/2JJVYgUefIAPDiKH1vE1gytj4FohGLFdSnvy0nONMew9y7l5COz5McdiSu
rEAq4al4qApY8gKGVlyB+Fl5bLkt+FV8uBypinESuJoSSkaWqfuaK6VrbyNmEdstjlWOJxfDWCEc
YXVQqQGSNG1VIC5yMV3kC8VqLvz/uQD+x+0IO1RNalRUAL5R/fUIsorsS1wM9kaS/A7MgNysuKJn
pT0Wpfey0rkXn8aZFmcrQZFEwlRifDN+l2+Ss8HurkQTDqEmj4eAyRbL45AXSYxMDMOxkxiFE8Xr
aTbD2N0H3lXKATrpiXxJxB5PZFQO14U1c80lsFXzDlL72+hATR8HhtUrxxmpCc35Q/bobDhC5CUJ
8P9V8+dsvZaj8hxO0KWB1wDm2ygUKtFtBNH1FTU50JLVr2jcdzrReAZBlfOEc5nEe3rqtmW5Oh1U
a9T/UHP0tl6jvjjWcPZYN2YB+wnO20JJEMYYfHmIDGvJvnsIdpaMtYt/8whyarrwk++w/h5hNxoD
BtBp1Z9HoL7Gl+HwJeQ7Gq3PhajdtccAoBL2crwX2K7mZftyVH25LDlHPv0fT+exHDmyNOsnghm0
2JJFUdSazd7Ams0ZaK3x9P/ndebezbCHAgUkMkN4eHjY5aeGCSpYW8XJKp5RTH2azAbqaWXcKip0
ko99zu6TIcHlr9deH9zkDo3fvFidQIUzQYxDgBKAkDOcC0v5NNQ2/2jjyt36kYiaMi3hzfjatP6t
DghHtO6mU/ag5MZiiKLXdRcYI2cqrjQsPSBEYls4WXqtO/WIaBdqoXHsns9A4ABGtE5SLfV+oCcq
AZJJyKqf2oalbwdXK2+9ESW02i6xCYhJ6lQPWX4VOM0h3L1XNpHOLFuKNpQrVCbulWi445XpPfc9
RBqqXmZKL06W7LSKIbnmmd3t3LRMlqJaAyen51yjDErFgli4ru3HFH7oEvTXTefcoR0EW2GAe1Bv
HMH+Wo628jJk+/KrzUCNGXQ4G4C2Bmc9NwNVceggw7+Env8y4AiSOHgE0xE1rT2f5vGuKcqnbsge
FdP5mlRuOggg+Q8tSrZL1H6tdv/SbwbQavZI1vOVch7Cwbr1O+Pdh+KmBFirEDjjnzhuroacyK/b
igcDcpXT/o3G4HNs6ZH3l+4PWHOAzA+D3Qu/9y7S1koONSoyfY9Ld/0BkuP0yLDiWwiPZ9aygEk6
d/Uy3LF5b2oUUS3XfM5Bx5khcBcU2Q3OcI9REp2AqbUHVIqMQLy1YW0keZSnuYBvZZ59FlNH8mfc
IZOFYpxxTZfzjdkkp/Rdge9GoqpInzOTkeUmqQmElGVqgDsEwfaQZuFT7Xq/pi16a3o62aluIRL3
wfzMg/J2zTqfmujvUOLT3A2J0zi3z/zZQ3U1pC08rk2NlYyPdVg/x+b+1yF2tOvsYJImyiXSEHG0
Zu9G8UAOpjaAxRlsGI+QlCa2R3RiuNJKLgh8tXcwLuh8w8RR17kg17kx0JTRDY/p9q9V2m88wVe5
mVBC+/J1tKIbVAzcU7CpJUBQgS37bEXZFXMKAEw6j/hmuww2jgaHpqaIqQBmomAdVkjIrAMlIbwL
3WJIKfG5OBe4Y/DdeAuKIuA+I0N1WDD5kJofI7u+wq1U0MEm8IrVCWGEI/FIs4EYt+kvW6FBAfl+
VrHgzdieg//81GBFrw31BI40fD1lh8jnqDMAWXQigIY8mc+UP1IMxX0I9pNXRvzgCtobN0hZT9mR
laKIDldRyWtr3RAOcBVYPYAWJLdwDXURbiIwKOKZFCGn54UuGgBMgrkW5K54GYAo+Ig6/zFQR2R+
PYDwcOCiMvwKrrhi49NIwkkvSEEw0ITAp4YT3Rw2zQiSw9TIGdGvS1myBleXy+QZoq6+A9ASSHEK
pzGOdEzc2zsS5XAZY9ZT/LyZsnVKDyE1FW+EOWp88IgqNsBs/A0V6pyMfMFmxwh0tEmMcNpwPnbx
37gJUS6BFHK1QP3k95rsvRmPPcYwX+70tgTB4uKj/ZdiGPxLPPSfrDvX1wPpVZORtPkPDG+tMoTA
UjsDN9msy7kIDix4Ft+Oe4F7X9/kNvQq9Mv8tV4eW8RMqG8iviAdKhLU1oLn8FNGD8hkQhTaDuTw
By08v5CRNS8Unye1ixCSWtYbK4TdFiYxNs/snJ5PV1zD9fHV+i+s+hlsUCl/Nf3hKnyTAaRuMN0I
lmIn8JaUrCgDXXDJ8rYu94bfpDcfZjfkRZYVyg6aigqyU/wZ0ihnHjiTRRiuAMSGxcOPuuz9VAqp
eFK2Qy9QvbgsHEBbyMRW0d9AUvSJNPjujI4uTOONEgaglOskv23/PiPdIoE+WvF0S2PRF3FTSdy0
bB4RAAtCkuSat0QNImvIYQpsaHROyOJcBLFRFDm4kELG2nvQYk7hTi9KrPUdkN2wPPti8ao3I2DE
F4eF+/DJdPO+u5LBYc1o44GaiHBF865SchaTn7rAcy3bPbtY7fARZuWzrIvixpzdnmEWGBPzmqNB
wnIqgJaXpOOAve8lxzpujv2KKDsiX5YgE57creszw6AQWT+fgkw0H5db39+PQxGfK40oy/U+MV3Q
qDb6ZFlpU7spp3f6DQ+qak9+9Kuco2MVWvRWCc5mK1HnsxiYDTaBicLRPXFzRViqI5F9Qh7Efyt/
vqdzok8DtQXxp9wnNy2Ahm4hflN8Ert2b1wcDfIisOF9uhsHegdDYM9LnxR/XcLXuAP5oACfleXn
kJPfenh0NrcKQf4aPir/YRUUFLRpfXdC4aDp1Hv7TEB+ETDKl7efOZSZmJrH0vgAYd7S3WUuSmwU
ksBvluwqC+AceP55mYbnugP2g82W0xobNNPkkH6sSeX5dyi5dp+8+HSFmhMSweGj7z60xQsXql0X
sKy8XOK/E0U71DYvfAxc4tsPDcXfdDbuVpi2SNZRFGasdBbrWMw+1aNg/GoWIGKMWZW1N8j8/NLn
+tTTxfA07s0iOcCapg+a/k1Kh7xQQWbRAKhEtYEzwSlV8uC79usaIG4z9C0KHxvDEood6fW/TLo7
grSdtS6R2v5poyNR+u6Bd25YmBMOV0fG0FtY1+BlRImV9upXzG6/IRHRR0wRRVsXYsVsRldZ+82d
T9bRZu48JyOY9pMtJ2jn3Ts2kitGhlVDsphInjds7Z8jBS0EgZQqIllzLoiFSAZbkdEelBIMqcNG
ef9Aui28lH1D+/a1IHbZ8gFyh67I61SvC4fbiDv0aEcAeOL+2yF/Kchq0EiQW4A7cTVbR/3BoMoK
mD1/KGMxL4Ac7jPZDoiUq5OkXb3YyutK+sBGIziFIGHsPmSxzOV9Frwnw3ajZGklXPUj4985Tm4V
uEfOfN1haAP7L41PeRbdmJXzjXLQgbgDUN6gpyw7TPR3cHmRBntgRHel4RnNPZWJFbhsII9ZGh/F
E2F0602b+zcO3ZgzGCGi8Uh9+ZduAC2o6M6U8Khgo0KMDJMgzm6lGQw9pTWPQN6fnQmE1v5DZ84B
IFLHOIqcUzqXoNav7b1IQtl+yNHA3q233X2eUfeWgfBz798KqvE69lQYUZamcTgBZ4y8VzfPEK1h
ZkeREcO/JxwNmMeIP0FOpGxgvUFwhjr+CDH2oKOE/UeejMxG6Si4iSyVY5ACaz9hOadYrSfB5B7k
5xfrncHi2OTllKaqAsXvTxgFgSFhRq/rfV4NhyymBZcl44f/MzeYOj3NBtor5IMNK5AWL6XsX3Cc
zvz/wh3uiB03stP5FzaG39XmrZc7ZX1z3xGJwvsgLmFTyL8oydQaE3mkgNJF803yiGNsGQDKPu84
rcQaNH2dEB+BDBgCboubIztZrCMSK1eCLPg8xtBgV4fkX1UwmyA5WiTy/NawHrsZIfH8xaRVoDdj
mc20+dA5yp5JqSeac6i8UHTUnXPQc3YJEBdJxJnOJn6Zn4l1wyfHEAJ66KBJxfAOmoFRgyq+BWiD
VOB00hkpxiCSxVQO7wEbOyvgd9vfhuYvUEfshKrwPb0Za4hMP459qQ4tA3Bai8wVZYr4tUlQ62O5
FbInO35Fq6pcXPlxPod0jee3/KWORZm0Wg0XpVx+qPMmGJ3f/+8LLsqib26zmEMcM2CATcXas6hg
iayYsAwdlrm8oefR8QBnmwsyT5kHLkLOMljOxb79/G8vmNbnAvSGO1K1UydNXSne88masI1kMU2O
ElflzOs4++xxNx7PMbLc8bjbOkcXLL+z6Bvd8t1GDdotH05L0s2P+ab2uZhfPsDfTK8p4Az3wg+I
i5bQv+6a4UGHju/w/Sh74lUOzVNEzmaTliO0fd4Up9caFMUBvJybp/0zar4tUm+Fxiojk/USUhKg
pSCSrAmriKAAaQ0YhIEQxGtHmWDY2d9AFETVp2IjVZrtuXL+3SmLAAEgEW59rrFeEfdQrbl8oYBf
RfrIfNpswSKzrmAYXopbJcYEVyZwgeoFBprADmWb8OcEZitCxAIgMy+90BZTeNlNxWGx37hRAUY9
RVudot3SakxrAHyGr0k+OGiKCzmqCha5Ol8IYwmF++U7Rj4J825Z9yHh7g6y4mW0PWXPDtSdhHek
O8uW+FJBIzXfRfkPLzLx7DMm/LzkQGoJ+JSMKbiEHpSG0eQDG1Ua3zNpWmplV9yQXKeOPGQctnkb
Bvch4zCEua4hAzv4cwXISfutb1VUBpXm5VTmLOD1MR1uJv9Uo+JS4uSwKjn0ZAXs5l0Kz0avGdID
D0YLxoGxd2cLi6H7AQXfMCXwNyGcANJo/yUfvNQBoULof5i3CnRdW42TyaZhB6/MToBAdS4rXFn/
VDPFU4I4TN8+PPv0EQgdg8N9yQ3TTXPeTsn5BPjPhVlXdhW3qarvZJd0rf8UBNI7Yzj8n7LwDtb6
uGEGOFPgXHyYjLlOpCw5iNvc0z2d9/IeHMWFQqPWjt7rIqfJg5pJyS6LPimXJxShJiqiAbGMqqAc
UeSI4Qzxr7sRg+gV/TFLkD+gFeoURncnTMz1Zshs23lBQCxoXaFdRbk9gWYDI0uPmq/Fv/xL8CF+
oipRTJw+AG5l90ePCn5VMLoKb0xyjtm1LRemNtkBA7xs4XTTKW9jz7vIb9jIvhC8eeBQgAzautpN
gmB4BfsE0NP7F8w8uS7px/JAhyvKuymtrdh8kUiK0T7sK3VQKr+9/0f+r3vg1WNG4upPFDhCLzE2
aBUDR/nXp/qkUHMgIW19BR4TzlNAvMy4OSIphBdhWWyCIf745K6gipz2BeejA8yug+wlmZHHIH9h
z/BFaSm10YuVd4LhZwLbl4IE8CM9HvmZiugQDSp/R2GNEGlHhhRUgnOmOIRo/8yHdBY35pWeknXb
0g+jXdBXRFyESpjcnlem1D/K45p+6FCxkcSrLDkRNVgTRygFJ9cpoJontlsxUiUE5GsYwJG3ZPHD
QZGOCbDBKqng2ZFtyKXjSJl+wliwE15k5tUDuXGbcST2gPaQ/ulUzaLlTNizErFmmW4FLXGoVIfn
dBjQPmmgRWfsLKF5DCm3Yqeos9OMC37MF2yAFoploMqlyEqZMqcQYH6vT7lDj8/QBylHN/1NoLD+
l3fJ3sfV6nkw2zqfhI5yJf8/vv1fzVtnZ1mJaishLwS0PaGr0uqg/BuA7Ovsuztk9YxaG+appoSZ
IyIVNP+AnvM5OptUuMP4Bnut8rPSMf3VaoLzwjIQBsbvYQWpbhMQhKQ8xALAmhvxH1FZyfiEaXqV
n9EnsI9U1df5RdQFkLHDoEtPeDwgdnqddg9KlOQ9/4uOTqEnkV1HiZoogV1z4qOwJzhevioEmG6s
/qmwXXQv3LFiJUyrDFOJYamH5FTkZ7GxXyuZswD4rHSvuILKDbysMuuuMCI+KLB2oehVvu1fB9Ov
nmkMFO+083k3zmbLVyo1wbsrKiJk0UcbgXeNw2BaBhRnEZ/2toUqVgFIwk1J0DGY/ehouMbRX/PL
DAm+OK4hwgwI6vXeZZDdi8LBJ+B16Q6gz276wzEVuY4vDJq+ZE5TbNKBNF3tS/0EEeTRLponO7DI
34z7AOpoEUSUXazyJemRvGS/72V7VlvwpiBVt+b+njbz3xSZyXy2qXl5w5e7kchHe8KECuOpdPvH
fs3h4sdXMdrXpxBpgASXA2K1U/tSTfiGGAMBmf0eSvarivJa/rRybrMwpik1uyyG5C/QOBqoEPWH
vrsEQaoO45I9+mlwU/fd4zb31ww/uO9a/74f+ktRpMohJrNekw9KmB9JOryoQD7W6+0y0RnL5y+B
86FaxFiiShUPb0EZ/VEGwkiuWwZg3YbRdpdIEQDllL7HCsSeOMqTQ8vmNB6bsXrIe/uOzf6KCDAj
qeaEs+1gxyLjT47411k+mc9znKrWdxX04/U6wmfLkEcscGWemRI7p8AP4ZRQA7OLG+WF4xz9wfuT
vVcXAl1cav012JlqBWG5U+0rrQvISwzDQY2KGSzMHb4VByLuuveCsCF1M0jTJMGZ0V1FVkLWyCGJ
/JCunK55Rv3/2rGjW/yiWLSObxCbgCyFPSSqxGu984hdarv7bQ3rJ5o+GYr0ikT7hbHQz8Y6yw2n
GW2Gs3tHP83TiSzbUcHYXftf2b7UCWHuoIkAh20YvaNZNEcP4fS+jBg12B6XJb9dg+nOh/hx1iGR
CwRyU+7D+2R5Z93wIwblTPJ4KqtAfhhgAUzSkRJqZuXuk0PRbvY/FePSuy5m8xXJK33Ov5GN/d5c
5pwkDsMU62cK3B+obz62CZqlJf5rGOzHbPHhcZY3BpXEKl2ZxBBaNykcYEU2IwYzhdvigzvk+65S
HI0w6BfgxwX3qrZqSWwx8H9oTMyv0r2hE7U5nli/CzGP6yEyxegbzI/PKlg0cu5hTwYCYJfv45/B
MEmCzOGtHqv0AEL5oYKoW6ADTxzZ0pI5dOvJRnvwHiNv//aIm5RZFvt6eXLbRHFBHlyAZCjHUC2T
4ORlJAEVwX52/+mAsMu9HRlJtGoE3GcUuxd0nx7XvYQUMH/MGUrYYLHmapwLa8QZWlF4Ua0vBXyG
zX4LhqceI8oukW0UByXzmyv8iGwwRk5B0VSOd6qBhvQ1CFIR8T51cZotsSIlTpIw4bJC67m1jJKW
Q6EBz2qTpDO350xfS4Bm1b2w4iNRM7ZWbCrhh6RkTj6/KDbDiDFhVY5RaZvnf8RZezXAJJKttJrk
qcmKX4QPYVUosR6H5dylAJNzM0n9Z9QmdJZXIiocONfi/sWLofpM/KfKMLfHX+NagqK7E7yCYVdw
sFFX4CxuU/Yv11HUmfbDUaYazlQ6pG+Y8D5prrGsOBIIIwgtyEkLOW6Apkx7/FboFzGohxZIxHfo
IgpclYzI8bFHVOMeekRTAjCxLXrWs1K1wKcAqCiBwMWSY5A88F3ulTe+1X96807zn8ARWC2pafgz
VU1ju+ypu4US2GdN5e9EhkFlcDoqV+HpMw7cSlQgfxgrvmZBiY5OL6l9KTPCzOoDPmhf0wJpo7UQ
xzfmFD0ISfIidAcYWEq1gk/oljf6/A0kbwSxc/J4fbJSYh2dpu80X1axHF0K9VUBzXp6nqXAad3n
0FVr6s28hQLfL1AMX8lVbQIjPB0hGvKMikgIC8vjHK1/6TI8M/npmDUv7Ecg1E27d6oZcljeeSFi
LhS/POqnDr1ZNaCa6tXGFW80QNJVebVuEMR+QaFJ3T3cjvJLyusoF/RYRzGxSkSbaCt6WqvqZjK/
rS48S5BGFkTfATXQPvkxUvJmZwhFUhgYpymsEtqY4wcFiK6UvkqKLsD3wXtR/xKQpMK0aisWUAO2
BHZJEr6RNJW8TZ6anVj5P9pQEPvYf237AvvI9OG3E+eRimjHaHXAEU/Ry4DKEZraVgyi8kchLahM
DwmP6Mht09t+/a2aCsnAteip8qb8tepX3BWXlFcJ2d8bHaxEG31YHFl+PlXgkyBUHcUdZogHBs2r
JShTlYzbBDuYAuIlDLzOus3zsPvIVdrs/X9HKiTSkeuG5dxnqLsBS0/A+QuhLZkxdS84vfCiwbkn
5ykLJqRb/+USzFTKa5OxON+QFi78or1QAUcqSfxwpA1uR6vWhNoG5aV+tAHKIpQqSUSUS4AzDURx
Lf3DSu/BtWXVSNy4q9I+mRNlsGhSyVuwdUQkKOP4QlE9SYTZNBdJ8A6qH+L1SMd5RzHmjFYxsE9V
UXhPnMVhbO/BZFTHFxaOMvutbdMvlMHMotbNt0brh8RbqS6EWd0LKbq2PnCrs6FYCOTPb6OicZ57
OxOXybgJJgNkwYBqZYNGEticPai6gktRgLfFO9P7FzVHty9Dz6bmjmgP5IDfOOZbB2rBAYDqoShK
B5q9rhd5Il6hPtSdTqmKhlywBr8MesiZ7YtOKTarc5cXwn5umNWA/UpeJ7wDxRPhayLZBG54w3Do
FHUZ8aO1iRggLeKkv+0nanT23CBcVq936YxcJwyEAafeQzokYrZX63rB2JlhQb0CesOGdlle/fd0
qmYsHkR//5PbXiAGt94/+2Bd8gZ5zJyDzBdukzczsKf6cgEt5diOB9NHXcNY7lVWsqBlTNV8rkjN
S6vfZtkeBsc6CucZ6etmgk54oi/F0Edo1kjePDQleyZToNgLKWx9qSKkUaoA3g2dRktQHCdqtnvf
v+rSWtklmh7GDlhwSsfbzjK/+iB8TGx6N0YkoSa0lVTqiIBfl5Ka0xSYP70HT3QAR1GNbEBka91+
zKJjFmhfZ5fV7v3d3GI7LE1zn8HTG/vlJQlNMgUXTcmgo9xrJ+i+9wOzYLKa6xUJ41QHasg2ErE9
M63qx6jdftUVxXE3kEch3HbrEFGn+SgQp2lmlIcGzo7zPA0JOmMoqjE8FeL4vR1MH4J82zgC5ki6
+CqBLW3ZAKzx4nzthQv8CDcUPdHtC+mU5ynYf1yjeWt2H21Q07iWBZ4ZoSDEBz7PpRPTSVhbeQI8
mSINhzR95Dd3dosIfBc/zn75Y7n2XYEwSLnth8UZ/qL+gXrKXkDAwjBx9t2rOWO294R0CjOqv1q3
IPDMPXow7Oqs6q0LWGPKIIWXmAGq9uOzM29XiAoxalSZbgtfIg1e7O7b844V1gg1zab5i9WeqVDz
RZj2iUEkDNCcHsP6FgMnbwhucZlQzOmJK8Q7oqVKlhCbpWKHiHwyijIgMexczLOpWqOA32Fpj7VR
Ujymurw9IwzCwIAAN/wdwykgHd/YOLoAVku3oRxacCKVbra3jrViJCG1Lc3DuxH9Pw6ysCkmS6O1
qfKjgGdmapLEYIXgY2o9ZIu5EW5yIcNrMvvmFCEVvxXViQ7MyWa9ePCT7Q0u9da4DeyjSDYbqnmC
z9vaP0FwRYNKlNPfNjQh6ARxKte0+5Llao+RTFoC3TWHmTy/5LSF4PoW0AjXRhlqv4bXpliCmRFE
Pl+rwQkEQ4Et11cf8EleuZcO/jtmjZvZ+DvVOJRaG1DGMkZ8RCrDEF5oSXZjuiGqoBOTShZqeT/y
59Mviv0xuml6jX57I787rMWNcDpdLBpod1kPOBgk1ADkeFJVKlghzNsGS9PN4Okw8w1+Id90Bhfy
4S+eUjCF2O6pndI0CW9pzm4hcd87MdwZR6hK3K3MYG6td9em+RTLRKcikFn/xFyHBxJ4ggq1BXCj
K367nMYrmWE+lglDF2NIFAm867d0K3cUJW10WOaAWaQ4BJtWti2orwlO2T0LPCx9qgdWtVktnTfD
JapvNz2RdjwUHyOGe0XgjOGYF3b/U3pwXcdk/DeZ+FhtBTyFwmLFPj6oBEpEaBPNuS25BkbKuOe6
EgY2TxMmdtMKjHwPNbBb9Z9zC7wdkKuszdsLlj+P0LGpYNWRLSVwuV0G0REGxOqLyuEeeUAPIfmL
kaArHgcZKsJ+yYyK6LoiS4fHg05CYRxHGNo0UWGjqdeoqlOH47UoHGQqhwFwldQmYzZlazs/I+mH
2jL1IOoUnZPxOgj9o3gFeUf9wTBelSO45Kiqeq5te1D4QkinsotAQLJ87udKxAxZJkSOzvVhZhZ/
eVP90+wlPPOaFubptzcG9JqkF45J03nDVCBwPQKLjpwhLsOj+Amd/wdPhhfSnaigFBB6M3nwHLCG
JTJGlIFoWmGSJmTeYVk+3Q2JkqG8TpWZYu4YlHaVjSwhDxo5gDmhUSAKDI4Aqbja6D3u3Yd9/VhQ
kVF055LGr1DiOPMmgwaZoHwGBnyhEhKy5mfKJEp/u1CVXCmKEDjsCHWxBiIRh4xWKYSn7oy+01kj
UOTBVPbNrgv4tyyQIgrlPGixGVcC+ahkssVVhvJK7y/FHH0Om1p1fEZ+ncckNRGhmQ/1Y4IxA8Lt
EZLyhf+TjcEeNkD4+Twd/ZTuBMo1pCzCBSX7ISJUX+AbCXnSoH4tqhZ6eZdfB3iqJdpvoxnqHdy9
qvafzGD4xVddNfJGWE7AREF48IrfduzSOvBNfnyWBz8D+yOKsBR5mt/ECNgz4Zi0LKejBkztSVV9
hC5XcsGRLGNjem5fUT/ObnlZshUQJElXnyx0ngq4kBiZUwgm5iqne8ufucnzghZuIw1h0NPiAzUW
Ogbm9ASib48sbtN8uuv6S5XGAqyYbTuVp9LOTENtgPo4SPB9HhsXg0ePIUAcT7WA4CyMIfWAScMd
O0EhQR1NOtmyC8jc0B6ZC4fN0YQhAUnqV3v9UR0TOCdwqcquEIuJ+2yG+XDqS08pFqieh2xfwUwS
2s2IeW63oLlfqL/7M3pzpGf/HT6I+FKvzSzU0L3lZqFXzUKXafxRgb0cH/mZTfhWD0yD7DIoVMEg
N8gLZQu1/ZMXok2odRAnLaNIOs8zYo+Q+tFdbW98IBAj7TKWH0TsP86eOkO8MESK0r+u2cw5uSjW
uUpbFcxaTqRgVD6FnnZUqN6lN1ejqo+9z2jG7xgoJN6RwNVk/8bTgwDJpQZTcjUyuxESgk3aVEQ8
OVACDAGtxeBI8PWSSe5/RGlWjarg5KAlm2X/5CPqWcmJ5KLSVN6UV0oW6ip9FHGKWJPKA3UEgOUe
yBPb2jFoj+Hkv4P9cknLDwL+WmMLYKvTLfJiUc1QM5GMVOkm90Z5zKhXiJLInJCLDnrJ5JGfrQeh
OGwEnrZnilaKmo/STIFn8oZ6BtwXwQVrWjc0mnBQsW7UgDzG8CXxLd+f1CPtf2gPnaxeVQPvIfb9
YbHQ8sAxXTp58N6PaA0hmg4DRvXhmeMQUMRlcjTv17zkb5SstSSCYEAOVzFa54rX7BXFnd/jhlfI
UnQOoDkqTypHRxifT8e1tj6Yc3ZuAiymgiPoxwxe5A9masXyPJYJ71HjFZtHCEUUuv/IPYG9OOVR
wjniLXuQ1qvpL1yaBQ84WEh2TwTxnndD5/kdxKindWD8RkEDB8NPc9e/je3vYvstiUMRveUkbETT
hqA2LxbLwdo994n3PvgNiQYgP3vM7uH8yoIJXtlG4JdRoti0OHhwjLZ2ExiKrmGAIdSfcJh5s+xK
SM0PCjTW2nmkNjauSA/67zXoSr2lpAQgBBh9lmRctwsdErHjJB3ReSlQmzRXOPCEdnE93PD6L9Hn
eMkJ8/gEGQDROXk/WlcDKc2QsRUBfcdB093yusUz1I0udBhW+/gY0tHq4qWwZEd7MD76ef7OsvBW
V/FJPDpoxdpG/uZcV4Qf2hZ6yHGxj8bIhCr0SuXB6mFFfg2FU2y2lrCu/edh3B92khgpqSSmfQfr
5kHXGdfhoO/LMMj+C+iS4wMUS5f5MV69F1w2eIJxEm8MCSUHylZQntTpoeiXOsV6Giqvddjr8aEF
huxQDMiWO9S0wXIIRmxUQvE00nee6AaU108Y2y4hR3SXG7wVOz7riUAssokZIpmVx3+mzLzdGfZF
uFJWxg0wMr1R1okruEYU0OA6Bmz9xKreu51G2FYdkwXBs+y73muCKorLiTIQc8uK9FYpZp4v//pD
c5gp+UuwemfX+p/aEuQYJEfqZBUQRth1E7DqtpE8ZhRHPDSB0okp7bRrJAyTV4zRo8A8td6bx0yR
FPh09tCyGZLgVBNUtxU781wuWSQA25gfbdojJndVtKvgkcSIwk9II8QAh89BpH1i+tWASIN71lp/
K7sDVALYpEn7uJMxUs2bzn1YC+AdI5OOiUG+iW1HpcKGdyuqKPW0CRJCaGwPHU+rpvxwpozoXXVR
yQRSWOfUD1yO20xvR2eFR/GVwGBUo4UkDyIEAaspGXnCtltN8w6dxK/Z2B8tbIdoC/OcJ8fISf4h
OBDoJ0ioM9zrok0ZZDgmwzWl3b9q7xLtkfdqQNWmTxjuT/DuNuRNWVkY517l0gMAt4T640F1N9Ai
lcq86CsxsBJYCFGsBD/CHf106vQrreqnadM0RvpjOIV15RxQkQZvwEXy0ExAOKtm91mQAdGOu8Tf
G/6XSUvL7cRxnCYK1OHftMVe0UmNd9e5Vqjgbd19OO8nNoM2pyqHFbkWlgutyEt5Lu11CAUF3dOl
Hb/SFXMUsmhYNsqLzOdCTcpuKtAsWhcnAyHs5lQoKYAs1PE5Yyfl+RQbr4yfcVCJtUlUUiQLVjd+
yPqBTijQ4+VOZirM+sum3I5jMEJOa+4HZl6HjflTLRadv9QoxNnVNVuUH4ocKjXMEeIH1ZVdyif6
FcH2Pvnu6e69OzNlvhdkGHJpFyNOgnDqUQIH4WmPZrCIA4Sm24cfAP1x6bJBjQ1inLJeyHEomhBx
ETqyebXiJ1NEkt2a0eeKC2zx4KE93yVkkSr3KpP1TWwvngAhSwFeHc02uCj6dtLp2IfWbYAX0TZ1
PO9Jpo8ZKg+l16gB2UDuzkbfWR8lQU+8V4hCuJ/BsC2puakG3cIywHXKSAutC4D4AFeYvUvjEMlE
ETOuDoZ/PlLz4gokn2y4IDcv5rKmod6mfkRb2DDdaMqQG0cHAHU56KmI7oVB6+lTzvpad5D83qcY
5cgmvV7K7c0uBwCV8s5anPtTswPN8H1sPqPCBXDTWhdVmz54tvU0RP2r34TPY2M95NOGwTFyB72A
5MMObVrcMFc2uhvFPhzLoCLwx3SueXsFupQjuWcsV0afvdeMnbpkugfa9rH37MTVfdvY33lJnwu5
NRB0nxAQuWV0W3h19TsnyK1s52KKKyij23plpt2vzUes/iwLayjiafjBmTbOuLu/i79+JxuRHrIL
kD5N5FununWOW9FOF8hsHSqbyZoJD2akxZs7ul9BYb959O0yqHFiV7vBtZ9GOfrbe3RYURO5cmI3
BIM2GIdrooFuVacBSXVBOMDwQWTg+46YODB6m1IrL7HuEUvqKPgWLDu6esN27hiGSWsHm6dtCIGZ
iApgXBHcw5m9p1Cbw3bz79xwJhFJFgKrFc02JIQfOxvfPa02GDDgQVY0LyPqvGjPmde5Nd0arZ1+
1y4Dxv1xooIDQEqCMbzuNaSgto+Znjq0n31UIhdU5vERHJBFd6bl3hjrr5Jw1qqz+mDt80PrVPf9
Mv6amvKYr9tfMvmfLc6Z+wh/4GoH94voPw4rHyyr7J5X1LfOPMPv2I0FDA20xfLFsx7Cwl7/mEiZ
McrBe7YIEn2zeqMsJw0CYlO21E0TbNWFE1SQOcz+YqnXb5+ArXBm69xPS9R42/jPuhP9jiapgLs0
SHd5MTN0UWPDBnxNDlOT1UNqEHbRTZmWhB/ee+ONHNLFOCI+rPnn1Dy6YHqnAJISq1n/mDEMrwQR
CVr23hl9/DhWZn7n+dUzE5fLR8+lGWlIeT2Dk9oo4XrkxcF0bypY9VCI81LTkVrYx76Md10Ee3tI
DlXvoQaKWj/2bsCVtX8Hc6UVAuZ5VjqkZFV/bYywsDliYehDiSmqT4e3SlWt/Kfr2t97vd/ZVvwN
351OyAENrWl5Rrj2C8Hfi3lsYBXsL3mVADQiCDhU1ZWxOZ8ek3Br1//NmKA3p2W/t4sT33ld+zCC
jnR+cdfQOuPNbg9TzysvqtBBlTzIzitr+kpKEkRLuL00Zt2m+567lcpAtL5adQErmLleS7h+Iu/s
Mj3B/fAa5qciHcMgopTuM/MWmWkEfIYdYsEEN78sn9Oi8Y+xM7vvxRwd9ya+KyhwTDj2ZmGog1Nm
9jESopQEs3PRDGMFq3uE59AfzCFqjl2P5sxkL8ee0ZWIMyHVGA2/QzhjRk4kVDUJGbLwWn+qjqtF
H13iMmt0UVK3j86hM+m3NvyM6SNG/iHvlGWq+Rd/Fi+6L0z/pY+CJ4/NBAP2zWKiTg9h24ghO1lz
cZ2P63dhialJ9ZHpsOc5I7brOGASRv/k89KTFcZO4ABxElKmcNORs4Jm45qvCWkDGnbxI7HBywpv
wIjpWNSvbQOolUv7Zh6RGnjMP7dqIzxbEbu6WENm+y0rJA2rwiuURQIhyyKOcuIZFgSRJVQLTg0w
EAVcaM+738F9ZoYGjQEzIxsR072rmWJ/u48NeLj+FOYAtTXXtc9r+O0Dcw+FugQjvBbmJVVT+mkx
1q7vqOWCDF0x4+vc4+6qJoQv4vhf7lxGX8Hionu3p0i9bN571iRXueOgM7Cn22FzkuI3Awhv8fzg
Xbm5M0BuA5b3a/azXzBMso3pxqMw0CDruGG/kUaznnoP3mPaPcUbVrOwb8J8f/AqsojeYXpt5of5
w7hv92broeudw4sKrdU+byJ7g8xXPfrD/rhlZnduu0NASpm+W7AknXTaoNkYwMawZ6MshZM/cxqr
lFuqLfKUtq4XWFpIRA3LbkABcJOHfBlflsCm56C86/zyYtqBHJBkvWVY+70xJeRAyDcfzBg6Kvo5
JOKHrmXEbbz40w0lD9oPKgaSBZbfHIIm5z5aAPVuY5q7Z6C66AfIFSews8wIOiivdwSQsY2YsSUp
xWyrPJoV0VYf/Gvh5YGCGVpElcMdUjoImgeQkbkr6OxIYUyX9I4GTF03jpYZXeudwhh0J2oHIFDE
yoQLEyhlS7UkxHoAhiSModmpE5f+8BxFxW1OIUxIHGnYmfAec4ZIDnCGn6Ubc7pql/2+zqGwrCa6
WkxbWlamu6dEFR3QofZT1tqXSTx+FpX7eyW6FMw6qgCWt+6BxOzaMImK0/apLSekZnp6BDcQd7ZW
DPth5/Os+KRCYrP1BL9Y6LdaDmpU9aNpJddNP/8fZeexG8mSrOlXafR6AhPCQ13MnQWZkplkUova
BMgSobWOp5/PcjZdrAMW7qL7oAQrlLu5iV+cjCkVI4az+KRuRnADk3ORSK9sl4YxOjLfazGc1p5l
5BEiBqgh1cOrkvKuz+03AYx11MsTiTE1tbxZN2Ck0pi7vtAQ8M02FrtV5pMS20zIK3Q0lBmD+WTF
hLZ6mmgCthSwuYF5L98vQ5Yp01L8IkayQ4+BS4+wf3RKGcAM+DpWnX8Zps6jLd7nZd5jXlDfCi4g
JdGXySoFzHNpTIDBy+fapolEO0VK+CmEOUqj1iVFkxedcqEa853azfd90J3h2ib8ENI3jNtx7e2v
Y2t+INGUNudUo4xs86OhVV8ZSILmtGzlTTs0J+kppiQnZhDtZS22AqXipHEZR/AUWt6sFiYx/eKv
ZbnF9Oq9BX7mFK/DeNo5RbXNouk2I+rYYY/sarVHCF1USjxmSXbmrgqjfknnGkhrBxp+6cJ1qwCO
e5ziUNj0+njmBXTlOqZYnSpO6CLamnTlLiR8nts45M5hHu2Zj/QdEgBadeyzBGFdasvI3eBR/MNO
Sg4vQGQtImctZfEIGKyFwkjCdNaC4J4yaFoG12lICSIKWnJs6eiWw3IQNpmoQst66Ka9P1gHmRIU
78aIBq5gPyoaz4JVzZXDUJ6lM8Z0QQjCY8kyTmlDm2tzSi+Ro8at138Q7pZCNyxDVy+2u5u8TPYp
LZ3GiwaZYEvPwXTdFTgmWsTXEQlvnyd3LUbCWcrgklBeTfpdkAO5SJd3wxJ22LiWKas8t91b69hA
chwp5wQhVTPLUOMOj/LzcUVaq4obvkFOet8O3XXEFmDMubWd1wQSSQDwUmv6TcZ8o6cKdpjelXX4
ijT+JnOnQxH3P2RizxvyZ9/Gk4eAo0egWUBbAabexT2+b2CyU1RdnKX8yWSP6SXVRubQrqDU7RUK
ij7gDYYSI0mOUApLPqOL76m0tcW+UxrXssbQAgtX6MIAFDCTI12I1Gr3jSTWkJi1b4qOjc2jANvK
XO+2q+mJGpU+M4ghXWvc8keSdR/S/QZ1++BnOGUT32ih7K0yfSUvu7HMaEOyty9NDcoSsH5NSxGt
5DVGAF08XWp+7gVbQckP7kjNX5lzdCo6lRTYQ6pQXXXPs8/Fxcsc6wjUOZzyMOv+z3aKcBtKGzRv
o9t2LL+JClIQLa//H+EAkXKJNzWLJyqNb40ORKkubuW/rK+Cpjzl8oVZ20eZzqBrcRdSFsSTKVBx
eQyQYMw6qB6v4rnYSowpSp/1pmQCWNaiAsNmkva4oGJQkb1nTL4b0CgReIRgcjpLJ4DxlyS5COpE
FjZygnstik8ClBl5ckMR0BR9ncEyVrZNc8GdtwGGQk6OybH2UtbNLiRkVXQ8IndiLIAfXkgTmi9p
sIh1x3piggeqo72c7XSXLwhydpZJ72jszxyWSP1Ijfgp8oYrQOhXdnxnNPEPf5y1C9dDhNN134DF
O8Qo6RVI0Epd+zmmg1Rw9goKVuYFrjT/6SYBnaor/dLidDhDR4bv53CiwBqoaduhGM3s6aP2Cti7
8a2p9c8+mj7Ic1/UHDisqb7r6PTdyeiKIBSPCe5EzsFJ4ifqYwmBvH52v0SJEv6tcEWEhpcN3mrx
QeEGNZHuI6UXWQu+qzsJxJt5kw/8wsiXgwMWS9efZKvYVFVm31z5mr7SLf3U1dlNEOf72Q3OeMeg
JRvFTZeZuYbtFD5GpTfLE7oaYdB8izL1a261k9ViUZZ9F5UJufshEi3NfEsfX0bQqDBc40+FQVy6
snqT8L0ZhhanXEhNmLguFtOPQrsQv76ofkRC8N0bh3Qlgzanya8lpMRh+DCl3U1D81pCY0Bwaxbr
owtQ4dbjoz1Nb4wVzigy7g5iEqLuNMaLBwkPuj1trCy8jkkQvBlin1GdQT8QV2mLC2SQo1cQfbxv
Kr3LznCZgpfai9NhG1GRIyCYQitS+nU1r7yI8RJPuq2na3elQz+XDkTlOwBL2xwdBkxZA3SYBRs4
Wz9HQJ9COIn0YKPpGHiiuudE9crN8xk4e3apYuSWqKOW8jyP5YNxG0ser8FxP6eSF0z4vw/aOomm
vSjZ+Z69EsCdhHykEiB2pexVCJYMbvQWRxSUYpPeOEElnvkSUK5GIzzipSNvmx0Wa8O7E71JMNC1
ZGu0iP+6vkti7dUPdtxvgeFAdHKvrc66H1SYXZQD0sB2fz+0ww9Z431pXcxRsLGZJvoOasBNdqrL
CPVk482hpUvpApx6Ok12dbWkkPHthGosiF/6rryvNG8nA1VpKZUTnTCrAKtS25Dlmr0e+8Rm3uRE
f8ScDlZjbK0pXC3jlRwxDcFKmmukjrRKgTci6uAtb+waE/irrHl5xW6fXQZJQnB/cZHn4gWfBQAD
/TZy3zy3w+MbgjnmJQ7KSVYV3rGU8Y6+biGPymkk4XFqsLgsoqvetRm+usXPNB+QPGbNMrSVS0/B
eWNHxbCTw3tOoxORQxodllZsQ0zEBkgYrbgQgtrsxkdATa+Jn9+a43UbIlijfQAh2aW14jB8LlL1
a9HJ4HmLegclJYPhKk9rRxnyDBYqgigxk3UfJYedNO8da9eHVjmvLXsRIADTfj6/eBfJupP5p+Mk
jOal5k5hm+gwXXna0LYOo4XjSDdO5OmiPJfDgliqp8gwt64XHZu4XcdJeR92zTrE8hhg8zHNvLNU
hpVHFEKlsWcqbHneutfh71hbE2uFNoyB5qYH3b+zHOMw6uB9EvNS5cmHmkVjNMAIKHvVJ1ts9Oh7
ikk8BknaSLdTL3kP6N0C2xNwL26gOpvI8dIHYkUMol1EkvXKAFZNSaCygzH1l2kI+WekdLL1H4oA
FNI1ah2sBeIAg9TJ8O5QV3/j4y85cAVnvGXGPNlQo5y0vptbpOKIfppBdqF7N6yAMCg38tnktMux
RRwhusPWS37gUYEEbMn9LNtWx4GatlDcJpjhaPhDN48yFOdLOWN4jOZEv88td43FBlBEC9G00T14
CfoKqVN1d24C5KqbTPStsp7FlSzXVtg/ZjMA+CrPPzoNXkiFXodK7ocmfauL8bC49ApTPUhcxCmz
X2oYXozZuE866wic6QVlrKeiZ3QXaQ4a5gOr0w6Qi5X8NKTlyvgGVhxD+eaRME9/n7XbOmjMJZTF
heM99AOSJQuegmh9Bxsn7dstDplHM66XQ+cE78Cn79vUvKaElZ8OoLE22a0+su4zROD9JrwdqvrV
6HyctcLkp1x17kSQxg8wuV+enN67nzoPclL24s9uvUkr/71d0A/w/Jcq6k9F5ANqmUwQBVaKp2RT
fli0tRISoAlNJPkH8658tpuaEjixX5y2+JlHDae33qKCW9V3wzx+d/KEGZdR0sTQoNinYBLGOn7N
3QoVtEW6WuD9JFOZGvt+TIdnS4dkVeImALd7fmvdbgcjDseCwvEBmTisUz9U4Jyyh1C5+0bvt4FG
Nhyk3zJ0gyWGLHgJF3Gz1ZvxeqzIAaYBOnP6cyhM5A38e9Ta91E9MbvJpkPVeQ9jGb8nGnZDYxts
49a7c5thN4QU6Vkb7pqOUamk+vByeOoMcTHN++Ya2q1hORzI8UMxxQn9eJPDtChvS8T8AwLn6Nvv
Ln43K/nZuHJe+jb5wNXnDrnzOz0bOcz4A80DcSRInzLeYmACoBKrgmEGArLMyBk1FdYmoMLi0jlo
4ITPCg9z5+71pnpBVxDxtGo8Ru2vOPlm1QmS9W8cVW4jnHrz1gCqnPX2LlVMhgBGkx7LK9eJRyJc
UkqHRpgILU1WTCCZvMnfanrALCGpBH8ldKfNyAFr1WovNpQuAhaSnfeJVP/6Kirez/Q4UByVSSte
nxkhLtZ1ZCYrmXzKccZmN1rqmGbAjxPcALM1qu1W7y5bu9tPSA3Iw2uudVkI/B8StGRZMf8CsFvJ
lk0ew/SBkcjRytkUIUoSERNIqFSCqUQE+4yfpHo5n0T5wqGMWThH4gj/0oMcqls/Gd5YOGdJTstw
tKRj2YJmiJfwSoYsi+auLI4yPWTsCso34Y4Uv479W5ua7FzaHWYqhLZFMAy+wECqLThSm46M3zBM
YRtKfBLSrgmCTCriqPLXMFgZzaTHEYkvkzQrg4U5UlqSNYIcZca2HLBwu8+G8EFqK9+OVnLgJTU5
cjMd0xp6U0962lFOzy7MDmJuWXhvg8+HTMbhFn32e5v+jVPj9mK4YBjr4aFMkQGS1yXvxkcnBBC8
bAWysaB3b2NVI74O9K2maZVb45PMuyhJZy+7CRmB4YD+8wzn8+ajPUTfJRkjuZVKoyWpHfViI4om
oFzfOcZOqjO+5dCbEFBB2LygiE+1hi4zipqJsbYjHFGQOoChIwj2KYAbQt8midV9T0oTc6YIzHaO
tZVtovpPhxFMjpP9xJzjsqN6TYiNTFd3NvQYMfhC60uyh/MNkhcG7vAL9Y5ruSOTYOb5E6kyoqT8
WNovW48CUv5sbgJwcvCy+bWafsj56ybJPRCrtVTl8vE0gsLSvfG1a2hLsnO6Ydi2trtWznU70Czj
6Qd0H0PIESEEMHILlfZHAFSDz8wLoZf4IwCzJT8mMBZLqy9HBcsiuQ5Mm2kT/h7Oe9nCImTengE8
pHg5tnTW3KDHlnBru/pTs0z3DReCorDlApoFR69Fi9ntsBnDVIbkfYEwxC/b2tiVFplgwDxodm/R
EUi72yGY4AsM8CwA7lgorLgOEFybZgMzX1+/x43+komX4FbkXSxpetIMGp1LeO9MzC3iD5xYVpkJ
dKYH2xMbJlN04KbNeFHRyEGrpidCWZfUFoYx/5zcCbpXrLs3SybrhEXS+dl61FN9P5YuYnl6epJy
YeHmHavdNDxu1/rXQZhgNWkdp0LUKUi2tEdIhJBPyUyys0SXwqiJ8Xk3649tkMFX6Q6cZVg1dOY2
krYJpXBE5Uc+0tVqPbpEqM4qKPkayHdNHmyWzjySbpOXlNZV0qJCI29Fd6qbhJ8bs3gzsLnwAAPC
9L3nIfEXAIm9FryOGpLLuasOTlbdLaH/rehOg3AoIvvZBvtz4cd4vSdEGcFOJA0GOuzLNnZ/YYF0
zP0ZjQrzYTC6b5VpP+flIgbFjdVdKWs6ho4GJ9m+JiLrsXendeooUVhpwJf94Sny6xP4r12M5ZZg
UVUyXGkzTtOVfejcZtsoXNKGQjfgB6WP1GPrKIp2XrkcIg7Z3PBPNXEdIyfzXFJ/A1FTsWtw5wP1
Y8Ldmzxk0lkxhEJJtoT+W5HzDrQxic/M8HNaQ3X5EjsDvcHqaIb1i0evZ5nil8LnFK6W7sFLLHro
lDgjKblU+141P0O9ZuTCGF177g2HERVuCO30s3UmhKTusOREXgGa25I/99O0tawSfvo1jR8a/aM9
7lItLTcOimnjiK6jHazqDi+fFrcH01knaYhxirm2zG63FArwCY+SZzbzfYUrTxltqjb+2djDT+nZ
WHaLcpLxSAU/AYrgUw8eqoJ2tzUb6cAWtGRo5nP4YqCos2c1dx/YZvGoedDQc8wr6aqCYDH1xwpk
GRJWCA9h4BLr+0pXe6e335rMI3GkYVAMH3Y6DDi8IA1Ye0cJ//YwPGgt6jmNyu8A8q8S6R91mNGE
xqm1wztFdGhUclUv4WVq2gfPGPeh2R1yQHMT84Kp7F/CYNpJFHNxRDDQmlly/C1U/ogR2jV6/Cx1
YCtV6H0LtO69JNUBjp5flTS4LrDkeig0mtDToPYdUWvojYcCVmAU6TcSjkSAwhOsrzEca5HxqYbb
OrGu5jqetmYSRqs6zJptHwTtJoENgFDmIUvqBCxats6SM1/hhiBGmex3zyqEVtAhkg/rgDEhpKDk
F4AVkKO9QS/ZOOqZgyMYXEUXkOvs34eO/hLNmEDFLaYgfbog98CklEyjIzWWCJOn/o6681qVfncR
kTsUWcnf1JNdRMelpuEnnzVpdBsecLjJ6XG7swNstQYQNMQ60J72uizC27GjkYqlxaFx0fpsSXCM
qryCJ76Kau1gGkCl+UEgvdF3zDqOWcawZsp2nTVf5+1w6CLzliHxhzlG2zBlThhOCB/wZiX4BByv
OVqypm+u8RuF8zzFO2w2V4lV0BkogJ4PyLImnblzUmM70YoxreAabrLQRb1jY0ZbCUQGAPd60Q5h
iTBWO++60EMT0DhmGC/2ZX09mAO6yTFGmW27N0llYMGgmxVo6Gd7KQV79pgjAnqRI8tpYdhtGfB3
hsVFAyTKsstlyFvGE8yYwgJsWZhRK8F78neQxp+hINBgH4Zf+H7gIFVo904dH2tUOLqiAbRbV3Bi
Ry9jcDM8IGNJjRtjTaur6lBbsNzDPv+elPMr+sQkeks67MoS9T1Ywshn50Gz6iyWi2tYdGT8GrcN
/1vj509xHPC/7ILyZWaA7COFncxUFQh5TVC/NCTcLppwusfi1VmH3rBnJh0hQmWdxiaDqdc/LksV
rosChFMy2XhTts0vIqF32dstdWNt4r4FR5KxuSjGFjmqyFmPNC6V6taMxx+4vuMGHKHn1M8IVS4D
HdAovqm0YSeNq3A5SM2ORDUtjJL6g7E9fZqVzziZP5dOHmZx3wbV3vVu9B7ztSZtvJH/DoH9rrVw
eaPXqMpyOaKi4jC3/etgL0dRGe/rCAYLJCleZ04V0rGsSa2vwqECTdzeVj3AfZrdXEg4L9nY3tTd
uM5CIns3aRsHU6oQL0XoYhaHLCgdOgmDQ0/czTc4TF6SO0jHmlQJSqI4ipNxa5yYCz7MiB2ky1bC
Pu0UwDqky3T5HdIB4VkIgHqswyvpbtBhs8D+yXBqyJ1L8TCmsUP3hC4Pa4jUhF49Hjsy+8NwUBox
ciQAbV8VoLEnJDy1j0k6XkyXcbtDF38vhTnjvbxodzESdJj5oMjSXdYe1gr0nXmWvoeYdy/QXn6x
aPm+zNPd+ZSiA27zVhpmvJWQJWgdeICc8LRBrpG6M7nmJOf/OZMuW/K6md/sQXrJPwzZkffAHcIv
dGLA1/rjwCBy4KiRpi6JKHV5wxutWd2zCrecoJa9d6O3CmtJI6lpfb7zL2QjJjN4g9GjgfOEYJ/4
2bn2XQnoQv4SEmPUoRp+QNNAXY4gHr+jw8z4pkN14veZlRlUWLLNgSqJ/pDSunPqxEdjGFIRKKQ/
IKFOQx75gp+BebuVRQcGlEhLlNi2A2C/KRX5qNy570msw7Z4r/nMMUm03iRrKb9kGlDDojdbEcji
yc9osyI8ioUJ/6CUcZ0+vqoGQBo73mUC33TAvlNe6KlM632kmEduAEDJl4FmDW/D0ElIlmo1xZSN
71DWoMugBY1Wl2DB4Ce22BzC0ZBySxYgj9CTB9OHkhKNF5Rnv7QgWqE9iVU5MvlBAeb5ie5O1nyT
kB92yKdHV9wxfgu2fujAXJOXS+kqk6CcxEWPOCGgkQ7f7bjadMMjb1nKMVlztAAAagupmHVbA0cS
Rqm0CUnb2AKG9g0J0QsXW1CQB5K/yb/PZWReG99JXYKOq0yTzDcZLyRUbRGdb638pjMNJd+HVSGZ
N4k4d8VzR0sPrCwjK3jlnUo7MEcroOTKHNqaRxd7dkmG1LVemAeZSvgcwFZvfJ/bYM37GFMQPypf
taIShDw1y0juIo2vUwRzDMz+ZKezNLx4d67ZES7B/qGK28tMoQgGoWz8MPUnmA55b6H5q9a4VsFr
4u1RdYirTY2oIejUNT1OeTgwS6TquqkAozDTZvQmBT6tdxFZ5Rn41glLrsUSlFciQEtehkQJ2S7k
bCWAeqChIYp9GeZxxSICS5DTL/L6eajQPXJhpNxmLDm6YDnFISgr+XF5jtzp12G93I+RdVVRovS9
R1hhW8tmsssnWS8jilwy6C0pxSRHlRKMapYrn/NK9t5oQN+HvskscmQbS+cwgwTphOM+P690gtCN
44+XPI2jn6s1OgrsMDbMoB7sML+Q3+6MEBle7z5GcJ2/SY6BXQnGPzG00o1VPrF0gB1BWb1BjWEt
25JPmoNxbhiM5MUrVPurEVcLoFWiFXxP8ui2sDCQmoqrvdGRDuUvLGRqHAY+/JssFxZ6m0xXtBdY
tEPlHehBoUNM+pSHaBp4PeoP8C+CopkAqJeIIpT7TgvwNzIxxqK2UydgOxeA7zihX0LzzIiX0kZW
q9HYyEyWLeFjI2kUlwiMeIXcdUxvPv1REsxk+U1O/NOUhUb5Y8XmCqQVAD6UGPhgAmDVxWqS/hvf
Jde8lew7q/fJ/hCjhVNqFP51l4druWOD8C1rNuuLXU1vRWfQZJEQQUbV3AgCQ7Rnn7gM7kyduQYA
LakRpFvEvPda9mKXnGGvBf7uAF3oQxKsTdBYte9viehycXYt73DukfLy4isnEmuFR4OWpwMcr2ts
ZKaQ1sqm/UirWclMhoeETSjrl9eugdUIMQlUBu7wLCw5H/27RKMRJqiLWj0mAwrnsQ60Pb6b7fYU
+cazEdtXgwc+xlWkUx6OqHqjn0rHhUVZXGVjCPksaj/sscsuXU3FqznF4mPubnH+W96RC3+JHHcb
ei6B3KYGxqikyeERl2jM+VAZ6+UlmSsavXSJqE5bhtZNmNHBHx3ncY5CpKqrRQ2nMW2QwLajodmS
4QTHQeGtFQ2Bt09MfxGQPo5v//7X//6//+f79F/hT+lDzqB8/1X0OVIgRdf+97/tf/8LYKj87v7H
f//b9ZTnAHnUAS+jX2E6vsuff3+/j4uQv2z8L33x3RB7dnDsZXFfhsF+GPBczPJh9z++jqMrx7VB
eCkTlaXfr1MleZM6abGcrGSGfDqNtFsyRUmdnL6+kPfnA3kkmbrj665hO/anB6J/Fnq966vTkIUa
aiS6cdIq8A+qZz6fkB9edr3HtIluvv2Xd+n8eWnfckzleIbpuKZh/f6MeqaFURGE5im1E1YkBvNk
56klxFHS6OzopN7y/PXT/vn5XN0yXMfxPN6sbXx62pChYdT3A4piIQ1TzarRHEon526p2LhfX0q+
0O8rxTVtUzdMT/dMV+nG708HAE+jY6aNJ6ZM5qH1itC6VAOOt2ousvWA/DIK7nF1Ui3pyxia5PVf
34DS/7wDOuyWskylLJ3q9/c78EqnamcjMjHxSYGc+2GzRQIRAYBhLhBXGuyxIeVDhmBR0bxnrtod
EjfHlWPpDJSfdYVy5xLVUCMQtFy+N+CQrpoxU6CfDA3CW2d769GMn1Rd5nehR9iDEWNDoW6R6++c
/n4eo5qSlFS1W3LjkKKYjqmD3TZCbfIYewcwPi5L22QwMTTGacK8+dEO8u4q9PNlsxgay6IlcaCX
rCcoSSuw3V+/JOPzirB129ENzzJ0z3J1wES/v6SEiNQYTADu+IyiPLN0Nyozz9aYCap77UBvfMRO
/kaibQy0YZN9M9Do/fo2/vEulO36ngNeyfI/bYUhnvzQtyznJhhxR4PMf4qav1zC+rzdeFLXVq5l
+IYPElWXe/iP0FXRchmZepR3BZm5ldV4R7sARRjzZe9LhUGUe5pYHE6z3EAmXY8xVfr44Tfasaq2
C0dxW90FSwLjHIF2MloQebDEvDegXsxH19AYuW2STytDx9wHqAlKJJBM1WT0nuwzSx3i2vnLU8mG
/c9dRii2DCz2TE/5jk5U/v2hwK9mDq2e7K4CAlwG6iwt8VhE5oDf0XyPK/v+6y91jkr/eUXluQqE
NuHSJTYbn/c1CEc9bmd3OOV6Fm5NY8gPTZv3m2ZUjLy6xoru7FpHsaQL6fF8m5y6ejXjMNhWQ5uD
GsuUc/X1LX1ePHJHylEenrmuspzPZ4XSkWLIEnz1Qjdud/NQg3EhHuzy2miOX1/q8xqSSzmsIyTS
dcOBAfr76zbg7nTO2PYnCHWc7dgxXSBc5T7mrbiOqt5Yf309+x+iKB/Y8VzfcE2lq08XTM2ubbzQ
xeZvnuFcVkWUfVSuWT1EdQ1dIiC3rb0WG5N8nwtvP28g+1iWFf5Cajdauy40Q7vJmpuc6eC1HdFj
W7rI2UchrZlgifofdVok67E0lhXPnPbUc820BRSmtovJ2DewM2sH9cvSV7UbR6fQRi0xHGArBl5p
kyZNPYjVPn8IHCu9QUbAXIXh2IMOUuW7WxvjtZ9nATSWBp+qIqjLTVKP8IaabvTewOwBLZomsE7z
ALXB9LpviE9/6KFqjjMKeN2xm2dT7F3St9HOrqMZs9aQ5HTL6Wlj1IyY9I/WUPNHMXrd6i8v/9Pe
4mNzPiub/zg2//20t/x0cSqOD/cEKmc1Zq2Bxe0CRk4vLr++0D98ZJ8pDkvL8m0O5k8XKo3G9BLd
Rtcqwm3dtTIvvUhzoOJmaiIUYC/1IcgS487yBvRKeWc3X1/f+DMJQh3U83Vf1xFlYFrz+7LG4M+u
k54TKCkBm3lJ1e57ky1e9UMDVdPNcEqzHPd+oRO2qwaFfw1uA+jcQeuYzKJZgxZDJ36YqwRcT4cC
3pIUDEhc7xD5kfHx9e3+ebc+R7pJKkr/VHn6p7uNhrpJNcjkJ6/0DdAbcUWzR8vVCIbTs14pBNL0
ItK9BT0NZghfX/xzwMWzy7LY/L5rU9QY9qeTKrVtv80IN0DwTKYOVcrIKczqn2m61KuyWfIru9bK
v0Q4Q07h/wy68LtJED3XMzyl+2jx//6BcMzrhyBYrBsnS6udPw3+rWp8/dHgDvdIEsKay/kCSmUB
lHc06ZwomLcweY1fXz++8TmpkgOHtN81TFJX3v+nfCGIOkdVQ9jc9D2snD6aMMBphofFStCUbaEZ
ub31ROplbUJPQ3AjCbdf38HnaC834Clb2b5puSYFwu+vwvZdPfdMhWpwycwptAB8jvP7sNjqL1/a
MP946b9fSf1+JcPTS/qm0XSjRQn00q6bsI8GPGxAnKS1kpu7eUHSy1y2GdOiu9pREd37cMa1qs7/
cvCYcrHPK4BDyzDgd+guhcrvN1P1Ke4Y/oCaYD77t4WdtrezXdgHULX4DqoZ61LsRkf7FhPz73bR
gwRos+4qrTrmYbET2o+1E5YPnTvZV+HkZkcG7Kij6SHjW01N87VGCxGxDwCOc9guUNH0aA390/lL
UP18gspKtljKjkHiaejWp+dI7MRiDrngnViML2ONJc5iuRvLJekCs7b+n64VLmaR4FKzAj/WPwfW
OVsSd0z1G5UjjOWo9KnBAzMI4ZZ/faHPUeH8VJavszkpejz306Jk7tfMuKTqZ2mduH/LgvD7EOOl
FHuPsRtuvr7a+UD4vBgcS9mWVMhc8NMm1CH5lajH6TdWaAvovoqAjenf+256Ihjcx1676TN4mKX9
qDA9BrMEaHQYgwR6sXdj5BXWx+qy0F16LS7edr6XXyzOdCyUdmGKG5ntorRnGECJovDkGfM3N0uu
jKX8oVuK7r0zM9AP3HG9pPNHtdhAh43itUEaBFWPQWSIOOrjv2z8P1cOx6NueRyUvGT9c/7u9Q6u
q3GBp1ps7JICrS0dsG6Urhybzs3Xb/gf9j7HiyxPg+KRq35aOSOjMw0iUnTqFAzdscQqbmgaf9t7
gYfuipXIl0ZnWbcT7+jwa+gOWYPCne/fWGPZ/2XXGO7nHIHqxeRLK49booL53Cxw6jJmisu5U4Vh
sQ4G+76Zbf0ZsLxxoSVq+B6kPcMiqWTBWHYrownKdztzjFc0p2bYI0rtliAObiYdnXwIFuVmbGGt
O46DKHLaVOt5qc1THjrDCmR3OF3W84gRIFxS4TOolyDQNejkfcy8eU6esjka3sK+yOjxTj61EL5N
iL5M6SQof22ApV1PDwFy05eV7eGFCg7xNuQLXg8pgH9/rOzrYrDGVWQwo8eJJDy0ML83RlMiKzwB
NLtYPM3ZRGPsQCzqF29tlgEQ7y6N0ZMvl5GkdVwQgiWxpFepqx9WEsPLUVpxLFuai2Q84MOspbyq
bKOgtK+7PdWKhci3vqxMFS+QZeg4jv6Y3EIBx70lrfGCyqZmQ46E0lcSVGIxmaDC047PHTrGlwiS
+w/9pBYZdaBUHAYMc2sdbQZwbD81WKJRB3Ffn06GiX9xoJvYH4seZbLcLj5S+12pmNm0JmCBZea1
WD5YNx+Lwzrs00NNA+KuHMb6IctH74VZwfJqVZ7YEsW4qsUW8gYGnyBzevcXTZPkvst6bW13ecxo
021XDWJ2VynQtQjuxFTcjkODvFtL68yxq2ZrZHTdQWbibZ11yWZuMyBkTYegi90ywCgBa+FGCXqd
um5XgUgEntdNpxDR88tSWS4upQN91BmZNL+xyp2CTwx7Qy3zHRIS+n1kGNOrV3fxYc7K8NqrXG/f
5aDu4UIzlKKFsg5Adl4UjFuvbE9Fh8pLxlUPW3Y716mGo2PZXUJp6VDdrEWLHW2PsiG+4UCI7Oo8
mFeOapIXJ0ohbyNxdyrGfFglcHcP2Djra99t8OqCo7MaoT9d+o2Tr1RCfVrRKN3Wiil9W2rjPu09
5I577graMgjrUmko7mbNugsW3Pb8fGYC3yGeqwkQ0VkMAKj27ddR5p8iGkksYc3Qpc74dBYiqj3P
g1fVN4OLyQpA/P5pSpAX74Fef32lc2Pv9xODXManG0d5TJ/T+nRApUbaGsxpp5sRQDZ75NI3HqIQ
7dRKW5HFXFgNRG7/JoPEpww4fViFlPkJKpFy62OwYLPQDH+JafJ0n2+JgkPhpk464Hy+JWU69VI0
Xn2zDP3CFIr20jBAuEdq/OuHPzdBfr8SsdPXTc4NUxnG50bg0lZzn43MJUdjXl6zsNEQeaOdS5G7
XPtRZgKjrDKAnV249abM+8E53x/GxugOuJAz4GhWc95AXjGUjkfHtqN5pKOPBKuoWqfNCAY23+WW
hRxLZ1WbsZ6s745XAQyo8xoRkgon3rCrjlWdumtjIbGaU0QTHOYYl4O/5Nf+qD2A5LWOVep12zSC
pDqERchgN5yu0skPqKkBxfSNCjboQViXSZXDVAtgOs1lgN/QYM9PbZO4G39GRnCuRmffNijftw3y
O1XXjSg/IPoehJOzWlzgtZSXNZLnWrFLUFd4GzrF7MEN9QuN0LsytJlWdJcawBYFhwHiHa89f5pf
Zz7xuvXK6lmPS6ouzdT2ZsUEUdF1w4xNq/ZZj2J1bFXVU6uW4PLrb/lPW8an/eTStKen/DkJcLRm
xvVlbm+Msnbvo9BRl15dzodKS5MbHYzfX7rY/7BIzy1DWi9c8Y/e0hjkJoyPcbqpg1ztlwxNGLi5
2yrojP3XT2b8meEzWrEMk6kKBRZV5u8Zfv7/ODuvJbeRbF0/ESLgE7ilZxlWkSWVzA1Cphveezz9
/rJmn7NFkEGGZqKne6YlVSKBzJUr1/qNFRXK6Br1IRYjfr8dhoRTkNO3dXMO46ykP2xHcAMCPFiQ
b4CykIDoTNDYWHruADtZD91dFTjZnST68pVTRLcc1yXzUh3SzfPnsnLVH10dol/k2a+IY4Dmdt1P
paS6Kdbxzku4vOjKHMeVjRjVtq353T6hC9x3owJFp3Q3EVTMutS7RWR7P520eBpaFCGDPvqcFdTN
gfotjTYo7oSLy0/OHA2STOrQfIt5ch1Eka7UrRbQltV2SjK+taKC+Kq5d5bytYyODF6nGsdM9fmd
fnISJcjbInip/BS8sDDiZ5JmD+OB3tt5SHPBeFLLeKFoVfOpHvHyuP2uL9cbo1tcikyDsjj1xfPv
SkAQpCFDfYwHs3owSgD40MqTH387CnPjDsarJA1m456PQk2yaApR1we/AE82BU61J3m9dyOal4Qo
CtimoDBtaS4HqjkrCfnpQJddUaYDlfiCdo2QwkrhYzQNz3YKZdFJKKxNOjne7dnJpz8/Wc7GtWS1
5I+egip63uCQjocJOTAbkFGyI1JjOlZvNPteB+NKFeh8tFmEKNwI+JmdjYfEDrWjZYaCw+UZF3Yd
E0Irn55CN9TeizK3XqzUrXajLmwQzR3NqtvTvva6LS7/iD+oDv3LWUjwgGxqiZVMh173k23hOOa7
aLTsJfMl7EO1vGe1lJg4oVr3SpWXu4YbCXVwk+qTw41o9g5aW7W1NIwnSs3qQ1V8QpnRrhHdqXba
iNRH8aHVwCeQIGPV5wILtId/S+4vXfVQGYA7UKwqeAS3X8ll1LBtircmr8Vgmc+fy6by2IhpGg8Z
tw6Yg2MI1rG/1+653LO2UKl7GZZq0BeYtwNsUUWNpmfDwY/8J/CJ3yZD2f31RCirCZc0UZVDzTZs
RcXbiVK9PUSdiySjCC1Z8KoBsolft0e6NhmdwoyQB57JkjnfPCxLZBzbujkAJpROfNLwBW+mb7dH
uTy+iDscqsQHGp0XyV9aoAyqwFs7dFORopLyK6HWveyV8hUA2+2hrk0IUyAkp6lRCBLt8wlV1ij0
Gg3KQ6i0JWxFc81pGf/93qOm5SKmQ/kbiuPsrUVRUSoqcgOHKHP2rkmrIPXB47a0cIBUh+vGQJPB
GbI7Bcirc7PIA8gAaLbNl0VToHXkVGV9aBIQSUCExiXUifrOG7z2sUy6s7K4hT/QPFM3gsxWMq3p
Dx6VyYemCbDTNkacFCv1dwtjZ337g100Pjg3ZAGNopKu0UGc1+2MqRNmKSqEvFu9/93iOvWrrsZ8
o+mxhbERV3ml9swfVh20yyxHH2QVq5a6V6yy3ShDln3DNyH9igMSZuXa5O2dxKHHqZAx4cMEg/be
EXAl+tHqBa6iyTakY+rnK2wIQ82pRd0fdBF/QcBXyoknSP1AepC+PVU0rYfyzje5EuyBB1i2Td2J
zGx+gk+W6JVA18tD4fRgxvXylDfKI7F530pqoG9LfOS9hXBluTn0WRyTmzHzvQinthJqqqDYN3Jf
NQYk4KGy63+/lRhEIg5UGtrAVc7fppopE2U+oz9Uar1N0AKTnhN7tIZcmtfFKR5gObH8tDvDXjkq
+HI6cY91R9N6NuyAHJMTuW1zSJCjQ1u0frQG6CjUcu98uSsvkf6IxbmkGTKgz+KR7vJ9+qFqD4kR
4QOBNxa8wnB1ew9dmY2gIU5+R9dFNeZBr4hMeJel3xwavzpiQPZSKycz7U7/xSgOhx6XeO5+8/aH
kevw65ukO5SAiTnPk+w99u+cFFdnQiQwTEFebM5nord9gKacXx8AbI+I44zj2ox6iq2DsO+kMdfi
nK2qTMU2AbfNG650Dc2iGImmdaPB8u6t74mPzp4OMtkJHf1ObnJtHVCxswisDrUmZ3ZkdLo+WRl0
2IPrhg02CEh+/6N1eX5nmCuToj/FoQRIQrec+clEP6KBiFb2B4U0BSbjA+qxPpKN0pnp9mq4MiFG
ch2CA2Wdi4a5ZwcBhHujw7LyHWoe0pV/vxQ+oqzsU7FPzdkba8OwVkxgDIfAqL7I0pRQC5RGxZ1c
6+obY/NQ/QNUDdDgPADxwaowACd7oHNKrbpHZ8/r6n8mCSPXkMO9/daujfbn4TGbVOn3NI4Gpz80
Vu49BAg4KLQOw4Y8GkfIO7VN+eizmxGZAlACjfk5ZEXnU+sByhRBVNUHqovRZ6eukk8iVNKDh8jd
QusSDElbzJ5uz1C7NkVeI40bjSb9RUVVGALeSt/VB8fPjIMpinjtuW1+nJqop0/eJ+vA/afUSm6i
DeIsASS+57iYqp8JGl8bpR6kdZ1qrJHUVxZB2EZfbz/gtecTBke45YKno51//lYGlCwhGVO+6koL
qI0mtk6JLVCFP29wr192+QWERS4qoX0GMAChn48VZcJzGswgD9JSTB26reeDpBXelsvVl87p7iSI
l9GT4dg0msP0HOsj1frjKmykupKVHuC5zu8QwBN+8UC/VFsHun/vinIFhHA21nxxDWNdN2alDFju
hZ8xI6ALZBnHAQk5rfM3kY20plqgnC+0x3BU7hxFH7fb86UtbMp0GhqvZKj2vEY1hv4QNmMKgbPT
oD33+Ztmh6gb0gReeSVNUyrtmLpVwOanTIPF1iC45cQQ++0n3c4OFRoni0qPcOgNtjBe4NkH5e8O
Utpa4V35oVVj7EaRVq3rl6Qp8LNPsRI2BXK3Si5ekGn51moDtL42PWW1tTVgt9YZxttd6nxLLfEo
kA0NJ7BwugKD3HsagSNKMLGdpFSzyncVve0Nrd1j0tgra4wQ/FaUr11pPupZ/kmMjboEOJBg0oFg
pE/WC3v/q2Erj1JGzW70zyrZCw3HXdIYUPfEsA279Fnpc3Tu/M+26u/GxKZAURpIaNefbBafGZjb
JlMfHQdhKstOHri10Zimm7n8EIvzk2MCEDh10PfCiIeM8h/4qc9Sz0obzMfb2/BK3k9Q5/7MX6TS
YJ7O94bVNmGGaHByFHX3OvrNrvDG/VTCmfPtPUToddh39J0g+lWj/29cAPFsrU/eMDwVVXCEXE2/
vC1KuPQh1jXBnYvxZcYtn44GNPHKYvvOEsS4zFKVk288+HwDv/j5n6rGmDtbH6ZEhfrQ7ddxGZXO
x5O//sfWhUsQ1OA9xkPrSDco0X2nqoLjye1RLg9t0jZdBXzOZUvnCnM+Sm3Q2aF2PRzcMVsqbbqw
jM3tEa6EIECpKr0eeuSC1P58BLSVqqlp9e5gUjNGu03WYEYgSbdHuRJ9XAsjYIPkje+jzatfmEBV
BaB27dUyfjuWgmYMMpqHFntJeElUpH/2jbLujHvXBrkmz8PO+bCzr6TFHToZ6Gq8KnncC8xTcaRD
U8XaZOoQP09ehw960RpfHVo4r2j53kVQX75el6MczBd1LigZ87gXWwmEct1qnxHtBaRNNLo7hH65
FLmmUJR2KHDp9kVml1qDkRml06K29E7kWnBfgY8mb2gdFOsxeP5g+iFISXZNfMz35JhB36zcont0
0aMyneEhaqI9MrbYvG2L6NCN4NqxJ9Q9LAVqY6fmpRTx/bulJwGJVJ4hOlD1Ie2ZJ4xZJIIK+IZ+
HBzIy05vfRNB9l3Tu3tJ3Cw2/GcggMcOvSgbXsosNph0wMw48vVjQBvRNNGrT/vqO+ifeKHSeVtm
lfrdaqc7ecssl/jPqHx0aq70ZUiuzndWNzhllY6xfsQNrfnSpOOwqTBSke6cfrSCopOjHGCKOxeK
q6O6LsPSirnEWgIpxBGwDTEYgHyPPNOD5N/qPcR/LlArNarukCFmC/wDVapCfSR0EKEuwNaNYtud
HaXGEc0qXMODNkSoyalAeUDwux1ErgxFS9EAygeuW1zAeahpVchlYCljudWLn3vP8YSux5hEd9bl
LOjKKXHB5NpHSuawMmcHndPWKc7yjBOVzb9a6v2A9Pb3M9GoZIATotJwAU2tmirSSiQFjrE5fIae
v9ML7VfZ2uu/H4YrrElSD1SCgsb5Cgyt3G5LV7OPsQWVJkfscO86SAC0iOvv/3oo0FYg2QTlQedi
iyFeYdZJ4IrjqIB/iUqUhUCaTq1p3DlJrqzvs4FkMPzj3M0ct0UyW4hjUKgLs682BnL0Apfq3MU9
D67n7XnNO8xyMXBwqY4Dg0EC2+Xz/DGeEpduGcf+dHThLsP0RWFkh2daDAg/RqpWwX5vgLcxDstq
xB5b37FYwuLL7afQZwhi+RSQ3kC9qCYdnAvcR6zploaM8HhkaFHA3sU8qcK0CmcKOSTuC8iGLbSx
3saKtHV61k10qh0kOD4eKNLxcfKLBct+zfPffrgr0RVWB0kKEYBL+cfx9Mcb8qo+KKJ+VI+amHaW
jUfNTuot6DgYonI2VvfCwJXteTbe7ItUlkaBQ+vUY5xM3nMTYABjeIp3Z0HfG2UWBHTFijILQcQj
FMotfbW9q2jfbr+460OwL02dKtMFMaZHMhpsFS/ObpvVNJmvgGC+3x5C7oY/8p+PdcMP/v9DzHaL
o48t4vHMwhP+Q2uJhwB82qKO1Z8hS+f2WPNW638GA2EOPMsk7MzDjbCbMA36UjsWTfYqatxwuIMt
0sl+TdJx45vZ3k+0FzdFdgUQpZ/m+p14d/UJJCXPAvTKCejOPpoNyUVhwWlHwc+G3nSMpLmmu2RJ
om6t4lYjNS6woacS8veHk2xgUTJQOe0JFudxomlbt+ybWuVGje2qraxx+H73him585avLBoBpB1U
CcRDKHnykPxjt4HqKDDsGdRjEmSQ8rVPtbiHqrlcNEwCwJC8pwMantd0ORiT3jZC64TXCESBBlGG
70XQb8DK3Ylrc8gwS0bSC2WIdSAyUt4/n03hp+jFh053CjrtqazdJzQv11LBBsI0WktATn1MLSsT
sQ9EDbAuWpROeKeufPlGz59Bxrc/3mg2tKhqN2530sLWXZiU9Ra2cY8CM78A/e9MgQRZFJdYJrOZ
dnEXc8543al2Eug22SZ3jV+T0e6MMmsXrl09wVbfl6H12Rqnt9s788oHlWgVgzqTCtfGnEWBuoYE
MXRad/K76nuEbQHqywUEseohy1G2/S8GI6mXdHcsUudRIFKCTM1MwSfFY2+Vhqm9HfrOXWOwbm90
sC13Np7c0+chjrsPDA9WEknoRW83rZFwsfq0P/ECHrpkRDMHDatxDB/UPNsIHW/elvZb1N459u6N
K5fVH8umws/aLM2sP9WdI/GGT6ZQH2vFe2vQVQozE06r9mgG96g811Yr3FUVkL0DRmhe52ClgvAq
UL+2I4zVtQnztDbv7rUSr0RSydUyieZUHQCczmZnT5PaDs7QnVD9rt8Uu/ZgGk79vo2F8VK7qARO
SYFVVNqRekSoiHVxbpEGNf329nK6TPp5EP4iossyxbypmRdTjpmM0Z7sTg03Vjm6+7QH/e4Vhbhz
fMgtOFtJFCfoyUGUMDRS8/Mvqg+RUaBaXZ0qx/6p5uBEqbijo/atHzAoipLpXi/1ytxsCx9hgF70
NeHlnQ/IbXcaRV21p8SLB4qfVCOrHMWQoKLR8Nev8Wyo2dy8LnHUJCpaGrQR3qKGbyKbG6KlXeHP
8vdD0Z0h2oAcVqlHnM9qQjOzdMO0PRVdkEJvsBILSRIP70ikIbo7wfvaK6SaTLShGS0P/fPBUNWw
ag1Q+KnxiTRo9Ngob6Mo8kPEhnFnKV4mutThNFDXnI1yTc5CeBbHRWsiMHWqMq9CvctFFKrQ8o2F
6x5SCWqA7IUSH8eis/79L16pC+KdNJ+C4LznpRRCoeWuNaeobg9aZO8K232tNXHnLn/lnACFAxsQ
MAmILH3+5Vj+ntkMzQnOLhahpAHo/aevboO6wFT8uj2nq4PxFqkmC5of8+qPZobIZkd8OSepULzR
Oh2j1hobKfBwCHj+HSZZHr82+B8Ggv8lG67n6yT0tD4pSOhPVotIeW+rGSQY9Z0T3/kvlv/HngZT
KWxC9PlIdjzaSGvo9YlyYosIsi4WeKMN68HEJe2vX6FMNxlIXu8h7J0PZZVeNOad15ww0cq+KZmu
nRBCOdjZhH96HkTL28NdnnigFZAvEHSrKBZbs3DlY4gQe80QnIbpdcBT1wq/ZeOuDL607kudP/u1
+OuPdj7gLG8poBZZGJkFJ6rUBkIaig+UKEpxaQzvXV4u4wgkYR2om4zEkNdn8bGo/QJZixaSQ4nI
YxdSUMj0DtHtCgu426/xIwM6P2eAPNK9xrCIs5WO2Plna6swHkd0kk/B8Bin8cJCOQtr5V2uJs9O
dUrUd5Eg3q0XiCRHO2TWHyZc5W4/xOVZR8JNO45NATKKluf5M0TE0wY1tPyUB94PPKV2WdH9hJSG
qjbaDAtfre4sniupPqcc+xC4C8AXfX6rICcm0Q6NiDytKhZNrT2j+xQgdLAtO0VZvGaiztfI2Zdf
7GiAFy1QSi2KuwfhRUGHzUcgdSWy2oLbo84WFe1fG/WtrDgmo6LTM6zgScWhtsw6c8BOpElpW00m
HgYhujuYoKg7y/IzHAYdBfGdokVFdzCWbHBxZzdfKfJAZaC4ZUo4vywMnn+TsrYhF8Z1SLJa++tq
GhRMcA3kIHXJJGnfPc3cNFW8la1adI/yvTEM3SpElHOZoV70EqK7/bUelPBJsfEorigpPE4+rggY
Fphrz0+b9e1FdLlp6K5QaOaaCGQBZZPzB5ZOp0iT9NUJ7pm3bjJvWmmt+5p6rfuXzUfWjcTWQuKk
usPlen59itRsGAK9yU4NXIelC0phpbneiOFixAURh0k0MSFELgbg6//mo4JbVJx4WbdE7DI+ZFEx
fLI1I9vapmK/JH4H91Rzq2OWwmZqyiy7d02/8mpAnFIRp/pKo3B+3tTW0KfpQIlO8cPgFc0OgWXX
MDz4scj3t7/CZVoC64KmOupiXKQvLkCNaPNRrbLklAybOsd0CbP44ZnIDKqx84I73/wycDCarENK
cRUN9sD5N1eLNup9NU1OQit/ywRZQ6fQV/ydaY3/BC1trtuzm4styS/vUFcBYUa3SKVOcD5gWbfY
YrqkkznrDH8fPNBcZ1m7L4mFQYGOCP47c22EtuD/TN5T3eO56r/dfoqLWXP14P5BDsH/oMQ5W+m9
Fxd0aOMYGGe+Hixx1Lw4W6g4Y1WVTjupnO5AgS4vYAxEIZPMlkBArJ4F6Fw3FZGj1ooVjVpaS8hE
2doaIvc5z13lqUlFuM6bosHRo5umTwgrpitsZWqoyvhk3fsGF+VnvjclJxoVtCw0Y/4NxDAMpilP
rNodis9+1xgK+pNGefIFwskQIYupWKh1Vm+bSpLu9GG034uq8u6EgYulzn2XBJz0++N2Oo+QU6dm
hq9U0anMcdRtW4QyuP6ruHHUzlbYvXgznCzdIpeEWOztFXB5flHKAEXJXZj0kUrfbAmUtpgCI7K1
t1gL12qkbX2cDnN32hcoew6if0b8bO2bCHpi4tLihOjn3Z38/CIB4xEACsEsQ/QLLN9sK9BiUWKX
ssIbKObeF0s3xTfWtLZyxF7fAxksNPXOfr/MVuSZRJpJ3UqXmN/ZQoQBkvS5VfZvYx+aKyqcyLGa
sbq0nbRbJwlcY9/oaeNjoL7NldF/rdBA+9IQkHau8PqVL8a72dq1jwGaidsll0yDHvHsqJx0VhmW
5cVbM1WLvN0TGBT9t84dM9XeJKM85ESgW7PwtXId4gN8ezHIF32WwckS3v8Nb8xunQ4s8U6py+IN
1/nHEhEiky0aROMd9Me1YeDtSMUw+gMXBYnYVL2RClvxNmIrqNrBi0Axy5uKO7vq4iYm1Q11E36+
Q6RFLOE8wgYdKmGDZxRvnkgQ5A0/1Tp+N0W1ASF/57p+dSjKkFAiINBdpDiNPmLsmNXFG4r4X3JV
f5wcbeNUDTr1if7p9keS15H5R7IRM4TPgcLIRZqNEmFjpbpavOE40DyjsjAtrKLLTrdHubY/Pq4M
sB+p7HLkn789MhMX7IDNMMhI+I25BoS6T8xgDVhjp4sKl1QYp7zNskUp26jxxzXXVZX9vP0c12cL
G+N/H0M/f4wp8HptKJ3iLVIByPdwd5yyvLMeL0/B/+Dv/98Ys1DQtZBX48At3gq/PvkIvmJpsYTp
+dphlOrp94Tcrg7HIpFQBtod82hPebKHomyyWCQxDqYi6a+V6TuRUJAIw1FfpFUSbG+/x+vf8/9G
FbO9HdZ2mTq5XrzZMWTILntUWvWlt7HdzRIsdLlCvqhR9qVA0TetkCb3vG0aTVjYWe377Ue5+kn/
eJLZytJiiMmJwvxb0b3ZBtV6V71TxL5sS7AZkWqj3MPfLlevh95nGbYifzMjv1mNQ3BQvVd5vJT9
p8gZv9QCG2vd2gBuuz25i3uY7EbIrjHZPPgoqNLnC7YLSeNsi+DWpcUS2QrT+217BzwVFlp4DNK9
lqxx06zWdgocCYf2MljefoIr0RXgEQ8BJI3GyFwCMdWcxk6QK3kro+S7lTcPVquu/BGTgdvjXN7r
+PEgnGQPH/0myk/nM00R5Uuxji+xJ4hr5I2m4Mn1EuOxtah0+YZTo3QwRNLwAn0DxdaQahfF3h+Q
NR7TunkcRGguFSSRYFVgKA9CGtxSa+HgFI3epjYrY+Xg23Fns19Zfa5E7EFYpc9IunH+1MkAM4+U
uEGk0LeXhpJvM1+/Vyu+PA9o03KEfZCkkKebLYIQ92QHC5eaiKJvYjf/iV5NgBdOdCyL+M6ELpNH
ag86/4EoBwxsnsioZav79RA1fAY8nT2lBKQUI2Xa2vGw5vqJeENgB8+mHkyr2yvgSkwBGYUMHcQp
OlXqvM2peVWLj0rWvKkh1mUOyv3pAZBGNiAb4b8bfF6tRS6k3Sv5T0d77wLlzlr/GOH8MJTYLKk+
x30K5ebZGV9lMfjsIW/e8lY/tYN/nMJyjwzhekytrY36ve+SKGXKOi7zH940PSoBclVNvIxic5fU
yS7PUOrQqr9OPXgsth+FGFmfneNbq6yNRO7wWOEknEWoI4Zl5+jJOMpjkqt3Qs7litZRwQAiLOsV
kvh+vqLzWnGiklvJW5a1mLd1qvUJtlf55fbHvrLMNHhQvGZg0pcXN1EFZidivXrTq3zERsgep5cE
76+tPYbScGfM9x2c242Pbsydr3xtaJtWGcV0l/xq/jaF5+l571f1W9TXzSYphnZjJ3X87LuO9y3s
Mv+AFh8WxyU2ZneC3GUw5XIM+pQk1aDBPI/mJv4QbVeqyZuG9ilOSH60S5wm3gkoDndmeRkzGIpo
SrpFeZi24PlnTHstbtu+T950Daf54MGLsl02coa04en2p7xMQOQISHG7UPa5/8w2zVigI42SPIay
xbQdCmoN9vepVld9jgeKo+9vj3b59eRo8CpZNR+4wPN5TUmKJZZdY8gp0uUo7BNCnK8US3FT8TEv
6FZerNxDrVzOkIoRUkKsGdlYmjcrkGIMauSMvNOYuEdz0IpFpR5gMKQLt3Ee28q58+2ulDXOB5R7
9I+ueRMrkaHoAXRHQ7QbLBjGVTQpLad//Iy0x5IL+KqNwi+EcG7VURht8iw378TjyxUEmo5iIhry
NJ6oZJ0/hFkMDSI8lnvS3WiJ/fUPEp62Aa8oDb1vf9TLfcFQEDz5rNAPLrDZ5jQknRX03iny058B
F1Gorf/gd3tnmCt5HOPAW5Wy/8C456c1Ebt37drxTgoSOLX5SRoVOu70BO1mYwQTSVUpzagRJ1Dv
ECHkEX1+ssiR4cvaENcAX82OcDvRiqGQS8g2shVoEic1l1gt74MW63b3RxdET4FyT4L96mulygsP
nRzyAgU1UoAQasMycjuc8KK23bl6fBRSoOr297uYHUg2Ph0pA/0ammyzEFCkpW0H42SfSvEFF0F/
YZUZit3puEa3dhGpzgM2vRiI1F11Z+SLKTIy5F3yFJtKjzWXuumLmpp3ktgno6xPQeuab5pfjSvQ
O/fu/5eLB0EdION0R6UOw8XiEUWPmVbfGictw0FPS+RnNDE1VMdHwkGhWf+MOFvpRXknGlxEPOri
YPVsMiOEUVBoPd+HVl+rlSIy41QmxWfDyVd6Fb/qbfK1zMzPY5Z+Kfrp5+3veVFOpv2DACuB1mGb
SA72+Zi+UCh0YgVztOLvdmMuOum35WDXaWqPGLwYIe6RBWZm2Kym8U/VTrCmfeqrnwXo3tuPMk9H
5JNIJTvZwoW5ND9dOiNwvLxAolA3olWQTluvst5uD3ERbj/GIIfnjqdJ+PIs0tlOieBm4mRHv/vs
jcdOOYYSZJKciHgoeG6pWS2c6SgrZXdG1mdh4T8jMzkk9KiXzgNSnOQW5tS85xJDxobix85qv0o7
XTd7nix9qTb+zqJep0c9Gnb35OuuvFsiu/TrMKhW63Mojwtpz9Ylub7z4m0bmse6KN9vz5Beztwt
A9QusCROa42ki+RnXvvp7SmJxhrvzSTwV4iRLjsc0nJa4zi+PGVusI8BvqY57kSieaxif6Vr8AKL
/nc1mS9WPv4Mq/Qp0+Jd4v7O+UdrYAyP/dJkkKql9b+WXmyL0NukTfRuhsG+1rMXHUkCrfCyRTRU
T8j6vNalgTmxO7yaSvGPG5d417qLOkDws+rxkwopreVP4HHWxpitPx6IwpAWmhvPab9MYbscs4D+
s2uf2PCf/NpeupiN8PZ2SFbCfEdeb5nyRzIl+eZXxW+kc18Na3gDvvQeT+hmCyNfVU4fP6tdIra2
NOwFBvw2+ul2MMe3WnU3XeB8jWLvszn1K1RRNlFQr9La3Gdjs3b0FsefZh0X3q4u1KVS5qcqSn4m
Rb+2giBZKnr2jL7n906vviRasNfZlEVSvARi3Naptu4puHFKHEIyiikri1WQ5C8iTr9hrviKWQcm
06Y0dy8OYZL1Sy32X8neH111eCu89FOWe4+V3uJjHoYvRi5OITWPbjK30vrI7qsvhh1AWAutjjeJ
m2LsvNBp2VhS+lFJsoUwh7VlN9XaTKdvjR4/NbBbhYGAFJIJT/wK7mCeOIxVj+UjxpxZt/NtY1/Y
/edeK55CUTeLzKy2adigAtt9j0BtY/XuONsaGzk9Ujm3x8MwdWu8qN7jaAQKwRf2LWo1Q7rpQzTv
2oLl4H6JceBc1VN3rF3sd9zgqHvWVzXQHnQblVfMV1EhfFY6XGExQrPy4cvU5I9IwkW4cpkrS9Rb
tYmR9GwfnXj8XReY64JECLp2X0XQy1z30Uzr1yHDtwswXoWIfVRjrlZYG4vookEflh9NsVHK9sRj
F7SPLGyz0dcix388QBcutRNv2fYC4VFzOeAhm+eYH0iDysFp30PRfMsS7Vm4yYMQxZoDq1o4meVh
uW5segc1yrH9NZrFb4oG322RrUpP/zqU6b9aFu+CXvyeWudlpLa0AMqwj5rOwegs3He6+VzQHrUC
saoj75NrDa8xRBjNGD63KMXlDg6TEx6RVsBSKHG787dVX+zzvNmI2vla8jrzBqhG11ef49ZbDyEI
MNyOli1lCmdyEQBXpKNYspeEXqWyX13M11egcndJ2X/Dsl4kC557Y0dOtDQdgr7prDstfcpL+xNN
6EMXRnhl+eAajS1k7G7Vi6hf427aWChG+tpbHmE9q4XBzsjd74Rz6STXdCB9EneMIIVkHb6EJVLU
wasyqt1ODV3ceXtMbNsBm8D2m6rnz3KSVYoJaKEvY35NMkVAE0h36GD62SvDfqCUjQFlAnNQxyK3
PJQlOzzhgYW3TmJrjcjgKg+cVQTtBbVX6nPJIiCxxPByL92SB3CZhPrAH5dQoB4N61gjP8I6KGCF
6cU/4+Qsm847VqJmCO+5TH7gab714oOhYOiUOpCkDzKWGmxzvZvWSh8s9aFcD8hvF179KB/WF92K
du3Cst/LqsQ6pts3rFa5Ihrbf7Tcb7VmrmwRSQtLLF4+1k/cHqkPbXkUlagnXefVUV/B1zGVblEo
xS/IA0+NE65iK16LJvqkZsAIPpQAdPU1R/agtPFgt8Upxpcj9YpNUpubwPuqtNrXKsh2Wroby2gX
5+MxjsxFCzOlbnceA0V5/NwUw0avfmcWhkHj7ykJHxwolr1R7pK+Q7oCunm8kW9Vt44Y42QUpLCO
WwgPk7fRWxpTtEq6ARAl9XakenPlX+nOLF8nc4wtLODrcm1rSP+wX/w250KM1adYOLBw7N5ZSXN6
PrLcpR20JVX68VANEIb/ucma59T2HusA/eUWDXvtJ5heck2LTkWwGRij8v9FJ4D7A3OVPu+8RfkP
FFiRLSbm6bBb/ZH/EoFsjEsVEOB5Fm1DDiErFDKZko8rORhB86WPs41l93uB9zn/xhsoiXnpJsNe
ttLjt8ikDkQFgz/TfKnVZm3CXM15IUqE37HArA/epN689xin+uJkAtLhpcmvKv3jmbeipCt3tNe8
GTLPZQNdSvWVo6V4BxnDy47o5cIusI6cxGs/UDa+RXo0Crw4Am1bNNpWvqNaseUClh6eRv1Pimer
oRowrtSVzUFWJyhJW0vLz1de8gvtcybtP9lGsZRrRnHGE2wtapILOR34xotRYPmeZdUzZ/tKlNW7
r6FSO/1UQjwIx9j81dfIKtfwNOu6f42Ccm9iWix/SIdcbrPRIUTwBSXrqxqNx2IQj9KqHirahP1r
rSRL2p28l+IXm3JFOaGV9hLLBhN3o9ef7BJsFRFQ7k6B2YEaOw8VezNO0r1T8wcxcpwER531lCjd
MVGUB9QAFhZrJx+spT/lK2keDax/87E3ZeBQ3nmgjwjPlOWx1EqP2LFZybAi9SSg3kifzVb7rMcw
1HiTJlkfk8nrbhG33acSF2XkupdZ2y7G6OizWfnucifXhrnrMIsQQ/AoVyvU1iXnwGPhDYuSRCHJ
CLtD+kkp8fpuNaxWAQV5zdKQ8yg3CGzuozw6xl3yESwzv0UXlhgqVS6mSD4ZYvU5vNiTG/zq8RW1
s0pSheTu1kSLp1mwAtsuV2JtpasUJ9yy0pECeZIxr/HbrekoG40Pi3vxL54El8gXt6cr3v6Q3r3y
WZR6XGg8j3wlRmz8on/+IKNn6v5OtXwbO8k+sX8LG096frw9lDsX6lLH707Z85rmk6ZHDzpP4/kW
TtLUKJLil8bboNqwkivS9vq1FlY/JKvJf7fZVPJ3ZaP9ZPT/1Khl2AoumGVhP2qJc+Thm7LaF+h2
df6P0QTG0B5NuYJB/C/sKF5aMVCOFgczIGRNJ14aG1FZVpztYCLdPKssELXneEz7FdPnUopJBINO
nH9slb6pluGoyZA0NeNej6oNtjZS1CPYj6mxN8L4PymunGpVi6+d9rnM7JUelE8aO61Ut1rlvwyT
/1NnNjxPop3kAjWwLe2LNXbHOGkt5eiFSF6lMbqMcUaHBaSKV3NTP8qXw0ZflrqCwDQi8bwOW4ue
K1NfmoOzUNp2ibj7x9qWm7bOOUMHfZlm9idej1L6+ylA513vUKl3wxcEZ3foRH2KXHtj5sHaVxXK
ZKG2CKP8H3X6QmDhlacrBEaXKZ0q0/kht0fICfC//EyNS6VNFDYnayHDjrBIb6BjNmhMq3hmch+T
JXaYmUbaf5bzsRoSFyP7V/7Owhn/h6WzWHJbi6LoF6lKLGtqdjMkHZioAi9islhf/9Z2MkmnwdKF
A/vwH89K7mnmRs5y+XUY2gdaG59blxfkxWleSpq2as/lIR7CxzZ8xup7ThiWvpbJvedEL14wxFQz
DC924n6hqZW1L7rocQmHeR/VHi0zwj/NWBvIxfhrU09fpMeNfvpCXBvKqN138VFK0+zVwUPmcO0N
hwpYPZpZzkTwbHpaoIkx75/K2Lone+ZkYdQafnAg3fpMd8Vsj4IrUc7LIdvET1ejfB4MpvkyKoGR
x+uukxcgGn7Q1p/5Gl1O+/82offW9NyH2cdUjC/USx3Gsr3T2zdldljt6jw16ZPXrYcaO8VhaNJ2
chjNOo/lAWCf7DaUJYOL49+RbzwF5vLWJsntOs0VWGFdUcfTWUcm3eMPw89k9r4x5OtuavjgEMaf
qnB57s350QswmVaGfGTecB7IhkEbja/mNWFevdF9Ih3pFRJ8q65UrZnr525qxwPzvl5IQj1L0NFf
CRvBOdJ8H/dmcR838+N1jL5MtBaKw/V3H7mn2mJ2RFRgGK3lup3M5RtjSQ+oiXMXxvTMaZb7pa2e
zbi/MAf2VHXlWRxRR8Gxr4r3zdT8nILyboBfyyZ5iqL2ZHXOa5ahrZzka4e8mqiVn1o8qxzi0XCC
S26Hv6Y6eo4xNpc0eSN6eWH2wqlzo+/5RAgotBiwQOaEbzaMboakgEHFljlqz/Y0vife/F8RM33B
sU60ra9Z+nVnJcX7mLXCqcCBfvywmk2zJXnxiVmCNKah+abhfqsz992PW2op8qfb6Szpvc/MLCc3
PgxvvLfp0rozI+fJYeZC5dZfqS86+Lgs+sA9MXhh2g2l/8D8DGKp7Wl1/GO9rk/m1buzgD+h2b5L
V1Eu/qeN23vcW/vQyPZuQg2Fi5a/Wssz1na8i7L4m0ipWMxDAqnMcX3nl9k9s94ZdLYdzGXvMhZ7
Rdp2uIDazt6F6MpNvTmIB9z8e+uVO0FcRvVRl7G8UyuOaG2aNzux9kyaLodfbTts4W5GtktI0F53
7y/+3py8gwSOA551lhNZx3y+ODZGslUXuP5LUXjHK4WRNUa0xr8ZTLAmwQTlORFILpA11cIUZZYj
QQmWMnHyMoSDh0oOS/X2jxIl0iX0ITx5zJLIl82PzLGOATdrjv5jVBr3xFOewiE4ZdNMIYu1M5Pg
kDLVKGKwSRcw4hXopb9ZsABvU77RzKAIKUfcaCEEFZmgXLLddwnSeYSqh9W6mE1yCo3hbFKCi4zZ
6gp1Sl7wIaFs9LeJMNu8T89h/qQF6uE5N8EOovTFx3yKkl/WjI0/ZduGmd6mwwRp++fUbj4B3Jc1
o8VScUOV0tLFG4ONRQ9Gnb2zfcwDAZo2nh8NnC3siFuggucgSLTaxqEt7JNYjh8v2NBBYyCgn3m7
DnTGOLKaveTxNbb3Am6eO+6GONlf54uH0UBRMfG9n5sx3Wq8JacdN+Tzz93Oh23L9DOLitvqXvq0
nDXBFKJgaibwYWUIOPlBgiocNmPYKVWmoYAF+QFsDWc8mNffDUkYDFclPoX1viE63O4abhwl6Ibf
pHlbvtMBCMtwyJE73dSdE6d3xvV74v4RjTbR965rVKZ3z1RDdNTZyb+TMbxlBtgN2vc6nSrId4wY
r/CDzl1zYnGa8M6RDpASIeWdh+iXTci4m52N/BD4MEF5GFtCeExZOxJP2c7YhOyAFa1WdOSEGA7y
0M4VJPwmNrG4QaJ3O53fmltHOQHNIjzJUxUEmOPNpWIKqA0l2N1/1+ZNnJnF5gmyvy7+XWFct5TN
v8IiQ9bvGc97MXpN8mYm+IDLajm7tPMPGYtTJF/Tnv4MgBfbOGUFdm1S7CvdA8cm2CxWc4evEpHF
huyijIx7dnY128cpItdHdBvd6y+5SPEpiTTHmTCVFj9yLgsldCUZsPqe17FFaOe65juchntzme4A
Ay6ASjJprB6M5ok98W+HLehABYa9uWz87LkGjxW5TYunzxARZ+cDUMXzkdXvlohpGYYZ7cFXEH1T
zye7ZbwBcke2Xe4jooyPNtowIiMDlbhbw3mGoUQcsrm6oTg48easZ6kzw3j92Y7JSaaYzQ5lQXZ8
z+ndTMUsOOuMJOz1fTgzN56tZ+t77A6Pi+Ocx5Q3YhUAsPUQ8aSELSSj1zUVIeauEQRs22iX+Zg0
jKVP+y9CKWDNg0iN2+wT8zx53j0yUo/wJnPn4FzIGeDbpx+2nRyva/JYgItlC2Pn4VD+7HvTSffO
QYirRN9X9ocJf0zX+hIN853DbKKo+sD+YUjISDAa15aUFqNtUPBHlpk2BnXX4f5GS979MroMK0ke
HezUhFpWCRujf732DARqsuMNx/tvHtGCDLzYIMxL4+ewwdn65DDLr0MjCZSKkXX6db7sNsWw16on
P7nT7ygS3l3T6YeEDUuP8nCXh9Ypix5W3MK6fgezagmL15GKtAoLh0mhT/AwARigNbYaLMnLi3Q5
Qj/iCb5k3JHkytDm9zb4QxJSf6Vb1lexaNtMtxnwE+6uhiEm9ll6rDBnBpa1dyaFcHRQ0Zp8vzlC
fIBRiJ3dDYSgr3G0Qw5JqtXYZ7RuY0dfIGqZOeEQ7pCWY2098VTHnI816oufkJO5iyCZcc33U4K0
kMzzP6A78vlO0fAZKa2DYwe8DaubZqQ2vfqagx+UB5RnPL3BA1n2OWHoHn/lo8OQnS6ICmsYNsBT
tptj5CZaRXLQqD425lfT6J4Gd7jIjcCqxYO+2V0IP8g9YpNio+cnjnduNhRYyXhqyGqZcWHaZ16D
+GGSlhqrQJIwao7pwSnq4htmqCIdRe5SXRIgQ+McsvpHw223DVgbvzw6kXU7BDr4GEdq0KhI7WFo
4baTUoEK7TbeSf7rSWmfcIDBV8kZzGg+YOMtyK1gN4TF/e1dOe2Ugq+sxWG4ks+BJ8BTQipOMD5K
S9sos3J+46O8mFfoTTCeO/anuGU+FMBR6xXdIqfxaTCSqTjKUdOmWC5YK/yoQ945WMWIr8a0DzL6
C+Mn2VBy1ZiZ/d4g36Xs58p7JbBzyHP/HBbBfbQZKYf6M/g9Vkf0PhrJU4Yyv04msLvfboIZBvqc
pMWegWWoMAYKcCdGEuzaYMVv7+yqvjun07tYRhIOh8xiX8+IUokcZnefUjfcOSCWDVCoeFvr+sBQ
tQfDNLYZwSSjmg8p1iEd6wSLrs7w4CBgxMjCjU3v4THoH9T1IxiGp9oYyZorjSfbX+7MzXJyib9k
bKZ2m5c+GWjIlZTbhgkM4iwdHNcyhNk38Zt+T+bUfiH9zvPZTv9oWeuz/HKGD206xzU3D9wE18O8
5wN7YUmdy1Gt+Ea4mLj7rsY9XvcfHKbD93t8kB3ibnluqoJGlzdByKGvsbcbu+RBkK+M4pOz1DiO
ln1gJKcctwf1Hhc76V8KbIuqKndpZD+GTX/ThFw/J9VSlbAI19rnafPVxqEdpi+rHFl0fevozeWX
bKf4VaPBHMZCVPMbpy6MjMd5h1IU5pOkkGozks29SNO8rucN7YeagWl0bCoAJUmyGd66bdF6GbL6
xvxMgZqQY3b0VeqjcPOLuA8H3V0Oak3MfN/i1WOloipdfrm8k8G9HSOfRvH+vgBj0LHi4mySrQf+
sq/hXewCAXkxwBD2FJH2k3PYpC9m6jPPotqTWrXvOF8gY9MERyauogj/bMQ0+XKnk0/d/BXZgi/P
t+8Yab4Nc2x89OjV//FXkgPiijdtQVpVsF06qwPxFViu3KgQTjVEuzWtToiYlobQNMaTJDP6Fxhf
Mr/MAGTViI9u2XL2Hl6l3N3s8uiBgXl7XkUPUsB8sU2vm732UGNUiDXn9HrhSeSLPuJXmN3h1TQH
4TXUewz9SKxfrXqbBt5WN+XZBUOOjoE8MxCKvzafGAvxQBvJg8lQdbP/6MCtjDAD7PgEF1EKYKEw
C4VUG9wH4VSdI47AdLBs2Ozt6I2fkVF9Xtv8ZWbmncS6wcGyhLBt78FjtFJ8hFScvNt183TSc0Cj
/ISOT7qnCJ9TWPyShYTQb3AhCfYtTXqsmCsnSGER00DnngTHaGR62GA7SMSzF3nucUrTnuENaUTq
0kGb7F1K7adzlfeHGsennJYjbvPkKx2UYPDuUR5nHT2r5P6y5GsFSBI4rbB8QNbsF6jDGJNZgha9
XUF3cCe5no9CfBRh3AQcRhfUA/DnX6x8Rlf+t9LLx7MIn/k/+QCZAOX0x+ytc7+BiyFx6Fp4RCZW
EUXvNxge01a222yxAfOyPLnZ5igbSSCnITkPRG9m/c0iuokYRE3kTYcB453FieDUTgzf31loQXxG
t9UcsLocO/uHoAPnLQe0QMGmT94CWJJZS0cX17Prf9CDayVsJ4oRZgfXJS0S16t3NbtuY4IGtM4H
WOD2FHOt7it4q8y4GOsnl8ghCAvCjkJXwrQgWJtzrTcv/Brro6tTgT9Ox7UfW8CdPNyUguIjfr0O
2NA/tf01IaxCOnUWLseRXWlRQlwmXSHkFzVyQLNLIHv4Qf3Y7poBODkmXij2vwKRO4e0Ig5Z6lQ+
18z6gOkQaSk4jo4jJ1SfDC82crP2gSc0qb0Xna1FcHB7Y4dNpV2YTXAnFpOPeBm8Uw7+QV0iPfrW
PWcRy4iwrjDn9T64T+TSMRF+2NxbmfsgI0K6C3vmSmAAenKw7rsbXIoV1wCLylKGfmVI+k36Gif9
Fg8H3cI/3NJ5quhPp0WGyyosIBTKM2HukYEdEhmQHAAkm/CScf1oCNtwd+bkPs5Gcx44cSm9wZ1k
HliRJZcukun76JA4CwnJ/+trzPwnn5YeiLiw2xy4ZG6sG/wH3zT2dfpZ5HoDA3SC49yN5TVDneQj
2QF18qlzvJeJyPeG5l1aloUF0wpdgxBjhLYXGafK+CNrULt0+uLU5cGT4ITgq9p8re50HOfgQHrf
TqQsc9Ajr8Z7JVbAqoz1ysjv5Gi0zV1AMEKIHDpqBHQgJCvIFFfJk/yxbr6VTn3necwyi8JT05r0
1AIyM9hSOoe/UiKAzqoeGR8aYWWVDnL1+pSo887tiKVkq9g7DI51AUAWzZei/uMv4a5GcK+4fySO
YDoPc8t1ivsVMsnHmCDfcrhZBeAKs2RIOYwD0+nHwdpedNsrnhg8EQ1GguFCAIQSxR84oVemi14n
ByIfNg9mWT1TDXQWTJhJJph970Hn1TBxGqliVLhHCvyxZveb61mIccoLhqSRLc+XjcjF+EA9QxGo
cLjPunpnGZ/5hOFJADSeCPME9m7m5oZmc1TnsZENV0Z8GnBbAWdBriw3cf+IurVyrDlGTm0dnxka
3X+mn+2qDn8hqszKwU/c9z/SdXA3Qlplj2MGs7Q/6veCQejgqH9hXfxngzKSk5unQpzV8q7mo/wP
Nkmtjz577mZcjbe2gPwUFceC+M8wBruli6HZGesjObT1iwQiv5mgIA9fXQOoEB9Fk3MUsLt5kaw3
ciD3LEVgFz+KnWKhBvWtDaI55IfcAxBnz6JQHsXfLRnzXG9mdUvcQHpCahzG0Ld6rBQSnM1PAmF9
rCgZ7HxESJ2Fo5jk1+JRdffOG8ck316zCcLGsa/o0LDtrew0UO7d1xgT4xuf7cl/CVx0JZYM2RXg
Wi2HzTd5de/Z/S6AJY2YzeEBBaSURLqm6xmlUeCD6Sf0h2+QmPGJW2cBiDr0Gv/KacKDYCduVioT
ET7kOaOzqqMuQUTD+VhAPkHbnI6sAg6YXbpEJL0xvrmVfzQ5A4EeHTnK7OaTYT8DfA9DAlz0eH5X
BkTDw4vgmclsYeoz2AOSWP0uUQqC30l43a31M0vH7vYJxQw/PCQf6AIszAHJyFBEmjVsaNGZTvct
OALKjslJaRH0Qfsp54zCIGNM5xe5ZIYfgxs+O260G6uvRNGHG8VA/ZKafK8Qxc2GwrwCeoHs7wQc
XNgMgnTHbyV5AfJjrPETi+BQGsqT4/pLjx7L30p1m69/qRZjQkrpgAI2D13iDNKXcY10XYLRAp5O
/MCQut2G6ZEiDfYEWYgq7WA+I2Vv77U/5QwEbKbkzANSJzwPwFnJ/HmwScr1z2TJn1Z8tOV1YEhu
tmf+8Y6z7u3oAfeI4prSZuqG3GbGmX1I8SHJJOrDpXhk7cIU+FnMgnI0nAZDTbLGaxsGe2Yst5Ak
wkw6CiN8hpIRTlLNfIIVRU5yitPqjpsyjJPoUfTLLVebF4BFvH7fINgFT+TQTIZXWcmMZRPDSDLI
3YE8aUNzG8RMizMVsYLopMeXSQdirvOJQ5v8ANln3MwHkAR/IoUinqvHdldNf6j72jNaHTgTs4aj
dEWM30UtSmV41VybMbwiXa846NLoXigaTuQLZwILwF1QnsUDdUB8p3uBhvktP/9HcKJ2BU75FqoM
YDjX6gT/+Hv3ZtzLKBVCKgL3QfKZe2SttJDa9+nPvw/ScniwAnm812OUJvsTkANca3EiATdyjj6t
ixyKBBKCLWg1P/iYyCIb8rcWYyEjYQDKpdzmLKYxieY3uCigYniF9wxJwty9D9/xH/6yOKsIgX5m
+NolJAyaZ5MB2CFxy4zk45Uw6j8M71ydrZ+DV/oPqkEOomK53ES0LFNKJH8iZRB+Wqx1N5FJ0kAp
nKsYksMSEtDRcShydCHMhcukZYDMeEJgSxlVK1qJ5wEtkXAt6QkW+s+uKoXQBa5wN4rKURO6xZuw
we822p+gRJ4pmcouE/LbxuUum9NLHhBrpumL1fyHAuMpXoNNDxm1pUX5302GEcJ5Gv0vDqE57GJc
JJDif/kIeogJ/1dHlshChblIfT1da8Ql/LOW0YHynoOkMxcm0zDCdZDFy53s9z67B+ec8ETBDy3R
M3Egux99/EJoE3gttQcZ8TH6uyGVBRjGAd662o72Zi/dKb686RXhfj31SjTBCB1Chn73jVOXcVGA
6BLro8VgXREYcgjAdPJt+pw9O1LTV11ysjFPCinINpcICnvuFN1GOhYa1v8sqaZbkRoECNRzsB9J
LLr1dI+GI6+LiVMVKw4nLLi1Lh9WiiYS8DGD4bmnIPpkNo815gnqDfW4lXmIrkGIu0gPtgrw5F/k
kGn9NJm9x9vlOhaex1i1yc2QdKNYbYf1w/u4rzjkLhPGy4f9i8s4Y/KV+CkCQs+C+pQmY5TvUtc8
DRqQwShwwYKyctpNPa1i+uFc2uluql5FAZtSzYq5gAiYzXokH6MBI4NDxhGnaDdwG7wM+3L8pC3o
2PlDPsWNhHZzlHdAj6q7g5S/PhISwYL15E2SqxMcUswVhlr5T60L2N384obIcC5exCQ3EFqlZ0Eg
krm2gpsAO5rzcT3py5VENrwIATLtL/WyRajxJo44BPgpcp5XejErYUVGKJv3fXiPQ5XK6ucLpZSk
tSZbliayAwQ27YVaZuoTb4aPZKV+L9fzlanBbJjrlARah21jZTvL7Hde4cuMluBDjrCLe8nzyKp2
fl7TkiC6KPQMTmBnkgUASjkjA9SLYjpRDYgxn5C/AwEBDhzhX+Er0DLRMjjd5OWCTOp/KJxtMmV5
J0zQ/g0WwUeYSiwL0VCRN8hb6P1JdsJNfPFFz5qQLMofmv3+gUeINPkyVQ8QN9c9WZ9lhQw/2CBQ
VK5GEes/Ff9347IehU9coI6fT2d5ntkXcocP6YShodXJTvq7v+TgOaiUwj7e7P8p30vTQCVaMHAe
R5xOWBqCbAm4qiF/IzV/yaaTc0E2mszBGZ8ue5ILDN2jzr5cOEYaweE2JRtoOHOBeoL3IJ4f/EVO
SlJVqnQ9dKgH7YYFcczKjckemampB7IrwYAqcfdsXCgUvpFVgJOBq2SV/85OsRT5jhrfvK+yr7JY
QmrNLTheYlboUZCDT7MEPsa/vE4+G7bIhe8kqwCBfCEENvjVXhok4U1Cv8p8/KCHz41xWBM6yDPa
m2cSlkV48yzJ9yX4lF3tHT+A+pETfFD3grJtvJ1lhK9xRoal/7EhglwrGL4wL+3RJCskXP7yPFMD
T5lViFflGcMLssAIc/aXITgY3hfb1Q5beUOfdSduTkNoSTILNkIL/Alu4twSFPxnI0hzB7AVO9Fl
iu9uYTkEO1T3d/XiSckcViz/gdMBV2V6Q9WjW+8McI47NmfyZG6eOmlFoB96jCmGff0bgabj9B/Z
K/8R91BfeYcEivxo519/EH++eheRjS4MDoAR8LufmVGmmMQtyQffFR8X4yccUyd9OdKGEEccynkj
1xQQLFOiEkw10WS0dLMj9Rz3g+0geU9O1z4r48pM15dbOCPon6ve3Fbk6MXO+EUqrGeKBZT3V0Bq
mdIsYigMOeKOSjJa8vqM5pe4kTOKQ2Am0lZRMAhSHqQFhQw+vknVfiJl1aPefDrxmX4wtw02O2EI
HkZbjSM5MUjF/2Q95wHDo5svAq7wtKz1YXY+gNhhkd3xFg4GAcW/JrY0/ti4nz/BNT6SBDEgthGR
4A7dhRl4DlSdPw3LM8etq4ChYR5hfi0YJIzbGIklYAuj8EfcM79BHCui1doXYTleNtrms4sM4L8K
AITsj//G5nwRfHc2MzB2fJKdxO7lUhPWZT0S8xJ7iDUwotAa1MD/HK/bO8BHjiDMkochIv3QPitX
grebXnEKNu5jbcd3M9lgknpyMPDGW2zNu/+rs2jeJRXa4uwaQ7x7KDo59q9ZfSTeso79pUIxySWe
lKA4lEJIWul6WqP6pYi707qGW4pdLsIWYn/5jwWnbDASsOYgfuIq8NHqluWR9V7JOcHq4sCR0tlw
ERXUV+cIRbptgQTyjloCvySwhkFk1ESrkpFg97N8Ax5YeL3iMiI6BH1VY0NRwhnxl1s94oKsq38G
pDNMd0youuk37g2ZyGFK/cu+F8tzWkKO/9h3HIK3ljgD9Cae5W83CKsISII13jpMn+HZUtikHeti
h6q4DzfZY1CU57iOtysOiz5g0hSiBuvuRnwppcDD58m53scV5ePDrzWL6KLI338RlcmCwcEAr8nw
ldn2D9ZuSPoYUmJ5gOGCnk1rkz8Mlfff1V2+tjYZK3Nx1/nOSRYCJyiSDIPlu42Myq/WUe4ij4wD
tdxTMMXF3Z8Ev2UcSFBBHnZkIRc6pm/7hESx7xbjvygz78XzmK6bNSXR5nNHbKA2kxvo6JbThPMh
Oss9ekPQRxk62iYb4jIlTQSr/fXoZO0tBMH12MQFFKLtae7NGF2a8T/DKwFx3cb7TxLHwzMoncb4
xJ3rAAHsdBtuPmF76noIkMixkRs/+Y5YRod0N/xeyI4rTczkqbYpprn+zMxx65pkRpPYxuIFCmBD
Zqofsey5Sz4g4awDRcah4ejJv5OLXS6428OIIMPW0twx1TMsRWMpYBd95ObMtC5COvwxD0aVYcFI
qLfO8FtMoA+iuhKguuCOlA5/Wme/K/LiYGSWiwB9DwGzyrliOQQi+PzNQOLrX7kuekQt88d5n5Fr
JuPzh7GuF07cwdZx7ENOVkiAx+L2cgQZfq8MNCF9Q9521OBrvh2whMtfS5d9aEnt9EkRcHA2NCnp
xLavzm4AM8fpL34md6bdTnfK5JAPEwkh1UwGEgAZ+QCdsLCUlykvQgaCAv0yxaFgOU25bws0f5Mz
prsfunAX+nR2L37NvvvBrL1z4/xyyNIQQRo5s+uuP6boHfVN7Asxfstm01mgDGQJSdZ07X4i6ib3
nkhE3oU2KM4dnixxiU8Y1SKFvQmx934Ny1VOPSD1bH0myc2E3Xi6Ed4sqtjC0HVXudUk6jkf18se
lCjEwm/ynKvmpzyB+gGqcm5+PwS/dAqNjHYTVRCcoMKQszHterJ0ebo8daIK2RK48nl6bt7iAhW9
+eqY5LlfbEChD57NH6Z9dcHK5C0CMno18WlZhYpJcuZ2HzzAI7P9hbmcxMO+CrHJ0S4PytK/6Drp
eCZLk6JJazoZHthppOCMSrfmThidp5jBxbwurNVpb4icdzekKjn9qJSmBBKX31XyMSQqpnvW4Yki
/+JHrqYt7/4FsET/sjj4pNxTdJmQPXo7RGqlFMlVDJWxK3vx+xr6kjF/uY5FMweQbcuZdo2u1MzQ
tNT4yaPy+aeSLKD8eDO+uwTV5HvTUULLQfoCwEJN82lx89UfjlH4JFTQk+ujsCUQU1qzMnB1w31w
8uSewr46wQfQ99iTGINPw1z9vaQtQpdP8DiZrYMdfVeOVufgDgaHV8qSuAaV/Iztap2xk40l2Uv3
MiCBwBK/Bm/rI3nQnzIUgE5CW4brCZZz5PxJjQNsrp8jgs8cY4OjBZqRQpLbTx/gXGSMakdSja35
JCHLYSq38EqLcKbi3FJdbuUNSGeeHhbGbnTcB65bkbds/l6mp03yezbCkzzmw7wSnX7n9TynpNpP
GE9qEkjJwwIcq3yhYnRLl4H9xv9ZF9WLB1I0wr2bVw8oNMSLDf3qEdDkvyXpMX8foZhtFngHcd4G
8xXZVXPqtlxv1Q0w2d7Ftdk451EV+PIRf1NsPHFkPBNXLeKlwxcQUgSDoEWM6B3i85ugMZ9qklkE
eUVWGIMUdBCmyXaCChRCWM+bxnpd5v7doUxga5twvow221+/BmX/cL2GT5Eb/azymNgh+YqboXgh
8v+yBha7Wgx8ehTBjb3/Pe/gXKfJ3u00+kJ9MqHp+Ti706MUZ+2EF3dZv5LsdJTIy2KLCAl1mPS+
fPTC6bRm6aUuMp5LK7poenfz5bltF2ZZ4+NSdkDLGBTsdRsg6b33mLSb0trpyFy3u0xrkG9719/X
PL8Mh1PTbX4WQf6lzYuvtKY/GWN5F1vzt8iKPtnGtdiWBerQMbtnp1rP5mg+jfkSbmd6S24H0lzJ
CqDA4FqnZH6s7WGqkY75JjmQbXQBs8pRpZgZV9D15SvMZF1/z+b44C59QZWVd9+16QmjYF4Qa/0y
HIu5NAHgzqEhQ20cP6JUkiv7CTHz6Sizn6UOZQwX81vvW2SibhAkGG04kOBaSshOM50I1qbey8gx
8srEeEjO/LnkpG6dBsb0KY2Dy2S6L2OZHG7KGhNY3kT5f7IIgw3Xz/oF4WEi3NeSHK/eu9T2n9ag
AxXm4Waiaq7Ej5wamzfCYJM3vW6a5VvoAj1M0tZmex9U168pVRtXe3wnbqp76wloY+BM1J35ZfoD
x/5m8r7ltCvOKkom8N6MA6kLC5WQSB/O7erVwUl6CSmj0G5bgA3YrIFChWXXNjzGWfIpTqihhLfH
5XqnfSoqmE7WN3FINxlgxz8y4Et8THH+o6OmreyUiY1+R/JyXXcgBY/pJ6NN2LS7lw+XhPxPThoC
u6gOxSqMKQOunc/lOt7Df0oTI0EKWlhfW8qbhdiFJeSbkuRqZ+9cq7wTXjOnUW6OJF+Pim+O1/St
JC5aA0smZjCoo8JqBQ+2nf3xq+4SWM0PJSavo8dwGzM/ZFTTtiCvTUkeVOD/ipVZ2HD55NdGQ2F8
QjLlXPKYJJ+N1CevzXiUlFMYqM+CO1LgZZpLUPqFs3VKozmWZA0qT2NoyMhicWWzPLLUahkveUWp
BZ44vlVSm3xmctIr64KN01LXdDf4aZtDYmQJhYglPbHHXQoxhPiTpC3BPbqznLiJStaUKCNzFNXM
ShVzFwOqPETUPBERmeblvkiLp76ZQDEey3Lf83Z+MfGtyoUnWCcbdiUuKl1iUBKCYEJD5jadfskJ
aKfwIL8MwlaMEJDRQlTOnJpbwgM0p4ishB3h+B53aLiOd2wwQLbrahLvvi/I6kAn+yDiqWu/mHQq
lYcpWMvftjWTmlxUPzfM61H6DXkddzFa+V8opXbDg8KBaCHAMP2P97ovwidBcP0oJkrCByIEx5Ee
8tn41pDcg6o9XmPSPtYvhCJGktAShjn467RXvDbq/X3kMwM5jgDvS+Wn8APEQMsEcAE5yS2JRHJb
pWskN6abMvG82SuzSkS4qDaWGn2OiBX1Y/NLLiwdnL7qUulB8Sw9PLkpZIpHrq9/kJN57q7JPYYe
FHu+5reQCpad8hQ2velvgyrtxWZDF3/2g83dQK0jhxFtGO7X1Z84SDPPXzb98Mewfw4pFze345GU
L/nghwguH8I3Tn0N0yPJmVWBDRGdV8Tpnq9J0F+IH+sMeIdHpoacWV15Jy+23rGxoi9WXT1srtF/
bkvT/7Ip6WmeXwRYRJS0y6DcIDpPkFjin5VswJOUv8sXfae3mOuFL/pOJ53TRnp1ZqElaFPHISUM
AuETun2+mFfL3FeWd7q9prQPy/QpZuyfKkiwNIvwStFJM9y5mbsbrIZeXkeTtAOmxQmYqx7U6aZL
F5VUHoVEGpf7LnOPtXdHqwD5rTUbLY2GS+SQVwPLRpvlXp8wTGrVJ3+kNPM30t/t/ZNINVof46C7
1VvqU/iCTqpFyEqy59JFW5Q9lDcmGVT1h5KPdDTjlFzvnLjTJSWRf3bwhCBi7ajZ/4VO2pyH/1q/
N3tqVUscORyFayp1PXnMGcqrVBESa6hV9mNkp06aIxpSUEky/IIS/p24bxlyAOlMHRRc8wSOEPRQ
dobu1M9/LtcSxxdp1z19GLwk3jPH8x3JfpSg5wrIKd2rVl6JKlnTvXVtk2wDb3qZSNWR8UieDguX
L55p8IeyXh9vJj08waqtMXj1uuaR0rNHRS9FQcXcHNy8OxpTekLB2BhT/nBoPP+LscHJ34yXOLLx
S1/z+2isDgqwpJxl1116ZDo9s6THFUQSF9KTSuaPgk/SZ5uvLEeKxyRSJeiIvi1DD90+fvH8+UQS
48GZeVsXHmJveJaxEjW473E3b2aDrLZqP/jJUZfA8qGg3vMuPrXAPJ3kT9Ek5iTXLEuSZSFKlfUi
Rx/fjUMumuZjSGdORemIAF/CgrsBOr9lZoODxra8pWW50bDv8FNtrOxdKH3CBL0JCfOp6v4A3ZGr
mzb4Lgj29xqxZhzDkD+RdK4VIYcfjrQ3Vq8ArV2mh573cN8s16yzZxbDN1He0jvo7W8swTJdE0P+
EnL/wXp0c3KORwrrh4nwQXzIOz/amtmjAiyQWO53h64hqPJ3vKZ+qjsE6HManV/f6l6ntg1kErMU
bT33b7ZGmq2HkGB4WjdHDs30o1+oLVaUXpc3VUxaXXhJm3LezV1HVl9FvSCJxbhEPUt4feKU6qk+
DZD2FU2xXglQZ5sLtsI/meJ58bfZ/MK+OA2XaQpYDtyCyiFwo7fNr5GPRo3DwVqvXRuRBD6fMKar
JjtcB/yHiCc+zB2KMxXG5s4ww/4iF5zBEQYcbr/ML3+4sIwiqTpfifZKlcJ46/J+oMlsKTFFomwT
p/s0/0oiPoQ3NTXuu7W7ay1qv+WZayhPIUrR5e8zgElMsDZYSjY5gFkRvJKrnAfJB4O8uruwGu5R
Gz4eDnalkk2Zk0qcVTp4Ssd3LF9OPaRstmlisstDRrBMzlsTNy8oYMZwfqUfOcUKDabhWH2yGpvU
ook5DDEJVGn6u6E5BTleExahkR4ooWSx3lXGEk1bgrpBJ05xg61jFKBBtF7telQWLMGbSbEn/hJa
YzSOe5T17iIQjNYwzkVvJLuIvh7i0zHH4Ve6ImZysF6TIrhw7x8+0k0sYdLhpOeS5aq1pvBBEQO3
xOlyHetL7HZ3QxASh6udu9imbCO1fsUle1sjmqs4L10fhNu093DUxSGhmGxj3VWT97jBvb4kS/2J
wdvkv6XTTzHz1ZtJHYuz8VFLVqsdDxOTojoqqiHMamGYhx1jVZbRApay23TfM3+CJjmUIdGDm3p4
53NbVyABZ8LVQrJ7bw6vVpoe3MUaHqc4+S+jx+wP3JHe2Y1IBa6dfk8YidyIyL+7EinyOuu7j5aQ
4WzbqXEK5qHfWTOum7WdH+lP+iyn1lTkGLcpGjT2w2kXXqODidWTtGCTeY3e1zH7MwzBMW2LI4L4
YFF+MM/G7yGsg22AqNYnAtTkGtOYZbWJiZUmjYsq78Ozu7fFLOk7QBHTzgrne7MInqdyQ4KzWXxy
jM0FU4xEH1xUWZLf9Thd95EZU0k1hX8yu3m4+cnhqs2cH/PKJit9JOu9PU+UrzL1mo7zxv8kncdy
3EgQRL+oI+DNdRzGk0Ny6C4IihLhPRru6/c197JcSUMMgO4uk5WV5flkTvFRW8pAJCGKDmW6piR+
i2pZr+t4ePYZur0qbWNHMh/k/QDX24gy4PL5EmcM/s717I5ydzDbxc6CcZcOFmeRQPlCb+mBAc3m
OklcGumpuQLbY5PpkFfARNeAuqjJtli/gnPbZIMPPg7xnSow6hQErhC3G1R6iAc0mphAtn/RNBXY
zzhrQGgVzDkDAnmj756bnoJ0ZqlmgYTL1I7xhv1S/Cn1G23NiJdh3rmDcVXVPUqGMox2CxQUZSU0
2u4VfVzxzlwCcwXqW4vxgC1UwJh0op3jH9BA3igNEWk1b4yePipajCBe5yvTTkf41sGeDzS7YXsy
un7pDFLW1OqXk0p3DHN6pKjQhtV5UYwNpnXh0hT7eHF2ki4OkDC99Vfdou/iavgN/ErbDlRhU5vc
c1rIzQIkp3j/3ej/Rq0KH1f1dDtGEVenOZAlgHxNdFyeJXkqMRBZDC/iF+pzkFQnNuOMqR8EJlb9
0cLXzKYZeAiqPckkkOfaqqM9oNMEO18VrXiGMCSUQDQRvjvv1useeOZwiYN0MPRVUdu3Lj1V/JNi
y/rlq9XpWyhyNQ09HYEAt4DNLW3oLl1HJdHecHXLn64ti6ZwqS75k5DWKGSU6DCFR5vU0WcSEaLT
6+d91fgx3hkmX+XVCpRSWdBCg6X5fzCGINIOnHUXgfSC3fJtv2g2TByZbqvGvKRK7iSFBfQ/90gx
hSkyhormE9+ITkJSnZyl1smWFI9X7SHSB3LeH0XhUT5V7VpaU5NvsKE4L0+EmD4YhMOzKhjFdYa/
MYQO3dJ4rovrDv8In04qaVTOvqSS5eAAnHAKlFPCYSjQuiRmW7JCaRkzZoHsQiWpnBbyWxEVj5mo
jvHMpCdlRTL5HVpsE7pXuBdlKvkgpCX+wBuudSQhYkFeTzMGdp6qb1ONzwP83+5HRZcqBVYprjpl
Ct/jDvJ0/MUAyNtUPXdelsviQHiY520dWw/8VeaX+ziXqC05DagukYucxcmPItWN+2aTEWa2sfFb
81Pkbb3zpDzNhfHaWjKw8ZmFg9yAFr2kWvQHs/yqcIi+k5t5lO16NNoIMMSMdjZd/BsT+zZozVti
zJ82Z6aDuejbGqdf+8GfQZp3fvdOp8DbUTeeewz1koz3sO+PMkouVUEPt7pv0eX3JBtvukujrl6W
10gyHrLv3BMMsFfODnpEXfHh5gNKqebOlclfFecNCUqxYUGnUWgEDNTdiRBA34geI7v7iacK8bYB
7coEg9G5ibYa7eZgm8NuND3vURHAuoI2acdgN9XIQBgVeoAeqIhBvziR62Xywvd81otV0kyo3ps7
YSDTUuvGbjJ1ONxu2fdwVbQH7Ll3z9SBJNuaq4494DlZMACYPEWm8ZoKtM3KZNRWsRW6216VELzl
iXQTPR9ovF6m/3M7RL+qyIbVyv3OIrVW5dic3dItNmXGNui9DNxA4H4YQ6N5cJIW46rs7pwOm9qz
j72kzaltnlGuePuFBO1wZy4OTRkFxPR5fnFRvF4xU7HZyMXA4CudtxQTZp7HpgoYXLtDuMRaxfY8
IQpjTcdwLLQjk9EiAFXorVTALSM9DLSsrU3b3VV1xJ1WsL21kNPt0ZpURnReeNXWA5uoTCrbvYwQ
VfIDpxNHIzPOnl9dqi5/N0iPG9eh8dlOVoNuH4C51ks2PraZB4hcTDBeu0ssrYP6WVY98CSZrhee
vWo6mX3pr42REcLKbAwTZFcjPE4+3P3EPGQc47ZE28Ih0yViHVBZqYlynZxaI15jAfWQucPQD2/v
zg01cjnc534GrvH2NoATfdsXz4venEFDOKdtiq2ZNkHoxn+psV5bPTx0ZX+eGfzObAGKXv526dtj
3EveU3QwCd4EsDMBygMTbfZdbAzwRQRstBaj68arzJxPhYNOka0/R55xchF/ixlcse1iRGusQa4n
j3lCyiqrhYx9eOVatGywOzMogvhTUbmyWmid0poOcbfsJjB6wbHSKVYwDOgSojfXk0IUtEdTL6NN
BRi6kuXR1Cmh0mbfWYihD+G9zs/wOLsC3MAlXTTbJxDlS2NJ6gDDIckralHIv6zCXh5tw34i3dYj
BpdYDHg0m0tFwVnX2KvD2JwiVdqdY/nZxQ36xjT0ElZZyIqiplUjEBke9PRhUAlJE+7baFovUf8O
47BCjhSdnhm+5pC3K0Cmox+LvRjzq+2kPzh2qqq0xKrCjJ5rQUGbm1bN51BnznjZl//aMUJHlDfl
FqmCBsK7tIxmY1h0tZpxtw4bZmeVg/yXFcOj2pr1lN382ok+FQtaFaomaqzrLGme9TrB6MC67I1v
9LOOaZgGyPjRyukQqJJ+qU2UT4m+Lxz6t7pIs3Dw+j9ZaPcG52/K/GWhwNlX3kuH4UxCFDV6OlRp
2crqGlzGKLKT0KaXSKSA82hEEfLpJmwc6KYqNEtR98rxaOGcIFNvbkrZUzPXCdN0uS1FDZWNiCcX
ZrepI/1dAf+yoA8ijJ1hbZj531Ez85367mLQo3VpOurJsnhr8GhhArl+hFZQubmx7mQ0vNUtXbNm
XyAvUXT7wbXPulPBT3StdudU0wVVml3UgGL5BF9AyuizLaYM4qzuttKxT8q8Zky7V7Wm38WlPoPS
1zofW5gnJFV2mB+nrJ23bRLGOx/MIbTao0S5bmuS6q8mAyWfud8vlmufpgHZEXcOv1Uu4U25vg07
Q+4qY7hHVn4XMCVWYysADEcWpBot/A6QQTyb62mMDgOZqbUg+TKN34n0HqsKzm2bMejOX0ptrVxK
pXkXteytZtN0H74l2fJHzWtdDcO8T7wMDpB0xnUy6HSDNUYPwSRc/oatiQAlaKg0irs69aNbPpI7
ofwweA8M3PC3vil/mEzaIBxijC5FfRFtE2QT/6lYzjG86VCYkP5HLT3ZSbPz+uEwMKKnH3oWMNuo
bpKp46iNIJu/wIfhUuhL7rVWEa2AA26NvAeS6lp/0ta+QOx677mDjqJkazWqEInQMSOgmujBXdBQ
yXFIWuscqKKDcfB2d63odgy/gIjq6ROoZm9ssrS4961XbEiw1FbYJYKLLJ5M/tiGKT7AIbV2W1iI
ZXqDR/MO5qvRPagV4HBtEyIRs9DLYQ10SvCdbLugxDhpPPIISdOdY29lzThehKVgozTJyxT7AO4o
vsWJec3b4aYPYru09SM9P3fBMMUpMldeM7w20oS2am5juxQrgRDXmgGG/6IUiFyVwwsa8d6r7gfu
OBrgux4GEvXsmSotRmCl066cdNmX4yIgRPSajR4UVLoBRJaoahK7s1S9J52bIi0A9czg0Ked+aPX
eGlCsqpAPkLGz1Bi1MPkyT1PAQVkyfCSCSxkVFmSJXfSpgxVMiakMw5J0VxEVG+S2DxS3XpwQnSz
kGWiNTGuYB/p4YPpv41jdbVFDyEdYoxt7hevOqYtXHnhrEOOdhUCOxDZV2xQ6rI32xece6QLuQ2T
cLhutaPU1OSt8FTKJn7ohWXey86Ek51MuyY3acRF0tNvK40+/B2jtnf8WEbqMupdZxQe27JaF8gk
o0XvMa4316Mt+q0vbUH9s/Ph03egHZ1HlVTUM7oPIwOeUjPeOuIStjn5C1FSax06VD9z8zkzM6wo
RcOG1D9HImwan/lEs7Ar+ZmL8nHS351FfnMfFbPTOERrK5EPDq+SLp7iQWfsaatlyJyYa88Pt3Ut
N40DPbwhaY/Mb9d8rGJ9Pdf1Y9H5AaMPW9azNDLyTUzjYORnW5D5kJsY3WNez0Hhk4OW7wPfZC9v
3YzsFc/eIFCRdu5lQVXUaQcCIGZVWPq+HA2gGqF2QMCsECYsoGQlEBxMkWlcinXdPi1FundV/jFf
Gp9I2kVjbDfW3+rh+THZVz/VHvqBsEksdKmhuQI01ZNzFvarr4371GbOmCjpPSiY5GRrYOWz9W9u
iCErJKOwifNYncxh2srKXbf6fcJSdXZ7nv0Z4xbvImfYCvpZI6Gjc4PQrrGcmFm9q+N+XU4zc756
By1mZGBRFzT3WXKYhvaYMcpB3WDnJ9ZWE9WWcuaj3zkBxvn31XCHLXQnpRPa6FjqHA6vuNc4dTt5
DIvxmcnbfXWxW2vbEwrqmdgnkeqWmlcSAD0eCY/AbfCCMLKcjV/r7IDkMHrWTDro3rVBUN5I/0o4
e4wyvNV6s5NI9K1y82kOJwEC5v5l7gk0H+I5DUk3Qny3rR/sWGxDnlejBwtvu2rCaD03qNEZWwuL
blCOVvukX+aARamHlOY5Sgs+4gCSA9jLtwTybW2kSMvuI02SvztrUEBi/oXGlgyxV+jIWhahNdvq
38agEpvPwiNo8QsgnNgK6qG9E3R/kvXQlbcwJ+aa+OFLmbroGpZf0RABuSqxyHbNnhT+sFvCnDNP
USVFZhnEW1ToRaCtN7nY2mcPELNscFP0DlHY4LU2WRz0PTiOYz7k9VSykbp6H6ZU8Hv9RkXic5rH
fMuUyvdehWluaZ9iQWPdEtIJHd2mLKbJ2wUbx2cZ1cGKrVuRZh+V624zBP1sczwWstp2pfW4jGVQ
y5LxzjNqr/6RAZ8vRuls5zZZZ8wS0XijLSNF3Up7jnstiOrukOuKFjkEtpSXTIueso64M4OIsWqH
JNplnskmV6IUDZkoDMUJF9OBsnWoLQlNpyY0M883zeDMwddw28OieafC05E6o8mNsh7blgZx8vj1
FJeHvJnPZmgVZL8LrcLjmxd7u4btZGewk5Sqju67Yt+C/3qksa0WA+M03SmiS6VnomhQ685bPSN0
05MN+IN26SnbbaOx+WaoQbXTSw+mZXYdI4M8Owu6JIJVKisKpcCRRgH9Lh0Wf+WCg0tWiZavjem0
7xOAGarbXzPzk1pH26DQ+RY1xa2L9HFtM8W9sri/vtmnjv2NsPOXxVNRmt+menP0JbMz2Rei079Q
yP5koMR2jKOdxtlZzZ64FDbzVVkEn2q7lYnAyoprl7ooMoJD+UycFFlERShZL3rFzA7j5nk9gqMl
vcUsfTJl90Lo/1rbOSZKFr1x9EegYw5VGLRhehUd5s3O5/eoMdJ16CDiWpj5qso71ZX+07pfsa7R
ouPOxqGBEWuV49nwovMS4hSnPqZlomuTdoNIZ/MIgaQC2wKMYlJ0FJbEYoY/YdDyIbpLodO7b3si
MCYUFnQLiivZFoSRdGNM3ovVwTjpte7UQkRwLQWWsIKWUUBoHRw6oBim86Zn2UgujD7whycX+wnY
OT32ttZAXfBvfVNezbj1gtw0roa5fC3RjI5yvGGTJJlFeX+PH1r8HmCVBunuoRDiHdVzeJOvyyBo
1f6mDrfj0+oh4uyPQUHD0590rIz6m2Vy0DTq/2Qs3JQTfmR/OKa6UHp8bOtWJ+qFzAyDqv5O3afe
Ba/HU6TmEx9TvxyR0Ah4cRidXLW3udtFA7LbUeaA6kpJAnWaOftSGxp36k+ZctICrSGz04MevQza
sg8DgoFcD78zynzXW9m+wJvwa8XUKKokkqIXjbpWWNMJWOFEuQVHUmlDvMd8GhoDHPdQaK9RC42Y
4C2ddpgf/LVEL9P3wLPcu5AUNhnqw3BhZXJrIG76QXiLxHgJBETKFsjpUAu2r9zo/3cz4G0dckhe
MT3ta/0XYDryKvjnkVhlhKkcphT6vIM2cXt8SzGx+WGfh+eGwp5DtZDpPkMTPiZTiYeidLSY25kX
xyXyzl0vTQrYFaV3N7T+luQEvtAOk5MHvVd/SKkd57C9WfgGPdGfW7t8aA3zAHD86hQa1w/nT50S
4eRwXCiZnNW3OJF2W+rlUmXdzbeKuyuhB+CmdBLqVdoZD+3Ae+wIQESTflOwTdZeIwAANVke4oV3
FA0LXRJ5/8o4K23lN/E+LiGE6QJ6BaqZvajEytWnlzJMbHrIpnrTmCmdjoJgySunzZywOOFIixDv
Xp1oHuAcht1nsxQ8bZgES4skgRgoExejajXIfoReeKe6NmtqSuFPgbAaXWOcjKzSXmwT8WQ9Tx5o
I8Bktc3TtCREWtM6jcXRD5MPfVK+Pkpe3DF/7Ezni+r0jlSU9dOgCCkJIVFBK7BvaUWu7lcd8vEm
1aBOxldl4hhQ95V05XmAO+qQo5mL/JenCEmEKQVmWMuA/UvP9Ph6gWRY72Qcnsza2Ci/r34/SSxU
0tDVHpdwyxzhTT5SskggF8R9eEcZ5dbO9da3raOhtXtQhW21uIjQ0yTpFEHRwqbxfYit07xJGn3f
+uJHWd8Q2KG3nKtLFQfZzKBZpiPvcIO+5OcyFsj1dFBfGqoQM3i6FZ1D4WzLVGnpui9FFG6Q7DxE
BWCZ07gIXsoPr5a3qo5PAxVZkhVQy8J4atrwUW0ZtEqPjKpD6qw/AGNs1DFMQi+oXZuQkI08JZso
EmuLuC0vYDkZ6ev/77Is90bSwXebCWFhWkfaOVraIB+qv8pcuZCsFi1ezyQRGrEEsN2LJ0fmIFpZ
uktHWjHM7qbntreKhXwPl+TLieWHW0HG6h0K9uO5l+GK/YEaQ0NiYezSfESkLYJfG+m7jpsljcqp
qjW3tHZuzDBHsGKa9+WSUAw2C6xxTWJC9LQkyEiYPUrBDpxLOzQDJ60/MqtGmqoK0YGYjm6j371K
25oaBtmHqDYbJ1ETlGjiNhYM5uC1P/Vpd3M5zU6HSmpY/cB52oR1cXGT5Dj7PXi3PIccgIrARC10
C2PRXMS67riAKUFXWSi4Th3lIyheSYgs0rANy+qZaAuWA6nGbJ1s7I+RwSo2xXnIuqdlFNtkCA9Z
TafqYPyNtPBJo2OETtbiSgH+AnUJitP8PmddIFrnKCLzMQFxiONaYX4KEqBh2i7OOk66rjmgRoja
ErQ5Y46QUPIuOc6gtcQt7MU/YTQ3aeYvsW5+qqtIPBhG4WoiYzCj+rqCw68UB5S+Uxcj2zfsQYP3
6eyTIXh3GPfQCah3r9TumEvKpYv7HucIajjNrZ4xNsrNibo/5rM8wFqFpE4fXzlVW5tovNKpkiT9
yyDbVz+l4dUESNPERS1QPXs2IFgftHH1NVduvVrS4TaF48Uv9c8w7sm4luMQ2qtRZwSGz8QPL14L
kCgitL2Y6EmdFtoxvbeQQLUrPXZws5dMyEizEi+ZjPE2y+cnjYQ3d+WxKOWT3bbuWk+bW6aBhGNs
5xAtVIMKZd+iFQAf3XH3USH+2dFIQON+JxRq17qhsduq5fj7sizyB7WpXdsCpTXuBgM79NG+9wW4
TMW4kKZRKkJUQel68D4Hhkz4hEjVPAWy1dTEiyVQ77rQxN3M83Hjl82HAzezTuCNTwnhLawuHLIt
LsQHKZUJCeWPqTERlmUm/WotMgWP5iz2lqa/j2RlpBo2jHyyuI3yWDZ30C7TBi+Xa6/T/ODrT8tc
HSMiOYK2aMuFuSD6vCr70XJYK8lBBSt8bUY5J6ZFYMXQKeyqUrDdwyu/MGoBRkm4XSJS6YeGxJuU
dWEDEhH47PxqeGLg+C4J06O/REgDMi5Uon+m/ahTJP0HbpVyAAwWDxbNC06+I99l5EdOlGCJ5I8G
IWWaOHAtcgc4IOa/DP0zjladoZ5ZFGNvXnnQIg9XuPnBxEIQDjnJtCEJXYlFX6vzoH5de+W/CflP
9ocQit/huRwfTA2dxpIcuCcfbDJnh5/n+j2Gh4fkY3VVPvCDP4ADrfHMQrGuUK4iaFi68jIhBy7l
K/feEMd0pB8q0HXJhsApzCfS+32V/QzWQ2d/TMsj1/EK52GZig03IHudkSbFgTrZX163Dcan3qL6
VeTtQFVtzHkL34Lgx7f0Tc9YhFk/OCS6FvmHupVkcDZpjUA3GV5mnjJC8ZmYlktwg3HTb00kI7z5
TwxBodfvqUTB0YOPNujbwZAH0Lk1wV2BrHfbw2mZdqH+lesPMgc9WP6SxqtNUX+XGYM6zOa5SXCE
2s9UwFPi/mnQT954dnaVevQ6+2mgJvMvdFxuktpYdbwUhU7IKKPe+MwHeJkDVVR+OISQrMhAEiWx
9rUwP0gz1kzYWsc9uoQFnRAvaAVgxpCXEJ+FCUFXciCoyLdBOPG1LHgBVDHIVxaNTT1gzEbrnzW8
ZeUr1aq1ZCEdgKCscbdlfyP25YMswoRLc9QAlxdk5jZej5yUs5/DZyy9CiGxrL/LX6679oOIlAoR
AwI6GC00VUTfHeAxYacWniH3HpK0+RS+oQJRLp43zGCtIABaz/AW1moP/j6ydllohBUQ0Ag6dYgh
jVS03D5wMwSQ9DtFhGPkVkgUX9LZOcXN+CQmiPXcR23ZLwAjlADHDzF8Z4T56hWOqAW1T/9vTtbA
lhxQRz924qfwAmLh3qB71TuxQlYco4XjMwop2fPJyfrmv5lJq7M6s/gqlT10UDVrJ9y0yF6n6pAl
v5CY702vbU4pm0w7wdv6ZOR1ae+7Kjz7io/CTu2mtUcfiVTONn5nu2QWWGW3vLEruT8VKFk0xdkj
LFtygcaQJ2WLfPRcUIOH/WhtjMXYyEYJijLcl5+/K8lJqp2/rBvTMSofMVLXPIXSh/JBk0mmAZZ1
62VsD02vKXunon5lUEFm1K/zFBLv4vuHubqwVt3gXvOJFLzzN0VR31joWCtP/LC0HFnICwv4u2cZ
kyT85rvJ/JsXUnjSwq+BNFdM89kT49YJs716QMM0NkIWt5HbVEeXVIuboKwI64lA0lwKYBIyAsvv
TmWk3RE/trqvJURS9JFNPKES5iNLbMFc9w3gD/IWZTHYQl4ZKOQIuibnQ/1fO0Ppla/820TMxUZi
V1RYtpbOS2Ug+RsV3XFVdTPK5ilL+gtoQoGcdjQCb34NV/wDL4oq82++KYD1ejJa7lqdRa6uciWa
HG26c9TH1Xb3aVXsircF8XJOpVNXBy6rjhR/4tW5GfUSh8YgHeJOdGn67CLLjPaGlsDeXVxJmdCS
pgb4OFJvpdbjOvTTNjWAZXZaEG8XoU+zlEFIHJUf+RjPD1lVvDBol0Y89+oTXMMk/qmj7DFB9ilA
Rv6sHrAuSnZP0WIe7PEinLSlfITyVNb4fTCJqTnEDi+3swxamBBfIMJ8HE3/NkSIEAIirMoWfW0D
SoEXTztDF3wuypPz0tJdkztc3NCSb2ce1VzXihbMQQGICOr7JkPTivSj7fsHSikbhGBU5x39+qi8
ppN2IxDZZ0MZoModCGvepf28jQz6Sfpoucy0ZBfws5qq2YQlxOMmpFI/nlqTCHGKgDXjI8PN8GGP
7BSqU8d6Eq9hbpCFniX2boaFVsUTfCUoMuG5zrug6cRXbwLtM2I4sPNkI9kWrDpzufetg1/Rw6Og
qXBkM5oak9AWf6dS3xYYwIo9QL/zRIOoSbUfyZLmuvQe0Eh7rjN6eAD4MnAJPJ8NhD1q/zRorxWH
N3qeJPU9jHuPkYdhsallTaXeRmT3u9Rh+FuUA60fvfI3IowuejcEuvuqx+qb4uXLo55rDd6BP+Vm
ui2hC/WpE/QcWZvkiGw7AFXeWuzH0k/PguabtjavugNtvyFTBgeaI6YIsDEhv20LvrFn1g67swPa
wA+WIKsw+ze5r5GfEUyGZ24/H67x7ATqnFjLmyT0JCfC9MCF+X0NdpJdXFqICBeIZjgaCxF+ztxQ
9CtoJJNHoHtq8Gd3ToinR3aYcesrWEdAADFxQev6EATpzG9UGgcpIDzYabKu/LeJoIqH5Xe76lHd
bodktekaZ7nku8VTCDLjRXw6QqpHkwShzH5iXCi2+chusOn5SPKatMENZiH/ALihTWDAgfHJOBNo
YnAf/GI/+BDKCg+ANleOhxx/LygklOJoszRVMQUTbSIFPiQnJMdNosFAwwFFeMKGEbPpz3+6BGXv
+FvjVVc5dUr/LWKIFpOuGqyKS9Fh+nU9bD+1UnyLxdr6PbLk84XHUy+Td+uN56TCueeRHAPZ+x0U
4shCZSRE1FXq8yNTx+p1bFpZUILR7hMjZrpwnQXpdLVKbZPV5RMEqm07XyYizbyrN272Saihz956
yGDbAoLOe2CixjRhfw5//Gb+iR1/ywbkmVW0xGDto5TxhUj2xhGFPwBoJijhiXE8MMmMKDyGalnN
LqRd9osbdX95HrVndeuFmRcrx2rQ29JHcxXXI5rF+UVdT7marjWpFvp7Ql3l8WuwciedtmIyj+Zi
byz0wjSrDtShYt9xVdfFeUQRGh7Gk9+5z5Avj4q32RbITHlbt8zOhpLWdPstcUhHOz5neaTPrGHL
ld1EeTTLqKG458q23vH9C7w8TSkcZh8RSYEls2PHETDC4UiDCYGet87xR3Ba3BdlO3rSpcLUNnN1
Z5m4gFygN3hLwLCvdWJTy6AoG7ftOSfahsF6XGb68ib4/zyuYYLusixqZRNtU2CgTTq21DXbEdU8
E3lhJviofZcwRNyElGu5ymq10HUK+l6S3jsXvvXSRYu3Lcb6nQ3FavLqNI4YuYCLo0zN5AVv7wPu
Cf+0sFVVrNlX0cl1YUiQfOKC6C6DYFeZAqp++DURLlC22cv6PtRIrPFe9Hd8+UAcr+IGm/sEDjRm
ajBEHCbCPTAuD4PZX42ZaTiaqYwPeu42Wtkl32sijjf+xK0KgFzmGGg/MmyDfq73cXKkrHxe+uSc
c4J6Gvh0XgnJLULx1mvVN+iADio2VE7FxURBEt21zHiDcPph0K+ZNk85KYduHTtdRQSto4KkmCSg
Hoa3JB8PRvFtme/800TnsrKjypooi+6m/UGtIuui1oLhgfwvwisE1YQJPDZbDDPtZeGR0teccFQL
9zDQHphrxVaDW1234wOf5lV7g0QYlHkslftS9YAmNrNldGYldczMMucNHYS/Whb80++F7V9IQxkD
DedAEIKc33TGch5VAmXkHiKLzsGq3tSdxdOJQ9kjzParxCmuw4w363wGfQIXeKrvurqklbwmiQNR
ZPjMHfKhphlpQLPDd6Nw/0ii9JzRRZl2jDE9Tjv+oUSZGP1J1mm9Lnx0Z8BHoL5BWyt7FVXFlAuq
LjxbfR+w60aPBJSiqmXRCcpbizmGPpXLiTZJXzePjC3eLvFy9ccZOBcWtKYFoPk3Oj03/HrcOIF6
lh72geW9ZLSTWBTQNQyD278x+8yCLdVCS2+qw9zAMzI9QKCs8N7moXnppHdLm3Rj8uVeuOy8xQ2w
m/CgQgY1N8XFSUzayL5Ng37kDk0g7VkQjgOqB2NDg10Nl5GCoEWBT0UxEROSolSemcO1UmaF3oB1
DzSr0WwdThkuxXmMhgxo+VmHG5p0394Cc5M6GZmQJDSjZnGw3WynXgRhXmrE12y41o43rUlXoVTp
j2TIGiVVJ7KiLY1+GzdqA6/9VMebUzS1+lrZJYPNh4eNMgQE7GsfM6Ygc3+qevhsSaCzMoUNtUyn
kqPpk/lQkGRT5nP7ZIEhRf1zA31+mP5B+YAdPzBYg9Jc+6nSED5nElhj0rCsBCZkXcnCdMG6C5TV
0zzjmCqGYxw+E1RYRKgqYYF5Q97hTB+ZPDqlA6k2hDGZMYuRqZcwTZ6tEMIEqYtyVAsAbssvZcAF
efmakOWMWKy6hTshNI2FcW4WHTHKgluj+9O1zq5t2r+cSDoJVboXh/5Wi/2LTODgt9oZl5JPXTBS
eeRfdSPaxCVTL+JnpouuFRQxhsO+rNKFaLncquWdGWygsv8iHi4kNi7nsJwPQ4di8DgVgakIdiya
Cg/86pVMCM18Yz8uSaBTgEnc/+PAmg5TKEfwKUvpfgsKqiobGGzjjjvdL4SIOEZ1SgnN9Tl9ccS/
Uf/r59ZbYj65lJixUKq+NLMOKtJWhzrSevq4sOIMeaNdipDDoG0szwvwaoZoNE+aCGzKpdiD1hRH
pycefzJd+0HkPl0aLUydCjZ2diirn6UWa9eIAlBcavvsP7J4nlZY3cnNmMbKiBBSDRaghtPDD5+6
D0KAI6Y+RLhTL76Vi7HjcWua78SKBG0CyeShRDuWh1bZrxj6D55CBVVx8U6ZdFu50aZz/ijjT7+k
RE/YqRVUiF4XD433YLWcSd8T4NBTRZm9feqwzMJCL6yQWw5PIUgJ2YjMtlpp+DZ1ICLvXfezdSFS
+lvtF4dYLqQRwibN55zxNAFMvC2ryikxNDiFMOxp2X3otOlhXs50MTz74DPKDHGc9M6+KqcLIuOL
aBd1Buj/EkgE7JzoLRQWQ4yTIALUmUBSM4r86gCyAwjU1BZWuA5jWoQ275SPZsbspaOXaGQYIPMT
iBUJczH0YnICtYubwo22Vv0vEeJjQAonz42/g27ezaU89sby3JjFvSGJ51Vw5QXuW9HXkIlAiCG9
UwmUqIGI6HlRmhkhyGySqQY3upMMJmNSHy6Gpz5ylpUxMo0CrK8wl49k+YRWu5VcX+rDVSYvpjrq
w/IFp7RejRhbE/TKK9CtibBuSauhOEll0ZwPKY0iKtgObWOFsOnLmI5v2mT/C+FdYsCeuUu3+Oor
+RxFCfIDVfumAt7FTh5UQDJn8kXt/jHXA4ifz5ARuq3wpy2bQoWwQ408kGTqAEL5KrjSKuNFmWEZ
PeDlEbtc5w09DrhPUANbWNdxBGHCH3Z49ZIJAD4vVYVVhm08ulV1A5KUDB+lNgbK3I6S0mLdY6Tr
f0PCnMTlsUrKQ8g8Tw/X48r3RVafsIRQ6mf8jkubVTcghV1BB/d88+j5JfgS/J+IGt1SrivPomOE
dpDRmLAnhXPS5uRKXFAES69Bz5v+I+m8lhtVtjD8RFQRmnRr5WRJzp4byh6PgSbHBp7+fL3PzXbN
7JEsQdO91r/+cGiK4WhW2iXL/Q4FUtpkPPigCZQj0L1orysMHtYLfO6ex7Mpq3MSwz1qYh7rdLmb
oXqnUiC1jKxjZ/aHTVAW9AEFexwhsw+6oNK7c5/Iae3j2X2sOL6Y0dc5Qa0M3DaWxUPWpozfEG9Q
30DMB2icmfhwMdyUPtoqrEfbXD4MM+UXz/DPFWC0atWfNsONRbkMWmXfrHR7KjJ4T33HYkhDJFe0
0JiUR1vmIbhMk8MQtuMuSsFuImXiw11omT0a1yBrqOG8eWNWOd1mG8OC64tfNRNCTs1iT0gy1LS1
lsFaJ3XxElH9W3L6Vl79qhupmmyhMYS+70QDolIQekpFtWOcgbMUxgwuNLhGipNdL6+Vb8MBh7Od
YxUSEyhONGO1hk+WXIx0mR50la/nD+3o7nX5qHoB1XW8+y48iklw+Inuj1VO34Qj/q3s6ha30Tqt
uIhZhpnGGMNtd45ZNAKDulg75gOdoUBurnvCDoSfqRLeDU4FF2ue06NqpDZpzjG1YDPt25CQO5fH
aGqMz8ZQz23bAgWEJXWo2z0SJo2RrbFEO9EGPN+QVPBUR+wU/CfmQULN/BZTomxTQYdWTlk9zCmM
sCRvb344bXu/fhqyMHhop2U4OUa6broJy4byeRGmhKmXhLeo0Z4cC8Lf0urEai6wTDD65rVjXAtI
Z29SJ7mYsTyxxC5Oi+/WkpzndPxtzflPmM4nvVzh42wHFUH6SjhAVBogQZrCqzVFv0mEhDC2ff8h
F87am0YoOkTaMwvDX4OkcBMudS9JWBkkDtsQ57ZuWi0POLAyBPJsSBRz+dmOHhO8OdjgxwAvaTH/
NB4VvjKWL8fMIVIIKEW5coO1FzDCbsrk6gfRV52Tk24aTy4HiU1NU4WEI9R+eJkLjluf9PlwJq/Y
h5eIVnCnOBjGiLfrA4HolVl0aTonQnTWAY+iaarzkKIeisGCLbGEG8tgnh4HVb2vXIgWCZUPk/gP
vf34S/tcAZLExsh9tTG9hKj5kLvQuiqLS+pdY6yqobrjyaZ40jzVkygI1Sr2bhpdCNr2YHfZ2ZLG
2eM01M9UVvmQluhh40C+uuZ8dQucWZx4Sk9Z5XUnaNr+DSNr3NLobBdpx/fQc5GwwyCP1Ywsuung
E0jN3cx1IQanEMCOQSkk2RF3AXeYLbBISGltPK7qETRpZEI2LMRyLkH0RGdwRtyyXpaB0HXrKdbs
xT7Ygst8mD4ZdHX6Es/puyPy34qd9iGvu/pnMcoQb3b/NkXC2tQ+X1lflTJlq6OAco5wR88ouaEA
5etQMPWisIBz9CL0iZrLj1DxzJBRjRda/2KMXQZhumPwyx5s9B42Jt0Pw7ijJZfvzFBvE24B+zk2
scrKsAyoKtgocMLyuDn6OjDDY9jV0/91ctDMlXxtKop07fZvckM4nxdRn3KWsUEoYFX37+HkveUe
DbeXMmZP8nzDNOvelXA4gwyD+d5/kw7+4/qCFlnDU20cyygiVCG3zuYwvJPf5T2acwln3kLub9Qf
kzH+caX7HgXNU6TIvgmrr5CyRlBEtWPJg2fiP6da67Hpxt9E2AFan7H8b9eV2fjBgTNTs7H1em5E
bkU71VsXtHLlh/NfI+vynQZ/AkjHFoGTTlAjCGi3nUcSTOF0+ySsz16wEL/e7BxalKpUVwQoO4yE
rnNongeQhcmiSNSzn9w9EAL1OQEVhDI+oi44w1JZtwwfzRxORu3YHDk9sHJhnjwbY6dguFShffR7
suX6+tP1iQoKbHXUu0UZuISJQfluAOn9AK7/0Lwa2CM8DLxFuPTfnVz8VUHIBZ4GxQNTFeLmFAWN
GvCIRdunUXXIKwVkxyVON10QvHgEPm9KbBzg9U34sVVomAT7YErGdWONdOS4E3VFqGcSsCDxXTeh
Crs9WE9KOtCStjguzhm+pHq0Eo64/poIwYKW4yhO5XuekT2wUCaZdJEPS8Op2XZIWVpnYw/GyoKT
x5Do2QvQeSFNBfO4T1ht5XG0j+PyVmaO/xiBNH97kzwpYd1HFbRIvMvxAEM1WdmwjAi+/pCUwlkj
X+Zxlnt0hfaJzOrumPsIlrrJv+paYTaRIeUjfPrZmeGNj/VLJ5lKBCUEutqpTrNjnow+Pg7Q80+D
nC6cm9ueYVI8LcwhohNKZ+aN+Sbvio1YSnaicTvnVo/mAISSXjQX0RnOJ0V2vrJNHkiozkDMeOjG
yj5bU8towLY+FWphvP0hIFB4xmfHnZ9L9IoPXoKnYxMm6a7vXN1st5G6NqOAl2KjLCgVgtQm0SOo
KQvugwbClml6tAvK1ykZu/fO6dpdMgS/bpV/loUDVBDgnYD9YfIaWB3MGcuECjPwYK5dNDaQmxEX
/851TFj4ME672fGqizeK7hX6MzA+B+/cTy3vEMZbaCaSQExz+WfAYdklflw8pnOUXlsraKkyxWT1
Gz+fl8coRdKAbo3tOUAsVdoLjme1Ma+tRs37MQowhO8JZght+TL5qVzNvYArn8RYs0VOvBlUMuzr
PPBPBXf06AOIwWTK6ntYoZcSNbRxUaQ/qSPtv+y21daT6POntsP3vXGMmxOX9tboy2AdE2UOXzXP
j3H5mDaifUihi6+TkTm1hZjHtQdAvhhldonQaVVNMdz8EJNDAakhT5irVplDxlrjPoyN/TyEqmLv
ml8Jc3xVKPEgPlh/ioyn0A+ag+rkgfGG9+BV5cdQ9e+Uu3sf4w+G790WctRH6Uq8F+AAkTAuvJMR
snoKhLZHSCxPUoRUtnJdh8T4tJTSUVufktG7+6DfU1JvIPa99CnUDQvJJzZX+zZvIFeA8XugYWb2
XA/++r+2MEH+rTcejV0aoySOhwc5n7t7US44cdaGhov6l8l1/rCKTy5CGky3Att+ae12+FZqOlQT
wR9t4qybQVYls9hpF8BfMjsDa8caanvnZy+hw4De0thAJh8rb1SYBpOLUvmPuPPhi+jLst/7hdh2
U36yCmMMV0aL5mXElnTg0ME/vTt6/pAgawxpv5EuW021DiP/7PPLZjaIwTcH6KoYZlMEpHEHHRFV
zBYWsHFzw4WN2BMw6qDj7vxwyMqNKiC5WZKGyZcW7Nkki7aqjhOmrQoXoKKL/7HwEDiMwXIs7Mq/
WAWaaTMCFZwSIVE710Xv/y0Sn2FBLXMTD6y6zpDc+Kl7UcGUwLYi9MszZQJ1q515VjNN8XCUa5yy
bky5+FMYsRp7cz+luLEuI/v0EGyF7ODCo38L6KytAOOZVm5GP4UZn38LdqkgoQSUWIVlLkLxdkJq
iHt4x9iFggEyP++h/zDWiJYn5a7LkKnygMmVHBOOlnY9Mxr7C3SgmMobhQL4mHZ9paPMjXM25X8k
3HIHT4ykSu++6dxdzAgi1Z7SxuiujtGk+wRZdLUYm8klHjhEXelIuiy7KB7L2TIfdO5DnMXHMTRP
qu4/fYTNPagzRQ2wc1FFmOo33lo4cLVNv7oHmU+J0NO3+0X6lqGCCzl0myC8NJH8t4j2OTIF9DZq
CdP1HlTeoP9uZLJf+uR7jK0XxTaE75pLCJjXHQrQVYH9nuFjvo+EzRld6IdFtxvM/oZ7wVX14Vta
R09xRZCMWnYjtkbz2L7P/eJT5TchUHPxiP7oQ04oSOqxX6X5DM0XoVEkf3rlrPgS6xzfFKMp30zM
ZSDCQqUNHRKRYyg+Ko2+lIpvlgFhs0J7I1X7t+nd6+BOj4EoMOgpLq4j3gFc2HAKazxKO391Alwv
h+mrwtusltoLOHv2QOpMkMjE2EV9gfULv5SrQQ2+yyNro38WIzFX5Wy+ejYUqYBEstkJL1BKyX10
FEWlnUXMA+lse3NEd40f4yIezAZxWR+XDyKpnotY7PCH2SRDvQuV9bdzZLnzSOc+IbHdGwt7U5Wi
v/WCvZFF6LWzg1DSwZJzhrmSh8AkBZNlBpuEmzJT4r5OKeoYUjgzbKrxfHuoaB5xnpIMK6ZgWS20
hLY7rBNW25Iuq7Gt963draGUwzPDHLMzqezHh6jDAoMjyurkVy4JyAn76CFAUxt7NLWDe29pl1MV
byCx72xyKFJhH4SfPVnNvEnMXwtvgjKH9TNPiLJoRbjb2DGT1zN3AOlI7H3z1i4eV5YPY6kzg8yn
osw/ipw2akYXhD9hH6Mlwgdrls2mSAkCC5lRtPnFsKfv3IWvnDsjipd8oTKZlk1eQURUhrmZmgWt
tLsFRX+xyYquINEx2geGaR+DhsMF4rPOhVyx420jKRigieHPaFiPakqf2ng+AAad8rHbe8VMaRCN
KLQjZrj6TYsQeFA/jbI6STOzkJ2lH3PJKGqKoweboVMQS5QJOWBFYz27psRTu6EjNcwLo9+XOq0/
6iCB/BEcY9a322G5nLg7uoetvgOitG6t6ULhFxdh2k8OJ1u2ZJ9JsuyXKbi2uAAbwbQfQm+T5/JA
9CMJmZgD2GB0lfV3IccRhufM8CtzOLzTFsE59gl5Cig1T7egI0fJH7sVXNdtPrJExn7ZqjF5FFHy
o5yIUpDBztp0ps+8lWs/VZihmKck9tZprPbMSPB2qdQbsP1pMpdisyyYGrcYGq7YfgADi2YzAjre
PeJADolrnB0LgffgPkZLfluq4UzQGZ5KHYVVOuY7Yds4owhgjYa09Npllleue8jnZq32gi14Tit8
RqyUfJEOfm43IIJGxXl1O/x8rJB9wSudVyPh6DBFn28GE9F5P+RfYp7uluO+x4G7Ns34tfH9v7Nr
7kLs9I5gH09x7TwZZRZs4/Qwu9qV5+DQKWIfaEABLymGovcyYGqDSa9OFTBpaqw3VzprG7IwtMid
SMlwTeeN2zrrzFn+dXOyrFxxJVHeWlVNvbKlOEzVcMiS8FAM2JjZ7lccPrldgpWLmd/bXjAOg51c
fuKj8FP1xolPsYxEmzce3j8sX/5cQB2fLPxlGCMt07A2LIXJMHGetbm3J7jKNHOZBL9JMtJE/vuE
+iELYgTHgXqpq1tAad407cotxMbAu9pxS2KNf2JJO43jxX/ObXPByWbfeqNA2zoWmAQMG6omCtUA
x5agg24S17+LTxC5oZ/PZmsbxqmZ+oPI7OcMJ745eJt7Atfley+Bxu3yp16sUwU3B+OUJidvx96Z
Boy/cS7XfK+0UkwXPBiy7SnADT3G9xVQ1JLoVIex3fBdBleS/iA7nYS6i0n6xYBtW8wCRjyOqkQD
hpZa2f2/gVVc1+WmKWjuXebR2ezgAmcmCNSQ2+qLmTqQmWSDVU/7zg9T0htF/S7PJLr34tFSYH4q
6lnycbOKJYhums4o8bV2lUcPX7pWvxtT3KX1oO1VKEHwC3cT4uEdYkx+SuO7jRjEqQjXftM54DlU
sZ2m3SH14l0g637tJE1zET3qvnT5ly79KcbgU9/lfnGeq95/SopGnBI5XyRjNb+K5KpgGQVp9eq2
4Hp92dyyPACxmSSDpEwCXbu1IFRxfE4r51vAQyw7j0D3gmzEWk3+XRC0zNAYEoPdCIzdljUOTOsR
30G76XZMZtdKxD+dARPUgflCnTjW4MQNIXfRgqDdXwsZnGNLckxaM5HOYxGuU1wBXIb5YgwBkXoT
in5+DErryagTJpqMCJu+u9eTu25V8pqn7VssxU9jjFShlk08CVxpc4punWtexyjMud/iPI4a0R2+
lgCiAUgEAjmkCz5HMA3CVLgMPsaJfje4SJD7JPIPfQRfqnONfR+jUzYqwAvxnPs+OnmHskCE4/Qw
KUSKrqh4mnD0Sh3gCc9A6BcKxHrOa9DUj01RrjmuC651tfEKXlRANqQxpCbzDCRTDXo416cAkkaK
xL53Nm0CfXckQ2yBOVkPtBM5A6/UEGc7K+82KbxNa0JPJyPbELifBPlm7rD4K8ps62Ih2pNnjfbf
tt6BlZOXOGurtyhsfgejf6msHPKkx8eQbBmd516SuAu2uBZe2m60mC4pjuS+PCrcg2GwfKDVOQXx
8gnZDX/gVP3QcByqZb7nXaxW5iDfhVz+VT7XOUyCWztU2pXeki9ZkZpwba2m+zREEL1hC/LiTuTs
1vmzY+S3wE4hhrW7DEOas6T3smt3U5kMgJNgB6Xn6g0LPcjSYRTPMC/EKIRBj78M99bvBki+HfDT
5PE41N0CkTDYDdCqGIMjYXKX/jeFwtJgn4IbUS4SROMdmRNVuOlk8xu1g7NzqSHyCONPozXWTuOu
MqoSbvYuN33EHSpAk7KIU5HJo+nG954mfRHe36Av1k4EodPEbldF69iHOxdMEzOFNt/C+EAGzWhd
NlznWTobBKuvFp0bjs4z4Sz2WljtaQyLe+YUWxcGuq76XDSbMsh2YWZeNK/GCafVf4enAydpTN4t
A1MfB3XssuBUpeS1XJp324bSNjs99VmEhTxhVnPO8mD6xjwZWux7OXRHN4luAoeeLqwwlc763yYY
9sHU3SoXXnQAZrHifG1Ylfk+CexPHfZB88eBp6h5GnmAsNH4z8C97Mor7ZaUNHdCzxubfnLK1prq
wVja/oH0ws7numf+dWF8B9bbgm8XO53tVZvE1l5e+JNkMbssY7DR3XBOX3mFfv9A0dFkhEz9FDPS
vuJQFBDQsMJIPIfuC+P/+aDmYG1yOJjeeeJvoBbO7C/J4m9Sy8CMBfO0x8Z81Fevd30u0nftEhhO
wKnz37s22V1vhrAAVHfR/4svEbs3/lsMB/3YBJZ2Xv7VHyI7iUYzVbqKMcWoc/j4TLyVsu4F4rYS
wseP7QWnqPq2CrwzMah23vnrzMbj0cXN1D17Kl5PKNcUd5Dwk8FFVltfU65uFtTkfJJRxJyat+UD
MG6i78VzrDlU3qsT/RCqRXf3DNeLv+LCGhxUmSC4bT54DGo4cLLkFyt9boUeYoIv6MSHaeMOH3zw
KM42vfHhRY+pVx37ieCScltNOPBk296G4dgD5GIfThQyGIbU/Df93PGP/v/b5hwmK1e75i/1benF
BZO3Zrn891suoyJcVNVvepDL54cqA215V1F1aCCAj8TxwIRXXzJ96/ikvK0+E/iBkdVDzv8uu/HV
zQAbq/9T9vhiU451vd/8Izzupg/scJy/+yAi8nciaveVF+sX8kPHH+r1o5dklq6K6FqFCwOuHwNE
qIf+MeJOPsHr5y4AHp2aMkTKbR71cqTiaCis9XPtuTHTym2SIq6F0TPrG8G7C3RbLA6+quoovuwj
b6xtnSVInq6R0ob+jgJIxkCLWFrzkoQ/Nv7/MyX1+5Qf+groFxkjbJjp38ih7S7Ul1iIJ2QcSd6H
RVeHzVE/GPyuhe6M3693If3DTe+wkGu8+go6D1a8Je6KgSZrpIkD1jBC9mwr+NeyYg+gptHXxpiB
DGCb8NcDc5Vk0cTNnzGfIWsNKyu66WvIR44lD1cU6AvC32i3Wf0dudH8CYKEXgs6mt0QNz/4UwyY
O/fYyziRNu0KqQazbTkctHYh55yjIOOSca9RJnNKFf+9n+I0aOd2RcX76LD58JKCRyMj/COituLO
cZ3E8JHLt9FwIPQDnFqEi4QuEFu69kMwcz1+YovXSyHj48tWAoO4x9pVL7y4GNwTP1Ac36vERG9K
WAgffdDbCRpM/UDwWTqCDvvoqyrsp874+P8NToihqxNKbl4e85U0f0ovD14+iA/Tnk/tPDIqepus
jJh09vO67pE7cTNYUO2MQqwlwKRuoSlB9YiTF78MsPJuFfaLPIaz3iiYSTl4qFkXNUDn5+s7nNZe
+NWktzG6ZwHTm9n+awrKHcusbj27Q6yeJshIde68S6SrZgWB3TPmw1wPZIpwe0dYWSXul3gGFhh3
rhzrnIa4SNojA91RffaRBVOJzcL+0Xe5GX9QYHwHGBMWdkKRq/yrZQ/BQ9ZD/c69Cu4Lyn2Qdxs/
5pJmup0qRvrJv6aqnkG4wD+L+drUTFTL5lV1jMOnxK52TZW/15Pzp6cA7JLh6nvyNJKExfAA2526
PbizvSrqgpzD+DAH7UF/w9maEeSE1kfTgEF79niyKTk8AxJnUba3zMPeIsVESA/Ds6C74KmwDpTa
VYX/qh+7wYkutsgw7a3xhY2n/STNQ6rE3yFy//TgnXpev5Zjc9bO4D17RpqYatXV6i0u4idzkn+a
Nj8EKN4oLFNyzfJc76nuyiwd0I0J1nnmqFMSWo+paR8ptp9D23vJFuOqb7cFEDEELXkjRnQEjT7o
DqaMxqsucutoXAPzrvWOFkvz2DcBHkbdiWHE82DIJ1FjCsG/w+zoCaezSxw1+07VBz+RL7HWPxU2
ToO2m9y1o8tiqlevNl86xVwrL9UFC4ejLoqDiN2uLN5qL73Sa/eMort9EcbvJfx+6DFet0qH5Ang
0oY/RoMWOO13L5IfkYCV0dED4vIA9QR1VMElC+fXJsaBvxhfInApK8ePjpHol5os6lk+TF+NZ6MT
G8W4pYwbMn+cqyuMd8tevmWaQ6lAEOBy0OFxFmoPuivKHNx+Wu6a/TTX2S1hk+yD9JIzCcPiCEl+
Y35Z7vIbus2j8gJ4h6q7zxx/WSf2Ns/IPGcfmMWtXGzYwjY+u369Cfz2uPjLKsASryppSWfnUnbi
Te+u0QThqQaFaUcEEVkKBMz06DhI9ZzU4tBiZITGCUp1Kr4dSx29eD5DhflnDfmbGVlQ9olpHhpy
6cQ5bmiHpgQQM1nMqw32Y5blefDqo0cIB/pusa9jnnwzwuKRMi/tDxCxPsrEvEeliVNYi8XFdKTN
oMZzdnmdvUdL/Xeoh2vUGUinFbuo3cADwhV4hDvMVeoFzo4u0F+gNHHhSREjgdP/qcnJv5T1Rl8T
syFafckvrnLelU3sW2Psqyk6hiOVGGf5GC/vixHunDC656K5GrI/dTM5YthaFT0lYd7ifWLtgmg8
TZzP7WyQycdFXJwQNUgY080kEWOGZLfwq0Q9fIRpg/I3XYhPj0EMh42+D+RZAT6s2BfXkz8RZt1h
3MpPs3EgIuj0t2XveR3+LVkMMsUTpS+R5RpfzHUGIggh9rp9+qde1GGqh/feDLEy9csvhmDn2ZwP
uuSsC+vowaJKeTQJzdhhY7cRVMdkadCr+stGle6hD4G9OzgO8Vi/Y8P/Yolkm7rVdzgbW10btEm+
rTywxJHLIqz3md0iDplO6I3UTCvkZtlFCxbVMJ88jDlx9TPWjJePQda9FGJ6Dlz3qRX2Wz2FR/Rc
+J0RWVk3BMEZ1aUTgvgrLk3qjfTuQ7afDPSSpi+OU+yv6sohb2px4M2yrMOmP2BTi7WSUb66eKBM
Mjl4ZnbzVfoKRWrPFv3LDBXVD55z/kJLX6bbZCxP4AG7MOmMByeZ+b+08Z477cwsuUITxl5An/lI
d9aG7eBmVXiH2OE2se9hzYLPCTzS3zjDISBrSZQHRHfUsNULyrfSo47nLrrgMfcETg9MariCEb8P
PQ9PnovBSIQONYzYOSSUUlGf1dBew0H8Qq3eiTG/iGA6OXG/DUNuf51sagBfffeqFjxtCuO7VzGk
cF1tiEMCDhe6T0K60XjaZdo+PTfMb8EMEqs94+RNDon0tf1ohumuESnbeQJT24Yc2bbqSPf2ocsW
XZJmHLUrd+g+u2W5YkkJe79u70EdbvO2vHb4sTv+sAsGc99OE9nTeTrpRfMofYGCkYfRLfuNl0Gj
iXAAVGw+2N0eGpBk6RZH2XTPVbBskXn5D4Gbv2GRsEdB8R2YEVqz1sIFbTARsfNJpJ8Ak5fFR2n4
31MCHl87FttK8wcDq4NtBUdLyY204eJTblOPbTzHxy8qxXhOEwVneoN5kl8VlDE+x9U38fuywH05
OKPW1DO3bR+S6EHdmFbM95IMnw99eljVxNC7hpgz4SVkWYcQFzLE5BBgJU7qvBYaOkxQs//uZfrH
4LHopmgXjcXWCvofyHUHpwY+p3BG/w39P3kVwYhShQi2JPpQEV6NPtLyHFqG7w//SqqfRoz4Fqr+
GxU3/SUJQ/og8IXN6FTu9L9sq/wt4igoa5Y+pIdbNBAI7MAda1oQDtov5E0i+gJmgc9kvmQ4wesV
ozeXhXNVZ+AlAu8OMEcArB10m1vX9ptl7J9qm92jzbLjEGMQIuFxF/F1VMkZXtDjrGigsvoh5NQI
Ali9AkesDGDMSsnGiaM/ZTsRPC4PfZbt9R5tiOFUGsM2BhBIqOzrgbK66OVb4Mp7bRc33+i+msDR
rqLYFTnrylJfftz/WqODZ7z7PSZE46HSTIJ+LQsq37Ar8JdZ/L3M8h15VsS8j//KLDqNAVuQtmRi
K4AKRQhYtDF88zsPl206oNhMiQ6tECXKstss7IBdYxwN0Ouk8D/HMPmAVEi2bUlM9vzUchNjIW6z
b3nUqOkzfmqHOqo/mEW+clc3k5o3U1cfFzZ81H7LeiYoC9DwnsxobqeRirUO3/0lSBldUhGklKJq
woA0NS5UAFvGFCEq3nETsIYMCxeC0j90+GHWNDjeLA8+u9m0sNrSxfpbexD3qdYRorbfi48xotfu
mjg5EFm5VbI/+po81rjVk9AbhQEUxkOBzeazXpEsl21bgwua/rU36oOXzedKa9oyPLKwQ255o5Bz
f1DiEFU9SSwmOAdhLg9lqICYi70+JP67Q7L+XCYYWV667GLZ0JWPYGu1RVldcJclFU2dp4cg9b6M
Adu7vP9HfABA14ItlvVWD4PxEA0FzDcQvG7ZAMn/LQ2rwtpuJJgaA0ani+gKXf+pTHQ/iuJXzlhl
WEn3hhfxyQwKGIMWUSql9Ww102mRAUllC9FIGMoHk3rzBKh0YBEF3voxkHYHQ4lZVOI3f3PDvdlk
V3Bx3gOJBVStMhxF8KzIA7GdbXM7aEyp8CoeV2YR+soaDg1bVhof0GyOXlQ+uzrWx0CxGKnsRAjs
PmQXMUwqfG8uSDA0S2AE2P2T+46a5MlU+a9tjz+GYxC53X8LqS00Cr1ECQjg5c1onYQj/mRTtulw
GGtdDI6lDhbiiazpDwh4amLc1v1/oDVvVS1Ppm/s0qpfDR0lteqKJ/2ULCp4Wrr8Nw2nt0h1L3Sp
EPvme9nYR3PGIRF8zQPAciL3qj+kfqosVKYO8G9X1lsAa8ApCmY6Auj3a4uNIoj5fKb8azbh10jM
J8UDMdxiHQt3o2goZyoSXTFzfLB4W9RYCkEvj3pIguxMsgIrUQRl/ZAX5WMVkay4WE9z2xDq4gFj
o5jPyv1sZmBu0bUEndJPwGznR88YcOH1OF2Sp8YXGx8KsFvCWjYc+G8tIml56rrsfTQnJkndy387
N2mQelOY8oEjv7iGIvtUzQwvHs/BCJDd1Ex3v29RcdI/5kjArfiR5p+WMN/ZPJROkj5JBrkD1uA+
1U1FrxE05XMNkRCnyZ1rTQfDqy+TNV4z1icWDP6uaNRat2ZZXv4UsbdilwBW7076+2cKwxu6HZve
vHHcSx86PMbx3u96skmWhJRI0laL4Dwt42chnM9R4OCBwDpKx8voNz+1RFedm92H2eJc5IRDuRe2
8SaoYqOuuTIS+YGW+EqXuetiBmc4oz8yMFnWSZhsWEQvePH9YJ/0ou9MgqNw6cvXZgBDYZ9gc0bj
OO+EX7+1HAnm0Lx3hImhrkZ8S5kDenafDfWD3fOFonobZtapYXlUqXMZO5PUEe+9cvg6BsV0laM0
x1I9UMey607RlFw8VnBmy705iN2cqEeFp26coZZr4YJyebA4YzwMDTqxjR+c5itK9v6KdHoXts1O
VGrrquWUOOUBHvG9GKyPduLEayg2/d7FO6iYTjljOgjXEIJYq7gybPoYaV5knC2/3GVWtgnD+UwT
eSjL9qh/Md4sm5GroT2ia/JAJahSr9etJc4CEj4KPkq62Dzo9VdhyqZbZd1V6m+kT8wpCh5TK3Uf
4rwmkM196Tt7my/BlqP5MrDHT451cSb87jwk1bmRaGGu+zcjSU1isKPXgMS4F166f3XivCXeMvpa
Zv93UcmhZOCbxt7vqBUcdUimEhkplD0vuhtaMudWJ3g8jTa2Uml0AbgcwI30eT6Lea0jTsceD/Jc
pb+jSquN3lFrY9qEdvuDqPJFY+D6HE54aHFeeWiM5xmyX6EBNs7J0WOherXuuTgFbET/dT/tukg7
usXosVMG8cwAevT280GHjYxU4TbU+87hPCKZpF/IYbCBeb9d8KSkVPcqNd6lP131drJ0Cc7j/l70
Ebrv7twvKPRYF7qn149NoLTWsd1anA69C/+q+Odg+Q3KvfAhyZnbu1n1U1OlBTZU3gYyPpC2hltn
Nix9Qz2nOmZ5RjrG8JlheFr31mUW/R36O1mDaFBBi7mAO6Mw/+TmckW2SKvUIjFF1T6Dk5bJf31X
3aCTsQ3a4WzDFHPVdiHFutz+j6bz2mokWdbwE9Va5c0tckhCCIGE6Zta0NDlfZZ9+v0Fc87NMI2R
SmkiIyN+Q6cGcryBFKOH7O3195bjwbfjSfQ6BcmFczMuMcWS3ZnRaw/ARcKqQKIoEcMfe0qEuCEx
Z6AMpj00AzriQl0w9/J2NQU6U73KUy4elyiWi5wCWZw8FlO6c8cRFd0Lpl5+pjC3adY2KltVtqwm
zq6Gue5H/SbFWtnWUwWWkg4aSc8BBS5iCnUapKCwSUQwmupoPlH3j1d6op+oFE5jfWdl7CNitkWB
pep/Cv/bhb+CSjVo4PSunoxVFP5o9SWbrqDt1igvAt5daL/2EOeg+TrhI6MiJ4IMmEP5dLBMDG7+
yiexkUMgGqwAeZ2kHGCSGFM7FI+H3zCYx0hfUSsC0zdmQDQZtLk1+SjYWLEwoljbFu10tciJ5Pfa
5qNXzdHlQjzXaPlH84GO5J2cIGYU4lpNyQXsPFPAb3YmhjQc5KRCqw6uh8JLNs/RNMn2UvwcC4DY
drnGAnPVLe1vYuZEAZ5jiOVgeZXbH7JrdH9eV1TW27A89kh3yyrBHDyMumOZtns7QL6E1ITqpOwt
LedvaRYtLwiSvmbL5zBY5yK1Vl6v9kj/gNdFfDCAuTwkRzVGK/TsqFP/yEqpi4+67taygNp03lRU
xqTPD2brToaO3Sdi1Zlh8FlRs+PZRBpZdfO9jKrBkkQX2o3gq2H2QkeCRSVjJtuaiHWHCsmPHL2S
5EgPJED2xZ4ReqrQhaCzRIKrOixHwm95t7qs//KZJGejJmpGw33DIMubR/WXhA3EsTYm+zsox31t
mwTnEB0CJPhr78QfFnO7MfDFrcitpvQUmt9la+AUF6/pWYyRcT/0Guq0IznipB4lU82DYq+4qJoh
IG/KIIG6KlZukqvfRDZUV9kKPYdln0/AGXCJLsN9v5ABshz5BKx7YkGMcke7M6l0A+62DDrufQsz
r8V0j9uro8prpF76toJ4NeJg9SKzVjEcwBy30mehCIrwK2B9AH2yLIhHPTu8SIdtrnX829ek9bOS
aZKioawRztSFy5CHF3OiKH8ibcvmlmho0WfjPigrwBo+Y1ud/NY4d8CiHaxdwmLDgoltlIUBDDSS
nns0BztgeUXxHIPgVh9tOJGPWJtMRwpVaWvgvo8ScnzlrZgZWU+ZYe1l90gIoWVVM5M1FByscFcS
mHpvADDxKXPYcgEeAbtCNz4RUSBCXLviR+Z7JCHzSk6q8JOWI//1fbryaED476yjiFqj7FH4M/Jx
IgygGsZmrj7FrKZxaTGkp6AFLrkgApFAQiLHkcWrE0LkoNGpGtC7CclPmQXZoDRI5kTRw6aPzQal
p+BxA7GTDsLyN5Szu9SZAEByryT85JF2ZwTXVIsAw7qABOhw0iORMciSg28jUiqGD9xi5aIkm54D
qcH4Kbc+0WY7yhtyR1hbLAvcaGTJV9yTJWgtoyWRUA4R2RVuhO6crnsH4jbVqCtOXLCBqO/wsR0K
DLLNVH0eOXtqfbkf52BPhIClwAncsdv4kHEU7SRKWOAl9Hx8bCr7gV7Rb/iu6I9x8ZPVmKczaU93
YuUmFStAT8ANAIwLqTATqrLFf5KrAutPpjvtFKQsiNIcvnLsyxAYxjuhIyoB4/MhCrRJxxhMIzqu
1mfC4DcFzgkSv9hK7LqKG44cUnE/s/spNnrIFw60cyXyU7LfiiVc1/iwdLfs1wlSnMQOaf4xc+oq
0Ub2WDxA6Wad8l2JB4tce/HpUy8SbUxeK4ahwGs05LIsHwB2h4Cjq5i+BlFfxyncgatAbBhYs7JQ
cg7gHAxLVEIe0yrahhkWi+8wk84ZybU9XOyC32YOlWXvfTpxgiP5v1Uj8Y994FJLl/kzHIQcw0cJ
JiE45jaOz84AmxLkkU+pQUoKrt/eQel90AnHABEObmd9ZCEAiuWz7WVbGHn3SswqZu+B5w8tgLAL
vLPyHBb+oz9W378nilHDgXvXXHcVOGhkOpDfILL7sXn6DQnOAxjPe/u/4GqpWCQXpnWGDx2Swiuq
PJSW2G7+9JhlZ0nmOHuN6DUAsoXO1FG2ejyPbypMj4Z6JfjzYAiebFyUtfO43+FR+fvGsrvlGOfH
MkKyH4cqu2dVLVa980DaImjwGwfIO5GKNdBwR+pbA27I78hi5EsGrU1Sg0CPQcWDi6Ic7aXpE81b
AhkvHQdQCbFMmLv83GI37zKWWAQeZJulFNXqi2xRadSb8QPBhj9hA8EaQbgX70QiEow7rI8tqkE/
A/4BLvBnyTfnC38rYUVCMruEpZon5cUuATewkksCJ2z9jVYgfxjV90FACYn3d5jDcHD3cluTB3CW
asV2oKoBIZypo+I0DNWOb8mg8AlN4z3ks9bERDFhloDm2f8CYCuk6N3iPskZMBE8iMuywpzg3YYp
x2v9rmr1Kma9c6eOEtWjqX3sObwrjmuHkELE4/4YbCQIt2wCLfjRhmc97642nixQMB99loi8Q6hr
K05HiUNynso7yUfU2PM6dbc88XaNNm/D4G12kORpDUBU1xREkcPVlGUuvjaJj8UXEdiZx1+jtAQL
qBnIfzRHj/OMCKKDqOdE21EEwdiNBM1lIL/CedsLtrM+yBWi0Oidzlr0mMoWZuMTIGanPYi5kLw7
UnysOd+M/6IvR6cqQ5ae10r1v7xOZjNQEmEkCZG/sJXx0NnxGegkNitBiYoMRrDUprh6C7t0A+p0
M7GkfQg67TSCeCRQsegM2Be16tbWbN86kgDFacuEyTp0aOb3XfEoYVQrUa+svuWw9xyuQfGyq7jL
y7pPIu9chOj4sv5BcZF39hOYwbIjL45okut7K8sevBQhTvaDhNKkdw6cGrJr7TwCTkEm4wdKYBl3
EiMDB7NpLMt4UQl1IKTkdIM1+JvMjK19lgNGL6qtIpzH5MMSUVIjJn0RathJlorEwZp0Qs5WCRfE
JHlDiTnMz2/yame0lIGzShZLVKRpeS/dqJiqYd5TqynTbYPAhuW2a9lINSYmEzVOWQ0SjdMBzHm7
Vjbc6MzZy0rTaMb5iXlceki1UfGbGKGLvIrYvQEHRqZfG+ggPnkHyBvyTcleJbYWAI4qfiLTwp6X
ACZvi44GXHM0CHhyCbmsCCmsTODgGSC9Xa65U20D3d42DYq+LDqprRL6h5p9E+gHL62xQAvA+TRk
KQhblfaq7umcVe25SDTwyxXqACQ36fSnCwEQhQhvsk2ycHnjhsfZtwSg6osfObHl/FnqYluTjRse
XiecmpJbEDJ+12L4M1FfEGRTST0VY1Yne/e8Z3lagCgPlec/pWRndPoOkqb4FOdirCs8y1s33kUW
q02C2SxYMRYaxAh1aTQ0eFgdsVHceD2Bb0rqrWHEIolNRIiTBQVObCvDxMbuuJ1IVJCU0eJwlzXI
mpa01KMBoubqIkugIYR5VrGTPEdOPTqUa4yoJDRwWbz8N2fDy1LDvyBN4/hufJDDUI49dZNYzA6W
D6lHr78PM070aGGNEl2i+Ev11v73Xcz+JKlLHzl7Upy8yj4K8kF3oO3OSv3/2CQ5pxPbO0N59xKM
Jm7sigXX4+El0x1qOMRP4RpuLk4Ylkjio27n3NBe58Y2qKOuMYIyVA2Sm7HzO2yVN28nvQaIHJIB
cjjKORCUy1reoSUb5U1bIakWP7+BkMIzZ4EkdEtj38KoQiQShz1UXXAymMKb5ChBkByyJbiPTGJ2
65CFRK+tpe0loJsqxQd7PnIVBc7wDOVkL5mzLOxooprCeYvWLbtINzdhOl6yTokg5oXmi2ATn7zs
3bS6jcTVQvePkl3mzVvoaf98X0fsVxvuO95qFiVVPzpK+iWloKlV7BbUs4AeQ1ekLSiaVy9JSxxp
dZx68gTxGr/Srovm0FUs+nMfRK+oWp2hgRSrBajICkFCKBsRJM/WiWqgEuoh7NRflMaIITPnex+O
zl2PURBciIwXh4uvlw9Nki/I7s0IcYeZ9hYYzNNYz4iyBsp97NsFCH1Zk1d74JZzF4XtqETNbbGM
gou1/0X5Seem6hPDZohdZVRkJJL122i0lyKOHnLHoqgfIo8rxj8FrgrIiMUFxp/pZ43LHsqRS/uY
tEX3EDtQolK/Pib+BIOhRIhr3jlw8WgvlgnvqWvMHk6FQWDe19Xi7HPZMOWEImbnBVwfvG65zIID
WzqnXempiUb+SJQ20dLnfiWGveIqU/8pCi0HQF9tbf8fp/k9LfHCOhbEn9GEGj5EBxX+hSymVqQZ
Ovi65qPSyuNEwKlAWmnoGazqdHmuNZS0xwrgevOvxVwagBYpfE0lEIEEhaKsywVodqsvy4aY42kz
YE47dt2d0+U7QNWYLTUar5Vm83PeMrfg0p+CEOBv74Dfy5tLEwHLkYy197DnRLfvFQNvoJGm+9oa
oN2bkXOics1/zggFpW7x0muKwN25xjRug0X7TGtUmrWxUwjKoqFqQwkBlPyw+Gy5eP4aFWWlKZmw
y3BTsG1JtXN9YBB0piI0GtAD8WmENzlws0VfpntNR2Zn1AjpnboWdXvrg/K24KaxRnTxYQyZZKfV
uYir4DkSalJGRR1dOOcdOs/VyNzPoqo+yjEs1k5beqiuUiut5l2l4jckifCgzSaDallq7XzoZ9C5
bklf7DMr/TNb/mciwq95QHXETdLhkCATx10SqW/8CK9Rj7JWZGhPvYkKapYUajtziMFIpXpogti3
EY5ZG3X90SzZK8o3f2hZPOLwR0VFrz81v3jVp8iE7zNdsiZ/qjKaF0X3GczIERo6RU0nSG5jjkZH
rCfcok0zvsRaQRu6ZCazwVZ3CsR7BFgVFczplBX6JR84NRKj5mgckV9HTcaegpx1NqEK1qKg1enP
w0KaUFf5S1gHDxhhISujF8+6wskubuv6YJrGpbXTiBwRLM/QV+1BOXgbFk13zgfjpUog+WZmxoUI
ke2lt1aLb2ekev4pNMynQivi42KBWUsVArCo0y4KKXOXQn0bKzwNwdy/oTNhvIYTFdoxo7ZH4eir
9N2jGXV4ek2oEGi1/Q/5DW5b5tDDo1H0MkPHOCQl/bCscUCi+Ahtpf4aszX6lotlEUzRJ4iZPy/W
w7tyAQU1oC1PUfy51ahke9p0nSx/JMtbLlW/vM2FRukY/t+dU3IH6BSWmE1Ub4dg/i4C75jMJZSU
AIR3DATD95eHoHcMCFQ6ZcEBBbcg/ooydTFH99L0C2hQ8TirrAbwXALofjEwhp7iFORemUcUDgr9
UNYuvbK+D4rzaOPM5lWQeAqbcxrfHspoIxLMdRNgTwRz+WWKK51I7nuHfi7OGtAd1GJnriXAtZ4w
Jm9XE3oNIEUMZw3pBP/sOnF28QIhoCzCfJsDBQPQzbrNAh2emuN91y3uCpqJk0kwz6A/QVau+yZM
tnrtTaJx4R6tHvkghhXxNcTNyOR+soaebYvOn4qcR0PT3/FDzJC60sDDj99mGd3gqx9iK0afl8Z7
E+vc0XU82zsr2CMvE6BdXh6aqsOMxLNOXTSVlNK51CO2gHxOb/5pXXRAUsjed/Bf8KTJgTZoMWXZ
JV+opeP1piOct26bDlH7wMgA4S/pYa4dW8oICwQao6cXjtYSbI3gzjLm/r5ItSdvQvMNeGJuVCzm
Sce9U+cc5TTRqjtUViCnx85R4KSFjfvjVIUc9rDlXY9MvdBHapPW4nGUDoVlwTwO1HvrYWNkJgMO
6IryWpAieRL39nwp6LJDTbXUlwYNed31GVfDqtKMbeQN42u7BD0Zl44CXTJezcZKdp5NwONKgUz3
iETAbu7csiRg9GSUWGXpDzM8Czq90GkGfxLuXRXvNW3KaCZ51ryaEys7F12F/YQduiFiLHCxQc5b
HK1Yz03XBdcfJF0HNNUMZHfspekhZQBIAMzvM+BaCoCha3FPTqzk4JTpdO86TgBINQEogwof3gCr
wI9oTdtzV1Cxa9L0IUCyG00CuB/r2jb+ZK2JKHMXOLsWLV6Kev1C0U/TD3afTLTnzPiq9ErtE123
dkZcLajepM46L/FfTSiN7pdaUvVUCx7M3hzDldOV7IWgIJOiotU+eGNa1yAhxvgYhxnm6E1R3dOI
pLmWmyXarm4VXmPPSDnXchNiA34MhzazGuAgjf5VeLX7XDtd9D7Y7vIVWLq7XnLkrErT4VaYDcm9
OQ9gi+rS1b8SN4s+ayRp7l2ojzgMaKX5hdA2EkPpjFC0m0MPmjCrQYXJ0nEqAttrdaZCVtHGgylc
QFttG9jV5EpRkD0VzowsxjgIOc/J6xHPwNkCAloWVRTieurTYY8K819lIjpWpEXzZDsjszaFuOU0
LOkTTKfmeVA2ZA87SKfLAB4UhFLivk691r3PVIvPlZlQ8e8161MNHK2NBTHdn8CMGBGS46MLSotM
aNgGZldc/Llf/lYqQgIr7EKXrNSJ9lj3kVn2c88RYNMSZMCA6aH9Ed9bBrpC7lR+N5NBi2O2UDvK
QQTbs4X+ejukz0YHp19DAWeVxODGh3F5xHGm+4fjVYbYtqNF/UqNGhwz5cK3dmJ/NDdTYno4j2Yz
GZ9jsNjxu0Lydqz0+7Iw+g29YrAu7sC93wX/jH55M4PBbnriVtZo2KSFIURzNfTZeZ7MHxPDyhWm
gMnzULvQQ6bS+sE8dKLv1lOSnop8bfqmtzHH5I+Nho3ohCHlkokWCngJsmodiwQ/Vx71pKEnP6hB
NtLADQc8ovG/yeNd72E5yaDVd16WmuvJrjSURIP5cew+xtZ9M9Q/JgWu4HM/Ap3pRtGRdGDIcSwf
m+5nzhFHHONnr2+js8m9Cz9bLpQYhlODnSbMywVTBCcQv0K8uQDzn9LUuSCmtZ7aQt2ZGo1scrza
yN4Mt0f0dAqorr3zvtDD3zqDClpgP5Uc7BvD1veKngka2SmyVyzB78J5aeDX38+xu+amPg0EeZ6T
5XLnc+Sn5rzXcm1rAx0zkE7hVakSoN56i9oSrb75YNObbp16ryvs1QbvoZ5/LGAUHdWKAKHEgc1O
ifLda5fXqJ83vo3PAyK2Rfk6kDfSvRhELgWLmobRcxwsezs8TBAIiNA+oLx7NyTwzyoMdpZMsOV3
uD786nQhtVpxOUxfTSS4/RB4kI0csbfSbMqwFU0jDxLgRwKrEpHUKcGYhkt3jx5vZlmIWFI7dpvN
jNYjOXy0LVKRdq+8W5qdjWh+ZZI8tIYAUfpb3Rw2pq0fJg83Y5Yarl07eTLDSl5iLBPs6CYiMDyD
r+ErZmfepUIP0NGwRKmQGrDUP7OkPVV7n0Lw4VL6WhrzBhP0h8VNuGyHK14CBAL9h2EzRO6767bP
WBShJ2o9AI1biValkSvA6wlaVuM3TzdRLuRLa+Kz5BC5cEFBMetuieNN56YbGUH59y/8Gi4C6qct
/7QoFunxl7xmiJJECY/KQQK6pYutDW9dv2z7kAIncio9UDIuuxy31qaIrPcSDcuUkRvUbbIgSVqo
QATzVoOAYifoWpCijzxSjBKQUUAcWnSoA8FFy5o1HsNrO6LXUUCX01/zPDoGMYrGjo3dMUjN+YDI
Kx1ZxBy5qFhXmwMyH2dsachH6+Z+HpOrWTn7wvGvhT5cPbCiZR68zxHlUCS88XL2W4SBuwYB6ugl
NRH1sIOauqTN9m3H5hDF6G8101+zWm4kAfk2adNgheLMzjPCbYD6RJ4e0KPBRgDhtX4AaAeBoj9r
aHoMg/8A6+SEfAnVXyqlqN7Z/WuJHXyl2NGIGXL2v8LVvUdW88uO+0e1zBg0DA3OIGhG9GG4Lpge
+e0kO4/ERKL0EWPejY25TgY2fIqjTTc237qfom41gYVeoPyboFkUI3cji1nFZMKD6/9V7hWr4Sev
zy+p019N7HcYarO3N4aTXZuq+ObCu+qM5UKqjVa0gc4Z+sIyJWa1CxJpgDRfVVKD5pgBPaI7CPGu
SA+lXT9j/LlzXAg/ug+uqdxNPu0idz+11l+ZopTNZFKWDEGlj7p331tgQxfuQOpCRYHzv3sH7Lgi
5zjZOLiY2XtbI/+Y1ThzmDSRyBDHCgNR3HAZF1GOFSVIVuroqSdWRo31C6tzoVI2SMk0sW58vgrV
OAN98Kj5KhzUDsjDuK3cOTVSJpqi7YdwJc/cDta9w8oJGA75tzi81pgbjcgVYJwLWwXlGLZp0KOf
2WRMhwIJAMpZfelW/QE3TlnzI3L771o2o9MD4y/cR0b3zhHBTsuwSZjoNKstcrlHxksigFsh/g3l
4Hc/VeVDFj9TQN8qw9pEKtvx8C5wZr6wNqkQHriNdo/2YJzkg/DtWbUbvnithyngwkpFlbEGW6zw
ENdenKSlrN5FaGSMoLha64YoMtqy7RnZIiRX0MhCaHLj9Qi2BHb+ZoUf8qEti2uA1ydimINNxDRi
GMmbaCSFF76OSpP37EIHLVUqv15KsZtv2EA+3spQfy+tBvK+SfPJKJAvPQLgrs8uFICfImr/priC
ePk/e5l2rMw27XL4ZrcMUVb+ZPaK11y/CsEU4MdzkC6HMdPuU6/+5Kfwlvb8VMhVOUKulgI0ZA4X
9tqJQjKi5GSmevHArwjV1sbJr2xRa3OecstZdxyNsk2Sbjq4UMN0lj4K3PxN6eB8lwWrzJn/xDGv
Sdl1MZL5YZi6TTcjYoFJEZBsvgzctFfVQJc2LacHRFX9bFp5yDOJW7C8lko/HK6pLKBlowq1Nzl7
oWnTiw1Pbv0Vw+W1vRNrpdULsIzdk4cc7TqsxidYQY/J0OOD1GzHKLg5do0iMP6OqjUnAGKtmCfo
oYRu7qUHcxpv8ZwdWtoQ1L7fwMcEIb+YaVhvCx1YdvUMzqFNP4biRyzZEJFd+Xy3nVFi6m5jRtws
xpvevieMNwMilmaToSP9gqYRIpSiLcvadZtr0kBuBJNAvp46+qa1sHTgl5n1lhWiF1wH+x8f3oji
jGAjZjNsu1C/R1TbbjGAHTiK838ERJmUQa9lrlPTXPn5Pw4Wecyc0h8E5w3GSpwDxiaLiPXpQWJL
2AO9p1S2cGyYQQ0L9sfKvwIU3UIOByftVvI83Uy5E4VWnqmP0u0AfKRUH73rCWvV7Lx1zIe0mwJT
jIfKQEiIQqxWXNzuB0E2DkiEXWxMAW3/0ZvGPwF6csQXeqdPDODEA41+ts9QxA2tbi0z3hsKS1jo
A3xiBgwBnLvAe48HhhBHHWAZzUhTsANMTPhklTotci7OjxvdxsbFagO0FI0N4x//1UEriT1JlGkI
Zh7kNwNzQXMMOVvShakwNshuwyc1lzcP0W2aKTJdvzPMdMmeZagm4yLHvJl/8QBe8GOnuAY1f8dM
HNCzDb9B8suLyFaT6cVHiSv+r/GHw6x0Onv1wvkycIAX7s2P9HvfeDZN2szl1ucTt4gAOZY6LS72
CIwX6R4EBhS53+UTh/UT9PtDTtHFQxctQ5jXlKWWdBoSVGAQ5uUemPmdqUNqsw3a0th9QYvGqHMr
wb5Ph5WsQ3k0xmmIcTDIoi2PkOBHxSjxAQoUTXKkSeUTy9AOrGoXYdElpuONNGfikCSExr2R/Pyu
KYaDM56OM1Vhli6PaS0LXSZA+z0egJFak+EZmKKztRgZhmAJQX0GO76U7k052ppVzxsHkulDeZI/
cQMK3AMonqDpNgarKCaTBRrBIzIp/01UTqWf02tC7xUm2KZPaRvHAoZFANELHwvrDVB7jN9oBc/U
Uv6BTe/gURzq0X5pAJL6wC459fVrQYTt82tlOOxJ9ClMcV+HJ26b8S42/Ac7GzYg3l4JTvKRLY3I
qS4F2XmXJVcH8C3s0iPAfLSdkycdDf7RskCf0rUld5DwFJoFNnNUZxv3lCzIbBBRGECONYM+Y2BX
v8GgHnXIccw6QU/CwKgWCtMdMkxSdsWOZMmeogbryLmC386J2sPRT5dTSrjV01DbzqQC0A97mpgw
mLBFxGklXjdWe+y09mQNqK5hpiaCFx3LWyW0sNLwSeTZGVWWmp45kGxfuDmdZSa4DzlsBSBq6B5z
r/CVrHA2dOwBCs28h5DKvkRkX1mXoR45qrZ1U8CbDEEk6PzRdgRwvMzpU+zKmviiZ3VEDmNF1W7H
1g+I7AMDGxhhtQoKpGssG7ni8Q/hZHCX+yB0LYmUXRi9tfPMeDkY4dbzue6TYK2X2mowvEMZw9ZD
XO41HDCbrMe4elV1kzz281R9LiiPYRPudfTUUIygmB6+jRSPoEzvoiU+BlbyHNrDtwSEAXIId7Yb
pXjgY/MWztVHEHmUG1uTwn2hcKYaFT6/8cHNYsKITSslHh6ws+fkmBCc6+z6ZGbdjx1Y7cbXK5ws
aV5RdzMp7zj+xq8UmAQPObliYNI1bUZkpgE/aZNGqCg7GsDFczdFrrPz6Ch4eFcA3Lwz/WFP3/oV
+cxPyj1ckoCwUZ1MKU2IsWrx5oFo1uYEcWHUMlY23uXf5HA0xz0uSz4FzxyJIK18oBT7JgkfqIo3
S7P2Jc1j+fsphSpfQetDpJ0i1n1LAX4/WWTyRtR/mUZwMFzrpMfmUxUoHOvR9UKg1SA3ytr4jCNc
uMrTAEdkHca9bhl3U1f4SH1YewzXMQAmwALh9GmAOWcz/O4DCGiu9zzPUpWjoQXuDcHfdSmlAWhs
lo9KkoHaVOHiMYsgCLYffnk1qmSdV/GFV9B56yTomaR0LeNkYKk7IHylxuPo6689Hg3MC2CpfOuT
BUJnQNgD7XFzgs0XrYd2hsmaCBGD23dCaeu5KZDnyjXthq7O36YwwB105ZFaDvTSIqGnP91Tw9rl
PS4Qed1cezd+c5sUFYLgSNv+T142CAf1+7geeqT9i1uQ8z/UGT5KjwKSMbSn0EM2q+ue8PC6Ndby
lEJGqQfjXPYoMyA173GFR8QGGjfGH35/ptjz5FLOCio7XlhQWbFuTOvsTfm67W1saxwLGc7F5Z6G
Rft+BsV/JwEeGyEcmWyMjxDo8DIKeAocUQWqN6mcdQ2+KB/wUZpc2ryseqQS+u/JUzURv/gY+uCi
qxhgDAKLgrRFlrgfnWcUL2NIjWlmI3cX1eE/SFbhA3L5NwsBk1G59FkCvPjCC8S/Q6ar06jqjQN9
zrdmhAv6fYBCmu854VE3nat0ceqQ8F5F93WYAhqv7eeK0Ur7oYJ2052DlgUF+p2SZ4ydYWVRavU+
Sy98993ic9aLJ0p9W5E7TWpoaIDOCHZ6+Db187PqBAaT9Y9hRSpUNQG+0K6pgK9jXGPCy28M9zLo
1GKiRQFNsTvu/N1Zm+DVZoYWcT7GZHKIUKlyb5T1xeWmaHQNGjclW7TMj308TsdQS57zxvvnZsOu
CERsIJyotKLGryfhbXH6fZJ7uxSTKVpiwcHM9VtkTfiAe3/moHhDfv7BUwVyH0D8tfh+7GDIDrbO
vTcueDbNxz8HLFGrGag5w+bqiwONro3b+o8BFk0cT/l4Zyz2yYedvdDq7yukxugkcGt5DQGp0UDa
Om1yLz83Bv8YVdjLaJ4BgB5MUz6UKWLU897Q+2MXm1+Q+H98y2kv3BH3hQnCNGj7N7uwT67BEFc6
DKEJaEeDxrGO4jCT3HvGDlrTOXGdQ8IWTmr04WbUGIrMOieq48KAj83jRMXj0Wm9mizEH+AXA3uy
dONmo/1/N1mjBnCNNFPv3L9dhu2I55t/A7946iMPr5rBoGbf9q8xaCx0Jrud59iPnoVstdMl+gWE
yngEI+BRXTIuCMp8dnP9FOLVp/ksUQdjldyjx1QFJ4pcJ8ubX/0qmhUVc0pfseX/K2w7mzYUKbU/
kxV5WIGHmf8Wo2ekmcsqdN1jg/5UQt0kJWnCkIVqEVssG1hb1OPcxCN6gsOZ4t3IWsYc4OzZ4ifD
Rnaq11kFG3tY1mPfmIA/sfcRTcDSXsN03wWMZqEjblzG2OQYYPDqfp/6C3BVkm1lotrYOCZPp4IX
yq83w7YwFumDd8sVLUYmWQQZoqZ6WkzzRAl9W8Frsm0s3nITLT+ftOOIFhYGCJ2gkacBL2zVdJCH
uuhW0gBCnaN/nJpQYSEbZDmSXvF3ZpVcLWbgB/SbdD/ZTrMyEVQPEYRE6z0ByNliHBjFAVDYmaQW
KxLDAkPEja7UqU/ajQ+qnzuWxXjQGhruYAk6PrDnDgIL59qXsnRqLJN4OOilAYIauNgq0Cwsemu6
I9gboFeBViLQhGhU+3L2YB6G9bzzqyF0V80S6avBL7Jsl7d09a9R18zAaeuPVuuRxHZA/vXaPJEU
pMOCuXih1TSKPA/2Ruf67iXMc/0EwWqZTljKo4OsLaBcm4FLgQMiJIaMqpMqaonTNJugTnWDuz6a
FwXE6npb2/1UbMMsVQBq2+5+7Etr56Fe8waCvP40pGWzTuyFrEnNxoYCxibgFARqYCDugOj+zTV8
KDidZYOoxuOA3QY7EQxDX89/Kd55D7EZjtsO+OsezbTlLlKxezLj7qfLna/epqHWzTBjBg31GJTi
pBVFkjlWADxdY3q1itY91QFAIPoHw3pEXw/NUL9i0cYZFocbGE/tWkfach/60QhmYEnMr6APjA55
TzfYgp7xz55vAWDVDVyT/CGEyOclw7po8d9hR2PLNrTkaOCi0WQjOsZ+Bkkxg1oWBn6I6JobP6Rc
3Db2WBVrF8HPtQ469DIPKQIBWUTjBA/m13nu2WFVaj6VtEo58OMfpPXxMB3nBg3YqAB9E5ebFslq
9BDIxyjBol47Arqe6NJrUeislybAqTheGwWcMOWYMTUbbIs8H0+YOUnU2tEsUKZjZJ8bD53vJKSA
YPgRFb808T/myQUzYGnpA4gZcOFBH3KoDeK2CzY7TDCq5W5CUu8nGmuvicw1Iq7N3VDHP1hT03Wx
faiWI+I47Vga3+ZQ1C+VgGsmarRHLdJgnIBbsqAv4h+cu4pY6WHg5yZsDRW4wap2YuvHXvIAcA9n
IIrodOX1oN1HjQ/8DnGLVVmiec+Z1eMskhv2K4+/cL4Q8aslLZ7qEPsiXDn8Kx5o/npsLBPpqhGG
maaSx8r2Uso4ZdyAcTHRZvbM4E+TNcMLKxqa65J2972feyymysPMzVs6SptW8W0FqEC1uB/fUfkE
5EmXyYu3C0AHaTYNDeB6WyHSGA/tuwle6ym3W7NHZl0tL9ZsTJtyeFz0C/07yjienSGRoPAfmkf/
j4bYmYmMJAI2Fk7tOZ9vZ+kFdOKiMp/S2qUPUiGVQx3AffPDiL3jTF1Ij6FtaBsMCSeSATDgLou+
gfNw92uAgGAeB3UJaG2z9hjVu9nO0xdnmac/Jgrqf4M8Zr/GGOo5Ya/g8WmYe5rZBLFoMpJ9N1T5
Pv0fS+e1ZKmORNEvIgIr4LWO9+XdC1GmG2+E8F8/S33naWJuV3cdOCClMvdeO02nvfTcamOlI5pw
I1JfuaRB2TpIjvKRY33apuktVkwEW7Y4+DFed17mJEcjWmez+2SJuIOAOsGUHnXTxZRZ+mQaVneq
ebChQCzLpUkLQbEMbUkG6seG4eNPZUOm2pDUI5Y2oX1D9FGpCe3H1mOmPnl+OFzDNEmGXZGJplrF
jYL1PLUmwxCu+a9RW2m0jvyA9KMJ5OQWnmj4aFht8KdWWflizt0+shfa50tCh97uNlFZwIZPjKxe
m3IwQV/IrAd+Y9J44Fh/UROSLWomDRwkrwQ3bd+GLz3eDxtVo7JpR499T7AFm/SPMYzzZ9/1Eehq
ywZtlxNayIRlU5dDg5gQC6cXW96OZWu6kcrlXC3lMw4hmYlTRU8rx12gM4j2s02icT87i4VnrWEk
mXrxqbAskz6SNZH5g8FrVahpOCdJhfZgDvW2MMxutKkkMmWA9v6eATj07ibguy1zpvdzhk1dxL7J
WTBDRjH6nN0TgRa+BX3jLeF0Spg43aaxx/fTVt26A3aw83yGc24vGxwCGGD7fvJuFeSH7VBNeI88
i9xWj/irOu/bHzI9GDfXBUrkkuSflIwrmi6adj+E1W7sbHo2nMzW4yhcqmPxi1a2w6jeutg8pIuB
pfxXAgYPhZEz68lpOVimOzIpiYXEf9o0p3+/g3h4FNoNFGBhhNWpzsqUY0Lh0PlWMC/Q2G2NhN9B
UEX64Lhz9pvxvcDNrobmXXrlsDfbdDj6oV4/yeK9mmP61bl+zZxQ4KVfkvpmsJLQO7NTzpt+Mh+Y
EaTXplv8S2qp+TFrbfo/C0fbzUL3AqpAo6xXpHMMGMsKjk7vjS8gprMTLNb5CK4xAS49GQxPEbAL
Z1hudugl9F1K6qvQYXhqkVXK5M61Lv4CxsfoHLHLszm4D2sju9i1snY2Y/61zfu1IhoJM++CSjJO
KXaEGaMpDYgZD3uEobFrK5J+UepRIEXMT8vCOOSFg89b4jsdDKRF0wJt7h85iPjsmn6Vlu2aqHt4
vqHIuOzIuWw6clwK5rP/+EG6VPIdzv+DW4itlbrlVpQN4Og08Uu4rwzpQwAfDDSYp1nCQ02SQxJM
rDgll420vNCMg31LmCHzvXk5qZ6ImlohwKJZ0K+7kWYBwj0IRAp+fMYRb594Hlxil511cV3iLMhR
QCDkQcyYnARCu9XulWmRthOJL0LR6fY1EBGCDKptYEOOowIC/VwMJalqqBpkmA9b6dAVb/nyT6P0
p4vKY4uOYDA/UviWWz8Y4i0B6ujb9R9EWjK1CLN+R+3o7b2hxUnEi7QavcV+55UVa9MO04MhJ/Na
j6naJqQ5r0fbDUiwRHLm1DWTCp8UOaQYA1KeOSva7yRX+XNuD/FHpEhp82LszkGWOCwZVnhK2lS+
Cg95o5HZEN5o2QGOsY19jvN3FTL6xSA8k1xv6JYWj+f0ZA7+cOr8NsBmxGK1t6wZnhcdQMb/fZ5u
et81oEsHdfWEwAqVUFVTsTbFsEt78aFxwEhPdjFD0pREYqcJrsLv3mfK2LsFBkzttnjpXfBLU/0Q
Vv5eaC2fY3wNraBnlrLR1JObXsOsTzZJ5n6YUf5ZSzAzVl+9BxYQPQRrz8YCfSnvaPZnBRQV80w/
/7Hw8rdO+p9wzI/KrS6dld5IQX+tOCe3/O8o2L+9vFtb9vjEt8pfqkmBIUmoT8uT7yASjIb8vrLF
nks9cn5nKJswtkrVbhlMIgnCZje58X2ZsXMHrsS63r+oMOPENoMbSpLoJZ+JrGghxGfx9OrWybco
gmdr6b41Rtpakl03OIgxfVxl/QEJzU2M1WPFGBhAEzTH/GUx47NulEQxPHTUZqgZHqIlfC/UeIHK
fV5kxMM83YleXrVZvHYrLXLvt4iRyMId4rc8bo86KaCFfYFZlwgEKGyibZ+qTF7jqD4HKjjPUYQR
VuHuJ8clrGFXoTu+s32KC4+k4C45zDaidv4ZNFnrzmLQQdZmNCT7NMZVhw5jlZl0hY35SXrNn9yr
nykmMCiF09monAe7bZjrRxd9l6a4vLdYL/Aq95AnupMgdWJW8sIYch/17a8KSDwb8uaYRjbMatw3
cDRL0ot7Gt5T5qH9bPoLr+UN4dLXxEKUNCZ7SvLIohUz7k2+s6E+9U3AO+WygYTLXsPvi8x+LJRx
sDr34NkLijxSA9zsCcrPbhoJTu3FiMinfzLBEHQuNnQNtiT9FXQkDO0ZzINCjWj04a1s/CNBKA/R
TDMGbhM+d17shMaWZWO+Jo0cVND0YGbxj2drm6R875r4EGbd3upAdNcB9rwK2F/L+5s2nE49kdx3
JCZ6XXRTnlgZMkMNE2xbmRyn2jKh/cKwSL2XpHbAag9vsHXItB4uoZYH9uJWO/YTqmkYiPTIWXFy
GvfFQ0Ami04p8SqqT9ShegjsYMIAOGqufEKpmD3fO0n22lXjZ6YDwur4YSqTz7Hrbo7wP7AKHdsW
g2FtvXR5vzVs7wjKkmKxec4IuG0IHGfXIzSy3+iLYVHZ9cQfIAD8RiO/idtsF8T4sU3j0qHKH+Px
YamdjVO3uwA14uT0+6izrm3rcXYY6C6WoPxWsy0+Jlk88ui95RRK8Pt4NcnUsMVu4bgUt95lTItd
MM+HZAhvZsToOB7vIzHfjzWQKX7etUvSaVBfwHc3UIq4E1dJWB0EYjZx5f4J7Ox5Dsk1HhPnvkAW
zU6KTKDiQ2Sk17kzpCadomZKdy8rg8E8SnN9E1heirWskycLjSloSmejE3ItE9heUv6a+Jt8XESi
/pRDQr3ff7S19ReZxl9Xdtzl+UbeEGK1mp5SCWAZkqXzFDQcKysdYpiZjKSMfW8THkeSbNXy2Er5
xuDu1qUNe4+7savxG2/Nlq1E3XE7x6eMd/wgy+p74YbWublLW//fpxqskmB4UswEjzx+LsRfuY/v
n36wXxufvYHljjTRgXAdpvXbRMz7zucgbFUk7Vj2S+tbWDNAdFfLd4rW8A737WYOTNzAfscmYV2Z
rKL/y//wBI7IpTUIwyGhxC+eTB1HqeROiJF4Q74MPpdbTWDxxa60WyI8sIHUPfkSjusHcBNgBXcm
PhcUXM1haKFvCYQyBF0ETGN4ONaLml+jLLUerHYM8DPSf9DY66K5BY6/m5tpeImK+i21rVe7MnFV
YUdokStaDa8SMAgxpw+5FjAEEpV6UATnrmJAFykas2PZvwfo9pRvV87eqcv61xWz/7AEKBA4ENoE
ElvyIVGmerYNGk4bN4rEhOgiHf+UhHBt+ZUl+hm0G4kTYr0WnHWqNh6fa6YvcI8zyJ+ttMW57Px6
M9YOvAlpLhviIxvChGZr7wezffBJYqINwkQxbNF5pm4g9zJ15K52G3sn2hhqj/L8A72UeE9WdLyf
USDs4sgX6AY95r1mnh0Ixyq3mRB6tx9ztIY1QyB02K9xoMZdl1LuT70sIcJMZKErW2x8RsBPSRuq
VRjmuZ5KlVs77aLdnLtIbjLZ6mTvn0AwJnBzDz8UsJad7gg+uaExbLK+y1iL01/qUOx0yZA9Wx5Z
BncSdwAQMAfNdUuF9mm2NLMMT/Zr33eovgUT49QnEo6z7UCkhxuUzpqBQYxmvYrtNyUKyFDsEzvb
1zdu5tuSA6653BoMuBHGvEq02k0VpBfGzegfMaKTgBjbHGSm0mhPXQlXYJW3EeD6KEwKb58agbuf
CzzNnR2o45TjZhijxd72ga1py0Z3nN28eIaX1KLCb1E4+WNrvTpQqggcx2jHrM6n3drkLxmXZ2I/
SqLpzuzfiCu22U+VK3W6de/k+Cb3TeOuqnmfMffkfZHzJY162oAhlHLa1M0PSoyFHCumpTgGqiXA
9GDswy76J3oDY6Wyj35EvJExZ5KHSORHZIcI/wnPEyBX28c2ecuM5YqNikfkcw6mnUf8KoXmqpkv
CP3vdKuw9GklM6aPn0Q1rQ1MP21PkjZKkQRwm2Gv+MD8P99BTzttuvp+6vDcE3MPR6f0Xi1Stie6
4l355qbEWp7ILcwiDnQumYLEFmcj+DSimcsfNT8t7s/ItQtS3ghuWMF12Jj4NEcMkwbZqfyaTOxL
Yh0kH4HPSKRRD720I36Qu9SL7zB5kBZhPxeO67jN2feJ4SbV15C/IkUk8+8/eMtby+2R3F57ydAS
vXGXC/OVpjWhTMdQvjsyobH0o697XpB/0fvnds0WJLl/KemSv16VT7o/7Kb3TLb1v8eFtba1mzr3
Tl9ElRZXSec7sMNtG+cgJbwtN5F/FgGEvkImq6K7t1R4wAd9IGwdec5raf7lpoVNAyT+EdXdXY1h
slZn/iaAulU6ii3XGBA3yAXrZ8GEzI/qQRgXLqI0UB8O8drq9SVxy/luWg4+sh70Q5GmB35OODfu
CveSPwy1NhEXAeT3GTkGl41lNKbRahJ4ND/pb5rHi1vngQMzLJqz/W6SNEGsd545LWzhydRahST/
5oyx5sdKCn3+xySDSE9D3KZd8QjxQIDS47uBsL/ia1PTnznB0ID2Xf8T3No0/84oQfqCWpmqhoYN
awq5WBlyxJux8Bl7Xh1+Tuz1h6Fss5aPhSBRMyCdBeCR9YKSwiUskoxmkwBTggbtEb2SGe75ivVX
xgK9099giWVMIGYNWSMWOKj8hSzmlYvgvy9guzn3JNQanJnbJsRcwz9CMtR/d1Qk87v+mt0ZzrAP
UsH8y32ukhlloEc5co0ClmdjmXgyoSfiOEp5xXlE+NxcJYuVbj6v/3t4bf8nYvHij/g2ecJ4hPTd
5bvRv5SL5eniJ3m3eDRyS/A1YCUVEygVgCD8LVwcQ/+62MggtlSZCAkRmfWvxlSeedv+/89hZbhr
7ZAu8gPmi6N+7nlVrPZvFuUPDjhcVd+6vKSfQi1Hb2nONnpd6Xv3qG9HC4rVa9hj5K4JhotelQKK
H4IR+S/ZlL9Ap94NLse7+ZtPHg+0evhrqg32YnhjAMjx7NGLnN1/T52+tfr94KK5/Mr+5IfMKNjo
C48tC8EhtiEiBMlKtQa50c//Yp5yw9dM5K1b2b9xu5+rVj4Y9EL3LuviPBCoahjRerYitNgcDknP
67/7ZcEt43V/mWgeKhXuCqM+6JXDbHA+6QRFBDsWA0GoIe1Rz4f0D5pZ98VJeYspdsMfbvw0RL+x
QJDtz0WKN1rK+75IeJeZsvY1M/Tq3HT9WxRTWbOghZ1Bxg9SkoAAxyxWO9kYn37aPcxN+Br66tRG
3cbtwpfFlacqMq4G0bnZMv6deAaWqsS7VoePgeIBN51u33K7l75fK/JOkCrTr1LDVXUTcc39V4+4
h3E/ubxt8xVV9rtnMJEd6lfsPT8qDIlodbq1fsytZaThOROQk+8JUNy0irM+V2x5HRa08hwL+35w
mquBEYIos4vDYW1slvvWDe9zaW/U4ELyNm+Tah4izqd35D+eiOzcoFDGC8Yw+d8TQDKA64xHff9s
AoZrYoJk27/ULsNKMAI7KBy+brxiionqdZoKcRcPS8monykeKTeMwEFtGCTRSXLv6FV8BalzixP/
Ow3UJ+a1TcP6gV/uEsfoj13QKneqxO9Hj+4xcRM6ss3RYfJmFRl6mPJsFwWRIGpr4vjg7WTusESO
i2aab2oEWuwpsSNhdedlyc5MHI1yQSqn/Ge/i0lv4mGx6ubMfOs2ZMFRtd6G3GMmaTijnFqdelnT
BgmZM/Ptl2O4xSqJ+RnEbhPsnBJ7K+CsnIQBGtmvoXIOZcD4pwtjspdhx0T2cxQipJI5hxFUWmwe
yX2TO0wcm/Y5aoFAugXEUV8UNeGuHjdyfgqV8SfDrLQmYpv1WuqmZUIyNDVkmk2nZmp3c4ZeuXKD
r6ggtXUcyx8D35D+sZmkDWqwTWpImszlVnH+60CPxKN9hayz7wIEf3NhPmTUGrQWjHU7G2cg9cQ9
OW8VBBNpuM+ZQjc9MlBjDGnic0ObdLAGlD7e/O4TrvzvysWwzhrzHqH2rtPvp4zPMWmjWHCHtf71
kQWYHPyVLLIXP0USOqtnK8kg/fJ0pIJhb5bdIsTBvTR+CbMifwFta++8O0O0rXt1AHuG4Y2YUrMV
2IRwfUg2OIC8CqKj45XPc2C8RWW5SQL9McLjjG0LaFGy8yK5mxQFQcTrpi8ot42b22VXy493CN+u
PlNOL4Tx6Vf3S1bvMUpdnMC/Lt508CA8Bn1w5vx03wS1BtJ8qsQ4mvB8fRJBE47eTextTMY5S9Ls
+6baF8L5cgvjBZXBrzS9NYM5fZY9MqXbi7y/uOJ1gXcXYxGoBNM2aBveILZTkW6bqSixo/Ur2wHd
XS+Hxm//Uu5uGorFtkOcqgBnNzpQgmc96qjTguqiJzOrf194MoJ5SOW+ZhAOHsz7HsPqaA+kIzW0
nr0u/Rht5MYwC+k4mmuDOrsI2MMHhT+aNv63MFguUBBaGXy/EPsilGbXHJicjfbOM80rqBiadZF5
mkrBBAnCdzI0JzvkOOnrZDPkgfqzB9SF0Wis+irgHEIEG1DDM7hP+iQDwijrVqMYuDPVsnbd+cEL
UZPFckQY4mdwFWTzXBp03kqXbGTCHmkazkZ/X7nJvmnDq503LC60ziS6dkgnA3ZGDAVJSK/Rm8Ib
Laz9RGMyJCeEEJ/mvRYARHHh7XK3Q64AETWhmTuU8cY3nPvaQLzDk+OliO+U2tE7Bd83Xb05+2iq
4jm1aFeq/OYVNSEQTkH6auD88523q96s90W6MIXnPvVEHM3ojZsC/eylqDo0/vJzypiHLB46Qi/8
wBZGFxIz2VA+xv1DG1p0pGCSZzNQ/9I9BK46FDgnq0Gu2uZRZVA1+fVO/14a9rpQzSEInkkBxsl1
p1g96/l+bjGBorkTprw2SYYmttnpp6Q1PcYc2QmE3EwlocJP/WVE0MWkqc76cTGIpul4fQwwrQFO
oKwWb0vJN+FgjxfJxgzwkfn9mVBtbH0kCvC6DR2zhzFElPxXZcatqMcnNRPyJV78qNnq21gTbtEv
nBrcDi90jqXT8wjXjDcF3vN6KZi0E0SE3nwQ5i1jp26s+OiKS1n314ZgB0lLyOnolWjOT8hAoGhJ
Q+Ajmln7hjpv09cmFAOwORaK9ygp1pWg+zN0F7rhZ78ZT1FzxT16ihh+Ou141mlv1LMz4hja5gHn
Kc9QGzNhvtZdeOGuAWjNwk83xgTygMUqXWB2kQx1Z9oMsdgs4rC7BixxjYSnEaO7buhcIV9oi8cy
CQDGlJ9NhbhXUzWj5UlDMFPWWFvVZ8sqjwzDP+xhuQ+W8TFGRzM1mtZjfZcUSdHsHZlqndjXVnnW
o5fp4WWEJOTk6OUuOht7NosLEbvnWNnXxMY3ywglbQw2KXYhPcAgBMwlMa2RT1k3vYPlfBs6850m
ECoGtCHG6xyTjD6jrYE457GgGuC8RnRVTtjdD115jfTrwAxoUxf5QzU9ejmjQCXvnIYUpMyD+xDc
ETNCFxuTS5ls8LKjGPmT9ZxpsUwtffAwT1hppH6chzJ4UQONJ4yWCapXFLC0g0IsVpL5akbWmRdF
mxh5qzvXKXJ4aBrIFvWNb6lPaFBD/LHptfC05VHGxP2rSwBSOwmwV/caDtVGkJQ9jGBkDPOJBN2d
anQ49kLljac0Go9t4r7W8EXnwYUO/OjbNsi5etsXjw4cwBBiik2nvoSFS/riM7Td+xRnWWgb2zqs
tig/6ISTVJr6EDD0qQS3PF9PhHcCjufT4Nh03VKO0V88dYeqa5M7/dokIA6mbL7mDYwsNs2oep3s
NxhkHDsOS0eO2LzsSJN67jtja07oB0uL9EQUhVy3rjQM6q6e3bMlCGD6N5b1vxAg3UWTs1MMcV1W
gTJkUFde2FPXXfsdkL4BKQ6QFr56PmKyfDcljhleo4rSoLDDvb4S04vuxvk1zr2dRPaDLJA6Bf6f
qPe2Q6slcvbsI//IfWSlP3rTcsyGEp23dRwAUVOTjxctxtL3eaSWsbp8M/DYhQiK7pheEzJVosnB
w5T624LLx+JGr5N/sbZpUjKvkAgrcJBOVKc8jxXXzNMLOvnw7+YOya4BdVIjsfc4bmBSNNfx8l3K
8BPMRIAqjEE8DtXafU59a5uV9XuDEqBH6mOz2qEPIbaMZI0GfuuCXDb4mnNJnZgodGPdG0+0Yh+m
J33U+7FNfoadWGu92BSsubm25s4U9TY0mYD2qlXjwRJmTpEJ4RhllsVimUzxg4OygxJifGFyqB2+
d/rbcUhKtcdLnLl3Aqh4jUYrlcG9iDBykJpdiElH2xFokGOKReaP+Llk6o/rBSqKiYK8WMwfvxJb
bAsBUCfGf5UhiKkYtfmx0NEY1Y6TDam3DlNpI6KSJUDoxWbIQGt2nxjGKzTwXzVVfzO3Ssn/EGoH
/HwzLwWvFs32LOTVDSHbBYcRfFbhFH/6DrRlUJSwu8d7xxV/yNPjSGkGaCjkxqhAr3JOS4Phm2/p
MU4gBQ0lh9vYxdk2FXTILEvRhXLqA7LCC37kTYDVD86KgRwOKFNiI8AaJ0VTESdHGP/GFZKJlLsE
1uFQGOW3K2BVBF609xVTb87r8w6kEIL16BYSbrS2w/pbLnjUXcIqoF6YtJO7xyIcbxGk+I3UIyfp
PZI0vveL8ZRnpIx7RhoRGY6KqIg54Ch/j6v5zYuzc44/CBQhjUpvbnZ03z9g/72OZuuybJmSzWT+
zYfxwRh95D7qmXR2EDmgqBl8+XvcjutamS8yQsTYDsVpNHLCL9KLcM1nvZwyWfio+nhjSXeL1pKb
MZycPH7D1HVsSAr24/LSjQBhOibNVkp+dN1+OK36YFK/S7N8r6xerApGi43oCKqgQKbWiE6ak+Zz
DHJbStq6emhktLKlDbGSCXitOEQNnXPFEQllaLEgF4WnJWXxx4+FfBmiX7Rvcnmg081Mw6KuSLfC
ygkzD/ZDEF/tSnwM2uVTI4W9k3Ch16ZnDVgyYIsUNoEAWqUXOpshyGHYccC0oz5AytUucB48AKtx
dRVYL4ZogOcVjGLVcjJKJHCqnu/D9SAiUk8apf2RpiaSchEyLlfiaYFynVsdy4ZF0nzo9WeZBDB1
QiCJzqqY/Wcbd7U1Bn8rAly7sCeb0ftp+uVgzPbVQ4WUWfG7ZxePeRFWYEicnyKBnNOa8uJEycbj
TOeOwRqY+2siFSXKVLnQ2YpfWAbqbOXLdxBxzM7bEC1gJsnV9asTNfDKDstXLzAIWoV0V+TEPiId
5pBN4ys1/5omrkj0IVxE/MckB2kMe7kCK/HYML9SKcx0MAGh4BEkdeaNpNePxXOmfVKRUZeO3rdj
Ttskpq9Jn3xYywYAvaQwZi6g1labB3ejch8DBCPrZfKZ68UnnlEQbPYD0xwgy2lzMjvJKkJv/FyZ
QIGGpvtJbRnsEg64i08bvmMS58P9omUuJ2MLGmYTTnI4LcJY6xYC8/7VqJkvduddw0odx3K59O38
5LKye6G8BQ26h4EDEhLFVdKiwQ0hWoxm/TTGgd4WlYeJKydC3Us/+7D/hD+7dwGaGGyusILg0w75
tXftkwebiw4j+Xmp+vRyLI49+Q+EQPVEpgaq+7U7Qtg4YhXs9aHl77ow28cYPNO0BNwELrqLnWDt
WOAIFnhKgfHS4VFACZHUu06LySdiH+5U1QJPCNS5onruMSOHtbia9FVR2R7zKD1lrHd1QORpGI1v
EQmrRd+d2rb8W3uYcDPa7JTI1m2sGV5STTdZ81K2vFUjbveGmdpc1/uITvOGvMeMPM0JCAsv15zO
xDql7X1VeJjFMQeL5CtvioeUL5WGN0cwCweSN3bMtczpzfVB+ca8pGywlFxEngs3hvpDDNvSJueR
GcS5thnpOcmvQQGbFfnFnnDrcxg1C/Y35ERHRpnkCjc9paqrABdbijwF0TloTqYnMRUPEWZFN1fI
Hmw4zu6CFp1ARX13h6r47dz4T+KI15SSiYpBsksZJat+YyQ+JxiGclV3s4buGXsyULkeQ9z8bOfF
La3FJRY4JSl8ZeUR4+Q+awbqlPmv+go8WtkWGDFH4kyHuKcxsGi5aJG7OxI7TgLyFwf9NR4D6r3o
lHrtly5hYlEcG+CZJeoBpxTo4PK9Li751Tidd3g7NmUfbZLGXunDsX4vIt3dQReY1GJP3MfGBahs
pf1qwhzI5ylO5JmdhiS4uIiste4X854B2nwYSkAkyC/URIixSXZqzgQq6BJrldusoTOvuajgxrIQ
JD3nJc4MC44G3FKPRmLDdmderJJ3XSI7hottWrDVzSjRC6QLmJ6gH+vPYY8A4DoPrR4Zmg25gSHD
N13jq+zqGK91TNwe/sF9CdJKOyqCqrxI6EmnsRaPpiwqDscSeOV0o3oJxpHeESp22/nNqC2wGD0D
hzpTN3pxvYlGZwvdfWWDnvZKd1/RzrE5xC65HH9DTuEjtKx5ZH8JZLrvE4r/ptuY7W/SS+hfPXPl
cB+l4cFyxy1wiiJAPjc6GI0Fx41GmZw/3ZW0muMcgCTv3nSFS/EOm0tXVQn8vPzBGuMPETlbh/9e
wb90om61cEAbTc6sjEmEAW+qymJWMnwf+jwYF8HGzYZDZZubapQfoY3RjJNKF863uoftwb/eehVl
OxrpZUCd46yssPl1U6h2+hzVBtRlug+RUqwWuAx43OPfKUgfuvBT15g25ZnEYEDfHRzFG0YjfoIr
4Ww1cUJlEvvo45+JW3S9tTyTZf+XPyMqwOZhG2QDNNkBgmKychQCYlMEjoUXGOQUtZfdpZum9tYl
v0j/iywyx5kVfaAlkJlM+ixOLSWrztCUV2WGPFfDDRFOuUoV6hJNzojsiGH2VPm4PdzXkKSzO0Mz
VIMFWGhNeRcYOH8b4rWQ6zWOu60Wa98Z6jzH4zqPMclzOuOsku6XqWFqrI3GQXKYuvRCn/MZDxG8
Q/XvVK6PbJjArzPHpbhhL28y/vbiXD1zOBMrsoYFcaXd/ykyfAGcFVvrbYF74fugVq18q5/rcnq0
ebTbOkB/Yx7UPNHf8R6sPLrvoYzQ1zKtZi0Sa5fZU34HD+mqsE/4w3D1BtAICSrYhD7RiLJbP1HM
5O9MQJdALCiMTRZyipOeuCkLDEEZMgdgjlBSwPTVt5c55ybwXr0p3WE0OxS2/0BflKI4FY9Zl19A
770AB9p4snztABOWiTooAGJ6HRmiYg8H77es1YOZV0+8S2zqETFgo7HNTPkD3+tb2LwXXBZ8lxUb
7Zo/WyG22FQIzAHcInT8M6bORinvmKF14Nzrd5hoOi6IQBVFcdGT30Mo9JFXguZ+h0AodmlI4w3X
q8qAQHfbe/9ySvvHJeDNanmyMtO5YR2lGccLqDsyi93sOlaGWBjnOnFv9FWoBNTeLcePrhs+xrQ/
s6m+6w6NwR1UrtoUFLeuCI+OP57QH/xNCp58y8hPlQcTBCTtdlGZIOgzX7ULtnmuvQ/wp5a+9yed
GnSObfmT2MzAvYTE82jpAZO6drphPow7Tj5EgcGBHoyoTNPfvqeDFposUQS+oHEiW4BVsaZiKfgm
FxZfsyAzEgofYawbVfHoAM369qmLMBfj/yTQvnfXrVX/waLGOwl8d1DpOXDKM/KkjHKQERynHc5l
0QT2w1d/MpdyxtX6SpBz2Jjiflj3nqD5BKK2eovNBm8uow/axgPfkq/IsPGDcFUpbaoZBOohaorE
H7YWJ96Ajc7L0l1UhoeWq7JYFUTVnnwL0I8bAGaOAGTx9IwKamLltJcizX4SgTHfH+xfTCS7mKXR
7uk/jvE3uoH9mDsXivIVXwFDFqIkWLoN2bwr1SN2xMZB5V1MAw3uaCvcbktD/qBvW4jK+K6KrK1p
uX+GKqQg8Fyil/BGusM9w7WbbnPpbS/n8Fmx8qYq2kQF6gDBYCrF0WPy6fV9MEfMdJ1Hzo2LkLUR
mrFSbEM5P4ZJfSoaD1M3vdK423l5eG9pD2mQQo91+nPiKEDDs6BsrC6j2cPTM3aJM6CqcVelVUdr
hKgcPrNl1VRMk8aBcAYovwAaI9N7M9z2S3fp89TnrGut7HK6BElRsItkP61MseRBIGKhrKP2W5Tl
M/Hw/t3SgZ63x81sBe85DUEnQvLmo9NlxABfi88+GMOqk9mP3mWN3vvguV8js7hbKnyRvKd6fOAM
7q7vfQQpA6ChDhlcKM2VozeYaTmZg/GeEQ3mJ/mZ+hGoJ7hfKxE0n6EGjhJwFwGHO53DUTWIKKke
Tdp2BceayYqO7oQigO3V0ucAuut4bXz8A/DdviFo012maak6e+/PghbBAKyus0cM5xTcaeUBwmZU
IIN84/Tyr49Ahl3yEVfPRn88N5qRSxlouwBDr2RdHfo5/TVqdFtsk0rmX4NDN8yauCt2a74bSlzj
YDkVbUPvDxlpHlwlbz9dCAa+ju3uGiwQusPh0d0oCDC4U6P1YXLiz2gEIeQ5kfHGyLd6mBJEKzgv
1skETrdJAIop4NQ22bnbOsCNZWWSwKBpq7LxCdPYh24mOo1t6D2gc82jaZj3ceVv61ZSZqDbUbpb
N+brsQh3oTM+Wnjrs27+CrrsJ6yHLz1vg6jxIObxGPjDE1i1Q4aXuw6LHc6vCcBHs0d7raXpgDBC
jBbBpl6goiVsp2F/crL8pMZii9MnhXmI7zY4tGb7hnhsT8AdRk2b5B+nNR6qqrvPWu9RLz4h2wpv
xGlwwk3RBZDKTWKOCs6JuTv95UT67Jc21DgGiayY+p0ULC5+bN7cscH2X4HWKGyRro1lPsrua3EA
602PI6G43Fzqa2G/jAGrU/b1P5rOYjl2ptmiT6QIMUzdDG5yGycKw7EYq4RPf1f5++/kQLstKMzK
3JBGCDvEA/VIrQkgXQLXYAU0XBVrDMgV66iholQ81VfDU1YmQwzcwhrBLMKNgQd2aDTzqlrAlHI3
iPFJjYJGge9qqC2E+85zFtw8L9qlLCdp9St6947D5QppOIrgQbiaCRfcMN2JtrjYQf7a6KW3lH5w
m+Z+L2V9nnCA5Eg1kE2dHsek3Y29aXAKCZZWSOyKD9L0gAf0qRXVm2F8+2J+jIf8fSanUSIrlVER
N30kz423eoYG4Ub7suJkFHrvsIqRki4JwVzLBv1h4MraoY2pKtDEKiF0YTcftxBIqA2Xj4j/P/dZ
v506cHuUA8Jmug61fwzr/gpKYMa4QMzDrusDZ4m82EPbET55BVgjozqlU/YYR4jAtl8mm0XT3sLI
BU7X648VFhuhn6zyxji4Xfg0tc5mdEMOTGLVh85m0IcLJ4kdjQlJpLtY5vjatNmmr5tlZObbGvK9
4wzvvjOvYKVeTH38tSb9akOirmfiF9uKfrGCK4FD4MRoB6dxoNrWhvhsBsso9Q48zYBpNmiHicEO
NMJPyJ0DmhHS3vTQfyJWwqAcP3WjKcGzV+8NZUWpD69C1/5lI4tbn8dHCXynhrzwMJHPAk5/Kk1W
G7Jiz3paHFMpzg6yCBBD0IlDssK3jL1Oo5U1gLE+OeVe8xjO1brN/dsUW3fAdsAopp+pyq9RhEJi
2OzaNCCqs//BsUdnweboZJfGCltHwlvHegxktQdXeo2c6Tm14J4RLwYdqlZW/TLZaMtx2AeLZIt0
xF4giVcKcNWCPcK6ieQvnWAByMk0bV+a/dEpArIBIrpNXaa8OkRxFplr7vMOnwQBQq0lsHSq9i7A
UhchruOe92f98diEmA+CAuns7MVPNRTK5mnpaXGxqPzx4E34wM0F+F11AVbWQ+UWSmmgOZLSnfit
ZltPAIN9B+DcPtGHbdMmODfk4SrVOlQ/gQ2I8eyHEqUYCTwOGc7GRJcR2vIA1X5MllVrKY568OyY
42cWdfd56k5em7x0nbgUln9BLDp4qO3pWA7taVRsjhjd8TjfDHGDRiL54jJDrXGIP+DamuRXQlaX
5NVPxlst/X913S1jodLHGaxqM7LJitKryyoDfj/iNlDLkpJeyg6Tp/5HOU7rOAchi4i1KJKDnc9k
IeGz1fM5DbHuUpbvvvdhoyNl2fWaaG1TzUiMm7qmrBLKLTYdm5GS7UIv5hODC7sRwFuAg0aGW8px
qVQJY9cGXxhttbE8GNq8N3IyCFon1n2UWqt8CirMabsNh4+1NzorBs/wUOnWUQxmdGR1e/OMEmr7
yFlNG84RosZa1B4gPy+NRt+3YMtSTR3Iw4xwpIhOxsyMUg0HJX6hZhdsASUo9iJ861jE8Dm5+GCD
ru7FU+sGd78UF0vY+yjxnjmLRRe7SGeECeu1E7pPBoxCWOqHvou+p1Z+z4PjArTwn0oDip1pfdkj
vhWu9kNt9JAiMEvzJI9zHB6KwUGeFBEWtaRKEA6nJkQtNjHghju4skE0b97lPO+tKeuWsxSYnfni
hDLM2tSNHfIN9WYu3a3BxtTNoMZ7xJNyBHdqlvnOOvrgZuYqSdZNO73mY/o82Bmem9O8t0NtESId
fi/I+i1mSbYfwU8DLWZ7E1kioPCB2BGqwj8jETJ7HXEVIMDYmj+m0vuX5igpx7b+0yJ54dTeOdDs
s2RlCzJUF8P0HWT3rSrApNQAzpAigIrQ49tLLQxsS/giZvEYmMk+zS2sNof6UjSYKDeafEmTbt+C
TVITtXOcQ5I5v7JGgz5yYqQs0w4ygbMXE0B/CO+wg1EgLxhkdq9O7dhxBQkBlwJdRZ0CM9roTPmt
tnWB9ZStc5jcYGMKgCmt3i2MytqWiPgYA6sOAgbbVM6E21CzF3De9h3ppzLKX7wSP0PboDwE6Ey6
8ih7T3l3dfc6rV5yq0Ktd3pKrf6aBvkRBRcJyjILIOEZ+m5C7BnqLmxqDaxfnr/lnrvuhLiHKQAW
t3uK5FRsFeBjNPOjYFg+dK77b4jm71AWl8o3to4h7wMLgRuicyn0FcTRF78bDm6g3UXh4Y82HIXj
YDZjffppBlYC0nGLgEDkbYQrsVFwn3VYnkp57IhZNB5FVGYkCPiofhl170UzPMSSi58oLrc9PE67
H1csLgvB1JlQeCQT7P6ODJtGxnsjw4sQ0ZdlUfcTGFsXFUYbDXJgXc6iahLwSGCeipjSromUEqiY
SCHQS84lA8v1GOu/nRstS83BCdpEz6PSkF5JNFQTmvrL6joHVVbjQn0XnZPcXtiDYRNJ2PfS47gR
1Fi3Qecr7MRAVdd6Lt1glWVkXqDIgAEyUeMpr0llUwBihYrxjXMnpO5jQ1wm3bcXgWlt4BXupkmR
c0OdgyRiOXiAHsvYe6X2gL9KCuPIki+NdLdNRGI2jCvQqP5FtIMJrtRZT6JFO3ioKVG4T/0UkFMX
PQKRHYrc5RH+6LyySMW03Qgcx1iPhg52cnyd+vw+m0Hw0IMGFyb2I2owGI2208z0StD4Twb5fqzT
D89AgFkPoLIZ57xIjn1JZsyfziKkcjU310LzVn47HEfTeUfeedfWzdVyOb10DsIG2ecQah1Zf+sJ
NAODwe2/zMr9jfzgBLgUz/ksPfhGvrRgS2/ILV/roDx1GI6yhZSXVsHoc5OkDZwK5gkaDnnymIyQ
RImeiMuntTeAYa5FBF657pEj8/11DHWYhMJ3ASfCt6ybGHpvibr4msFxa5tx42VgHrCpizLjA1WN
A+K+AknUcucFxTXzh1cD3J/bpzsrAw4HMQuBmmlvBM26dhqU1Zv4ltQjr5WAmDMp1NQmYXy9H0z4
RwrJUcm7lgGOnTij9C5VzDTgjO0JcUIS4RgH+dUpqn3a5bskKffqfVTTV+B5gHX+wBI7GVn0FLby
GUt2Em74IvJ0oOG28eD/gK0xgANUj/ADfj1CrUQrzxgAf6kLkLXZG3WxHzvxAwcQOwOSXYhqEU1b
eXnNAnMzFeVZwVUpsT+Dg703eFpQFMZrltduZMOxHtM8avNF7aPoUqr2N0nmCJQTJl3S3NxHtWdT
e/jXjFTNOjcPUBtiKxqnrQ0Us8nyY4/FBKITlywt9hDPDonh3meOSWbh7vygvjh59haNpN4MyzeW
IAmQMhg7G8XbVkGm9tpMcYwUPHMgnMMNhh3bAioM+N+RJFziwShAk68kh1aIjxl9IJKrX8yHVQft
GR9cwp4x28TpfKwd66D+zbb5b3I7bFfrVZaLBeSwHxBr5wBQaB+0pyy1fqMcExdL95LnpuzFhmXt
hnrdtJSR8VqjOPhu+LWD6ZvTL6Osf5uDRDE6znibwIb1QoEDNaBGRNv8UNsXwBYyujcbxONAOAUt
3v7JsfFRyY8kqbdehgUznFtLKzZjTbQctpss5gEm/THrOS8LtLT07GAmKHSb/aNdFhfTyqHOVxsu
vA7kDCU83vh9c9F0Y6srsTX4jUvpwWRFuB8R1BF0epId+pIyvBOZbwQ1vxg+oA6B0mvjnpF3wKVg
hGIANpVsxfRlCYJ4VqNPsyRPhi+LBRQgO2uG/w7i8deu2XQjKjiFNi5MRiow1+M4+Jsijj9mTdsa
pBXDNNr7Wf44ptUhgoZJzWit7poCWzccZ9UJQO5+uUuj6eSP3mM6jF8SXQO0YdOVukDhZZfaGKh2
5N8mw99qEpREC0yGS/NKVVYRQ6ne6gW8oPJ57JhrYdmCZgCa9NDjHvMAFf3BaYP12CXXSfiHnP0g
sTul7Esyze9+s8ER76XRXbTO3EkyqVChkYozAUSi0UHRI/e/jayEoznttbxh6MVIvtluesuGOVir
ziugo3T4oPVZxpYfm08WiYUiRru6GfeIoCSbwS3/1SmiKojDdkZ+ldOsb90x/RqZZiSOF8z/9ZzZ
6y7pkkfNFQ4GZfUnISymZBJBg9aj+GRWCAimH2OEFI+Xyh3YkZ0OeZndpkpvEygOerBYwuJfpp6D
EBVbAaC8W5A4n3PEed/wjJ+qnbcRGD1qLCQH59ou4MAiwlVSWPBhACIugdQEIMWhRFFMkgN4KAHp
6VGwNXMUEbpI20eU2QHUD8fKqu6cAI1NXqX4L6v3V9ep4aUvKBpeSARyj0jcg9g7jhTEsXIO2tXQ
oLojajzN2/nkQkbG9Pwfal7hRoupCZEjTtc2aqqLvMBdxtSr73y00HFu28c2wYsvcxZyJo2bIbRC
Xg/4Wpt4IXCfvsE+Ai2yUIMsPKtqcRHA7yKWB/WLagfkSUCadTGJfVViN5YTO7GhtvEagB1aVRl5
6KTtqWfrfdribRghwt8WhDONTPHPnsyv0MPvAUWg7qkLbRzZK5ezPQGieE2yRsm/p9QoW9DfS183
R8yI2FqB1Ym6uILrzVdGYL1B5eUg6c3Wu3B0ciamjhSdPrUXQRZr41vZAB88DVZYOrGdhemIIkaT
POFW0h7KuWQXc4JgbUdoj3myA4reR7iRcVLZ9Dp0xk7XowPH/eFYzloIfKoi9+NA/6wGss7oqqTb
fiitQ4yEIMFRZa7D2KZsVRKfkZHObPtWDF5RYGo7NHdpenIRGmhPZ0b0UUnNXLUVmZegyU4+ZISb
W8QkskvHzWDyA7ManPHijVq30YcWuXjDy9ec5hCNmCKAFwOCjDO1JWydJoFLuu6s3KxHDILGBf7g
p0sGBBbfFD3PbWQy6QjogP4Ck8OpArGA0s8e3cYNF6UylSb1Zy2TCF3mec66bYI10jKPA2TddagG
QWxRWSVdcBVliU+iYXAISIf05uaxh/bgWO2RbUtQJSiG7WxLCK1GaD+1kqp1ViTNDac9C6UVUBL6
DGNWhhT0rXnoLzIr/QVphXox6Yg8sO1Q7DbNep2OMrx4VteuU2MqnqTRBzdHK36RfvkXmjRDUQa0
byRq3KgBGkRoE627yizgI0rEI8wkpDqIgRWquFAIZDFQSuhlvzWLxD6YdRdt5yBzD6I30+NQ6AEs
JzddRF1pLAtMJddyHJJj4kMqrKYyfpHQebdt6UEXcDuQ1jV8M3siyB37tPsm5zsdU9sxd4SwRJHW
gKycYVMdssd0hWwCGrZ+Mmw90I0P+TS1j4Xo35yQvAcYwHJHWYpzel3CNCzxEdHZW5aW3gAQhiS7
wywn3TRDJBH7FfBva/xJpNXoaHVEOYw5oR+cLjSfAmfOXji1Qd2gyodAhd5TESmB9RsC+kpVAaIO
oBCjC9kiK9zFDsD6GZkBSaV51DTtUEWCOLAc07OEY/oQVXiO64hVv6RhYz3nld6koCSDFIU+llPW
jXKPOhZHkg5y7LUZcONZWAAc34QeiwWnoAfhzGDuAVNzrmgwOxtLIbb9OO1hEp7jqgLjj+NTZiPI
KJu1DSAyL1LwCiY7aWajlEw+5tU0xkteNHCzU1LHxryZMIXVakozve6cItTLUMf0vt3C22gRYC+c
WTMCnt5uMUcsCaSxQbaxJx6SdMs2cZVN8DbL/L3pUXWYK/II0gN9A9IC0cC2/A5k/Zu4M1BHDJAz
f4QCAX6L9BU1DrZdzceRqtHfrTzkVRzMfWcSAKLuH7E02tjkjDmt3dJuevcgobqspkHU3nyjWplO
vu8baP8ODdl54VqCgfJjyKBYTfp19yuT+Jq22VEfsmcEut5k6L0h8AdzxQs3yPVCW7KvhsCSeLAL
HBKnFRJdR7OermhHPdsO2aw8W7dBsx919z6NcusW0WsM4t8zm2VldC/NiOz3QCbQK/VbTLGLZo61
VWWoog+ynL1jXkvhcXIf2RJLMokPkE/xyWvg4CVp855MxDo6yMag01aF0wCwQOHkH9p6gPlzmL2G
b2CqlMEci7oYoAY6zqYAdeRQuAgb7SYb9ymoqxc/Dw5NCV9S1/uPqYFLM0QfvUFp0qbePsLqxqwT
K9HSOcxRSFkxB2LYohv0MA4OMbhsFmbVIsqt8PbBa9L0Nz/SnkVqPE9VjyNi+mjJ9uJKBNW6mlQn
+liQD/EYnQxoEtBD8ZcIKOSAB2kH1P6wgMGmU1/586eVzTu3ndnZzKc8NtcImYDfYbspYrJcWfGI
uxaWn8AMncB65kW/CdieZ1WMizW4cX59cWkx6kjGvaRwtEKVKUdbN9zPGjSEViVw4CXjxpRjF8wD
cWRNzBXJbhKG7nNOptf18MjQBQdh64vTj7mtpHEPO0ew7qT3MkPhe4SMvLTHcTmVZbok34K0Rm2d
ayq3STWR5yO5RFUOnm5v3kooMCh3hS32J6jmjmRpNBSPsBr7badi7Yccr43CBDzHzfMq0R9EgySw
OoKbmU8ugfyWIKxoxvGoVBSUosemc8EkF0BW6xgWZfxcZaw7yo2R/WrReNifmyUsl+o5TqoLsp7Z
g+kZ767NXoSyBcz5NrKWSu28rin3ZSOjrWzqi/SL5z5GWDl3oeFkFdqVoedAl3A/Db3EgKGBMKBD
C1NyKx5wAyCjq8QA+0yGg+TGafQ0DpeQQENzN3jBggH4phLj8WSfnMEmGhrjgwncQibgcPNx7iF7
oemjWXG9yRwNkHvEClbqGJMhrj/6vIplw4wtzM9ZfHbpNBz0wRavGSdKyxk2Su1MpV6Jqk6DPoJD
LeZbHmXJYoKnt4pZChMXorFE8TQxXZinGmpm0syXnPUM0mKJuypG0aGOa3J4y4Z31xcwyjLwfYMr
P2aBkmxmwyzulTVYRq6sFd1Tw0oO4pIjn83VwpvfRcQKYQtBjzXKBEAFPP3D0AIbDBmFORh0JzOe
KCr5TrEqwJnM6YiGItgDkNiI+jFBo53X+/DK1HC3h/Cd3ASRvbyAPNwXJC52UYb2sWph25gWFpWL
Um8PaC+dm1JicpythZxWo2Edvbx7B43G4jHAeAlbFxmknxgpF5FgFmUNX1ncUW0sDnTNq9Ai5NMJ
i0zg5tJHNlEUqk7QvYfJ9ItxXMxu6p9ZLS/OpG8xO/5tMgRuJBxcPGd+SuDFZach0dyNM3UrcGIp
x5dGC14jLfqa4noZ6+ZT1k74omhn6hZP3iD3qTl1ZP+TYVnbCIiQc1zahbUISMFWTX634+FGvhLs
X/USKrJGlZ8mER0c3/1C1m9pAjYD/te8ubl+SNF/8YuJDBJaT7P/hMbAo6Bm4GXBBpHgWycwBCcn
sVR7Qw9/zcxb0hpe0W4bSaAYtsZ758D3Jn7fEZcBzoFttvIU8Cie9VNUtwXOyHy7Tbd1XIul6iNC
8xcQ1jfNmpaGMb9oFPvHDh2y0XLOicJRO4Y4RmF5j+bmFnjxW9dbd2fsDqVXHAvSbP6csbRDq2G9
KDE7hR66JTa+xI5/MKW2mLMZygPbYQMXiVm9CmXIy6rNWwYXNf9Y9ABksElO8RslnVsbOUq9OLiC
Snq1LTyXSeyiUaavZQ9aSvYXyFv/mm6budpXw7YTOSWFVaZGiSbOJ9L+/AzfJR9VZQnaiWf87y8Z
IMpUvcCRvFXzdJtqqqZz2HaL0k2BBHD4OzggDdR84wpVgQU1p+US5LHlfzeI5uU6xrUUoCYgRi1T
qTMoJbJ7owYTP6kPk7Q+9Np1zLFW581w4B3bL0wwPJjtmHEmzkkib5j9U44l3MJHrZW/kMhQ/7MG
eVQjbQSmLUG78dSQSNcZ9Ki+/YqKbqlkbOwyOthl8FBMoKtvRvCZaNkqmK68eRmy4/mf/7s47eCQ
1eFgQnoR5PLX/xqD6jzYAULG7MY1cCTQyheYeUo7G4XotZqbsXw1Ve0wI0VwbYluuGpG/p+/RlQP
0/KHH9kIiIk6XeXG8MT7zcgMQLNoydXxNZ91nb9IKDNA1sT49QTGu9vyLbrFAjvBbE7pMD5TVy5J
NBcl4oZfPDaxKKlcnjvMg0ces6qnd1L1KDye5uBiZXgSmVvpV6AWt6pxR4TIQ/3I/3QR/PNCIFy1
hjDExbNRe+FF6AfNOrNTUV68DtNPU1X/Py74wEUEiGctrWgZth+RLzlgI6nhQ3Z740Yucdj/npJL
0ikiOGNxmhkvXo09rE+IjsTEfx0KbaBwf/i2+v9/XU/Dx960UX8xzrndCCWJEVNMzcNU3mjPeUC+
NL2rfuH+LSRC46Vz0jfVLnxxZDW2KFvwptQ8Vk7/TC955AVpKYuXU1u+IjCVqlXGChoqW0k/ndWv
08FRo8bcfy2l5gI98N9/GKdafeLfndscVK8bEEJa/0k65oZPNRL0Vvfpdr2CTW8zeXbmZ3Vbx033
3GkIrwNSInyTy/OqPIYabmoSqs/kM/fmXjQsf/L2nfvKVyagDvS8BsqTbw3kkjpvfOIbVL8y6pBt
RWY9W7vj+MQLxVGwMdJBvXqCDn2F+j2flrO7Uy/HBdTun5DT5bcpFKsXQ8Nro27LsqFu0gqTo+46
y811L681iq8B9ghQgdS8Vc3GD3srWboYwtKpDHwvtZFspuNL6I8AwPLvhlWZEVQ0wyu9zz0YaxKY
u6098jR19yNQA/GRLXm0kqMZKNlK3IgH/H7oaXo04TJYpi0EK4fjHL3sVI7UiXmAuTojdrzM5hCR
e2fz9yBRf4mgilTJh0iTvcEKmgxPUYNwOOEh1M/wexrWlvfiYUFH4zIIaFxy29wbSX04Uvj1eC8m
+cpMqEGRzO2qV1KH3nPCOqN6kObkLfhNxjPvTxJ0r/YvcHEMFrWD8muBn20tBoTnECyw7Kjbq/WF
X+QF+JPWGpgm1sCWL9elk+3y4KcfH7XumWuqbuAqRvFf33SU1BDioPXbj8r9lFOw7cHpei8xpRU1
bFR/xpyXU+MWAc6GwISBd4IiI5+rV9LafqcKpP97Ai1cWGUGGhtPQGygnGlRhWiNlE+gw8cInUTj
xQWRoq7IzwE5LYMpOaivqxUJNaWR0JntjjGKZq0aveBeshIs/I2nloO163Rm/ky2F/JcN1hnDzyQ
1czYdyG4tS5tCuwVkaMPcy47ca4a0upvwe5eSGE8sFlzlkXigyFogSt2/Tue2Q9YjCc8K6RzQPWg
IJS4DIUMZgBd0uVY1leMnPaQmJT/jWKJed5SpFu4h6jOpuTLv6R+SisbE2iy8Ux/Okj9ZZbbLCw2
7tg+MGZ4VDU3uuKvtwIqQ2IUf5P+v0mjdh16ntWNb0XTgDudv1bLnlo4ChzVfcIR5mqWUFhFHoXu
VHMZ9aamRk2aPE/eYe6FxmLcqJB73GTDUbUknaOGvW+dmSEqEAo5uPNPBijXcMSekRvnwcLWD3pK
PXh6mjiG8xDMBTWkWDQwBlCzhmnC/9nVcgKzHkfM2gJFZp152YA/Ob3B3VSvrs0UoZtTYqOSyai2
xWVUAK3mxPPwwTBZrzkykjpnIZS0N77yWhTZwik/HedfVkO4QBCAtY/vqv17BMnB9ozF6XJybfXa
pn31vGcxfLUodHJDvQGyr3/zdAwUb4ZnWK7ZmwSlKz4r6U6PgytLXJ9TOQE4ytTrARuq+zj/rUUJ
SoegoIU8JcbN97pvfoaV80NoATxPBMbMa32YCZ7QbwZGEhlbjqRbCaHG4iNbl0j4PqnX5Dlmcli0
MAwYfqtgI9Kqr6oB/JIBliAxhmE1yPjH0diBeiSj3sI3IYgt2lVuRvtA2xTS2Abd/b9rJEaD0rp+
QffvGCjFU+ItNcYDRozaIUz5oiajUcXZSr2irWFJ1j2pS9dd+hk07r3hlixo8bBqbWpzQ2meGGvq
cTT0glgOeFl2DyME54ijk8g512Mv2vTkY8jsWGgaDo18SRRpO0VoUDMxiXB3tFRaStVudM/os5DE
/xyzolRkY+jiPyOAsCwHfKFZ4oYwO6XoI869ONW9Rz4YD9+4nQ5/3cmMwRuT1YcXYIB1A6EILCCq
LdOwogtt64uBSUAD1mttmTkaNq9djoprcJ7SR3CDKxVGOgKGYlFuu0BiM7T2cSTKBU4DRFpZd0U3
/sB11JrAtUcqd50gEGLw8V/uweQyPIHYLfUxujVvIFCIf/xsYohAvebRbKIcHkro2zrYh9q78F+J
LFh9gsqEdfOMC8rfuixJQLDEqQBODeAs/MB864GtiZdVjihF9qVWNOOHpwwaamS7KGeKwpEjXndn
1JTZJphuwL3VGJWu2qhhIj1E9VfgsDaYn+qcKPKYmvgTKzY/hmYAyQR0o/ul8hD/a1a8QrZ9q7R9
UfghxAnOaslzIKqQLfqYK7Ut8BttLjc5cQh6b2jekOj7I5zMUAfTPe9lmsmw90hfJDg3DejneNY1
GSkAOqwZAykU3IN65ht9wB3UrVHZCs6Oi/8gs4Bh0TNhaCc1fdopgWXXXdUmVVqg4wGOOTQP7V+j
0cfAU9uaWvJoatWtPQ9Q66jzbiINzwdsYJC9Cno0wtoUEZ3xUQ2XqYQyCs7koQK0Nor5QusOBYDJ
bgtXVYV9OgqdNm0b68UqMdt15qKZX7fyo9fXPOTMjwPvGQL4CjoL+E4LpXRK3gBV1HKBy8J9trtd
ZVTnuQP3qg4gQ7THHkwdpv6L5gBMYpcgFnGENpj34nAi4Ma8EREm3WnBqYrk6zgCrAAhQVNZRBK+
S90iTzZqWINBxiblqNqgBd1BkEkbGL7/MElSHbyHJHRSzWxNEKklIRnnKAYU11fiAGpHTCCQtH8L
IJKsBmr3ftc8MopV/JFcB/aoBnE3YgpOGA2lntE3cBfISCbLJxRt1ZLFaKLZeAh7xHmgB/JaZ+Ig
MWdntKiXVgEAor6o7ZGAAlXL74woU6iPCWDDUTwwJvmup5UHDKthLB8Yagx5dcSxgAkzRNrYXHlQ
jEDwJUgtsCfraJHx6/we3cEIYnYJap0+Eg9/mTXWOtUThvkeJfaKSa0SBIo2g4YMpSvkxK0drUyo
Ens3NTdUTOZcI7QjjFFAvMZV7W9VVnfQrq0cn3WIoR6nIl6XD9UkTIh91NMRJv31GQOVdubnVvSi
BElZJnEBwCnDWxkQMcS4qylI6bUS5GALyz4EVlVz92Ka75ZUJzIVP6pWZ6CoOJoTjPPf2YXLqlCB
6PavlyQowXlbgqXhSVidmVB7bovr+NYZ5dpIoOAQ8jXjX+eYHFQAUhEa5O4uNCqorc0BjewvOcnl
ZInDOCA2pjbRxET6xYr9bzHX0L99xcYji9ekEw6Z6EORGUibZi/7DKGnXFK+bwN0RNJhK4PqoDf2
y5Cm91pav/48vEYSVqrqlRqPCpVE58R3zBAu+ts5Yx8haSZjQL4XfDHe9F73GwnrSJVZ0HnsZL6h
U2KFhI6uKRGYebCnciXDmPBquJONhvTnQQPPrPrAmTF/MFmBZDttamiu4PgbZXqCG20MYSlT/rBL
Tc/uRm9u89p+Iqt8Lnsq/2H/Thln13aaXPydoCCeVnH7PNQVx8ZxjTHWBcFl0uZo6aKX/YqIK2FL
u7Py9lBoPAUIoJ2aHmp06J6+7dLw4NojeWXSxGrLrIb7REDf2U8qMOS8DQjLu3QW1SItK6AnWFiZ
y+JZpWKKHhgX55sWSDHF2K2ra9QwcA8wUg4cgDVvvT4rSu8KTfZz6dT9IhiaN3RmrzV+f4E6Mbcc
uYuI5jG8i+oAwN1kN4W5dKt4LxglQyCOGiU3qPSwcjB1dafwwbPSI9v2g56nH9JGHbYcdqJEeB1s
CEuhiZVFWrAGMaR7MXhUqJOFCmjQm7uNnosWi3sxVJEGTlkRRu+tspZFzljRWRIOAj0AdGQlpyn/
wdUIt5r6DQ1SWJ9e/TJo7ndbwdygpHKdhX8PRnejxpp6fKOEv/+3JU/Rd0L8Oekg29l/fhGRgH3n
LkN25rJFCgeMTgBk3+miV/DXzyp+rRpwgZD40qYVaPa6hw7bBvC/R1uD1ej4KcI5KM+M5XMyG/cq
mC5SlS6CAP6EApr10IKivrtgvkXNQdhg6kMEPGofgq2gfBdPPdv+CEkwX+no2OAdhKVVbx1nctIP
TY6rhN7Hj9jajRdqGt2mcZ0ndSSdlaWylVE0LuZGecqukWZAQiXjWF2cHSu6dIpEx7rpsI7K3N/U
qFpwmorumJRwRrGYpG4zb5wxrhc1yYwhdl69IPn2yOuuCGcWvt9uSpJkRia/Qi0qSE6aDx1sogTn
ccsyWEvnaDlOzDiSrqDCWGMEsYOWhs9QWj4KgQpSNhnrv3Mbuo5lP649s1+r3WuQw6EgsA5spHv1
ur9UOOZtw1lHprGMt743b2er+LDDmN43B0Bqg4TqRRFmUxadv2wsapyeIKGQtyHaxdZ7D/wYYNR2
nBEoSKW9n1psXqLxMzIC2MWBhkR20uAba9VXRPl/nF6+V8zhvs8OAG23xFJkgFiRmu6MQgsYFuyo
3Sg/meknIjt7yT4iXOeidkVfF+QQorsqlBsaWde635do+D2MenAMQsJLeJkiQpEB1HOinDvR53qI
vIhNuFgJUlE1a18oxUGtBR7rdItQicoeNCAfU1N79rvs14BI5SLGgbXcOUaFbSio6fj1Lva8FU4N
69jXfxPSlYURoHOU78MIzQrd+8is6ZZr4iNMJ9L6+hegFLJyGPzUIxah4UGCGAIe8KtGSJaJu6XL
c17aV6uEQFmPR+r4Z10g7W+SeQFYmWnFwYUc6JvJNs4iDiP+RvfMF5NdJVcirw6qulCiEVS4sBfN
erMZqJpZWHrHQF8XFHtPdlv+Gx0YAwbMqgZZKZzrVtrfWbTbj8Lf1cTParjqcFUwzDwMgbf1GJ9j
Vf7tl8Bgz8OcXjtBzc1FCJ/go2zhcDeMLA/c10x8IcsUMWS5VRdM6+hb9FhyxdFjqoC0Qa3AZ2iv
aKoN0YqvhylcTINO9c141TsimhxajMXwF8wwv+iPRTKvOQru1Ng2U/OY5M4t9b17yeeUtB5VBqph
JXPrmGUj/i6T5m30603sJGsKVBsVLHKk0haTTZaP5EtgzEg2t+zz2m2ETOE5lHtrVKKDAiX2ESiB
2KhB7OVYLLrWJRqqI1CTQw74/oHMOLgjy7sCYgTJzfEz8SGZRo1+Vt0i0mCpOfraiazN/3F2Zs1t
I2nW/isddT3oQQKZWCam+kLcKVIktds3CNmlwr7v+PXfA1bPdFmusL+e6GqGINICCQKJzPc95zkd
qoAedt6k5y8GEC5pgt1tKL9X3poUAMxGqEyTcmV6w7VbGaTTJqjq3fydzSf3wJ09sfqnrvcXNtdi
LlGCd9mtzYgXoeSdZ+EO3w4ZgquWi79utdn4dZNW/W4gMSvIjP31wMh4M08wROl8hWuy1KLg8zy2
GGin01issHkthTXt4kAdXPIgI84KJzb3VOc/BQzdyFAsCjlq3TTJOYwDoI/t0bDVbWbhAVPBscc4
NmopTGRgwJwFzMYdq38k3om6c7Y2kHe1+EM9iD1cAjvbpPmuiqXNLXB+bp75tpN5Z7Ig052a8Xg2
glV7MtS4RmPvff6geu/fQnk49nbzYPnhIa/Jt2SNyz3UXhbh+DhXMl1CRzs/31iBPIw1IbzzR1EF
5RwVUezI9lYxfck89y70g10y+mcSLG8619gVAXe/qXk2Y5dMXG87X/HVyJpDBz2MOISGKT1ga98F
TFeGGADIXF6GMODfMIG4JShpb2LaiHUJ4oiNyE/Xrjlw4zSW83vQw5I+KUFQIoYs1W0qYBAoQj5V
AOOjrNwIJMFDa74RjvCU1mQOTv570mknf0TyVsvghcSBLQSJhwYqp2E5KUum7pR0/muM2KWr4kf4
83vGi23kSGw2BI2RNTBM2SM+7KOw1S6nMTSPnoWXfEnN8FWl6lAU4z7CnNJzg5xrVdaM8QpZlZZT
RYcQTkXBGZLPXcj2lmY7GlR3iSD33E4Ef1XGJjGzgvQqeyULcCLzOTrfngy/PYsBVQaDuRvR4WXI
CpFqBmlxtGYsdkFIUs2TNid5boZfewItAG8uweJDny5vYWph9KBTT8aWXWIVh7cIUAapUvU+90IC
pu5DOGymdJZfDIe+7ecFfYAM3kmgadb9PuGGXHvaaR5GYQ9QA63Uc1N55/lbaKm2VZ278YlFuX6R
JleixLGGmOfeVnRBctvYd727T4E7VA2sOCh/IaN0RuT9PPIXtoeehkJUYgaHOtG/RnxZeWBvDEHv
GNpD6phPeRC8RhQOfWl3TJqCPWa/ran6r1Zm3+uiI357uE2c6tZkqJXcf0I+l5+atzUgIEMi02Fs
H5RxjyFdrYLE28UEDNAq8+7mWmjQGPj2s33A8OXL+jTfHVRGqrwUPP8GYPPJsoPNf9Rjn9otd8yH
sHAZnacdVmvoGuPiP4IoMWIMM9NDORb0VX8L6P//8rf//Md/fx3+y3/PzzkXSZ79LWuxPYRZU//6
i9B/+RvTwvnXu99+/QUYvzRdobuWZZuK+4aueP7r232Y+fOr/wOhFx68KS4ugYP2uPMubVw8hqpf
yiDlegTZEFIKq4EqVd7px/ue//Q3u1a6o1y0hLpho3d33A+77rSiTsYMK17dVWudkKyD4YThcfTj
aP3jXZnf70tglXSUrrvCckzX/HZfegXuxuiJkZVdMSzGELhIjoQ8oOaEcjmGE3Srm7gwTWv8vTCn
r1h1MkqoWXYydFqMaRDLQ6NEeBfW5NMHuV/s/NEAwEKm1ZNm2/1Wj6jAxt2krb1Wmty92s+srnHS
44le1EQoPWrwTU4ObfHHaBJMcwp8vpmA5VPP65GiFD2aSeYzIaGMP/n89odDrYRhKSF1wxVCCkuK
bz8+xTiHVtFQXyKEP0lAv6cNljIkO0wvLpQh7Z+cVh8P9x/7s6XFV+zouvhwuF2vwMpDJAhip/jW
IZtiUJhowvzuJ1+r9Vefy1KKcclAGGx9OHtVVNihHofenWzDIl2Q3kSZZwpc91AFwI4yTi984FBz
0Q/L5tUIA+s+GyBtM2PplnwDIf3uoDsHxAStyzBwV7Wme1tw0u7ONRLrYmgz+AeLIJgEB3JtXwTp
aVLKeLCrLjt6PsWYIk1+B5Q0nQnJNLamQBNm+iF6tsryimfflvKlUZOF/LDoaeS0pTpyBxwefnws
Ph4KqYSyhcOXrAslhfHhUJQJ5NlA98tzZvY0Yup7LUrvRGo+g4b7yWH/blcWclZhSC4oxzL0jxeu
0Rqlop5mnbivgM0unOmz5U/RY52kAApa5kU//mjyL75lLlmKmpzAjm19OHvHJBOISFP7Dtuo+Rl6
ig55eoye/929mIYhHctiTGQ8Mj+cs9ag0qiI3eJidcGrb3OTDMzVj3cxj2h/HvGUYBfKELri+HHk
PnwQ+JqtcAmWuvhmJL9gxSBONSTMuog0XCqZPX31S+LlhGqJ/zaafvHj3f/FcUQ9zAHUUWxL+fGq
7KOuRi3NVVnbTnwaJ58Goeic7Y/3cv0z335KZGYGU29DckYKOQ9Gf7qlWFGYVElvV5eqUpvMlOAc
lLhv+uphRk8iRtiZBf1lfdYQTSulMGmU5EdPk/2T80Y4f3G8hcWBtnRbcfZ8ON4CpbDVA/G4G6uO
tXAzOh7RCZZbg0FKUsR+ySR6SERDtoXP3o+Ytg2f8aoMDxFLeuLZKGrRMytgQiEkqFRSIhrWs8+T
izncLT1yIX5y8Iy/eMuGzf8YsSUD9YezUNlVW1p9U1x6xiZlbjRqf/G+iqpVykJqcImGdImdIN8z
BK9hD+sf7/+vzlBpmK4uBTdMTpQP352byirNyPluwHwsikmF5JMNG30ysHp1n3Eh0AOkeJCF+vLH
exZ/9cmlOQ8sOrdq++OuNd9yiBbui0utV/WxljFegFL4tyOVoq3mALJIDeSEhmm0eBuw+1WaPa7a
KjOXpY6G5idv5y/OHQ6A4NbCO2IKPj//p7N4YPFsYJsvLnoQxLdeLGlVjXTAc06UXWzonB2+YR/L
OJUPqaW8ZWvUYhvaPpxcqU/7IoO77/NG97U1GvCPKybuQEj2DneY8SenzccRmbHfhCShXGlZpmmY
H96sp0pFZTht78wkKZ5Yr2ebeqJyzwVQ4oUj6vYnO/z+PPlmh3KeVv7p6PQkg3Y+GoaL7zhi3WsF
qIo0Q46Tediu8PP7tIUi/c21ot2Pv5j5DPx2dDG/+V7md/anPZPLVpgWoOiL1uSnPpbnfHDe6qDW
/u1P+M1+vrvpOFK3I5z0lxSdZ2NQL4TRZMAvr8jJfdeDL7Xxk/nwd3Nxbg+mJViaCwYs1/14B/Li
ghhC3yFOsW12tJIz9YqIJMvere6BTQm+mPrFjw+n+P7UkS6TYkeYgsqtbX04nlA8Bgiwun8KO4qw
pd9F20EOBg0JqSM4sItdA35lNWY9NuMamXrQzhg+J80xhNXhKtajmLosoqAigZ7pjDTjfvwWv//G
FWU93iLrEwcZ84dRPGN5NOkD6V4UINDxOFDg45982eL7CTL7MPiPOTIuTv3DUXAIR0BLayWXPAuo
2HXTbugTYCBRe6aEvg2neksi/HKO9aPrs5oNp6MEozFZz7rVI2DrlnOJMkqG5//Dh//XG7ueM386
3VF5+iKo4hGz8ZRfFJMf8BuuWnPJR8cf7+r76cE3x0B8OM6emhrFajq9dCJf5pW8+INx+T/sYh6g
hCsZQNwPU4NOs41I87TkMs8EuJqKsv63p1h8CKkL3XSw6X13DbFeTiLFJP1Spy8TzBCgWlyotBCD
mlzUTl8q4ycT7+tx+XZEYpfKdOZZo2PKjzeueGjadIARecmH4D4RCcLysIQrF510HJdoBwAJemhM
bJ/wQ1p1rlf+7GY1fzXfvAXOTTHv3mIKazrqw3ElQNyZUl+Kc4RDuBUo3BIUsoAgk409ou7RAIL4
hMXM7acK5uaPv9Xvr54Pu/9w+6mZ8Ol4ndTRNuEXEWWO5hTa87JiJvE1LqIBVUGKRMSebDRyaANm
+Jsoh0U0KG1Ze15yHoVmnysTpl8/krNQyLB4/fG7/O705k1K/IxKcKFzlX84RtDjc1tPS+NodBSc
zGx6qiOn+MlYRb//u6/CVJK6BgsW6RjfLVb0IWwSAsRJoTHtT31izPxa7O1VVb/5HkESWA54K3hF
8lXd2jvNaba5GF4Ku9yR93OOyu7g5egUdb9Ymx0xUoFmaje88WVPsAD602Irq+JYTfibqQx1rWBU
VBbEsmHrZNl0QzbhKm/F62BZir5Qt3bIt6ib+I168H3VRfdBZKFIlBDyyMKgr5zPyUaEea7RVC/C
ZLrVbP03kfibtKR8b2FXVXyrGJJfptD83I8QKEoHi0QSpLO4tHiBQ7yHMbB0It+BDFDfu8JD0RNh
cWLdji8237ahw5QyoBMXPLQD8nKZZAuHtQe5zHdTEKyztn4ADXmErAK3jxx2SIL1Z6PH8yNhLvMJ
eT1Fbiud/VzQ6jShv+pV9GL2dYiqzroPeq5waDVrX3iPowSWbUG89uvwIcUahzb6ZSLFHFWD+VzH
TKAti5SV0QvB/WnUaYYw+m1OVFWNfrZ83Lo1NWGKM3ae7HAcfYX59trF9ouWJcFqmppNiFN4TOTt
pEfbuoQ+27DkR0Sy6ym5YUJogYNHtLAGQgcdGX9izYSEK+1W4TTABTTtDJ0HnBRbC2+tisBLYenU
VKVYSqIRCMHe5AECMbczYA6ZkBXdgr49f8zMkPN35dQA/UoPuQoRw2r9/Qy8RI2zHBz+vOcQz9JE
cjW0VXOTuYh/QsBpwiVRoHs1Tp3QylWThhC1mYxvQpoadKAbcpLCpqXrHZX3Zd2CcC1V3rPwyYJV
GBn2zoQihXxldDbg2iuEOhkNFatERip7y3h3wmQ42RoDIu3naCBJVyb7fsj2XklnFSHBhMA10Alh
ThDC5Agl4+h3Ku5HzDfY0p2ovc8TcBs/vvI/TiAswbTYUYrynzFP6T+sqTTD1RShiv1x8oP45Kq4
+Gzb7nSkIjb8ZHb67TyCKRElTfZjU0i1gKOoD/NiN/eDscnGBkh7Fq0q37E2Y9UGT8PkuK99FE/r
uGz89+vn+89vqrj1tar7FSl/Rfuj+bD5j817fveWvtf/Pf+r/33Vt//mH495yn8fX/LNv+Dv/nO/
y7fm7ZuNFX7EBsHfezXev5PE3vxPnXl+5f/vk397v/6Vx7F4//UX6CqgVvlrfphnv/zzqbkuLSTD
6v/Wsee//88n58/46y+H8Mv49t3r39/q5tdfDPV3prJqrnUyWeSE5j7Qv8/PuH8nGUqn6iKETgnY
kTyT5VUT/PqLaf5dWC6zBqoypjLVPEuu4RjzlHD/ThFTN11Joc6h+aV++Z/Pff7jFvzHV/HX9XbT
0j/ch3hv2PNM17XZ23yWzGfrn2Z0DAUxAAt4obE7wSeAPAjOQH+YCqPhbkEGXvyOJ6/Zkw7X7EPT
PRIm4Z4Q6NUlchXHg43tuyp9QBCfPnROt2sG/FWCnurKAsX3EiXqZpRC3Q1D/jBaEOVUiNzXhN6v
V4O5TvxE7R0xmDeNOo3xmJxEaHUISVR/6JXzRTd788HN44Ocy/K9XrwbvOjRitNm4ejxM6XcbFuZ
6bR/JWTdgfqa3AV6TEE7lUtMsTpshFI8qq4Sx8rCo1Z5+iNyU2uReh6pXqa3ypsYzW4WlLPg1Tlr
kTiQIJcdjLhlxWizZMadlxcBN89gmpLbWoqt5Qpjb43uuC7MJEIcIJul6kNn1bZTd5lcr9nB+ClR
ESLpNSyAARrSows4/v5C/Qmy8zToFDIGextLLKFaZdADi4z8dRJ0f1neTZ/xGJ5s+FZ3USeSjdUJ
gGgWDHXl+fWuraxmF6cdoi3ahz5WvmeIsPi63JSiko3ES9XwuuPRgY1aWdY5lb2xUJWzTSqi4zSH
/AwZVfqXJtVXQuSfR0AerxIYkE7c93Is7OSWcMR4B4PiLe693wAeZ2du4NOsNFyFIE+/5gOgOd8S
ycIcNbE386g8JZDofSXLS1xhu7A0Z53BmcjkoFCWxcXCciNtRUCyWnpmtCGGp7g33Ku3HHhKmlDh
mtqEMpewh62IzbeMptPWkdq78vLusQdw6iSae9/I/BTlYbvSWvoWLpTCS5861TrJB20RRdV7HtKv
JJ43XMsUlSTBVcRD0ZHFUVvLVaQ0HLB9doh6q3uz/F2Z+5+dXk0HneiMm5ToWJqjrHsRd77oYFRX
eiDGFQAQwEi6Ht0RGn2XnfDejC/OuGmzKTgNSj20gqsgJRSAumdzdNvZRgocedlgnF8WlQY5MzYx
I9m+dZD5GOJZ985OX8k9gpgWwSFWqpaZwzr3CmtlDAQ1JK2xlK3jLgtZONt69B+HJuh3QaFvezMl
WgBXOOiYdDa4GGLbdmP2opHBXOHp+uzfx/4sWW1zAuv4fy4yfY1LjqT7vi8/1QZBdzYokXNElN3Z
S4t3LcvhtGY0IQeFha/33Yd8eLO1sdlZ0syPtXbX6YPceDrcAm6/0GSd+yaUNfNG6RECoeEF1O/b
Mg5Iqww+d04R7Ps270grHLs7SOcRJwpZ3778zTJrCq2F2S8JT7Ix8tZwgQsKRbqdlniMtY3b9W8d
94F7Qwr9nMfvRhpot13uPqKPqDZhXtb72NcvHWi5fVT73SNB0ilKbIGRv5a3wkvtrWMi27k+mLYB
bhlk9qJNp27lh0Nzap3nQMXj2ZuAcJCjMJ5Z36LkisccXb+FGCyLbq8PNOCiW+Af2qIeiLjAnh4S
xlWnWM6VuZCBUZ9iyC2nMKi6PWqPgoRUrJS4v5PGPRRJL721kfvNrQjEzfV3iqVGbroDkaxt8IDW
AGXV6Kr9dbNScDzzVKgb8sbFdtBkdtZgeeI14lDoENXoKeukWbnhwjVTHHREuN7VPvS4Uc+e2sCf
U3VyplJCZfEtAovH9rrpyc48SnfWWbjpOmyd39rBzMsbetgI0NxKTNsu7G+B+CZHp0E0c/1JzJvX
n2qkk5HTHEBF2gy2NrPWm6hm6npLwOfW6JLs4OpdWaJ9IG4z8tLwLR/N3/I2rRZma0UbzSKuJrB5
gFXxEBX0o4UvmO13aXowRWGhUaO2SgdfHMoG2Fsn2wKSSGc++SXJelb0nKvBfYzDmPRO6Adfatmt
K7N9sn2z2oalGx+QK7o70y7vWJ2jP55ade/HJQtP9KoH3e5z/L8AeFmVdHDe4M6THJrupsl/vm5J
O8fvaUPxv54cWuNA6FJk0WJZjJfktlJb6vLqIZnIls87/qmY9OrB7YPptjLRYSDjuqGdQSjrmAbn
dn4wR/elb5iCJkPmHJneLpo4Vxfk+eFsIu3W+uDIy/Wh7xATJg0MrNBliVpnugcmytbOaZXxrcJ0
3LZi8C/X36nQbKkFYcQWELtvpm5M971uk9M84Gp04Uhft3QV5hwIGv/SSKdlobXcpCbD2KeOi5bC
5gqtRHWxVUHCZMqfNPrJWTdeE6OpiGc1W2i+lo6DFrgv7oHvuAhm6VJAMrO2yH9+b5Bc/nEFgOhu
d30QPzqJHaAVB5Iyu7ryBa9NVo7lZYvRgKsal2ZHtkE70kyrA29HlvP9mEZoga87lFOugBiC7k+J
c0fflwjoFbAYPSmydRfE9tkfkNhbBpoWN+TblUlkvoQAf+ALyPENIqqorI1rO+75+pAnuXcO8jOs
b6Kj5l8bBTnBU4busHIO5QAxsSmKt35QA5OQ3usOpWUF9RkhG75u07QxAQHxngL5tU0b+w4cYYu6
sBdfzM4Jlpj1oYs3Qnv2rZjvQ4aIf+fNFpgjahk3PFw3E2O8dUe1Iq/GPdgpg+wYAf5EwTZtrps5
Z/IeIQZYH/g8wGGQsllSu4ff7S8USWF7L1ePYdsMCHs0UDBgu1EsW5frVoXPXZVW9hiJtHuKIFjO
r4G2ot1q4Xivg/NpyI39EuYpZgM71y40S9N9iFd/rUw7/pR0IZlug/wiAfsujMb0T6wXcRm1kHCv
/7Q86Bhxv3TIk5dR5wLRVTcR9JWDH2kE8TRDcs4KbhFBrA2PeucRmG3r/afEUK8Tc613yxmWQxly
pYQ+UddE1ELMqftdn/T3EsHyY+N47i6vWh3b2tS9iWTv61P3GWpjv/Yr0I6tN/WHkEHhxteGJeDf
8RXIHImzANiXJGEPr7VgBHYcXx6DUjRPhTsuiwlteJNP+7AkBjiXPUaw64/XhzSPs0MlNGYOPkly
2USugUXtcUHHY1r9sY1UnbnqMGSb2NP7Ux6nkXXTJ/57Jlnb9nlewmlJ/depp8ag2vGSym64B/N6
ULXSXqpuSKD8xHIZDLr/Gqma42sPxu3k6KBKg9+dlPu17mpnj3PwgWBIdFGuhga3boYHc2DuMY3x
2eTLLsEJJu92WzDaxWQ1pKHbbSAzco5C7Cw9lwL6/ADFuDuXHQ40uF/R9vo7M1VyE2lwqjVdfjX9
ZAJu2LZPXNU3BkE3L5bhhQffSbE+zpsg2MZVZs5p2cZgvkzF9FW3ur/8R7YKQ+4Pr3ZUeJ8sXzzi
J9K+ysK7LVs3+V0nIT0IJeLv0Z5VcS0FHCYAZTJbdSxiIl2wbDcCG06ZBd47DdoDfA6TuKjOPlYO
d384wM8N8SibxtbERis79ZyTBSJkm36JizpDsqKsO5e4uqPVzMbR+Qm3i1eM+NVL4R9VY5v7ALjR
jdH75ROpyR1Ep5Bu3ryZ13F15/X563XLBWdB9nJ0uG6Ffdzfx025TCHYr6h64cIMxQQw9vpoeQE/
w4vCJAA7sDW8Gv+w+OfDH6/507bIhv0cTHx9nZY0T9GoxpUusqe8GQvMM3rhr7QxbJag6NRJInY+
XX9K0vi3tIzqXYWE5FTMD2JU6H4nV8xf3+yM7cbPaEa2VV/6z/rY+nvll9lK2P742YET2w/kRoAE
4ve1RyZO546fgVdtCUDnM5WWsVW2Ge6mKsEzbZfl27C12ip5A3xXrRs1+zuFnT/HMTaX+WlWgkBL
jCk9iEKISxYhsq7mJ7Dxk6g2ZQH2/mY60vY5l5r3HLXh+KoSCGZN4Ra3XPbja/xkVGH3UJg+AR+U
6SDxhdu4CJ2HoUBIi6VSfBW+dpQizWGIIPTTECNOfeWvuY5ZHVhi3Ixh3izrNuAyFFG2kr0TQOEl
rijo4QteN8FQIb2an9C7/N71PGd/3bo+VBUWDBWHULF5wfUh0IONVfXBvhIl9sROqGcL+daO8EBM
IyT7PEMCs2DF4YC8Pqtzg14YZWDvWSyfAW7m4JKLgjRqSRXKrGK05mYN+TgQAuxOHtxnwVCfyjRb
jnkJJUlrgm2TcX+6aXWdmYfWkfFn4zpd6SUWUe4GtSaqfdqEGvZvFxKt2YsA0Oe8rRF2g+S/lYse
QtSNMDNGnJEmEYiZ4xim9YkPlJ2vDwDicLVpI9adrPJQLUO87x0yXdpiRkfEdnTMEkE8pZvgpOBX
//r99Sdt9hLh7bhzoxLsIIQC4q/w2kVaau5GS34OZWCfrPnMJSMOfWiZ15963tJa534CKswneGP+
iSinCbo2xjt3CIkp/faJ60uuD0qUZEJFNpGtg0NyfRhXNXyU6bnCuzKDPgdc/vxkzT9dN5MWn4JR
iT9ecX19NetaIFkND1iQ0MNpoQB1zqZBNM0taymk99JLywUop31KYsipdsrhQQds5MMPvdHJEt0W
1GJf9JyEMFFX1lEBxXrpwFZZIVNTTQTjJZT+3fVVZo1ksRzniY2CCIJ9jbytYBF4ofFoTPP5Wtnx
xR4r5PtZ7x0FC6OFNTG7twlGW0EPz15JgbVvKq32DhVA6Zc+wIbNr2ct1y30lxJCAZtEGaAFD4nM
sKWdvZLBs2aARM/HlBUJLLGxdQOpoEux7E7xfT05m+sW8CHjhMDy8brVOVZzrMYM+TJeDHJaQngM
WcQaK+ko2ZKItbau64S661eG700vzWgXtAQ85y6C5laVcY70lMkWaSpedKoY4yMg22c8wP7Zyu67
tjWXhSETAnGWuM+sLyF0dbphqU+GnRruRkvrSZRkal+KbkHYkQk/PaLY4ZW2ucqI0YyMnhN5fpBe
Up9Msx5x1QNmvm4GxQRIsqP50PieK5Hndx65B7DS1RSdSZxT95qFn3fUJto7cYUQz++7u0lSOZ+3
ihBCNPx6wNpaTGSUIeNjYXZvdqdg2qDPO/7r90GbTGQXQYXwMdAi5A9vCh+5iD52760WPNAOK97o
WpMupJXTo9QJPTBGc0XpGZqeOfqv6WS8VGOun7Oek7AUsFAnU3uJM2rcZefT80gS/7XuGwMzd0SE
RJsLFn54Gip3tI85YOu1cEKqdTK3j1xK3Cnnh+tP19+NlY1aEMKxsK33MhgKMoticd+hayE3pcGX
O+rRAZr85fq5rp9QsabYkqj+cP30//r99afUIb7dT4Pk0Oti2CIGB9Xl+jGe+rCJFo4ZPBiky+3j
dFj0IKfvx6YI71JrgE6uhvvrQ5HbCXryalr5ZWlA3fTdG3f0sX9lhU1bu8Sk2IIXvLs+JEYFNikg
hyvldD9eH2B4kfxGYwKbXUT0EuGgOJTJ4hUuIizMXCQGsSInfsM52SJ3T23eahvMjIRPXV9hwyhf
GGMmV5I1yxGpSDAWx7hwm2OTZ+3RmUos6tcfDV/hSh78/fWVBYpErCTNxrepLthx4dyWlmb/8XDd
1NOoxzftZW/9FJhgb795yfXFNQgvbkncCaTog1Moh3CPNfz+ujWkNlCs648tyq5qkiN3Pl5GCaEn
N414K4payEBsoILK6aaXwMIa2Rqwoo1e3Fu5oPASTi+exyg29TCAr5tGJG2cP7hBZey+NmabPtrD
4IFswcl03cwDrTs6cLvC2E4fobOTwtR7N2QiRfdGbW5lamsnTSd5IC0dfadnwn/UtAGpxpz46XQk
2Y0D3LOOOcZ401aUG7rxC+PfdGj6r8plj0NQW7uiGvSF4XnRcweufFtVwcgFXsXP+BDIvW7h8/Wg
wnZZWGlrAxe2anJg5hBG1xUGktrT70CbMk8c3FfbfnWGgDTOOcsnJauW44XNeKQLx5q3vPUtNSzM
1CBS1iHXIPECFvANgapVTZ4yOOAbrRydZWVFc/HZz8+pPcFPHSIy2eoeNb3Rs7S2aIkxKjajZi4b
fYahuEV1cTKWMHHS93uPN6mNuXWM0MnV8lgCSpx63dqYkfGcSvRrqV2A4DY9IMyZma1cEMThoLmH
acTBnk5KLFo5vurS+50unLdQRfI5JVM1butF6BMmUHZZfWsGqbrJcnNTWNQJjK5oVxmTOmIH22rR
B9iNa3jQt6CSuxmuv2k8VvJkxDwBvEp2NosPAc3k4Dbmp8JQ6atQhFtNZN0de/dLNpnBkyrey7BO
XwcU5sjNwhmZxPoa4H69byS0K72RgoQVPLBFmg63KXW/KH5pTOa/lRFXm8on4SmPrNvAuYuz1r5j
Ivp7LelUTm3ZraaAJWxNHjmWkhc6Zk+2GkPiptuVaiFtBPlvoWPA/3ebBvupTpfPt5MzX3B69htf
X09lTJoVNw/bguZWV+WJhKboPnKlgU7SeO6FgX2hqpZ2oXV3rukk+JgdgO3GvsIHTFV2rOh4L7ji
mrs8Q8zo+sxdUv5oWZaHIpcPqjCmTRqyvgwToh4JDkEZmhUPWt08u0qG50qZGpAGm+FJkkLlpdGW
Si6ZqLF3zGJgJ8ZgHSZCMW+MVmDAK4c34UfqomQULeyC4FcuySR1X0o8wty+u0PllPIcae6XPuyf
9TjXKY7N3sSGXDBcQB41g/j3ohySAzR0SlEGia6RDV2FbBkIru4dQtto5fQxRJHJOvduQc8GSxQC
uZ0eE57U0LzXbNwcCDTCRV5zB7V1HxIJf9rVd6IzAevoRGeZqUfypnmbT92wKMocCEP5SdrWb6lZ
FPs8gXITxsOmH1rnpqcSlBJiASNlKjDRPlY9p1No6eldn5iXFIfKZkK+tkiq5jnGYmoZUbk2LCQZ
Vm0n+ABpZXB7wPAOjELL30vcgFtb5s9UEfFASvum50bFehxLb+fan9KGrnjnh0SK5t6AzblM7lir
0JU2i0BsUjOix0I04CRONWaGUweegig5rGZTvwQycRsx/7jR+iBZ0+QiWa0zU2YwQM0s3HGsFusl
anvv1ndwVTvjuq4ZCiBQnZrMR6ef5rM1Mcyfetkjmw5GhFnTLW0Gn46QVy3A620JOWsOU5CRNxFa
n/yRVakI/Gohsh7/FvHaQwB0wEztfFH32rIiKGpOKbobKfoeqb5sY4LeYMchXLDCgAQ+sW6Ao4Z5
vexJnSYzC9WmSyYIkSQENPEllTbofgK6yV4q4wu9Pm2dMQsrXeWvC8oSC0eWe+F18obIoy81JloE
MfX0mPfTE9Xw+A6I9fRIPrEOIgI5hh7G21j0w50OKlKmsAuLlrS74ULxdGPWLRKPOryICccXbCdB
iHC2Y3Y4p7mWR4fEhzOuMXWCKp6PtMXUHFVGW5N6A6IEO8qP0VB/0pD0cimk0OYpYoeOfU4VpE9R
gBt1KZhZlrZnonnfDDu9IMigbUiqqiZmU3Jai8H6PQEoe9J1plS21KudQxuuq8DhGxYXW9jPSGix
6fx1rQsms5ipmTYJhOa+Vu8xq4dc7mTTqwlTjezNFfa726C1unsVIUlp0PoBedSLTV6TQDsY8mGo
4+E0YbtfBLHr7HIXRz2ZttQwhUHh179I+ykJfGtF0fCxCv4fc+exHLmyZdkv8mfQYhpaB8kQJHMC
S0Vordzx9b3A29VWr61qULOa0JJMihCA+/Fz9l6bvgVDwo0oCS7IKhV+dqFYOgY9CerFn5EkKrMw
a3XLjRpfP+GpXSnd7QgswzaHVzOAJ59QXpAc8O6TSHUUaEFW9TDundgdzglD0A0HmuDa159aPJoQ
YmrzJq17bZU2qTa6tuoGrLKllewmguPNnBBZKLArLxv1nVmHjzGMxNaYHH016kRlO0WlHdLWR8mM
hrkXRvBJWYRerP6jko77VcWvRtOI49i5DE7BU2pO/1pOOTikLJ8D10MQTaFNGYynCWnjkVf1qlma
3Hp95K9QNmYbtpTgHHSEFBXNjwzxCqFtrX+wqkrfVi3QrnHTpwXmYXe6GjYD+yqjNI3jYEksr7Ht
Mf6ukD2mK93WXuGcZPved8p1eteK/JfOvrvoBlbmpKbe7OzPiYZG3jjMLUHebOc9J8w0clCrfDeG
OSypAn4tmYJwFHWIwXCEvix8YotgNP7iT+DR+R7KnSYEqwPnwA/aZiX7YVc0Mt7Hif4rCBgmeuX4
GJQVktjwNTgdaik/c4GcmzttsJyToQ+r2A5zYKLZPtI6fw353tq1DMPPTA/HzSClegG3p61koRd3
i8lG04onQxWi9uqrTFOgaXZ4ioWefiWSzc21+mNaEzoN0ERuHMEyngF+MIzio5FW+N71JvSe4A3G
DpZAb5lW8tZWzqFGcvpCfE+9hl2qbZPUNZ5KkABkyL/kPpX7USTGXQ0GZtKRmD7dGRvcj2H8NAVH
VTGV4y6ePw36VGe5d9Y12zoXQnHNgjh/Ua4Wr1WbGttydIc7zHRek/oQtfqxhp+/QNuqr0zRECYZ
pc+m0kljUE+f4fmxjbTkadM7Y/yWaOcgx7JR1iHFR9pXF4eU3cyTm5A2GSPaXr9UaWiywk5ZtXbh
1i+/vzgCNOa29mMoynyPHiT6xa7MvTZo8bFntRSWjROs6TcRIJJDWuonGqwEZEayPuVlQUi21KAU
CPsch1KxndOmC71BHr7/Fbj8K2YQT5AZ1kjiF1FOudEhN0sDoHm/9LP45qm8P9TEEC7VHHVh9Ams
GCxhpAxifZ28hZa2gDd7+5lM2CsZ+7FMY8ZsoeYmx6y8MUiE2diWUCAG88noPT7WXpVtjJCcCQpu
91p63VfjpdO6LmEt2EZ1dOqatMhyoCgI4/BUl4M4Qs7pyC+afs9UoMr7sPr6xUi9YmtqAThhJfol
5gtySUqjJ/qdD3YreuiMCTkNsmohNJE0lgjnqk6GaUzrMcx40/0sOBSh7x/KlrfXbGW+igNXnb0G
YEaQpleqBHr/Jnlu313y7391NE65yEisDirUIU5rYtnKoltVT+Dk2L2baupX0M+7a2n+ApUCWlPF
E6mh8+jd8B4049QpJFx+biWUtK4YvJgQtuXeKHrjla+0xPTZyXbnekqdPKe80ZF9t6wBZofvHJoe
7ok/aIquTGWBpfDKZRM548FHC7koG1+sPEkJQ7nWA/lIwk1qun/DVpBeO4K8c7fSmP6W9DyZtbbw
2YRurZvMiDcBwQzdoP9oW3ubxrJacleRYUn8ch4mO5t4Ec20AybUDau/0S2cvK5veZaSSli+MpPP
9uNH5RarQtYDFY9JikHEYCwG2BLRMVvJ6rVv/PyY6OElsc2XSSCbjY1o74VusBIynm3Xv5LU7ree
cAEJJsCyC1doK7d3OnbD30mcExvvMbweokYuO9H9NkcNbmOI9C10b+XctyHqm8QHSdcxnLxlwH5x
7DKQ6oEyXlTsUvkLfx8azTMKxnGZNyUUN3PSNlIKvmR95BpZC7ErXs0Ji2IfJe+t3oHZNOGVVWpZ
ewAO9LQ8kw5wM3PNvUypeIIjEYsi0r01dlMkfZi/SUh6GxpWlsCnZ13CPMQiTg4Xw2iW1Di/5IPY
xTZC3ioU9jKMquYllc5mqIrPUmnZOhnMu203OQ4UZzv0rtwzFV1BdMVBa7u7sKgYvbnyocRon5IY
9kcWlP525OAIW707jjZK4ARb9YZYj7/SGIOrDiRBGwltt0lqsdJ6uo5kdFlgzvuARcgqw2TVGvFD
pVr+wmDzBQ2Ps29LipPFGEWQsvAPLdycMYPjAycEIwbtx2s3rcEGVQaYpzRnP+bjuy/6m5apZAXQ
iMC1kNTTMu3dnS3Vc8yH4Y1F5A8HuBPXr3l0RupjV4+R+djJLz8zjnZp6W9+/8YDGBc019GcDxbn
qrI6c/RFjotuhGVcHSOqiTP6sw15JOVb5k4zRlfY606Ry+1ty8BWRIIFwGVM+69reHBRifhY2gye
S7rmyzh39Be8g791BeFnZLle6UQCXoJ5a6XzvQtDYsa6BopE5sFLAngv4tHlJOS6N9cwnoTKTnQl
rd9tYIm93xHLHSBkSKvyENoamQWMyLbkdp30vvZpI8Fg14W+LhxWUA9l47YjWNYoBxiVhXgvufBi
29M2ba8dZaeHeOTTcZeouRNkkh+rZYK+V4RmKnWoDf2gB8Acc64vTepb2U0XFRbZhbUZQjpBtIuE
0LEFyIUGdkw57snlmAsbb+P5rbzbrvrp903/u6+7s4z+kl0jrk7pwfq7EEGRsi0SdElmYrk2LT05
uZ69DfqhWWWoBB+wLj7bOO6o1CWw4Cw9CRpcH8plGEMbsznputacQexwSvCSd72z6yO5A6SNdZR5
DRShSPPXUVUMe6GN+Yqgl/hCh9RH6eK0cLPKkqRs55hDxLrnrvGj7gqNBgNKNq9yL4YY1SFQjbYR
TmneVYK4NixU+/SRpHewSKysf9W8QL2hT4dsEsqHLVOg6Z7+F4jl+JqRw7OgzNB+A5JZq0E3705t
royhWxqhgSyuUCyFptJvvE90TKI0+zNMw1aLK52YRMqNCBL2HIDU7NNQ1ssoD8297lpXA0PMyQkQ
v7ha91cm8W3yE281TkFFQiZt7JjFe69yuNGGDIAeiAo2DW4vzIB6WXufdU+GBW+CD8NpqcFc0GJ5
qEBUrIc4fJKas3bMbAYnwLURsqY11o3ENjX9ynfbVUMY0cjSo6VYjDjPlQcqP47+mdDLQzF/6KL7
DEG0i+rSFFoOKC2+0XZ1o53puN2erG5i48ktJuNoqA6oxXIE9731H/+ktxlTxIK61WS9wFPYveGq
LLTqWNGtaQhhA9b4JxkUqGlzXPgWWLPa3hqDIwEJj+ou1EAIkY3ITETuKqt0tYt0KspABVe22GlR
mRARSyzlraoFGpv/+NC5RJyVhqstWyvxl72zZeEu17YIwz0mEY96rxhe5wbepwP66YV8pH7bNkRU
TTnBgUE9MsTIultYj2JZNiV1Wcn4elKufHalu5ZVX//QbRvfulP4uzKun1WflC+jEBdQasAlg3Bv
cThqdIoirwC/ZPTpimN9dtKn2bRUOXQl6WyeOF7QzjSmfeIGzK0Gx3ioJYGkYs2Yqloj6TNevdSm
VKJmEuHaGQnKtHu/3FslBwrXGSS+VFORdJ8b0BsZyQYTC7w9x/2M5h+fWAG3sd1XP1HWKeItJ9HC
3geN7r0okBfsNbiCk6QYdxw1eQEIwnvzGKe9sdKQbcAEaEuaFfxV6fnAcxL/GjX4Gi20xMs+D6FM
4fZ9+f5Q5sMdMShKBzj7llBvbSTa5UCmr4OkYe/nzqm1GcPF6ZlY4t2g1UfESxQ3nDWXbYQaVcPx
oNEyBKqRE1eAlATI54YQi+YIudiy6JhTdIznDJCDkdYPuxfjazFkyPQ4UJHexjOHS3/16vSGEJOn
m6Db2NHlR6bAKCGmAbrSC6EdEi/9EZDxcLEqVGDz+xmZ5rhONFTyAMi2A17dR64zFWur6CfGkhko
2V0jVRgkFWoGUkD7R1nOki/LJEApqmhqdUTZiREZzi9iJxTHLJ9YH2C+/chQpghp13ul+wVO50KQ
X0SvJrJWVeU1K4+jVgTdlkyN+jiohtSHUGfrboF90R1PmMomvwq3c7c6Pq6bNuk/p6D0TqWuxG2i
SbBGvWquY9PTKMZCCUg4EKfQlT+GwPCa5fA3mpJlXsmP1EnNY0bNSY5z+yNGmrCqAxbalGOuZfHy
N7QzfRjP3L0KmZjzNLya9FmZ0xmrSG9PRpUQPdu1iyoPfxgTZGJhBfYyz+tXF3Dce1ebv9shB5xS
j+dQFafKNau35pxo882Kc2FN8tsMzTQhnPwg4pW/mZG9YEZahmuDUiSa+E5LmMFK0x1zN1jW39ge
omOY6KfKMNKHgB8jcL7ItoR5YwycR8LeX8cGsopO2Zw6OKijm2F/0DQ7hZ2JU0L2vbssrLQ/az2r
qVXXv5hrM/Fsxe9qcuSFY9pCl69ByPmFhv4nM/B+Z+Tj0TfSiOGtt3GmqjtOZtlAX2BRKVqNS5UO
Bzd+Tc+GJbJph60onLs9D4KTZlzT0X9kXm5sHLOqL/i3a6JXs3pTHgdaVwutCTuH7qLzEZk9AwB4
X5fUZP4D35zEByCN+EMKdWUtYGBt23sfppgt3e4iseRcGDp1F5E355bDILHPRkMFDxmfRGeLU+WO
jiVVflRqS2rTP37dq7MLQMzvE23peA2xIBn7iS7FZwwHYkk0mHmJHeEbSBrxv5h2SAZw/5Rsn62c
eoAqOhYycnVV8YuMU3BmFWx8ZRqnjDXs4uh5s+nR9S9miT0njUD7GacVb6HRaEjIJqKQBuefz5qR
B6NVt1rDB1VmAlAbU+DRiI5T6q7Td2XE6mI4k3WZ6sC6uLPmU/YcEbQ0GiF9i3Exeiirczu5cZyi
wz023KP2WB1E4L52wqGcy0cfM0xNT8DpiLvvXESryu/3mmm96+Q+422V1algscHjTnLtgOiQMShw
Vnxi0osgHtb9J6k5XxopwtvIBHeZNl2/R37Hutzo/RpFzri2zD0pdPJWkVu95ggQsm1Vx2RiMUnb
R4aecof6s3t6YUVkol0Tk4b6tVE8srpl5EtvrDv0VUcea1sXrwIL/KEtgWrncYpkZY6xoio59vhQ
F27DuJWi1GpzwOFhOgeVxOBruvhHKtL6ZrIiulGzzQt7OAyuK8/UVsWaY7kHXTiA6wm/5Qv+AnpD
fgmjeN9g8toRnezC+nv2nfBWWoZvCFPqMtHNaJ1Zhbcuc+O1g9azpUyDCFvIS6uLn8ru8x+ZbtAD
Ri5mdUhiWPp+RiYlZEig06WuJVAzHL3nMkk2ZqNZ2yjgAGC3yXQpUQ+A3BDWu8BHh3+JQzp5sVnQ
u0fc5gwvK2KdBKlsZbzmrbUOwov+CEUnzGyaPZCJcDE1Q3WM2CdmAcjYLldWESR3k8CHlW+xAKMk
bhfcggUGO5ncpe1L+ISCZ1XN+bs+Lb0JCfYqx8B5mAbvLa2zl4nFiZhJ/5rETbhPyIbhLjGxaZnW
a+X2+t0ayXYqR8itttX9CDhkxIEvL44k2aLqrXWuYOK2vdnd+uJYaSXsMZuJkm3+0OtXra/Uze4S
/TXSiNvBvXVHCEN2eEsPtUph7QfOi0F3x2y65NJZsXvTqahXpk1oHifB+BDzWjB8d8xjDyQJ8ess
pxTBS0Ui1msYImUyPIVUm8RhGsOrmtiDWhsBdXYWU0ZiOIBJVITUJSZULdEa4kZxwlWL/G1ph2hy
pobg7Bo3oks3dy2HIgfObRI2Cx9jSugekqz+FkJMvqNkcKJyuKFSSXd9NRK8Di8rc5iIWXF6cp0W
Xnt/Sb2AtKw+P1Va9ilj93WcXzwzttx755kp1gLPW2F9ce++K8aDYblrTWQfSm8Pcwl+tYWGrhtt
3tjad+UL6w7W8CQzzUdwk23cBkJs4AN9KuUEJ7iN6m2WlpsKaemNRGp/yz0wBgb1G+FGUMLEbWZu
HFtUVQvGfp91Ypgka3A+ogGsHsjyNG8YlzRAtd33t9O2JWpivthyj6NmxnYClDUWm8kg3tCyP5gP
It7QnHZFkbpyGse85LH7cMdjNdIKAbMR7KgMy7MTKPTRnFmnoAe0QUV+71rGeDlZm+tGVM3dqXJI
7Q0FXjnRX2bt5ejERH7My27fWJCiy2Tvor/ulqEmOGMNBq26YmdDWNvHYXu2M/s0GYozSuneU4Mz
HDjZRlkbFw3rhjhFKIB+Nd1VnxSXqUrQBvIZUkhm2yb972ANW1+7f3+YaOFwTBkvMCm71tcZGHrh
KhuQahsCmovmwi5Ne6heWmql+7RsSVay/Vvhq/FsFKNxVFm6ZRE6p3ak1nVPfe9SCN068QeZe/um
lw3DAtdM9mqoucOfU6P8iy+r7E7HIVux83xlpWcyVPrZ0rO/G75D9nENYj6aH3acglgE4k25DzhR
uaW9M+bHFAzPkDPaZtKsQ8MMr3ANmO8Ud6MWZyu/k91tin8bY8Gr4dbdZrQrID2eoV1i0Z6t6Gqg
sGCKRIhjJBFZ13F+5yxnU3vwIkJmze5eOMvfSRskvo3gk8in2cquEYdOeNZ7nKNFENn7XJsEClDp
UPXY5q6DOH1W2fCHaL341dbivY2v60WIfNfpZbgaMjkiPp4uiBvz++CSmJxNp8kZ+wv72yd7h3uO
4uFgmqb/4oyTejTdtWp4kuhxr2NX9Pe0pgpA78x5x5v6O8m7CYswhi3LN1bx7B+xMw7PvJsr3eLM
JSyxchJ9eiuMdpWXptjZivYPDqzhJSimXT6W7UXF+g1Lg7zrKC1IDau+oqIElozWpa3z5kpv92D1
EdN3lbJq4z4x3DbfVVnPl7L8BWVCf3VcxvNgBJJFmXoWbhH+s2nB/nYkurRkUe6lrew7zI4O3Q12
By/P7btDqtNORaguHC2C61qAi4z0Wp4QPJJXM/9EEE5v2Vj8KkXDqHRCwMgWI8gEa51ry76LIHST
GJ64izAVtwgHCRKb+/cHhP1rUVT6a2i30CTQ1Gxdi5ooLr1zUFfhI2PzZEDF2xKWUi5QxE8Pg7ng
knlMR4k/bb+/NJnkZDqSsZXeTR+WMXqn1oFDXYzZ3uoYgqMIzx+WEw0rbWQ1tQvsgN9fSwub3koZ
/42c6NZFEc3RwmAv8AhnjYc+Zjf3Lgj/tZcopgvchtrN8j4xwoSP7wfoFBPxhz3CgPkZWhA1sgLo
cY2RfcpTjSc+9Oum1+Nt0xGZmE5YJyglw4esMOV5k4QbmYUWAHpYs5oeBisv9qgfJbWW3XMUatox
3Gm9Z5IuMB4LAL93i5qMXjxHwEZJfTlFobvjCFgflVadMeQy9ufOgR1L9yMu/dfErJmIE73oV5Zx
Qs/uXGvDuBrypPpU3cuC3ktpmgs/RhtbU2muCq7dbRyYa5cAh7dkmNoHULmTKWTDVRl2D/xwjyzV
zQv8n+4RVYitI1/Lz9/f2udAvodaWkd0K93DQTgG+tQlHm/+RalNMHKdYTP//tlwfqaBZ4vt9y+u
oUUQglCS4j3/Zhrq5cZUHPi/f3YYy2rb13m0/v7NSeG2O+b6BQYBfnOm6mmfZxVD2fnvxnrnHUg6
9Agf5FMPD+JJOBGROPM312wTZ9czYGXOD0p3q6uj1/88V7/qQXOS9vjPQ8o5dUo/Ih+PX4Pzcrwz
oBFZoklSIJB0VO39+786buGAvurb92cRjZ0oKpyX7z+QB8nNkm52/f7MrM0/Afi6f14vrBHtQvRd
dvr+Qashf9rIE/vw/RJg3kUgUQFP//7RQM/pidNnhH7AwxniLFnnppNvv/8X7VC4wVBABOf8v2Pi
fvMZy/X3b66DKd5pVdyvvn+z0VV0MyzyQ9CQPJGXdNfRN8NdU+cY4818xC1QAcnt83Qrx3Z4SsZl
y8JT9h79JxF7kWgOaAUyhuBNjVxq6h/ewDkp87w93W9j0yH/fjaSMt+Jp+nw/ankhL1AT0MyYIDe
M9LIRwh4D3B9hvlJE+3w0NlFF30d0CSePzVrn/rUTopDJdVaoTl8K0fxs3PlMWoToM3fS5nuo1xw
S2jf873eUdZgMLkXScsAqxruJdhCwkzRMQam5tLyL6zHmCXE+U1cXU1YiDd8oavJpO+Rl1a4sayw
fCUWaud7TbTWu+YIaSKgW+BEq2hKERt0iAujvC23WoOaFvaFdiAwoloXnUi2ae3oD4S+LYOlaIsT
36dT67+b864QRbxpSD6qBaWOQddKZU/bodUWho3Yfn/K91tLtty5P5W8FrTCrglhmINH59SfkIb/
czGM3Dw6YrFtNF/FZROzt2jZqRM0MWpdWmt9UH+Fw8uJWJdjTSOZqFmmewQC+1eTbJhonpfw5POD
QaDlA9xiTeJ3lh6mbKRR3eHb7tPxb6EVjOtmyautQ8EoqiI/hqAxFui3o+XUWfXRL2jS0ZL5Kbwa
D62fttvRJS8sbrV9XiTY4Wq+f6h/eHmDihCm/IL+iX8E1Uz3FoYxEncNNSPgMbov9qPuiBj3LLmP
R8Gohwt4EQ8quPRH3UhWXJOgkSrvXtimtU4Hi6V2BHtDJ95j92ae2+l7Y3JB3/aIMmvaiWxqTz8n
41lN9m/Pk8ZWhZKs6kwdJiuIz3HL388NTS26yqpPqiDKx8+44ru6Ch6xwzlVEecOsfyMwOmcKjP8
jCMCsFyIfvT1NMpZ5PpRCUy7mgxjJnxTnlEsVSHht+58Q1E5yvVQBoimM8as7biDPIzqU4dhEdqo
zQqnSpeVSr68oicsquM82svWn7nO1TEVZvwE/sAENGCLi4bkyx+47KeBUItR+GS0zKl3uTIOCqZq
V9rjh9eEyDKa4KS06V7xtxRajdeKkpY/9eCG8i+toa6tpC+qkyAnEqDDSGT3CSoKxGPI9uKoOyap
N5GIallLKt1hK9NhZzKYezjoVl51P95WhbsW0hluWdzEM0ZlZHY67nRy1l5EKYkncHxmCkiqIt/+
wmmSPkETlHtMIAGDEit9ek6drKNUP6ZmJ1a1yLKnA1d1o1IcIuZ8jzRqTNY9CR7blLL0jGEUAolE
EeLRodxHUZc/mUTDZW/eJ67oDgPtzu1E9Jrb3a7qoUOrPi/Pua2NWwJNzIX05B8st0BVvaXQvZ9B
Ixkizn+ZU+65hrn98v2HAQmsSBI3mCHU6NnDMH+W3SIg/GmJAVhbFa6dLCLypnYjdOHlyLzbuzSN
Dkgx9xLMYQAWucySYaifdQvYDL3uL2iIa7Bo7xH21nOX02awQWhQwCw0dxqfo7SWRTpqs3gmWRnz
lzrLmDZdz77eIlQkvQgqX5+pad10knqtQNsRzws4wjeHYB3P2YQM9p8i9jskT+kc8RKVT9NvPj3y
xJKW9i2w2rd8yseHKSXhYbpzbuIpwhCsxCVlGBm00cEJvOHqh4LUEa4QJgYOUtynY7rMyLvgOsxb
Q44m45zUAAniTvTPAJ8iuwrHCwSdJDw29nCfxsR6QUO1VXbb/oM8+R8hQf5r2se/4UHOMakfbfnV
/f9MkH/7rv+OLfK/EBwykw//e24Iyue++BP/Z3LI/AP/gENM7V8zwssASQQGztNmbuk/4BDD+5fv
G6blw70Fr4gJ6P+BQ4TxLxOeiA1NxIc06rkzY/T/kkOE9S8AyC5wbc8xXPygsPX+B+gQHbHWv7Gl
KMjo7QIowXLqAPty7Znl95/QITyAJin66lmQH5smkDow1AFYPdtN81pik96GNjbILrsZKiVrzF7D
UHoz9VA9snlvDZy3qkUIFNicTU1KLJITzCJf4mfEcSyGgoS08pdfjit3Cs9TWiKTjIl+9PJ9biPF
HWS+bPL0VeXVtjBAK3DKTxclnQFCjYatMzlq0Sr3KavyGnYVtKNivNIAP+gqMZaJKdnA2gLda9Bu
MhpHS9/WCT/zLNxzprozpLhqHnNts+rTI0V+6xA+HwwspTkpSUl37HJstjXy2TSdtu2QINpgYrbp
mYUuWe23wuzrQxHrTxyTqK9dut8pI1GN7mkW+8ukmF4Kpx1XdJfWOG4g7k+YwfWbNrZHa5YzyREN
Cb0MiVp+4XY1oVHmUx/7XcfheGEhtTFbmm8+uVJjgQk/+M4B4zw1optkVk9kmGaMpyzqxwN6Q77M
9Ajx6bupW2fcS/rKjcLq3LI/b/qxsK+DRaNcq95MRZpvLxLav4X/5rjE3NEHzuleKfNQ5exSuvuV
JAgjuUQ+y8A7so9ZayfLHqoJT1MS8oQZ4y0A1UXbyB9If4/kn+pPUwU2IhqydBzvLeJJ73qN0j0t
kEZEOdHztBqW2J4RaieN2uRauHcsgw3bMA9IxjVsvhJ3XBweWnrHQafRzE6yfqWYKlXqYg+9XItB
cLpnHDwGIAWwOS21PGrpRMFKKApUP+3d1d0/umu8jDi/EDeor1ZxLMwL+aFnLd+R4Lbz19MY/HUy
BKi7JGDbMpMWD3b2EHH0KwqTyzhxTQX4eAIHpV82hcUKTNEPrqT2MIVkhyeTPKQ9MmDHfY1k0m9n
KYYmimTrW9AcO84RQcAhKi+vJqGBRrllJ0AnIlbaF/XTI47Sz64YV4VChhwEPp3jEE+a17cxe+hI
pKkFyo9TlI2VUhmTvwkHdB+KuN0x3UxkIo6JLjd2G84T9GOhaAXaojvHsd3u3ekyihxuvIOIWLj+
xRq8zyQo3iJNnCHJKWaoxlomv/3UUFhoR6YdLQKlieakRGHUOmaxg/7zy8cw0cQJWR9OtxUiGhfU
1GT3rGUg0EHnAZaa7LVJLLo87cRkvPJ/N1GC6t6ySF0T7R9k4+co1d5w2hPHGRRf2HM0TpnTPfPG
elXmaCDspv2RgpdY5F4LETOI51TAUa5zCChxoEhPQ5m79wcL4kGNBttom3adpOI9z2fOWdOBKM5Y
VZihuDXaD4S0JNMF+XuF93ohy9BbqObS9hS7xtD8qBLxmn55kkizNOvZVW3DJBXCMa65aW5Vb8Xb
xO5Q15mfU3BoPLt/+GF0jOKczEhairav9mpq2XMFntPkSwqsHwFS81KG723sx+tS3ALZdLPQvFiG
KWo0J2mvBNK55JMgKAfa7xnNsavs4KaPlzgnNLvqm3VR447CJreszY+uBeUX4La2HRpsFbRfDt71
2mrLo6e5zUM6ZzduEA7CkEOnCReHLJ1Almu/r+Z0cHBw9ZjqBwcGGYi3PEZShsU0rarHEMCCagbO
dAkdM6t3IZagqyB1nbofEdK0DEHH6RwlbD0qNn3DYCYLtkEkj7VmDzCQ0Va7oU5dRqMYEf5ZGeFZ
QyGwYUL+lQQCw0WxxlyFarRIDyDfyDGJxy36RZQJQ73Ctvf0pTgIU3tBDbn1m+yvk5R/g2LIaR9m
772VMqhtT07TvpA8w/2Iuce1EgphUDzMwSmJiR6NuCWqT0sx2iM6gwTdxmX6aEVnUxUfrSf2yjdX
Li/BQmwbhyQufXLuVQh/UKu/olxUN91p8NceIlKsUKOy8kJqfJWaTrrHOH0W1s8kD2kBG4m3tXrn
YnVxvjCPAYHDRuFi5pVgL836VBC4FrblvUcevItalHDS/0rbMlyKGqpdZVss+GQdBfYhE9oFtyX2
+Dz+yAevWchIQok0f0hHf2Wl2XdGyDwo31C1IZa1Ad8z8HCWA6do6mNYHXrw0+wPTq19mBp6vRon
AaEzh1oGP2MVhfik7JR0ZJMIABJyOOudIO7+kBHwrkShlYOzQghrb+x848toauY8tL8W0qnId1oU
8EUXyeTSues8RDL5mxuJq6qNlPP/SIhm8zQEho8EDuO+7gkjlFn77jDTMMix3aEQWWKHPuRBysWk
r7REe4Qpd61CGV8EVr6zvH0ldP/BFAOSksu1N407hMHHeoA/gTpvO40ErmrcOxN+AVd3AAnScs4m
AqlK48qo68eU+fXKMJDYVz1AEFOz1ho8SyarBBu6gKxW1pSpzRSkcq/TqcYVZ5Iy95JHwxo0lEM8
pIc+iUhOXblzhV68T8r0Toadip0ScYXHxrpxWjSWddcWp7JEiIsZds2sLvtwsp8AUNBg4nNranLE
DM4VIp/oJRbZFlFWthgnpPMaWZyKvomfVlvdj4olainm7WOAblyjt2aolSK3zJ9yByzEo5N0pO2p
uKaOyniTYKB515JGve1aRG+jGJ/hq2uoFKvYmz7sOv4obKLTFLsH0pMvjh6LuLCo+QlSjaZhmUbx
xjNDb6dN0ddgmAP+OL1fptz2W8MrjK0MP8jEmQiw/KtRbRistmfZ2x+qtjkrjMYubSgvptDbZMzr
t7w6Rygh2TL5P+yd15LcxtalX2VeACdgE4nbqkL59o7kDYLNZsN7j6f/vwQVZyRqRoq5nxuF6LoM
gMyde6/1razW/XLpjY1XWNm17bECGnXwQNF642UV1olgk3rxWzcZxSEswoOl98/mmPlokgO0lzrT
bEdFlY3lIRUiwFLI5TRGuQ+4zzY98vSiZXZGYwMLa01zBDFDLuv9YiRPE7cp8zZcA9OrY4YMLo+g
SaPdhGL6ybB540JSV2oYcPOs22i5mG/oWeyXJWr3ZleeIjMhQ7khWTt6D0tmvQtV7akPZ4aKDelU
SEnBxSYIfpL4lHoRe65Gu2bSXxDtusgKkK9V5XxprPI0NA5xbmn+Xc6AtgxMwsmEcXSMgEgZC9Jp
ZtsYslKbK6NriAXxtnhW9K2PyKIKDWPTMePYGJH3NYq3+VSyPdRczskoDyN+jhkuXOjFut+n5P9N
Fd9LjOY0KseIw6nZbAGr9fFEUhLw0Yx4z+3I3EPNbKNzTQHl2HT83CEimtHRf5Jfciqz5kFiLKRu
g4nJd7JDKJpSm7LZdmwDO3hU4O6aQLsxM3ifUrYbVIQPDkSKtsELV1bSoPTsnrTSe+8sdG2GqR10
u8HIU/taIy86rJotjT+2y45Y3D5B7TwxjZiMip3daH8oMF8YMjs3zBch259oCmlXJP1zZRkXJ4W8
5DRPSVu+GBbeGj4D/XlXPAEYqPb0YE+Yg/AWCqhrYMHUnm9hVDx0vQABZUq1QQ3X2AzOTrANqjH7
ahpsEEzwMCg1w6W0WiBitXmFuY5MHiEA0Kr+g2VI2w919yMa4gs/xUc+1N6Gdkq4d1Y5W72gUF8A
K6fe5EMx/+p5drfiGkwbJEsUIr+JGdFve0mnPrKLPYV2Qi0VYVAillLDTbptyjcolTbg4qw8pTba
Hls+2Ym8GZ2RdiJnjRRR95YZc+GDGMOP37+zRGCZFwSMJaRw4gL8UaTaDvfWl9xzaIm4c0WEPWYy
QDKWzdInhfcwltm30ExvAwP1AlYrltkguiPyq4eaZzaASQxzJrwN8A5mOubJKeFlwvuqMTzwbQVl
g7HILKwbII8z5uSYFFNOQbWii28P/V2oQy+ftGg+2Axqu3h6KiSkEAQFIJvweA7PxNFYGG+JNxYk
ETZ05IK+dSmw2g+cn6RdC9LkUDL9BEb0XUO4fAFldWGsa+K+5AxJZ3TL4xru8tz1RUsn28nCiwlv
gg8PUVEvup6NSj6nOvJ2XXgMlz8Nqw/24QKuDA3ZxmSOWGr5uGulISHfAesDubdvmcpk/SO5kuY2
tX6WWsGIp8etK5r4xSx5Kgu3PARJdJf2XJoBZq82O1vgYFlrGkhs5tiPEoKYNNxnddCd9YolH9xI
PEWEctooSsOluEU9MW0s0/LTtvPdYp4INl38TCwjUjdAAvYCa7Bslu2MrAjr4Za8YpcqjJDGachP
c6M9zN50RmnyaVaxuS3Fo6Sj71ez+1zDidqODgVCWvOUaqQscQZG6x659s8mtkBteNNGxoyOkG5c
k+QFf3i7LRz7VbNgeDAXzpR0kmS3Jr7VWMScPnsggpHHtAPtUJuESBQO6x7m5DzFemcnNb3VzN0t
sX0aE4E3p+8nblDjkiXDExzfb/bQPkHPv4us6BRYCj4yE/vLrY6bCxGOPgSnpRPmpUtw8xk2o4mo
MjemEX+R+J4HnTOpQPk7lfIetUq+RXRxr7vybNvC3DbkYuy8+SywGzL16KXfuKWFDNZjPohWamx3
LthnjM27GFM4dx3zbsK20KN8AdhFey5jUYK6IuIm4iAQ98dZ340huMVsuqfhdu9GQwNj9CXH6I2Y
8TM3faBlT4IHu5vzk8aoKOgIdCFr3CBxyTpNdbiXM7cik8w7x+Q5JDazEpzn5m8Znkf16tAi4LzE
L1USf2gh8JUkH4FFDAJaN+Zh8iPDrNqU2nCq6uFG0xEOpblzzAb40YNubqzFRekI2zplikihe2ZC
R6UooF0kpYIm589BBhK1rYeXEE+wL+z6Rm/l9ziIUODlX3QninbJS225lT8k8R26333iKD5SijNa
qwmnracF3EEzYBhJcg5SxUnW4gd1z9EwMF147bAvnRnaKvRan10fJcji6eeF+dNuCUicZf6wjcio
M3NxMFCgmn28JzuWu+TRcFH422zf8Gb2ONov2YhsyWqYyo545KVJxO5UqeDttP7SMXBJchcXWH5j
Lc1tbbanOkpuky59aBMKQ7v9aAZ8WNHMcKjEAtwkD3aSYsCNM1TwzYdDna1/F3o7KanQY7iAmgim
57ywruH8YSXeR59XyBem0G+n+j1AgauZ4qAPyyeUortwXJD9ZghR5HjHiHJbN+lznhnXsWv3nt2+
oFf7Ain8MjTpAyj6z6ZrP2KLA3WgI+7NTH/9CdE3LHJfpLV8WrHYN1gQNlrTviZJui30cb/AK8Vh
Fe70OiTmDTlpvPzocgml3oluC534YN4CoDB/TJPboUAyiucOK1mNTfKp1ZJvKpdhRhqKhhMBCK2q
CrFYK5J75BXbPCg50xg50Y68MBP8vavduqDaYuFRfuJ0LQbnYXCy28oB4pnOUA4Z9OMQomlktC9G
WF2GMXtIHGVQECGR9yg/x+GQtsM9Ace7jNE15G0Ozbgpk1s5svaQdWcNdFKq4ZtjBixNECQYNzya
9fCsPoUWoKBWxV1LgAv6tZu2yx/y2GZmNJ2LgP6KkK/18sPmuN1N7YvXqWzLjEfV4lKY2M4WszyF
BdJ4KsNvdljzZJPPKaMHfH8sIuH3IBX+sPC1aq3zqD4vJkuIMThF0/QbR2B0ByYn7KjyvmewcwQ8
O2cifTowuUZ6eswxrG3ItW4388BoM2CwMIsYqaF+h0DwrXZe56y+2IKZUMBBBjYSi1rtfA8cJWIs
cG+BL6NcK+8mnixsQbcRJAx6eT3aLANdDr7IWVeRcLA/2sl6sMdabLqxes0yLpTbEC/Zigseo3cz
ivx8im8DtzXIU0AX65VXTCjXdh7ecSVSl40d+oO5uegsyX3WkY7tOumOTHU/1DCs57e1lz0wovrI
PW4wC5nrZnay7TIpcM/E0iOpTKOKSNlq8qexbgl+xvUPGWnnpDwR1vTJ8WyfTsMzVCNj48Tn5fss
2JnNfrkrY+M66PonVpcfaQmmd5GhwL5epptwjG8Lmy+6tpKnDsVjnTjsRnwTQxVxOGQtrkc6fQGN
4prdooxGwBgqFbPUMENkcJmLn+ryuV7xPoKl22AFPdued2haKgF3qr919CCDWHlHw+61B00I1kN/
QxkrZroDSzXdcSuCfRjMx5Gw82UATlItkJ0zFPDjvO0c52beNF9Ym6YJf1gHu7hEHjLr+aXupfvN
25G3d+0BQd/xqCW0UniffX/I9YZ7jSkqH66/zXKxQbf0WWUThRl+pq1WPEln/lLbyWNtFGLj1Kgm
zJYkRE2r0FABdahJVqIzRAFUVeK1HiBCo9t9w5JY/Qoo+f+TmX9Burug8P/vkxm/hegT/4Xprv7B
H0h3+R9TZzwnbUeaDrw6AP5/TGaM/0jdkVxtz5Seg6D7v5MZx/uPEJ4lXWm4lsTCZP53MOO4/3EM
VDbkHa0/jT/6f5jLmLzGn8NXdHK8Ldhe0nDIDbJN97dgkYUjiUZLx9hV9jzd50PjYSHuv+DgmDaL
C/J/wg0yt5jOEID/bMX0YjfyLVpY+jyEuRvW/TvwNmIbu15JHcuoJRJ9wg04dr5BvZzLbm+jALy3
RXqK+3hAno82xm6R7PYsX7QO/y3+zLX4en77VJbu2DaVgOVIviw1i/rTrGlk+gFrpNZ3yaS/mhUE
F9NrcKlF0MFwsdP/QIpCkDsYAbLmY2uRd7rxdVHC4CGUzKuLT3hI2GH4qzV9I86YHIabfKHDQzd7
oKXkmxWauSRMFrR1CBHdaYHrbvhyopOXV7W2D8tqAnK6kM49GOHeNWmIasy1AdM659SmgseaM4A5
4cc64H1w6XTLvub8shWjXh3LASlF3SUbt5zaHf4x18/0ANA2JZ/oRcM8P9hyyvYO9GE0n4+sHxGA
PNPiNfbIwFLoSNl7HIcZ4JQoxIXktQfqe7Exaw7EVtTCwxuYcLdkBnuVZ5/qyfkZGxlHESrPX6+t
Y0YGmFRs+bp5rzM9IK8PD43SLSClWPZqrId7pPiZDulX6MesqbDi50zr/aygb2yYEyrZ5CqLKES7
k79hSTwieG13SdWjLkR7bkV0TNHZ46ZrqwqYfHZbLl57xj76OSQ+IUDPS/M6fCcoBT9iKy9lY9b7
0MAJMHYZMjyBHEd9bbR34Zhpu1jdgaFD1x8ImNhVDRVhVNItxzRC2zSZ8cnVjL7zYMAFpH2L5tzy
ibD8uV6GpOdfM+vzkNjTN0GmfJGp99DwnG48wrIOekc3b33BJEhDP0hJw5mXBkO+9lgUw3swoOzN
45rxvrp8SYj4fYESo3lWcEazVl2yJj06tDIxHwsCToYfHOHUgY7fbc23MrQwcLW5fnFADANHS07h
svywcJZTOSN0KIOIXHt0zQ4y4G0CuOdsq++w0xtuqil/iTlssSOYzSnRc2dnG9aP9fpJM3kHp/MO
/VNdR5IU0shf/x6MzIVTvF2xMZU72q5EWNeM0hZreMldiJHagOO5LdMt64THoCo9G0v9Ixbhcyw9
3xsDdu/OVM88P8j19M7X+32GtAOSiTbv9TZisIlttFfWuwg84Ma1YJU08PONpHwWSXde7+U624+o
qb0BtGw48poRarVdZnEJ18cXJhXCPPVgAvUNDRMLezDyYSqaP0mDx9qqJbdswat7obONreDqJvJj
vSW6Up5GeDq//n1iLvLwXuaUMXZeY4np+FIqgz/tlbC553WigD8s++8tmY9+A5F+u96rLdFxi+zv
//ffWe/exMJYE0KY3KQhD/x68WUclL5m4t+k56f+vNKyZY9l/yHPLItAzp7pMFz3uGBFRUnsgIdn
uNiEeN2EwaeMo4VMoSK4rJd+/eDr/2WVxVfQ0P8SsYrZYDEK1Hcwx7zL9aXXT7b+tQaTwDYdqKEx
KsC1iZa9zhn5IUbe7c56cC5rB8Fcyrk8MXdCbzQsDbDB+6rsKOT46+uPdqFNYATyel7Xe16AbaQu
Pf5u3kxqQpOFOefR5rlX3QAIf08inpuTqz6EVQnifwTS0fWXOkvzxrNMtKIThwDXBsPKu6YsviUM
Ar5fGPpVzS3oZeim0la+B0byNhOH4o/lS9jNgb8+0wLA9xyOxaGPrImJTImrNMzeEVTuC60X5P5Z
2CgbAfSs9vbsdQ5PeUw3V+9PZQ66xA5ZNDCXbXNhRVtvCO09G9NGWBh646o8rFe71DlejpkmN9yN
mVMICAiXVivgLLhyN0yiP6RqyXA999on8r5WS4flDd+JVH/MZLHxgjeBU2mH1p4ltE9frGV+htw5
QCCp2re8BkUUhnPAvTMfSnAV+8Wjjsyra1bRO56ru7RkRUkII1BPoqmeMGm0xnV9e0bTnmBsf8YC
54VlGte+y2k0R+OriF8S1G6sCIynE6/br99yPRcpN8LSMB+ua3/KsD6lzIJYTgajhQylLfSQ8cUP
fSu3U8CTsW7mwYCYKVnqt0KT8uCWYBvdTPiA7Niccjq8DDnMzfrhtepQaS5DKrXwkmQATsggPOnX
7clJsvcSjxF/yTrEqsUZ53mK+W1RlzRwynPL3RVibNoXMduErbbG1uaUUNSYjPUIo75t3zRqwZ9Q
mhxac7nP4fsC0Re3RcOdxgSHrkUxm4/FGN/QIL9v1VYFcIl5rUkDTz3z68Y1DvQpesePAjY29boA
PUDUqk1V1pG+aXezR/CZK1gMTJ7afSCMm2Xp+fEheSlhRovNlQgha5yPNTG7+sxZr+DeYNVe9t8d
3Wp2bcTWFqT5O14Spq9eO90iF9E2ARscw8tUjXz6g+jzp9yV8TFpmKq5ghbprHHZO9WLKQUa9AqE
233k3PBA1jwaXbsbcjGc6AefenAgPDIadzMPUiXy5KSRPQmGrYQj4uECyGzxvFZmjH/0owmAeP2r
bgs4K6nzR0PaACBT1UFw33QgK+f17srq+a5MRkDCbzOAqePco4HQ5HTMHcOvp/loJY7YNAPjmcb4
XJcnDbXRphjRwY8b12BJGqA8bDy9SWEUjY1Pg5+4EA/mWq7DJNXS7qEZqnJTAfZFLQoNl+M9g2nd
OkEABLIYlsuWSQTFl4UkzWu/RTDX90bijCcsUEBwOqqOSE+m7UCGVK82wda2OUjLNrkAxTmVkYJC
oDA2iIzBlFnhYZb5o86ZCg7I2/pFlMIZyToxXta9D/810CBSc+UAmL5jWc34ggN8GU8oX9nAVIVR
BCZwiSba5wHruycR8AEbdPZhNH2pyK4DQ3FMdWfaqQ/Frd4ejAoP/whrkstH7k7GdYGKoYbrDUxG
QkbgJnI3mFQN6t+wxHf+WoWrX4XMeEGtzFsnIuJNVWEIrZ5jVYGmNW6hKHKr7VpIEMfQ7BrQNtA0
vOeh+sZYUvpribA+hOv/RZGOncMzo18fZhx5VhmoHUtvYakVzanruZVkYmW7sm4KBFeoUQs1DCHp
+N4tmXvMG6uQz+su6LosjrFrvYTtUyxu8Dp6B1eVhmUZ06KK69uItjLOL5cKXM4vudWiR0wZy60v
s+6fo1prPLW1l+VZz5avA3rSbY4hd9eV9aGdAsxpa/UOl4Rvf0Bmbj61I/ZI2bzXkp5EwP3laORS
oVTYpvajTgfpGLei2yczoSgRBM9ibE62UZs+jLDPuKUzPmXj+uwzks+3VhLfhAtr83pX9Oo7GHvx
OabEAay/tS4lTtG/1VYDEZndHOgExqRkuq/tjznC4Lh+hjqyvndWvEcIZm3W1Qq6XIcBlLXHUKVZ
SYEXqUW9+kF2U7sTanuw1kqEnbi3kQ6sm8S66Dc6nJvBYwXuWRPXtQsmFxtziZ5adjk6W64fDLSv
dOhHtkK786uSA1Ct1Mq9fZ4Za+BYwkEfc+v+6bj7R1DY/yr6/L6MYQYQU/b7eYvTlumaTOTRE6Ij
dH8LqRtqVk3RYHZca6j1Rq4n+RTKgKgRfKnRnNHJNvG6LTnEEomPShcUB0kcnYidy3e6HX3V7Ja1
Snc+l9p8E9B7dnlLT6wLi2OoN3eNi7Dhn9+39VucmW7pStzIuzZtyyQF9bfEu6hg4JaOBp3b3r5U
eZH7WJfTSBQ7deH3mrec0xRDfWhd1nq+ivqHtObpa7EkQCRrl4NMM3AJ+Hs3jp4cWo0hp0utHzhj
fuQkhBmLrmaCm35kELbrcRP6VpcdYN/b2xQrGI/uwFThY2C/OcxR/3Utixks/2rdoHX9P4e3mUpf
+aeYVfVZES0QlSwd00QM+lt0m8dZxWmiAhzAzGMW5VToGs6wbaFuSK0avcMUaZxh1fvljPDraOsI
og1DW7tf651URxjVVonJLL2ywGpQ1YYMujXqyGYAwb9eeaQuJ6rH7dDJbBcClRH46//l01jq3f7t
05Cj4eIqELZQDZI/n/BFQdW7LHGAGBDTtfPZ2x26M9WZC9twG47hvdEgRdJbZnYIweLTunBUujz1
AoBySXIchMSXXBv+eMrWZ5ussPEoPPxWmfmVYImd1HPMARRKeytyt4RqwCocyxQl/MTeSoXaKRC5
m7Dv86X2OoPY2j4M0Y9/uVHVA/Tbx3Vc07BIysXa56iEwT9/3BFIazIgz/BHO0JcA/xEy++sWW0T
eX+BzNr55Hb40L5v8UxPlMfUF6YxRLwntsO1gFN7yHopcHTtXReBG3mZqmDh5KBi0eqZX6rCAFQA
0Pwjl5ihWuYR10RW8WZdYGgkgX1kKGeSDjRK8/OfP+ffFxKV5E2Sjkk7jOGwEiT/+XNKEFbLkJck
eKtK1hHJlyX9ZmjNW4K3c2/BfNqtp5+1slxbC5WnDv6q6lnrlXCJfpqTcy27Vr5idl2vSxHUO62s
Z3zqGOpJ6nz757dt/O3yGFwYw7Hp1XmuLuVvz9bY6QsHd4Jk1p1VzjWhGAP7+kwxgZQIdwg5V+U+
GvaTcZ699GnUQt7NTAqrkWmv//xuLPevUmtXZz1jXQPK4RrEVNu2Wvb+3P6KdZfkbbjNnjA+eqSG
h3jROCBVqvQPxhbv7kJ/xpgY86R1JLZ2Nc+AsWHtOHjmuSwZYFbjdgkD2jGdjulEAgBX0qfAtptT
ZPMPh/ZmXe3BPX9rEyr3QveunK4p+tS+z4GZ0TIzM1XVDTWejJropfqQzCw34FpghgJ9W49Ea5Gq
wd0nRLh/sL3mj/NmMrYH3SEVyNTLLRIQOiTqJ6+rlqQpJPOL3gThLlTdSFDJWKJqEOHQK7+nNsdX
Am72Ygqjba1O7uqYwbhM25ThZ1tMj9wzl19H9M7yqSPf1/KDkMCEnhVHjiYgP29K6UIAA4WXzqE+
fFtvJ0wVHbUvnRjPgPc7zh0bwjIegiYOzmtrVMcPf7Dldf2C1t4I0+HHoKSMmtDCpVkIPLbWStCj
M1EMJhQCy3tGx+dPaIG2tKpUj4KwjCXgnWgTa7Wq5MAKjjdag2hp7s4j+Sgct9rX9fy4tqOKAc5H
wgFozGlHTQFPNiCln2Eqrp3tfEXQGO9SlxZvm4CPjDxzX+VBxux26A7oUFFpmuU+7KKXkOGczZVc
K/epRKDQ2+8F7e1rrs/GtcljIAgTUHEJmHlOH8EheTBv5om0ITqUJbq1XnXETJF82giO9BQsYOOQ
sEjGL2Oizg/UZwoBaibWSEe0ibTnnBPKYCzPoUnhqq4W54ThmHKld2JgS3VJOLtXgXWHWTsRTBVd
yxCS/6CBQ20n5nIcY7YQxzk53DtkefqkplKcWZjVUGcZ1QAxkq0rIyJuA12kJaoIerFuidd1CxQT
gcL1knysO0WqNDC1Vv+q+YyAH/czb+getlZC3AlqKJKwEkpYvX4AJfHsxgP6+hyd3LTEQDvd+TGc
Z/dsEDFQFwBorEBn63AUbiNm29A4Zg4MQ1sDfMa6uY5IA/fkw53WD9u1g7uLpwQmPYINeP3yan+s
dWWsIV7EzbWW3espgSCQXcuWYNEaTYro8Ve7XR2bM32pTyw0diO4i2YF70I6hQ/sYHR1iXbPPa1L
p4iwvnOaAIrDCuuo0y6rCkkaLfztcYx4tVKah6JzGYbTDkph2XZ1MJz6sn7yotTGh0krhdjk3l9U
Gw30423SArdadx5NavqpqrvNnBfBmWCdc+K4XDUj/ZkrjVQQjsY1WMz9SEYL+GK4n6rHoeVUFK4N
GaPJt+Xszvv10Gs0qcVsrA7WRoFOYcqMOaFZy8IS4tfb996uj3oO5PGFzlvIAL3uOVgVNjM9jnJ/
3RLWXeNX8zlkF0Vq/mbU6OqJzeJcNlsgPvSqXfbrwUpxXKjMq32F2pQj9ylT3Y8y8R6I9Vl2bhHg
5qq8r+s20GesEKRsPTSdp6wKfbZpuyQ/dSI+QBtqj6KZ+HY94ncqB1BJl/oGJe7aaLUbpOyNiy6B
ZtK5UPu7xpFqi2Keh59SI5XoV73IykA2AlaVqsSKETECgBRXfXHvvKS7t53ic+2O6ur+7alMQtno
lN5T5FvDaf3oo1ol4joojjJxDoYelico6b/uLsKsjEvb37fvKnc0ad5jVTXKMX6b0u643rVrQbs+
MaGK49I4122EOdn7UTOO0hEICtQUya7iLxZi64NZO+9k3maHf97zDDUs+2uFZDAmszxKW6xwHh26
v+55VmF7wNmx3c7YnK6FfTByGeMG4EzdleKPsY+tthwzC67RjuxYMJzr5CGifVC6KQ3mLNKvQDs2
6CvGTWljIFETIzkTZFaySC99fCPi9nUwSTl029uafsFVrdwNSaD+DL1srUtk2gXnRbI+kiV/XLAT
Q018WR+0InpK087bqnMzLT/IJPQQejUl6HHnn4wCIVIiGxgrXBVXAzaeoycwaoObXXUcXXWdNZkd
DDI4NuvptLA4aXshIt5a4VLdEygO5Mnmm55OwODUMjBNuKnEMu1wzd9MxkioPHKIWL6s50iroJ1V
s9b+qqDWoyN8H9aBEfGnlGjBbAtZYhTfuGZ0dKscbpASVpO4anIQ2jUE41R01dUWpb4Ne9S+hDHY
gLVA++8fXQxaxfu1Ee+hrwhi19j+amX3oYW1WDutlyOubbpnDXyd5KCrGp5T+bgrHat7/Jd75m9n
CG4ZV60PwqEQ8pQz7s9lEm5WK2szonYtbOvcKqwfCFSf3G6zjhvWeyeTw7dBn39ovY1Go08uI5+H
Ax0rJHIowlaH7F9S2CnV/lZOUulTTNJ8Uecb8Xv9FmbhTLhNz7F0zsRNkDR0dgGKVgtwQ8+YP82R
jdGlE6l7OzOyk0MHCUi0drVL03PYFPnTOL0It3yRneddYGt1j40JfH0o+1Pv6PZl/U+IDJEx0o7N
rd2XSfSN6EjAteRaV818re29rleggQrnrJ+7kEwOV2jkkAjvh5YN+z7Ckad8Sa0xHTxBfKV9Mytp
6syTtC1mCm0jF8cYD8OewInHIRsF7zno8Ft4znYYlNVFC5dTS4m1GIA1EA1Ti4z082iHPZfODWMY
muaTKI5TALlyNoxnPb3xjK5kx2yWY+eOd56tGiN658EABYwQBcG17HkDnpZwtqm1D8MZHsjnDg9B
HV8aSHHH0k3cXTDsGhMwOP52gDlaehMPNdJ9AqF5V84MAABASt1jz0sJvtlp6GM5BZ0pWw6prp0b
jaw8ZHrD+JpLoN8cmmPvMbabc5xkW7Cse0Nb7kjII1SJGeguYOqasprHYfFhhdNe2v3n0nW+PfW7
3KPDEKGbwQ4wbhP9U2racxLKu4iIZ5JJAKpBHDKIykTMb7n0q8volHT6IYyBM2D0aLPuodBcjeEV
IqEp5CQHRAd0YTFbd22cqYjbg9gtDSw5jB1LkhxnDMy5hkLsVBOWum3b7BsCPX1TTRFOAOcLM5d9
5BZvzMsw3M0vFgZ9wYFjo8f5U5tjiESwmOlvU9fh5JcgFULTxyRyiECbNhfzE0LPrT4xmG2r+2ia
/FqStdUceasb3bhJiexmWSzER50MNxakgH7ZIsSmh53amxtYpl71ZeRQukX/fIszjNhyOBcTEh30
MeHr0BGjLMpTwXq5oOoajeHTHSvGDFfXtbegAraizqGYmARN4CeJYrIJbXhPpNBYw/DOKzalx+1b
vKQw3i4Iz319DHcserK57RjkyNm6nTu+xh4vNpJTDxcHX3Hku4zTA4nulR9pCMzfHW1UI8t9FUS3
qV3vJqxJNYz7C/1Kxifi0pJYnfLDy9p+d+psp/Xu96yP/KD8GNp5SwQ6Nv4BNaN3v+iVIjjTWXfG
pwl01SaF6+caSDnNCD1bcONCA+mi6U6Y3ZH8qteA9h4cpgtv6yvBb49kRON3y7Zlep8l87ZQEjMn
+qK1NsW8PJajFGjWzENYDpdiahqVXhRswHNu04Cgc4Jy09Y+qqT2xexua1pak1wwM5EYJtCOyt48
6OW8G53iqOfBlyyoOQUEI06h2TcjTrsOIBncttGREIttD8zZM+tHuC/Mfq9ONu3bzHsITSgSElTT
fDeOwbZqvyAO2NpO+ZiWcBLM9Ktua9ekCi8Fh5AAuYMLNGGK4BC399VS3QVa8dWxxCZsMpCqNErt
vDhPAoV1AbI7o+1etjedRmZ3+BAHwW0RMl6QxqEGGRnr10had8CeH0gjeZtEgCmk9zFB7ISHipJd
1pYXFpKdMHXsJcE+jWv0LNEJZyqGq8b2w+5+No9a+uA14AIr492LERHaOmjeyruQYaKRJ6mbiLLK
p5IoDyvxjeHNin4a0culAL4RQxIxDWZtIDj1p1iKhyLc3ZnDd976FITHyqJZ8NLbLwF+n8z9JHl2
V3Bcy8LjgrKMaBXmS+7G5ORaXenp7Jas30hIzLCUzCfd2rrlrYIxNz/06h7eARPo25Cc2rybVfrL
vgKZWjgmftTsAejHNinV+hkSBoWYjONNryJKMP4tsAq65qnn/FL06R2ssE2oe+hfDl1XXALvYjbn
1iiVQ5mJL0SGKqawglVchVujq+6m9ozIGo8qWkQcIjYamXR470LElAjqW8As5NrCjw+IrSg30rV8
OCzHqELdYT8s1o9J64/T0Dw6YjpCgd7OvLnRRshKLHaoeqpIMjTiWKVWHorwsyaJZIqvS+3tjMHY
5BgmvbjZS/er3VR7iXFFmL3vOSbCgdTv5W1rxRDaSXGizFhM95AVjMXc3Me7CiH/PgpuqOGPNVQy
tM3XZD7oxsL4orrvQVRYBjxPp+HM+D5U5pW8oZPFgdECydzEfAdNep6mQ+2AUI+ARI5uJncetZdi
5XkGebp4K/eWKU9NmR3AqRw1g3Bk2ULC766CLuUGmYQNUOZEJO6j6bwl9Nw0pRIdTnoc7oLgs4TU
olaSgC3U6nCjf0wmtLqzYY5beOJkKzB2t+JN19GMdsSP3hKnVpYXZu9AU1+NSEL9guuY3hkjHQUk
NuA4ovmti30ioH0r0JQl+uROnw6Hh4hAB2ehQjXkW+yh3XECH0LDc89bNEKyP7qcUA2CpxDpPNrM
WjRaPxNHFERGJOsVL6E+PzU6ohrAgxu+urMzLOdRm3ykIzxjHLmyLUyJo1bDoZFWRXSmTmRyv7fS
+mA0MdbsgllZe4D63hvD124hiMF0MYQU1XiB1nSnW+YPQbtDt6ojrhg2Z/TkCPR7i/Q574JNFUqo
m5x7+76K0h+4gHGBlR1T3MJ9hd4bkSdqQCrn+Ft+2DoEsbAodrbJ5+ndt9ErX8gWOeMW2hKBAveO
43yHCsswknvzNU/ynYA8RE6cGVjQiTeAiePmyTbC+0YHmDh69kdpYNSMghnBEzfz0qaIXt2jVSaP
/XjTwwKIrJdBfFRDcTE1xWwx4L+l20FTh2rqGoFepsKf/4Y8mDuBc29hsnPuWw4qc1p+twaDfAkC
7SSOJrKYuV21I2Lnh3BAwppcJH1sMn9h++X3kW3T2M/2ijWYQ8Ez+Kfyq+s6fsp65umo4i8IKW5i
yJKCrz4N6vsQIIFGC6leypdUdtfSpAJBEPded/K9JsJRLGV8Ee3/MHcey3krW5Z+lY6eowJI+EFP
fm/405MSNUHIUAAS3punry+THR11b0XVjZr14CjOORIpEkSavfda34KaGi80qJLgijS1BxRgrBS5
7h7Lv/WsjE5WlJsfK8JJlEBc28ZyGJ6kowwChynMSPC1yJFrhcneIq1ffT7T7iaRSTpECkdpYqMV
UUk95k8EIczlh+gyq6CR2OffMKXioejLFpl9MLJ3TPBD0aoD8SqWMxk+KbPeuDkJBYJuifEgYIFQ
6Lpp41fPK4ajnQf1Tv8unv7pIeiXy1gseM+MXlDQ5yVnER8auSGJpOWMdkr9Jwm/5rW2l2Lz9Yfl
8umlFSkQTHoPDbFZr56fcQAHc34Jm1gwWLLsPTfj6q6LgmaTedeWUIF3cEX5hcVLSTYVxTtA7/4U
tPVMtgZeSNThBn4eF4153bt7/Udai4ytBIPFUX+CmVqYDQJk0jSvxTvBABC+DNOClsunt1WnH7Qw
JgT1u6FEsIc5xocV6GXIJKJvYSX22dQwBoDfylC521LjEY5gc6OIPpZo+dWZfPUElimFJVaBs929
5F7xLHHKsBwMMAQoNgZ/OdF3m+IaPAdWGIegeGvKf0vyCpqnRKIUlF599MY858gaD1BJLxVO6RKa
tzPaL4G/2hskqLTS6Qp+J2eG2Pgx/TZ1fyi9L+ZcviRB1DAUZSeFuoSA6u8iJ3/HnGvaMM46Osb6
GXDSqn+stiHWiN7OFIyHxoQQm8NQ2iw405dTy5if0TyBiBjykol8urwVe7csABKBgw8WrCHessO1
ekgrk3ZmEr+F+P4GQXRKG5xSP3puiNjDUbNexuohGubpaDAhKw1AozKOj/06XBZR/EjMQzSsHtRN
6y7pui3s7npLtky0gm5G0IanH3FOsiaInaynMJgA05U3H/urTC6jMJjae/GHn/iIzVqknk6X7sqJ
jNImIJIikx/sOZdwKp/swqu39EwSpddias8eVdKUWUnkZvydOuy2VZU8usgkTayh6Yj1saq9G11g
lBqMCoYpgP9mDPJiJt+8NuDkp6eHgGL+PZg0vWGw383Bg/Cqq280j1XY81pU67E37Z0DjL1rgejN
td8e83U+NLTod1zhe9EQkVqVh3YJPkuuB2EjqTnPXZI/yyK4YW3cwgd9zxDZNhOKrmo6TMIjyNje
LZO7tVw8FWb/4jSPif+n5pPGtfNJd34zR9EmTf0TBe9bWRYHId3oUGQGrmT09VPe7H0jPQlhb/se
LVq2QD/rq/XdVbGwZvMpwDpuW19Gm5K73YRfLVHYL9thQQP0MrYyoeXHgeYM2f2UMr1xo6LYV3b9
nXyDbo8E69FYdsib9hGBt5M3QKDwuNlEY6icwBQm3fO6xLAXUSLNTfLmuxVeve7iyCHellJax/rd
zg3nEuOVE2V1nw4YXFKsG5kIb4bHHtEgH7kxJHwcmifbW+UZbCeUM0S/dxQZui/qQfymD4Djuxbe
1TJq8E2FERx7q0+PmAgORl0kZ18wthVlvpzoTgkqyR2SpeeqN6qFcBW/ZyuajoFIGkKvlpuWLa2q
zWN46zeSu4prDnZnE8Ug29oymG7xFF0WG3xaPqqkzQwCLEoob5usXfTRIC85F5YR4y6xty43qvSY
V2wLOph3GuBHt0HOr6hsyQoyauNiM3KH0IevrFuilxUN4zG26uYEJPW6LE2Eu9+/WnSgqNkYH6BK
s499QwqlGALO7aGRB9LNRtIuQGDT/apOY+AQPFP534gNlI/gP1jsZv8Y2OFnlli4f5wZKR/38zEl
hAh33rqDivsEHcFAp2WPJ61XG/PRPrZlfNXPFPMnkS9g/GFdD44jjljfFlRxDiOrrMJp0q9izz72
RAj1XIekbWmtoh5lAic5GWMAakf9RmobPwn7fiqX6I+FzJXOLoKXNTY/QTi8cDeBtqYeZY0mb4/V
9VAF77q9bi8VYIRgetMqZN1n1AMgP9yZqcEcrOdy6RAjov90kHn3eR4ZgGgoEG16CV8fUbEYGm+2
sfu5XPOdvMARHX5MIzS/ldjrUUkXxsHt9r8JL0PImtkWiZrF+NWZNFP6CHGyIJEcgZxAqmUZZuN1
DO1TbiMnMis+yGzCPb4pfKSIMrWUt2vRODFU6e8Qt4SqvUmCyalNGyhkxpkkiG7fKNCjUQRvepat
e5YgethpRSBJWKClH9Jh2nDbOYbwejZuIk7s1YwvPEwIfh99ijIrr7PlfGna9HwD7NmnLyfqQlKi
spRPp/9yPeTS4x49G1wnd9zq7xz37zZIGBjp3qD+zGI1DTq5415/XVKUxqsZzze3d3nxlNQzCJk5
UV7pB4xAAQ5Og94aJ8gxFe0T5xM9xa+Blf4jiYWmdw0QNwVK3WeoqTx6YugmeOF8pVBNGSCihtg5
mO2BHgFLrb38Wx8BB2qK7mkc0BrpSUllmydypNpDOp1dAt7IbvndNy1UbXRAX6JgE60wW1hmuWc9
JFA96dpi5i/QEmdO5uzRXz4ZDvR//cyhQH+IAhCkGmD5GBRoMJs069JtG5Yswjm7+CjFsI519Ub6
5mNUBFoBZbTAJ+gTz2xThoRtrS61PheUqfuuJzrdYL2vHRC7sCm+ZjwZSwdmLXlQwuu+aXXzuj57
nlxvqsWtv0XdNhdtje/UM496f9JiAOKBXuhEeHqGOBVIa5SdSz+xGFweeZkNvE50W3qCtijlaYzk
1R6X/EuYpScwWsqCnX+3tB1FTGjC4kRJoUdwBppN1Ki0B32GicAGKdNqFQc3ue+GochLSkCmH7eW
kkb+eorJu/QMxwM6YXpIZ8KDbugbA3vgjMZo57lJeIxysWy60aD2A/I+D2LeWKo9r+cKfcDo7UuO
bax/vSgtaXgZrzjyvkSwZSsNykV8DiXXOxQupCWIndGErNvGOasjalebzELimMlIxPh4ZBuhEPMA
xgCl8tXwj+xXtHUBb0oVlBPRvgB41XhOu30iJYovy+Q8mpyfdQAtVn/W3rXf3LRlB1SjDDrRI8wC
/6y1JdTEW9sGeRoKWgBqRqAnAjPFUuNSwsIb3rcDIH6L9jRxiHwNCQGNvIAoGkeLFo5xnJRJyPKg
myaELIwwkbp611io03XX3jMrNoLiOBkIlItjS57DKW0LwQvDCmqpMYCVI+mdByaSbfqqNwcgSFzr
BvrUrcFbZ5aQsds/XU9N7KT09ESHVx8xQDsyGVHCoXouruta9Ye8ia/JtGCTQMi9FXZ40j8ekhAo
HyPkXF+HsC06LJFT+LX83Zo7++x3BzumfRoy+SPtTIWIQn52u/qprdmLQFKLZ7jt7DJs01+TSj2l
y2asNMlJyyrDufszrHDb1PC3CsNXc3BfgxSPc1dwFVbz/cwfiYzLZjTeC5o7pVeOYI8zCOdz8iiZ
WiDoUbPLckE2aRKVdHDYUJSG8GvTVAYOg5M46EE8wUzjbmxhy06qcit7Nlu9yTst3sW887ujfuHb
hnN/TR70Z49SnEPEr4wbA67PfhnpIAsJrb1yPqaYcM48C29aRivl8tw6U8FjqH5Z9noPtv/DommV
hO33KkEUmAoGLa4liRa3X+yxSE6mA0sKHjmQm7o+Nwz+v3Sj0KQpeEnJU+tbLzCTG9RZcOXU75AZ
U9Kr68yoaMEtd78hFje/tJk2COfHgK2flnPBcKCeaqbIylbQoxGHswCLVhlNtJJT6zf1ay4Fd64I
t5QZWPd6cp8wr9oNfm1uezLy9kFG4nbakCPDiLW3Ey5x6lDy5gfHG0nPQMk85h4KdxRtG9t3iYtr
avAbytCRKXZg53u4GXiFkV2tp4YsIztxEgD5JE4tY3OnFb0Czc5R9M5HrS7ykF3OudLOz6P1d/Lf
GgIhTnbr/naM3udNGH60QXooPU8cHFb0xkElQ1cZ0UkSZCSALICSQNxXOzfxUFHYMAtXSgnmsbTc
stk9BhYQYv2N6OWvF6Fp4BXJxIMeTxvLETnIKSTb4kvXXIwOSWOxazK9WHe9EodIGHCb1uG1nJWz
I7J/FsN6bPuM4GC1bm0rxftcwEJEbmOOGGgDlhvP85eWxerRod4u9Janfy4Cce/eBl+tf/5FFv8x
LIF9V11+9ezahmlYio/Sm4yzvjX2EFjvBSYAJtvEfKgZoJ77qcPQc8W5Nk0UA0n66XkuU+UEbswa
vQ1KhdLQ+p6HuLp1XbPRwgmJ+X+blrTw0LXr7V8fSGbmneo4vOhFkgiXyT7yeZ42BsXAImO0ZGZT
KR3boM7vzMOWYTwxUXlOq/TbYJjRwUESo68IWUYSb0cKs5HaXyPLr03KDofNtJgEj8Me3/sVKRsT
NOtNjL5so5+Sfjn1FDhX0SImXZnL0J70lVKrnqYy/p66w199zOhdR/bhk4lq9ev0YcDdM8HKSDfn
mPqSIQTWbylj2lwOQb2hd5Cg17SgO7VBSbGL6lNN/wRzIjFgPia/SvIBNvrsNWf85Yl3zy1dYdcw
W6jDuI+C3dKl41G2dFv9djppzbatRvFe9gNrCvkT+CvXIaQVryx6SpLipg6UZwG3QclD4FfKg1M5
N7VH+l2Mr5I4MMOB2vOlIatAPpaxvGS0HyAyfox4LY4F67ghnfKkn5WsxwWlS3TWC32kh8a+iUgK
s0a5yRMAYEaZoZgka5TgJt7RdqZun2N4VFoQ0VfjsJ2W4U3/l9Zw5BXdN691H6yEfNdMuSmndAiP
psQ2AsDlYNVgh/Gl7gKb1GwpnhcMnXpr09ZEbSrRp0tOQvpWPGTKqKelA0HNDxot1R9fymRv+gVK
BRTWSWGRJ0okGE/9oE/ntR3oFIO7TzHz9T57jVMQkqAfPbLAjvu/QWA8Wx1amHovfg+1xAwYpe+2
Ic/WKOmu5QFUN9spt/rN0BoDXzk9Ejtkn1KLF8ildWf606Pskr02t6E4fV2JXN2knXzusuQN+Mq8
wifSU397lhgzi+hooN3dpmQTNkpl9/+uCwG+CCXsA5+9T8f8je8UGpNDApI7v3YqtLux+DK9qPu2
UHWLQanL0ZAVwkD/Ex8d0Yjj2CITM6rfdm/3T/4UKWMCu2QMrPpYBvE9ftl9aCGMnUTa8xL80bog
LY7VD8QfozuaNfSZMpLwhukkRrQttSo1UEPdpY7k9VPyJ23V0C+advdqxVEosHwUfrxu4jmPPuIV
EXK7HvFXM9tqh0+tkxkSZZuKUAba0KGODTRDz6d7CsWDUUHr3S2Zf2si3tXKFMeuru4A4qR7Kcn1
VrdD9S3bfY1Am2RN/VL2PSdh3ICTxSl9JC2ZPCNMV044vI+dd9JnmlokWvahb0ll/OqsFXuY1Rp4
Wn/oN0NfDfRD0BdtaNzo69RKWyr3OYg8TxtW9JFAV4/OdMg+qgQVbvLXq6vv+nciuCAFPHoGG411
4oSK9npTa1Wncw3USWBStsDnhkt8afz+xbSSo7QCF+KtfyY+s+QCOfw1KrVXuEpCEw3HaQJ3QyRD
d2AQwBJGdKXcJ187mLrBBYNzAMa0wj8Rd6S3lQetdhlbxuLEJohNwcP6uthPc0DnAPhGKpdHXQeE
mQMhtynHjV6Beg+X5PLuGyjkyt8GbOVmdFGH/BMnDnZ2kH8kksriPlLyel1BOkK+Ry4jKSg72Cqh
92y1uXOyvKcgLL9XWX9HH+CozzTGjd8bwLcR4Ik8MCuAh+wO/dD+0j85svSe89k62Vbjs065i2lJ
jVLdhysYxqq3P/W9Sm87+h4he48opRKIasfgYWFAroTUWtu0EuIK2h2bpPIRaXGuiwmsIBQADxoL
WavY+lH5rszmquta/cLrA6ys4scgrveRa76nIVDk9V1/0LQqd2Q8i+0MllxvCBNypQgG2VszG2LT
qvcnqyl36cBCOS6OEQi33SQD646MgW9TFPzVpwZOBGNTWMwxwDftdeWuhX4RsclRWP5YS4SUad+H
j4xBYvvtSwhnFjFu2PWWev0zrzx8YONvqyyAJsWj/jku8Gf3MVaUEepetpBzrdob0ehzo0a2p59d
Oh2GangifSC6DAPh2mZJCwsIlX4x1NZUW210IbiKl235vsYLewnWotNgJyrlActg3qmQr+yqv9XJ
CF7tHNh6QuKsCar1y85dydy8DK5nbltlFZo7Po3+SY89NCAjpHSmZ623fv2/oflxc5Xw16qTq7ZB
wzDkzhid74a8GpPZXHSB5c7EpNL0IT9PqPBPgDIVcgltX3PYONVWoX9Y6l+kqgVmVdjXxTadmHm1
TvxSqBAw/XeaAvUps44vt5beWIYFCpcTZn9pSN5Q85Rn07MuXyefukouA8blCPrUmAtnq6ZV+snG
hkFPHJEo0kj23mi2oRk2TOwK2HUQqVDwujz/mCPbRTMRsF9GJA4cjPFlpHyii1vKfe+OxsEZ69d4
rJtrFFiErZrwyvTVg4qSumXoNlWqBzFcNfU+rl96/fVJt465JlKgBBnZVEHSfVcpseFCM7yErSN7
5zNes48mj6zndDrGczh+VVGuR4zIKi954CHNU+QGIGiYSgP8LllLuKxvkmjncnHwEE4xlo/sbTOI
dO+vBQBY8heS/gPIOaoGb62Zcvc7M3G3xhwz2AjqZ20/pVSYrm5Oc1X/sDwDuYxFgKreYrWPf5DU
pGMYPGSOf9PLC8MKZb/2OeACnJx82672a+Okb0kn/iame9XbuK6Z/SVFdJgiLdDbR+WLYu8nK9A1
KpMs4LvAiRUzTTTA5tHnMbL6CWQiGtgSfmBec056Dvdcrghzw4ydk9fZRrM/kqfGGWPv+xKHk1+/
J6Xl7gvikpKRzxwPtHwK5pr6PuYH4yUA135w0XDM3MtPBrHaStr8LHv/hTYVj4YaiBTD6KFXkq8m
q0+hPWJuY0BVNGV3lrTGVs7iroyKnZ0jTxIZLhhC5r3dkIXbyCbJDuLwcLQAmxx82B474lMuLroC
NrYhP7QFN7CJkalN1gtaW5p8wveKvfC7x7xuogOD45/G7PiHTtDpL/0TMFsOmEn+iojt2OHB+/Dd
9uSWoriMaGCGBiIECZIKckxCrHml5GK7C2S0Y1L6EFfibTKS7JhkkvEsSTitbCA99vFR2iwvw3MH
ssSGYdcs4NgG8LqB3xJO0WyXZmigJedbr8wuoqUHnA8jM2tE5IORxTR38RDaQXwNFqBgE07t5yD2
/DO5Fp/TtEQIALCtT116TcBXZ0sHuGIw9q4f7NcUBmBpV8ZZ8CYSuIQToMfRLbCzb2lIpWtW342V
Qpdk9WNXhPV2EHWwl/F+mMz+FkEcqtzIRffhPqHRLSj86S7NZS+2YOppOi5sk8l8HyRzcrLOTdsU
u2U1Ll7FWz0m9gvrIe7+9mn5O2lZJSNpN1d7ch77ufm+Rqa5hx4WM2bml5oOTNXV7MLCqA5lMj3S
YaJhPdh/1wWNISTwHdlWzTnyzUPRWejsUi7dA/E1WF2KfVfgoOLJlFjHJszasRjOc7keiqSWnLfu
owdAs3NrH8vYEm9W5uP9OH1ruuKudGkOCUJIdp0wvtd+DKTFhXXV4utI/GD4EYTNzzDu6kPrl8ib
cu56a8iQZSAdvpFDfupCMTAhdCOmbrQcbHQnU5W8hQtkkwBlCC1m8ZiVUKltO3moHRLi+gbcgU+K
dDDX2D9VPcf46Wfsx0+MxFEDLuiJCV99Qfr/B9fOLg/xvLZZe22DJN2HpjGhgJ4IMeny92YG1Dv4
EjRbf02KkX7hEDJuduNt3h/lrZ/hI0jq7L0tneyUtOrjoKGqGclRyrE/8MHw0iwD/WuIt2Ge8g+K
DUB6Q/tu0GddJ7z5bfXdYaRzQKd3QHZHoyt8seM/PmKKu1rayAeD+epPXfg+iJ8h+VnuHNqHJE5/
peYsbnDRYdFGyf17Wq4rbGxGQEivobDQ2rL9atcH1N6EjSEyoHDJGLejNjoTL8jf74vwSHTry8AU
AI5Cs5ug1VLWCTJQKzvEM7+8DxZY7x69YwmT4+zUEkIAxraptcbN0ljjzcIRPKHpziTB2hLcYR46
5Z1fO99nejhX4s7pCxH1tYPTtGy7CPA94btnp4Cv79vTw7BO/iHlFoUghJJjqn4W5NtsRUMbz8wY
LCfV38yf80NZDGd6Y/I6N4DKRzL/UG9iUDHU3ka1iW07gPol0GqpqqAqStSMMbl/Y2beVXYAgU66
e7oYYt+5RLXMZL93HkQNvIR7IB7RXUCPiAjT5jz59RutuKPtIL31XET+BZw6DFoJ4eTB1N0kPXqD
MIuL5xc9mjAm9ybdjksblPuRtCa1uaGxyK5dauYbRPHiUIQjKh6XB1GHcY0sFyJ+pSojv3H+hVnX
+s+uNptmC9Ik07EC33L+yRtY8s5MHDIeHOs13IaJwRflvDruDFBCK+iVVxub3hY9xXBg0jLtZiGG
w79QjXsKifUPXkzLNlU/jXwUrH4AkP5RNh4mTNChVTIyVhVnkd2EZEcwp+R7laKnVLWHdmPFBTOa
qGMcUA5MkWjQuBNe4THO4Fi6Fl0lhEDKuqb/9DpbZ8Rg70aA3tkhntdossPiZj+IvUw2Obp56y0i
jwDyWyOmj8ivwqOxqIYkNPlsrZ+9gaMF7eUQ32LYtrveB+C4GPBiQ/Ne93QsGV/Hwqrv4/FEIskC
inh9TNO2JDdg3qRk3I8DTJbZmFxkYal7saLlbbBM+lVl6INxNvgIDhlds+nrhGzoDk2MuvS9IlUe
zXD6Bf/cO1ju8j4XXMjjD6Cv8Ze3YFQT36qUz7NRxhR6YH5V1cqx+95z0m7syv6YMdJ/2Y798ph3
TPe+uv8GTdiZlE19i5ytnoSuBOJsni7PzQRkQfUXpBob6SvesMyJMiUx4g0401W9s9iEjtqNebBM
8xMn1l2ayUMJwmZiBHfkf+B9s2R00DcsGeEjw8P2hQvzAts9+ne61aOvW3Uav7pJ95GXzpOeFOlb
clqPv5bK+qm89pBHPo34pKtQCoz5XlO8UCCF7Fs73QwjYZurn/9FQdFdRzKD4/quMvEa6OpZjR06
NbXTF3XtwDWVF2SqrjXFtK6Kdc9Q/23Su5NOS4MeuiyTESIq77VRQQOt9JfdedNeti6FFv0vhpHO
vf76Bj/+5S4OZnVqGkXd6ihK/8Xy/U+kOZRMPpw7IVxhOTba2X9cNlFJMJcxjXQtK5/GjlqxonPp
mnn1NUSWP/uoTr+oP+7wvPTKuK3cO8zwaSP0zrMY6nWf+NGrfvXqdbyGBMQfvlATtId8ttuNq5ab
6q324cT5Wb4RhLjXACu4Vf/KhW79ZweJo6wjODigvDiO+08u9D40ysFzCzqBCu2V5XgAE8t7NDi2
Du7EtSNzWmOncSVd6ZJQj5ust5xH0gvA2aimvrGIt46W+e6/36Vs9TT/cZNyPJOJGvtU4Ai8JP/4
tP28KsckmzyCMao3B97QquY+IcnlWD7qA975+b5nUkghgS5ftdqkBFCTKY4cPxndtSgr5rQYts9F
jAsh/6sMmnqn1Vd/3V6s/e5pSqSNapZOmG4m6d6D5WJPCDJu7cD57vT39j+CUP5XqV7/EP31Cu2l
Kv7bdLD/MkPs/8N4MFCQ/+El2P3sf/6vz7JHvHH/s/j8P//7Po0/2/+YDqb//BeE0nIJAXM9uq8m
MVyuHXJ2fkEozX8jeEvQYwxN4sGE6wUcZyXzlgTMh/1vLr0q27RsulHc8PDc/d94MMv6N0x2IexK
IXzTNf3gf0KhdO1/XkmC1WOyhrwgtG0vtJ1/8mKtbmXF4Mb2qTGBSMMqibd3ORNX8c0hEhfvSpE/
egxu2Bq3ieXX930pEjizxadbVM+Mqt3D7Ar6lbHxUJzCbn1eI0TXzhq193W0E3I+s9Wnl2Tyln1f
wT6Du4eYLEkHDJEpuKQ2Wk9WINar4lpTYxYGjhd4Tf2dmFLM6o1KwyFRmnZ2a4e/SRnY9xm2PPId
9xgJ/jJziZ8mD7aRHabZqaR0vs9AH2PnNs3mmLg5+Q2z0dIRR1oKrGfclU4Bdr+ibpW0NPdm1TC1
cdm+s2l+aAv5vfGj+UynN7qVSJAE/a0k9ssrqAjI8qk7oSP4FhOTdIlafsmm/Nqk0iXA3JRI3I17
JIXJiYvQwUqWBmZZT3wqV9xqqN4roJKUy8m0T7m+owA0ibQGhrxxvTzeuyPKuIWErbpNwLtVUCcN
49MZLAbIVZ499kX7SITMQCcn+qis8Bw1lbzENYWjbBHE0IOwrYSIU9N7qZsAlXLoEVvaD3KX+8tw
a6MZrH2eIF4Alz/nxn5yk/YhWrtp0zjFvE/rPwwaexDpsntcZsq2FmdLJj5yayLSpBXOpRlsTDtF
8N0fh+wgY7ZbMtko+KEAz0GBOAPRZYL3+TkU06vtlz1psj1OD8fd10HIoIP742GKh+RjzZOHZC5O
JO4Ge7On/VVlDrSWcvjlmCB5jU78QWeK5EH6zn1Vf5qrvajr596HhwcjWA3JE4R+rYQKZrfj8GqM
8tXxcg866JQgqxzlrrAcBxfQ3N5L+HciWfzj1ObfFtMl027s211YLgsEGhQaQzuTTl68ZY6tXg6c
qOSnhehr/N0UYqtDhnULlzo65ADmLpGPX8QMQBM70FwZRSP9Y1mLTWYFGLDa/lyHaKnTvCUednXI
O/ZHxM4jyHI48x2jnBif1CSOXjZCGLFOo083O5vggS3JeWFu4ZVGu6ll6RyW8r7Jf5oIRm+lzBKc
ccMui4Pxj5nkf5vR+OwK178PM8gRA7ygh4TI+X3jd5dZdPlZohG3enHj6cf+cuklcwZikcR7KWqE
GMp9NqTOL9tFLAHg/2+U26+xB2zFqa3x0LuVj5Ee1XCVWMmlXOfP2IROIepwOK1AG3EnKBK8rJgX
KxZ5sO/CwjzMHrQNs2uz+wzP0lLk1SmGQEeXGF1xG4OXbIcToJ8UJzp3UjIbDj4jiqObyFcfHCbg
HAVTJZtA1mF/6yoyrOSMO8tcZH0xY/cy501+jxrzRFoLCTNHD7NS0XjPY+mhPjCrdxHz2VH5neI0
T+7Dakzu13Dg/isb+DFWdiRvOTkSHQTTmndUYG/E4dP/joZHFyYjvKl0b9Nw2M2T314ZsBCj7Fxh
3IDR9v1hl7Cm1tzeD4mkXUTzxQ0NxuBosCPTp2//o4INdddK19w7sYfVMGGF27LEMFOWFP8GaM44
wcHtNTNqRjf2UI79lohzKCgY3acifs/t317eY22cokfmWMul9Z07QAykeFN5n4rG/shQG9EhQfq8
FBV/1RBBjCA3uE6rZ6QwNUmHJHdZQ/aBgEzuJtpahd8/1nV+KRKGiqEnIiYw9ajUfSI42Haxs7CO
XaKF/4X3rA9/dwzvZhQr+14lZrTjSsAX30I1TGLfmDXeZ7iQOz90UEkS8Od2/fRIgLb5EhrRsXVT
H4B9I0+GDG+05p3b2poIzs0eBiMeFiPxgpfF6YOXJFTrtmOyEK7+Y4AoqWepbt0lC3dh1D6uzZw9
h1EfPbbpe5o9WYZTPU5hXz891X1ZPE3VJea0O09JQfpsCTN1yJ4Ss8HClNrmMaDluzpt/6R/YfyI
jRDEHpR33gEMasXUx5hVRvswm0mCgjzxL9S1cda450kJdcbCrx4CYtHicG3eyoHRNpaiu8onPgqI
B/AiFA6ghP0fwxqeZum+luyu+JcJZQx/snm1OCgOiTlQO00C+6ZDbxW54QtEPs4+zLdng7ZTK4Yf
BJxtXa+nh0kXTTazffLKlGeFLXdx1ldrTV5a1v6ppordRmHFTmwj8ky9LHjvLPZjp57nW8uP+lVx
RWc/+ci8HwNdvLM/oVBNRGYe/ElS0+WMocjCw+9jDOFd7hMK7zW9tevIe0HZUtnnERXXOVqK7iqc
rDuNxZDf+gnWdBuht03X5jJnstp5lc9kgdKGKctI2AN4gn3YYCBckenty+w+p358NGAGIHxzn5sF
szHaN/tgp0O9aTGChyOaXV74H95ktk9mO38f47PXGMO5leG6w7j8FydAepwafNCVYfwhN0IckxRH
W2nhCwG6TQepHnBi2tZrL5a9ZzTPjVydp1RJxRvruRftzRbOtWns7tUN5bdp4qteEDwcW3HA4yFf
e4/DwqWs+CUGDI3tFP7lYLsQD27e5SoCIXSiC4MrrMNZQHfY4Nn1zXgaianBCZSq2E58mfNCTpfK
dHNF7x2l4N8IymYJkorOHODe7hj7O0t9WT0HNTGWaUAtwXFZAkj2GP/YJwI2ZSuBWibsHVqzOzfw
81tbFwzgfAFsyMr/eERAOW6G+MyV3zOaQ1xIBL7sSbLDtcwKrMR8cNPkIV/xQ7Vdxt7QdbTmp/nS
uyFcEIdEq62wyGhMVvPDkRzDc/4xTTUZj673aXo9CTPDE7zP+E5gyEEQSb1SDG6DwQ/6eJh2LTo5
cY7EwNOoTIViPjuUMicb8BKNu+Cx7i+VK8pTswTpnuyzIilfypA2eYS1KvPFe2yPN374xI7QccAW
ek+4pmSbhvqy2qwX3EXbYabfYtbzPc+rfShDU/muKzxzbvjkAFXllHi2krTc5YVxRgQGU6M9yZS7
UB8KdtU6pQqbLyGOV7Dq0Wb5G4km24dhjtVmveX1fLEIkhpi8motBhdx4/2oe+Oho6P7fZKJcxDc
jPeVa57djuiehVLuamNTRh9X4BLgjMiBo9VTepnj8pHp3WsdISo1UA8vjKUIjT+NXD2eaea+2cg7
sTY1tyk3CfQoEkZTsMys8s6mPuc8sB/HsnubQ286ijBfyAECb5G01q9qCnncUFZQc3909TH3iz8o
Za3DmpXdoRiJb0irbrhlvUUKlcx4P1DcKOWzb5nWvq27E7ds4Kn8NZh2uODaLyXCb3O8zW4xnUYm
qK2AR0UkKrBMZL1hteL8LQznUJKPEHBAPyTR+NjJoroMjPHiqkGy6tOgXZ3rZKFA5KaaHrFg81Ub
N2zVdIZCYrjXhdUTAehtvIRCPD7GfopOzGJvretweZilgWOa/YQdnABD9JkDfdILtlUP7l1v8iNB
/2ibJHTFxDgcwvQxwfEOLgYvBxemHT1Td1uvAw268JAMqXxjBnDEOnkQEYlvFT7e+zkqb3Xnvaeq
VRe1FarPqg9YUT/nwEF6lhLXHqLrYhMsno0Po+x/DA6D6Nka3/Fbcq/yGkJlMHPsfLFgoAPDbybe
k0l2+KHj5rIbCC7dpCYdPMq8j9LK70LHzx5iaaSbHM8OQ1ZYB6sJ8Gg0yuOMSXjr9et1NbPn3opK
DKGt4hAxCgjDf2fqzJYaV6Jt+0WKUJdS6tV9jw0GDC8KYBfq+z6//g4RN845Lw4XVQXGljJXrjXn
mIaxzuMxWpJzwudP+I7K6M5HCrudmbiPEqtjgjYYy6TzYE0ziH53fUiJ5tLvS+oasEgBb9qkylus
lTPzAW+GO75ZFRrqNBIb2RqEfRlGR94TIcXYTut6+qJDD+jaqrXFTM1iXMUFRaR66JjDDufKI4M2
o/ok2jgZXIFiROJhzFdeDb5QukgIrMjsFzZMtoPbtfi6urJeRQPfoQjCtZeFBdPc8eQOEZlisOeo
ywa4BxWZGnZrvukjhmlET7sBEt6ywfCKcuhiivJVRk21yaBDH8IYdUqilaDf5s9PQ0iJY3FYAXoE
t+A+t4l6JCqnDC9ta8eMbUuo7F441a3RGWmYYbmtnQGT2UF3MEMhcScaoH8NHbs7SBq7K80tfsHu
H3U8NakG1r1E77GIyvcyH3CP4LzblK1pLwIXWbaZhtfGsdZaK8gxFNWwTGPJpMLTxDLoOPrhfKGW
zvLfwWyuw2RhEJZbIUlIa1knafXr4cqf3z4oNQgaZuVwDYFNNU5zTiLBPlESAwBbdtTTauPP3pHY
21RS3Ao+K7yEmGLqYDrh/UjWYTcPDLKj09KQ1elCMrwGAsY1Pat4mWtOdXnmnkVzzD5ESKfYt9M0
3ocaK0yHZ8nIWTcwle5iO+NzjNMda1l+Fwb2PByWzUtn4Teja4nOhU4CAyIDCQ4ZCVqAiKawYNVp
43OebqCySvbImkRwsnZYrQhHHShybV0j5c9OZigxELQGm/IuibpnrBL/NDsqyEtoX1wOHOQkbCuU
lsB/1FIrm6cwsN2t6N1ok8XlK8bjdzqsxluVMtg1Kux8rM5UWrGJNqOewsXKbfxfO+Mds4lnUnDz
Ce0mMqcdqMrdZIOWhuA39ukQx1c2Zk9dpQK6wMuhJYHXcAmGTrRiVXa2sbXdbm8jUGAj6a+24/R7
2dCyaEQjl7GLWVLz1VMQhHctR2+IpJwwMWtC5KbXkOZISmjtyH1hNro09Ems2FpINOv96NhMBIrn
MOAWdBL3RuRxMKgtUFqkcqrqVnp0WAddXexKt/dOp9EfiMkswL+JtjfMjqFBNrhjMyrMpgZvZ4I5
qKfyVU2P8Z0ZP0ePVZURuFh52PnMgGMry7G+H6LySh+VhsTg2Gvyr9rngMk+jGe935j1xjCN7/jv
V8DmCcutOlNjI4se/Weh6dFK7y34aI551Xv53kyGdvSAwlwyglGjrM/AA9CHUJbqF96QmKuxqvap
42e70Kw56qX+7IenviLWqPNSFx6+NR6ruth2ba52tkhNhmY+fDJP6ZtaZu+pCr/qopoTGX3QfDh7
YoGOK1QaxaqNt9EJdugOpl0SqOIYFUCYpNcJwMUXvQrag1F1LUL1my2c1143r1kGrVFX/W88gLUQ
Qrtaen3/O4z/PSQEdTN0NzjXqfKkIk1shZNf85aPKhuYCxLwsS3TsjjExEtE1S/fO3ObCYA3P+3v
IZzvCYvZ4DJEDQgRhFu7w1xGfDpZQl2uL+kcWwdrwh9hukW3TgKiaSsLywAKYALgdZ1AvAh+bW2N
O1029AwIGoeQ8TSa7xNHOCL84kc4yP9CLzZPKdDhwBxuYf2sc/rYENDwRIkoz6HFnh9Osj82hu7O
nrl+g1mqZ7nGw/2aqXlbQnXbd6O+6ZrMJVuONTbzmfE1UDwpLLRl61s3Q+aXVJ/UNg1ZyGMSvHaj
5Qd7f/Dem1L7mkLr12ohgmOXudbc/cuM2S39jLcwQQc8GozVA0gJGTPOakKb4BNkg7sZj3o5dJe/
Bw62cpnBXR8bfTk2Xx7uNFUHCj0bM6Z5d9VNExCH7R75Ab8iHsprVnRb8l/6HxLP6aJZic70ZR5X
TtXB9bRgH7vdr9WzgQZcgwuq/nQNQ3CTBR2gJvKsYIMknLUHvz6R1qnVVC7GGNbbCLXmqdLlW8/Q
Lht8bNi19+qa2osXqUfe3X0ZPkNPfo8D77NzmaGBkNggUzDYEgcSBtcZh7owJZpmqp5YG4l4jgte
IyjdtemU2I/H4NlEgqwHX7IZSKgqyeOYQqDICJx3dOYOfao+847fBgLTrZkP790ytzUMIZX8tjUL
at94yWX0RYjuMuv1ZOsP6jDKDgT+dGljjdlY6K4hJbzl7vTPt4tpaTMgXahk5cXBL16MlCOddhXG
9EIn+pL1ALEqtQid/ktMOANQw4bmsXQnxMgtFpABwqA9BnRzFNeG4S7q7tbXxmvhu9QNDSIV24X/
VreHRBq7MpfffVD/kip8CbPvCqGBkwnsqfvYEpjFk+Epsnnnwjz6SHyBfZCqPaRTuEhH4OHNhKNR
vfbRPPuI+C7skqCQWm8uT2oHYXp0wvb57gwNhhign3QGdz7DztSpPzQu2ERnBjxZGL+FoW0yR/9k
3w7hSuBsATy5K9NErEUV/rhe/X62ZoQNFpVDMPiXZGqfZESGu/ft6OPejXLsYx7t5azaS1sQtzdu
6DmjK06awxDQmtCHYyM5wqAyeMqUGSE28Td1+oVh015a0UCLrhSHvvegK3X+wgJmgo8va+ZI1DX6
sK/CqO6Tqr6BH4N/uYUz/1JVa2u2NYFt0hVGMgCCx8qf0Av1LnWx5BDNochA0gRlCA1GnIXH2NHM
TQW/jGKPJpHQbEItjWcT5bXVVgS2Wd99D3jCo1OcBA4JGfYXNsWTnRctTunuSjzRUg+6bZSH92nk
zRt8exV3xBAGoSTLKVoSFbmKGvUdl36+iHvvWGfjpkvGKzrhkEbZoUCqs2D+ba162qCT5Q3rhvyS
oDGuyDDvU/3Kgfc5D/KVQ4heb8EhAdqnYdAvz2Q6jQthsVqopKvXLr0aVTLtU5n+RCjTp9lb+6C0
PgMO56pkATXn5M/xyYqTs0jobzjJjd73U1tg8mp77U2jNAYgeSwnQuC9hnOOIcAyNOdqiFCJDmS8
EhX3bU3jewi42gcuVUBMX0ZGxl4cq31SdO8F4p0wE5LF85vmynLMZsCDjvJsHA1aY7PNzyTTFBV1
iKtoOhp2tUdkfwpMaCRlUWEeAiY/CRxjcQLErGA/LmsQD5iE6adZWyYj10Lglk1t1F1KPzZoNhvT
BZbLadN39I3tvfgoItjiA64Nv5rWbj08VWHyDirh5GnJXsoCBRg0nzdds465nlxiAGUGdU/TlMji
sOiT8UjORrGWmnYNZyNIHI0bfGAcw+gLoI+CavyZU2XQUyD2NainnRE2oChhbw2m+m8geLqsidWQ
XvxjdWsLDv4ixkvCCWTdhLjtaSrRK9r0bvub0DBBcd7u47Le5Q3jZ/RDGOkojVIkd6CPR+dTsWiX
Gt3QyfgcVT9jqtIBdRRoEwpbfUovYaedo6r8tcPiFtT2NQ4LAlm8U5hqVAxzi7cdth2FfzqYH+TF
wrUNdxKwOEmSkNEo588pNqoVQODdxOFjRa343E3dFxWOiREEHk1Jq4aeEjYlI0UOSMzvh9HWB5fy
wE/vUTVdgywMl7G3sAKNswBmrTgTHx6ffd8n5xDvQ7em93ULOncReYb1Usw0LZvWImmCEErek7R8
TjSUBbo8lEk+xz3YazG4nKjrJ9Ma9xPzxVXKVB1tdMR8wnlygE7mKeHrU8XcjmUEwWpCnmjZI8gi
uPTU6KJfGNCoUGXiCBize+xphNZ4YgaOngyt+ETOU6+rBslfl7Hqs31G5qFrEtA5RnkLbCZ3Yfvc
Jf3eJWaH1dBe2lQpWupeG91+ry3FeT36CfHOaQwVl31kbibfhfrSU/BBLQcf+ygkJ82W67WMGBei
Nhs480su2SrfSjw6SWFf6zL6haeHqmrhG97Z1oqLBnJ6i/f/DE7QiIpL15ZyV2NwSob8ZCbeEfQw
vzz9ZoP6lCW5zV2qC8wItK+OlY1o36n+ke3Z7+atq3IZh4d0e/KA7anXySGVsy3DdehOG1unGCF4
5O5pXqvdVDslkffqIBtlkvGrxeK3tOzXgtzKNYexrdHohz4ZnuG67MkoQVAHJbkFNLYIdRbgVM/O
XPn3kuqB+vc2cDH3yl5H1i3NAQ67k46fwbjCsu8R+wJZmbjxLNO7G9a0CFv9R0IaS066USDyTE+E
cRN3XI7JNnsXuvNhqaygXle7UelnCrjNkNEXgpWycAHmsdAHP1Pd/3P7bTq+jGgx4fnoqzrWnw3E
LJNPsTB1zNaK6dVNG8IDbCRRKUVIKl1alXFxpLNLn34yT13WIFuoeSun+2g9dw1BzCoJk2VNBSeb
6t2LinrBPIUAZY7LZZdXK+RQJxc+UxCklzxEH+vrA2UK8hiSjruwijaRSIpDBOjkoKkyXbgBdCM/
9Z6yVK1AoQ3mU1OqZNtSgc55KLVWf6luDqjW6s+4CX9SlTPdE58DYBPk4suwSfZG21MlVNkt7hIi
AAVtlF5+et/TaMiNz/F44WY3c2zaQ+q7u0gY7uXvARNFtYTtdBwcFwE04Ax63ynjtjJJt2MOKjX0
o37dBLQroomeFiiK7RxTYXiXvwffsnYFU/6tWctr1BvTumtZtms81Iv70PvOxpEiX6kuRxbddj5R
vk6TbWhiGC1cQI+R20KhPNyZ0S/9DPfsd4KVOmVMGchLn93TqZLnyq3kJfDsaJXZQQ3/Zl+WWXdA
Z/zaWVTRmYZ/zc/bbdnUhOz1erUuS/fR9tm7EeSSuwySOYrTTSCj76mX5jEuKQ8yDUtxZsQILx1U
84VlnIpZ2jhhKdRo1S0m0SOLnY0UU059Q1US4S2YcKyl80c7Qj0NCTBegF5Ahcu2iDQSozm1rRjM
7smOJY0MYnaXiVl8Sx0ReR6VO9Oc+ZAM7GKV08oFnOdOzKVNxHNeDaBEimCHnbndlAXDl6by58mn
Rlr6vyBU/2KvnXbRLMxjzAvqRN8kAmKT4PSJTdMi8Dmk2U/Ox7KS0N5qxy8P1RhXO6ic2jELaCs1
o0tbqGRnihvI8NQtAf0EP/jXywqJcKPWeT53x4f8fSLQRhLns033bJ8Yeqt2C2pobt3TJ44ja4sZ
fUFGMitP22g076b/EhNdeJjRGowDekJzhlTIyG3jRKDpiuBJ0zN87tPMxmw5vgeiJdrM/cli/8fL
OB9idS3vLfGKT4xgz9RqH3WZ0OdBlklp3ZpH37J/krB6jjuxNxT1rfQwRUnLXrldHj1r8tmjoPfI
TXUTzV1K03fXgKa0XRpD4NK5GM8mTYq2RHHUhZvOiaOrXl6SanqNBizpBfB/M2l7FNbRsUxetbw0
72VMJqZEXD8NgfFuSc2mXWmOMCoxYfRTsx0ntj/uZnNlJKeMw9ghrxx9bXn7MrdJky//RWllrW2r
2lFurhxj2lZtNzzFI1WMbAg5R+8VLaLM6Ld26sIIch9F5RATX7QVrlKbBgxujMysX7wyMpd9w5s3
jXDXtekTSUOviuRrNIt008d9uReDsTCwED+ngX+vXOYe0taTJUs60WKoDq+kQYZHRHEL3E2gE3Wt
21JgCuhUn4ilb25ILE6C5ACevcbctfF2IrBAGfILCS/Zirb+rw0deEpakt4bumHcYuMOAhKB2fj9
joVeMUjBF7KhEYRazFs6ozpzhd86arcNaZU69YpBbLMDnz7wVXwb83hJL9gHslUvE+YIpJlemUxq
d25lYxn06hzSkb64XB0IbJ0XI5GUgr52TFI1LYY4857py9Efmp81fYibyRJPZAFN+0wzCaSn5h8h
1eL41W7MPDiID8FPlbXJDtshU8OGHAqQcPl1AkS8ViN7lUXyzD7orRo9vrbxMM7uCUY85jLZ1h7G
eqT6iyY1YXH4BUz/gbo0x0O2GbOs202VBrk3lsw9QwvD7kCXj+p5PPRTmxyR8BU7W07ijO76ToBP
xTxGWdfCrAzgpZb2EjdVtWTCHa8CnOC7tkLIPaEKyaf6G7ddhUOsR5xEQzsM/zOUfijigr1Mny/j
0EjJwsDFUohX6bGmhWzDJkXnTyRQC7ZWn7x67aEyXUY1AJme6cSkaz6N/OpXMqc1VJ6S1OdcABJm
61U4GGHbkTsNJfVYlQmTcT0y91lL1cCQC3c0WsKakPFzBdV46zqDddGcDmdxL7ur3RUxCmK9ek6L
iQgPPzlVjZvfyQQhaXIgBISWX7zRiKYEURkHH9HfuY6gKeb04kpCSI4aPMGXWrW/rhK7vI2df47f
8ypG60jD60Whm4b38RYa1RiiscIIb7u0mfzMvIKFvTZhp77VGPxnjZH8CBKqntEzyvck6LPlhBxi
JX3b31JHhCsG8vqz0vNgPXRk/yUk7UESaQ/SCvJjLsr86BkJTxrYEWKi/4u+ps0ATXHoXne1P+xr
Mc5LATol38koEQt4kzDvIDgWv6WoPfqBpTr+PTjGDo8H1miR3duCvb7qSxtFQklUKfquYa5N6Brr
Nhd6bOmQp5aE2IXbUs8vsVLpka7O/334369VjvjSyyHd/P2LdhpxNxTlGboTY0Qvlf7BYnJAR2rZ
wA5eQS8ZCKNqh2M+PxQB8KSsdFZtrDMBt4xhJUNrJq61BWwvdAkLlVFR5g6mfBrdEdft2poYDTig
ffddxLUrRIaWR/xoNVIRs8LFNL95ee4BV8vkrpz/pEbRgMkT+pIUQGGT0SuaXeS328gqxmMwP0RB
Zhw8/UVZmcdB1fYOf88oJr1Dw3q4cXT9yzCt7Pj3Cf09+/ve+KKniX/0v3+HNDtn0fRo4OlgLVM9
j46R4YdHnBPRUedsRfO8B1vvdgx/BYF5BPs0DtknNPNpI5hGePx7RoCsIqWuRqjQ3hFKBadB07Hv
Bgyx2x8J+2fV5z5cUgG4FtmTe0KhD9+5E93WNJxXXzeOaTj6azuxXnXXszp+cMyp3kKRl8dms6gS
jkJBKePT30M2Nxbj0V22JuumiBKmF/h5aa8UR2zQ0LPjs27ZuAA119rk88FfH4y139QKw8amMTiE
FgVuFEAtycKtg5b6lvLXkUCgBwZoW8MhmM4lx6GD1nP6exbVuJ96k4Z02ADFDrSHn6PXMnI5N6Xc
0Tw4zICYGIYM8qJoZeludMn5IBeqjZMNaWo3WnFMlKTiUmuZInLzR8iVBv9sYEpf+aaWrlIt+JGJ
uogWrmjhQqFAd7mM04JDX9+erBSGt7R9uU0QZTKG0ZxntxWEo1YMVRqnP4YhiEWgCJT3Qn1PwCdo
etTp2R6CTd41wYEGRHdqmVRvx8Z/V7I6ZJwJ10Ekf7HGWfsm0DAwG7ASHV5TWKZMu3SidIxKbFz2
Ycgd1TExkuDe69Z4xgEEPXiAXk32a85fdAstGgETxnZ0nJysekzdtzfE4s0FLnN2XfLL6II2qGKk
ODoV6cfZUDLfVoa7ZMA6PNqg53ynVfe4d5xLV4JCHE27fxRerPDJAU51ceHM/7Jpgo0SPdjBgIJN
dwr/X9yF78jFu482RexpQdYJVQHoJUwVuWRpuqE7uUUDArehZyiMkQydjOWcLHPUrigwaVCq4quO
HZpQU32k72yiTxs/IobjmzgNoCmjxll7kcsIvzffbf9NZL35TWQCLa9hiPZyoG2r++IggZhS8aKI
T6mkT+jNEwI+bKy3pEhCE5TFU4O5Yqm3VfdjqwdsgbdQuvZbnDEWrrOHhZ2QVUtQOGAEM5qOHpqs
Y/RWEPF7LaYYg6yKPADwcvDdNGFC0yPnbhk46BSGYe3za0T+zDLUWP4jPPhrs83kCiHque708TlM
WE51RLlvYOKuBnX5pBfrSem/ASnxVyvWjGOROuR/4pYNgiH6TJ8MVw7fSVvSIyFDiXGtCrEImgyC
agOseMtaWEn3WDuT8aL6ceUMs+Zi5J1X4BacuGa+JI9u0DKylhhby7q5MRhA8GbhGe6KBPiC0cpN
VHvmGdijIPcma7/JQFuJWBUfQ0U4L3eAsUecVFD9tRyB6/SfK+Pu2xlxJwajAmpQe92qb/n0ponk
ls40yfEVEiOxb07bIZtAk8DVUnRKUM8TjaPnxWusB9FxwN24cqsu++w641X69S1ypnQfdNrWdjIu
uCb/GsJ3qfwWzY/C/0L3lA1x/rPlJvStxN/j31fZKypOusEDiOun37ABpdU4HP4esio6p4GXbTMt
MenlS+TD//Ps72td3T/6UMll146vTFK8swau48RlDKE998/9/PD39b9nvZ1jdc+GZhNFsJxTAE3b
v7/wgMqf7QjaiRWfOHxiViLqmG0JVvkgg7NPZB5NZ67TcNwURkG/Ng3hGwbNZeqkB1DKqxH3pUcf
BvUhtJnLmrq2YlCI6MoSNiY+9MEXtGTZJR0IuvWi576P2+3fl9P570TRMVRtR3R47ci5dTZUzV+P
XJf/Mz9L5md5Wb+rvrsmomzWdtlEl78HBYeSmpJoItZtSrqYc3OFQdfkFyjq94L89ouAAXIZuuL/
P8MOTuy8QVK2DB9JFd50Vx+okQQoYmleeh3SakfJDMWJW6I1tW1Sjli22zTYqqjSXsAQpkfq7bVq
Tdojv4xP7H1ldNfJTraIJoxVkYkLzVBMi266wezX36i1/GurT9sOGMbCsAbrGNmIidreRPUwp1MK
QrBgQlGzx0kcX7J5IuZjsqUpaM8G6dhjIm1O9nBvDZ0ZuqXf9MIbX0rtWhbGJ/llB68MjD2AZYmq
+AXdrVwPcWHD9Rl3zoCnxNeGI93Mz8Bs8nXRcyyjLjDu6VDbNzGZOHNLXM4h+WNF6Mun3Kw42sZX
rXaeM6cpD/mg+bBYEbGONRMnI3XCdZpY4wYnanwXjpcRI+Mxn6Lbu3W1IYfeMsZ3PJF93ywRTNWL
HH7YMYj9X44LBGsrbh8v/M8ZSvuQDnjiUg34AtuvnKCz+h0MUZtZYtdly0AbOTmRV1qil185Tawu
ka87e7vWbc7p8YauMjrbaqTlkCfTJbLQFCXm9CVaw7jpIQSczDBPSnD/tob2Bdjpwvfubp1u0RfJ
zBu1h1wn6MjQFdLENxh39a0mIZhW9VsXOWjAANwJpMobq8e/MC50EZe/Fb6dBcpS+UqkSL4eXHc8
59icGGUwDbSHW6ol1UvcRp+RFqVLL0gUsoPM2Go+2WpT/6+vaCglYkyOWW9PC5FFCS6ICv50ah36
pspvfQn1pKCuP9RNbK0aWj7LObX8UEyienioU5PSbt8yAfdEx9eQKH1riPJYhuhAEE7U60Krxhdh
7ctuHNZebXRrpufmLa3bbh9ZFFIGU6BtGDa/WtV9TDKkZiU9k8T2ZGP3jCattNC30EGXshnLk1lk
ycWwmGFOXgdm3W2eUqdt1hnzxWWWAZjpNGdcB5p7a8RQHgTw5kWlOqaQIn4Z4WVss04jhAiPAw0j
aByA1Wym7j6uN0eRlGdG0yV9BwmyloMZHlE8wFCK1rVO5oZRvjRDN50Hs9Yvg9E7O99Un39/ioF5
ID/RvzLHVJdu/ge90CV6NhzPf19DPWGe5gZWXI7tDnAtKrll2xnesh3RxkwIjvvuzZ5F1lPCGs5Q
zGOEK0vrEluksFEOfIiUBCQib4mY66BWyWxi9sMLsiPrPyssmEFPHjaVbAdQ3mYpx0keAhVdt0OK
7jivzyks1Qs1UHtxRrflxuTs7oh945f+PjLz6SnyKXM5PCVw/2rMdiowuKK7YD+OzsOgLiUE0MCb
UgKiR+JTRHp1ca2yumQyMzdO6JGdMqwdn1FAUDj3pum3iJAz/KMVL6rJr0XDtJ7iyNnqVlFfXFW2
nJrohWI7OVrZcDSrktO5p31E/fhPKmbGXeK8e4O90mJ60qEh4pMvMpp5A/orRUexK4BVgvKJOSwn
LrcNMVlNHPvrHujodkS/SRRInV6EP2+FxNJfUPPoAO6m4TQTD1RfvX/UxJtc0g4mYAzH7eq3w12P
aBaYY1VvZnL6wtEEd143VJuxHegP6om3N/yBAjDR32V5z6KyesPo4dTJU5zjJtXS8X2UVbqzNGWg
SdQ2Uzn0745ECIoU2D5wuK5Qxqphj3HzMOWueiag3XrmosE2I8ZTp+NtCIcuO5Q5g9omYthTkqfE
DuBAJClY6W0fg4+lTdZVde6b4ErXVE6qgm1PT21X/IeXa3zjHuSb61unx+KO4ly+l1LOgb0yPNNs
IgzRbWArwASv2vbdoyNy1kc0VV6nh/fBAZFjhdlGIfABxVXHMGXoeEvENySOdUsDpeqLXkXbDs8J
8VRS0HSmudlGiK7iITYOhg5DY4gif9lh4z/UXZg+aL0vNegBfI5EqxQMDi79gJ5fGDJ9JAM+IamY
FXghp382YYn6U/+Ibau+5rUvCLMy0e1Pq8oJqtewYr/rwvCI7VGucANxrI+a7GgFJb50sDK1HccQ
HY/hpNtvtbH9+2yyGTnX88MzOzWo9gpxhADRE3oDYoNij/QWWmGrMWKYmo31Kdbo6zOXN7bNWPe3
qipfplFEpLjTcJKy27m5qWGW56Px66w7oRYgaQ97TD5/Wl7kZ8+W65wCD4o6TL3s1PSNswPZ+AaQ
DCWjo5JHMOUScAE97UmifK6i9L037wqr0CM0B4FQsT921czwqz3r3XHZynn7IbpJ5O/NNDwyReKp
Jv3XBhA/CKL4P7x+89k3Dx+MVQzQx3RSlHKtg93WxBdH+ouYimzVjJNDCLeTcyxa+MJ+VeDmeOnQ
Przaz9dekbw5VaqtRkMPH/OJYUkSSXb6+86heTBJft6LGsWd5zFi4bNEu+sCVDI7enGuK8lgzJsa
eDi3W4CAKqvftCxIb1ajO7s0Q3nodc7ZaLmrDaYce5MFBS8ceaQacSYxGONHlyixKAhCHzX0BYYi
xQQh60dSFsPVFD+BMYqnyo4fBtPls85IZGE3pfsOQjkib4Z1QBtKfztZU/Uok/KqV7ZEa9tuesUk
22q0z6G0jAdhQsPKEgCbG9prAWS5h2B42kA/R9A13TgRdQR9Dtkuc+Vn0OxyHBk3ZXb/0oIgKNaF
Zi0M7yfBBhcBBdpFSfSLgf7qMmh47or5xfbml13XwZm+iEeOFFQpt0vz7Vz0Pjg7vaY192CLGtuN
gv5m0BCsJ3d8eILPRHXp3c9qFFWZwLlkWk9NXNnPrujPdW63x9aM//296rr/6ti3YTRyKTRSvwcA
kW7FNJ4Tl0Vnmi97WVTldVTtj1OW0wM1cq9Hw1rYNajlKNceUTtubUVUq0Jst81sb2Lng20JsaN5
hGWvsBsOGt1Bf+FWSvDmMX1vVAEyi4OfTaDA1mD/ZWzHy4+F+CeTLFzQWB73IELgfXfVcAEfuTQr
7da7vfmUE/p7hrOhECuwAAxO0mxqDsIr6CH+nl2UdANRFFt6EnTap/eIgOgjzS9iMZXNKjAEr9ZE
ZlYYxP0J4Uq29XxCdB2GPxmIz/c6yAdCjRBhKp3rXmPqzFSmPDUumQzT/Oqw/GhPRWhK8nvSK2bH
53gsjQepdeGWCgU9su3qD+Sxryz2KFs4I+9UPBWz0/ONZIfxUUPh2MR1eKWhHiJSncyHH6YvQKv8
298WQsQup+C++M/IMCsyisMXhZJqyebAbtWjZ6afzewnt7iW6minD6j9KRSCLQFkqOTYRDkWETow
f2pCMYbXpVbvJx0jZFxx94yjvaJjVr2KNiO9gRMl+L+pfUjuzjWGEnZ0U0V7MFzpOgnTlRtF05sR
BPGxr8kjy1tr49BbeRnzf3bNMcQIw89GQM/5+2XAZFY9/BWpXzh91ntRcEDCA/H3chJ9ZD+eNsAK
xamKaHJbhIWad9oa9qPQ3HiP+FqtcmSMlGwfU6gvaQCf48QObllcX0XiVccxlh/Ke0lL/J4i4kBU
0rxYY7AVu1gXTy5RDlfHaF9a22xOqrWRHdTJGw2a4VXr6ZsHvfY0CnSqfKLOzVNkNcdeedeiIH2j
p0AKVzF9WiG0VTwJ/okY2WRCDCBwTxB/oB6xYn4zxuEOBF+4J2TxSvzieNCz+ieC9EpKiELxp/1r
E0yfImGnG1EpFA7Bh+0boaScokg9Qvfg9pDUg1n8lgEHSauHr/kv9MTqX4SJjJJQdEoYly8K980i
Gd3sFaxMyll3CC9OY0772uLmVCVs60SpSzOEKKsiHWNGrV1TDB7g9MJtG9nevXb7F+lY7q9MPmvX
5AZSrffSpekL5NVik9isRWZGjz+GxEnaClQymTLeZXDNpC6SiIj6OYxrKJeRG1bbtCvLG+dXtWzx
SN6k9N7CKr12usx+haIvU7n5t6vBCfp/zJ3ZctxItmV/pT6gUQ0HHJNZWz9EIGYGZ0oiX2CiBsc8
z1/fy6mqvplZVVlWdl/uQ9KklEQiAIcP5+y9thkI1HRJR+RLTaPGpVV6rWI/OHocI7GlyEPWkz87
qdHdNk0LxnFJny2vfYRSgAzEyZ/YAyOUG6pvlY5GmQpx9WlNPiR1PoSVlS53A8IK+j+wfVZPnans
Z9fJ4ajZ9YYbLsKq93OaEjKpxuwN5+I9XgvgIbQG+6VCPUcWDpv7B2aA+VXYBsJA+MZPkBjcHRKx
4VpDBDoNBhpfaugu84CSV7+WJI3Y/UiIo+RZBiweTeRjMpx6pFCyK2laIOLjFG0AqqSuWn+n0j7+
cFrzh+U3xefGJ5QQ88LL2hTTeemT6ICurjj3siiuhXbBelglnugdgKddu/icB6VJdwvnQG/R5+Zf
r6rTn2No7vLZiL9C+kAwVmYt65E0T2ZeOeFkdD2Scy84OLMQ58ZhWxkvbOuaopJ7QPszq1OC5MZm
KfPW7KvtCM0znfNjwbRkbgRFpV1r4er69fuymbLDOBPilrFRvZrVoOCWqQPTPb9bAAZveGOTra0y
IoHsNLnNRHTfhOlYwNUbV8AdMgE6awTXjy+Mo+gKR1TtfBzuHFdXOuI92Q5NvBjX0itx4IyJTj5P
1p1IcEt4vXfN5YRndbFSj61beprmVJ47JmH+Wsu+3qiKWymkeYP9bdM0mU9UBN4vbnevbdVc96//
mYrnjLrtjbBkivPAp/lKgGoMBWoNY6iGHPCYWWIj7rYQ1Otfn4cuf3I7FHlyHYcXAAo4Aw3gQqlF
pWI0qTKJLgPB7ccIsdAR5LeiSDnSgDLejC0oVZWxaqGRRCGk5ur241f5xI0ZVP9T0rSFLGi2iLOM
7PbXt9e/ijpcTlFgXlGhiP1SBTiUYwooo1n97UuZcMeLlgW4N61XpGdqt66Yt5u6eOl4avshiRty
hk2YS4kDg2TNaWENLlILgHgsFw5b+DY9p1WP5KQXd9Uq4BVyKiJQOil/fcHzueB/XNztOhPNWmOz
EylbKM6BHCMTdOSUsWx6gwYiZcoy548vYrI/Sb8xSE3kf8kFWwPjBr+t32MCtaNtVZP0YqXRwXba
6CAHn1zDfAQkbzcmzE3jXuXgSGhdT2fXKbdN7RWn+dZuFGYVkAIbx0+/yzJO8aEcC21xT4wGn3uE
EOxDLO/7exKCb2dJRGckiiHMG5eWETU7GpR2HrCFbT7TKl7Ozuh2e8SxQP+bPVywmCYz9pfO76eQ
bbO9cSfnpejn746/DFuZ4JJMC44Jioc9NQaRg2Z7nuv6e+5SXNQMaIyxB+RGO6vGYY31zTqmFI+Z
mppz0KlPkYoV+wHSZFGr2xuBzzGL4+YkSlhiTm1koU4APHOnvLDmqVjlvFdGAx2SEl/BzYisCLeO
lcFzVDAHuw6VjCkIuPz4VbXgzkH3qJ88TWZJePV2cOe9Ufpwfqf0AeVlc/YrbAWj7z90U4tDHcU7
Xnb3yPsLBXQkgxzpj0Y/EE23oWCqtqsQhLUj/NvSAMYoqh9/lxj1BkjACgwUuVSZUNEyaC4yoy/n
OU6A3rczDGlOpUQikLbjrS8fz2nqvH03RtGh97L7UqZAEOgKHzw2/7ZNflxmJV/nCiPw+LB4Rnru
513tDZy4pUAUaauL6okUBXsAujzBTJyqIjoyeWijoocGo3eJb+ydLnmeFYl5nje1R4Iblq0D7v1I
t08eVccszvhNcUE7LqfhVV4DNG6rmZ4nS847svgs6A00NAEELzyQBTcDL1LuPy5UMeBgBtAemuUM
ZoWDW4RCry6Hs6Mr7R+/agxBQ3eMDqkGNGPW/kGVnqzAZuFM5W8a5XGy4Dtj4QPZ51ToID/+HYAO
AOpzIcLZ5d3IY3b5YhwwRZNkMibRqfVmBA81jgz0t6OysIrb66n0hl/Pd1bo19Kkf8mF1ZwtZ/5S
EWm+b7N+WxdBsSOL+HmKanLGaVzLejJDR/XUr4s523nlrgz6F6NwOZSZ7Sd3Bls8TdWeUYIbzKbB
bkUggpgMTUh6REqCssgPg208UJytbobMRp9v0TGjH9huvaStHxCnXbK5MnGFQa/I82SG91dxRAmK
kGCDRr/cbF448hHPiYIiz0Kr64AUlC4gj8Z4ttPxCTe3uTMz+y5NjmxisOgsbLNyll7GCZlNkM+u
ylB31gD1yo+hk9ot8AbHIqwzx1S05RBBvuJk90fDYDU02bIy5XkX08zBtAzqzsnra4mH48zw3qUB
L2sVloR3+lF+rQvKd0JhVMTLeVZYkzjHdFclKwRJQJLyscuPWiFhcybl/EUuWOXMl7blcGaL7ZK/
yWk+2ArLtl/IRxYvsYnBF8DzN0skKTEpnhUm5alwzosrgs1kypm2dCIvZIoMo+iPrpAvyIFvh2TK
dlhpsMC4ww5VyggzPJ8ejRilMLA4asMmWQ5e8E1ApcmysfkxrdPzEhDI7kn4fBnRwlSPEEU14DI2
Tosqa7LRNEWm1R/1j3A452NXd9XJkeS0NilaE57Tazt9nVEcsNyhASBP+DFDAIWH4WpxqDt0zku7
tmFEEmdke99SBb3E7SsUGYOVHqjdtQhreIj9+poOa3oYTIIAjWosz//1ZfVZplaXECMKUUj47fIh
7+TBmJ3pGNFblm771VJFRfIIKphNBVNma1P03PYj0xGmuCyc3OBjFV72AMKeEBfxfjkPNJkXmKOy
RubDmtjnAWk2NjMapM2CkPly3o52NSHM2Ti9bZzZFMfHnim17vhdqb80wj+lqm0OfnsXuB42S58P
56U2yUZpPTKQBjahXXpou+BUDIlx+MhAGxa87Bkk/HFEj7qgl8On7R3oZSmK2ta3eZmmXa+aWIu2
TZolPp9r8MYLUnPXWeoLW3DQnq7Vbj++H9rgnHEMyWNKtemuhGXC2ae/5Cs5mEysEUZ8xk0REFWY
9Uz+CTRfRPfwmSsIyHFuvYhl+dYPFLCoHr+ubHuJZagehsYWBzi0xsWbmdYK3Hgf38lCzIgasUl2
aMuflxRabhAn3U0eFAjig17tJ/DshyZwHyIX+aaX9i9BCia2xI7BUW1291Ywfe06agCp0wOYq1f3
2GXTyfMxCjsj2uN1YR+w4cAbXVxMUlMKEVlFxjfIftQM2uW5L1HKZTg/gETHL5S56MroL6ok/CLN
vGfT7gjVc9aWLdmzDzr6HFffInS9JH8WOC61EzuxluXy8aWhk8DDYBPa57Cf3GSPqfptgne570rn
terHFxpepWYxhkys5qlM8fkVQT9fhNkG5wk9S0JOrkAWf/EqxNupjik1Y9TbFBAIjEe0Zmfzpaxn
RJ1Ld7Y6rEgyA6OBa42ESdu46Ur8ppGnjvDElzHHThyr+zw7G8b8yYfJ45qNfzRM6CxkjVr7CSbi
xmrYarfCcxAFBiFLr3tgzzOdZ84dsU6O5ZN/RpWMNoh+6XZCRsfgNO8gUDSkYiWou2J6OeVUAP/s
kXEOnI+LiuJ24OIiNas7aypmni1bS+pjPwsrozjTScoPFYfbWnT+jUUN4LJ6SxySh31d1yl/Dqzn
zEPOlaW+gx7Ebu/q8pBG6iFNG/FlJTiSy5DxJx/mG1tWpqnRHEuCTUj3VgUc7wjqRYi6yaIEfFN3
qzis6K1ityBsOsPI6fb+mzu02UXELncrw4xKk3ebl/iSE1ivnA2/mdzQ/TLPTxAa4A5F/oObT98t
g2WkNZxN4cXZTVnVX5fJCs5qHl+/wf1It4OC++6xycYcUPLjEjirXnBZc8c4iCL7ztGUZVdQ4swU
/hJT3FOTeS2srj0q9cNvYK/nRhof2iLbOkx4DHmGQSrGJJx8eMCGS05kIObmLovB+83uq3RB0qyJ
6Rwnzyz3aqTQnEfW81B4ySnpYaZMqrlb85829JAj+tDvK7b1m0WwFa/R7e6W4Kchl+owLpI0HgPC
LNMA0zh6tWDXs4MidctjYajpVGQ5DZXMv0MCUJ0pZkGblZR46oTExoJ6AxKWXWakIwh6C4EOy9ml
Hd9KlTOrLiPCYrdC8W8OHsIqzNR5mwXHKCD+tG7uJ/lprQwCmTT3enblvuDJT46XhnKkZ94SYJvm
WB3S5StNsXeZ4PnuCAk65TEiysL/HvVesMf9gUDGzZtpN5aYSJndcBZgMCowFOwUx1UqONrd5mbE
PJEZtjFqkBt2BEhsrjmqjck5T3BaL0AGN+5YXFUx4FaIfThZi/Nk20TiKJtn25O/u3XgaN8iQCFD
K7fI2x3756lAm0BeYfcu4v6AaAf9Rdee+txFANcW99lofsv7ajiWetpWCbP10P8IKKSE9OGhe6ch
bIGtk3kBdrGCZSWyv5dxMNBLFp84IFyHdM1uObhsTR/nuQraF0AAnfbjV5u8i6wnb0pCowVe6+Ac
2S3mfI5mNhOYCtW+c9rvjSOrA9WO0JhTIoigDCMChaHY9Dm7YcvdjkX5TSWWuXExYYIGH50w8814
u5bVFStBdgXiRbmGi4v71d75JTIdZw2AfcT+Apsh/5HIKL8Yyv4mo7WE1tLdYN2lBmMHu85YL8PR
6eQPSvJwOQfq8rSIqpUCfaYwixO4xrmNWwzGjYpqkQdbR7s4zO55nmqLEpvAPLOMh65BFwOhycES
AstCrrh2E3k3qh/zPNd33Ft+NE6AXqTtoWdCMwbxyMtE0UiSwuZxUkmWPlwKstQgRNnhXPsPU2J8
ywGrbscUs7iMgmgbp92t0SbOtu/Ey9ITumZRuEdzYSLrZ/MaG9VTP44/5TickThtmigut+4IoaJR
IhzZ6LZxgIBjsZsHo4iuViwk+3OoYHAztpTlov2a2+9L6jdsYOQmS1zJOXY5ZHNC6GkjbeD+8Dli
cFCh0m6Snp7ZHgrwg21gDZblbWn1l5Hu6Ga0B2/nBO3D4heMyhTbgq9i+uFKldsgqq4y7VFp87Jv
vcgEyQayAQuJ89DhQT/2rvPTkyDHiwSN40SaL7Epdj++1qXthUhsDhilfQjOSMRwtHOdgDlKzCc+
zbHDUkw/An+MrnbgvKjGNo4wuL/0VXZbLz3QBhtb1YhZMGVYhoNHUHvhQSQGUbEtREWnX64hR0ME
LG19Qn61nVtBnl9FcGTRTes+4djW9u7PzJE36Zig+nZ/jpgK7xIBVyO2s+Ow1rdT75pHv2OvuC6v
bEpA5bUP6I10/CtigdKw4abRWgyZl7YeIuVtJyeUX5yti8LomUtQWC5xhxuH1trOB7+7mamRbtaZ
MExsEZVVs0ZiwcxAUg2OUVx7Mg6Zg/Ot8kipFC4U+pEjQpxhbsY6/DlJuq818dkMPrZNxQoVoS2L
Z0gdkBUVwtZpOhVmuaKFQ1QWB/j2S8UeJU1DRtuXJYUIGKSPtJFbrCcezMMCy9nszVvbJSa78mES
1rBq/EvWdp8cALcFxacw0v7rzATuTQ/tzufY4HvTaaRUu4HzDYFlAu/uLg9F4L9l8frmWSYi0bUi
pCZKef3WlJESTqrmGC4HwDONC3imeTIgMewpERMjvQzh1PR3azMTZLsgCWh4e2HrjQb6V7ZZRpCQ
KQ/r4UwPXk9ICi0+jiUI/u6xNER1bg2PFgLOqTC3yJHcBE5+KPoYgO3/Lx5h6voSQ2jB8cE2OeIY
j81gMs9t6fwgX4iDdIUdQ5oDlQJrfcCOByI7VnflWvPqYa2jAgPmxIsD5K+rMbILbJ4KouHcNagv
fetD2oxMMHHWwPoyJD+8wUcCh/dXkmlZEoBz9ov8h7DrI2G06w4M9BoSvnHKlqHb2S2pU/RJf6Jq
im5RUTCBJ2PyVtsGC965A9/wKcjVl8HJv7q9d5pGZ3mIsgcmU160d3NuxDWVGxjMzhHZC144PSEs
MdHFRMBBT3cB+tO6qB/JzQMoN9XBa4Dm+VPNNIPntwerP8lHfA/fOLyR8OYDja87U1DdZP0fMCXd
FX7+VbjVs901cHDG0cf93sZhtQ57c2ywQQSGuFsq+UzL8b1ugy9BAQMUvyKnOoj4+WXuo5S4YuNx
nXqcNzGH5cVRuwVnM/j4mUz3pT5lHx63gD6vSfk3dFOiMbmdCHJcHdsDpMaT051YUeRi1r56dUsS
BTaKHq9xLYpXkaX3c1FSQDFPFASAxPsRYqzcJpzKcoovvkLMyjY/s3HRJKaLLyy4jyvjJ73uI9lJ
BCC7vM7jkN4Hgz4999LblBV/UQksXYkViK3hn1Z/BX+D+9iZuNEethhoDEh8cFTpQ1CA9aEdLjhu
+gOcBxam9rDUK0AnhlQ/B0i3JvulZ4/Qp9G08U0gKKQHfkaEMT9CQ6TUMsF5UHF0zIPOYoVoqW90
RkNUp+bs4PmovJzCqXIQ3UyBOHUB+CvaXeQXjHkTcqTadbnNKmNG+bEcMZCQUbExOXZsnUqdkspu
j0E97IeB7c+KsbrJijOi9G4lvcSaaroj5ryvMzKgSlzbt3Y+v7JPlpsCLdoWwcbDrOjdx0V66DIB
63HCpKRHctbh9ElIVsKR76Fv5yALEoWiFtfJ/EmKptxR7TuOtkBC1KwM3ktjPBb5lJ2UGB4UW/IN
OR7HBXE41jjvzYq+NS4HsNEDwmVj4o97j966nhwF5qSZ/tIO5OOdyNbvs1nPYYNFLjZXXvOi+tnB
khO5hmWgaVcLgj0noS5EyyrCKVNyvoNIWNnr3oq9e9EClifQ+GwjDq/64Kft0sh1HpJFPjrUP0If
fvy8lu9mjzPeu2njH32C5LdAwnJoBxWfer96HJTHxy47Fz1CRjif5kro0DRhIqwy6hOoBaI6ScRx
U68+oQX4XitscDxLokQtB6WfSp/9nDCrajRi4gO6+NZGX92pwPpsotUmQwJtNYkxzn0FvhNPIq+3
MXXlJSKiA/fHo7048n01faTluO/v8nrJLmjWAnAhExl5tmCTmGPSaafoGCVs3tYcLRiBvJvALpu7
kt6jGEzzWKmA/FxH7mkqQ7mxH00YRVVfPSEbpxvZ5g9YvW9m6no2T3iUmIeqlIopQuVqyzB3AJRB
ZHtysAhG7CPMoH2yIgpexeIjv9X2LS2rTjvqKYjJXALISjW9YFNFz2lYX81d0lsvMpiZJ0knMEf8
MLTNdypGDi/zx31V+jpYajoriV4nWwc2yDPecVzblIKbT6vrU3HpHF4L7Aoc26hNR1my6fUFjtji
9yQP5mtynzqjx4dZKdIBSN1Xc0t7Qa7k3nXzTWAaOlJQUOfLB/fkO9k1oym7rd1kYcMZi5u6b7Z5
IZsjoVoXU0Rkb3Cm8FyILyNJNLskWaEi1vGyqeqUMtdCuQEyIJWPxJdHH+PzRhG7sSkkpQ4Fx6lX
1zkTr13dQI2i/el7L+hlOdvVeCeTdyVafDUeCpg8ad8X/2kSxZuXOz+porLNdZZzItju5AQyRAKL
obT2mSVYz22tuNGH3Slac2JjkVAkJvj+7j2uh3NhPDVsMalYz8vR7bw3tPkXRR4nT07xwi3Mcajm
0XUDco1rOexwu/anRFqvVl3cyRYHPa66HYWKaUPmEdtHP33x4/gGctvJ9+bHwqvPb4MhTCSvEzGm
AFa3nUDDFjRERVBKmJBaPNoqoE+4NvsMaftG2dG1ZXdIAhBms0jm5Slug9uud1z8Qkh/qfjFO2cp
MMSwZijr4jLoiMirQUYriIekSfNG18dITgcfSgPmVO8hm75XAbsV1HUUQKpWXeZyKfaDa35nNUyp
rgXtDghUezCJSt5qgFdYwP2+GYT5vrpuR321NQ7Ue2FdoStiurFVmGT4EabSIEySRGhz4IbQgA0O
9eIflODE5QXoR80shU0VECpjp1QDZEmYTJSF/QCxJ10m+ul3hd29gZiEfMbW8NLyWm1IQ3rq6MqQ
iGDvqtgp2BaN+3bEStNhKYX4hmgl6eFilJfEubGih8jpvqxOWcHTKYKLVK/UQunmsm2uikBdvL77
5vfjDm1xfZpJbNoTZ8ZaXnhm/zkagZ1BPav6WZ+9AfqKBqyDlyGrY+5YS7CjZmBaj1YsP01mzyGb
Iqi02hfC2aYTEQ/Hppru2kF+8YumOopKONtmjY6pEDIsg6Lc4izz5DKTLOXe5AriXdaiC6USWBRR
d0IEgLXDSYmNa0e5dcClTwtds75crnE/n+mAbZqK2O4MOGJr7KeEErYdyCXsbWIlDLOHMRphWoKr
wCtrnTAoUufmGGH2tfMgAGdI5wAdGOBbpqOFpujZwhq8T73hyvbryzR/a0cW3TrP14OaJigv/d4E
hbJFguGiw5aXFYUBMsb66OIdd1OcR8qxcMUnJSjBpr+d48Bg/0Duqq2xipivEsQMxIg+y/EQ0cki
0mt4Z3xZmyAlm46KLCjb6D43XHxyOFS5h1FKF/Rt6Iv6DiJushFlt/vPIwqe/xvpA7+LMfhXWQf/
AyMKLJOcif/9f/8P169+VP8QUfDU/+VCFmP3l6/l97/c/uA4+Nu8go9//CuvAEDbX6nToOD0BKBK
j9yNX3EF+g98V1qWZwWSeAtf/9Hf4gqE91cpPNcKLCkCSdWHDIGOPidJBvyRGUjP8QMEe5bLL/6T
uAL+xe/SNRyc064nBd9IBL4QfNvfp2ssI5XMOVJmOEbWvcJrDdoFAcdb5d3S4CWLrNvpggjOF9i5
L9DL2vTF4zeBfKyoewiOENQMQrPk7Aj81kGlDpaup9XgvXYIHhaFMrvGwenfEAaLL6FGWXMYpY6E
5/XTR854DFVLfZtqhOk/y+lWEUNiJs8Kj3ZS/Ky+RnD3fOLVzJ69Aiip2ntlnp0yOEaEMpp4S1Rk
7hFYhQs6cGC5GxvDs2d+dm4n6ymrXUDq7YZyFoTGYjeQ2pqHq7gVy2fyIgNYbsV7q61gbKczFnKm
4k3gPSOZC2mA7ywAQz6pdDyenZUt6OLY+wPDNcBtLvTG3QyDDIZT1cFnnIvQi+yrRaG35rYVgzwD
ntuwJUJsS8xfjTQGAy4nXxz5U/XeOm/wn0Fe3rT8dHUVSPctpDr1lwGXGLa7oX8b4zvIyY8ZMjqp
xgudcYrhRPONgDGoP9oqOVgpcHHnazyhtOIcJ3uw2fYx76BO+chYKccbvjpM2m1iV3RC2zthroce
A+aEtdvppotPFRHUFPtqUb7hvwFyaavHaO5ucJMSjVvdt86wF92lGeq7dU4e1769o1SKDS8uQ79T
j2OLvpd7QFb0qbHymzaKrl6BuqW96zALqsXYVQOmQ7QW1uBwgO9O7H2f9C1dYgf0GEwTefOoL5aE
ye0yD5fAIO9B0gJ3g8fOy970ZaDmQc4d78rYOizTazrJAz3GQ2/jKuDOtAgFrSa4qe382KRvpKiT
YGafBUQf2tYp0RCISyEMr7ckqOFckudxgFATJKg3sht4QldCPUAf7+Rq33lJgX4zfUudYYfLkww1
dBVRfE6C/gL0DOoGVXJ/weIdQX8b9q0x7GpEBgRPhAlbOwzBGznPBw/UFZaig9mkYDwjeBj0voyf
eAUOCtgJezXI1hGYfJ14tK2vE2acqTd2Rvs9oWlrFvFuikIeCgkaybVcIeWtxXOmsWhuBZAiPy4p
dIXLRDSC5b/1WEwBsO3s+cXMp9Do36pc9MT2MfAQiFHo3g+j8+Ra48kZX6MpgrUZXKj6PRqRuwUG
svOtI2Wmk5T2dcZrWxCLjH5p/TKw4y2wn6eVzVUHXA45qrxPsEC2gtWdApdJewhrw1dHfgYAhhGX
ONFKXdwSsbbOJswBoGfPMWStNv4ymD8EFtuJVC3TwYfc46ZlEyHJkLayU+NY26WJt2UOhdWhto8Y
lkp9WPr9xhvh5tif26UFdTVvZurHuhop/B/p9NCnBzv5Oa4vHtYDO/nm2Bdj7mnfL5wniNvziO5m
wW+Ht8j8XNbXfE4R7jWbwX6u4usah8XS7qO+OhQ+lEzzxZ4eY+vOTspDIH80qMqJltVu6J4qx0SX
kao8kGyxTXkO4wHGPQTI7DQmy0bvEaK+PDtldqTTsGvamRqYliU8jFQU3BGID9MS/exoeSfXAXUq
M5X57uL+stKMXNABtb8Ia4zBY7t+wZRJ05PcFygrAXWkeDnUUHIs6FuTmyPc7PfsmsAm0wGw1K5l
wqZotZmY0qSxctwtDp4BiWTkp9TFdYS3s1qAypi7u7Le9grEi4RN6mf4gpodcdK7KcEIWXwxB/bg
WJndttvrf1bJ9kaZ62VMYC877w4pcr9ZUO9/JTz9pRyK+yop+46VTf4+nu7X2uRImwNi4LuB4/0h
k8pSBi9hMvM+pcXRmZxj1RovsiBcosCRa0DVIY9kJqMTb9KWkKidQHNIu+Di0+f0Exzs+PHF0p/6
1gHzP17qALQU/UxLwkhq1d7z4Xe48pqA6TOMN6gV6FweaW5+4lBGhgwYzpHFbIVSLONdDfXKJdpi
pB48qIEJH0aJkdP5SPd9424jOoqryVWQWl8yg0xSHSxr2sVLQeFhIAbe3SpTPS5q2tsmV+G7VwDD
+5E85iEGiFsGtL2esH5f9LpRTwYR3wFCaowX+gLbHqTSPnXofTPRLRpqNYIZZS4cJroHTHxITvmr
Crl3fR6LL7hMrvgB/cJm8fIf/ToPyae5MXPjYSmMBxYQUg9RRmY3erKNCnPXUdQRbX7UE1nXMWF1
TNo4CLIuOZd8cz3Z0V2CiZSRAwITkAKe555d0yD7IX5MzelWrN5Lks2HjiOcO/REXhZHUm0eWFVv
lN9vx5n5HHtsX269Oj8i5dDEMbpvhO5UzgbS81WM1X2Knhar4AGwz24i1DzhWuntNiyiSOfPhY0/
SZsiJCdpfBZlsgXve9/X1X3HzCdMg0bPfKuYz//z/fC/jNr63Wb3v7Nr/h+4IQ4I2vrX++FD+6P8
+v3rbzfB+h/8fQ8s/orZT7/EJjlbvM0kc/19Fyz+6psWu09B9pzeIZPM9fddsN45myZyaNZ4h6If
G+S/74LFX9n/sq+mqGr7wrfd/2QXLLiy30TMOU5guSD1HMdy+crV6E3yt6+PSan0vPS//MnP8lJQ
WjfTaDO0bbh6xxmZB8o1oIzyGGFbLKBfucGzJ9N/N8+RffYPP90xHYBSkr2x7f8hTlBUJuJjp0xD
V3Y7/WMn6qgRKlVBlZYUE4wj3b7K6a+M7S7nnD1ZJtDM9988r38y3XKf/+Eq8FRxoy1C1QL5h6tY
CLgmo3BOw4U4sARaemEQQJRPh9pJKY0CpivF9s9/pK0n8P+K9vt13z3hcwwiw4ajzh+i/eoaPsg8
NiRpMbl38wpcAVdFRJ6VYW5Nk1Ip6rEIC3upvkWTiQj/pqEvFCQtW8gBLSePpUzOBinSJFejxbXh
6fZYHFJBXiG8/BUSet7tsyfbjcm7Zr9EhUrfQotWxp9/GOHpo9IfPw3tD2lLPdYdWz/n344iXEzV
HCDjjuwVYglajPooCHfqcEJ08qifrsIYA1IRQFmLd5rYNfANUUM0ofveEkjeLjxoiwANoAstzS+M
MQcLzk3g8HnSMfSxHnV8aFGVV4tHI5fi7DXzgbzqle4Y5F1I59jG+aD6P3xfG/0tVyPaoM/eusRF
x1a3x8uwc+f7bu5YMWFwtpylAoCr5M7wtzU63E+O5To95rUg8m0II2/55Off1ECqmx4eyuhBxGP8
4Jr03fQy8+Iu7m0KRxbiMHXDYa8fof5zfUEeZUT9/Hr73gFx6MHkKXkQHR8xm9ixFCm7bzgTXvlV
X+s6zAdkUDuDKIyWoT6a2xjTt34twLkihqDYz/ObF14FnnSbDo8jrwTDoOTs53bkjvfvpscHJ8JA
j4ME5wkA77M5dHv9Luu/re+zvhEpQ30kzgU3rrs0jHJ4CDb3UvHDvBb3N4sOezL4gjuH+zfDktHf
2l28MPY//mou0WplMww8hGTNruQpmIq/zR6yKPRY5pvza3g8IR0lm25wZTFGuj27NJAg3d7qndvO
mA/6A9Lv3DdjdtWXqEeGvvwhso5KMzcqpGEVx2U9LvR9x9eDj5iL5R63nLn7ejrMPL52ftc3DfUm
gm55tOL1nkIt3WTnuPI5TMDo+nN+3DQC2Whrg/L5N+/DRwrqP7wOgWmbrmd5TK16wvnN60CxFPMa
OoRQDz3oYbCbkMryMncuddul37fcVqNjtHPbuTEd74KcMd/zYCxqhs2anaV815NdR25bzAf6N2/s
P5t+SLmgjuKZwnZZRH53hYQCRiUycKb9oEHHQLeSqyQpY0927mYR98vE88F/8DFUeE415+c/v4Q/
RMl+zICSiQxNLEuPaXt/mDPqpawdx+Ym6UvQM4Se27qVvtFjG707Xbcf7Hv9eJeEUiCJVH9bFqr1
nsOMV4wfD9Hn/UJ4WpH7FGSf9DDyEhYtAEZ9qKfUtuv/TXa0ZO3942QnXWTuVuBIz+Lu/eHe1W5P
b73iwpf86qoHl0tBTX/Q05JFPlUctSF0OS3e58QAM4o7yswhGIkOcRpMdnpycHhXYagAvBvYmjJw
hzHUd4D0YNuYOKrYR/3OriwFVuUc9XtcO+SC2Oy2eY8RDgNoe1XFDDDJuZ1rm7T4bqenTsWuOUr2
M4YrNd2XTGJ//uTEP1kvf3cD/rB2xd46OiJg1W68/mOG1cO7ZebQS4t+kpk1hHoSzBUvJRM6grWQ
akvYFutWPzhmYL9hbSqLX1vUX5XI+1+v2O8OTv9kXGPlFAwcWwhPSnZbv33zViuwXdBrv5ZyPZ3X
LN1dtG5rXi39oIhPxP/VYONig2Gzenry+Oe355+shVyCDEhJ9jnICX2Jv3n5VTxJAxZpGuqxoH+s
ftn1nD9QaSk6xrghj9JeL3/+Yx3392nBHy+U3sEFHiGRriVNPW5/84MTCud5jS0wNPL8HDDJxlJs
vfmeu03Bn6LWQj5SjudjJjHFvDTVACKJV5xJ2+1+DUo9+TgsR81C5SZLz4xZm1Q/3H33BUft1Tjo
R623LEszhjWNI69wjqxtxfpuMWrrgEGsNy0swbQCDwErn74NbcsqxKAAfhHqJUUPSshzmzHo9vRk
1UxtJXiWvPM2YE7EGkdpYRdkhdOTuWUFSL8I4yJBKZCo45N+R1DU1WBGWKgWEGni294ODM1GD6sm
s1B/ThdSVkLTWS/6fgP+IS+PbUSUnvVH0FOrF0xgr77VfFaSHThZMwHzzuLPPurd75B2e1S+l/9H
3ZksN45s2faLcA2Ao528AftWFCmqCU1gUjToe0f79bVcedMqM96rSiur0RsUK+NmpESCgPvxc/Ze
25L8p5SgCdt1w/rdc1B0VXZQ+N2taPqIJ/Xouujd3GHYYq1Zqqde1S0QN85ZMW5VHVBpt64GKIod
tuavIyM5pia1ABdCfWy14udMmqxSf1SljkaIRL9CgG+FmJe/hTWzKV1bqLu1m4ZlBZP1U9XFDp8h
0uydxdM2cbtrFAkllrcuXbVMMlUh+VVdcf2/dkpWw8I0sNjIVV7R5+ZzqjJEPSkEBazVZ7R9qhoq
K/WuOffabg20kEOt2rroU2XJWg+ORRig+KG1QF3QapRrLHBckD+/LVXmqMrIorOkFjsYWedMcp9x
b1UJ7/6ivgB1Z6g3G1MOqh+k3okqjDJPrlSt5/BTSvyaUxEyioVCEj6pX9CyzlkTq4vWr9SNpb7P
eeAGZpPQywkvDEtlEC9pCVvvdUI8GW9dlZ0JHTOv8JcWP/OrPOHdqL3P4YepVVpdrVEM95h8NHV3
Iqc44OZcqyui3p8qTkZqjmCUm4R6L66OSJgWLlkLPfWFugXUY0GSEd1xykOdB42P0qMPE7P1wCx3
E+twTFLATgx4J206dva0LRu+w5AZPWWaqv/KuV0zdVnbOV/GlC7n73Nt7zKdqtFkUktrJhoS6P5c
hYy2Wgt1S8/PsZOd59h+QJ2nSscTaRUYwAycIfOxcrnr+P/qQ2oV6R98OHXbq01WVZ7qSVDfcWlO
N8m7VTewKgTMntwW2oDqxmQyZxt8uCQ5RBX7EquIqnfVB8fMuyyiT/V5eJhVBaxuYXVZ1BPrsrZw
a6iH2HaueYajK5yOcuLmD+DzUvYgMFiqwlMVbbHbbUFqLMs3VcyqYw7Cm61asdPRX4zCeeuH/q7q
gUpGByeftvbw3WzxwvQccVgBVDXZ8RmwAGzUD3UT9JM0OdVJUv0z8oZDQ9peTpAwAY0VNeU4RWf1
cXM8H6GiVU7kDWG5ZPcq7Y7FMjlY+G3b4NMKP9WZUP3cqWFp6JPzzLhfju8J97D6lZ5l7mIOGqqV
KDnOeW6+Glbq32TYZONEAhHvVmpJUj9Wldm013xhr8n5XKvKVNXR6v2rChW4y9qr46+/5qfOm6xj
MOLV0nbCg/o76hKpwre2162E9KQilrjhBM61gZU1554nX56zPDQIzgNqBVBnAfWrQmRD6j1SZo6U
fapuUP9aPaTqN6vtUZXZ6vChanUCMHlU7GVTPUwJBm+HfYInwuRfCY4w/JRyth/UL1Q/5c9TBMU4
e9Wu9ryT4+3Uz1Ubgrqv1WH0q7Yc5mMEus+pEZxwQWZqwX5yH2ojOSc+MsfmuWSXUUs5bhxYVfU6
jvQjHJ4Fv1MtUamRflAvAttdaFAvVDmlDg9sevQJAujGHOgGusv8D+ryqruS/UqtIepcYPFoq3NO
Nx91gWAX74j6ftSyHHCV1MXtCawKg+kxcuQtBeLqZBt13Qef+6wRO3Vb6hHPJidOdWG16WJicGkx
tpklhNJtEWP1ojQUM20+yjWZWZRqT+WYUHTHB8nqqW6arxMQX5r6/tWX17rbP/eOLOVQxIKgvpyR
MkrVhOq42qXpYQxSFGocerkU6u+oi6zeSjb32+VZ51tXp2i11xsdx56eI5CHQplHy+c0x23pxsNq
31lipxYQdQpQK536Deq4lLDcek2KfZJrIr/XE0N+yQGM/1O38lcFoxp6zJH/Xb21X3Pl72U1NXEY
yd/++H/+N53Dv7Ug/3+atwtKyP+6v3j/KOYPCOt/bTDSp/qzw2jp/7Is3XOocFywIxxJ/mwwmv6/
BO1Fx7foEtLkc+j9/bu/qOn/8mlIqvOXYeq0H32HSvnfHUbNMP7lWlD4fJhStu4SXfs/ajGqg9x/
noYZrbsu9lp1UCJVwvi/zprglT3KMROh2swYBhv/cy/JHyIe+kEbgogdTDo7ImF7hu/6h4RVuCpK
c5llQXoJpp9/uXb/rxOCOp39/m48U/WqXBd1we/NvrqMtNqCIrpw0J+vUmQqy9Dv7VtFPMfNZPit
eaiEGh+uncd0OiTTRbCX3sZeAvlgoLNCFFwxZpfNMfC6bvvfv7/fGoNcLZQPCISwmPAGbeQRf6/i
K6dSRp8oW1Reh5vWiIgPmAjzrYT5ViPk3tp4bhJX0F3yEHOWRgM91Os2ZUhUltWKi0Ng3HqM0F+5
aTadvdQn8bhjAIyobDF4AoUlxqMTdq+I6TKzmSm6YinPVkkf/MRU52/7NlKsGL0n82V2mTWGS8dw
83/4pCa30W9fBR8Vx4LHp6UDYP5+WCOWLGGkBdQk8YzyRZrjeSYP/aIbGpyvDBS4H6J+y2wmmXpN
R8yo23qHO21kIj2/TDEBH71jfBZm+9HNxvD49YKGkqLIiy0l6Cceya0MXLNe/RDSb8IBErubaiYa
DHGRy5yrKND7t6SHjJ1bPcZUmZNo5TlvKxveWhIYhD4yabHaO0p2k9GaYd9nxubhUFdXiKQkXtXW
+Gi2zk9OKGPXdQ9WGZbgI4mdbcucsI6ckWGhDd4RHMAfuOtSQL+OGoOQlRHphtUE4zKqHJLOgbSM
sR9szYggVwFB7RRE9QEhreqxoa00nRIFe1D+6HPtM+a/eTNQMASut3PnwtlJs2kXYe8/OMJ2Ht2s
eohaEZwKJzQOWvyzGChRIzTSG2+0hseyMYg8JJb0WBJyCpHPay8EKCE/c+oERk65AqYLD8EWA5Yy
aWH0DoMDWoLaVdQ2wIlbbcDNJbCh5V0/Xdsgjh7yyUHKCQKdiO8tJKCVnItqX6fuB9ga7xB0waNj
2viOZ0Oe0r7chJ2L93FyXkmjNTcofK29buU1A3vfuNLv28sRp7vmOBMJe0qyLgvrwdwZwxggZHfE
stKJf24DK+FUgWmlKt0Y2xG02riwXnukh6fK6duHKhAeNiIg3CSJJJvAinPY29V+mqBtpSmOBACg
8bWKX5wwWRtVIu+GDc66dFBVa7FVPEV5j0fOEgc9QvRjh+Q0C4h8AsEc01COOM6IIIB2GQl3/UFD
FbuEcCQJ7Eia9ijJ7lhUfQzo3NziRTV2VivpErdEldSN8B7ylv9ABiJdGU5DzOzsPjCVTtY1HoWN
IFxwwzRhMTDOPUEZS3jcsRS75clvtPwKVCtAmkSPhf55PH7rEKXiJkN12tT+djZTtEOWcYJyvk/M
Jrn7KapeYRTQEV37XEFPR/YT1w9W0liXotLGhewkBl1IysvOIECOiNLwlJncCnr37EjjuW3M8Nnt
wVZVIHbaNoYy38T3qEUvWje+g96+mW/S8T4Dwz23eLOO+oyP2IdEs+6iipB2h0o/Dl1iweivrxyy
WK6NqV/++yX1t34VHRh2OsvxGO3gFmfMpmZgf2mMDDX6bvIr0Vz55M5F0KIOTVhh1ViyBho3jnwz
vn/ecB2N7k7zbCQwMOXeSdFZg1vGczYywDqCdkZfLSV2i2oQYv0P7/L3jclkgcTWRQfH01kV7d/a
ipVTlLBTC+ISgWNdAvb0gwkQL56QuOZhCHF5mN5zxcRzvEVYj7sxSdGpYzhdoro30FyY38hUDk7z
mDz/03v7+5iQS4j6nV6xY9FbUyMe1fT6yyVMYg0j+UyWqGUBcNDMipTELvDfygmJlK1P8sXQBuQ6
rCh3EwJ4khvi0OHBWpZ5YK8dU1noLMtLT+Rf7rRhvuV0pwiS85rnKd1ia8lPc5++jUlhHRA2Tcii
FXRjIJs+pChPeChwJTrHJC8hjkwifnb9+C0IcJYA8c0PXmO0IHAGzolZm+z1sEeY0BDs21cgQNJY
3zEoH06FNIbT6JBlM+SdsS0qTzy5Wv3aZZbxoc+us4g6NPB2Y3WrBIPKDaYsWZKo7rGPac0tFn55
wQ6+yhJBdph66bowOIa4KlbxSFx4CPP66thP4M+qR5UfrrsyuU7YcJYZK+9L1EcE+vkVXmc7fgYE
N5x7pxtJ+mIRM6mAesw8zrs9E26JLfg8oVs+JyCLGNv8GgPdvY0h/c2KhLANjl/UYrWDhKyo44ep
iD+bEp/qvO4Rux2BXtV/vJCdDptKRikeFz6U2c4InSIcKroX9dkyqbT7DFgQ4FWSXxoUF1Cqx0sw
t9Ui9zuctqk/s4ehHCfWXN9hxnnEdjSeLWfAY1aTRQgJyjkDIkuWSbpNGr39qHPn2JHDTO/G+PT9
2v3pFMNHnsl2IVMyFjhAWQ/GKGJ0KH2/B5zTrewxDbGN+oQRgmiyQU280JrcMb2ZrrbyjqCx/taY
Wr7hwc2xSYR3zJq4+yhZFtAfN2MU2g+aHGHqmCOmEYSc6ygvdlUoqpfZyOS+qMBOBWHNERDigny3
rX7azExj183g5yS59QQtzdpEdkRrY65r5K7wm/6fGtW/F8Wmafs+bladAl1HAvvbzLnAA2uKANR9
30DvaZzWv3uyegxQUO09do9N0RrF3s6yZuv7KN1g4zdnCR70ng6PeH7e/uEJN1XT/q91sWkyieEg
wfv5Wol+m1klsm599q+Ku8/dBuBTd2Ly603UYaGoDGMlG/1oNkX1AZt6lehSBRtnG1InMPPmEFqz
dqrvRGY8CW301n4f62Bk6ug++5zB3cZMLiHuCChwzUOYOs/hSOAawEX5PKZay7DEdzZVPIcnIsxQ
TibZfJ94VPgWcIr3VX2sZ+cEFJjCNDfNZ/at98DStrHrPY2tXX7LR5Lm7OQWR0V9D9WLjUB/HlMS
BdSfAtDJYNiGN3pdxE5GQaeUaNVnEKA3sup4Oo+dwoWRSPL1kql/8rFWLr2uzwmo6kBiGjlT5s7o
737Wr2Q6Up4I4TEYtXg6cJ/S5fWH91jGz3HUmHuRyQo/KlI+Wyp+X+6NVzODVxmX6bHC6imoFS61
LSkkKTFGbGlwl1/dtjY3CUXPpRDztAIfg5cjapJLbvU3CpNozjdCYD6tO+JUR427o5wGmgtG5zO+
lohI9cI8zGTo3KIM5+dcDsCKMjvCAz9YlybX8/1UYGQo4FTAbYyACQzOZuj84mYYbyRKjMQl8VKR
wbe0gPhxThrjY/5JShTBtbZYjH0e3sKQZXFOg5k5Uxo/1/kmeHMns3iaZmjolaHpf3QI/tYg+Nt4
R40wfr9JicVirmN7oF9+3yO7yerQNwvyMOgtjiL5tMMJiXNHTK9TqfF67FzLfvpw7e5nanLHYnnS
16Y7vsc43Y+m0L836T8MMn+T0LA3ku7B0IXd62vz/v0YU7tJ0xBqSafToWodTaK9UHeQGxZIbWXU
RHi2nTAvo5IR5qYyb8cEi4xeP/6PSwghfOxryAXRtaOo+W365bh5hYWSnnvtcArAbmLN2NHTYCrP
cVOiPIuwXxn04B4gGUIjaID4lL3D9jS9YIZzL6FFDrjTEwIblqt/WGH+PhdTl8lVgia6CWhnbUt1
I/5aQlC0B7rPEGgxIEDdFEl757KsPTyZ5E9Un3pXb51hcF9LkCTbSl07jzDKhQkXzslDoHi2W8G+
skhEyUuwB5xNnsm73RYw4//hQqK/+f1sCiZLd9UYkQG+BYLzt2N429QE5ZZdvRimcJ8H8XjRK//a
TAloW8t5iEmDxM6XnQIPv6ve2DitHLIdTDiBWMVWKiamNcJNrUOx7Ax36UpxMUrvBqG/OtmRcW4M
YhVSDD+cI4ICzE4TY8bP4wMLbrwOjDNBY69ax3wcgh2db3y3qw46ZmUO1ncp8njpVBj7yqIgEmIx
a/Yr+bc2+JApJJOgsSGe5El/sYbg0xwHaGZT/GB37Y1UagA0XSdWemi9dBmFPtCXPY40syLxt5sX
orXqte11QAOdYDeDLvQH/z5aVD244d5QUj317N+WrpFjbVUESVSLUSO31c1IpcxIIzRKy1oiFYFa
Rm9X59cvPczzTI00++A3NZnHHLRlPYN6aeZD4g/PUVu3i2CeOccSaBMP4yqVrr6L++iV8UJKVeFH
GAXQFPvdt97dRhnDm6jgx9Tyl/lAIkO8opDPIDA8Sr7vRemmrJAtMtdBmhN93zJ5zJukxdiQk0qN
7XMTDEADCO7k6FsL95DqYLCHOrpZoBlKdyQ9GNkrAQRjSfsldjj9Oz1GdjZtH11tMJ6mUJgLMi3K
C14o8xA4GoF6OAkHXsrYvtJtAAQUYzI3qgOObpO+NzktFoEOUcFAn4zMj1knldUP8XsagzO8xPJU
pc3wiq+eDrzDfCDxUcQn+MJbx9bISVJCpPBb10mC3kWbbhkrb2KzL5Y4p5/NQN790Vln3hBswd4v
LPLDluBAspvo8FlOJZ+4bz51zRqWAqzlnsqyXzQn/rE9jVQ7T17WJbsiRn3dhjMS6MkEPE13WY8G
QHZeuDfpxawoJ2BY9DaW4SRaVlprLbMZ/NzkhW9yANvAiIOga3Ia4Z7a8XIW1i33R4A2ifYUuGW7
D9vvZK39ovXz3ccyTEDVfLQyksy5GPYCHlmOdnsZiDu/+DAY2BeawPo2NB9sMdcxcfDgimJdRcxw
250ok7vleXLN8OBijQbucDc6WV3Gnuw1O3eQ3bIEQr7sZ71/ap0MoEP0GAqvXuQk6CApji+ChNNT
zTkFFKt5iO3xkiPy9W2SVIooWL5VvW/u+jl6MkMX46gcT2kS0xb6NVQOKQaFfBmb5GbURX2j/YK0
CX1vTbgGKiEUIMqbx8Fj1xX2Uzf7KrevNdd2OBONXVi/GijrmzpJ64XQFjn1wCEnGAmytBnuJYGm
pgP8XscNuup07ceotSZBeJm+bkq2aEcCtjFgTDNaS/NTN7wLfRz5UBk6foJXfU6Emt1Vz1WpaSsm
JtTKYfyguw3yrBAnTF/jTcqmld40MFa76t0vJW+OYntge9+4s3MXmFuWoDRelDNQND7x3nbwKR1S
pmOF+MNbPuwapi9FSgMlqY6DHYRYNl0AlfGyMMh2T+reX85NVy7pmhAtgBqkjeJxSROY/GXWpeVI
dECRvBtZAGqVRhwG0VcMKzxCtFuXk15PSKPtRUH4JCZeCbSq23VVivuqC590xfmqhzjZG3W2jdqI
UFfDLFeO0/1QADV0EZ5gpBiPZw8O4sKqQSDKlJRtYUxPiQVkurXFK3ZFeiVO/2LgFd4NvUe3x3q1
Rfyqdzc3ld16ABZLyTRufByxB6nbHFeqWXIaYkqIMxH7PSxpjoMT0F88m4gWB1imnJkbnKxFnbcA
BIcHNut41+rVKSxLa4/ToTQhSVGDd4umkNbJaZxzntO+1Hsv2kZdHj7gD8dp44aXOX4JbNkdXT8E
M9mtTdt468LBWRegU7KqGPZxBdGKWMKt9MFbhlxr4mntVeurq5X5D+YobZbnVt/Co6OXRArXsQqy
cMmNUr7XYXVtPLcCi+YhCC7srZDT29AT2xCSfLsq1DnVa4A/6H5Zbhr2dfgH7lZ0GuNMIyo3vgUL
uarv/Vy7n1xXHGthVW5sATOv8EjykG38XHnFr3G05kfgptWyET+98gdUnOghqP1xMUSMytIQZqMw
waTHs/1mlCH3TK/x3GdgcqSHSSCHzOnCoCc5ZL7RmNkWfUJn0qNj4NDDzAqoimZ76wfQxZyB13mO
mb6H0bjMJtvYu4UKWgLMh3+gIWt8IMKj7tE3JFP+EtkICRKnzM50be5JbO4zUB8AMByx0a10M5bG
dPCz4rFFYUJhQihpG7MeTViTb1Z7E6Nk+Z0hB1tQragTGYm3HuY9qJUJF5PbiW2pGFe4dzKQQyvX
njRqelDSVV0XT3VFyHDS0qkz/eKbhe6to8/R1/286htsT3UyXgP4RktPlOMh6yCEQPZaNkFoXSO9
WhPOZ67p+H4b69rYmjNfmJGiSUKdSER83vqUKd1P1pt7yyyQYnoVkND1vc7nVwn86qPwAMYZmLUa
ziO3poYdZKXTS9tVwVo25MMybh/XQufM75QxiJQkRW7B1wCECE0A33fYXiov27ihx046pS1KDI4p
2VAcBSF0G5nBQ3OHSlvOw/hTNjF5E168jj12TD9bdgmaN8x8Dsk1WUXi5xEHOPI6ysM9hdjSjKDS
J5lWbZPaI7F5suOdo3KoWVztra+RMRN3vXN0h3omIYegO6/jDoFMNb6RT7Q0yLpYJTDLKDC64d7O
m47DKBEARB+OH0mg/MazvNV6/T3McnMLacTBVxV0pGq22NRklX8ERaftDSvzacuRX41vMd9MtRYD
cGVxDJo6AKUmjtBsEBkNZv5sBBjhAC+Isu44JGrmkQCvfDe5A4Hvcq7Bt0J5JIpRAUB8dUSDaK9n
4feQ+OVQH5y3ooe2mxNOAEomvJdh6BxEVu/158qfkbXJ8kKorE2GVwDzB0x649aPsq7ja69eZteG
1it8+G3Eyk9uTcOXE9IgB3Bz80FaWCAFDaS3EobGRrMhULWoRR/pERNN3z759MpBWjC3DlKKpx5c
nV11EzKG3Edg57rHvAi+zTyih1laYmM0PSF6pk381GiZAkohX/NQ2u6ZSqdakirGEjlxlrUy4C+J
P7cXu5uu3KL54xTq4ioJC1uaMkZe5dblkehv/K4z3fRmttqt4CQFZGEstzGr1cIsmugae0xSSj19
nGIaC7HI6w1SG4ErDAxK1YcmMTqCIZDU3sD+kLKZ68GhkUxBIk0U54Bu9iVmNEVNSwvK5MHjryGJ
phZfwS8J1qQ/i31eIhxvydY+uBPoH5+QhYUgYGCdtvAmQul/2HSizHLur1rlBze3141N4chu9ccf
dW28+CX2vdGL1m7fREujfc26VLtK1eQYsM7WthVc08C6mF7D9FRYPyYR2S/6QH1NVe6EoVjyqInS
bi+pTmCpdF+ctPJovcEPySYVreQBfyxNIm1IApcvFU8zbHT/YMHWPyVOMp6+/uk/X77+tyzSv2ml
V29Nvfg+p5i2SuK6L7HX/mgSJCAmd/KmEsl0NM2alAK2lLYw4Bsh/Zs1N3pObPitY2UbQDfK+Fnv
wMN1WQJBTDMPjnqpOm1bFH74HjdI0KeZ7dZtJrRZzmwujGCO71DMcWZFEOIKLdfPUV1Aswo9b6eT
R472qPSfIt/RlrEED9El0aGaQpN1YzIPdZToh2AY80fIOOF9AMe5tCYyYLSWP86H9qXTO/vmEimO
kdFrr7I2JNIuO36khgRvHFqEepgWOKBcPInAbFYgJ8ozTbJyleLl3Dlu1p1nz5VnKuo7nJPpMKut
aCbgS4tczlyOIHLSIBsxcFz3mxyz7TgJ+aMc6FmmjOQXjh7Me0dR522G5AuzMutNmD7V5pNe5SFH
Tl6CxixAIWMXHyIhH8d26Pf08UKUQI18zKM8PHkOtQuHw+Cp9oPnUHTdofArEqEpXjf0RXwmG5I8
pI5eOMG62noe5wE1mfHcDGZ2i3JhPmhiZMxqp/03sMvGQozMWkvZywf8l6AWhJcthWY7hBp0PEu1
D1dTMh+3jfgjj+J1VQrnR2JBc6LFB1LRhrIlaQVc2imxL+271uacmuM0uqRfL1YNqiIVYh8bPtOW
DXBmcRWgIG5FWhE7an+0tO+CWDs1blXvaM2Si2Gr5JdWOw3yg4QRzkEWtvhWpsHp68Wd89doMmqw
oCGxim1wzlqcvYlOiPvg06huDHBQThV8EzNnIc+W4cUrWsaKjR4egEiES9JtrC0HmeQal0F8lYiA
VpZmirV0fnr20K01tC8re9DrDH5V9Uv6gEGKknN5mts/6rmW99hMint+M0h6ivKBMinz700ZGc+O
SF6lDPzv9BaeaBU1L1R5/SYf6vyQGBZjXDvAko3y08DN+dCXprGf56Le0b1PlvPkRAew9RylKsfG
PM2YYephbMx2Yi7cvq0evVFUjyLtiJjio25tItrOjvAI2+hykqGhfkcQTjd+xtZgpwWE3k6/etpT
7/OL2WndU5uzXcrpGNHHORryOpkatO/SnTcWdjQoZ9LdWXSsl71nfgwUgk/9lNyQF8QfkY6AA4/Z
Tx6+6SCiTD5I38GwYU33nuyxjZ+U5SnT7H6Vd3h0CXpqr2l6bcHVHgmnip+cgHkW5SOxINZj1nuI
2ibGzwoWeDHLnr2uwrGvTdqm9aPqJKVVnnS/K08Vu8KmzpBcZ9kIXgkk4c0PZuqKkhh0f4rWDVaN
R6lerGQMSP/V6JERl9cXU0SdXToP0sPE06gXjgtEOA9+sc0GMRxjETxr6eDt/YIx+Gh3zLsj3Xzu
TaaIgx9edY0KSYwaeJPEB4CqA6t2LEKHsjp3MW156A9sGBAJJBxgzcYDEGjvEsOl+OOFMKICgWRI
Blk8HAroqhff16BEpq3+YSNlK9sWTOHcIU0o7XeqQXnTHBeEpswhAcMP6EI68XZUEpRT05ulwraO
sX+SZtrh1ze850QT4K2C5spB8OJYY/KQjUXykMQGvYpkOH39qYHoC2ImjPDPdo8irI17XYnt0LPD
QIl0bwiNIOprwXRBZc0Y3nmsMqNYiWiqIf7yEuY0u9pR39n4qb92JFttS+3YtRfqr3XUG/NBb0zE
J0nonewCqns09jvLYyAsa3d+dyqNt9/k3/MoZeA1AFBgOOsc5+FX5GnXGoTcV/g0kyQT0KqZLvrW
FM9J4NLyykzG1VPrHGyCehZ2GxpHFhUdDiHxFi51eNHN1zhBpTrNlv1oN5IXjqRoTd5dLWoOveib
t4jgAlQ/36bOyPaTTQffqkD580aHXYqo7dimtE9laL+nHul3pc8sjIze4OyT3U5Aw2S9Q5H+NRUO
B06VpG2mdfnQjxnddPXcjRoQzK4od0Efp7eCyJQjqgn2zKzsL0RYOZxz9Dddn45prLVPYSPkU0VQ
lEc+kxXYF02vnMvXP0lfvmmZ/SydON+ZxRg/B2MfbaLR1NaG1UZ7U5P1iuQo6Nmxmx0bU9lLkpTh
2RCEuwYb+2bQM2tvmiNh3aksthZ9gVVVEGY/OUa1jJE8Wq3vPxphdLRj40wQjLWbMXWDf7fO/VSn
R7dxVCpqNa8EiEosLG5zLdqztQx6MV4cduZLV03+yqiKfjGOSX0xGUJsOiPB80Svk96lTFOUYCSk
FLmxALfSn82GNQbVbrRJnWY4xepF8xhC+aZ+MpjpcspKh+3gaO8qIW4zaN6IU3NAadvz9DYoUg7Z
7C1N/4U6U/sgxGoEWZFNj3Y6FKfItGCc5sQ427UZQUp+6Wu5JMyjX0ODDneYRgQzqISlvdjPVHUb
zZmCd0dbpKCr3nOB6KqTmqRmced93Y0cGydiaqNp/IWrqf/AgDRhSwqzx9jzinPtmybJUYw/jaQ7
JWM5P0WWWJgirveDY/vYFwVJQeWHJHCVzSmQ2zLj3UXUlt8qilJj6FFT9O5zIK2jG8PkbQdn5tby
yUnj4qzJnW+XjWs/+p5+En7svI+eS++L1KuL0HTrITIzb+F4c3PWOLItATT/iIZZY5hccdCCO7rO
gqL5sHpsf1n0GaWkJIbOimOfv4cS5zxXVrsfrVa8TwnwS1aHacdVXZn0N158bCNWIcZvntQ3NP9+
TD3zNL+YTpOojKtvG/TliktszdX3SquukprypYBZgqymyNB+T9pW11nNtM75AGx/MMoeBzs3C8tI
cBVB/cGhKj3bKPIvXlyndLzi8hMW5pGAQfMlblN36QPcyubchJAFayqq2ydn8OaVns+nUA0pIyn1
W+CCtKKONS5eYsmTXqF7rkQMbKp7EEwGPywMQmvJErRJouyzDX6FVXqn19QdypTGb+KZ+cdIGDqu
07l91PhkjroH4sDI1nXQF+vQ5DiwJ2iwe68NbBQwq/Jt0HLbBMka7eG9gwz5SICu+aRWh7DKuuvX
n7oqK0C16jS97ESc+jB5o79KYrBOzG847DrmNmsBQ83Xfbn2AT3c24ywcjxqrxaz0qVWp+lKM4an
KAvmlbTiJ4vMgosP4yUmjYzWcLophtVc4+Ur/PpnMp9a2qqKGhzRIGnep7ku1wjAgp2odO5o8ROs
13MzmsnaEt+LYA7PTDY8uuEwHw5pASBVjV2t1GPq7+UIPMO3Cc7GnoIgWiVasTeSD0LJP7Okspeh
pccnWYBQKQUc7SRGuRTSZiJWClXxOKSPs/QYo3bNzwgpIMg1qHUinDcTk+GOjHFpN8O59gyQdOy2
OdRvrSLKvIjXNTmeG0srPsH8TtOC9AwdQX9b0QQzLl9/gjtoHEYZvVpdgR0lGd8m283vvRf+sUDE
EKyRBRiPIZPa/c0NJueYcvbwE4l7wRjNb1nl0Ltw8uYSeq72WMz1z1xo5reAyGkUZ2TDQ8YHEeK8
RC647ICaEnVb+4NOevQw57grkign2FzMh9wp7FvfivjWTjYup0q8GqEGYppcgHXvkXvM4Dvz/emt
97h5zCH5JQZOC1EXRK91rhXLdLTzY5CO0etYxY9dZcZXhoLZauicVkG4F/FIxegSmWkb1YPXBsQh
8TbK1r75Vte9dkbIsm8VOIQc0tcGILWzxcStDhqgk0XtbdEKxMwwwnvje0qxtu4IRjxrdCdfi2Bl
UcPQG+OrzP3hkrDuhMjjd5Kdb9Fp9rMfyXxXVA7WIWjA/TCXr0aKItVv2+zYO1bx2lr9adKA8Zlt
dQGwz5LCTvIf7J3JcuPKlmV/pSznSAPc0fkgJ+wbiSLVhyYwRYSEvu8c+Ppa0Hv1MtPSalDzGlya
GNKNoEjA3c85e+9Fle3/aVNuaTUFGgjUDCRyeVpjz98HyTAw/4pQHuTd+Cvt6qc2ksPRVfRZFKwf
PnnzGoih3xK1gVHh0iI+3SVjNG+Q0ZRXb8pefJnrDQlODam6cjx4kqmiI4P8HewcY57Jso6So50w
Qv1K1OwuHefmOIqSntVgJ7fRqd4r8dJOQfXc++oLWDKmj1FhOBVqeuwd82EyiIjm4w2PFTTh16Lk
hdV67s5YEZUTahAsG8JyDp1vv804YLkB6/romQPpl8uHOM9z8qaCgdc1hlA96zx5y11IHyRGgq9J
a9JO5tK/eDr8nMNfKGzUqsM8fTYYyl/5Jz/TjDlq7SoXfQR9/J+nJIth8268t3hW0SEJanlhfvjC
zGOrCVl9cyO7upcmN/XPZVYWjbOWbfGBjkXu3KYv1k4xtqdHNYysWiyjSCmr8C02xscqneZr3lXx
2SgZRAzuaTB49dkIrEsG+C7cUm6sWNxmc8q3TuzZVD584tlM8LO3PEUDyIVTtehmUdNi5OiNe4Cc
kQCYMIUocojkBJIB4OMWSe+OnN74DbkC3hG6yJyUM+8c20O47p1g2JW2xgdipY9dq7lAJ/NmzMwd
DGxXNBr0xeu/ZFXTkW2N8JQay0ShGB/SMHz2S9u4LxXCIKoZAvxRyrP1QhOPdBDtwI/TyyFJUudZ
/zpTp3K5uA+SU+kxRnr2VqXWk1+Y3rWm07gEloINYNtjzzilsqnvYxS6zWjJO+FVEkGG378Nbmbt
Sgv4ZjlwuqZFFXJdui8jdAZi5E+F7d0ZIY1m5FkgpK4VDOQ3otfkpVckAYdu077NdRWsg8jhXEJk
Jlr2p4Lu8z2T5nWhkpCJBy/AYV2sxuBWVYBD0sA6+zm4Scu0X9pZRw/VCKj85zppqzGjy8yHLBMV
bW2ucVrKiN4yk1hVVVgnFooEhKla11lRvyRu5VwiMkJXJpfC2E+Ij72tP04xWe6ELptC1s/j7O34
Lca1aCLv1Gd5+da5LExFSqq4EPMzrKO1oAzBlzU6jA3Yxr2YubJo+Elj7t78jpCpqhLmyU8bau82
ts49a4jo3eTRLxv9VHKz/ixu1TyKc9EyNE7bqH/DbRbuoIIU+7Js/5SzHK7LZ916Q/BAIAj+NF5l
MhnEPoES6L3o3Yl7aiJ7xkrZkDgvYPvuRJMeAlCZ+ymx6WYnnf8+FObbUMnHZlDzzsi9e36dg6mV
dSiGF87Q6iEidTO3A+BICZw1ZOCILFskPpsoKD4mj3TOciYIgwCCiTHtpnbFnzxGbd8vnDw9zcUp
xSJOqr5+tI1cH100VifewfrUqbg9qDLYZIPJFMDAwVj5SUu8pwYnkC8oUUHYnpsXcFXwPcILreVn
mGnEvLN3TXoCU1kgOJdZQFQ7vzsO9vjup4B6nO4lTMrpOBt9ezIcEe+mZvoYbGETpTR9pqqhzaVr
RIBRjsUguIGVW6CdtF69+Wam3Ov2Xyu34hNMv3+Co9S/EFKRg70jIwF61YkKYTHMNuaRLa6z2mlO
E1DHU+i2NE1M2W5iS7Z0D3mY67D7x1c/T5NhNo4MHgqiH5gNp/98EEg2t5Wj/hLyT27ELHZ9GI6n
GunIyvTwoY4pPf5gqnem6yDN4e9sw6o7/XyFnxDxhhl905afTmKMplO55JSOnheupJJ/xp5gpsgy
9XZqO3QWy8P4r68KP/H2fhLvK3o8x7a8oZPtKjmcuESGkzn1wwlNBrNLlvdN1TgPaW6LfVNk6doP
S7IDRys/RTQJTv7ytv08JRM72szODUoiKSKx+Aw4zGod6o0LvHHleF68+cc1YVeIN72uXjJAuEZ+
HiaaydLuKyz62MAw5hDX304GXsvlIGcX8SEx7iaHdhGJq3CVTT5ZNyMI33RuYzuCOFShuaJW5NAX
ivJkFUV1+iHUzJcgr9qznYy/CaW+Q5FkbbCX3yjhGYz7MfOD+OeRmfBjBP+CdHh0aJGorVVYkczw
cw03y4v+eaU5EyrCBHq5MuYyOhfekqW4cMPy1u3wzPNQxAlBzMtX0q6Mfd7a/EMSTuQCFfv5Chs1
qZ3MFtKDmEpoWbzarq82cki+ipCAddola69WNL6NGdNRU+4NSx8bC85BokFmGvzZCZMuV6SgY/Cf
Dz9/VrMlrMGO3MceW8bPpT0l6SFMx+lAroF5NrBrnKUN6qY2/aPdiDc/dPatL1vy48n2h2ZK2TYl
5ia0K5dobh4CyUNVB4+N141Q2vp7o6SbPyJIWjn29KeJ0mgRjjzzBfxlBurxMD6bObPL1hZXLEv1
LvB99NXOvJmDtDptg8o/ovPBxZPreBMZFfKdJhjWYYK8MZgJgtfwrbzi4oIgXPVRCUBYqA+H2SYj
p+4eAQGXZah+pbr6cKqsPGSpyZCmxZ2DiBbtCaMfAivVWD8MwtpqS04XPXx1aimKkA1zxdDtI90k
W+uyZGaxnasmZpJnn4tamLgFEhgHw2XK5scFnVD4WCLklB3dvjlwGqOREDCY101ZcHFz0g9V8a4r
wGRl9FCaKtuXLBs0qG+0mLwdTJ8nLblirSBfujRAMoziKxrztc3itzW904RSGY1BQSeoBAUi8uYt
t1vipmd1pjF/YP1hlW7iXSa4f7B+vhUTIqaor86MphkjucMxgIxAkLoD3tzPrmHg/+py57F1Rhdh
rGfto9L7VfjiAhQBLLI/nuKkqJg7NS0a3jY+IE1JYYogrBLMq8GpAxu14kvtohQK+xy/0yj0IU2d
N5ghcOIiVv0hcI6EY9E7A0NbSodVqMqZmFKkmQr8UT0DAm1ZrO6k5fEptt18CMYKBmvQ2Ls4Jhff
tr0DJNfijJEK/lmAJNYNZX2vTXIhKGj+Dvlr07ucco3isfenaxHmQEK6I0ke/laP/LXRMD+JssGA
Qlgr7a0/jhFA4QzHW2twdgnL9Cky7XMpjGX+TV5sPZIB3vvrziJBUYxgr3xUG6Nwg22Txvg9kPVi
71c7o8r3FKblvqlZ5aXzh5Hrb4ij295f2i+1wYwwOKVKrBwfFcTFNBH2Z1VYItgAAzq9ZO0oYAgl
6ab6HKPhThm5WLXIu1YY5uEWJgu3ySVTaX7rU5RvWPlSUx7HrL2XFbr0VCUgb6tiBx+L7XnqPoz0
NUxAAmepR81BBuopx3+xjhtS/Wy/q3ezQH+Iz7a/K+3PIZq7h7F5o48KICHbmqXPPawSEq3d8hCl
1NZxMLyBFQdfiGmHidJDkDjrSVTWkVYtkb6j+6Z9yByzcM55HDNN9EYICCC/UVF62wUOAerMwK33
10DstUnrngjCTu2L3N7LMX2JG5JB6ci9o9q7ti04TK3i7Ywwb13k5d7ySaKRLeiJqQ/blR2WsGid
7DXvV0Da7hvgBHSnmb6DtbwvSf5fqe4XvoknM2ZoFM7chyhH6MkdUGV8iCZ/qShE89isngxfMp4w
kQ62i7TaSd97pbdDKe+a0gTkqOvvSvnRJshpfRbBJzUXybpRi3jAJvt8kb4LQ2zBQ303w9dU50/e
wMUrva7dML19loFtneusOZFe8KXB3a+HNtUPWC7YXQO8F4wmJD6HDeeQD0fPJytCrtcI4uY9woVQ
H1QwiZju5CGlTJqJnayN/OQWoFFBH6Z7hgnYRwrWwOESuFs/HbJ37j4m8yDM4iAu7hqaS7QFxVPs
MAvMXT84DG7ngzHI3hB4s48V9EvL3Ntp5Tm33ugQP/jplZArB0lTIfzxWAagVowadnUN2PZgBqp/
8rTEXzbyT5OMzHAQ/Dd55h8E9jJhj3lVvUnavOWup3ITmC5cSsTis8/ps0LLYs/iHCfeeNC2wWZN
9KOKg5cyOzU6LA6TxtvCFbpmavASIsGbKWtDpzjZjloHVh/yE86zcqo3isFsNbSudww8SXpm8BKb
Nd7JaYGXJurBm/JHs/P3gycw/jvI8olhp0qmP8UNTUOOeIDiW3HaPLgdU/28nsgM8AlZMchDGO7A
zxNcnct0bbHEricZfNeBh3yPfTlWGA3q6jVW+j3JT0iCP4OMG6/to4cuJxHUzXsDFhsu+ok5kGDT
mcKCZql1E/JjjFCl5I5BNpljvLGOMLZPZ4Ya3mkkCr506D6Tsr9KWuRCnMi/w7badnx0B6Mpn3OZ
MEas8UkBxZ2luVKgN8RZdtx+sncvrUj8fZyHwTq3P8Nx/jWaFgkJCQizEqi2NVv+vrlzNOasrmrq
p6jvvq1s2CksuM9SlA/N0fDgtWiF2sw3jmIq3qPGju7dwt3OY9XjrCDBye+rX6NfRo+I6udVrh1n
XTXsT3PQuxDasL807ZV5xl1npx95kL2pArUBwf9ffpPRvCNX2javvKJzSB1O/26TJyZEN3cJhJjk
Beb8qXJ08eBT4seBsTJt/3vWzLM1ekKJXbGnm37AGoqZCMfkRMthE1jT2RwMRKX2yWTkRP+d8BUi
UW2bkA5ZaYQcFntsmXLPlwlcgho4bBPE4zaNipfaYcRAbHS8ci0DQxQia/qmjruuNBjDYCy2MuMj
dd2MsGU1XYcBnaB776FEfJFtefaKelvGXri1XdXvFPd8i1YT7/N7IpjOehZ1DcErDKxRxZH4XTnB
kyeaM81c3IRwcVcRuqrEAXBIuLTMuHUYInSbcH5qGxnDdwhe8wzMhwEiSCbfMaQ6Pbfxva2mY1K6
pDFGZEX1Bm7Zrn+R1inV5q8hI/t70GSNd2KvhkE8NPGM0jnruxUmJkRQf7pI3bw+/2hA0OMUu1it
7y0/ACpzTt8SitSd9NSwRuzmbpkTNXOFKiBACzdI/42hUENkDKLHarSSlYRxdnQtdJJZDm/FHTE8
a6YNJfNP8qdRDtlN+1HkLVByH0EKca/PVc0Jdsiy7zjnivbV8Gi08z182PYvLuuVQeF58Wf3z8jM
hU4xub7wdG5+698DvjUxgjsILTYMRweYNFO3L9LoStYEUqTwt5+PxSFpJDM2+jcKyflG2ONrkIqJ
OPE/PspoJZg2INO5l16GL8T9FfrqYhPmQ2ZQUB6HiqYAYuOOyVDj62k3qeRst+HTkFh6N3mQZsZ0
F8W1e0Q3V+OG2mXW8I4h8RTOjNCDGPEIrc6lqq3X2N/Dlem6kDjoZ8Ot/5X7+Yv/B+wXJLJoBZNk
z4XHuvAgRPNSEYfi2ziHYNIke40DATJZtzdsBNokOUvkxVNYZpdorNpT02cfxM0XmwAJxyofxdZu
YceFYXKhYfAJc/jFTto7VLH9qjjUszqZY/AFDbJEb7MKrWpvOv07fGw29wRlOuG+28o3r0Ng//WM
6jkzsr0EzVy5CErwvc2EpLnjOkLil4TBkXG23mb9eIEIUHmkNEUtf9DVHTFNrnEMUXSH5QBBT8gT
ycjVMciNg+7SCXQ8h+ZMN2urVt4OD65FHI4dbSwNsH0Q7iP8U/pBqOIspsr9X8tpknXljdGe7hfH
+iSURF8FZza+F68JbciyHk0i95dhtNW+9uxvhRfaMSqJboMAJTcn9Ucw53jMKdQwy/GR6OIxkcTX
mL79kDJfJM1LlFwSBkGLPpKr0DDfcF2vTcCGUZ2NVN/DnVliarZdgYisYd02EZ6DVIHgZZS8+sbe
UPDxXmiib7LuYDrmq9vVf7siwIYbd+wt4wGxGsk3qj73pvVUhfrWAyJxKjCILoJpo9BXI4sVx0Yg
TJlM9liqnvtG7Dw5vc5JTk/F6vbCGeVae322M0e2mwwfPLKQXeX03HRJd1YytFkf+71fWuXGJmEz
S89mwllBh9ODOY7PQzwjSE+0vY4c5KwaXRusoQXXyToggA2iuK9oZfQPJbreVdblD4YvXlFXE87u
MPMzB+SZDJu4zA0JCqDat3l6Q2kM06bOV2DJGCxlvzNQmhyRwvugHDdxwJjKW44xWYhNAgdE4+V3
2pOAnAlnQv66ST37MbI5GxEj8FIE1WMzk+Xmq8NQJU+GHb4XqIL3GRj4JBD3rZuTaKPD33P3ibYE
rJ2n3xrI26u6cl/xtMUraAkuCHANscowqLBJaXDrkku/isDrzqw3PaeXBWDDraViffr5yotCIqvZ
rNaaOE98LvR+Yni/CFwsUMx1jW8B8l5y7rgGz0X0NljxdI8okhZ+GFPg5LnYRMLj0pzHIxWXekpT
+AeaKx7kb6yevDiLTrOn4DrPM/tlPxzGQJWnLKRCqzzY3tZsA20VzpusS0ZGXVDd1S6Z+l2RiK0A
cnzqZ38bp3lxmZwpQDPUjcVFcCV6PvqSgTTf9eS6El3hwM/ZpO2lU0HqNrmDMNAGeWVIUB4anXgr
PND+Fg/te4zQlQlAm17rsb4mZQ492UuTvWgAdNIkjx47gWA+i6c/qM7Ag7htw5LphAQOYN1qUiQ8
JHVR8tDS7TtImvRP7uPIuuiWNHu8kva5ldFbCI71TjNHPIUE1+GeoOZjgPs6uiACWmWNN3pc+mZn
5nPTme0mGBb/XrDEMjkkfjgzMgR4zZVtEmvlPJmzLrg7awooGlhmxxjLk9ElcxzaHoX4SpA0PzAE
EJhroIzT/3rIh3Q+WyUBWj9fxQE58HrK3kf09htjHsgkkWFx9hsyAHVDJ01bc3lntS63RgQ9IrYM
JidTc0e0pn8RywOcJUQ/pF+h0gM4ObsWcLGlP1qFSLzJcRthGaVm33O0iv/mIsY/zt+/Swz7faTX
cefnPZVWSS7W5El51oL5FW11NFNBfEQoFd3MuF9iPpJt2cXpgXLrubDj3y4hV0zYs2BnVqJ8sjqb
/F0jyjkn8HvnvDcqKQD8ojUpZxXvVRj/CckyvY11uk+pcl8LZY9Hs27MLcYP8THOTB5ne2D2hW2I
bpW7oo1VHbJ68plxE2JXoRoAepysPVM7B2GKDyfs9n2cDF+Y5y6551lbp+IvddjJ0EdY1i0LEmM/
T0lz1F5NHopd06UnGq4oVfwLtTfTvvQPgIaIvsskaE0ZCs2w9nY+hdymbZqHhoH7n1nhi2w9/7tL
RuM0ZoVxijQwOyT71qcrKNxc972XlnGcIq4qH0JYrEfx7RrZTdpMTQiL9cH7mbfOjObvxY9SVW1M
NR1cZyNHeir6mZGOW15TwbHCZXPkEIHCTXPXrCOgGmSnJyz6Jjlqlace8gwhjzns5yII3jiuAJdC
JpfSkQCsYL22bW/sArItUFHbn8r1Sk5nRJK2pT/c8SZMVASt+drbtjoI9CMb2bX+FenF2VJY+JM4
ZByS23gOymmLfuDIvE/ecF6LfTci1S9nX96G7DLVkqwC7ueVESTWuQusYB/Q/dsge/E2hkCG2iR0
UbJxlms1nXpAKQACjeaZt5pAjCE1EH0VBwH1+AVz1HhQRVRvfp5i66gOfZr9NhrzAyKoeiJT1KL3
gg6DwP+heiSJMHl03S5/SvBT0E3xra2NVAakIU3IwazVzbT5P4bAv3dLoW5xqNWDssP1z/d+Hgxo
0WuM1qD4evOjaLPq1s4cVXAtXCaNMTU15xc0rV3fZJ9j4d4yFT1EYdGvK8NNDobEH+9ild5GFQtH
AaUlJrds76cSLzIA98togZQOrREl4nRvot4/lV1ub5EDOcxTxukiau8dw/YbgWDBtjV+ETkfPVUt
UrUMhPLJIwQYGKvn7xCf7SzTTx5/HgL0NUX+qeKpvoWFdElQC3hw/PJ1mEgHjZvmd4zueBVVkSJE
sKQeD+OHrPZZCxgt7mfX9M/m2GA7Z1ydqKa/UsyrdZGeQ8rXq/Qsdopy2llLtEDdxzMBba5FEmZP
2R/2+HU8MpOMKkj/mGgkdFE3JF2WTNzbGTMDdMJZ6mWRxsJYU74FE0kuUfrk+QhBMNTl+15YVN2R
tKBhavccczolohMPCmNUwvSmu6CfyhueEFqBhPZ5KL+q3tl0MZrOAhk1hdapoHexyVICUnTmXtBN
oa9L4m3q5iMCRnNntgL9Wq5XQ1+S8GRslFKomeLh9QeU2Rb51s6JTM3b6lH7fvxSWlRALB1MUNdh
T7O+U9O6LLmipgYcuEsklpG2a4kMAHWz5PN2diZmFNx5j54xA723zzKpDmnCHRsimqNAI9FGk5zu
ZuQ3mPlVee3r7GUMtCFSc4Br4eImat2Xothmw7OuC1zwmfUUjNDxBEXxyh2C4ZB76QHvE+zuABkX
P+2yYrX13gaDUdbiK2gT8zKilWQm96lM8kjYWimeZ/taAW8/jDK7JXX7F4ZosQ60kYHUJPtwprea
ZBAGC7twdu24E0UX3xKJbazAvDTPfxxvItkIFIzBfIrIdcCfnAG2E3/9Ro/WI6j2eGs7DKHHqWz2
i68I+A8H5hBPgVNywVYo0+OGMo/e+bblsLEVZCTQK/Sg9XDmO9gJEuSgkNmGW+9a0IpbearnrJjz
XkwpSqVOR4d2sC8tDocQW64Ud1NUXVhIVmmkt0jbpk3lLvjFoN7ZYQDchrHmKm8GYjrQOFGlGOZ2
TjtjRfuC4CVzemrYbFZl9kl91qw7+K9bg416PdqQeISi518hHOR3rdUmi/IGM0ZVHntU6o+xqK95
nq+DvnIXffVyvq+CU44sv+Xoer9UbE1LKYfBahXGsF6pIR587kcFOwvCl8segiO/F8Apjz8YVUSv
PvmXzN4nfRdYyYOTOc808+Q6zDi0KYlHsPI/GRf4x6CTF+FrcbRL9WBgLasyPzrQTSK/LAc1KZtf
vL/TSjR9vLchKJVhN99F9lUKH73esiT0cnjjpIhiBBN1paaDQJe7z0LsVsao/5AE2h5bM5qIUmP8
xESZO1zdKUpzvNHFNlAWGb4Nx/+uwHvsecapFolc9XOlNoYnb+nkwYmBun0YouIaDSVJPcqxt75H
V3qoqQRJbKEqg1NzmAdN0qsuDn2wwT0RNEN/m8vpUw2AtAwv5xfeJtULhqX+pior20R1X6OJKf3D
FEXfPoFVoWu7D0Ohs2PItHhvlVN5mK0Ss2IrnknMIZY7XecQnpbz0T5NgP5Gk0vTvvrQhclETVR/
zZb2rckmtbPJiKA/atYX1IuO6V0ls/11i6YFxI2isukqcFWeQDRSzWdB3OjR9xOQ085fYquoqF20
610EENX+1LFRnPp+uCMMdZUVi3tj6cJPsA0WQYhjpiipqK43RUD52YNak7yOq4nMKQ6n5IDEn+FB
Ra0g/YPoAQuFhn40mpp80pzkm4au+A6B7Fr8HkH9sjDAyXXHmlajmp6p2d7RH+zmrszhH3HyxRH8
Kpi57bOA7lFhEasls+StYo/fpqlkCJvihkO084Fc4ze89Q2ZYg+chFFWCYczthk/+nSAuDnsK6fo
q01LzjBj56jxaazaFFGYQYhtFTLtSSILQXH73pn9e+Q46siEjGRN75H/7nwGt31Tf7URyQGsod0q
6THEmDZ4JKKmDNSIKo3/il5/DEtY7nII1dyLClAou2PN4CTMjyJnbudEsLuYOl2imVoOHF526N3+
0SZpjZ4GQFWl9M724jPxxL90Rt8DMwidk2if9frLnfBUmcxlp+6Fbspfiz4ibOivOicIwIPyrpfx
B7NPnCLdKn5EwbkShfk3Sj9G9uv1TMKB0otKdCYXK7oknPlSbby7+i9JYpeqwvTR9RwUg6oBeJ7S
d60cVBsuXRcAyomLttad6Wr0yUjnF/QnC/KHZbYvGmvw2nOxWEVm8mkkvt7WstsECc0INY/RZghp
FoqIAkL1Z50Ywy7q4rtQcggLp/SUuKB1PVYBpj4YbKQZ3JV9vxtLf+sEETw+XPNxT/mP2pYLXvxm
+fjbZ/ObKUP8ae2jRNBgiaeMrgDma3GV5uxuw96ft6mJe27yD7anj7Pd+BttY8yMR/XkWhwg3Ra4
W4JeKXGAj7l9fTf0wanLSsBTSfvNuet9KugYD5Z22PrYKvL4mYnJQx8WIAg1JyebGKgetFVk0NfS
xFZutVcc+9xxadk6RFKH7XHsUMXPtKlgbKRHVH3Bnvty3UVjS0uAGZVjMw4lQouKhsaY3aj2WJQJ
i5GwiZMLmLEXTFFrZC6k/mX4wdwvlp/NdzyiC2kwAiCxtzdlJN6rIOcUF967VvtBp+XCKQAjPuH9
ofkbldIOqQ73U+NxfOQz4CRu36pGQkcu16bKPxIQMCuy4+zV2Oj3kRdpmFzUcXF0+bUZvs/DoxWe
YOr5v6MAcxTk4u5+DCnAk3iq7uh29sMwPRmR6z85BSnVskOoGEETfwqGYDygEaZztDzVjm+j68Jc
uzwzI897DLFKknEEJqHsXwTX2rOf31eMJvQaOkOfCvkc80+9RDGN1cJJnn6eYQHZj7KM2HAgOsYi
ha+2PISiQL+ZBmfkG8XVxrN5bZ90E053HnDxbHbKizLS8rIcZi2KWb4xQ1f/+bOg7piz90RdG7H2
zlIm/vnnqxDoGfHInesBUufBa2d6NkVDeSIzzlE/P/TznZ+f+XnqYXRygwmT6JKGZkaVeY4CPCV5
vgR+80c/X4HDZij+89wfLcZq5cROFTj//Jl/fPs//x/TJ2iusi1n9/MzNTmi//y/reWv7MoouQcq
/a9/4+en3ILiWgas5csvnoRYACLsRMuTfklzpa3j7IyZfkJnxB6VKjNKY0QUbHI1eDrT1wiN5BMZ
I6SRx9G75GB5DK2hYTvmp2y3hGQz+zGuZr7rkVSa2h6fVxhduCIAgSSuJHxcS2A3wAR1XLANWXIP
TGGlM45SLeF861qdTfQORchMyxIht1Vqc87vYv+rMGkx5VU9HnsiQYIJ4DeZDgmY6arZDConRTyK
jNOQ2AFrdDScUJpgJsR/rjxGpNheNo6iMyeCaWtENtCCaI2Xr+VJXjBOhrHOsJmODKE/pxaA3qkx
SCFTqUHcAx2BI8qa0tdrZZjNSbB94fv8FWZ0ggWM0poB3+nnQeqxJJmHadAhdkbSTPmG0ykYlkLt
NdEgDNjjDwCLaBJwgeztLDjm3ZcToMXNSPhgoX3vklefKRcRM9kB8RASgIZwPBl4v+2ZOC+ya7NL
SQ94X7vzL8N1gNy7DOAg72WDgeNAkrOAr4jESjg8xGb0nOt50zoP4GADDrIsx29Hjb/TlL5YQ+61
qk9tmj0DbcgZo/iMFi3v3E+oph3oBms0es9VGp607DCaD/VpGJ1vPRNXqV0slnmw8ZbQzxYzXzgi
PAyq/ncK6nPG+rfuU3XKQJuqvL/nw7wT+fDXMJxNoBdEXnyYffdURD25QZX5TSgLBodI3Kb+e84y
ayUQPmy1Gf4eahLNTKkfRftkNFa9JnEMbS/EkmD6dPANbAzt3XrX+2bCuLLJZ2A4y/uJgfWejvu0
HRMzoSckHkYaC5s2SZJ1htVjPZfjS454JY7uwuYOTfCLVQZI7kmsxZcZHjmruVgHswIl9f3Q8754
U3x09UNd27/7ISbFPR2PVkRjOXcUoROUUrTOXy27fJC8a6tkBtma6uCd0SuRXGVwnAxzXAWp2Z0I
173WHCR0YHTnkmlXW8fOKQ5aNPDeVjJv5OMFvF0QgUtGV76gdWfknoj4fNIoaBT3c/oUKvZsxt+k
klUC432OCE+2ud41uYZFHqUw1b35ykfTHUaXQ2eaFhsLSeQ2TrqAE7g4IVYBUTFp+831aPUanTww
wrMPkn+1To0dkdObYljANcoquU+vWYlcqCMVARuJxdqp2T5kTXysXq6+tlYn30wWOxZCQ8THAGfH
fBP0+ky6+HszwrpIe7jNg3V0Tcs8GoqGV8lGUPK2hQxewk7jvzJ1+cAG7rRlSXfdz/BOWkf8MHvy
FRH0dQ++WuQznlIbABGuzrirCmfeab/9jhnsrqs6QvkbRi+Knp/qChAnWm4YldHX+11T9NOnQCza
j9Z3Q4buOcubMysXWQXgkqnsCMJcKjWiBDpUIl5FZmLWEG01Ww4U2uB5mgd1Du2HisveKsl/kQsB
YRRMtCdzkalk3loWE1Bg92jQnTqoMcMCtoemekCRf2fOTD+55zE3zuUmwXay0U22wbRHOspMiY4D
asYhMxIucOBcVP6DJvX/g9ufp+rrP/7tT9kXXTM9fmHvLv5bCrtHPt3/Pbj96RO66//a9m332cV9
+z/+z/9DiBT/rmzH9xhyOxZZyhZRY+NX2/3Hvxmu/HfTJHOc6anvuAsJ8l8J7sDQHcpVaVpwIpnc
+3zrn/ntC0Ldtak0HMcxHZpY1v9LfLv/36NfIRi5Lunc3L+OBaLRlUtw5H+JfgXNWuGUY8swE+9i
I3hjUniL8AMYoX+MJ8b9j8Ko2EmxlaBencP+abazbTYzBklYD7h5rczbjC1u8dtA+41qDNbA1grr
o2imbUeYQ49GemHEDkX8XIn+sW/YwAObqOElU1vfeQN6aagrvpf9b8rObDdyJd3Or+IXYINzkIDh
C5I5KzVPpRtCJZU4j8Hg9PT+WN0Hp23A9vHNRu/dVZJSmYxh/Wt965n8Dyy00CragyvGcC20P/gJ
dhn/2y/HxxU3jt9mEagGjDSUVPvVfgbj0axVKMlWL9Q72BrlU6P2VMclxawZCp8MvBLHILQ1BOGD
spKLpbXv6zBedSyn2aY128ZeT1pO9utLveY/eSNJHLov3Mpvt93Rzda7AlcKp9q8BP5MEIfLGKVE
0z9xxv9fT9t/rYb1//intu/17xUM//re0efw+T/++7/9yw4ZbFge1J/t0y9VOfwtb6DMYfuT/9X/
87/9+ftV/h/P0v/9UQrXP1/p/1qBsP2Ffz5BhvcPAAe6vz0ntqdjDfmPB8gw/6H7LoI+wGLQz54N
1PRfDQiO8Q/d8TxP2J4BGvrvo/Wv58f2/uFscXbfcPhrfxsV/uN1/6tg4J+tFf9ZavHvzEqLNARP
yH9SK4WOxuvxQwjqFHzLMp3/jSW4Nqiudu7VaMMkhoWJ9XOo6wuWWiQ57LqTzEGEQ1SKND1/aOQb
zo401LMRM7sFojP1Nr2+Af9uefYpqWwDG1b8ahpVcRoGpO+0eho0J47WFNfeMkA8oAHO0ev34pEj
2hdAJ+NszNoDf+GiV/mJMDT+4g5DZ+GZl2SAMdDZZTg27LouHC5uk+Zz3y+RAeokhFNowdaIEF0+
FdtqaNkREFhuqClFIwr3PtqsQ+oWCF+grOwOkInzWOtGmJisC6nmdZEWl5voh9Vy3XL87XgnODMF
uN3OtUNV/FwUj6tKMrbh6lIWvQCmScbclWrai3jwCYbJW9EOc1BmF4zza+BQsKxw+EAQSjzMS34c
cezPAzZRcnocuQMQN+8Js9PEEWeaM36ARaoz09G32Gi+Kc5iA5bpDyr9+0AZwGFamDKZ+RHPpR8l
ZnUnRk7cneNf/Zly+hHGeTz0VLDj6dFFA+ICKA3cwA0K4x86Y/0Nh+jNquQa1J6kSHE+Sx0ojslR
i97r9750jjGudczJBKAPOYjQEIAgDg9CBhaoWQp2sAPlNQVSxolwLNl9bA1VrV5kkRy7Zv6wndPi
u5981JxgTJGf+768VLMfuuA0WfEIAg947pAXln2FR9mzUdga3KjHgTWbMpz91FcfZJHwEj2UpJUA
cpQ4HcwZUl/9W3nYwNzaeMwnNRJ14sDV4FOgCwNJbQVrj7Ab1a5l7iDMcD7uclbpRt5VOUDmYQT1
L5j1y9l/cFaq0cdy0SI8yuSrbylYe+mledTqKgl9hKewaECnGfO6/YZHqE5jOFZ0rDOT8w9Tx2gF
pGrYZQk5MrqxXVv7Q2kHdJ9zP0xvieniEB4ZkphAA5jb6HKRYeyP13ZIftfItRBo0VGm5ZTisgpR
Vwi0zskv0raMEm3MOyDM26AgZmwTwna6+UrE4dZPmuEgnCmcWhzHdGVcU1f+rNA4YrrIJm8PIzIm
H8jtkprJZW6wIOUEAtFPqPGe42jgKSeGBapOy1BiMifwDSq/KrLoulYm58ZNdoZlfyw1Pi8Va6Ss
NNQ8TuxHyExHvRjbfZmoUzfk/o0C44qKgNdGx+WwGFpg5+ZrssSEg50bNW6uQU/sy4V0Jlv4rllY
GQp8Gft6dHSOntjZOfe9aUDDwCe5dxjxL5xDCdG26EGyIL7D2EjWjsZAhZink7EAVB0Kq+VM+c40
mGI4qZZHwBeOs5maO42MH6mU/foNTrg/gcjmDsXHqS8om0zyYdfgSyHl8BfmbFxje3hYUPIDoBLY
5GETpC38Ev+mhnPBlt1yS7hx50oj7H2T6K1xBS10liZ4LVkWZ9eaq52mczc0mirQpMW8yKapKHse
WPN2ugVltzOKX9MKsT9ReoC1FSC68kCa+OqgC7yLk2JXhunUHiaTREjew8SY5Hh0nFQPxtWnp7EG
IRnnFwM5i9BszyfeKUnsEE83Oc9vFcB3FWOPoKPnwter/WjPWmCYDHXN6RgzGha2RYOPHh8Q+Xb5
vN7xFK+RiL2TNQMeoMuTRmKbG06ZpFmUYYsJ0symKkKSI/SbDWb4XAtK7pkDfI16OyHmDk+xvmaA
tI9Di4tue1OEhzsPJ9tXbi0vczw9GiKj0iRpjBtTIzayUF91tm/7HmuhbdwThLq1rPnLynCmjSbp
8dTItWedQVE7PveLkHfGmIz3ZTvs9cEpLs5o3s4puRjbUt+MfpzduE0ClqUkKDLX2BVcmCm9rN2N
KFnTJjW9uI7HgdCAzFv0GsKtVyHs4jSzBSww8dxQac3zjquEVSfSPKHusFnexquLVmqoY5+OD2ZK
eyjUSH7bNkhN5e2Ek97pi/bOdcmm75iVd6xdrOlm+a2mccV2TgQV4QimDGZ0QamWK012PSCfpt0O
pw7zA24x6i+NSSyRzT/3bYmpa8BEd/RX7w8oJDRHYmTcPF3u77/4XNRYLUVFqIVenJRBBL63u54s
RVRZ3aM3MsiVwtrlzD3CvAAsJ+5IYdPrK21uwz3uadZEBSCbpsi8Ow2saDNa/6zREZNmQGemCeXc
3DsaWgunYR4KYO/BkrX2Ic254c5qIi4tCUxkNc8xVBpUUZrBRTwfhL/+6HL61BjShyY2EAP+dg/M
W/Mqm8rGbV6Weru2E5+V78A2GnkXF3iYhqVuChzt4AMuxLzgIo6XvHRuO1Hmh8xT29DtBFj8I9d+
MCzfl7ZEMctw6mIaecJ6cKpLnyEHLHyVDV2Q2N5rQ8yXmaLBkT+Nj4abPnKnrfeq4rOOxb1OTTpt
mi2OvoXInSIvbrKVQZGZTE+idZ6bHoP3PBLHEHlMGdrMOi5XgcFr6Y82c0prMFb87his+w14wcpM
UctW5dbJCuLDMN2hjVOeQ+gp9wrnMxNi5+ZKfC6udvAMZnxDrT7NQQMCgiBoFt5zvsgZkkve4VvT
WrSdut7VVrfsPShi+INrnfl4FlUzbvYJBE04TzkjQP4ZMSaaB6sPVWZrbH80DYzY7E4tTSrNVMsb
VXYQj8HZK5od9/hAXIhQ8W2ss/uM0IHCYmGBl8lOMkk+rWn9WTlGcwLdYgZ2I7dqtzpKWszWVjbD
P55IxhuEqRjys7pOiaQbqL+qOY/3beyowBkZkVpZeST3iGmocCmjKy1iJYwWi8UDf8UjoCe+f8o2
JJmvLycJl3rJ+HYd5kKzAQWn14S62hTodJY2ivnK4EY0/ghW2YG+hxwlxUuh2M6p/uiXw489A0du
fesDENF8wEAE+7JHr2NT1Y/mcDORUqbn2zexXxfUH6bANtst/7Z2Oe7BGod+Q/pJWyuJlYce5IHz
4Uj04a6udVrcK+Oa4PrhhL8r1qI8EerMI6+EvIO2fzTSfN63A3OHwldMk3ziQ3+/RaXsSDRwgLLZ
nY72YNiPzdrtVrtLj2480dIoSg4d5HUDm0rDannJ6cd1Ov1cMpEOzHEqH+0eb3qCfHjOFwC1s2dL
FJYFZyndFPg0kNkwmSGwrE9QYCTu1JKssMbTqlWMBxq4t2j0RMm7b7fpSJoznT07wE8giDuHOicD
YlAHpFuePBd2c2uTLm76ob5KmoXutb/ilhI3q7UyIWT/z+NchZTvJOFUdPPRgF0BW3n+5HaxXv3J
uHbpFgy262PTc4EgTwGeQz9BOXvU48K7eFp/Kl03R34qm4hipE5t8J50z34LZaqU3Z2WJVdMjsO+
KTN54foMDmiFwqio4wQzhNcUXcLhjpzwO8GaTokKI+vyU4C6PEKTJKYt6/Oqm39KI6ftocbIbrcL
IC87ddGOXXywTqYdsMt+yYniy9jQimgs4XtMpRbpjF/hfWK+Hlr9bDbQpRuIqLu+0+7yfshvV4Iv
VoIuMIHlLpo/+noAqfs2+c1Mg+twU0nsxrOBVVin/2leOGc1ufbaSggbktAIgAxyK2nHxK7MMf9Z
/cVxl9NsxlhUELCnSf8gyQ/7ZCRIZyEVzAQwIrdqmt2QkPXqfTwJGsvw6HJaGlM4LdmNUYIjGEYa
I0umf3S34xxajo7t9/uYEg8hTXZHh+NDD3KS7hIInaTFFq1hJjivOEMOwwIoxJQZXl4N0iUMGSAD
xCFZGP6oDiPA2P3hPErpEK8vZWQQTPQdd26JCyXujiPqHzOijIxDPF37gZLSrHxtWtDpNoXAoPTS
qOvRVEum38dGU3A/pNWGhQKZY/e6RcFMvnyWd7m+4OZlIK/HtRGpjb2Oj5fQNL7iVp+jJeHBw904
0SspOZ4yryvtvgknZ3mIW3GHxxoRWSMDgIoeLMPy4svWZl60eEjoFdY+vAK7pnBP9qLd+/UcFIxN
PBNwBGj2pUqisR9YCNr+SdT3C/cyS/PdULYKt/xE8Vy2rneLA31ydn3W6alAAkKMF+n4tKKiW3jc
o7R388gd5i+BmwhIdst9iPYgpY6j5xkXfYmfq3xKtkvkRcVw1PzFQrr9ged3bBxOyb3R0OIFTqWl
kyOREJhhLHEhMZqP1oRh4GE8dxyyP0UcXxYokAP8oVsIgBgR8h/7xeaMGE1tw7iTQAkOY5fhAq7s
IqdTbvMxHqocmdeu8xdFsAtCkbCDrufsKXtwGvwE8+p4YVc3WYjSlZKCZbxTAiGWvAE7AWNQdchW
xewyFx+odPA0JuUEGKbJ/hP/ysfXaS7xbU68BlV0WD1GYn9bKqch5E77g35IOvHLHzWc55XGmxm/
Upb2u3Q4N+HIvyTpH7ooaJWfpl1jjQ9YKIpAJH17SaeaNojGP4lZnnV2VstZAy3JLCroqofFZSkG
adCAZ9r3Q/fpaPZHjyHK6eJDNjc7i6wkXkYVpqlHSGRcvuRi/WiqubQpf2+ZR3Ya3Y1MVyKp2fAT
peARqghOHhKNH+o3MkvJQA87a6rMVw+rLwwAjmDJ+jBiug8hOtyNTW7B5eMamunkRsupjVrRaRHW
8HMR++3Jm8XBwnPK9CEmVrPN+2Lrq6Xb7aDgNU/geoJcFBMddCacYa/SCTL6XlhQHeQBT7caAkl0
AVPeYePpLemc7mrcPggSelY9k48EtOuwtfif5FV/9YKk8bwU36MDwK/qsmvqbbcIU96QzX6OqQQk
+3Erh3Y8KhHbwTgNeCj7g5GpA8C6T2F3/cmz6cGCEE+gaf7VxWTwc2+8aGv7KdsaZ6dpcKk3tRyg
G/7nsnkZUuM78TnOW4mBdyPFRbyhkXham+e0LajzjpFnoPYDQCEfQHXIBiZpO56/cWBUoBrwFRBY
NWw6tlknewB6vL2Nu3lXgAKutflGmOHOySlT8br2fhEjF4r+s4aUH3jQo/kxxjnYMG0RI5zR8D4L
tzSPHmTybDW2SIxLAYWiLNEmkdAQrROQTD1fcWxNYlbhNBywvqRcq8GyjCjFk2DprV6brNLhvOZx
5Iruh5IcOjfI15J02/ftU12bFg8mJLRpYKkz4OwbnKwPAqFJS6gSls74PRvEeiRn1tAp0o8CYvGh
M+tTTELr6KoyDSm3jtdpp8UWLsiaU8CK3yLutqN9Vv8yjfJOOBJAH5kYDd0u3Ew7HFyQemt752eT
EazbYLrROfdBz74M43iqbcs9LfpoRm6Cb0mYGSZnGzcdC265a9QZmmGbUfHgmptHb4yAqgIcS0PQ
Gk9z4f7udYXXG54Fq6YW6qX8laxJZFvgk+rk28pgPNVMG9dVfBSoNMhwPybDgH3i6PSgTX6980kO
beUHl1E2r06XQaXHl4+U9Dh5iDd1Dkzc4Q2zJU0LlS9aPrDGeGhXcJk03e3+/glTEu6hCBsZn6kS
jLZAc91QOS1DvDjepVM/kNSKQVbPPEBt7L54CoWFIR+Fga1szxz6rx1GNzok5OMqIQ6VSiNv3gzd
rlIQQBoxPFswAsycfKHspvPYKOiVdCImOrdNhbsVdrR35w44j3s7+ehtZz/l/asoiq9iNW8lVQLt
+FmWWRGpEmNRabVj4Ne3nChYQVxqdmo0tKF28AE7BXcV+yMlrrybcL54QDT3TtxSNNU4vzvN/A03
FAe9mCLJfwlL45fsPoqOCBvB8KiXoDd8L95qE5DCqCY9QMy8x8Qrbp25OtRGehCNYXHa6J6TEo3I
7ZL7wWYO0vd5xatkqJpP+7HsiQbJet61Jlk7Nxjciuj5RKBwGbPHxtiYW2k642dkftfbqcASnGCg
GrMDBmTeym7bQqkObyUz+SKJoZ7fSlLVzCdo5spM2hU1O39joY2KHEfPamj3jmeml0lJbz9vUdJl
nX9w7l0WLZlOVTHvy6n3diZATF1S5ELMfwg6DFhE2wXYjpVA4CLCGMUvWOcsDnAYPrkKj1nGJefE
uQM5Rf8qtoGyadjpnnwvQgRRBw2je2QDmw0AMIfLwFpuUswCic49dGVbnaV28sBqRLaPFYweCxyz
rPMAVAdA2dYQDg5R70VO8L6zmUw7KGaTUW2rlW/KSI/sYMdctzlZzW8WidpIJNSM58ri7mY3l6Eo
j2nHqY7xlkEgyx2A9XKxGvP7Jp9ZWPnCfGc2iH4A7YPcZQO6uRkd781eBQP8jH5Iaghgu7rImuyj
boqjtNcbYk+2fMuLvrrWZoPknrcH0TMknt3iwm33obVhLdJ/+lF3gGYNPXmdxuEPUaqBLiAy6ek1
FkN9q/kxGDguYGVxgwZv7DqSjwG7/SfMbT0yFAexHNq2HVe7spPQDMYfac8I7ENxm6P67Ae//3CI
ryBpc8StWoFZANO1i5SMhbXaczjfoImTH9HXRZKL4bQWt3VI11fJCiOo/bZICQy8WzkQy0kr5nuz
0E+sW2c2iVuztqd9nMmo88kMpVrZRpOBvCWq5qw3+PfXHBuN7mCjyTC7FWt7j779BA6EbQziCzuq
ZoaCAhgC7bhgzbI5ky8fYTh0x8SC05iR8Q4nkf8MfPaTYnlUkok/UaQfPiJtSL55DY14gsSJXpNy
YWEEkgX4A1iQLR1qWUF3Ktvb0VvgmqRIZIBMoSWPJMEjNafUO/jGfR1jGf77b3Nqf+hac5N67UOh
xIxhXmnA5rTv1a3vK8FmmRgoH946opkyQzTbqzdyUxGNgwG/fp7x7YSA8BkpOpemkzHJKCYPTVlG
9ZNWKwR2b9qqXDh4ZK+mu/cLxD+9GrR9RWNlUAiyPV5sUkg0ZUdC/UUERxl3LoYTvV9Kau8+RUeL
RZ1REWPmF54+yB+CJg0SJ2NYPRRNMZDlnT9NurAAZiQHESv9OFvpXs8wJBCtaUCesTsnbnkusC77
kPOPrsQOtX08uLFU7d3gd3we64roBojNXC0wzxQedzrvwxhT6Z7U2b7pR04pkGgQ4Ug4J4rpq9bA
u10LY29kw7W1rPEAKvIuM+JnhzUqrDU+unbyRWch+ogOm2ekm/IgtPK5VtxjDJMjgz7nj0OMv4Fs
OK4moONBxTfFsUJ7SeV5VNcP9jnNqF5WEs+zh6A01D6H9LSJA1xh3yjlxJockCLueqqJYKJVrXTv
cbEnKvbRyhG7f5ZXhx78mKXR/mm0KjQMNFjVLEmUG/Ejv+EeyrspYIaIKzuAsSPj+Th1uCW5hX0k
ZlbvvXwCvjdHA02CZ+G8cre4Or57x4bHGbF3L4DG8KNRWnxg5SYV6pVvtZcQ2rGq3WBmX6U9QeYu
pjjUV+suHoc0Uh4uynFEVDfQXkuc82gxsrTnwzpUF3SJhSlK0YR4GFeqA62n0hqOVbMXAziasQOX
UVA4aLrJm9928y7t3wy/AFZMppgldnPHtw9L4r5lComtbI0tA+fdyoxzqKtzzeAsD1VDBJnN9FAv
S6pSB/lUShgmjclBoBssKLNbX68++Y8OlmWIo21Asx/x1LoI0zjZkpE8A8XMbSX1uGYRCgH25nFL
qzVIh8bQPaa/dTtBldn8v9JOZNAqGKS6szAUMX93xiWfarEjKlUEU9ftvZoEKrVS7ZHpJYi0+sVe
xgL5bNxjTXozsrG7nMbS6YOiYGeqFKCgtSfSdmO0+rccUJdWyZDSVXy4iC9zGIh3rsYmsk54zUaV
7BTvPdtcdsBDyFtlWq/VcGc5jD6BziX58jY2VAyujHvC0hSPE/AIrsc+/vqVFazK/Xss8KVePfsD
Iyx9KtUFpCYFiJAXMH3WH7o50svg4R0wGD010uObt5jdLL1/8ebh2Vi2bAuMK9JLErN0DM0E2NqB
hSTQ+sm6XUGTRNzECX4sSg8t5JmoThg4VVw20KnqwOjfWsezgro6eRzRzi0n9K2qTPdIbE18Fie3
+swz+6tzOyiEIHWDVLgfsHTozNWkt9WwQhbho9K3zKeocrKiSTgedyTiLSNu613OIImDe/sk0plS
+WS6R5+/EdRnGIAipAMQDb4JOmjqpIfeT3Z1m33AnLoWze9VHQrgEPsK5iTk01twEv3BhGWxptYP
r9wISWc+JTV3v9gaHxeGmscx8X/Kfr6YMZJVLd7hu0BJ6B8oHbghYQuBW02P9ZLfaMbCTqtCp1R4
rdz6VMWpoDVg4iKMO2uXSOtNj7mZbUHsZtuuNt0WOhOxKtEJeh02FFJHjUaVmrepsRhYKg1G7bbb
HgypC5LCc5hp5JwzsAF4MdOdRrVU4BJGbmrz4m6AahISpEvHQw2yLVRgGyJXm6+AvdagpU01nPSY
sKfiBqVbpN8ctmGdk8ea35VWzH1rSZNbvkDQzu1AYja/H5b1uyFPTOERQzMGhW+LTgagV1YXFp0D
xa8tv4ZVnqeljCM5q59ygIIiJw4lvihedDKgpzp+qjPNYsv9g5mwOdtm9oZtuxohXUGJnnD6OiRr
US7gH6T7ni1I62AhguGmzA2OcZXZ72NjgzY2JNoti8bofw/gSSds5dwcna9+6H1ATus7gW87yuuZ
m0ZK7EU5MM5AqjwkeqcCIWgAKWLiQTmhLqK73WcOznlxy+dtg0MUp4Urw/d0YFGIukCJ4Vdtd/5O
KCTPnMaLKp2eYH0uhyItgRXAwqRIjCxPdmaB+ZL1uDfS3j8QK0L/r7yDdJMttrB0IbF2SpWm1x7+
MoKTe9em9cOGvrVdjt70bEwHu8G+qaRJPDzmJESggQjqqZ94Goc8Dno84W4mOIfD4mIMRH3T6jzN
8xY76OuobwoOTbilT6asXomabwZg860AwaHl1qVd1WtWNe+TgpII9GTi1S5XySGrKbpdn2ItMHXO
GHO9eEgG33pd6Cj4J9BPXzXh8Kj7ptdyDZ2em6bbm7dGV11yrW2O2Vp9tWK4GXz4H4tI9D0oY4fq
I25RmW8zxWpks1OQuFn21GnU4rvao3d6m+8q7b2P/RUKMUgfRw5fdZW9QxbzD4WNSmA3R52CzUA/
uZ2Nh7ZSVeRxrQ6HmZS/yO5I9dPpUubn3oR75MF9bAvtbJACowhJ7XxcbsHEBQKDYjSPZDfiRjIQ
Pym9Av4uO4SaiB5tgy9IaaeBvKQyoBarEVIMZO6qWvyIir3cWjHnalV53860s1TE3vFA8tFjjMGU
OQmGHNiNyRNoc5idZXmaU+9LKPc8O0znJrBT5HyKZGfpzOJVoigomHCTc4cCCOsxdHP0i4gTojq0
py8Wr2OcRNjPnC7ghl4GsBEYYZiaG1r+PQmcxsbqpgyAB0h0dLSYNr9n26+oOaAgJhL6+lm0OrxV
yuUZIXPdc+kYj1zqfdFJthMnmTSM4XVNvpLVdT92WE9lwcW99SkPNp2v1iHDxspa7MCbFDvXSTDP
q+JNkuwIiZOD6c3ae+jV7DssPjs6vBEuakWkh9hzVsbtiXPPhnyfDp5m85O1tCBS1Eci6zedcZht
Eg89k2kw6rHJvNFpX80Zf8+El89mZeL1W2tUuMVTPWNSr6ZmYiI1sK3X83QwvfiXuS9F+7YMyEA+
2G6eChy1y2DezIn1uGLBRe2ofRB6VA6Ac1ZhwgYOP6+HuO09FR1VOwSoNIaEnMm8Lo9il9gsceNB
CmBckjpDmfLBSmUfukWKWxhfUJSvmFsMAd10+7F0rIhBYwwebieczH6CUg4qF9g7M4eG8Bty4BuM
bKQgKrJU/zjZk4yKNOW4Uw8/ou3uaGASKFurQlJcAduA31tEntzo4lCbCSUYM5plRf02HUTu2dUM
asqBzPeknMHd7xdt/OKdPdjY+JlZb783ILujgmCFMjHulA/EoLDtwBMN7Zf5R2cYt/UykobxVx0M
7Lxx0A59NZ0bJmgDVp8dQdB3RjuPeAbqfaeMpyl+RmmDmuV/G7Bwr26qnfTF0p54o4+F1r7W7fS9
jmJnKrlXJrdJs2Ps3g2YibB/VTuRv0EhWQLb4/fIJ4PDUT/t59m6ARXB5IvJK55IbPo2CI3OAvBH
LPC+dqyrBsLksDaCj59LYJDBZuPXGFbH+NoVu6HerlOq445iv3Q+jXFK4HDiIeSevgO/hXinpxCC
cEwFlD5s0xcbO5rxrbE2Yseo3xpc0LXNhGGdce1UHvNYh0twun6PVAs6IB04n/Oj96t+k3cDI3Tr
ZaCyfQ9o7lp48k/HKgzDW3DlzLqGDLP2QM7tJ1/dA+Q+71zHwz4fh2duUg7l4Kx05qObt+HAuEaT
za3QkTbNSVjPk4Xy6KaMxcybqqu23nn5SSLF3TleErqjXV1aUnNzBcCpHEUORWGfLmuo8cpCPDdJ
4FPFHNnCT0LbQVL1Z062jbUwyzMN7qE+gLh1FurAPC4dy3YvmF3BlPM/CiP5zi1BnyYbld+8YREm
4vm9Fi30cBPfnKmd87Z0T07TvlhJ/IVRZL6Ma+5TtGZ/aZb9hF3wHLcd08+1fiRuIk52ZnP4SVNQ
pYRXSYPJwjFfHTsrYJVR1JqmpgxXJmu2YVVPJFa+0VM1WEjWtXRIc7OTfi9QsHcrUjROnRGM0Qi/
hdLHAxib30SqmwNS87Xf3iAWvxQ5VJYHT0EGc62yPJgNprACZ2O2LUK913k7HXjzUSNnP7XjI+lO
5g2UavAT5lFTkzn2Rtc/zyq/mCsqPuZHjk9YDRlvHeRmy9DNbbl3qB+WPN8N2avAIBdH1FMD4rA+
W+t0IN0ChDvGCSjcYsOrbyshkqJhD9/TL0fi3ljSuNxpRiwOik9VIDhetB3nDCgIqx4mHpp3bbYw
YhyCBRwZH0TBmj+x3Rq6wZExX5ZDL7k3kvZ78beEyOoWUNkLMOMbwTfeYMu0EKVByXPS9yZDyVY+
mrmtBymYNUw9iuqERJzQ0oCZjdkdfJRL2TJL802+VTUlIOW4hMWCtNN6pZn3fTYZl9S4wQJMHKAJ
VEkLb1d4QQ9vKtqiIWntfzk2RsKiXqFmrDYX9mkg6UBZvdv80kcMIPpKTZ5osn2bDKGu6pwoeI0K
N/tRBQn4xtX5hZh83YibtVs6gYeWFUJCCtfMTY+t2365wudmQn0VWU6cU4NgefWlfcvocp82M5JD
g3Okiq31Nq1wMEEVuRZ4pUXfnLrc5bcjn8aR0iFOAu48ZTe4UCAMK/cE/B07t8OFiXTlN8act0qY
t+AdUsZYbhHqZnnll9+HlY5l0vPjQz347DI+3Z0sGAGX8JosDp4nXz/P2RvZYxSBGjVAJCqIx3Hv
0dMXNQ74+taGFD/2L/FEzWKfHguBGFfN0DrZr/YzcXvKHQncacz9+WRnVEj5VZB2/u9yma7ZjErY
mdQEZO2LM5IK8YDIhObavKfWNpZMnFMDnt+sEYxxf5MznOY3WpuaE1Mc12A+RfDUfhgWPeisZ8pt
4yl9xwCBdwCd1ZhxujlDd9AqSadFmt5M2a+YFtZTu6BGYCnLNf+xY1aZbn4Gxecu57B3SgCf2Toe
M3tZxD6Dl74bVd1uDMsd9sFqBzSpDpz5CoDjvtVdEG94YvCzcHCYbXXJY6YnXct9WszFDhdtcjG5
wwKi7p5Ho0sPlpK4q1Kxa+3Na6I8ug2rCJcuJ6wY925hoQmtTHWLBEcwQ+BtpxzOnQYG1jZpQS+J
TMbL1PBhjf+4hfvIlYEzvZQng5WJMOZjuWK+w4DEIW9rzazqE0GXh8p/QchjnL/oW0NSiSjtmHco
hRzm5obOBWX/6c30q59wzmKLIBSOwkypKpBUC2Fd5t+JxsRZOIyH8DsEE/8ZvRMCjXTMj8WYuDLY
b7Ze/FAd9loRQQs1pfowNbEwUNudwAs1nlZL4xK+5Xx7rMyzjdc5WRCi4Gh4jd7T80Z9Z2xszMcq
stOJKBOQJ14XzGXhaowwe/fgZhYfNzCk+mSQZXQd5t/Tem7JgYICxvbRryXW36yOMCedzMIHjbaU
u5lNSteHnSXUClkvXx99iSpFB2PAzIQqd7Eo2F+8Jym6R0Kn+R6S2XVWVgxItuQLaDBM6oYbLmot
5APJ9ZKs/inz2t9VH/OUYOWbJurb48EM0TOwc/d4JhOt2ZEVaw6zlpdh9u4reSOM1uO2nr5NLd5U
WZW/DLe/MGN8LUnLse4vv8Uo4CwTslqHa8/2ZuGKXeb5wHZ4imPFYUl9lIJJYxwLhQjqU503czfJ
XP9lyJMH8rhMNSXqiyrdb8WRPzStlDm299FNI87DqmWkh4A54Vhv+xx4W61HytYeCSLCABhu7ELs
beSF2KOrLamq4lAN05WlcuYCRXG7iR+bGQ0LqkyPuBkjP8+qXa5xG8xyZ+OuNL81pwoX2vDoRvWe
hZM8rnZGxctMlSK7/PtMweVNrfn7zuyHU1+Q2WqnbeTRY7l1vodJWwgw5pi7i0k/pJr55ne8LC3G
A0sjBuuHvDeVCc0mXUibtdyaSyqiciW/IC1cIbv4mPIwHhSmOJvghvdSB9xQcFzlXkDnmoEknpTX
qSyRJNT/ZO68liNH0iz9RL4GOBzqZi8YWkeQTKa4gWWlgFYOjaefD1E9XbW9Nj02d9PVRkuyRDKD
CBfnP+c7ING0x3WoHsLPolxGTIxuhkh9HRvetAKaFE0Rzjo19Xhs5/J3kFgBNS8oP0lFNdzMrHNl
OWZ2Suyp3PRLJ1LLkoVPbIdsBA6qe8iaoTFNJIyEmK5FlUBl9GzSocBEkHWBPSjL3iGlcrtVmfvL
UxTrukRVUUL4UI864BobfW6HZ4T41hmW9cLw65fK4m8BKemt7hVktv4Q+vhEIjJJLw23HOR7VCvV
HP3DkMfzKcS2C/YXc9d49yOexhSgHfZ/MgCGO7CW8J6CihMjjyEOrhIHi24R9I+wpq5jTPJ8LbvY
200uUzV7YSx57JI5noFGYYo2A+Ni04NFFwluyoxLGkN4He38pWonm/CoqmT5Ez2HqRlWvJgr7Zip
dC9M9y0f2KEhIbxOZLII67cLlCTaEkhAg+pplO8wc+HW95TrMR1dtNQNEC+GHOq1BflGWRbzBgsS
YhsYySaAqLunEeEb6sk614KecP9I5LRemYnJ2YJAADPYkAjhUK7U4he6jGTRwjh+FVljHHJc0fMy
OykjPa5YrZuVG3FiRa9GywAlwNnsrSrzdh/qN6jRu0Ur3URqMUAzoZ9S7qrhSJBTkol8AS+2Kqv4
6tAZvKYZ5If0TEZfu8xyKI3kKcpa9UvOlFzVXoTImH0ntoZI1HOViqeVLWgTM0EZvViykbSPO9tA
hj5I/+JcKybQpQV5fHZf6Z+C0enD/CznD7dN5rXXp79janIBebBK+YvFR8r3ep7DQxaCqidt/hGY
OB8CGciXoczofY2ZumRsSlPNj4RptaZQTdCNFzNXM+QtNzmEZxwsEMg7ThjgzPDOA053ydrrGi9i
f8S0F25mK4/XVQUtjpTEJfUR5OL5Q1r5i5sjXSywFFo0Nw3H7hdvcs9ubOfXrFRfOJ2xRnEIPHJa
Gh5Rikm+CsY9Y0cYGF4PqQIeBCbpnw0tijvBwBCY1CWL4k84JgvetDYX34JxEBZSLkpzvWNlPEau
vesl7PIqR1HmefltEEB7odzjNcGNwu2YWje2HqvAImOUXHGzsvrRkDdfRVZAt1DgnCMo/S/CQ7Ge
2BmCLu7Ws1j8ayb4SfzbbWv9FIV10P4CICdqImkGLCEaxNKpd24vvrYJZ+VuPviCEV2zyCRklfaN
hF7suOB1g2SMNk5krkMRwy8exUZKPEhGEY0ramwcM1UMWOKRJRirSmt/GbIYNLL/e6Sh6iLxuBoa
L0ca5eYO+FAbfVCBeqzZd0No6etOzH84bvEWOdHPapHX846UbrAye2AXc918kO9AJaWD3va/VZ6X
H58xzv9RAu+9zPn/Myz3zyTdMyX212f/Zfzu7+m7//tf/lP/C0N6pmn8u8Dr4cev7Hvx8+9B1+e/
8Y+gq2n9H+W7UhocRS3H5a//zOkJqUizWlLyA/FI6xnyr6Cr45DGM/hbiMWkT1lV/hl0JR6rlvyr
D97PUFzCnP9J0FXyZ/lbTM9WyuDeb5i+MsjOKsciYPj3oCu9PpEfY80DdFd5j0h5F39S6Zne7WMf
8Zb07e6V1f1n5qTuCUZycdWwLrbUeLHXxvN5KDj4tVnmnm0jx56a1m+1p4kb5dAlZgNx6G8v7j+S
hn9PFprqX79h0/QdXgF7SSpKVy5//2/JXJ+DtBOPpA/S1hqOdoV5eXLiU6SMD7NmFWcfTfseHL4f
cGyPbWfr+s41DSc0yMRWe9cUm3//LS0/p//3NcQ8hnhiSl9Zlm+4/xIWHsn2pAPnqo3oIbHQj8DE
0ztQ2nez5+I2OUn/VfTuwYog7Odh/4k5L+ra5H10jbcbE+8+T6RPZPfVd7pTJYgH90OFE4SmRwqk
1Voivq16bX3/b77vJYL5V0STn73p8g27Sjr8b8l+/stLSdE9WK9GrN2RYllHF7cOpibj6bj+qoZ8
MzCzUIJCC0CTCVWGQ/YwVc6OVBY7Z5hZ8jyAV33WvXMJzd87+RtNg2QTlrBBzKdBN1+meJhO//7b
Vt7//4JLJHeeXN4dnsNr/68PbVcTz84kNSQ8vi9kDK3zXx8gtLSHqXcOf30J1rZC6OSDIzmOI5fw
SxiXwZp6VKrU/vkfEGOjKBa3Ecqs2lpnXAxOeWLBXqjC6c9fPb/2/BRtaVqD0YeYvfwjz7/RLfkP
QtG1sOI7JeT6ZtInFcTJ3V8+PL9sZcawCfvyj7E3vnLomR9NHxqPdmiKDXexRyN0usqsvrX31J2t
LK2bk50zg8t52B9+WhAumsv4W8G4wPdAM0e1+WWaURF9OZpE+/L4GI9BA1y0/2LGszynHgz3YUzS
FRE0bIfxPz83aIx8YKr5Xbe5ubdd0TEon6FFsmeuqYkq7PXY+i+OkbrHUYvqDP5Dv6g2dTehV9bn
59dCdMAKjPlxMqP+HDjGkuXgV6SS+3M5ko+XzNN8o7CY03gK2at1JLh2c1zzBm/AW5EDDXuc6bkj
5TFdPkiIYC6evMzBp7d8oddFsVWZ97lumDpVeVISB3KhWyTkaU/PD7YQ3AkCkI5kXOVJgcD524ee
09gJaHVT6+aWttzchMg/w8da0naJZnj9Dl2Y/FUxA9due/yhy5cJuRBw7GuGkpaxT6xfSZty9Zrb
4mM2XWMbQo6Bs+IUH8wTs81sJ9NuXj71pWZ3hlV80LZj3gNtnbNwTNda+oDqnjXHrO+XqqFLPNft
2/NLec7EJ0gJLzw/hRadHAYX80GDgpRgXnuF1za+DgkhJoejLKOz5WvE1m7hwFBy+QypdnxNSF0T
ywkg/iz/guasQVqA0yOZs09aZd25N7L2daxndcnH4c/PWpwWR2sKPmsP5BIhu7k8Ib0v/uXJXuuI
wH/Ib2x3XXs3cl9dhMHshF7pa6C48Oddxwhq+TQ0Wtbc5VcwmYdztCgIfh3TsBFmZL6ozc44uNGG
sfwyHMQOuFAIrVJwfqQzcaaHamg5Ho84SM2whGWFa/fkLx+CQPDiYKRHgicxnUf/yS7SZGeP3Kva
MnGoc4i50GgzvMkuZGox1aJ4CTMbzbvWJALKatv4sbkgHklEV21K2zbqmsCgF4ed/coM+fxsmzc9
4PKAiYCdCuvCDwXUpz8EaGpBuaqSwr6M5sdgxu7VSpUDbKY3DpiDf9Aul+xIRIYbuOrhJ7uIDIqE
kDQyulROYl8wiiCrYpNCwqSBpa4rTsDS6VJ//tKcaNByx4jaaq+Rl7wnsSPo5Bmr8oq7ivqDPE3J
X1P/V7gE+qauJig7uISvRvqcbfOTsJstV+vp68QArCfssso8gSXbru2zrgwiRoSBCSgmyVWz468i
3wquxNJReELPPVVBf8uXIsaEa1tCkcK9zV2xJ33K6CHw7Te/cuStxsFClUJBywKOU6ONY/qTvOEy
kUap3ICcITOyavDMV4K0u7IR9do0rPgwliYp44rko+2/JrzXPlIXsk7Y99eQbNA9YUVl0k/g595I
XDqDGaEbMRZz0YQDYOfgZalIykysPGmYki5BHmqrdhMlco/XPl6PZdRvJkkhC1OLdTzkjCi5h+4y
Mycbqn6VCTcmK67OFpnlUA4NSOhabXIV8bIFXN7zSXZ3fB5ro1XWIejzaIM7v9oYcZke/Hn84eMc
vtdD9dUvnWbPPBxt3Wn7A8ahYU/HLwYwEmPDyWbSWESg3taE0dJ1KZzi4cb9dlK5ejeWD7wJVjyq
ZByXQDz+u+BzEC2kpdl+16xIdUahD5m0G+bd6cOY0s+1gLJBcAK8AJ3Kl5z88zHtze3YOM2l6vPm
gkDP85y440Yo3EZoBYst2t8HT+Zo0v+hxNBdn1D3WsTvvD/i9yKUFBzmKz+YzgICQRVfZIUOTTlR
hp95sJjnS/W5ZnTwngCf8hBObbMZ3rJxvBDgxss+Tow2bUbPwWyPd8qdSL9P4lXMGOkKNT2cYUd4
0zwHhW+clej2Efv7wOSj5ecd9eGlxM0M4OjiQ/S5wqyHwKBG75In0E4Q48laBr29L4NGXMzB2CNJ
/TGHPHtBk4GrKoJDnOjhR6AZbFtGejaL4Kt2LEW+i3QMRuKqyed7OUz60fvjS8187xg55DJc6nrt
1TxN8DMZ3L+obMCdCtBuGUrMGNy5tzfrzMb+2oFPvTbLh2lB/1vwtLAdTwAgXYeVcrzOsSEOtTv0
28TCwFT64AARQad9QCrnJVNR9D6hANOWvBVj5z58f4bHaoKyArYQJTyyS4w+Q7Xkz9RPDLO51wUb
o9LTOSvbH2Qov2Kbjzj4FgpHCdJ3EPRqjwcHz6h1BxCRrCtVocunmIAE8+VXz2aOJYGaVpU1nSYQ
WGS7OLfqUwlJkInbJWnc70MTA31KagYvEgzD0JJJh8UAGjZnwh653b3tFsuylSYbAZpgzVzXW4Ic
Z7OeP4KxA3XWVu5uHoJ0A/XKfMVXCL0//ZlGZnzpPXtNPHNR/zgxnxCMXiosA6fObB82eJCVTyUb
1IlJnZnS/o5L0d6D8Ux0GPTb9AXeIcKTB4yUfBs8NSi8zCFfXGtkezGn6ZSCQkY2iMot9WMgF1mC
8bUSWqjjeTNFvcvgB7Iqc58fxILzLdZBFc3XOsEibFqOA4fbPDP2MfBOrqIQG0ZEm/iJxNQ5KiTv
rEpDvvDB5BpGsTdtVqbcGqBS0qF7bnlDFDnxgITHDHtpha8qkhQZ2R+Tl4kTIZpPtcJ3WAR4I+px
JcMAMd9k9g5YpN4EhFFm/CYPCBJ0+tF7ViIo4V+mF8ZrmttgRBpVsg+3UAXfU2vyjh1dwasJD95u
9qwGZAfN7bWf70acBacuMj8XeHm29tS9xhXnikqZVy4nxSlCvXsJvTDYRjaFMhklL9lLiXN93WFg
XYnCbpDekeQsv7M2oLVgxdV/IPQxHaq+TWFjg8KmHLqbGPhHOa7CQHaLC98t3v3AP+LfQy41G7pS
3Pl3KPr0pIVKiY1SmBOnvb/mjGmxiwcr23KdQxi5Awa06rV+vmcjb2uOZXdoqQSDFeODXFveBD39
CxsebxsdGLKkYAuf6h+Ongu26hgQDE1GHBheQEfLY7GcGbv+VCDmHPMEw3TVR3QwzEedYrSsmNad
3BJzc9seCR+nK9+nKhXYnHfGN3IgfZbun0jE9slFVFsvy2zjTKy02I5DEB8j6sc5hXvXkWv1S1UL
7xbOGzco0u9jFP3h7aBL27dqaLqd61v1SzUl1DdEXbNRdUhrgGH3596cmr0Vd++Tric22OCc+b3e
l01YnxqHDrGaFoH1c600mbpu6pK10htm8wQVASFJZ+bGE11++esDiFu4JQBj8VcZVCYQrTVMxnVR
Ww1rGZjV1m7BiDg9b6DUt2a6PAnoVOSKOQ4P3xvK+c5RZL8Tao73ltGUBwI091EU4qGbje+6ixWx
XMNRRsgfkJ3rZO7fgxJX1xAigZbjuDIZf17JlAPOJWREAsey7oOrvsWBt6/dyttVy/o7dAxdrIhY
6dbPp0uoZn2O04tdcZszvLTdxik2HFwW7N3WTXBQVBi/3jUxtdpU4YcS8dLxYO+o+kJ1n9xp1avm
S+WLepNMjOQKAJSGqvijcDl1SImU0APXPTLoG2Gs9ZiY0YOs6smTPPhx2zS7TuivlQahzJphYrK8
mpHID1WSfH5uR7gerctY5y6Undo6WpZ9M3TsXwZmNKu5SRwm5Wwqcc6EMZ8/hWPh3DsGbdJqP/3j
PaYc9wE7IVmHgzNva1zQV4zH1BPOxWXSc7PJCiLGrSuPef5VDna4iyz1nRErHIOuPYZJqq7YLuBi
ZyQf6WxqbsINv3VTHi9Q7voUsVPwo4clPJBmFIQOeWRaijz3dpnqtRmpcGtAlH2tzeoLJHe6AgIg
RNXI6ZOZeJ/WaPB0AVDONJQ3G/Dr8Iu8x/zNTtDhZXieO9tgPpvG27ZJm33dCnV1iiikulVF95is
GJ7fvPncOO2PUvjlD1rhxhN1XN25CVIqJG36oZnBaxb7BDsBe0Z5kRQz1/bLDIY+0H12eJ4R3Lb+
jDuYysdQe+cgiADJjP2Buua32l3skZ7do1ZU1AD5om038XIRFKMTncC7/fY8gljjDDFhmMETut6g
VyFmZ1gDDZAAie0p8NZW42wdQC8fIiaXNYYsuHUVnKmpG+92D9opKimGK3EyrDzIqfxInF3rOlTd
lu0bd94Y/SYDuRuvalfnLMiYFDru7huJ3+fsBSTXcnxdHR2gdOi27qWZB29dGEO7xjlAwrpurNVs
syaHmpGvpiZjlWgEpMnr7A9h4yaZXeeO99K5hOTZSHZ03Dm9bCJOVZibTBKK6K1Qnpjifw9Ts3gP
bQ1YBoDCWMbjuTG8ca0y6lJSZd1BRIGdrG0Gr5CN+t7RhwJ086mTuQ/PShUbh2jXunftbB+3R5Yl
k75XnzN15m2HGlQ9tQXBYxAulpViKA8lA+hzhGMybgbNEzjM67KkCl3lhBqKSqdni8Hnsr3gInPu
eWspks30+qbU+dy0FZtH6oWtw9j5NmiHTw2UiE1XZr87rcrD873YZqCpImXTWaeZiCVQypcVkBgI
VJkSR6EjUfyVOdeEcnWOEcj7IIVBQFG4zan1wr0lLBdqcID/YEENGVpOm2zyvpWyPyZDYF0w4VkX
S0THXhTh1Ye6AQW0O1bSby9NZwQ3OhXqOrSXKhzn3rfk9+vqZzEW3oMCRyzn3W8d6eoV8G72osEi
r2odVnuCE/bOEgQfJeNq+gJJhSXpeKD3fNxaAyoQNQ/ppl7Og6KbMR0BMnh+MKMYEEFQYswo9fSa
BF6yNuvY2+YK4kTcOgz+xpTKXBIN2wTX58tTyNG8uIEqjhT4vGdFCEBNOPOwsqdcr5UeASknWX6x
DHHhsXiLs7DZY9FJ8d0tSkI+6K0u+4CX1qDrK2V5zuEzMIwnwjFJQiJpz29OLoSy6kJcwmZcCimn
LMIBPoHiIlWOU2QqPvr6DbdjsG0XE+qMGYIfFHbWxg+C3TSEb06lQYkUmH1kGD7yhpieSeZ2m9fy
+2y2P6SwjT/MGS+DnRaPPLUe5egCXQkF7StzUL3V0IyBXjkrV5Q5idsiem9DkhHunGNS50AQuH7F
LsCqArGFvojsYi9/fkrdl6RDpHZcQohLh+3tuVkpZLEjvr677B35KbB+jgFe8ckfq69wXI/xZOmz
kSEuY7A76XbKzmXlfJ6q5juTN5f/NoOrAKrpPioVaVIXA2gglAJd0r0OmFHWBePoDUz56aTn+h1D
VX0Q1cQ42SJSERmdd7w/3y0zHBHM/2N5gIq1b5bCXnpnGEkFGHifS6Xrlr+a0r5WWc6FJVXvJS2y
7zZhNjJNAHI5Sf75zgR7VYeivgTvKYNTp8jHS2rjIDWU0+5I28jHEPk7U7ASc5yOj5VXWo+xspb4
/Qozg3Fr7egoQ4lqRhqHTRiMdGHiShYVCwzOIS7+LCJ5T4OZbDmIT8X3DqmL/R9PdQgR/S0T1XDU
LDWT3d2N+Czokrg4AsOLhIW1gw1AWz0kvhcrRYL2+9I4TZ/a2oh3/TqzZth/MppOSYw9TEVoJWQA
A743wc3EbW4hHqiNF+ATxsPGiwkREc5eEJtfUjun1pFpVgdXozd0diqmsDtXtF1QEe1eoEcQgplc
jAFtdPJxKIL00LSLGfmJRNgayWIkAVzKu6s/nnt/C99ljkkRSPpSCkoGtpjsf3FQ5iIZ3LHihJwA
ODYLo1r6ukALGKLRHNU5LMm8Na7cTbnPpm/Pw53jALYXdogFHLMhA6R1C6Hj2rraOeQ6xUPsNuI0
UNW8hv4LUT0DbkeHOH/IzGXqHYvAeQx4nWGyBfHVno19KkkG686/O5N/KmEMb7EazlsgMDuoNwLb
6yK9pdrbzbk4oa1/C4RbHXMyaislGNJK0/iRW9XXMkb78rVuGbuDrygrxREwoBNwGKd3FzeztPF7
J1Fi7JK6OXrVYJ/ShqpgZ877d783WBTi/jxYBs8mu1tsZ9Z6zqQFjFnpR2SwFaZhv+28nCtAyXw6
Ev1VGx52uRi4UUbbB2db7tyH1O7OVpvjTonKeseNdbo9P9hxO90s/zOvF0W2XYmBzIyms1wuyM9b
cjcHaK9MnGl/DHvedNT5bocAiBbA5w1TeUrr6c0+ODTj1M3g7smsWTsRpW8Kh/01qDEFqSiVq6Yk
Gf3SMO7f1mIiUKNC6ISRZII7LX2PJEdeZDbLI91U5TEwgnuy7PJdHpJgLmwOKfAVOeZZ11z39K2p
fthPzK2qyigPrO3eITQ5H9D+Wu/+PNx5zieXOueN6gb44bIJ74bbbONBDxeB8hllZv1K3G0NKJ3M
9Jh/NCWe4+e6NUXTtZKz3tc87TzVLkDXKPswExXT4D6E545zPjW2mQ/1xcdpT17or0OTgd1+XWHK
bzlGcIidhs+Gnt+s/poVnXx0Kva3eAXcVWia3SG0OgoAbLpmTTNAqAPFcqxLOqcxBjwvLBbpj47C
jiU85Z7q+AdR9Dv3anV33VxvI2ZOdHpL3hg8l9rehZSn/PSy9jPNUw+Put3zPNW0Vub4JLtWGed8
4PJiNcNSSsYL4bhLPnUKMMJL7ZxzZTdLOwxsExxWrWqMVxIDv2f4lkcx1wUiwh6ruNElnzoOpChf
IQJpjX/Xi+I3AJYVCYoBR4xj20dkVfw8HggbwyW4WKglN9TgFDL0VQUE9JuyZU4R98HOoSH+pbLw
b4RDXq95SMhWMIKhSY5iDre3AVwNK/R2caHBhHouqVtKdoCMDt7DaLWxJyUIb4zNrjPaN8utuH2E
v4ugeRXcYrb8V0zS1FEeoZKY29RyqBxSZG3CbWysE5eIwezQNmQANicQ0eiLmx3brqo+V1HwB9+n
t3ccffYMrwculprX2KhHqPfqloza+CDdY5/sAY3RL6BiUDtJC3GS7IIQk29mhd/zLLCPRmh8m4PC
u9RiPkQFdR51c/YHQnGUHZ47gaUEKB0MdmDk3KGNR740Rcwi52A5Bnvpao+JEhnb0Ix4iOI02GbF
/XnW6MDXoGMF8x2r3z4eBspqstJYy6URbehvGLpgvQhV/MIH6OXcNIVHNfMyB2vpsPPi7xNV5rvC
EVSKgp+AwLQgWrNTkOIj0QI318jFaudk3h86zu+ViLehVRuHouPa1QUw6PrSrDlc0waHBt2g/8/Q
BTynOQ1W2RN5wv5ppAq/YpW2+5nZdjxApU2Yqu9iRQOWajux61fkPvvjNICMrpDWMtlR+5zMN2uG
m9jTP3V0SorQvJ68Zxjn0bXtwNxPahuaWj3McKAODj9vaVibBkrHesBZFtUej5mEhiDrIt5ZQ13u
Ex9zGHE0wM7JaKwz1zQ28YQRfWJB2ncegFkO5Qdn0ukB0sqHDzLzleg7tTGZd26m753s3sl+EqHU
RK9GWiS3khKvfZRDWNDltIotEElRFX8xfCuFxudk1EcxCYLM0uGNQf0yBUFLCuK4/YXZaUjt3ey6
AsftwqfjqL77pUsCrw3n9HXPsruNeiTNwSIU1y9HwriijJXsVLsKHWaHAzd0UPD6VanJO5iGNHiZ
0++O4zX00pMLQjssX0ThmBcHGWatcxftM/FfAefQCzAQyKlsDI5ZQt/fkPnqPGI2XkeLqu8ACHmp
PZAtiWgBPc1jcvNT1PDCDjNQRAXkQia4SZ94D1JfBB+ws7b6E72gtPH6ET7KZQAWg+LbaHDZ+qVv
m2tbM0MMSVHjNiXIkmYzoltN9JLyBrnra4O75DQH97H880Q5lldzTvDpV6Y+aT8+GIaEBqvpsqyA
3whK5JH2yYRy7j+T32HwG58bbr34i0dWNKxY/YTNMSZdXlGCtE1c1NM4PdgEULJe+nsMzl8Hkwsa
1sBHy7H4TVk9K4LnvcsReGFF0UydeyvyxD9lkem9DhoyLfhbKWTuxqNffepEH240D8TWcYZ4l+Lv
uCUNgYvE/mVYmX2kpJ0G2tDinRa623FpilBkyYhJtz5GfJqY3JJzUFZRTgZpDo5wVBBQIHp/MC37
ZxVCtApbnJpunhyTqP5ljNavvowesoqzY1l4VMLmiChLp1kZShAQ9nANoaKcmlbv+nKqTpiv6Gmv
1D2fd4bZX/0q+6iRsJaI8nAEsjCveUGH40j71kFcVdv8jIzCPPY9Kf5IDOHrwtS07ZoaNwe/ol3E
7T4GX4lZGlInkwmzYwanHMEqbQ+nMtbGQUv3hYo6H9MDUC83HGmzjmzMLlqHW6HVQcJneInrGgsu
7l+kf+iADMFIenvkE4M8+6apFd9i9x+p5EzBYUNtghs6hQ/dQZ8I8RkQl2va1w6vqZW0JR48czyP
ipMQLcFkBYzvotZop6V+VKjBL5QX641ss3yfM0c/mtniFTfiBAxYizcs6Kc7/XHYT+2531dF5CJJ
R+ZKa2ICOu8ta6tU+Y3oWHAKe5JELhnSnLDIlVsJnUtqnKlBzdJLu8BbnpC7FjHWqWW/6FRw6lS7
m7EG7xlnIlsYKHx9fyuYJB7FgNFUsKsL5YdM/zquXNSHcL4Jay4pqfuIvSOV7O4NPxGu7ihUJ7tt
BPE/F6dBRShEVXyrWfEVhGJ+qWM8GkbOds8qdDaGKb5JWdxcq5KvQ+r/rmyAczXdxKz5mEs7aBfr
tJL9SfqUI1GAUaKCwHYJQ7e/0G/7BYOwf1ZafKbHvl47eMkPickKKALo9mU1XhMdr8MkDw6VKn+1
KmYWnreLBNyow/MsQq6Upfx580hGByG+MY7JJ8Ofbohu5ldHD2JFScfIK+OfKZsazrz67sZFhdrV
hk0/Rxh8tjOTg+dMHHju7fo4553a2Et0e9BmvjERAvMpT88AQwwahYY3fpN63XYT9vpGGseZkSp5
zXI6Nk26tVyu/XnEyT7UxJ4XbUaHibXy0iqi0Y08DYsmoJUMuCPMjNxL9aE0ANooE9MkrZE9VQfh
zFSAIlEdDpot4A3yRPU1cuBizGhapGJprM1ah8ttSjgiDi5sXe45zCqY2gm9nbJKXolDucfYq8V+
HgiUTlkSPQgLHVVjzo8iMLbPO5NOaM8qw4HdWRIZGobevsaT8VHkZfFpzs2tmhBsmbH3IPb7h3Zz
a68p2YbqZzv356klGwkejrFzSuVEmTPgln1skHGAGYDTwkqhWIfNA2cFHHXpHnLbCt7SvNtN6SMJ
1edO6+FKkRBhDeiQt4h8etXmmDZ7GV0jArPs8NR0RhH9I33gVudgtPCTYrlXMq8BUZdyG8bqAcuF
+slgWkyxFDiEXNqIjoQWPwiiLCXNtBEdO0x2QmIXUqlbnH7tQ2i1wHf/kEmYrGfZNsdcOuXXFExn
0b3aRq8faXtw7Ko6plk8ryPhSOwPWcAVyf1CvM+/03Co7RPsAFKPzOQY1ZTt3aeHPq/e2+X38SLb
opzIZ88N4KIgIXUXpcQEVd4j3joX2c0KICfAEMBCR/PbEb5xss9cjZQRsMwgkWs3fitkjzgw0hMm
OV/iM5c0tHVlfqO6u3hpCBcxEQV8WJVgVnRTm7cQXOpSiXegDWr6hjB5FuVnx+rzQ5CEd7AW895I
t4E3DQeRRN+GsJy+NS3bhWX+lGUstqGIgC2wdl7Afx7pSOVusbBVB7T9Fz/qiBglnv3h1725Ymyw
hamkdzmy4qdecNmsw27c8cIkTDmx5EDYVxu1lMaWrYHAkMIApydx4U+1I53WNMWKOGJVLPCNOPNl
tKnk8glLbdnlnRf6P6M1YNbkNGtUc267uZHKdaWraZ1TZqtr2V2NwV2PTaAuo0/KzZuT/axE8ipa
r1lpPJxbktLJOWrs4tjEw+/eSIfXzvL3cZQVh7SThFhc/4eHw+otjGbC9hAwVNTRgJP67/BjIX7Y
7nx0FekOCwLjj91TkAOUR7a8hTJkLkYq4ZTdpgat+/IcLzWGu2B8DFRHOqwL0yxY0yGCqh4VJ60F
5ELd5FtIKuaLOxsB+xhpNtV5dLKFhLmY0cLIKsArDm5Z8P2QJvCXuX7bP7z4vRpND0pi93MKJvOt
8F3uRWn/yqDPvwkFn04kBAuH3BGn1AJ17ub91RnxDppoUTjdp/7kZRJ3yui7NtUpLpRZplTX0TDQ
A6z6UfLTDrQWN5f9jxO1RbR+dPTXwuTJjzPjUHWjuLON3uuAOSWUVXrllkMfiwtQlS7HnMSE6DoB
fPrTJjY8OtIsR8vpqIaCWYbRvEJfMrnUx30nd7StTiebFpSXzOcBId9Q7HDh6q2H8LTVlNu99Jo+
4udIp2kLse1ihritao95kNU3nCnYprrZwjbu/Yxc/CyUo66hdbOxFk6++1MLx7D3e1zE3nn5gJEx
3SdDeXk+XNDOFufSuAw1pHWuNb3cZsQoWi27cF3Gy44lqq/1HFsHR+bl1Rr6T+Poi62aJ+fYoCNC
ZWBUQOoLzHLJxYLBeUkGqJXrSTF7dKwuegv7NL/6HQqFO2PlHKXtHUndTSsXFueqh7l9dpXKTmWD
+Os2PUMOeG61bSNW4MpiYCguZVD7O28gJJSNQ/+WNg1mGE4pReIzOjKRZ6ULjXaZ8NgFX9JWvs9M
iv+e8ocYSFnzjBBxlcC5J38JSZbELH12SLhSA60eOA7/g7ozWY4cSZP0q4z0HTUGGAzLoS++7053
ksGIuEBiS+z7jqfvD4icqqzqkRrp44hUuTCWzCTdAYOZ/qqf0gExXOCFIzxpNP16EBiANgJ+0wQ0
MYItGyPprSunkGMTheIMc/67TJoNiXNOil4OJiWocXn0NSGU1jxR3UeE2puSw+A6l74EleOb9XA0
s1DuigmP4iDgqxFFtD4q23+dVJvuaDEd9wkZ74dB2jB31XufQRsJSOrs3Mb46SNskP8j+L3oyZX0
CY/EQux6hxI9W4oUDI8cb6nV5WQQ/WZLpOXFqQfziJBRHxoWU6rKe/dUp/WF4pTpWgKyLHDJJH5p
nhFk5nF6ysmmXUda7D2KSe8uCOLnhMXkDH8iPjuinFF1arrWI5mTNo0fnnTOGV7JXRq1uz6SD31w
PnqcGx+BHpDzw77BuN9iESExv6oig/LZaEjRwySwXxvLZdpkTyMTGbFaCGhz6uCF0UWzd5PB3Jtc
/WesCnwXrUn4s2bfUrfRvs/LfKtiVxAXLxveK/9za3FQshsVbQdYTpQY7OkBPWWomVdF+9ieYX9+
1O0RWKyFjaX40AZQheEYULpYvopuiJ+9PRwmhNIdxjS4uzZBJYPlaK8zUOdTOJte70JIs6cDWLA5
VGr0m+VadOc6BBe2DhlANtgwsiF7xKFxapp+32s61eTzhokJWbotXd5nnf84vQ0YzsA5laBWLro1
mbdO6i8t/OqLN7H7TsssxpMEz9XkJwkGngmldbXnZ4bvKbrSJri6tEmczdlVRxik3WtZaezGgM+Q
8Ll7s+LqEy5vWKfz8VO2rWBgzQ1U4fz4/S25iPyH0uiZlR248INLXnf7yLfxWHc8whiY19vsgEgT
rhGHSe04fn4WEQ6H5SdSCt0obQP0mYmEI0iGRYOVukcNo6TWKpWTdZzmqy1KMEJExaOppmFrfV6O
gLXJz2p1cX/RySSv3IpRou0XHwM5tFwGwQtpQQzgDCzZwalXeGrFm4/8CR8OTx4Z/8OgiWdse/IW
6lt3VorNiPFsMjK1CymkK23SNxLmyKPlCEmJRLWNHDhMmZmPPGGzcu3MRrGKbcJehjx+RkK7EOCb
TSHKPyoup7VWtIzOCx9MR04Xem6NF0J5GE6i+KVAyr53gUbzC3vBndf+ZE8BfWh+Ya5BVy6RRwpX
auLxtM9R7psU5QWERwbOHveBemXjtVP16L70ub6n2bDbxhE2osUmYSkvPNeZr73kviDshTtvLzSa
ctJ5pBpxPZ99AZBnLPBAjfN2wAKSQmVKx71RzHY/PIsQPx6DO60tDyFOT+i0DHnOfkVWxsZHiswu
vJcyN36qmr1648DBK5FaVw6A8xswNt4gs/umkg5hQkh1wkrond26IhPI7GmvhZcpzjIIF96HFkjj
ys4Xlo1T/vDw6u7oGAhouGzRRVj+10oU+JXKkjiirjPPUBJveTxrxzP0jrf/lKS2vpcTItnkV2f+
eraHTvBjEszdhvmlNBK2cnmLz5KUXKVazDXCPSod2jxjCCgBQeQd2kBAWszxNjsx8cXh4U2md0Zo
GsCnQX6NNds8MBUUtzbkblw0JyNGddYoZttFpfxj0IqfPkrj1sFysQ1a3bokA0xngOHF7HhtTirM
X2vDhmEwyuFnO0NK8e2gnY0Nc4fUsU0Qnma/4fzhn6f5JZy9XlpZPHWOmBjwJ7pDjND/SNEJnC67
4c/rNxyZOGI4LfAfZNejk/TTw46IcQH7903T+RhNMCekAurd56S21bXwfuqETq9mxeJgzC+tNGfC
rRu8RcCtaSnyBHDemAIqnft8edFiGyO2EHe/sIN7QCaVHVnWHxbjYog0ujJN0rI4R6qd7MBrEeL2
r2GlIyqVDFISMJqE38UUsUHhHXTMfm2E9B5o2Yg/0Mwf0kEhK4LXQLE1D7UtNlvzpqw2ODRt1m1C
xAad5vBPFuoF+WgZnM2qBWelS3dPU0QD2mLOFxY91omBcOJkp3tfMGwfKoW24+TvTM+G/airgxyJ
kBRJaXxNGqgdleMd6KZLDzTE+OC9S/ujHT8w2n3XqPDEkWOYD1cyfhVVa28ppB2v8L7qyzhADg4j
Dsk85t9riUMjYySzZQJt7TvT2BsYu7D0KfORAlJGMh72KtVSooOmvU1hThGTQ/vWi5TgiFsymi97
dDVWx5dYsfmMM1yjQ58RxUQ/P0yoDSxE1F+SCEAucYGST8rqr52uHlSCvSaTrx8brTXWLMX5PsIw
h7ElGFd50+t30eszQt56n2x1txSN4zgch6OW1+GqqioMYZ1j7Cix9E/hVzoP82OEjgdF441dpk74
toz39FxL/Fp4GSjYtWFGBBP3rD5Rpya8W1v22HSqIDyr0fxicnm+I+kGuxEcsPCEojF5iC+TionD
j7RstkPUQ1xy7EvH6r6e5zLbwu5+9WH7taeQasOYi04sFQ9XdhKbKGoQOVq1Xc7dIFAh4YzjcEpq
9a2Iu2AVeKb1ZcqmAO2yxGWlvBfDzfb0CFGZwJZSt3Lt2IfGnWnnCOsABn6e5Ye65TnsmWH/2vjq
j0mz5auJEQkngflHGr9D6mouOcDIbW5Yrw1Toqib1aXIMe7uNUmsYOtzhNsl8/KcBJZHpueXA9gv
FGLLBeTevYhD7uSws4HFP+D3sfy9qIQ8jujcW9ZKapE1682ZtBJ2vGHiJW+SE0kaKkDCwN4ZGt2s
TA2/MzyYMFTQ7D0MODZ0d3AORoTFcfYmm2Vy6Ng5GHCSwfjMGDYN6Z2N+zGCxA+qYQj3rcf0sBqY
Z/AMH3ZMPAmPU556hPT7MhjmcLewL4FhQ5/j7DNs4droTw0jG1DGLuC4YWDe/dKWs3vTtc07pCPt
Eebtm0wJ7bOv1/aBn9kEffc5B23YU9n4DhOh4lKdptMUFAisDvi5qHqnYkTfSCNPNy4Fqs8+RWHh
zPRGW5N1DgwJgGD0tm7giZvlKGO9WHASfFS3IMjMdyaF6pyF7EQhot74P2cepwcqMsymOq07Lsb1
sanOamLnnY4NRU6c2Jvfh9HOqvuL9daZeToDnqtLB3tx7Q9knYkN6Bc5dOXWD7v8uCz8OjDqgVH2
pYWPfhuc/BY67gSb3qGbqqNYmCpna+PyHoJkni/UeiI7wnT2RDTYWLU+krsARbhLfbIOOfPu8++z
l8OSEYfQdJhgepso1vhMB928uz02BP4bM4/XtA5h1t29qncuKVV/e22sLJg3Sb81hc/pXMXjy3IS
DuNyhabyzieUn9PGOFRmT5tYA6p9bHkKdxMJCYiaiLNx694tqR1SevHAN5CSSCIE9yTQhlUFlNKm
T/G6vGDZs3dWQSWwTUX5QB/8EJ4xnc2gxf5UcjiazLkvOSip+B0D2Knu19IMNTgE/ls2Tv0JPFF9
0BzWgr7BixYI4x0feUOovfwm0Em2keFob4zjxZF2aX6EpqPA03TSbdqA3sxgt2Sy/q7A+j/NupVr
t4U3YU92x4pha6dqfsl8Og67YCqOIIXWbML919+P3/S+GJATh2vht0iqM7iCpNS9gnhGBk3aGHGf
jbWvAeutawzBvaIua5nYiMm/yUp4p8wBkoqb/Bg2DbhRza+2uJ8UvSJ0jI9t3B4Mfxv47t6cPWkN
DrHlWNnn8T4MsaT79HJRm8ZXWRlnlLAIZ9sWECNwb6KnZG3x4bGbhzdBb4Oc97VTd3Qrt7q4Vvhp
FJqz1wbUR1xfzbpQaClV2TbXZn6RXGTnWXaDLfRrnKsHJcDS8z9efEuKc+zLcGeHBSaeWWeoIESX
v79cfo1VAq6SDB+jViTwtxkYhbpf3WPCLIWTjTergZ2TxuqQ9vVXS3wHhhR+663KPBtFTrdfia4h
rZKTv9d/FMBme68tmKQzT86n+Pz7xBZ3ZXZOC36sYmA1ZfXBVlPhijY6G9Bb1tinrpHMZp2u3nRV
S4TVVSlsgByThqY467Nq2Ru7L4aDkwTd1XcnD2RtEzMhgbsbSZwtYZu8J3qdvSQ0oa9aRhJ/Zl7Y
Jngfo/uGH8UqLe+gunEfGJ08R/MLSRz4U06vtiCxIuq/0WfhfOXHcTajhqYjd5jxfuoa4oTrwRjy
AIZwnP9SRMjmwdwGKAlRiKy4hBH7mcVVMctjwmrluXP1nTsG7Tubi03KduQz6adVlFZvNiT7C01k
1LCEaX2XJmY2Wk0IId2K1BMvfV3oL12kb9SIgbl2gCQ75hDdpO/M+Hy+0mKQRFYvnaPTXm1plw+I
mePVtLx9DHwYbEge2nzW+GQ1WsSkzSjCyXniUnInVmQsL7Wm6WQ9eVF+z/NHwBPRWGYKU8WnwaYm
m5uUhyxdMxoHphtHchoLLYX4lLh7ZtD+WsqgulJW8+5z4BujgahphwyuYQjRoKR/b2z/ynRv1/l5
/dKSYD6Hsv3RutxXoVEwnPf0ezfZWJY73d1x/QW3NikDQBX2JSn8Z9dq4TFBs3jtEz889xowoyEC
fVEaeN7rORNbU6S3LgQNj3JeRWXDlq5yKSVwcAQG8+7VnKz0lGrOrfAm/xqn6Lu/vWsiI0lluTbd
mL1bfLcZXjhp4UOLAIoezjqedIPvFVi5fZji1o+77EkHRottvn4S+gngKAXlKlcSL8GwByypHiFT
MsDAjAGKBKI2vtvhQIjYpeLNoCQRww1157C5dI9PL1IZ9UZUJmJmfw2d6KHRZvvQYyLXi8YKiw22
VpKOQI1ijg9a5W3tgIq7Jdw0OUH/gruYW2Kl/KpixqnVzyYL0lOfCvhlJZBCnXIjulw4nuj0AWwN
oB/k8AJ1TQrNvwR0bVFcpa62D5bGGdgisOs6LGYehWCyskqaQwfsZB/Md6drn/q/xpnyhlyQvjB/
1ra/H2oKxvkKfBCBPrTVV7+4m/iAwJbLVq6Ewx2NxSzUbfVCMHg7zGGvpGzlaw30pR3JTlhWJy+N
xMdLRwIu3feYJMpej1PnYjqdQzz0LLtKOzMD0S+iZIUn83WwKZoJu+gC17kniamZO43xLnmT8aoc
K77HTEMPHJi+Fwk9o7rbj0TN50hXqBPCNB22qKbq3+qoZup/5sBQcJxHWVniXTAsDp4PbdJGsNvQ
/QSUiXAj/xjn3xIJmPHQ7KnpXolV4aQOh+tUFYQiY38XMZU9R5gSzp1Z+Kz9rrtOBRTYdWwZVOhy
7iNOqZ98wogM5aFn+Enqn+saSEiHk8Asm7FmiooZA+9oD2a+aK5OAd3Jm1+qAnezikFsImp1ziZo
FLbnuoi3sFk3psrt0/JizF/F+kTobWDKtFJ5+G53Fs7i1nTJ0yabUfnNIQjGXzlCJgyGkKmqC8dl
YS+QYRzXzME+h6myX2yT9mE2eS5nayBsWu6/mbWRnzj2ckTB8La1lkt11pqdNNllk1GvAkSlTRPM
Gz8fzl7imNPGq3VBy1mhXZvIUls5GftShcV21O13VfYpoVjxiig9rEcbJw9XDh0+I9sJ7VinFS0q
ehpgxsPA5vq2/hhqlhvqgKdDEzpwfUa9W4tQbvOyqJmH19Qw0UA2zL4R18vAXcXtVvmTeKAnXnwD
EM98q5MNnVYxQ/Z1PzEk4Qrgr7e59hVgDQk6YyIKwKoWJaCYcvslyXdT0BUvzRQcpjoZz8DheF5W
a8HGeE0FWXTUVPYuwP0ekSapW3Dy8TyUOE3Jbz5VUD21nhnf4jXNqsY6Yn7on5XsD5qczjohFXyI
tAngEtz9XouCH7mpmhfiCT/qqQjOiHJAk83O3XsBkXM65b54hfYwmI9+iufyqKC1b5w47xCboUMW
4tiFtniiD6SgK0m8tGT3ekxNLBLNuEvYwF3DiVwzz4/pmMbRvLlBVERR/zFUxi7Q6mNQ1toeBxAk
mdCJD7npPW3WNZ24Fd0gJFsH6l33nWg9ktDwghc72aK7NZHM947KWwZm6jNsxRQ7Qst6Qch9izBC
wBQP68HvIWlFijjisvtfPrU47qpNDPZwT4/a+BwHn8vTJcRhaQnCRfeWDDkRT0CqWJGJxuWQYZWR
yYPHkrfmrpu+APa9BJaufeKtyHfLtTM1ZzE5HpIvMG2HIcBQZX/g2S12jbTxl5aIeZPVXaZQO4Ay
nM4oez9CmeSHQo1ssWO6J8bOBH3eYzehKyg8spnc86aDMfeGZufXqfNo8XjPhRA9EjSH7Qp8r8yD
15bCPnAWTMHcnFFSV1XPvM9/Rh4e72bAapXSYaRn3Zs1xj2ONkQ4BfII+wRnRrO11KqpouZlnFfg
364gjOY/EjrbrhodAiufruydDOw/9LZOthQZVOuu7/tdQJCXkEvxhcHCTNpNc7qn4mCXDUG2Hwn8
rmVrjifRx981LUkJ1wXUDGtu/9ISX6XqnSJF3OxA7E3tIivSf8CQWXV7KignDxZG3dK+GFSpvnEl
3igrRv9KqTdF3+fhXlLj10ZrWPDc2JVFZY0JorwIkuZij9zZ2kDgKGaQtfe7XjvUszmwKiKNTUQW
nETBUIrco4OE8xYr37gxFfkc48OFtxXu2ediHpyZCwt9YfJ5QOBBvPmQl144O6+WBzgEcRyVWioI
UhfkPy1SscQkrlKPKWWOmnYD+DbcKP9QJaeM9uInwWdFa3IdnMp5xW2d/hylzkBkhLES3SrRdXxx
vIoRhBZGZ9eKwsMQ9men6AjPxmW1DcE4wLXj9JhgpVgbjstKYWNX8IK4mmUxdqUNIG9aVTr4rIjU
y4sBNYw8JtBmy/9V9oX5dEdXPrM6fje1Hft5i1F+0z2NoL8LnQdCmMXx4XeoSdE4dfA1800pAS6r
RAGjMwCalEIqNytDe0vplXkbmUvTCL/rUzNkdA7aV7Jtu8Q6lu9CjP4+HOGR1In4JJxa7Xswg1x4
WXnTKJXZj7n26gDVOy3qqTC0bKPJIV+H1CqGyZahWP+ZuhJ3Iz1qg6p5ZMIisfXJNyLONMLYx7q4
CZuwng6BCos5TZvYYrEddY8u0QgO4figp9QT37Lu0RM4giJtpfee3jRq3Bhs8rjYRi3O2zYFcado
dsj4OZkVFzEwPsjP6XV5oVXtz690xc1KpP+SNI0gX89nWIMCW36lK1pYhxTzTWRSdI8mhTYcie5V
q+Pw1lb5FyIiPNZ+wubCFGqKFz1iyyQDgxScNRoXjMA7LSd34Dhs21vKMjaitsUFr239LDTqXfXq
50gr7TXj6XSNCuzpHFBWRu01T8W4CzIoFBJuYTKU8wIjSTOOtH0suquYhHGnDHQ1Ug6/bmJqdfPO
yj9SnqlTTjqIICLbfcvCiZti578sL4jAf36FSkaQiBvJnHXeZW8cMkNfG7GNZ5oD+RF/yLsq8uHk
jcnPZVKjjOZnKmk7Xuaz3TykBUiGbYjSJT5C/REA4znKnuKYcj5KUFhvrStg6/u2pMS5GjmiOnby
vbDKz7EGntSc2R0hvUh6zl14mOP7d0NjUYDg2e5797r83IsTbHlxKlvnKcX3NjU6VfHyk58aFDLN
YpVqCOQqCqChtYPCHXr7w42qg2eiFsucDuNeEYCgrhdDOWviYHe3fOzlLgdcAiR5NlPafDsgQ/z6
XtNiYfnAapqR99xt7Je6TX4EDGi2ia4wElkF+4ACaAhC8C2Bvripycmy75snr6n5XDyZ+BH/z4rc
uRPRS6zhyjCKA6EtBlGpdWl92z4Uovg2ucmmLgfvIcCEu5y3d1EjomNqAz9ya7FXMZYwcmQ8MJEX
XJN0FMNbRjZt+LSdt2nQ9S9E3BlhwyegbLTdVxT/eHUEBQ7/z8avjfK1Yl+39RnsAniIcLEBG2Qj
zSzq949PT8Ye0xGOiqb5kTIaKNjJSor5XqEqYULQXftBmj+m+aGo4NDPQbplmC+6I8Gr9yW66Jhs
VHxnbHdWQzmfEOwtR8st4R7nbH278bjkbYFRHMbe9QiRsvjWY3C2Eu0xzuMhLSxaXI64dyldRbX0
g24H2iNmQEBB7WyBYgHxcs5aUTxv4SlVmStkPhnivIy7lyntPF1XMYczmyn1/NKNG7yXxSkkFYDF
xXsQtuwu0k2uOPfIYuHfXJVmH++mgriq7FObp1+4c/TEepvyJNtz2ZBbmcPQBJf0Q4pHbD4yU3r8
qYpmB3UfXIvy+/I3HCZfZ3ylKyGQECvYj8ngsJzzLR0lg6VT5+Y4g+oOLdy076Oj3ZabOofWtBpj
JQ/RpDNeHpIJ0vJXpcn4FDeGvy+7wQSkQv2h3Tt0cMvhzxculmzbNyNWQeAPtijBmiTuuDLZnmzh
tLiXJU0OkFNQAzH/mgfgOg8B+vVF4X0Q7PvSpWX5SRiYy1Ak9gpnJUko07rRymLf+vmldV49o0p/
IysaLArzWZNWY2FvdTJQ58UVIsUngGHrJMfGiSjxrhXqE9+Qc2DtQY7lX3BevrJtfC9GHtNVMY9V
lxd7/opTMLURDvTjBibxzPXSLz3rVhmFlFcldEwsLyKQGEzk+ARch+A9Z8Xh1H2jXQ/VQ2PjvNJ1
KtOyiADdHJnU62SdjqKhKMAIsC4wAe8oqG3wNV5Gt4xONqH0379C1dxFhYmMAdLjXYFy3ug57la7
zoxdRuBtbkqQV9HPvHdLPxkackFvuT8tdyLZELfZITLlVwbK8sPTDJpjaoBYmBt/LSPRMmtupVOP
x4YO+a2dwa1efj+2HoTYCDAhAVktU4FEA5mkpHNXlD3QPThi++mB0mLpTjYg1OgjzKIvQQEsj0Qa
42fPd3e6mdwGPr1L6x1pDNZoXaOFWSuZVSjWjH2I554KQCjHdL/rDBgSRKXQ8unSzl6jFnupESTf
7dl17YmceSsrXG1SGMm1Sttb+RYKBjbLapCXDZe3aMAfx9rMOTMp/MRZ/Vz+lH+fflvGpe3oQEAz
qb7RwFQSlcO8y5KysZnnbQHAou8x/L32gU4VpE4wxVdT/+hk/qYw/BSRSZ2RLIOtU4eYEmrbuOfx
pXe+k+0m4mmrz+TQ7mLAIRl37vi1PXBHEveQOBsMORy7mBvGCST1mcM9wQd8tWLAYYUQCdSdyjot
DiqMH+y3Z6keiISNgsP2wUoCElrKMjZqflQ5Ym8qIieD3fLnxdEP3ZGI3OgdKmtCH6DSCHW/E3BS
EnF1dCabNZECoMwI8KC6fc/6nCDMrGqHVDXxxdniTq8BBPfkrnCHnPzaeTYWkobnAgk3pWgPi0W1
Hsavdlu7J6cf6l0TS+Og1frerNPxGPepTr6rUrtIIQ63Ck4z0+C+UfWnMeXw4DGDPhQebFKHimNk
Uv9oGwUG/zm6hAUNKH3MZ5D23txImqZz1LO9TDN1q3EGOtKGuIM7wtg26fAMuH7ec/9gn2LmBn9N
6j+EMqszolK7SzQGoFpe/EKTdTe24KaLQi/eA336in4kV3bNUxPDSb+d8FUCh1j30cjxmhbudT2x
ufdSFI5h2gy2+al2KYC0GszM9aHqcxtL5GCfx/ll+aWM2fcNJiqxQ47r6ELQgDMU6Q8wCfqjqsx2
Sz0PHiUlUBp899VFYmEXpy5tr+52ELqP2GjcR85Jz/U4Jrku2Otg0uQjdQr8yBLLRTg5xtbPOWDX
nPLxW1GLtFxFyicjM46xvU+w/hMESpMD5Sj09U3wmvZ2JpN927Hpp20OHsQcehszPqEsnbLDoHsj
91RGze+c+saZ90GLOugBPAcrMQ5nu3W7taraHTXnHk10k0PWBO8lXPJ6JcD8b+tCSy7eJcrGAUuh
XYJKnr3Vi12OestVOsXpafHLF7aJgXGuJTWtkJkx7dhmKy6LfXzw2WQG1HFI6m93y1ESUzH1c1Sm
QWAynyR2k00cAtxiqhVdxFBdCMJsrKIYP4s8ehNCyTPpmrUoMCBjccRaAVHPc5lr6EO0y+awoVaP
6c4tGHu3stiPka1vaTKoHh6Fmoo+2yZsnkxf16RM3SekoG1YEl4KXpZ4fVGLcYf/8YuPB5+IAC+o
tvOiPG8b016odRXe/dYUT80gZwAxGt6WgAvPdY3S4DE21FFaC5xePMN745whQM1tUuoMlpuajlGn
/G/Z0aCVfQ5aMadiTJIP0Z66COezocXbIWbdBr9zTbxfjBiYAnkTsUURvGWC7qZq7M8Gdg5kGAcu
0wBtiy4wcWAFOLex7O/4WGKE1Zx+7tBOLp0bDHctj46VYuS5WEV5f58+zRT7Iu5vje4YqzIleb1s
vl0FH8XOCshxc4I8gG+e55V+Mjvf5miYGQ+TeXjRyxLGSW8wrqdoY80IZadsaR68kBWRdU7btteO
9vFjQVkiccnAehviuzXl5PqMtH4XmmiOA4NQPKhT/U4lhzpR2wB10VXVO50rX23BU08Wqlrs72vp
6GDFRh7ZcR1c4jRfSYz62MDrauO7mB1MguabwUW4VKovt6R+9XVLtd4B3BoYVMxFKC+MC13IeL4Q
l8ahxqEme5XOOS+zEFgyY/opSz18cSs/2FOSyLhraBSO0+iJtRriVRFQLD9QLcgxjRljnR46t1Dn
lP0ZNgjDwvsRFDejLEnRJnH0MsqMSIIhZw+ytmePgMpK/BP0ESXWSQpt0hTrpOF2FA3F5aWRk/JJ
QC5zIbwM3AyPwQJDCj+y3S4KAwFGvIRGSRwgDw9Rzbyltuf1MPYCuP5wsJlEYDG2vjFlImyS4m8u
D7mtn4lsZEdXj9ElnNBcWzi0N8O8ViwvfH/+hQ0rQnhBbxNa5WVkPgpJur5njGI46G3reVVOHeqZ
6sgpUBwnyhg48njbrNWWRpmNnxJDaAoLtnaG0K1C99S7HzmD4tvyEtTiCwQFQqLcyGfZh9q+AhEa
j8q6djNtwYg4/5Yhp1YDuhkiAuqjoEWV7GQ+2wr0sXpBj7/laVXe6ln7dQLAso5LIyt54RIKF4Y/
RP/u5n2dlJM/TDrJjzzsVwBivhqeo+8cA3eDtOLhEnF+u+huBP4uyAE6yUi/y+IxpHSiUSdXfUIg
2uRJ/RkyGLI6GWB/ZbTAr+1y5h954TvmEPqspraldEv+8kc6wrQyzYm+8AIIMY7YaC27veVFamI4
VNRbWhZWpRlPUC5DcYteAKek0NwtsvQx9Ml9UlV+0fnqsfwWjTc/DGO2Hxj+pyKLm/1C/yyBl519
ja1ul/rHf4wuuCROhYsDKxmjD1ARwOeQ7m9hHe2XzbOYQRqDi4FTgutxDFyBWIoos8JEREJ/eLqS
tqQk/t7ZycELCv1LLOVPryn+yOLs1ha6f60HjHiYWMfPCTgQkoXsWbT+iuUv2SStzS5wxCVDaS3j
Fj+lmglO1WcqfxjLNjQlsPnfsGuI7vog9r6s5DOhKOBJCMrdaGxIkXIGFywfWmCNziUya8YQzcC+
WSlV5VQdjVLE+2ai6kKIoD30IREGLhD3lQh3/5BqXBe/f5W6r7FJhlqmpLJFNf8ypjYb1J21Wf6B
KXOdWz8W1+UPA53JTyroMExKDyQg7lk3DXCNNzktWnk5zGSjibKYPDHuU9x8Gwq9o+NqHhz9+SXN
MuvMRZFcfjPyxnRPvc8XL/acU5QTIbAp8znBhKBlwY3FXp8LlcqUreCIW4hyZGZkgjhaz1SNtqUp
BGAQyANav9n38U3Do3prarsyOG2ym9DsCtpQJOjd/vsfe0L/rNpQP5iTUzJOCJLkloWcpXKBgW75
Nyy/54fWKFbxjM9LHaPd8FCjkW+uXSO5NeCELSk2FvgyL8uvl5coKe4yMNtDLIrv4wKkC+f2O2L4
uNPMZ8t2DikKtt9y1ffzybidXyrH+Qyxwsc21yQHnPXX5USiCtc7x97058vvU0qiN7852v8jnPv+
V377lv6q/y3QHeA7//u3f+X/J5q7Ay/8fy/Mev9XvvnWfPtfvzI2OuP8Rvznf+yqb9mPX39luc9/
/zfK3QXJ7rqma5kK9jrZZ+fvJHf1N13aRJFshwexY+nyHyR3pf9NOGzHyCzoSocAD4S7ztsm+M//
MPW/Sdx2lmNaklZT2/ofkdz1GXr9V5o3aQzHFtIyoKMryjT49v4KRqcp1au8IhOrJO3HQycHPFLz
lnQ5e/dhE1zQQxHfWrt7zR1mPtlXGfXksp2GjlVCIOMNt0sPeRG/yl/exP8btP2/fW/KlAYZXwN/
D/KT+y+EdJFqRVNjXV/hECeI2XK6V17zQqiLMWAC6DcciUBFvSSyZUw2j4wORC7TlrULCGvTCW7B
ZlaXiDTqm3//zal/xaDblmHy/uumwafk2ta/EOXDFlt2UAEwGUFE52vskO7eR5f2C3O65kYFxocU
S0mh22YRutKEuthOYXFJeJDshgSwQTkPuKOpJOZRI2YNQzueOYNiIA/T725lcQYeXswqBAbtjgCD
NFIUcaLzbKHlp0/n+SUL3iKEYpufGarJJkL4xxKV+UC3J4wpYSTfhQ4ergAIPbWNcVyYefrgAzZL
9O9lML3XAb61Jiy3DpPtnScN8tCuiiCGuMHB9BOO4JGB0bNN32Q7Tfd//1bOt8A/X4PKVA65De6U
+X/2TMr/C5w/Z46ceyJuV24xMSiuJX0cU1fdYEeo7filb4CmRpLIYlwM48afEUExPaOZeu8Y1yDx
fyuIleyWIDY+YpCY8j33QsgMelkeZQkV2EP1PQ4FO9q6D9gJJvDUSI7WII2ol9N66ySHoIIyqx0x
3zlbq0uxSumFe/mHvRqEp7sLJX3e2HjU/+N60ueL+Z9uROXSUUCCH+KdtNmM//ObIPPW8hoe40AW
5/808AxIL7A1pvwjsHP7VvWgChLzzUBNf5+ZA3oKfkv0CXia+adJaxFel5NaHKGrq0B//vuPSf23
j8niUueCt2Dru6xW8x3xl4/JHDBh9hbs9CCofi4c8Bqkzraem2LBdJzGQr14mY6tpqJB1Ixz/17E
9R+i9Pp7C+w4iRvE4NSNsr1XuU+sANUVQP1X/llr345jdY3h8tJhXl8BudC1xImcZCxHsdyhcTjP
mfb+/a7pJVcy2dZsm5RD8DoYTbGzqvZimto98fqLhIkAAI+AIEwRNXDsc7y3rJPll8mmd7ytYb5M
gxfv+sJodo5Thrs4O4rZjGNb0Jm6Ibtzin8NJ1yY1hAW/0XYeSxHrmRJ9ItgBhUQW4jUSTKpyQ2M
rCKhNQLq6+egemxsZjWb6nptT7AygRB+3Y/fJX311y3ml8KZsYAwBb/8P58v5Uz/5xnAfm0ZOpwK
3IyaIwzV2mo3/tcnXDqp5ULHyT1twuC6zCA3u8G9w4B3a9EaSRYCZysXQfe504NoT9xQWe+i3CDs
P1zSmquQolnGBWDEpwObTwCgvjZ0UNtmeo22rj+zZtCN6yLMNqBVwejIk5qiB2OjfXPNQnRCPAys
RP9Ntqdv1aMPTtBE0Fd5XjWE9UTk+7yamMGoWLWqBoMg8X7PSMBuRRlGRf6uS82Q+UzR2jN1Xty3
8WiCSX50MudlzLiX5Mpnq67Woal1cn5d9tJxno2b9mTIMC83+VPgK66oB5JNKKaFDmjufSnuC1vN
wW05TaCZ9hkfS+4rxhbdfkzK6da4a+Eva3vRrR5jJLqLkTvfRZbxlRVPeQIJY+sPpWmUxsqtSGAr
b9Je+rx7simua1B38ZVFKKYayhK9eELPbqU1ftXLY19C2llZK/pcI/2b/I5Tar6i4CLDaWD0THFe
Xe3BUZTs6KqpCzeWWqApXRNvrAXen2qYdwn5cj+j5vlWVVedPMajyO9nRxnWB0wPYIapLyFxP1oN
OX5+CBZrLVAUirU7i9EkFik9BPlSPzBk3jeO8sXZ1t313XKf54t+nzXVf/8idBSVStj3daPXB3ss
13fdbU52KxP0JN08mWC9Ajc248c+yaZQuklzzyyBDHqriQvV5+6haqsHITRnP0mGr0JiZnA2LyHR
tP5NS9Zf4I7OX3LrvlbsKJrQiVZqyf2/X9whMvfzwqccYy4zKBu6jGWEpgh52sLI2xM9aaKYj3kL
6tX4WZs5N3/M/K2hBQxcZNnA0l3iv01UfGQYej5TARWAQlXzNSrTmeu8mJ6cMQr0ijibRIy/QyP2
50orn/tOwZbauPrFjiBcmPZzoo4fpoTQoG2cvhJHULEaZ4bh48OgDPI5HfNQt1rzLW8bSIUDEe7U
gBymxP0LM/NXRhb2HhdIFzZQFx9WNinXHcStE8N6P0IK+CdGw/g1/UEYbmB1ecjy6RzdcaXfwOEe
VaToNqtjJDu5NPoTMEAKZnmGXswo/pptvf6MWv1G82D2YBjUHUI/dmGbSC00h25jIRPx/CcZ/Ptt
S/luxegc5ZfADrg05fSfX3TlrjXiknjWLMBQb+94C9f+VNjVTdbpA2GX6j7WZUuRGPMl0qrumxvd
FXPuhmozRCEu3VPNEIOaacuirQ5wuUkGBoIWdXMueOwGuQkmqm2qDknf7RdhUdpo+C0F8WNN//n/
uJ3//a7XAf5Aa+nRivlyRmY+sZ5P78xlrEPGj+KnVaLjQG2jS24mxs4tzPFs69qFHmr1lhGN8/SY
QaNeMCaxXfM11W5KOvzYJSB0oFC3CizwvV221lngb2EmAo2l1fQva9zRtTp+p5hYPH1YAXeZvAD7
bqNFN/hlT2bWe//+qkow9TfIcg/SEDslG/ubY5AuyEZx/TfvGwjT9ukwHNNcpVMAr9UuF2sbdLLW
D8gfv32p69uuXPtOK97qNHlqFhU3M2yi92ZlHExVhfCLyNq2dlX2ewgTw2kklHjSnHE5qBvtUekp
d2Og8gijyQniwVTJFHGXd5sPdZh+tK7//mcqSwwOlZqoOPLoTEZahwcvakr9FvfAouduoN+R+jHo
BiQd+sdcwc8wuI9F3DxWhtmGNMQND5THYEtbKALFHh0BiOI6jfkLYh8JR9vMtBP4pAq2ffkH4kZ+
mWlCP5LOxKl1QjtHj4AR5RVjmr4LAShbYdY0m9gImXjGyXuxzXd2nTFUz2IcYF0YNXfZ7S/zkvKM
enVsnDHpzwjK675c1z3ulfjoJCah3WY5//tFQjCCztYWrwYV6kFVyprqGPxXnez6APRBuzfdpQpG
3FmtN5njwAgDp6PpRF8wdOrrqgwcyK3UZBVlxg2IRz3wLcf+0plYcOylPnXm0HjmWkIgoLn5ErvF
20ig7bGm2/SREtAF9DyVd8qIPjeaSXtcIzJSzL9jGNa05qncEc4YKTDWJGzXJB6yM3XOPVbL7bf/
/vrf75wKD4ijoU7XMn4opjRFFeePFvV5cenMN9AF4xe9OkPoONOu5yud4k6/iMYELAkTdgd+pw1Q
3/SD0XIt4O1w91g0KxSbGXM0zc67mc2IzHYEDJQO3ku35N0+tpAe/10RVqi3oBMWkvJzOOqrfuWk
A6RFlq9tVNk3ZV5pFSgcse10f//9OdW4OcrNNWyzkfh2T4O7m9rdDQIB7a3U3WqYakJsTsZLUgPB
gvlHzS2KpzuddI3hbFogJ7e2AyN6GVj0gZ39U/d0tWKBXSZID+CenqMWeijNePRFDZSTxHbs+koS
MxmxjPZpS8PqBgknUWHEDkkl6F7WdymvdvK8ovKxpY2P2QoNr3ToFM8y59bMeLUzdapwP1bctFZj
86msdx0mjht4X0jpUl7Ski69LG4+yjE/iTE09PFlqRrnZM5Ot6O1s9zVdctO7BjFHUEW4TVKQ8Z7
WJ5cbnVXPKj1Y1z9DI1mveXmSpf7PBcPnd40wVqq/ZMikjSo5vivKnCC/PvbS1pViRttp49++pba
ml5Qu9unNNc+a3hEF3dIuydYkDsDUTbgFlrvJDIsYfYqkFP246wqNABQfNk637cDDCkmkBW7SrOU
/Z810/8aU508G2Iaw8Q0/Rg7w6lfoGOMBAhtXKrQ/vL60sGx8bgnFnHS7uLJ/iCiha9PJ1s7VOND
hZpxXhtihCv0jcIAtMZGeuKIMt3pPR2Tw5gzyG8ojSRZiglZh11g4Ix7ykxAn+YngYf4OOlURNsp
R0Qs0OludO6NSUKNRs8mXEl6uyzTq+pyNC065spZ/oJqfu3H+kagi5dlgh1TE6ScGXEHdZu/gt0Q
m9eY/35Kpbfo9ScrM14Nnvozn924FjtrjgSB6eHcmkvKpCX2sp09NnjSluWKYliHDtFij6T9t8u/
J47H0C0hcMdYq8GcluEsld1AXelIR2YTKdfFUkJX5epuy3K8WB3R3XSYl3BtlnvL4cBsrgp47sw6
mPgqpT1Uhx4VPp9QP2fmMoarQBKQ7nwn48dUatFOB4cbaGACYNAq58Zw5n1d36uE+p2mj2+FXQJg
biHDkuwJDfk0xyNE2PlXyVQDhjfM0OSiGRrpfA53wUK3lLu27ALbAF1dlk9AZtkjNaGUgXhm/cjN
leSOalCtUPOjyGS6tWsPjM1ozkOOeRZZ/2SBJWccTgxZ2h5EqnuuIuyGHfixDhSnOoYpdU7cQQPg
PhWtQtGTRbHvQVm1XdzUQ2C58hNih+2LsviRhE9Mq04Bs0DqnClA0M0YDk8VpCCI/HRQ18Nc/F1d
qkbiRL1UxvqcxKI+tLUDZmBkDRvwgqZQkyXGs57GWM9eeNqdBIxBlE3PuGSJxLsfEBzRq9KGKlzb
ZBKq1W9ZASl3dBXqsBOOMRS6elP32RkQllMRZeyHHwggrJITlMUUms1aLD/uks/+NEFqVbVXUdqT
n2Uplc1Kc5Wqc9MnlaSuEVFGm5XXOHevUae92IMRB1Mton3bZ/cZc5MQq90vneIOOXBCF4xUSm/B
9GXoeBv77D1dGJ6YtWBe3Kwnw1EiglhzQWh4PbXWwESSd/WyFNNDn/+ZrO4udYvyfsHbq2bOnnPd
/FRW6qf6InnuD+40/8MyIZb3xk6FqD817Xq5RqMekKtzAmkTHTYr616Kub6QY6wo5l2/Hbz5vdVG
ITUdRATTGAoApJ+lKcitFFyhchCBjch35AXnMBmMR23hgpYzTVgKYzu/V4LlcjjiBaEgjooTEDCV
epflzrXXmmcBMIzslnEnGtmeMNl6ctz6QTr44M0ISb3SUBqr5RzHA5AflnrVaj0de7U3LctPluZ7
PRbwVZiOMa/GPmK7DGno14MP2BMfU+ojKt9LWpoPWPvW3SgNNWDE9ZNRFCOXVuzUvoz31bOtFyBX
Bv0zrsnXtG1iBVHGcgq6bpUbE29hmtAsZODH0T6oK41eeHct/FmEP1fQFBsnMKIJqzF6LH/Mebnj
Zl0wiowkR0flAgalssleKiVyn9wxJSKk9o9KHsN0tbADOeU3tYem18eO4YNwtuAtgF53c3nc7kSZ
0uI0V22+/IyXJKf8VWgKCJgkp0OIR9hlOSLlH9HnxuZtxdEjXTHr2WrbyMNHeehG1n8m4fXedpWv
KoazXNkr5JK2PBc9afnSnfC1yuqXXkvceaqoz8MMXyZ3LjWmInYD44wnJrpVjXXjUIUpuP7CNn7b
jDZ6XbyttX3LejpfDKzegbA7bOcOpxHmYsFKkAQzLkJs2TOUrSYuU6SI92vroGAN2iUZ2z81OdlA
50LFM0lJhoTFVUXd1uTGbDa1ZX61XGcKOQYZtTsETikbDsvFfEiG+U+rmhYLQnvM7bjfaiIouXLu
RIbRHYfBX1UTj/FSC8rIOWJbMAYDpy7RhfjJfUG0hOM32JJ28XlCeh+UoLcmEbQWCH91v7JEVCSF
nKw8AmcjJmwl5BYgDKY1bVqOZU/eXLVXLYvgi+b5OR9z87jAVPVEt2iUnRAORK/Anx1XJ2MQH4gC
tCGtn702A7NQCrkbMMIWul36xOWPcR+V/kTtblitJamEKH+saits5FtuxbFfTjAgnFXciMCi6nCO
82edPkVHj7jfipSrMgY5pvG4I6cYV/EWDkC0Ayg9a41fqXwGJRmGYNDSLMQeQqsxa2mVmKNfUP9V
KdPiYxU7aGNa7JOSKzrX56BzFvom1I7vYEnfO5WG7LH5HiKKVKSiY2GlNdJIanfXcEKf57U8KkZ/
dNzpY1SCPBY/JCLJxUu/zojIOcWxxkXmR9aTvdL/B7OJfpdRO5pGCaHFcnZtMulHKd4KPU99UZO+
yZ1+n6mcX2Wy+lObjp6zwEu3MnOvIyw8Apm6xRlBQXDEOU5plgS9ygQ1zaxlEykomdEG085+kkcD
dTfowgKwkXDUOoxhxACANww/xi4fguk85v1W7lOTBOF83/Ngb+HixgrVCuqwtUTJQQclrqECwiFA
gWTcAJ4wOhG+9hqRFC+M5Ha0D3S+U+CTUZM2pzulph968DR1aq5dv9c1rd9hUKXermQma/b9GWnI
uqLedyMLaarr9U7kiPam2pwGkNKhrc3kXtng4X492bJLMGlwRUvrNFgaOw0cdWVLgSy0mhlYEQMf
dKdxMsJ4sISCY+2kbR1NDfEgOCqsp4ztx3SEi789lRbz8hD0y6dejnhMis8q7YddjT1hi5/xqLTm
NTHroBwRyh04Cotm7kxHlbxwmHAwSOj9GiZiW9CYbZh6D3AYv2xXDr2fvVki+VYVW0LLH57LxX4a
ZPuaVJJSnbFqQi5JAaUS2k6stnaIa6qD9JitIbqa7A87uokOzgBVnVoFdkxR1WEm1G8d6StoKboL
e2g3fqYyjYjN/IkOth2HU8vLLBcEz8DdYeUc5FWFY5CDzsNuGlb4Mw42WtCeJqsDi3/MXWsGV6E7
K7YPLQ7I7XRQj9qLk+kvCkN1EDhwDxnjV9dSNUAcViBlFUk0d0uvQ1fY4Dka79AizxgxcuzngBqr
EWBXZLCnlmkc4vCAwk5OYper/DPK+GK42XBKYt4rsWrhpNHT1ZdcddvR4zxLjJ9//oC5E1YrQZ1J
zyhVxwfnrRyrLz24tl4FA421aGQCwX99ralvE8y3S5Xcu5iQA02W9glPlRzq1KcQhQYbdkLqYBsD
AadpZjj0CZQpekA2SsRGhvtonekB8DRgdjRdlBhx65f5PnHyUypU0rBYYkPOm0uk7As9sT0CGlcr
kmeGBIIlDcaBkza9J8x0JpOjklzdgFfI+CHX2WdXc1b0NPYSHqW2VfZMgDoIeqgk3PeIHRuw9NYu
a1h+YutUFbREDnls+jCMK9J0a3UWNo1VMmYB7KB0xWSxDpMkG2BmMtAim6sYvNQw2/gOudq5O7pS
PbXLipM5tB8t3891NuQxF8kxUiostRsics5Xf1yACXd9E8Ra+zHM3XLSBhDbjVXy0qtUUisaRQbO
8mp0pgjsRjN8wfWSBnjaDEfgTVwvU4xRFBGYPdyKET6BEmt3epUfa3cZPXymlPZpxcNsPeTrLDzZ
D7+xNUOZt5I7QbmJFNO3QusOl4NAbUKOvXeuw+aXjPVXr2rwVB3jjoMGthsMCsM1keZ73zZfdg4s
hlz8BDia6qcssf/MC/+Xge/ZgdPoyOkoF1Zqq36WrfjDaewx5+7Jxj4W1k/UHxImAx8ND3hPr44T
j6+9iFRcK/alLVt8qdsfsp2rZ3XzVdl0z1kTXZOQmjQ2Zfsjw0iJj4j7sch+ZJk9Lq1+0QCRRxVp
bRHiqUVWdjPGb1BEG7RJ608zmd/9CB7KjrOapB2YDbV6XP7YM+9TWcxvWrlQeeCoz0PPtUUsR30p
NJ9b/JYYpJaDc5lHG9dCB6D2NzFn9ETtGQmM524raSuhgExR5U9KUoaJxQ+ZLUkw9WxCQ2sFyyI1
f4SKFSCatLn6MtS4joS6vRjpvfkw1iQOoqgGgVmQZzBoZxrs4V4pb1nUcLKdus4b3AzjrjOKY9SS
dM2r18KGKl/guu7yCGCnQybAyrhWSKUjP232ZhBHw5+8HV7tlGwWItO2+dGcSziJxrfuKnTlkGjS
giMhgO7CPfUjzeh3UinAA4n6NPWYWetR+4UrqW2CC17GDarQ73IGan0HyqqA/eL3pi1Rv2OWDuAg
g0vUMJ3Nb846865LvhknhcZE84T9p8f442vWYB4x6UQBjZJhzfjFjzvOpYq97a/ZHYbW9JhNzOAq
dhdIm3RetQVH88KdoTaU4I3X6GjN/RU31i6bxOuAfs7P02C4NSYoaNh0WKoj0Ldi8EH3xXcRrYMh
BtTxBspGBMnDotZy6/8U+5Z/dlio2uiTkvpn7KRp+zlFSrCQwLpXezA/s1n8TCpygpp/RVxPOZzP
7w33U5hmOGIrhsuUeZrlgdDRGLhp6YN3ma8dWji0eC7ltbEyS9ap4+4j5S0y8p1t9JzBIiU9CZLy
5jSeXXvB8Vwn6S7JkYBbY3hcMB1haB1iP8MK5A1Myi/9+MJeHh/62tkNqQd063vo0xdrNvNHkiv4
PuP8te2nab/qr5WTqfdqAqU9Hjs2yZ7PpEioQJqWGcoHLhBWCfmatFxfIdTco2ZjVUq+zA49FRZM
Tldr5wGCeLXhkdB4PJFzWxE+pN63F8MygpKskzOGVjpM32qm+wYSiFfQchNUXUIMhBenb7LR4/N2
nmy7+NvDal7bYn2HDHy28tVBsT1TW6EjK3rqYF9mPXvH64cc3D3BS6JWQct3IESVB3MFqd/TjRyY
S/TY61QldnX1WOsMANweP2gOhpC31F/GcsIbN+9NjTq+rjeQCOq6xP+JS5CqbG6COZS3dcmCVvBg
GbZZ+nz0J9fCmFpq091oqydLvtDVPe20HPKOaVEiPcQuyoLDYYlu8KHDUcuKlVFaE+0ciVWAkXFA
bpKQf/O1zRkj892Im/SgmyLC2Ukbj6m80WsQeblebMdEAgOu+zskbg1iR3nRK/uukCPlRQbCZVVx
RajoEeyUqyHlqd1a1Mittw0dCj2tnk3k7KqSYnFmfp5lc/UoKRuMZETQgU42I9mqNVFydfb5cZi8
Dm/fs+Ckqmo3gknvtbmyF+WYJWHVB4oUDQeAjJM68hl1ybtF63Da3CKs7NQpswjx5T7Cw4o5vGQf
ls3Zn5/Ypd+t4oPAjk2TKY6ed7NHt7SuWkqe0mrBWA4GKhZmdqclOzMtk0CSIKM6OG+5SjVs273m
gAqChjrDHumIvlS934NofagKagnTAcRDlHGzGDmdzFN+Hsfs2aJthDPphgHHhKcKmruY1+3GJsRd
yVeaW8kOfiWnODgxyTTpYZVVFccRh+BAh0tFN+wxAI3FzNOUdVi7BZbOwQSy1GAm+o8Vu6lQxzJC
/jro7xW/dkbdNtJdRkdcn9GPBLJWXSCwEeHZgFttwLDXy5FWvYj4lA+Vf4oAbNvUHxTwyRb3LUns
mx252qFGkkCWkBnCLG1AbQY7g5buc6fpTxggYvgjTCrNIqaeFL1bCEIUK1lYFwpnoA2J7qe4wlMg
58QUk47316Shs7cD/phFoLLMg6Oe90qCjJtjP/dAIs4PTdXv45n6RJsoAj1hBJhyrB3I1a6WAizY
UYJXBmh+Wp/YPteRx16xPwFQ/LI02D6LZOGPSFpYKrX3Al3ZJ1EJmykjVcdcedaAFdCF3qrPC9jF
REEKsADsw6GXH8U6XgSezPsJbn8GJwshlHS2uUZBzXZFaUoaResp/SZ1ou0bUf9amIrZ0NQobOf4
JlkS+4L5qmvTBTsM29XFUo+Jw+mViaiHmc3ZW3nKulmeNGU9FCL9jUHzwHZAgou0iRAJq1PKVWxO
BuuwNpQz6zMvf0tbuW+sjeTWwSwlepj06HvsmJfZNTIazayAKChZ2cf99JmpVSgnpn2OaIdTAbWo
X4oytHgcTrOcTzX1cScKjKjpiHKvJuli2zGHlGXm7q9/SYWYZKoyfLEizUfxAyYeWGN/xMBfErn6
gwNuRJdwBbIvICDeDKFxyrP1Rb/qRnEh25uLz4LJ9GtStg/4jqU3aaq5zxAuwzab3UAaI+4V1drn
c8qI0GahyW39Lq617Wz8IQylOo4PEYHg/YLG5ZF4febEb7JRW/Q09ThVt9qoI6R0QhsdLIC4Uu5i
1b3PxdyD06RGx7VCGD74hJLfmslSTxM4gDIFv+9gPlUm0UYIcP/+d15bTjF9EgARfFPagpuY2Qze
wPhIGcvhRAzN2rtV8SSS7Jbnpc2RiekoU5Zwchot1NxB2a3nFUneKR2GYjSh+0vGKF1iywHd03MP
qi1/iNL81JdvnKCqs5zGU2mqc2AxROXlzXbrpBzrdv0S9TiBO+DQvnoMcby4NMv3vGcOnOt33Ojb
EWgfl0fNiv8kTc8eqFDWDQfNJxRHmr/T0h1T7Aisu4NhrTF5IvH5zuYPV+6g11DwkUJq5dZa71ms
WfgGcXkMchX3c1zsLZMPHSbnzu0Eopn1lJQIQpbd1OFmPnOHqj+okp18wQ7SwzwbIojwjlsTVnGm
BHzCSOlV0f3Ap0RKa6WX0p3puyjS/O3vWH/rUMuVdS8p7gFxjwkiS6fAYd577J6bPGmoSHePeQHU
upAEK3iaWEy+yMo/OHDcfBLCXLY67vK5xduGhBniz589khu4NarZ2oukvWLfU0jXvbd9G1/0nPRq
EgGIzVt5X0z4OFzrb9lX9snu+q/YfUpqUlDYSp1T0VnqVajl69rxXKbCmfBnJOMdibtb0qFw9KpU
3zO9fFWEfoDTUO/dgYlv82By7vKnmgZfTst/8ypIWuutV7CkDJw8YPOctrZwNRfZRXJPT+R3LGIO
chE+xTThd32U/oVQm7kd5FOLdDaf5Zn951JU1kBjEmt1SrWZWEzKMZ3kmMDLDJl6+K0L5geu2F0l
xGFu6yKM5fQA8S3zbItkiT0r2sHtonMjpw4s98woEweAIe6rYVG+lhyJzIk5T+WliIHn7lOH5Z4B
sXrKu3Q8JV0cQaOaQznYZ912T6XU6ETSMUaY/ZtVoR2vNbHtdbjDBLdryhrKmEyNwIlbKkKTyvKJ
O/WB5nDpBfCSoGip1U3DogPTsrLIS5D6bmpl14FT3eWFkcDGd68DORtgxvEaEPzx+t5uPVkB0Kqc
j5YR4xky9dEQXK8aPSFKkdXES5XfIksfNJCxEw82mPGeHDJztnpqeTfWAqIlu+Ewa4m36qI9Mq/3
12md+RAdHHF1THrs3OTzJ8sVpdKFfqvcln2ASlB4yMIIwMHqVwpC7vJi4EcddpIitEmk9JTCv/IN
FbnXitjaM860/VBQrAQ0NCv1eYeSEAX9y5JZz4tbfNMz3nuWFLDvMhMGI6wfFY3YHzdVVsn7FXHf
m21nOCZiecGKv3SM5nJKgjLFcckUh32F5bDIlO9KyxK/SSwmsVzpktblVLBQ9pQwushTHBGF3fCi
z7dEGR6YG8N2bbMvQoH3LrITEg2drqpeX3RZP9ampKOV5gxDbTGfFCinkPKIUz0sxO+CiRsfxuKt
EcFovCQjrh2pEm7URoB0uzvCV2c1kyc7MRlfuXp5UUR0h1Pq0SAUBkCUY5e1vku+aND0sOnf7e0u
24WyVWhu3JplK2sDb5c67crbVXXo81eAhXc0zQOFQpPSp+5FWU+9TF5ZJnrP6fRwYIR4qvo055gE
0XaG3cyC6FD9cjVN91TMjG37rGMbW66D1nykinFJi7IJGfg9ryNV4mbbneWSuUcrt/+2ZoYfTuOg
W6KVe2Npqz4GETpZY/lm6Qs31Zb9N0sB8oAoxZIX4a+JjfFYqcjiaQ66lDziHmslnljFfBTiUlD6
6FFihfjbyENNvkvNqUfOsW0duP/6EV4zj9BMH04W1h51AefAlASYZFo/CLU4OJ37xeFs9SarcZmS
lJiNOHR5MWAoX1vVZleaNmM9hQSGSvoE/ognTf2ngEd8SDv8hZ37MbWb92xTTnF+00HB7Uliyqvw
wbAZgey0S8k+ZSsP9DntrY0Hmqwu50b2MSwEJ4onPORGhVqA7i2OXR5aN97KcJwj1YDIJ/hgUlAK
WIFAb8dTUMVM2ZaY81npDgleS3EwEsCHWBXLVvlTU1zoASrbbzRUxJ2ImwA7WourHshQfa8he0Zp
5fqAeGhZRhw4U1L3ypdfoX6pIOBG83ESlqdVs+qjkpu+wPrA9SOIIlberC4yT5uLZM9wNAoYhvvZ
3LqMz1NeUrM8l9NVSOwA1vpTptqV9XgJWsyZvAOfeW+/DWL1I9osj4nkbjloWRj3YK+SqeQEmDw5
ZtyAW6r+OCUwuIZWhREqA5FujEi5cdcq2W0cVqK5U8rY0USFLJQ1B5H3WKrKL1Qu6wFFVmvtfcm4
dAuGYTHA5TjWTKf8tY/EnaOWG5+JWTNNZt6QDKWnZFEHYR3g0IwfCtAEL7ytXzIxZcFgxRTQDc9a
6XytsvhhBJN5Az04OEiKALP9iXuU6deTYftqXP1tO+vZ3upobIMHkKHnPkm+XBMrQipVJvlgR1mG
YnnILCN0NGS5tWzukcHHRbT7rijx9hgRRtd8HsIfaeg7u9rYVhbw7ImCCF86GV03qIjMfhAjXLVj
q3GrkIRhTmax5WtDUrOiJiQlwB66VdLa/Mxm2r9Y8dTBCGT1bpmuK4BDMl3DbbUdTk0aCA2wk9t1
1cVBHdo0HtZqd87X4jdtDXvXT8MOLlYPNSlpsExjcflbyXrPPPODgxkWpQnWrlnBzaWoEKHmRmPP
d7xpBWxHBB5xNAVR1zJ5ce904Ih8YA1zH1rpwo2UhPLfvOXIjGpkVjvRIY/HsQyl4S5+NZh4FKAD
H8zxLerSiKo/MJZ5PbEHudWhMOrznHIsLRkgDbY6BlHcDvRB6Jfcmh4h7MqwGTrS+LL9oMuj8ZoF
sq3hDhdlK7hX0D3BE4ELsF5bhuSMyN7z5Fcf5vgwTWzpY/K99Gvt5zaJAIOMHy+i2Ecp0Wu36CCt
4nTxlCX/bRtbCZLa2pfmeF87SoDt9qwUKnWgQj6yZbDQ5dvXZWqB1Rh/FjvB1eLwQo840Gdzxu0B
7m2bPcv1pRwS6SXtlHgiSd4Xk8b1phs4lWkAoZzboCc/EtTESoYFJ4r9W5EK7HgQ5CAxGJs1XgWd
6/zM5hAw9nU9cxOR1eqPWd2619L8wcz00k3qxZrQOOYKYoLtxF+M9CY3wUebyc9lcDmqzsWWiN0A
Qh0tmuOUM9HISMZTwhhkhoWnloYP0C3xVgY+dOLLTThqEkc6ZIuVwJFMr+UmiA9Vpu2mQXZ8S/Mv
oG5ccVH+7hSxddjZKz+wAEDARcnxarf9dkxiqF1MIhdsg7rA8MpmLGu1ZX3DfdN2o7W+rS0+AXjW
O4VkJBaQrOaEpH3JebiPsCJqnd0dRYPrChloo9Ykr5HsdhrOJ0KP6BAR4xe5zK9yZIxGHqIPH7E4
v1da5HqFsPMdOcJthLyhWFTzhBaf3lEo9qjPkMA2mPTqyujt3zy8V5YnOOqfhSSXr2V2Eaqy+2H6
/8qnVgQD/huoZ7DMtCzLIODXEbGGUvP9+bUx3Hs30+4SO7d3lYt8VzXiWBuazlCQB9Co1WK/Wlxo
GfE2AcvuSYkZcnFupbSDLHtNyIuEP+BRaP2vwGohFrsblN4xiQVyMtn3/DwcDhO/WKx3t6BaeWb1
q0f1uerqvyMbeADw79bpXNOlO71uS623XB0j34YRgl2R2Y5hD2+62SSh5hD4zbzeqR/1AX1NltUH
bfJYhkf5d+24dK16Ue9Bz5lXClfO6wrtaVLMOWjgcOTJSrkXRdDeKO8yJ/614u4btfBxkio0ps1b
3BmQfJUSKPV/cXVey20r0bb9IlQhNBrAK8GcRFHJ8gvKsmXk0MjA158Bus7Zt+4LS9LWtmWR7F5h
zjHVRbeSZTQcpDApQT8GkrSWEVlS2sJBa0vxZRuvpGtwczvNMxutzs+74R67O1tgl3ZduQ3oyZFi
096lRbQKhuLNcYh5aOxo5xLbUdcQZDsU17BUeavoWGOdeZNqH3lRvLglWXhNPdP3TLz7SZVJ5gmN
jLURDv8CRTb9RilcxORdwYUh5rJp93WYnryaoriCzWFWakBWRk/ZeArAjUmsbGnf9AlpDevno87v
fs7lUZdjuPWKmCm7wczXUuqtqa0vVGAcrZHH3V8X7F9ztkaSXQRIhW4TJzDTp57RqQYZbGwgvOSx
Oveo5do+7g4A+pYVESuY2ngmNSbyMckSBkIfAvWp24WU/34Xynu0RFuTpMsaWjq3Au29EICshKfT
VXjqjQH8wpDgbd3LL9USwgA6EFmeMl5xClBlJMm6TpM7PqJ7zKuI+r1miji/Bvjq+4pMShNe7QYz
2WVgh0zyG/XFXDJqgIr6Q82R3A7jfI2r5L1MN+xHswN+nt3M1u1UkzWrG4zcJD4FahUuV+kqoObJ
eiKBjAAtI1l8bkQqdnO1NsmJOpWQeZgp9U8krTRbROMcf9qxUVRPtj69mjwvOgSwpYQxiPuD5L7o
oUsH5WutvKfZ1ShiuAd7OqgpQtDPtd0IixQlaIDSpKH0iu7LIKRmN7jpwuxBFt9ThXK1Zzq66ykk
YkhAXwk7EnC0grE3GGBfc5ADJASGuMyZjtLWLyJcM7Bmd6+8fD0k0Ze0kLeAX4tWtdneID+olct6
chXMZoEFi61VW50da/w0nXHYw5449GE7HQpb/VBBfpUZKKC5I+Q02lLsQbO4VALUsqsluN8SY0Oc
a+ojFRkxqdQ/Ic1pRzS+fkfa5UraDVCThPQGt1vDjNqY8ECPc/EurGLYwp2mu7enm6xlv0sdsNxW
8afB3YN9KX+z3fmlGaAqADL0u1mvQQXCOyIE8NBPw54O+rUV5ss810S4pBQ6Zdt+tJO3G+P6KVb4
ObgSNsFgvEd2/9ErxdpOh3QaatVBLSFNfR+unch5d8z8L6T+T2bkkQ/q8JqVw5MbJD4nRb7FQhRA
/OKQ1UaeBIXy3SYoJaBo8/WBQlbVx6DuPmz4AxdUEZ4P23QERtf7hij3ZT5bGxOqGsqoJvajJr6T
pcVz4EwbN9OpU/GIupQQq4n8ZclJv6qoDijJxg8qKQxjXGRVyG1K/EnGhe9Fu2KckEkaf1m8cUzF
KUIt8UEq40qTFtTLdLgbMcNOxkXFObcg6HtXrWbHJTtMkvoXUXzPMhUEig9MGXuVruqpnnyNlSGp
YyXpZ5n2IXE3bYVTfhENjIrKTS6Rqw6qtMTZY5iyt0dW/7OISBEe0Tq6+PYd5VHkiwtwdqInoIOI
IJe+9CSVhuQFRCqO4STGqm9oVTuCjBkKi5g5KZQU6eDgbJESUa7O1b5ASBBqA9snNCY+MpjfVute
k46XtIRjIdh2FKhCkVgiREN6unYUhXLZhHKXLbc25s8UHLXDDMIdqN6X/CArZeY+gxuJZX9jexOv
AmZ3vut5WxLoCEgxcmav3e8R4+W20KovK++55P9KR6S+3hgkJwaRwPFJikziRMSTFZROS/mca/RK
2sgmo0vio1t57MGyibmv+I2NRbuACrlM9O979PpvLG5YLDmbtk0RJ2Y38tquUWtTBep+lY9k07jZ
czrHz1ORCBA7yUuvXUdvvDvdVNIBxaconfL1RKAzPYNzqMr4x4C4hYRrorrq9DKlMy/TOtK36C1g
H5RJsJtEA2FukfRo1kdqAmGl3CQutd1gMDxP7JQzyBtpZUOqCZdEs+itl+DT4Ki2o/1u4wqDjcJ5
7cWkPoZDiHNufIqRdnIYVV89Cs025O0o53UdIKy0ZbKPQ2OBWCu0nDkpH26c3/PIZhecYGWLnJ9J
Zu1Fmk8MgpB7TS6BlAPM8W4cv5xqF0i3P4VZeCSSkU2Unt9FHMbPTIJ4/7mHgqg8SfqSk9TbwGNg
0yXv4xw3G3dYJaZw/bBzidpAXEW8/aHvkdmwtATx13dnNyfoIiE108HJhtAU5n0T84GRhS8hevJJ
TmtAj2uXUT/DdzjnU/kWz53Gqk+u3SJS5wkRoNEBhtEArWPYfqoCowCGwb+11U/oe4qNlIAeHJlu
YtJxEIQzjh2r/BCJYs/30EQmfb0qHRiwwaIuVqMSW/AH8MVc8uep1hdZjDhWy1qg6rvnNCr8gmXq
si1dGKwjdHQNo4TV+DFQjTXiCpPa1bAgnQc/C/Q/vtDkJ6YXD9H46P11yOZ5J8ERrYCzVsNk77IO
+UA8Txeti2+5Lpju1FDQeBs+jZ0NQRhU0xKzvIVd/5JnqYTNQ31TWr/S2GXcYOja1hBCITmKDzle
0U2iNubYlutdjc0ApLgClmh1gP3pMcjbzsPkqLXxjYycmNsxWfaVPGGu5BeNHcy4ltUvyHd/Mgtv
ebLAdwKSGfmZ0FZCWt5LJvg0+RhS4Bc1IwAks+pPKE92hVf8VlisD2MNeEcYjwnmb5wT95YKb9tw
tfo6Bbatdb8qZ01iHbv12mmQNY/Gpie9BY4iBbLBjGQ15a/s0fDpL7tMNdVfNWm9a9NDW2IpqhML
tFwbJ5VvTF+uSdMV440iCKFu2SZMnwTWFoi6asUALz0GXYXQxNb3Npd22eLsKBmCb4i2rf1kZs+Y
lJRndhYHp5xKEx85EuBIW5dGSwfmMYFFTGjtioGsYPzcK6+pkA4aQocAO2/nhpuhgu4NKojAHznJ
1C+J5bYtSioTvampl7/42wRRA2U4pzSz4x7kGQ6dCTpKxN+2Mqz4grclq9A0mqn5Z8lE9UmSJOj8
zmtt3unWrWTax3yJEEo0FMO26qK3rpZ/o1TdEGDoY4JIXuvr6xxheedU0AYEpt54UgM9REyYPFTe
qGGtIaNUZ6/TXvTG/Kx6Xjw63zYnHdF73XnSzPop02BeGZJSLG3rH0bpWhtAchdGyg66qW7iTkfZ
OL4a1HrkqFG/aa66m6wbdgGxfXg6xCvuvO/EEhGYQjiUOEjJkWW4zjAV9+EwuE9Jap1I4HD3OB4+
YbgRSWi7ZnIlyxGB5GSojZ5G6TU0WNmOaXQztNAWe63A2lIvrtFZuHLlSaYqaVNH8IK5alIyWuy+
5Hn10uJ5IO0laXvSTGg0GR5FR9QmFVRtMgxToZ6HwHWpntLnUoDbh39yqoK2IXm2ml4huS8BOsxH
WNUeuWIVod0anhJ0QpPRnrIsKo9eobFBCs25wKHXAgOsx5yAkTb5zlMnPtjePC4dZbq3bOQFBQhn
up4aWQAEWlzz8U840ySdDUs6E+b0a9paP0ml1IuMLNI6I7Ou/o0uMDxM9ni2A48I2nIh7I5YapbP
erv3J9v0TmVa6Zcm9sJtz2Q7YLGybzG0K9iD+9CukGbVjHEiBLfAbQQKxTSZNv2sFccWEpyJkjPM
9kjivS1bDMhhS9KUtTw8PuoNPTzWPSHc//f1WhP5DiN+tk/g+EbNi5JYfGYU/NDeQt9AhHMXI0qi
VB93JNqj5V8Qp8yTSQqIvOCQtTVof4/qARW67SN6Cte5YXY3BIUu1le+D+cRG5c0+QU+z9xQ8hsb
jSHpCruNi0sxDvZ6S809uuMBkMWa93P+heqfsw4BXErW6OuUz+jlgVL7RePYr2bh/axjMHx9Y87v
FkEjzLngPYuimt8LTrchztt7PDjyzXR3Dykf68342YIl8fhfStcgxxVkMHPZerrDNNiZFRkCjo0K
0agL6+3/+ZRr76op573uzB4G+sEKjeIO5qnANZgRDIKRS0coQZCPuAa6WxLpM+z6cESmZngnCKHh
tctb59pbFiSHMdgWqDBPQeGJQ2rqr3k6W3IV5e5xiAq0+LOTXbxW+KD1iHecAxK7BUFF4ci5G2fk
U/z38AgEJtgDUZcTzxs8E8woXdEeMOUJop06CctLEm2am+AM62EfyyJ7q3C3p0ST38dBz94AqlxF
OlhPHkk9V2n272riiZd6Z+zrVhvvBOJVpLB/pNM83pvJznyRQ7d8hElrJpw8VqybpnfvlZ1Dr2T8
/Mfg3euKLD8K8DIHQsRskF9utp2l026kTZqfvUiZHHQjm5bqZJ9kqfqsEi5Ct84/MJgdS1jhuxSj
xzqPYuMzxiy+KguiTQpspqsJrCr6uobdVdw8Z5b7+4E6QaC32Hzf4rTEqAqkwMFIzOh/8pBcpqZd
7FVkJPsHUPHx8IgR++9TgxXAKo6rvcEwbA8i30MKhRKZmOE3b4rCi+ux7bKRPqw70djI9wglxxqh
I6aRw7up4JAPXNIHKdpN1FXdKbdsdfnvwQl4URdq+ffC8nctA43I/z6Eizx18PRLjW74UDws8ihj
G1ojaAYSQraPkWqiFcBimQ0tiPAJTiDSkmsad8s/tzrJkJXjSidN0Lc9FONIo7LoLPNmjyU93AtL
2UetiQx38/iQ3Gg/x0/rkwrp8V4v04lDkAvChiHSVM3zlCG/K6qJfJoFA6nJ4AuKEBxxsWQLLBC6
RPthVpATNl4/BG9c7NqK93L7TMOGjiVZYEFIqqqzPZ2moCjWurZwMUdT90u7SJ8ci9nZzM7B4LZ5
bBJU3B5z3MpbPavOCOu7b9Mi7SYX8rnUZ1ByE5F1YazfYfL7yNNdchpnbWfaVwf/0Dv/uA5LBmA6
m1lunogPmH06ntUMu4TWoTtWTE7dwvs1DhExiNjGWS5MrAoDc9sX8XTosRBQNkS0MXlVLi6WA3wa
5HYjYUVVVRD+llOJ59j6fKfI0d8tv4fHQ6gjwenUuAU0T/mxmIV7U15Q1JsHsXjAw4AZbUy6wN0w
5obA0FBs0/bz32GR4R6YRwLgRJK9s4FhTrCE3ikUBWt9rnr/8czrc0PWSxJLnkLyGhYrkTqxu6qb
vVkb7ynOJJZfVn5j0SjIyAoqKiKpSKSw8IinxSUhGXcDYWwE0+qxPlwmrg3rWaQm3gmtb3AyTFyv
c1KM68TUsQin3R0BeYTIzA7vKOYgT4Zc4Auqn0AWwwegFp80VBVD58RkOe0qSa6KUT//exjK6il2
SuTDxYAEQN0GZiC3pCYsdfBib9fM8yfRdda+tYNiZ1L6MSlzbjkxschzugHF8Fyd5yEpOcnGQ1JZ
2TtPVHQMITpv8QSQEK6M42DBtF6LvIUWGivSUssgOY9lrZAris+0GhgQSoC2cCBeaxn2b5VTJ2s5
U1e2wvow4hqvIFeqKOx+B1KgfDFs1kZsFmISO98d4rGtoSepDDvID2u05Lppquxgt8l7bM3lVU3m
S20M8ZVc7kMI7+VrzsQtYVxLNi7bnSW39kNQY220qSm2yOT8cJ6zkzW7GY2oi60Xwg5Kcz6Fdq/2
89DuxWj5JbCVwzDTAyF359Qu8ch05E4UwWSuU4eEplIJZsJDUzO8VfWuQwl+zRB5XjGR8LN0+h+4
S/MGGwJCF1qENStzaHJRhS7JaczVgyGUZm54Y6yHo5RB126GSf5ax6P0SUZAMDbl6VlpuQdx0qFU
yscTEZz0KFPFUiuBlpa675gXh0uh25qfDchE81QzzrwLGy96b/WSTBBU0K9kN9NUV8/9BLCXgRG1
iYwIvJfTkO7HrjH8x8vegCrOcq39BS3ZfhHJn6Gj+LUZTFeILqD74JUzEUJyTkTY5HLSDYIyuagF
8IAP1Tz9O3xS8AsdWvY7g8NXhq6MEoOhQY0TlU+CuHnGMDphBeX0UyL5MEHNb+qllXhEhcyUdkde
mtCGsVsZ7GOGQ5Sn+g0+8B8jQ5ZVhZZxrh/oRFJsX0yVXiKc1wizwDYIrKsOqFN+AWN6fGDzZ+i9
G2i0HUp/jAa20f51QNnj1GDZNelFfukgRuzr3Lr3Jrajpi7wC5V9cIoG6/CIO8aGzCCvB2YiXR06
TGlTxi9EdjLZN0OM9b9EY7LCQmauH09s4PZ3Sx/wwat8PgVysnaYJ3OqNMfacGAHGIiA0PdRpxEv
BuWZw4ExKLx/Yj2owBIZIJloqt+NySUf0gQ8TqiOs3BLBfzXNGJvHSUuuJLZwWvQLhE9UaH5OI5m
iuIBA8TUYMSO4s8FGf5ShgywKf6cg0N/4uu9ZcB84EHLk2UlzAmd3HtESU8uSc2N4OjTPCvDKW7Y
CD2yJWGNCXkFCmyMAFcAkF89Dv8pmlPfbngfuBlSi9DrjNPjYTQn+m8vLxjCeJTJhCKyp681gm8E
iSeeiTmsjjhDPBs6UtSiZXZN4xixStzAsZ7Pw/Iwtm5zbBl12gF0BvpoZzomy0gvtZKrZHYnNRis
IZuhJy76ZjXqsj5WSf4jAyV3wV1SHAu0PqvGkjpv0ihnVqd6LlkUFDZuv13WNPN1KpcyeghvwH68
XRka4l/v0wD6eiuAXyymxnfgBjaIaNk8FzNcc6q/x5EzRs3R7lq1KYzsKZiC9mCDicUBWI9kmybo
iTmKdm3rElSJ7pUkdabHjMNYxQQ5EXypMe27sDor9AB3JOCaX/FdEEbRoddFIXeFkgRyU3yAs23P
wHwHerHsJefgWWNoGt4paNQ2q4GXOomEpdNPZ8wu2q4KGqI9wsS59y4HxJwuPb0d02zKiCw5M96Z
pLO2Qb8XdR/di4D6ocFdXCaOP6u4Pje1iLbWQr/495OT2PNzXE5A5Lu32TapMScaHNAREaCdVuhn
DXmwSjC5FXUF5XR5yxgYOfbZ8qmV9dFu0mLlIzUJTnyg0Kyn61oVCdgLVM2G3XRUfCXsMnJdwrJl
KBjrhNzS/e9khegb53N6Zu2ZHEJVfJSCQeUYudYxyWVy5k+k/VWVIC8nC9ZO1o6YgfJ3F6fcHrdg
RusPBsedUM4/cg4TCF6eBDk9fA5z5zzZJfMLnUlliFHv6fGec8zKWCdO61yCQRTHSDff6sQ8Dtqo
fwwIqrZtJ14w0dZPZH1fTSnBfFGVrvjRxpvM8mytVLmoePGK5CiQSTb4mc8TDCcvm/fEBvBO5Q3L
QDAZz4+PoEWP8mvxApGJHD/h+pIQkEN5A85Ppl5xGrPAQObzv19GHgeYCexaNua08aO9SdI6P3ZZ
n64Gyy7Jjtd2eiwtkkpZjNEpWPuk96yb0ajtRHNGoNm0a1RSnZMl4wULQnBy6m4vnJqSB7bFuujr
FApimF6Iqz1wnK0Bt8tXvezdE6Yf6cfMsT+nBX7uyk3uFfLZZSq961rMArWsKvaVcXCe7E6dzLnu
b25S5geXWn5l9GF/ezwow7qEev6tZ/OzyB123hSXZJTesoWz2k8NHCobpY03VadYtqcysYtTnXTe
sy2HLYpd+2WYlVr/e612pfgB24zYHF4ORpumr8p2eDJC012jBRY7+J+Ejng2nHwAUOiaJ+hEdee7
FdlSZpdB1hl5V894n05lZbAy9xqKP+h5yCXN4p6Us0aWXM3Owia7WhZz4gekAO1UnSxOqjq8Ph6k
ZYTXlvSRY53WB5au+rqsauguyQD3M7ZGxBpmoj3zzqOWSIO7ZyDRMzq0vqUzKxaGeKYTZcxrLfS0
jdbH6d0SrxnAOBTekvsQWlDLlnRnli7DlEqllNApCV+dwconMbira4ZOE8ToYBtNgPsdDu1VtLym
8cACbgCBsZGUHXVYN8c5HrPzuDzILvvkUCC7qYvTU+WUautVM+ZudBivE1VDZ3esSEe32VZD5+2x
3TzLxghOnUkHKJBeHxu8p6t4+ZusRYSnHPWzADR3sq0ueolxm/vKzKN93/eAbBBP7ZAMoczVHXzs
jJq2DgggpK9WdhukuPZhZm9sUu22Naztm2fI6wMElfZjt417fTrFHaIt0lucXZuyE5AZ/GirLt5V
p4bwYNuVi66iL/28zcoTIrFwTQDR4Gv0TquqI9iqYnJalGZ+zXO7f8b2VO0WNAzSIfMSEHzPiKd5
sWZmGXGSfVP6Dp9kmOwHLcsA4nncrNCUNGOi9zIzdTQG728yWfW5jZSD44K9Ffvd+VAEKM3y2ojW
xuSqm2h0Z6fjzzzWMgJ2MYUWk3fN15IifyoCm5iSxATYBY149fjRSVSAxUeq6frxKQYbTrQiYs5L
MAVtJT2PXdAYdhJbEz/T5R8S3fQIybLFKTWcEv+0hRRWaminAwvYpxNYV45d0A8K2GKfY7NNRq25
9S1EMSvE6VG13rslKCtaur21MbuoExZFvW+ZJDhRrhHjZAXxYYzyF0mYdBp48W0ujPDVGiIuoCbR
dkaGZLA05vqkRyQ6R5HNPt6V60434x+oSAFTINC8TqP2K5GNtsltu7gNTrR7HKga2MnUkAMDiGdA
/fpJOnN6JqXhgtR9macu4PcY04nNnbLWDIQhc2c1rw+6ksoOgzeKK6QkcUYLBmfCEeFFmDG7fY9t
MarUVk03IVPrKXU/A1ujeqkH3zE1uc/i7moYOROrlr8DAyFLF7oXRiqWdZyaU5UnEnSk3mGyeNa7
ni3oMtWia1kxMdGuRte+eFWQcmDaPxo5zQc7wnXMn9izKD/Q1xJ0/mi0zIJgeAYFuF+8cPcvgwqt
1rA32FueRtPlUuOcZpgMrtGaf04zWI0HBqozvVtl6eEpD+zoKDNK9bCRBzPMvlXXk4ieoJOGe9ps
7CztWdiW3pMZEM7nxToADlrf2uwBM4h533iochDGl+uB1uX44LZJy/mEY86mEDf2plFue4Y4+h5h
gCRqngfZyKdR1MVRwROxwmEH+tx+4g0wgBhaBpn4+PKjaiQjRyX/EIwKbiEdopfpq8POATN/yWbU
O7I9JQklPXdMBYdzag3tXZFazOh5XqJ2jfegzcMbkKT4YwljVCdVm9nWRHQAjwt01sOKXExFdOk4
17LilwPdozXQVvqNEbsknPzvp7kS/VGAZvpHPkt1okIr1rg4ebJgF0m/6NrqzTDR3toa2RIdkBae
UNH4Qm/dnelx+TYpsuRyCU4myjAERZDgeo2rNz2cj1qUoArLXhbF6hWDf3x7PKQTBYFMK+uEJ1l7
Qxy0yvWb1jrRF8BWVrBh822meBN7jWRxo4TAL8QuGkLmRzCuoAhg+1sHBd5MqXlqU2pL6lhXMXCf
p64/Bt9qKPtjrdr2Bxtq3qvuD6fBeFplQf7iudVZ6hF9eF3M2yD1BMpvVe9tva+fMwL2HGPpUyb9
s9Qtni8vvrs5S36n6V9TgjeKWQNmp5AEkJLcHDtXhdw79kRaC7qdUICHCyTxpojCMeM4UA0trf5R
ky1/CNBXPcU0xz5xFdDTRjGf0jj4y6QKzbjnQVrj0OQwRn9m9JGLdqgrrtp4tAddgWUhlO9f6OYS
7rDShHkWGkyP3JC/CkfNdzu2rmBWxZOBst+AivvvswyDrGUQSKtDJ/gxF3dGqM5nYesMU8kE2Fpj
43x2zIZgT9pvzNOwqYoPMHg9ab6O9ZInUA011ucnKAZgYNl5Et/4aWmTOtSYeNYF53sB5edFwwe1
fnwUJywKHx8NjPzw5w4b0SJTTuzYfH48iLhGMeigYlq+1I1udl32srV0WVKq9kSxmN/bfNZvMTd2
lzQATbnBqZbrCeBAr6MTWx5mD8AAs+jWp6Z4HmSub0XK/h+OXYlEB0u+i2bgjMTIWSUCRIMcIu+Q
R7OBk4aOoB0s9r+EIZTueDZmBJ3CpBwauwPNaXJ65IWqgbbHq9NXCfHoEwbJBz5jjWIAREVsZO0l
nai+B/bz+wxW8tZWKNgtKClYIZxvhcXm1lNKV+EfRo/x8+OBta3YR8sP5BSWd9P/EiClb2Mt7J9t
C09ixMT+GdUy3eVSlaUjfJXSGFdJmOS/U7SwzNib9ElhJljT1/4eSlm9EvOzQS0HIzwLPOhhUm7x
Nt5slGdO1neImsv1rHvfY5MXZ8sJq4+16CimEKy6d9nyS6xGkA6kd1TnMlXPtFfhV99Tj9VwoNAn
NDvHrvI3lbC5R3FgIKOOERWCq9DndjOOGqaFxiG3g58QAsxs8zoNwRe0E/KPjLijbY9ycAN51SZ+
Af156qgfKe4234q+6yV7p6ZCsJv6udDx/z7q4L5srtCQaQC0zhOIt4gs0Q0aLt39hW0Z2a6D6pTZ
W7DpRz05qdFLUNOTCg2X41z1VX6i5jixEtrCiPUO0TItM+ao3D8ujiZG4hJQeW8yrTz2S0iG0IvW
b3LPPeF2JYEYUnMz6xN3Pzq9WXgIzzGWH7Fgmfz937oCFDKMXv1qo5aEbJKfTCPXQKZvpAqHVaaj
B5im0nglnwLdb9sY28envUkwol4bL2C44CG6bNPtaHS/VNU/xVZfvg9NVe8azUWGXbfJa+ROv6zG
sK9Naucr/Gfimk+4mwo0NftyRrK37sox26STfmEXjDNkmYuqsmmeF5AMfSNf0+yweR5NmR1hEwEm
ix2+JWy1fZ/zdOZadza9cQIsyCw0z1r7l55MX9Sn6t6iavbm5onjrtoD8MyRElfNU+NwwGhzXBFK
zGycQRSO5YUFLxoaMmDIuBAnJs/D7L4nmnXpZpn/bqBmhcLcggTS79Ttxh0xBTJ/HeW18NgoODAG
nutykUGSuvHLKInmUxSNusX2wa3T+dwLB9PR8mvNnfHUu0CGLCR0yGE7c1tZ6gtbCM7AMjxw9LjH
iDXvOpyd/kVnblNj4v1giYuAxcAiT2qXeWLEkm9m3Li3sfp2WYH5cEKGD4oA2NSOo8TOHXmC47Ls
tp1ZxhcAR/HFDUo2pf99bnXJS83QYv/40n9ff3xURiRpCw2skpcHwxaYjY27SZ+v/z04BI1fHRn8
STSi1x9fj2Q/siQwvnWzTbX9xBD6NKJePk2yMQ9BJ4w7DNL+rftVmygEcRDg1Kzb6cZvmm2dq5Pr
RtLoU1CATPJaL/7Rg0dah5FIDyQGWlCxmz2mr70+UlpARLHvQRBcHoExPYtQ6gwD+FjpvZQJUh7T
+lNa+CpCvRNvZsIFHw/NXhqgvx79KpJ8cSDsaluyt+Xthmqu8RgZPoYSSof7MeGJuStLa5/TYGcQ
Hpx0v6uJXHYzYZpgyDI7IaXg5SDhQvbM6h4Pgz7C2UBgyy/8jbHAwSs77+IsD1qvV/p6bMy/vC4F
6Qhmqa///Rcc0rtm0DGC/993g/uawQXMlCF9U91GZ/7DwMM8PD57PCiQ0Xuuw4qbpjQq7FBouWo5
niSZYWth4brscf4iH6itI2Pz5yYNxNPjS4+HrIwM3vzgdv6//+AE7Zsh1VNdgd522yi6aLMVQlzJ
PtxZdcde78lOt+RMoWX+JQZPfeJeYvo/h/Kg7Dz/nNbZsr8shTQOTl3dKFaZDDumuDdWT/c9G+Id
xQyvME2v3mKnuM+1uy27avpJHGWzwarNYhte3wE23XbC0fsyDyV3dDBZ20d1nRQnVNIkgYbWsc0U
esc201bZVAcGTlGOdGZVf4Qb0YGZRbsPJ2QScOT+wrFajHd1Cd3Gqj90XT9oIfCsxihfILI0vlXx
GchRlt6Amlihz1jGVkktboTJ+0q3/o7yg9E/ranpJGQu4wKkvkSaLBILwXyfHC0T6bSm10dncR+z
0vLQEWbLmYpG1WGMUEeftBU6lnybcbDoHFQBFkqQYJ3DQ8MIOhOok3xZbIL3VuwCumMzjmhlHTmQ
VGWC+9yj3HTRzLHcxtBRAVMEzVKedKu5BUOLpKmJKr+c0Fa3XBblQBaY4yEJtjVrNSmCxFkiWz5q
yRTOwmJPY0qH7L19loFiGb78jwXIT0YU6cbT3N/FMv0UHaJ8Vvx+Z9RwO2gMN6qhZosieuQh/DMy
/7apM338wWxpgBTXPUHbOK5gGjPeC7ynySIv0c5d96DL9BALkCUsQKtjZls7F6aK75IWFMrxzAyz
f8oxr5UJ6ZyqmluMqY6JjjCPNrNNa90hR/NIRz13GF5kQgHFTfYrDBjbhMxjkUIs1k8xfQbI31aF
blSXqUKqHIq237fYkbMBWygDyOPYiPx5bjkuYva5lWAUtljgPZEciHU8N11xVmEz+C11Opl1FhSM
mDuS+dt66r7rgJgMamoAu2V46zTLO+ukYlRuB1Clp8uPK5zaVDNMLHVCfztsvJGzpNSXh8TQd+VI
WodwG21b2jpYn3hUHPiYumxo9H6bq5864UarrFeAXswq2ASi4jsYbWrGNXbSyo9CNKwSlfQoLfFT
03s/8JolljIBHmw0hxwlx76McWj21i1id/vmRhLfxUQ6k4Z03XIQLdptcEMrzPB7IYrOgbZIr7jR
aIK2ejp4B9WbT8xgsh3LyJUGkv8QlHF86JW2rulp1i45Axi9wK/NhBzio3I/ozr3W2G1m2EWzj6u
1lH0HeAbvxNZvhq6Kj7MHawA4fJPbrEHHosWj0KYGKtskX3jlbFb7FNAaNc9UcrnASJjHbaMSzEd
qakD9xI6I+BW1s/Tqi4Js2tleoduwOYq7/+AsfsJhGMCoWi120qNT2OFSQ6DaLZwLA2UWevJGT9d
EUFGTB13UTkfXTt9Q7AnNhDPOIt6CtfB/qaJ2pim/UeiiVh7cqakGbdiTo2t1TftsiRN15ImmEC3
SmAly7e61QfHQCGazADGsekDt7gkVPJipoiz8rdUY3VcWOEnDlVGjeU3sTli6wxm92ShI3UEtMS5
ar9xnNvvFQdl6Vm7eQ4+khyzaD2xqLQxYh7H2PzUHGx0pbRvYWzkmOYwYGv/Q96ZLbeNpVv6VU7U
dSMbe2Pa6Ig6EU0SnEVqlqwbhCXZmOcZT98fnFlV6azhdMW56Yi+UaYt26RIYuMf1vpWaH6LHIdX
OtTeXAal23zs9k7Y35VQhSmL021S47M4CsdNri4dUjm7Z0Hb/2aE7S5uY/KROXtBRfF5M6tvjeq/
+QlbSDJDunUfkIlRTtUOtMDX0MnfRytdQCALGAnq+jpEzXVTLJeC0g3hWfBkEb309QEY8MvMbbkn
ZMLrnMeS+cHViCHwBxLUAhT7rQwL8xxFPsLpegSgQrAQNwCOKllCtjHgfVXotO0JR4TeExfXFGRG
DCZJBv26sct3EnwukWGXt5DVmRnHAI6YagCKrJPPZgH72OwRmeKKaiNqBwm2dWh1rTt2g32dcvNc
CmTw7IhulYRTbrpzdGilTQ4pNk9kBNNrDxQUpUF/05FNtSKVD3Nun90TdITn3S/f+godxlRhAvXn
vtqEUnpznZtH6IeInuNTDnp8UfNcRie/dbs28ghMPCWV+K4x+vHyodwnQ6od60n5R5tLj6HOPG8w
8A9Mdpak+mJA+N2hRga8/l0D/gj6yz1VrYrQpOsvfJJeqghuIdq5rbLhoJiNcLjUhhw8K69YI+pN
IVHxmQWKNM2CJ9JlnzDXYBVG67wKMFOTLhq5z00JUDbNuoek0txj61+rGqc1PpFyjaoUFZLFBsNN
QA6Og3NNK4g0UzCggePc2Rq3WsO9gxlTcF+7aCUlC3nqPXkwGi09YDLExR/WZz3N3QspRZHnK8Ia
zPsuIAECsvrNLLnWRD3FN9qofR/T9lriPtuVOvER0yC+l3n+wuQFXZSffC+7/imv59d6lhcjxMuO
Rac0kT9TES6kUwPujUuTnUAyrqsvYwuaptOH12qynaNo8KYN/D7GWri2KRXjLLh2yHI83rlzwSK+
1fN95nB9OO2eDbvnDJE4cWk9APShyyBqcxgnDAUQ4hDP7+JJGwjo83cqzu0D+Omz7QwXG/X/EZ0C
XHA/OmYuWcVTgNOk1ar82EVRt81yPksJbtRxos/wq+ySDPYWI8PnHOi3bV9eRVDIG9Ukx6oO9naU
ixe1yEOQ6aTIpaM31414UpG2ifnew+AHOUMrjnU0c5IR7qrQIgKcDV+/yOlpEhPi0vBsOTrixIIz
WBpYlKSJXgR+uqbf48PDu44bej9G+bsLxyfWOsez2myt65JpsyzanZJUHpU26Gt/CtCXtZbX4W6+
MUv69xwclF0TCNohGemL7Bsjwv7St2hbTTIUGGCt3cWOj8hyA5/1braJv5id+K7HBOaP57l9z0tC
JDLb3DaZvivT4M3Xy8/cGlEzgUVg9A4XQsQXYm2TPQuFVaLtNK1jwKsFqSfxX+zYtNz1mnyGUher
4l3G5Vs09h/laKGswZKzZVg7IGaeboYaRKyTlt9x5H2PjfwONxROBHYCe4U9bNW3Lut9NyqPYqzL
IzUTK+SbCv/LqnQh/Bg1+QIIEa2tYlfxWI7yRUAXxsqd1xumy6kPeDtPCsKao/kecS0O6oRw2Qgw
adiruzhFFO0WLkgmYBSeVAMiMAsFmWV267YcD1nPdNYR5MP4FIL3tcnuQOjwLMdNEmMrZ3V1Fwlw
CB3j07VlBae2bszDoPU7u3HWdq3mc50lqKtq175aJdPb+Roikv3sB+0OA7g3EEfz1HJy1QuAUtqP
fKybC4nz2pxC+bV7tR2+t4FoPWkCdWhRkRQohdveLQ+lxKxijuE5bgq+VMHOwR4749e6cSmuVu2S
5q1Ke1tbGYBGTf+qglJcy8zXr3O+bpUW7F0YkkeRJ1vUVJQ+0/wczhBGazN5w/KjPZiiaQ8BYpfV
6NsvLWu7TeKLewYINmI0K92jNLH2U6PAKRCJ43CV7FnUQjcuIZP4xjhcM1ytWdYaR9rl/xEOLIbM
ZEGotPkWrOVwqPCixgGpPpPOFAzGXISpXWMgYg0I1YmJyYLygtXPeLSL8tQ70LBGEn3DZ2kg5x3F
dczDeJ9HzoFeelukLssVVpn7ICFFoZjv7cSnkTeZOU6/ZlN+jP+LzMV/FBdok45VpFNQ5IfPP/+J
+ZAypA1JyRWOtCDfLd//XXoWwisH/B4G7XomaUZ1gHPChFxjRaIO2y90JQ53RESDQe41vNSom1EI
5J16kJP1HjRrJSODpRnKkyQaL/863Uv+XbaXMiydBxAGdkibFezPzw5UDL3P1PLsAu4bSTxC6w9S
/66ztpgLeSkbJ9pame5liTndC6NF2RC9WCIker3Utk0JVY/p2xnrgADNwkmSSybLmbYn/kN/mfHx
4EUu/4tQMlMsOYY/vaqu0m0lHcc2dN1hjPbz864bG/RP2oHe+7EwgUObXPB7oz9zJ/uMTiu753D6
ipU0389UWL9qYuDlwAfTTJKDcM+xuLYG5nA14eBTbR8H5TZHQnw91EjJoymTx8AldTxAN8zSqtty
infoHTP9Houjft9h7NIaGHQzZm1SLCAj6JUC0pg+97rVn7s8HvASNxL2gxVurBYkKGYlYJAmcQZF
AV7AV9EZwXd2Cop53FS4KCiUDK/zq+K27UTzwAtgAu4iAUIrAX01cckuXDChTPU8OkVwD9fo5yys
k0PEkT3CpGnjiFMRWtu+AcsFQw7vU1UqxbtrQWWrsKHTa7WnPodMlERiWfDC3SxIogbBxtkgE/cY
YAiEOAvSln9D4nOS2i4ujOZmtotwZ4ZTsA5Ts92ip6+OVqnB4F++/PglGPXnGB3j9m+/lYZ5uGV2
9gyrgb1YmzBG4yZBHtXyt378/R9/1QltcgzIjTH9Obzay5cqxwIsZXee6xILRkFrKsB0b9SUs95k
zcQZID/IS1a3CP6JmGaYWAeDemA6RLiHAHYu6X6Svp2ApPMlbeBOdBbKfAxslx+jr1IY00H0SEkC
BhneqOUpJXhHFEkkmSoUeHN/fLGF/YQe2dzhlYo93DwFpJXK2buN9tHEfYYPGdIHSY0FsVj80kyi
68Q6RjX6eJyz7L5rrWrPrJY5qnaZW3KxZkPe9C5SUAhir4Ja8DCFBsR2UcYkGoDZH5vJvpN1iXRD
kfQAdsI///iSVymQCqcBa2qG2jnTC2pivSU5hjrrrh5K4ykCqOhq8fww57lEUDjLTUAtJcLAeQtc
OeDbAoFiBGT0yJFVU1sNazsiuSZl4s2OE4X/xHvhzuatLG8S5aprKwvztpkuTmJqW6tr3aMaERQM
dQu41rBHWmrLOJJGA+W9rKfz7cin8oxHuUblbAXwA5q63bIC8bvV7ETmuaUv05ZlKVav9PhDh8nN
lgnMfBq1IL8QKFaxPqy/AR0lgNPJWjwZ5VpWgziOBgnwhpy0e6YlrEWZhq4ZUcYMqolTyCsxrpPl
OmmXqyP3yM1O9yT5FS89SdurgPWWUWflvQlWEE7GTJTCAhJgo+SeLQwQ3sBxTqJWBRmfjDHAuvqr
EoAvzF5iz4JjfZsGuAWKvHA2ob30MFEKra9xELLNWbN2nLE+Suy2K5IXmqyBLlsrjNQx+grWsdFx
UsFnwx0Cdcp0nmcTJS+seikrgjLs4tCquD5IcsI3BdMvIpij5hL5DV7SAiWZX7lsTJbfizlvyC/D
elI3ilaFEhoFqKoq3lfNODmaeyFoLuHZluEZDcUHoeEjy+wbigbz7JsW8tU0/8Ie3jo5/hBAO6ox
BCZN5tUmlsiJ3tOHInA2SpP2RM8bLyKFazdmOQIMTXxDTTG9hgsu3S0yE7bgwAIHRnBjjViNUYNn
SKnQeSo3/I5rV+7ZW5aHDIrkZuC4WTeTBtNz0Mvb2JiDPZbZk5O6zdWIaotitUyeupBLRGuPhZml
Z8SF8bZvlH7RHMYcqnbTo+Gg4jWL4cbABY4l1SDUpYgh20zHRMXxl24BOE9J5xBjIJhqoHfAjo6W
Q/rd+w8fECml8yrWXogbGGFUHdWEKAh+rNU9o/Y9MXBz9242OrtIb7/3YZ/dRelYXXKhO6vWMLoL
CkbTm1ojOltDMu172X8peiYf/YBZeHTGTYYxc/Lt5qXJXyMTyW5g0GPUQ1pQn0DATPtLa3XLdkUr
dtg1+quy3aMfipuICJWr75vaYcpVTaBIuNJ9g9oBataFWoqN3EzXIYZcw/9W99us6JYXdFlVGhjT
NMIUmP/bnyVsoXM8QI1qg2A41ssXkwnauuul5UEz4Q7qVGLPsi17nKFz7x0aDrKBKBUNHzRTKmEM
gcY8RORjbEg619+1fg9iJz8xq6l2meXP62BCrcSMH6V1lt2YvAov2eADNPX98ciiVv4aU/s/f6qy
mh9J1x9FOdURg8M//PI/H/8b2d48zl//3f/8Z0niy7P565/i0X97dkvu9k+/wH0XtdMdA8fp/lvT
pe3vE7r/b7/5W5L341SS5P1RdDm0oftvAVfV7wO9hU7d888TwHdf56//8dDWUfl3f+nXGHDD/MWi
WXVcJfivoeRfY8D5jhTKIQOcbCCWsJIU7JzFIVHfhvjFcg1LkRAuHfw0JrUZKsDfviVBQJnKljaQ
aFeZf/rLD/9bqfzru/ZPSmfxc/qwI22KZlsJYymhDZPd+89VXhsaIArQQ9DFMXCiE4UXm9k+tzmz
JpuFfI1kwjyWKD/dWFmJf701BEUTvKZKek2XRSsRxrU3Qqh7GePMv9Vm7TDO+Ytp6xTWghlOgVAk
I+bHWlVDfDAId4rZG6S2cWIZSkRPnSPBeMpETNpLF+1QhJ0ksLvVYC0o5j6+7aeRnVKyRnV+28Kr
yprpOdH8YEObdtZt+1zNAH0tkyFpSoHaZ9FTLu3b3AcoaVYxd8AA+9fIui2uq8xziNZVZfulS0la
6VtY1aUxeaCvmFVOxeuA8sZrhNnQ3jbuJikqlGiGVd+UjoWcxG23LneeZJqeeg1vtbt3XH3YhToj
eyaL4GhSu6sXuSbqSfhNFO1lSf3YdOW5CxywJ7MHB4rhM0PKQxZ7BWNp+i6SvjatLrawJI+VtJmY
cBQg/wvcm5gxNdEeX3iaMGPlQVj+E6RlscknTt+tkaE7jghf+ELBEt/g8xu7VdOCuJ70RDsbBUWp
y0uRtPVTUtSh5qFLzLZ+204Jg/T57offTK8ozX5tzf6tU+Mm+qiLpvje/ric/3p5/3zU/JOz5f/F
A+FfHQf/u+7ev/50EvCLr0375z9ptvsL6m7bpD2Vhm7a6q8HAXfQX3TbsDgFTNMGw6LTIv52Egj5
iy0lnRgmOIfjwOI0+u0k4FumEBiDLVPoHC6cH//GSeD+1O1ZFnQQjiCF0pmDhS56+f7vemh/mMYs
K/H002Hem8xas8B+anR6hWDaOeGnb7kvg3Rffvfq/IPW/ece8+8e1fxD7nU1WI1jODm1nePscWeW
KMX+e4/wh3T1bAibOrapHuMYb2B1gnm8+tePwDH9uz75t5/BkNK0bXaorv6HEHucS+SftPwMM3iU
CTrPONY7Zcy/3oB/uv/+R95lt0WUt82f/7SMCf7Wjv/9w/zhoDanoSXpjIeZRkiX45NYPxdcvv/6
Z/n5bvCXB4GNItG9uSTs/PwpYNiJG5x2dgPCU1BRzh9TNqzAHcQ3//qBDOcfP5QrCDw3mTH88a3X
Y9BOrps6cODZLeNclQwOYHthb8sJC6zPhVRsellkMATlVgK1p2fUnGofWvCBJ5OtF6vd4ca3t2EB
4a4icUm+aj6kNCNjW9U+ggo8Vc65zW/S6UFE8NjHb47A7ASIz4G6VLirRNDyJxNWSec116qzxko2
gsEbEiaZx3Qb+zElgaYEk+h+JzuWPUqzgZgGHGS4NVXxdSjnh+Uu1TDzChPSLZpuq9ufPWjnZH5l
rbHyzygftyDx99bUeyzKaNpfyyak4VlcK0hooA1QwyFOpz10b8fszlTf+yzDBG6CJbmpff08kD2Q
FGyxeT0K5rLZD98IsbtMWAZy2VtzZQ04jGYiByrkYWpRRSBNQTVadw8Gg94ojSGUQXhrPov8GVdt
ww4fvy2pgcBnLAheHXsdcKtx/SG5CdU3nY1A9A1m2szNW+tHT9eWGESgvmLFP5qkRxLvIHt11oMD
C9bVgwV1HG2ihEULLmkNs1iJ+L8FpTiJh9aFQKS/9ggHDaa8XIqD9WGV8K7YwMd5tyPjaTLL/ei8
mcVdaj2N8atuWruSGJok2hMtzKgdUzXiUtVeTXRWSVUfhAgYjDHvGF7tpPHS+qPcQ3bxEhnwRn4s
8JhmZjYBzEgT7hoX3MpfNBDVtKlTFtvZaw9JbtCcW/g+Fyutvw7jHcFO6yTl2HOMp5w1p9OT/TxQ
nbTSuCfdAPHSvEHcxJJu5kMlthFeN0QOMPGIqyMLnCfEOXOyh+Y8+za6jG+1eGrwLGfBcdz3enQJ
kv6IdsYztMcakM9E797itwpIZ8rPMDI2YKY3ru4VKbzh2vhmgICuSbiJjQ63LUBeJbdYq3ddtQ9x
somwYhoYrY3c2iYVThfyFUG7ba24XkcyOXb9vKGaWpdNey9qeWr17rEs5Cnrd339LDPSbGyUWEF3
imKE3oN5a5f9Vou6+6RrrqMgQMlh5tCS3qc0T/bVke3a1m36vRK+hxJkPXJxmITvTe1LZNE+JZ9B
Pe8sYO/i3YrHK2MprtibxFzAp1t/WYGoM/6edZA2Gf0rb6eZ7ovW3NSFIltlwI8IwpZWmZy68ECQ
MKSgm9JykYAo3plmY1FUGVX0xcDso4voUqfZpsPGaA5k10G8IS4YnJSDwczJVwm5xDZ1prMppuAr
kjOvyhnsjXxEZ+dEDELG1pVBX3QQpubVDvYW4HRDPt2xiINSdRBESa1G5eOhDJ6dg8Y7jhPiplLj
mxy7Fn2mRmgH1W4n34Y8P0eLTAAJn5ai0jr1xQl+NbqB05zcUe4T53GyLXnNIpMfkXEfRlQUoyvB
4rOvUs+hryvI1SO8lvEUXti+3fBzMT91Vii2MHDdwQ4C1LldBrLLvxIqGvTxYXkb8vhiJe9d76Ig
IdwybE+k+9y7o75dEo1joKaEmQxypUNzjKMbJGX/xa3qH97Vjb8d7X+45w7ghAPdYL9tNLTohET8
Opv+t6rK/x97UWlyE/3nvejT/P4twQ749acG9sdf+rUGdYxfBIUKbSMyKkUryhszfFuqU8v6xYW6
xS2fZvTXrvIvFahp/WLToro6g3CdP6RTGf6lF3V+EcpE4+VS2eI7su1/pwIF1rR8MP5W4zgGnkRj
2ZRIimAeSi2l1u+KUDtl9jT7fbYLa5z/8OYYLKnbwhwdD/wi6AOYzOsogCeARx6Yk3Bxk5lBug01
fTqYPdKfhDiGoGdrgUcIsTaTwpXOVmsf2xNSzEgFF9xEGkh4zFmgVal3tFU/Ri9pHeaelozHVLcz
FDlTiZ6oegktc9zNAUrv2Z/aDYU6PZ2pkl2bF6yX5deqb43NFMdY8ruUaxmwpoUa3VNxeJsCC0Jp
NinUg8adEeBi6YCsEgoQrwwHu2qKhGft+tm0y4LEv2bCc1ViEVToTBs2pG37Repo81SMiy01GmeX
a3lIkTD6G1KTMeMW/jfsOMTaJ+50aougWhXtR1SP6X1QJQkDLnuRB5I6gQ33TbUi2GF1605Gw5R6
sJdt/riXhHVEsW6ebGJsodarl9yN+xN4JX3WdcLR1Hj0j9Iioctwg0tF3Pu9ZjX2MVAtK9XgPTd0
46lcwnmFTUGh+122riOyLpuEUiBTsnoTtXHXtv4pBjRxhuzqPzs07DGbbNvKw2+zcK4WfvMP0U6v
Dh/eVdCK9AKLmm3ZuB57FChRpvt7G/CvhzQtZlXCLKLPQRvi0n1VvTkcW90mXC8fildZcyo6hM2d
ysJQZ4iPzsoASYHB5YHcaRiXFkA0g0C6muiZbrbOPs7HG9VLrB4uugF7kuVZN9t7F+8NXTgkG5jK
C0grPA1vAwp5So2MIKp+hn8DyojMmDnYMp9YMHLhLWjK7HHQEM52rTZspN6fZrsqb4eRAokcozdS
W8o9bOBxZS0khQbRNfeWZfdUu0rbJ7VlUnNN5X1p1vW2Ihdu0yx5GmU1PSgj/W6U47vUEZUETXhB
BhzsSw1Bp9L3wBHiXT/Ot9ADSO9UDF3MeDMkQfzQdfy4MTT4kbHlHbAJbixJcTvLaN5avbHAfQZx
3xJCFE2WwLEFMhCdNkEPHZboBjs6bmxKBLdgVR9E9TaIyEss5/s4zcR9s7h8igAhuQUaOA7tz4G9
p9fYyrzDU7NydCQjftbou56ogiUqwPZ4Zff+UH+pdWIXYTGysIhXEo3CUcpabrOBZbizMNgmQLf2
wE5MqvCKkO4wulAWgzaEnYVUdFVQoz9brfK6IHhjF1N8TES+R8lHPgAFbsfwvR/dftcG/lMct9uY
yfG+i2EVdLWzSRL9c7KjbS04QRDCkqUzVzsMJ+JFEgBPoBwZPCgAd8pJk61dsPDU4F5ityOJmi0K
obWYNoI03bHGfS5aSLaIxTcxEA1oRMmlQ/e98vMy+xpY6XUu+vCE4hS0dbbxO7fcDkZkbySZlMSG
mdQ2NgHhhjy6vbkVjt+f0wTUrXuIjCA+TX2ubzvHvDUXeZHyhMhnr02yJ9Ou3EMTEcuB20NGZxm8
5GiVN24yz0edSFuEwMDSVffWF9gd1ZDcV4780CWoF13xwbDVeUQK9Tr7DZEkT1CTi2e9sR99BtND
N1i7oYB+11jgqgM7/Gp0zbwVbWdvCpvMhboX1d6vpq+mk+AmN6ODE8xXTpDGs8AFs0IMvhh5WNwA
C7iph4kjfpGblUHPikyfdn7K1a7neruTBttipUZcHaiDGnoWV8HwE8TLpHpAZT0X5VE30bJjNSZ8
Ok6JJzJitBtLjOJch69JYhBPZPkPcfFpjmByyAojODkCPiRZYbCWWy0cfuNtEuQ8Bs632oZKgKzn
RbPcade5P+h/a3xj9ikk+wudHnT+SukeuZM6yk46tSGHdxWAytxIUBRGo+O6l1heGH7OqXh2Uxdw
pItpb5G2mSF4aZh5RDIkd0jHe6Sxtf+UvbUEdNHjGWo/h+YSjqbRpUbaWxBlxK4E1n1ZKJMyToOZ
QR3P5Ro4e3zaNXo3D021w4ewhM3mUhNOZdod8GRlGz2OUD3Jhc0cTPaDq51Mu/Hf0evoiRNz7KBr
hvxv9SRyDVP6aAHbdGKtOfe8PKXKTdZy46EKY45qzb8GrU1nMTug0R3IFqQvcdNKm08dasxK4z6C
ppvU67a8bUP1FmUJokidu3AlytOQZtnFl+mhzWwyrwzxyEIGvUsIk7shVkJi4nvlfkZWdo9lJXfo
pwekmX0AapBt4g7jAmEwAb2bgJ/nhZn2ENb7UYEXtBLUWx3RTINL3xSXGrHracbKn+ynilXPqkTB
gCnxdu7oxcbgMZaASmPUqQT29lxxNQJxS19DZEMBgI+bd7xAGJvX0B5MDITkvzQ70zTHoyvNZ9z8
jUd6B7nKpXQPRee6nlMCtI4MTJc5Yz+eQ4jKJ2JuG6XHhszck53haVakq4i8x5XCMtUMh/QIS5wV
KuhofA/tbWezQUtS5xg16SOyKLSofqZvZp+qozbih/BJRc4u5SZ3n4QFIZm87jjkAZT3/uPQa852
VBWUatTj8Rh/n5Iapgqj5DufAZGDN+qgFW8JKrhT68vPMUQyPE5OCitBPUKD0Q+xln1w74DuG5FC
A+H1bBHufuxiwn5sd/Z6gPxFx6NiabUxggKt6UItPDkc5n5roY3XbRA0VoshZM5BpIy7aID0x4/O
SMxPv7uhwx3Kme7IICAOJuEDNZA7tXGtKEBiDm+i9PsDJOujU/M04gz4SKUCD7htcoQGSCg7esGI
8xwFZrGvGwIoFhJEg6EAClFwsnS5WJDK7my/1XYrbjrEX0OCbIZne1fA1fbGJtU2YL8r2b2UvNEM
4sG2OF1+w2Cj8wa7Kb05Ls60mGVeT7eIKTYpcLQDvufpEPtZt5Ud96LEyXUvJ/d7XSi2F25imkcw
ea8ZmRE7An818u/M5pTVEWM0Y9i3UZBvjFF+bYwhX4++eciLnBU1slXPGYtN8T1NU+WpSPZAEeCG
y9Ihb7h7DK36PY3rC60kWR9z/mlk/guqA3+fM9OpRrGZy+K7Phhyg5vwlFtAyVJA7F4fRIfJNcwd
vK7jZPjjxmk1c20YnFtVMRLDmwkAHSH20IoEkkOSVB+qIt+09DMPHRNYfXxnSdXcJMIkhGwrjM4C
f03f6sTh3rUhTiWyarzOshwQweB4Hc32Wo1QypRa6AdbdSKfQpSZ+xg5t01O608SXrL2Lb/aj2jj
1m5odszf+PeHiaxfF7EQWFAwAK4f3Roar31qIPdp5asKkckhiv9CZeN49oCOO7AT0vRMQX6LLsuN
Bj5yYwzZuvAVGBaux5WSKa76wueemBqP2dd+jji+24VK6rNywm+7BUMDM3wMdlIVw13JETMZELD0
XiXoW5Ep5gbWtc4moLFBPXpmZMlYzekR5gjY+5O/BIsKXlxFvJqWkBJrTuLU91AcOmZe7Mf9gwTE
NYr3uVRsogbw2ChtC2JXXaYgSFPdBspDCAGbQ0t7xQreBYP23I3ZZrHIDHkWn2pd2pseAaVc4Qa/
VlXtwp4p91XF/h3p5gcAlHbtR4Dy6wZXKkKocY9kWuy6xHrtF+B2HmO8zos0WU0T2/DCAtyDoJvA
gUpufGeMvCiDAWo6E64fsvwYdZU3cQh3ZVb9RYclhQLs3tF6uRrrcQKd3N5rycANy05RE0FT2Lly
ouTAeYqLnpmm4HjXdJArSGOwp4wwDZA5zCeyiQHZx+JOhMPOZl5uNyo8DoaCQwmZ8GwhEyng3d3Z
bn+dnGnl9nW/jxji37g29548YMTUR5m/LsyQUXjJOdHkQOC4VbePlXBOiin5WjKpWmmSdFArmRrM
DVhuuvwTEJSFBpgv7RBvSVQ6qcB30Il9RH093sQoALZWPjwWsXuXG6K6ktBWX3/8Xy0EEUsRc9YJ
QXiQ1cU1KD6LsCnQ9SIpnhCvFAv2aiKsQeMFYq5UL35IslzRmsUQSlBpqlYuROLU2o1SfuucND5n
AQ2hbxonLn/jNGfEccVytD3R4OsNrWpbYIE56hqHAyfQF3cxrcOBveoVrGFa4Ys2lXLXFlABTPw2
Ho6FGG5jqnxEp/ZdAyHk2JgDs8TU9uzSvQKc38fV4FmjUZ2EoR0gfqldTktzdGi8Msctd4lC/+Oj
UZwKm0y7MZ83XMovSNkFCWD+XVG6nykWO68J5sW+0gHr1gIvr6DMgzzd5qmm7cJqSTaOirtQFUyD
q+qLb5K40qFdLboZ/AEK9fUsMRCCZnlVrS2uOtBoXRqbuENeuth9MiTSnt0s5XHdvyYZbGPEHSDk
+uRSasinkwSPG3oNHCR+61XVVxaiGsSR7DPuNGedB8wi/c52gHxHF4HehgsLylvV9psQ/H6Yw+VI
GlRMkMc3mZbgycD5Daly346soevBh9WiAQugsKKGGJH46eLel4SMTQwPm5EW2C0fyfptLmwoEsIN
kN11wdZEiwoq2yetNjG/gzABzKPLY4o2Z5VZJI6A84RegPU01gM0gG1zouYjrzIa5o1k6Q25EFF3
HVB++g5GXmIXoukjtQMyHiIEJzYXtdc6vrWvc/9IyhNxH/oSNRk96Cbgu1RU21b06QZzUXTNcOCy
gs5eY0IQTgD9yBCwRqILdFqYMYSOaG9hHMeeZsZ33FseY70bLn5gDRfEkMCtJyPfuuIlTmNMa/Dx
EZjhcrs0U4fbNjHkpaG23AZ9tqlMgCcpju+1ZiY4yPVXM6qe/NYPX7oav04WweDsjPvcFOiT5+6+
jtx2HS1Avs5nr+O76lExZl5VrYm3qo4Zfbr61yCdwYRQ/5eirLexsE84p12yVoZda8/jRViVJDuD
is+NlCAtXUw3BJjEXP2tYmZStsCHJOon1kwqh0mIm1BNtkYER82HQS/f2ql+UeoFMBnMiAbjov1K
Nq7wirx7zEoUTTCRFs+DgfitZ1TT3zmzoR5zYsgt273UQZNfgRp33cDTqjJWF+gQNKr7fdul9VnE
VNlj9txBaY7jQWPCwzEwaV8aRsSOEXhm0DA4h72wdlsnQMRDjpupTSyP3PYe3et4lx8izHeICMe9
YnW11/Tb1mDM1dhptXZL2HgClURn6C2BPfanNZIMlU9KkCawfKoc/GvKnMun16Evk6NdiL0qUmxU
+jmDSX7C0YahSZtuY4g0nYu7UIjqA2XwxFwq/FozOfECR/DjoBAf2tRAKgIMtdSJhb0EYUfY8UwI
e6zkA5zB1B/UweymlDA5wRS/dr4HLHFwxxAeNRRbR/Yu458kQxQL79mUX4Z4CXsdYJZNksIOmF+E
IqUfNmPwXkc4Cgi3Ic+npa4KS/ds6uVZVtk1IN1hl7P96biHbMCBK0B/c0fgW2msAU3494p7OmL9
gJTeciJ9Izy4tg8eLZzY3AW0XBWghniaDoxCFg8bFUbmivpBWeBx7cZeG9ZY3VEVOrgmBpeqXnuP
GEhBP5juFBlRDmbfW3gWa0vR5BlRunaYDlznsH+I8hvNaaM9M5zK6zT4sibSrs4JGJIZ2bUbwahZ
Kwyf+Phoa3iBz/ZsPGgJ1v7EMglI68lf4ljcsWXbqz6/JKPCNjbN3GsZGqxnozl1ERaONA04Ri9O
4L4SHqSdAl1BVPEVrhyhjj/+z0dIJyaUarjTuODr/D3VvqFQC9fAkf4PVWe2G7cSLdkvIkAm59cq
1qzSPL8QlmQxk/M85NffRZ/uvmjgQJANH8GuYpE7d0SscLd9GX9lvd/gnxyAjs3LKwFpvW9mFJae
VKtm28A9z/v2PKYgQOcpPjQ6xyq7JjlhwH22sGIn3SslOES14zbqLHKHecaHx2vjeW/wIB+75XnU
rG0seLH+KAgz6TtL6uRcpom3pY3xkFF6M034V+Ypn67+WQ7j8J6DADXqOGRTYuGbEVQV0bGEL9u1
YLrNF5i+MOVcdz+ahsSyUJxyqiG3UjOjUg/oraK5hpO1YSexbGpBVfrkmi0HMoIlHvhwTgbTG0Bu
cokIePA3xmhqunJnM+dz7zT7nbXcGSYUusXO6sMqlvpLCQxkHF8K6AoQ6iAEjqCR1pNefWLDuQj1
VrqEzkIwRX4obkOTjVXPuLqrgg3PZU34ggosao+ew1B+daMxb3MPcdRMMkTOJ5058TZbFbWxq54d
iByFrPubZgDqnU4/xZqfrjOTAC9529qwDTicxXIj7LtqXrNKLXzuIB/1g5XZ04326vdqLM9MGON+
IewMUkn/ChsTNIN9cESO5xH2Ieg5ONghMQo38E5JDN2EijNcuJJwSmEkdyZA0kN9qHRGRyrz3HnM
KsLoTvlF6/hTJThGDEqXe51DpTAQm80u1fve5cjKP/2QoJU5PdCEVV82LPaRtIPs7ZltflVV/U0M
uzFcPVyLE+6lSxlCHg/BpnGnAYjmdMQwdyao5u38FNC/D47hYTDhPNULKKlUsSpMEnJkYUppazPS
ZAaxept6SbYHsU1fd2IweDYOl2rT6zMMg+7QuPYNyxX2Ienwd+zdLvKWtidKTS2CS83xJpNguLIR
RBCxuHQAwKk89R2ayLvxIF7rjJyBjv0Tf7a+qj9AU4DmAbUAk59dYrFEc5p843hnbdiGcj9hVacr
cDxhaq73Q1o7G/xnlOoYiRllHbFgiAvV3uhYHLm2sxbwJEelmahVOPxIof82bs/tkxImSKGsTslk
lyZNCLnN8aPrxrtWxr+1qOh4kKyiktrnaGXRO2Y3x9bol8heJAWZSxJ1DnvI9RkcpdPJHa8uhy/i
cwbJ0bq960Cw7N2WNbJ03F+MQ99UR0JRsocrM8N0EIp+G1VJPjDp+Aoiq5aGvvrWCWfgEjntzPnG
SvVDbJPNaBawLq6C6lMMh4mixU3Z8QErodEE1F4dYdpfK9xTt4WZRX7sf4Xhy4Re2TdiT/NCs8VI
T/jLl+/4zDvqz9s3QmBbacOTGBOY1myPk3yyTi7RapV+cd//o8P1kwYfsE6CZW91dngg9VVuaX2M
U5vrEOQUx7XhRroPZqDeS1a/jkOa0LXbj4sXztPOnCGUcUHeZKI7wV04+SYDfp6rYt3B5tGSyXS/
sHmaWiDqDcRh8FAWEDgAy8/2Uk17IvsvcYOnI8/dm0AAS3Qn+rlmTeNla6hIB9T0TvLFqff0gKWH
1vWafTJDCKWEqLVwMCSe0Jy+P+l3+EOYOKOkuJgjogLMBB1XpU/78VLNJwIGsKpjMEBOyzog6VWU
mC/ADEf8VfIiGlIZvvfomiWV9Bzolbk0R08Ugp3t9DmULDmMuaMaehFbTOB5xI2Ip03I5RNCVeBj
/TetLZYk00+X1xARNMxE9eaZ3CMtEGO7seyrY0Bkkl0ZOZ/ULA8NjAROL/HGagmh2Ybhg6+giBNi
/BdlFkNLd44170ExItz/AyPCYhXSaVib4esWJaxC0k9Ryeqe+zKTpRD1rypNffDD8lnXhM4Ki1Js
KyaMrUAF7bx22DJM/sJCEVHHZgZLUbYAzAGiV3LCATfWU1Pffvpje25GALIpO95tJlroltAR0jij
k0K+uG7h7JVFVdHUn1VuvsUm9AzeN0qo9vlgPhWZxPgTs7E3bmKEKVbM9AL5nvVkC4mByaSUqJ95
jDs8FjpwKOxW7OkQZMUpIO3I4cHviFtg0GQuPFm12+zgIJUrI7eNHIA7EZCgEZ9FDuOsb4M+SpIP
8I1tpCVrB2rQP2hGOBCceucjFtnhQ1VZDon2YyPbeR9weImGmNa7IU8/UhNQ22zvxXqGGrOAiJDg
yBX4fMTCzzAvp50P2raY0Ta7On1DkaHwqY+5tWMDM2i6oEnMtUDvI3MVZLawJSRQeSJDESUk3nYi
wkagpjKeKLV9Cxb7OGTNp6ZrTonhwmE4u5nb5pyG+Z9B++hwwQTQgiUP7lebdPQy37lL5Dvdk0SE
EIaGdYcYOAYsXZd62XQjeO6Af/AmUaGHtppg4pB4SiYDKCthTep47Yxk/7rMzOthEw8yvy8TiYI0
AXfw5XKiYOV16cSM4xnbC7EOP6avtvamR6cxGDFUV9/micO5buSA4pi0tfp0POJt5nzTDqBu+oYY
pisuup8XagqQ7Lq/uVHvllw+mibPFdss7a0t7Oowd5A8FyVuVALYwaTwOccs07YWQ2eX4sRQ2dkg
4IyViNo6TOTXZlV8nXSAdRHSMdSu4f2Md1abdL3qsTzBinofmpGguCRLnzj5tTEawJgc7C+d9l7G
QK53okGwREy/nOzsF8En/vTfMieFYvaOgUOElFAp7sYelHVlnhyNmj7SteLZy51nTnIFQUVp7GNY
i+1lGzjC3aZUHIIKKggZSxt+AyT4lIfqwfC8b5LS4Jns5pYM7V/ZSuAUvntrCLhkaIWWx0oRsJxB
yDkM9lbBG6bS9hMe0vicsy6qi4ItlcqBpyfr9dMa9c1sinvTqIfL+D4KnDsZ6NvN0MGS8xtZHEMk
QWSpl37wKVoLuGpMjZLh9O+uyWmCkollmxeUWwM+hm5D1IIbxwN33VPWz3rrjlRVx4n4w9o3PRTm
8mnmY7XvY+MV3Urx6EM2LVtEa//o1TmTXBPC45IklbPMuMRg8e9cr/7w6+YtmN2Dky7DBgnXOI9d
R02vatkRy6TfFZ44l8MdWJujWLmTlNdDJ4OX2TRUtLIIpXAb0rXfVD/EiqlIbKdpM3nyZLR0IBqY
4rjm9daJSDkOewsX7lhSVEDzQpqzV0YUGB4Df+W/b61yoRzEg8c6q3pX5vjRB7oG3Jm7yVTfhsQk
C68F6L2WMUnwKtgSBmo4KbDqBqprKupik0Bfe2a12q2s6wmH0LizHHehwyt7wz1SnTUbs1NRBF+l
i3TlB0W790BVuabe+f5ADbwTfwEUyXbt6mnnv9xkWg2AxJeUvdm9fOpL0vlmYwbI3Uft0NpFQ9qF
FZ24R1cIjZa2I91eaX6cd7YToFTi1Mqd99INr2QOXlpcTz1VtAenCvdTQsecgXls7M6Olo/52L54
q8zfrSDSjC1yxvKLEvO9lYOGbwLdRvVsvLMqqVihnjjA5schbO+NGTnCj+VD2jnuxmBiN3dDEWzL
BdQyHdic+XmFqhSwIe1Puz6lKywULJ/6LLyz/eZtYLwMave6yIDOyKbxo5C7kZX22U2IAheuD0hq
P8tHdI1jLpFuRcW6NjTDYyEL0FsE3A8kv+soLyATJAwLAIAyOnYp5Jmy/hT7IJb44cd8VM+pnr5t
Ntxa3TQI7NembJ+W2ebkIXPim4JS0symY/PV9Jp4M/CabYJsLKMGxR7mn3MX1/s2LICljxyrnHZh
1oUWehAeYUG7Ds8iKGvqp8khyLt4ouYzXvh49OAAepN1/WB6H2nr1uckJSZiBAGSGom9KSGkmPXp
I03INgNMEkSyt3ER2FQXqnB1uMZaHXHi0UU6jUQnhubsTwP1HI1PsXXmHGwHZ12xasOBESOGFsuW
/cEvFyQbgfFnxlnBbI4AVCQaTinJxCnF0mM7yY3mOBlNSl1WcwumhefeiplK6GPXSbhXU+HegvOp
KN1ewMxsUqyfe87foL+pKdg37MB7gzVRjX2KTQGWzMoAQVfZOEvETNQ0mip1RxZjny3uizdA5Jxs
sqdN3MyHIWCUNimKrMaiYrfcoF3EsGgVB62m+6ADatcHlYqKLqAoNJzuYQBcQ4DS24LwdOTEPIxd
AXSYW/DV54FBX8dyHl28jIQucxRukrBLj72zze67poi56VFpatTU2E2sxC5xVyf8GCw10kydTdo1
d/wD7yUD7sV3n2X9V4ztV78Ct7uh4dxc3xQdYJQhSSHy4DPMO5+LIB8afLZAjSjWYT3YaYBeyR2s
hyN+5Z6hAdpS5o2vS0ZFk8V+ya4c4nQ+cTt6xssFQ4gnaSFnHggrU9wYmTFge+o4M0KygDVy6KYa
b2+9bFmn4sB2408NqYzpoom3ZvPo2XN8aWx6GbO/7gzLTLGP2QgPwlsV7CF44TYJzhZUZIw71bk2
xmtDD/qh4reJlWN0HX3uBaJYidKdueNTQJsfVklADn65fLASvZZAxTcukbBtLcZ7OweQ14ReRN/c
hUUgdLBax7zafs2TrzwDfLtzW/M+9KlTdbpc7AV39wQD27m2iClloFDnMn2z5mKvGmoliPrPzRih
/zjXmXqkoXVPkihVlKuw3DdV+TC71b3KBWlo+lBS3Fy86C6NDLn2AOBPkhOBqS522V1kYqNDj4L1
xrKi5wHeF9nfDJ+UUdEGmravYWr8CRRWHSUac9MF2FcWb/htuiagNEo/g1/LCF6x2qu4vlgQE72q
YWAY/vjpJe6OTvKvouewqT22O+6ECmWazdWI7TcKHTHpdi46Ab0zDA1YyIhl2US+p8QnKdqvijz8
GD2Qqrb0Rx4GR1d5mK8K4NppuxYdrov3+Wqxv3a2yWrWgt+u9vgAvUiCajHirrn0oNKy0lDvS+bf
Wyr5Y8TjOXHHGbuSY/L4YjPaoRmgzDC9LDFo9LUQo2FdREaNXg56J/sOB7J0qqivWTN7sISjuBiP
rgF4vMQ9stV8jh1vl6U8FiB/bQQGsWPi8Uo2WdTjbDp10CcPurcpUZrX4dQoo7AUn/BPju1U5pvy
DsTvRBB8yI7LOL/KeSku6WC+dcr/MCkc3okPWahuZ5fWXy6vZ+EMgFEV9pgG/S5gbinN7mMsFbO8
PUNQ67ehW6Eq9uEQ+cn8a03ZH0oIX9yZt0FbiHopB2NC8+42JjQPmtkWV7eCAWYIMH0LhuMJ+ChN
s7xpTnFLt8tPO/4mQbGgiuZyn+XVrWhw7fvWdpZhfiRrq1aIcyLJiBoeb55Eyo2SQjwlY6xe2yGg
IEIV6lrTCb3ru7Bnbbnhh6V7jv56563Lo6oZSFEIda0sKgDJOgMJKPH6Zn1236sB9Bp40ko4n+QY
uazxwa+tBKBzycgZxJQzoFLbrqUYusMyN8dxdw6k4ESchwevIM5hQltSE6QdZI6DncB8BJ9ywsdu
RYQgnkoK7g7Ozupa78kGtWQnFaKBeUvbNQrBvFKe2vrCg+FoNUmwL+m2YnVvTcxi76DMp9UvKJXn
YR/NJJ/lGtEpGML7PvhMaUPBO06zfcGBhBCvY94Spguj3MNcnRZ0SbUzi6+8hQaD4+Pet7tTjx2e
EMk17tP51hXHpC5/zdwQe+JTL5yehl0wrpkN8ttMxuegiTmiMYIWNm6RGq/AHfagy0ACaz+3OVIS
PQnrN6Y1Uhct1ooe7U0blpboyBwHLgFKQoG+tGmqAQldZvYZ2ft+slnMkp11LkvWb2L893WG3xHQ
+XMlQovzoUV2OHce+qO2WRBId+mP8Qfq29o0zOcTBK67qizSHL7huiLYTflr0ZotpzLOJIhS824x
GYOc+Dc0CCLPTXqpk56C3rizDgKKx6bwJlrxFusH6HKJLYtz1qSg89bVOcbFw3bOoupw+Z3bi9Fo
fTGwN5lQPy6Tqfek4dhQzZbNiTylZbMF+inintq2+FvXHcueSPApwAJ0FaN5amBgzsXBH2MiGsFE
2WkA4E7hb79Fz8UEii4gR2vc2ObI0Rh4GYyYPwk9lwyyOBsIYx3zqfUOnHh+nHB5GRbNbR17VFCk
H7FU1sEIXooA/DzSWvs1mGS9ecLzZFd3iS9hkbd7jiVQEmYrPMtkqZ9yaCe9DFHeJJU0HYuOnsBI
brGDMTzOYgZmDB9QG8nMgVZVr5Ab0RPbKTzyPG0yf6u6P/bcRzdG248HyqKvbe//eARBNsCg06P7
pP1+eF5gJSZ2eEyUJx/X09c4zjTF+SW7F0UvU29md6lFVrWf828xoLS4PIkGo1WHbPLDw+TbTWQO
66RJJfIO/C7lXhkngKLrD7RWYLLpKx44A9fUOCwzYMbkJxiSF4YdEk2rWRVS88aWgPlwapo1DqG5
buI9fg1W/vJogANTNWbPobYOKm+XS2yH320TZLvOOSuvnW6SlJ1JX4VVNIxAGt00udNBw+hZxE9L
48x7oH5okteaaiV2YwLQg7mamovhEtch7z6/ocC3Ax4hQubbzKcYrEjjgPv2Vgig8h/qhcLYIahf
Q5qET3XkkqPjDWTIAXZRRm3ani0z+dCqgO3SEC3pIeWew9gBF1usgtP0QxE5+aO0zT9HbZPyMvPD
ooyWUxa7hSXBETq6hIMXkNZfs2lf+Ak74Iru7TJWhzClmMa3MyPq1gIQmOh0R7+RB/JxQgK9zV7s
oqI904U/OPKMMIsdozlmgMBYC8J5shv5cyKVxj3CmAi4hPd9Tna0H30EIV73Tgc0S4WvblInTDt0
Iy7pssXeNGGPDsTZg+i7q6EMI/aCjilMkxYwOdwUJXjxGIPbIUM95OzAWijvGUbc4ceYs5LGqMU9
UZUQ7izFPBimT6VXDade2R8YDa+69bKzA3ahq6juxnnrjvH7aOGOnldeSjPaJ8/VnHicmyQsKa9y
eKK32dTwnun7VA/uY5dw12ctjrcQxznbd3H0IWvNXY1VLxlxzoXL2cnjyxQY3ZtV/q01XMDJZCFd
e/WlyIJhp1es9xT/+pN7L55zCGyZ3/5NYw806cCEXTXtSx27y4H+yW3fWybMlVbt4FUwe1nZpU/m
hxgg3GHRZNHg5GMAt6zvxgi6XT2BZsSk/uzQSXkoQNZFvbqaCbDTqS9Rezv3deRhzI+sPtm5lk+S
yvBcBt2LuJiKK6GiDgt8/EM9pWeK+Zqt1ng+/F5/0JGGNRoSzMYd5SaPF+IytfGFs+ZPqfWD0kl5
Gee/qRpsUOCI3smqrGvADzBAXJxn74aXvywO6z3SjV2W2BTTZE+yUii+gzDPEDODlyBG3gjG9oAM
R0XQ4u7Tpn4cO64bH58blXcD9KLlKSmXHej65mAtGcXvLBK2xCx9tod/AkLsDmfa3VTNwb7tm98M
hHiAO+s50zOpept7yzDd06s+oGKq1W0Lhn+ExudiCYENwIkRtrQZTPDKZvs9m/NuNzv1szdjeDGC
6gUqyXgW7XCsx7Q5NjggKLrUHKvAGnnBonHJQgen3Gl5yT1CZcVft1beWRv9l2PgPya//AfVsdtV
uvMII1qfPa2Vuunzs7TCO+a//CZnR4PEin86g8A5OsE9YX73IVi/xN64U5VGrdA4rQMV7wKbmWph
uyRcae4n7T4nqQZFS90m02cboedb7MNYoBISeRuIWyZQ5DZ0c2xJM9OvZfQxoUYoxNnNyDhziCcf
Rqz2b+dEaUidOck7VsMHDwLhDl8G1rTM8rfObEAvbqrmoI3qbxYUVxwGmGgLtLYCiagxynvbW+Gb
inrK0v5C3Ox2sFrw1CGyboxGFJxbYuYwpzhWnQ8OPvUklVXja8g9OiLrAzWhdGmQLnr+jaL4I+SA
C5w5Y8OWjbsnz5/S52ljzki8JqFa8qMs7WYTNxZDW3mkyvMrRai85BxQZ697MBLK6TxXzceJwqmr
5dLdMWC8CGoCM4UlnwaPPsiRBEOFEyUgEHJ1Ma9lfLKssjDZchXq0sqp2swDjBqjdImylOZpLDFp
IQLgNJc7ki+v2MpMDosLXkOGCx0o58O2lmdv5IoieFmcMgOLLuw7iCnFpc/guPQlhmeiRY/FUFF4
DyaXbE+P94RfadnfthhfIiByG7O1rnJBL+bw30YFC5FLnVlbeD5gInP/Z+rlLo2rF9Av+gA8mrzm
52B37sHouTfr8AuEtcIeY2ItCdr4nFjuL/TRVzoeAoFaA0odyhsWFapAcZKZxZ9hMa4yNsxTAq9C
9JU6OrX7XDVo8Nm6x1xkmB60b/D5kfndoMyt50hzZSTGB2YGnr3OglECr2fq+fG+UL53KEZcy179
VBX0TNiiPhtYeKLESK9mzT/SFdzfchBW27ZUzypoy/088sRtEcwm0VG6VD9ZAM7P/OlqN8k0g4i0
aW3lbELqtyJ38n+LIvu0TJirYHug7y6crjq5Vq8MCvrqanUGqbfTmtBo4DnWdrQU5tl3fJM4kSxG
fL+KmlG9jF7/o1LOKo5d/VLcQ4GhRxKyAPls1h9THXQ4I6ZsV8StfRoVJ6be0duy2xuOkC8ZZdRb
T2LGLuL+KS+cIwTLHBjweAoCnyNhIhA1B13y/+NjSUqsaE22Y93XPHiVdhnQiPSG3htOyZccxDh7
V4xWDUMZSTBrw2kTlUbgmEdHw2rSf65xhzyv53veVRSd9hHv37fdLPKIQCXvsKCy7FQkomBYDmDL
Cn/5GHzLoyzPearLsLxve/cj4IYd9+jJQeJF94mvrUuO3wV32nwqB6KooblWWcF13HTZ8mysmWmI
tvF2NllaD/2bbhU3Kj84AMol8pD1HzE9llt3ZkUOhZQKraF7zDHl4oegaAWT1lnPAXNCMr0WUohL
6wXNylF6FxXKqKUzdXLksPG0Bn8bBvclhzwUgpx+lrK4oTLgZIPrujPBGYMV4xOR9h2vVv1loxcd
Zs9lhZ7hmwADTdIuALatCv40VccZQZncwyTiDGR8BSptr4zmCOx6iAYI7z3h+ELjiYXP0GwtF33H
xgSKGvcGfKk6FIjNg8Q5IZC5sXE/4mNpr3bXfSNbmzQVr4S7m64L/8JCwcAtKBjYIOR8uFkwRor1
IiQX82lu2ms3EGXK8hr5UOEPhcpIAt6mVKCrvZ+GOZ2WtklsEkqyNtMPtHtC4e5NhneAjfnfbJKn
wIypbV9x00QLfQIrrey31oC3xKkq95qV+ROOjKg2GEhZLOaQWbJl39NJuHMLAdWssDEU9czMDcVW
6UpZsxpyZcauB8MJ8f9eBey9ClwNRPoDrHDnwSeOCFYYq6Su6Z3x30iEoVibTri6T7jIQ/lsVCGW
npl0Qa4seAQ2rO+Yv6PrZ3idB5kdCdrLLebf5kzL3H07AXANQhmF9skY8/FhGhPneV4jWxUyBt6g
M9XG5RMGjOJk2ZxTJ7xKT05J/7YTC83w7MHBXuLPBdGQMAi7EfTAlkNUlLv5QnsisON4Duo/Nf0S
RrvkP3oEm0C0W3DwjL+GPmxvQTje+4bjnFpjul0I2R3R5uA9OwmTRpkqCp0HJI5h3URql9nFzFx6
bsrf2eKpK3zjBZNncJc6CPG2HGnYga2pQdbCi/SjcazCE4sMbzP4bvfijQWHjhJsqZqQ2mSJj3mo
feyEuULwT1lAWQ3NZjYpj8Jmamz0FBUz63BWH9bjCXQ2tXt/VckWK4sblqf3Uzg8qzZhv+5k730l
zNtJ/aiOWfwTJYEpmkHXDSkbxrTcFf1tSsvsUsiSNg0vxKS8vAVzj2ulEoeWJD72zENjDcTbGIla
eeqy/jaclpu4Sl4gzV7yS2bAKl7ZSX5VATIw87u6axMsL+F2VB1GzKKOcNi/l4Isaw7230C8yEfW
nwCK0l7+wgh4bEkGAa8vkCLZ1tZA9pBYTH3jx/MjxrJ/+D2ivl+ZWH6rYHxF1tkRNPkDuopgYEWR
QKdY6zJc+6vlPi+qOgICbdAGan2hnWeH0Vmhlm1AWM9n1J/LHzXE7SVv5K9f51+ceouDmRbn2nYJ
+4gbPiB/gglbn70WT1At9SiWkKXTdKLY4BJUbKvrYXxUtEZtwyn7Dfx23lDuaj7U9W0sJ4JJgTde
jRfau+H6Feqt6zz/AUdixQqEAI2e18oCAXQt7PWFJDFME8Nn9J1UcLSI1JKtFGeWqmKt/cU1yONR
UMijjwsT9EF3hXVWxWgxbtr/97v19/79MuBV2Jdl8FrpkLisK7mr9NiCuFEU+8oGBV/ntbipEHhn
t4cqwShKQsqu0cYpL656m3WLnp03U7drDZnnXSCe+ZfaT/2L25beMSu7o80ifkpBD/bkjbsGf50b
S+5iVkzHUhC36YWVkbNPyvglWDttrbXyqDW74VQpfydiSpj+fbGp+v3vu3+/hNT3rAzOBElFn6sS
BRIso9SGQwa/VD23lH/fjjF0U5mTkaAoazl5YOpkZdT7fuJlnKV2dkxyLKoH0V6y9sa1pstka/sY
AgO4WkCuEidVhA4GAjm9U93U/soeaQ2/2dMGgFYgTecMV3ZTxCWfrfVLmaCoEQ+oOTZWVBT6BUt6
Wd+QzqIR3lP3eITzY2d4DY3F/rlMFpaFuogoG9bEv/t04SaSmcjkcQZ8GWfdhbvWGGi9s4fsYBWe
e5oGHAkAwz1MJjbw4hUr4+MD3tguWY0uDo0Ir5txsddX89/r+u+7ka4WbE2wCKf1nfr3Rc72la7i
AbPUuApB9LEzDe+S2LT4PXgXsy+SI/mn7TwN4cVOus86Jw6xDKe0lPGlLoKeYWOKOsMwTk35HZCD
ID7IyIfJns12ap5NYgrncF97md5nwnoQceCfvOHbSbGUsRX4dvD/HoJmugpazQg/mHA19fwQdizk
ODIATAPouSn1dOfEPO/CIX0IFfjJYVjjaLgeyYaBkKEmzymLZge5mjgCO0SzSpDpUDKnhv7LfIlB
KJcFvTVUs8292i4UZk8xo36YL1Rp1u20C7gcH0J/HvggxMZuzlg1kGjqjhjMmzhWRCUHe7/MoMWz
vj+aZTadRbeS06eJtxyI6Rk7Dwi5ek1PBBOKt0g4kuQDKQK6XfX66fv1Db/bYeB+/ce/rVZWLp3V
1SlBqnGTIUT2ba6yj9n2BuN8/u+79ZeiuJemRfXl/0/WbYWcKNWtOUHpuD/Xpe7OTAPSzC5YZl+V
Y1L5XdDj7ltWtiMkNKqtQ1p6S9dbNGl0/QVe8abKshAHnGfx0jNJCcXt3DcH66HvFKXiXXhbhe2z
jyXi4icuZ4aQmWdEO6XprW5H57mdq2R1H/rnnFbxeLgEeYzvsrMgr2jXZBscElQ0WOdVYRo8xXjG
mmJmFVgvezbF+9BL5oaYk3ytF+eZobk/AtCzn3wQJhuran5Mh5V3jVOc2x5LKDl4NgWp6R5T4ptO
NOzSyuFhPmfDPrQJcjDD+XgPHTJmfiYoGLZUGuFo4Eqxg/aYGr7xvoSv/wLGgdMQSfTm4ADRAcYI
H/Bb41ZyXv/og2Q8atw1rMCSma7wBWY4iRFTldNrlltiDwfglo3+HGHcbR7dTFMHPtAkVDjF07i6
zxPGkIMSInlZZv3ex9a8a9NGnY2UQiFqdKyIv3mJXBRjDHG58ddGmd51MWRQaXP3dygbrlR7oEGL
hxNuKbKbFg+EMSNVgPQec2AeSyzg2kq5j7p3btYbH3iG3UNugt3JHuhvsU5mNgYREt6p8OkfqqmR
3nF7wvTJdiaYjbt1lNQ+9RUSH9xj5m0LSwRnL212dV9/Q3iMeURjNTBbujI6re9Lf+io/qy+ZF/S
MW6pZh/PUIXoRWTlLNPkZOeG/+C2mKkT/gag8YEXhDHtHz8+GTde9PymK/3x0KqlopOkjYyJuqgi
wb9rUvKcgGHUkgGWTRxFBNmD6ujXTtIOo/EQR4pLgn6d8LCIKs22RSOXow0/dgMX3T9qczY2AcwZ
eyYpiOtyH1dLE+F1I2S67IT3xd5MPPjCLm6WxHys9IAlNKAjyo1N+xokYu/54zc/dUdyNNksg/jj
4ub3rbq++MwefLDlwFLlaoRZdVaIp/99adZakFrOvwGJ8y1ZuRsbpShq7GHZ2D3DeVvTcCXohyfJ
BttruqVhatyPxeSc//sSSPesBMKlwuG799P3BW39ZONF2iRTKRiCP2NEiq1ZkG+vxZHKMuvMMSpg
nJ76/Milfi5pOlklCAPxGydbT2ySAVO6GwE0Efu9kBdWnvLSBf43D3+ukrg2kf64LwuX5ykedx7W
HAecnRjd3/+e3UKyoK3HWWxbpoaLJ1v78u875/99J5P4QXp6OoRF9oFA6OxTcO3EdfjSm38oXvbO
rWSPUZmLQZrT8BGJIyuR9k3OUYTLGgRAXpMXcqe23oZ0AwX+ne3l1qVdsdG2JZebf9/NXUzsn6tx
a04o+bjX0F0tpupioadhWUzs3ESs2Z4XIJ8KayQ6AT4fE9X8p9IMZLXMiC7U0Dj/fRnFLE5Gbh1V
ucBF60PwEilmoHGcgsiSq0mA4hmKLLprWrDaw8RZ7vtl+j//u7P+oGJs6MqW+bXizHNxMQPE7GQ4
uTTB2tCBZgZb6H+/tPFY3VCD+q9ut8fupAo/PcT28NA3jAC1HVDJ0Y3xzf9+6UFQ3TgzUBgLvdIT
74vZX1J6m29mj9Nn7i5fNI3jhy3hlgzQi0uihbyqYTmcAVbByNC4svTyTb5oE9Lzwisqrqw5YyDr
cQDDih+VENVtyjk40y4eXxRhGNBf2Y1jP9ZrVW/G7RH3Hl1ZM4pXsP4LUU7/h70zWW5c2bLsr6S9
OcocgKMrsxwU+55UH6EJTBGhi74HHM3X5wKVlTfurZevrOY1kYkixR7w4+fsvXZ0vl/0dwSoe9sw
HL7ZKXkYuEGBcdGcR8bDgM/T0zWI5OyEa7eh6QQAnn1duRJmpd8wsWqbtEW4LGTbHbyCJGwouOZF
z1oS85LUfvKzgikIzUTNScfvUzu9etKK3+lVHyUzLUI+bPhn6COKWsU/6FaSvFUY0YsYYHxUtWYS
q6eNSyOMxDbxIwJiaGP2vgrhpfjeNs4oNUIpIZFqdX0qkZEBp2NMNMsAkaF/ZHGB5NRbFpPe/Yqr
do080vmZaxzSlVaK61A137yaoMkU7PyD3tB25rv/Ahd+w1oOD20a+Uh71jRrlpspS+5qY0iubuvS
MrPKHYqr7Gi6j6XjvAOAJ3gJblejfXe75FJpmvXHVHIKAe/9U5tP1o01jM/ZgB45GDI48x4fTVW4
9BITsSdfHVln3YwrpAGwHKgPn7U5bRRZVPfLpFJtx9n6EBbNuQrUO6AWh4lLiZZEsCVvCje7lnqH
qhOfhrIyZMCT6RDqjXRZ88zXYg6/4uESFil2VkSByNfEpHOveB/XjtKtV9I/O6b2ubu7X4scg5a2
bwXn+/8K/06wDR8Tgqpfsvh2vxGQlehmmtNzNd+/7qf4hYTE8jHfIcG+I6ovgsu+bqsZ08qqHbG7
36FtAlm0Ot083f93ksaRHGbjIYr5ohnD9v7XkYH8jenU4/0ebNAUOJpibXG/6FSO3BZBzsc8P1w0
CcnJgKHz/VqEsPRw6I6f7g/nTOVZ9n6NPbhuX5lI3W8U99K8Wa5++8/nwFaY4sb5ujIAgr6rWy36
ev4xlKVVQBt4d3+4SbmoeRDTne731DtEHnhFiIGVd+Lr+XlV9BAX7uV+qWin7IQsni3cfAsQvkAw
e51R7vxZWE4Vr6t+1Lb3i9QhzmKKyKW9PxZ811vlGMbXmw6aI3V7IsndoH1w4gxNF/cA6kCdRoVO
535xsDFZ39+S+0WG48WaSFf59b4akmF85Cpsg/P/+jXTsrJovu5fy3HrVMErYe/mg87ncr+NMYzy
RPBg//X8syzWd2mOlLorOgQQTmOedAOiZYnghk1a8iuqESkyj64eRcy7NA3d6/2SKZxT6Wrswt2O
G4TqajVzhGhLG8ZNc+PFroJbZFreVRAH8ALhZR+Ev5I2cq73q007fMjqWn5dsgPxENH1vJqhMF6Y
RD+a6TR+Xdfwssii7b4uOap5gsoCl36+ZTY5T+Sdl1/XVf3wjFEi+7oUj+mLrrL46wloIKgsEgS+
rrPL5jXqR+9iZ+iiMrMoN2EQbj1lDlfMCMGq8ssKAycXSbfFvVkTtFcMn1rSNrc48R7Q4h9Sk5Bo
zgC7qSVFQtcipvShErvaCtorU9eWfcdsLRMuKiUdiOcQ1NW1w/F/tANtL+TMUeE0tKyrurlOonDh
wGh7Q3+lFaBfI79LVwy8/JU9szti++LkTMpb2492YYUpGlTaqci8Fy1gLO8KGP4Y5pGMl1ZcHgDp
PwJ9L9bABOfTtLvHbDRcmcfLPZDYV2vs5CXNCQWasvjH/dL9R9zbMcGVqIVTYQ5HWQxUFh57Jcmo
PigLcQA+ecB1IS4kR4uLGavoTJ5j1iPyMDG5svVdE+KmsSHwcO70vHgSPHAIlDATW9uahzSRu9Tv
VvvIkhcd+Wevj8bJK+CkysDOt4rh64SDl1EEq27otbQCaeAsagIbtkGcyMsUjvbWxBe6uF+sJ8u8
SPfK1Kg/hwngoaQIgGBiUKLAwU4BgM2+GIm0L3Wibz20mcee8IadFtrv5vxU7KizLvff7j8s3qKM
bui+pYqlf1ZAYlI4uApUP/f3qbYJNAwpHMX8Gu5/Clpmvo0gW8OJeHZJjRyryRgSEl8bIO6O5FK4
XoqDGgv7opCYCooRRwuY3XATjWCTVBe1GJZFv1R101/h//ubRsTo2IPHhm7P2Z2f5f27cP8tcWmt
WTTlV/eLRtD/ZG5l7AY9ci7Mw09FL7rdRFHryQCZLibzq+ELfK3dRJB7Uuz7tmAOGuNKg32KawQz
OyJcCjfDvwxDSMSYM23b1HCXTk6CHWNtiYKjdk8jlb7+oJHJsgft+11TFcSmCV1VONXIQe8/ZvMF
hUWyEfimqGa6LfNXSGiqzJCkup+2B4mi69jsxmSCL1IPvXdfh6esTfRVFGq7Er/E2Grh2tALDXHv
YJ3Z27KVPuVUsNvWQ/vhCNgzVH3sZ1wPEhyxFTEcm6AmmQqfcdpWHyqTl3CMU7Dsr9AnFllnQ3vp
vK0fiEMMcpWuCJHLRXV0pgcsGxGTZXkJ6LcwkRsu0xzyieTJ5STvZwehZ/lBkO3NEvJfl2F25QQa
/u+rA9kNE5Pm3CNbNx6G329K1nh++Prj/a4aWIPoIef/RRuGAU61BhLgr1v87X7v/3C/A9Zcyqq/
Xf37w379LvOU+/rzZr8/gsE3pD7+/mh/3v39Nx15Tn38/VXcH/p+3f3H13P8+/P5/ZHF/X368z/u
L/PrIe9//O3Ffz3O//E+fN3b32/8dY8CnMiodMRAGsgrKBBgYLtgC4XhoaObffztx+DdIlHMY+rP
vo7OQyUw6E/ZL1rR3aHWO5K1sVhGZaVDEI58Nq/uK3RE5zAaV9t2ymMpx/LYlVv2NZiVMkRWDrmm
7RQQ0DX/KAazOGZl8AetTbWxy3mLmWp/RPNGDPizs9Fy4813Mnl0kl4ePWyBuuoo00YzPSC4Ytbw
3oesEmWTRbAxjBP7WmJZKmyRfUCaej/P3NFPH6EWIUJNvZObOgG82CQ8emXJ9MGLEcEKncAAT7MW
rqWnp/uP3PQrTA0VCVyoII5xbzLqoQZa2fN2U+QhdpYcV0jpRq/J0ECcQIl/FjXSETQnG6Opgeg1
kvg3+NruFG/HsSNIZJaJ0Qg4VCWj4nys0SlqPmtldfSd8g2XMfLiIRn2mqvR7NF/pJbmHHrO69cp
Hnb4axuCfZLNJEW+bFikopjY9M5sn0mj3xsDEZN2NmJFjtAqpu23RppiP5ZnJADmDgPjOmmrJyyW
CcLFo4UKdEGLL30Nk2tNq3QpJ/enO0X0KGsRM+HBlRuymSNyB/VUPD9bd0w0cq3ka26hVcg7sTUM
41E6LpBiu3mpCJ7cWhpDX80DtNu45ToRGq52kOFuAFLQp+4YLLI9aVedOsN+xTzWHIzO+9UyXqM6
mGc6CcPvKl6VNcQE0lLdZWGe1byfdzWkaZU6MYsnG8eB5TPTdvlGWlFkkq7bwfGCnYZBJL3GAKbW
o4syny4YfjamGkz8uiViAvT5qnuWU5FsPBrlM1HkXHdozjzrp+hVv3FwlrpsgA4tC3g1r5Opgdtt
KNvzMQ7N8NYopBSO7hX7CPlLX3kPPbm+T42DvLvHPuOzM1opRDm4+sx9igmRROW1CCyxawgNWjRN
n2Oq/Rxr2ayh7qH3U9OeqtS8BZNDe3mirUaoGajJpyAgCS2B2/aCixsjq7YEvaMf0eXQwA7a73L+
U5+RFAsuRWYriqMimtQrQE0PbWxlbwX9UbOHuoOVQ511vz/maR3cDOySTh92W4PKyXWTGwKbYZsX
/IfU2MjVA29uaD2mM3gIB+p7XscMuZDb7yIRbP48wv3Mpj86xXSC4+GgYcQN5JVedvfsFGysmSlh
9WLuY5YziTGx9jKHspl26NPtkQ+2pG3r2x2nZoN44ymOXJZ2TedQQyCaDvl+gpizx7GBz3zgyE8a
r8O/yNCQiYEZZwVHmjssmtzbJQFjEW0cja07RJ9ZjgXH96e5u49/b0wKkkf06KjZ8mSTXh81eKNj
L4gOTdo8lR1OF5t3DFE9aQA+qIJZ8r3Eeb90tI7JT518y+sSc4HHbNttO2z4AFNbKR8j2222vp3c
wsqxFk0bNODb6CiiMyS42Nja3Up1dPJiv93nEoi4i1q9nxPA+VKgp5ftXg+t6JrMXWucyb5rv4iK
SrjFFE6Dzj4xD8IN2OIo7+sRwnaRn/HDo+NM9ee6LqZjXnYYwgQwtpRkW1OlfDEL8anq+D1u9TfQ
W2lauMsYZshSh0YncN5vW+3B771b3aDlnb1wCqP6goLjR5vzSDXIoX0Py8OdewcWb9akj8j2dTaK
UPDdMjklYQpLVhTPiAeRARvBDy/wKdLs8WcVSahklf4IKqA6DY08R0HJe2rH2Opwhm1Tu/gDC059
aaKpvuROk2zrvORU2hoSRTGP1NIf5+s9i8tiG1SMfaRDboFo6iEw6P41jKtviYlO3rFsTiplvWsz
CfbQscCV0E5cK9d+9ZroiagAjhbDoHPoycfcCVs4VwZdyAExYtxg3kAoOWagSYLcs06AzIwOBz+n
FXPphrWOtY+I8SY3F7V0YFWV0w+j/DUVWI3bcmeNRbvMk2GjGpx3mLKds1fSWKvG1lk2kToIDAXr
mIMB2RnGkcHR+s3Q2dDbHe2UAJREn+BAKNSNdl3r9a0ei3DHWGANdXLJaNPZeu1gHE2LOVE/vpP+
vDPKAml55hjHhq81neUgpKOrrQJibDyiHw5jN53C0NvkaakdW9C4C58c7LWXRu02svKzLW/KdgYW
Wnkc4CK7JgIFRsNqCKuzu6c/nT9ONtFiKlRrtwD9R9+K6Z+cmDtZ6Cd8Yz/YcYibpPfYvA+/BCER
C893NN63t26q61UURJTpEa1px0jblYo5CyIP7B/quFlqHqzCKRZXAL9bI8zUDdZChhZhCjdu4+2T
Ohj3k82qU5uKKODEiVGD7JRNNe7XiDM0CNB8qP1TYXekKdGyW7i+Y+8b0zw7Cod90jcdKihxAuoa
72xOc7LSjV0/0aR1CpBMRU0US3ELhpJYN6u7QmZhqi/EqrftcG37/je77gawlOLDS3q0I0MfLQrw
c0nYNLvSFSeIK+siQPXRDGQbBSG7RFnSZxuchhMyThMv+4FosVhGeWwuu+wnnmTWLxIvYg85XJCw
q4kaZnrRowryZzcZiq2rzOchh7YaJNaqcgAJl1WabeLmPW/74kiXP6QUICG9ius/Aodii7DRfTag
WBQSOU5UOOVtZLu3t6amYdKuMyjVzBSpaIZUrXQTkpo405RwAvLPNpxpn3IY6BIN753jINuq6MLG
so0p3pwAJipRwdXQodFO+QDyrrTXcST2RgJRQyT6K5aFdxB5wZYw3SXwqkNt+vHWIY4H4Dgxz1Au
u2Wt2Usvsl9QeKfHYKJ7Hkxhvay9joO9oyVGQjoaZyvrEBE+oIqZbSITJvoY+2CcGBuaPhWoE/Y5
4Ifgnkpr1cZhtCFr+Bybsz5WI9wDDCOhekCsAm2K1sI643b1h1FbO33u4eoGQW4G9jzrCx7Rh34T
Ig8eWlV8iAJ7RGK+VJgEaKpqEK0Q+rh+Eiy7CMGgRF6wrHp8tqZdlNuSSccAhO+57OKXlhnz0krL
BGU8bk7Ms0+61US0TcH1ZGSZrDPegUql+Sadq47YWms5ALgSL+42oWJJogmlxhgvCxDMOwQ9dMcV
ZlHCSx1yV9RH0JvNZoDUh4vay9YmjkErjrb+WD5EFcwPR1a31jbz45gPSH3pBTaKCf9Ay1BlUNEn
bdq1suQkmP0a61HbGZm9nSAxgNl0A5DdeGDiJGY2mO1o99Hh8su17ER3sMug3MKDeWBkZi+mKf0+
zTWvbb6iIXqcjAGZOMnFS0b0WyYS9sVOmnfl6AXKWYxlNlPBEfPABC/8aTi14zCuI919FnpRb31N
EY45NXts+/rOwlYEw51CAuvjp1c0FZbs+pKMZvekIncFeH6T4F393sBB16GzGqPC/dBj8CxmseXo
JfqmrElJt55dq8KaaCfGAuNytaLfkAddvx1koa0kDfOIpLRVpCU5qjhkvLNQVSqMQlqrvRi9h+Ad
VUlPH9/vOYdbjQFgL8qWniQ9GLTexQiyn74i3qKz3ee0yn+1k/yMZ92SY4Ua42tWhCgL10XLXDfJ
jJ4oDJy1qLpWvd4FK81FJUy75tKXA/Jf2MKpkbv7oScslUO9bVguGHwaJuG0MNgGPFlrt6uToxjb
oymGa9GUjAnTuSbQop1VWQc/Hp/mPfRGxH21Ghv8elkFI9uwdCrskpiR/IoCLFkWcwQi+FHyhmfU
f49PEtwS9Q8JHlpWjATqQIkcfY4VGJbVShPodcAPM9nVm3k2mM++unGLaiBbl4Ofb5Ocrl4OmN3Q
BVKrb70snHWYZk+6x1BFUBSRPESoOWDSgZDjtYOpYlnlLrGXUt2qWdIf1nh9ZSf3XTntdJAi61AP
3WNv908DXKoF/Ub7WAom0XMybNQyzTVQVQtXPWpZsKnSlMwUGwciqHyogHZ2oG4/q7ZDLRt2eNdU
1SxtKygYZ+LC6ry1kefVC2dlQK7ATaRE1yHs6eYT0wNP1FwhZDp7MQVAXc5+eokBOKoRkDv5z4q0
8BUGfPyefXVlKWpq88MO4mjRtqPF7g7TTetMGxRl39tEzA6CTx+55K4MAsDfhNPw3FGj9iyBXUeW
aR++qcTSzsRFMFXMPLFS5EnCm3qdcoMzm7KZoZu+cymk816OcbS2fPjnjPZmutJknMk/LZbqpfIG
NE0KwkBn93sW7M+hYqsx+rla0l3FvjvT3rwkK/dVoocbb8hOcYY23JqMfTmxftvzTqnCYFA3gY9y
thdLITAWT7b5o9eddOFNPkAPo91wBLeLSLZ8Q1u0Z45iGFnqH5hQPYBjHprpxjv2Lc4ZKNTpYw74
Iy1FTKheTNZT6aoHAinRA/n9E0IVvoOsPGwS/cc23g59zGSzwzqV8cppNQgYR8aGFlYN9IY/FUF3
Q2CHtax+Us5Q7Jla2mssQOa7zXrRZK51o6396PpddpGNf61wYAbEzj7nyAQW0gn9vQ9MDpWxAVkT
m4L7Sr9LrJVNXwSdxXSiUnqLBWyHyBxekia3NxLHnhm7+d5GDHEsk03mOiPdDgMBrp+kWyPPrij6
2kNI4JSq6WnojioPuQnH03IfDaXgmvhJd+rppywixzTXELecAxaXbMc0ckfCDgk3DYFdaA7606qC
9ng00aZZ4I9I9T4UPmatwNQuba2luIO7tVLBuDMmd9Pqw850hmrfm7B9QLFZxCnE3wZ/GNi+KKYe
smV7bBz02IR7QEUWRock8mlBRPU5ddxqA+WDgVqCNRpphSpKUDsROuCYze+QIBgkBxXhEcVgxezW
qTeM7udO/oCc08mxDzvQeri/icKH4w1gXwxKgEIn19iq95wQDWK2hP4is9jfDMDvFs1Rc6d3Tegl
OQDOS6KKH8OsNKt9pJkuPMoeTNvSdtvHwpnerByHp8UTxU10KTLxmUCK0yCxrbQowDA+gn4SU3Wl
kYm/qzef0TmBUJs7ilOaMKSM4BXTMl/JkDWDQs9fw0oEwgO3lU2dPHNweIQZSbAPoBb8OFmVugle
E+2uxxmf4PMYKFWO66KqWAvbVQ5KZpMkZb/0jabdVyPyaVRWdDwaA/UHqrejEU4bDon2rMNWXhoJ
TaM8p0aZIAYaE+RfJvaBN1XrqG7PGlj6lWZFn1WblGvQVwVGDwwweWnAVwqgU8O32xSa9ZG51a6w
hnYdGzXxvbbytpmP0lMfYDc3vv0tzqgZ0eOsxsmOcTrE5rFRiBrol65FxRnXab/jDr6RntE+E+YJ
VsXyYyqfiCWl1x9zNyd4mKzM3G1O2OCnRdaY0GNd+zp1BtBlxFJJo/DloI1NgvfBAsqMNDXHwLZC
7aEvqBYvrcA6nxbzzDwj70JXGjPMHmta32NtaQb6kKn/iTaj2HFQPGSR/wJx11z70/RclJZCxAhT
3TQRDopZVe8QfJoVhYla3k5WZpce0Z43y0DTP2qj3k+TNxC0QbaEb4A/aJPgyIouQWPp/YpdP9Qf
DsFez7bgDqM6fsBSEm2WiIzGlds1/gNCdY7MrmV4nlWrXGF58UP0JWGSHaDNiSOL8C7yA584qWIf
d3a2Gmv/QTPNj6oDcDAh9MaHACc0/GTr4h8FFKVlfEjiidyqutt3dadtDITSgWapDeDTBqn8dO0H
H818Xc88Bc1ctY4DTbYR7wG67c0UN989ks0D5Eb5ZE5I9ft0jxRbX1HCAjxAQLFVQfFCBTSHqDbv
LIDlrTU46iF1nC1yazYNI6ydFsAnNy26jDVrqmThvTWIdhc1HMVV05Lo1tonDwL0ulMkEkSyoKh3
7Nc0Kc9mTPB8yacu7EE/CqwmcLHbLdQIm8lMz0QA8mILAHUZ2sDdagfjY85sZ+V08tBO4K8cL/GR
Bc/IC9/YhDbKARVqKWdr84bbWtuEw1SgS1wQUiA3/gzJkgZEvmZkpzEKH7LXEBk3TCaMRNEIyRkn
tmvmzBHbiBEs+dJfKYumS2JIY+0jA4JThvpdFTaSANcBVF9fffLtIe8HkPEySDgSolXvYCsryuol
iRgz6VY5HjKB0wFd8NqLqbWzESRbrAx0FQ66cBqnSNpfAyrGV2qsnXKHH0BYKIltSWT4PM/tKvfI
bGp6czJSB5Ksf0Ydbd1qE+Kkq6Y3hlUkzaQoKu63Kksi3A2/jA4kwoxvQkduChXzsdQJO0t1sbv/
02Agd/MYaS/vt2reppQskL6yK9bfqX8tHJzoHue6gzFfVAiMFh1Qw/OkBcOrqVmnVprtKWM0T5Ua
vw4MpL0geQsmV7sYQvwStPHeSge9T5hyHrlfyegxXre+mezu19oZer6martzi575xRzLReexvvUa
rcJOeS9+1DP6dLUnsCzeC4t5Gog9fJvicQzsnhEZX+2JTKjEnl6yVrl7Hy8mG1TScQLsluu6gSeL
CwO0DxQvYL+4ISQiSSQI4ofXO5xU4hjaWOtco2R6Gf3aeI11RJNNXBF6bFJnUDwlSzdI4G2lrFuk
2VVA+RTxQVnZbhoLiLmbd9yk5NBLXXiQo5GUP6WPUZ8V7J12nw6+tD9oTEhehcAWoNULwOQfUYp4
0+p6YPK0suMwNB8zoX2wwnuLsAK3pHX2pbEtzg10eymWKmNbsn5tLOfUqUasaFceA7uq10MhxZvp
seUpcodTQg0c8l4DqYTaAzw7WS2J2rhtUz5BZT4QeSX2doYN1Ry9cJe7oMuapNIIiL4UeveKBlO7
NXANH6eG9dz3PgX1JXNmKkK+FhVubky8FnuOt9F6pywr1nneO7vATdKNigpvSyMSvVmD7Ldj9zkN
bK0oviPWKWtAyueUahtETNJzM9wjJUCvNLeBS40TI+HP3uxctf2b8CrmDpHP6AAmYVgB2lUh7Vmj
9685pqVvph/CovBoNNomtKm2NfA3kt6+78Gh1g0QsKLsw0UdG8Ohtmf0r55AtS2wow3RuFV9iBxX
KW8jqQXefFIudaMPdnKEuxX2CQ4NEQ9rDRHHW+Pq3yL67DFOl10/Svu5QYO3qUG+rROtHlb42BCD
WShjvTxbGEj7t9iexufOgi3u25NL7kuIsTh3IsK7Bm/PYVouYXEwX+9OVWSj914hnv5IpfKv8G4Z
NXBi3JNg9Aq/gagP9vMwrciD7lz1UTpMZ/KqPiL4FCeUT4IWGbvEWk1ymwGExLmA5AqJp9pV2A9i
GWTnhuOZrzA8JF3tzMhaWyzmP6dEtxa5QpFmpnQ7tQHRk9DGfmPTFHmJ2uwPu9SdX2VNiejl3rvh
QnZ3XI783IZLk5QAVvrQBeWjpu89ajEt1UiVlMXGrVlt235WHIXSfTai6xiZqx6f52sjtfYWC8nJ
t4XRS7YXUIAsuuZV/BKQ6PZST0N7rVGfDNb4SQESnEmkap/TZT2RsUka7Hn0WloWZnm0skE/wdOo
8lK/elDcMIpVt/sPlZB6gUE2QGhRvNmZyI+9QTenL7EgxUZBTM/sX4JUvBqkKc+Y8KF1tX6+kbZD
yF2SuZDBPdhStoAaPdwMk5JadxUlWeSfi7b9kcNNHspvmHnekRTBvLfSfD80Bx3I+rJhuV8FKXzJ
sHD2VrQdO3p14dyWHnzzVlsdY77YelMBrdShNq+i7tgKtX236VAN9R2DdKthG5TQYaCWjW7MBFNi
4uSzCtP5gHf7g/IkPuFyHViNC6d2XVLQLPOy2FdDf6YTikJoJMhpREphcCpWWB2ouWiHlDSzWs4R
gxyzkxeyA6z4Vu4QtPNa1eQC+Yfy5k+9RbcGRJbnGb/KmFLAcqGrJL5xxfTTgabqATD2nTjMhace
eha9l3w4a4MinK94UEDQiaGwhr2pb5qdQMqxtXugu2XGXsKjNUlilrmWyLnt/qVXfbpNwSHQIEd4
4qYPMrcp5yhOLK/loKI/k3kIkjK9WSWJ84fFlOEsdd5RR6L+wNLF6X5CWMTYk408emDXEci+a+ts
MKVe4sRFYl7VS8U2sc0oaIRIfgRVsCvqqblV+AVDnwVwiPEhxyDjTHYX7kPhFs0vxyVuBAqOv/Ka
Md8HkVqwoPjMd7N52IMl2Ec0s/ZG70dUK0bWgkVNy5S8IJt67WMmcReQZu4L02tzKr5jCDQfptL6
GOi8u2NeQgNqGR0gj9mYdsv+ZgKr65VL1qHo7HTKONuKgFssICpyAqSRn7QrYFGXCI37wtojm1hK
q+dLUTyJyobIajkeWDUzvelDt9YaSNDQsAJipgr247a3nSKCDHzYp4c+LbM9veP8lA2Zvk0slV0s
n0M8HTOOJyfYMHGkTLP5bKRPnHCnqWWdsUMSXsmeqCFXwXacoy0nLDotmhQ/l/UFDSsScqcCx4PU
3UE2s8havz3LRNtncxKwQ69v4WVduR7U+IsW/RxoTBIWyvU/pjmvCXadv67yWVEe42eEprqxSZda
VAjv2P3Fb9Tx8JdxZi6yBBIMm1wWqoRpfkmQsE5HmL3DmQPd2Go++IfGaHbeHGFSgTWdo2E2sQum
yZsMkNssOpOl1kzvXvXCywA30OiKSytcUb1Eu4hKJ5tS0MqF9gt6bFliaGwEI1SEt9eq1Qtqj6Gj
idmPax+sDU2yqrjWclZkI9EGjgCVxiXEYZnGnrsOY7Uo6IsfMnrcKV9xtmEKWE4jjKukn8lo20IH
1RCOBxwpae2NGIFTA7S+YoNjksTqAfR7TaRIyyCkgynilH+wZcZHa2W4AAWbBjRDtzar90k+2Shq
CDwyoYWQ6RNBpV3DTVnXbfLoemVPRsHGFCAUE+hzzB2IVqoyQIlmAmklGa7hPLfAbW7ssJR8B1eq
+MyBMMsMewfaeW37W0bqP4mg1+d89t9DR13HM3VdR0CqW0LqpsH1v4WONuH8pvk5u/2K5K3BoXXa
yhPMlnTFxsrdwGsZl51yd7LH28see8N5dG7N4fmvXfWVbftz+J/BZ/HPno78a568Y/J8EO1JQzcs
aenG3zPYS9tIvEzPWVBAkwIpmT9gNNwr6B9nvlOPvmdYt1IkCcvOlYEi29K45Iwww5E7GPd2p72C
yY8P/qC9iuggq4JlItevLWzeBdoxGhyatfPr4Ufq0yNghrZq4ubBIeQdqmXKaRLTq/KJcPO05p2Y
7FXV/sGX46MtoLymVvbidP01G9hd6F1+zV2O+CyGE+eLR7/uh02skZfqd98R83cg4zSCyYV8Tq1c
HNOgfjNbcwS12RylSQdZr660tCu+LTSeHSgHSysLALgi7D0n1pOmsyeN6Lyt6sD6LrJXFTRkisOo
XZj5ePPymNZibZlr3aAjZJTy0WZe16eoC7w+g/yW5d8qrTsgdCNgAVfHGpvK41jka4dqp4pHQfVC
0yJNb9k0SUx7E22ImZjeAFtxCMEBSmNdkjyn5TvAECR3ecd4RuyAvS6LPno1/alYR7jfUJwUNvVX
s3bjjkOzpIqx7GxnzW6OQAvffSSEZDw2PyFiXVPHGeAL1WKjzH7tWynkmYrl1R7NBzT1exk0bEIy
VDyl5a3MzLsZo/2mEGBuUjPYh2ZiMcbRkw17iqc8kXspWlDBfvLuMDyCqwq7bjbrYsahgWZB1Lbt
6g86SgrHTr5qc+tiFQMjIdmf6iElEJZ8iiSzkv0wr4wQ5ReMdYLlvz7apPj70eYi5dSl7Vm6MAR7
q78ebWgUfT13Q869LrZPxn88i3p8BAe2Hfym3HeJ5ewrTsIp5sNtTeom0JduUzvhsszq7/h3H5Xw
jpqG21qU6uKI4NShjGKmqLdLp/cB0MC+oYLKFpKZ7lKn44oTEkKgDBBlM5zGnkdLbZzS6JI8D4Gu
r0pl2atudn7bmsR46jpUDZBSKcli9EH+jwrDzOb+Tvz/EOvnsfz893/8BG/Y8sF9BlHxlzxqS9i/
fWVWH+3Hv33mdM/Hy0fG//2vvP2of7bRz49//Off97/Ip57/6SvEWnf5Sn2lVmv33xnNtuG//0Oz
xf+wiPeA12Ealu2iPf/HvzVFd7/O9ci39jyEqDqtE1148v8lqZrU7d9WDI1kEYfECKKv//rd7SV0
3D5G56qM14KwCkuSkkobc04uHf8v6wBP9p8+xrxa/bYaDZbFCyh4DID4QQxb5KFy60U2PhXjo9tt
g/Tbb+/uP1tv/npA/vli/rbsoeTKy6iX3dZE9ecobaXYYPdGQdAc+bL7xGI4Yz6aTG7+9QP+NRz+
z8f7Wyg8WiTRDQaPl4unmFTugYnJv77n/+5jmV/hb29ZXBhjFQmt2/rUdbm6DN0ngkrmDWby618/
wl+X5v967s78Yf32COGobBW3gdrqzjaClzwjfAz/64Tw3678/80b4/ztjNjjZ3f+g7Mz25EU2br0
E6EGA2OQWn3hQ7h7zHNm5A3KqZjBMANjePr+/Nz8daIrItV1c6Q6qgrccTDbtvda33LJwWX0jAcx
OTOjxZ9W3X9+mKLzHfvb53azc3Sa4M7gOM+Rhdjgi+k5T31+V84f8H8KqP+5K+/uO968viLgxrBw
t0hZsOkSBkJIYYRcaUsDE2HmrrShcp+XMuzXnZnCjFiFzy8u/jsz/n+uzgLx9+8m6xjKRc1tG/Ov
Oag1TZjbd0IN6Vun6l6XEu9Gi8rrVoA9JwpEH/0ScdiDYSYdvungKfRQpJV/qCY/eAajd8n1Bqul
8M/ZbEYjkAR2O0avhXtRrKcBh8fnX/mja5wfoL/9mohPVt+MqucNarCu0jfZM2uPH3MdOl+NA6pl
MCN79+dX++ixfLcQWZdScKLNcYjs8hWD9MrsjebN53/8oxdK/PdXKYeRM+040AomT2vnzuOdDJzx
ynSoTj6/wkcf/91yAzscfWDq9wfTww4ORvktXYNo//kfPz9j//Dkh+/Wg4DQD2KnjD5ggVYPLkSc
Q0uZ9ewRVIB4OZq69PbzK33wNd4fBoq491tAhsOBeQywn3I2AwmaTk0S6ecX+OChCs///98eqqod
PCOmYqSjmqcHdNTRRhhFqyeDbDDBNEVAruY/3LePLvb+nbVBYXykjwdiWdC1OOV4Ow2De4u52T8R
bZ0SG7XEh8+/2QfLU/julcyQE3s+iITDOkc/iO37j4i73Ar44nuOIEjIMRG+dg2NoX93wfNv+Ldb
aYkBQtzP+wkUHrsZYesRNTxzhCE9ClNF6lRbTGEbry8T78Xvk2ShCPpf/+d///9uIfLdFrIyN2KA
ZgNyX7vcO01rVudPXuaRrvLvXtjw3WqQtIPbJk1tDo1DLNhkQUDPev2ZrWv3h5/royf93ZLgx6ZT
KJ0WOBWaxqIi1HKJQ//p8zv00cPwbjmoFwacQmjB1GBeXsvSSYWD5JDZY4k0oTDjPoOP2L+s4aBD
kq+gm/THzy/90WLxbpscCECYYtkBU8iSfr7z4nnyjl4TxPVrvbZT9nXllxL3n1/sg7t4roH//gwW
2ZBLZFzhMSO4BSdsEI+3hZT49P/d33+3XHiA0zIwweExQsf5E92CA1yvUjgT/t3ff7dCGJ6sguk5
EbWqqI5CSHkpSgIOP//r51f/H9Zt+W5JCMuAvKjUCY8drAdMcwAb+sVaBLFR8uPzS3ywxMl3i4BE
EdwHvalPrpECgMLgET7R1V9yh+pu6u2PvF6W/A+/hvfR1d69ligs5mrwEkUGmIsbAsvBkEwXAzbm
8IHJXZfT0ADzAOjOL6cJaVkzV4jsOyBhpGvJGBrwtcUd0DQoJvK4uZ28OcjNKQ2joAoP0IA4RoPh
W6vv3jTH+t/tav9pgf1tpcReqjuGOcspiHHOIHUzSCXsCq7kDzfmox9a/PdrQHhdppC2GGCgqPFJ
FQuYPfwGgrBIhqV6SBEvfP57f3SldwuLF5RuIqCnosnG3Nk187yzWTmg0WMy+fklPnqn3y0gwSRr
scSwIY3EqYtbnoZg3NR/+OsffIHg3YqxDvWqVachT/qwJD24MIy5SJRUOZrWz7/AR5d4tz11A209
pLkzFp72m2ygiaNb6tGi09r7/Aof3KLg3bLk9iaRi18gf0fMgBA6ERc6seoPK/hHn//dolT4IsZ4
s44nnKKq+e5gxzqH2VUY9LYY6pzg4d99i3drB2c/CUDWt6cgqgr6v0UY+dSuWe/53f7zS3z0Vfz/
fjHiIMR/M5XcKLqWV/wU6ke+2vqx6RAzfn6Jj36Ld+9en1vqHraEE+LGWOydKE7my7hLaKV9fgHv
oy/x7p1bW5RZBFCsSAMbTZ5lpqIi+x0nsaVx3A2zdlHEdmCbfqxhuurvNQo4l0CvXPnrl6x0BnOM
VkJG0YHljWpuiF3z9KNq0bERjz4768XnH/SDz+m/+z39qCJUFUP/KcbTV+OeMJJBa1+VPvTGPuqy
4A+7/gclhjh/gL+tp0nlxE3a1dWp8eqYuX4frQbO1xIF9qzFNRBvSW8J8bX84Sf44IL/6fL+7YLR
UpBvoPCTOytj4ENtrCYkPNF51j8KRIw4JnpVZ/0f9osPLue/W6OCZIRaOxTi1CQpIXFnDPEMh6HK
yPMYkCe8MH+X/7JI8N+tVlGbz1UO4OWUj2lK4Dtc+xSMIHSGMONtLABZfPv8+fjgTflPa+NvdxGT
sef0JmLphVvzEGTV9Mhkz/nDQyH+8a7R+Xz3IoKGMb2sjLwdyVOuq58LT0Vgrqw0KrnzWFSg0JwJ
WrZGgoW35eQrYqOHrajBMxOGlpkOBXgzt52869zBL/X1yFvjVgRmwDwo/yoZPpIACT0YQuUGKLaz
Pk7doBVZ1G6ndQQkQYIfDOnVjN29ypIMAWkyOlmNx6bin7+g7Uj78KuUJiL58vPb+tH3frc8TIEj
qRvpbjJDzqiINrEIoBzCsIpEgFOkV5gvtrya3aoOn1/y/Gz8P4Ult/rdFm08PBQ502oyaxIPx+gh
6IcpYpJMxJXT7HVeLeN2pA4PmSTFZrirZzCuzR9qEO+Dy7vv3o+xblt3ns1yk5pyLL6aoQUV+ra6
TpLrJ0dgA7/oSVdV0UMflGGCSt8UHQfVCFj+OTJXYFCdb6Acuml+afAlG7B+A1tbAbI0pxhE6xDF
IcTz2nF11F2viS81LlxEPCUhdp/fRHG+W/9wF913b54dAxBV3LdsE5McNU2vBUnfeYrHyl+KN5yu
Pomq5LP0fK4VfRLmtm5xvQR5/NTqFvVA164tWZ6Txab56FeEuBfXeLkT1+xMEbtFftTkeDeEt0sR
AP4LUB84t6oJAkBwjLqLbG5fDfBz5vN/+FKB+MfX3I3dd8XJ0kG3aHU+QqVHzCIqKnZFeiPmH/yA
vnCk4mstruqraCdYWguBmQoSdwnG3QMY5NG+RW3uQn7B+4Z9UVqNM4jkWKmIbmxyuZT72YeN4p2Q
7c922hayyYmItSAnrUeodpnlHfjijjn8Oal6uqoTv6FLW/SxJMqW1BpvxKSfCMwNmQpGMm2WaZjH
H8xB1l7tmMOlBWvgGEscFUPKv+6yTlCVRtssgrDtnepBMn9hWpYDwWSBHs2DF4Yy8i7xpOYMIonf
G+S05Uc4+4mGFjnlwTbSpG9BFIoM7GjiTeJtHnPN2E5KVL37jO15XnYpWcbVkTTEmENUuHY1lgSA
NUzFIRTybDQorvN+QQBLtMGM3tEBT1Yes2llPOPGfpn8NecGD8aFP+sIL0Q0lXrfObEP1c80oU/M
H5P0fCkuMCVLlCe8OXlpLqSHSPuuz4lakDdNrOmK3gyzKd3lMpR1Bw3tjH3ur4Qft9037Kgyuusm
WfaSrFD47ScTCNwfqPzi9tJ35igecDqbXHonofBpP8yhHfxhxwVaVOgLHox6eaindVAkaE/VEv9E
S8zaAlXFGbLXoO2xUSX4CKy97cw042dgRJotXwQhkqjMO58wjKeE6BJwkRL6qjyaErRFSp4fyQYb
ZxzK6TtWvIzwYB+p8UwkcFBWUF8h3sf5jZNBI8t2sQ6j5Z4A14qM6KzJeIy2U1Vn0XXO58Y9lXCI
em2XnvxMxtDuQHABuYMIvEmeWGSwGeYWcXRLEGJEYMeMcagzA27Mi3TEk71Ha08RvcVBl867iYA1
PBGNk+NJPnZeozTa6CVVTXOdwkhE4Z5UKiR/BsXsRNxL7VYNEttpFPakuU3rXqe5aMtN5yk33lcA
QMUPkvrSGhGJKrJvpYIe85ySRp3Dakfq5t5NiJ0tLjfwNhwJIYCpO4zxXfUYNElj7wgw6cRjDDc9
+s6iMDmEjhg4vT+tJHtBX6wDgqkMeYyjplBAAGdDrZAP5bF8mPuFWG1saGtBaIaeF92WB9OYLidR
RzAriE+lOyYRmJAUafP3sVmwQh7ht1cN0lJo7niqHF3WATYQ6SQnk+sS9g8t58z8bArZ40WIgUTZ
ixqkbrHumqhGZJg3BBeiXRsnQ5LRrIzCeNgJrCQ38yCUmyBP1d3EPMSLlBvuKKHj/mqsCl6oi5r5
TfnA+X+ieq5968TtRRSZwdMbO4S1/5rMQ2Tybdjw2qMR7r0Js0ft9Qo5qCQxkoT1upKdAlnG+bre
VYkTE2cuqCpAnJDuM2GVBveO1skZDTTRcK1arAwVS1a0NxPgfokTZk1IoK1h+N6aM6mUjMMknfQz
sMUgRXhpyGK4D5oZ0Zgq4olFjrTLAFpRuCzLdKvKDDwDaTlmxFQRwjRdXhyT2vEMqjTjclAETVdP
gx7CtdxYXlX6tM4yti8B0XnLRegjM9yXI6unAEQ00lBDlOnZ+NlbDBlQG7TMeEPKgZdYYbwXCBaJ
uq4gciDciEYWRxVZScpPE6rZ/ysb3BGXRVb34P+RD3czfH01yfGwqFGSu6dEHoz2UDolY4RLWuDA
s1bkn8GvYUGy/4YNcMQj1frT2Pfb0p/r9Z6OoorC7ULiQWS3Iio9fVmlAc7fTZORlUYmQW989+iL
xckeklwEPQGWs6jzPa2ErP2lZpk5B4zchcJmEGILhlbt4gB65A1NNZRL+FsD1M5piOUXJNw1vKmw
x4lXmhWTPUJItFRfjSzc4kGUDW6BjUKK1+4AgDgapnStIYUTTcdDthQSMHS8Ln31s1aF20PtLyu4
wInMZ/8XiIUW4EEXk/nzvfTO4PwL1tdz9MSZW3qsa8yTO7eom+ilh3SxYP3KluQCUUAHViNME/CU
7CpaFwnzMPaWIxudF9xWURcV8cHx3TT+tkZ+0MDi0jUK+EH4TeqiEO3i8pzwmOGww5VMR5N4l5EN
9CIZeuH9JFbL1Mi5SQM7C/xW1D/ERZH9skkXrf0jqXCmra7kkIcVWqV08L/YhQCTaJ/GMz/VxgQk
k0rcut6UIViM1DxfhY72lys1UkN/4Ucdu9+dWyzsyxCn+htfqQnHBxZx91WB3UuXfRfP0XTmisCI
3pFoUhEZAD0acCJ8JHa2vpsz+bWgwTJd24JS/6EsoY89UeaSpLHxdYpEmK+HbKLasKqHCZlztrc0
2xQg9PzKIbuiPbodL9NTJ7xieRkGc7ZLQSSOKoKOpkHxHsoQCHG5LXCQSbGTItYk9TbTkhR7L+bd
NTzfZYRk2LFixb7Cc++fcMvDCI0gyZiXLJvL/9COOK93FDNDkL2whwp9G7LInyVjcsmm7DJtifjy
LhCAivDQl1zucu06sniJ+J5qxKyEGCHYOsd00HkjIkyknZhfW4chi6Eg4BDsst0tJBztB9k4BelQ
1XpWQNlg0TkUw1EQEn/lSOlXHCDrkYe1qeq1iND0Rx5xBYLh5Cs7CyEge1JCxQwmC4r9Dycr0cxB
tG6avr5oKzGMxWGtVMO7KfzOi4gZXl0/elwr7XMrsATW1V9Zp0x+uQQjoxPYnZTnW1MngiZb04yV
ePN4rHneA43UEvxFr+V4MRNjFu6jnv3+11ys9JiUjVOYeWWdSHnyepskMa7ppfX3revHydVo2gKV
XS+d/vcSybEEZCyaJLxogD0GL4kk9vcwzUmfoIOrFmRT/CwtOldUfm+9kgAdQbJXDukSRALjPWvd
MFimDVV3p2+ADMfmirftL7JYHXmfeqpMsHsFsip/tMZbSF82y3QMJ+1lWMlVJm7MPPP8etI5ZwlE
JSeO7ZISdQfQZFzMeNEoVJDqIeUt4oEY+Y3VbRKYdsL/n0rkzxvfhc19Ro8ssGO2War84dF3iwDz
L0fUgFxlL4OrosfYM3ZP8iNEq80Ceq8DjZ03qfdLWJTG4R5k+4DHBYnvoLDxT4vNwq0fOqoK9yHW
MjJYZ88k9mc4i6j7rSqWofBQghmolis5VisByaJyCjijTWARVd800iE/49Amc5BB3MslxYZiD7Po
EV23XMlR80w+CxA02jr9XTDGC6THMsOP3W5KQsiX12rRFtHCJMCm78YF8dK0BZnjEGSD2hXFyWb0
5rPUsZlYnjldZoFsSzJYXCS/bKf8r/87IVmlHC8nVKUI7Vcncp9R/2lIkRS+wjyWxM0O02PpsS/n
9PybODGAEVPPfcXD1o9XXUOxUe/HviLZ95SaKvEQNMaojWGoQEGjHzYt2p9/TS5c2W7b+2quh6dR
Z1424GVZljIlImfp3PV+4GwWBqd4qGupHpM+0D3/NURAi6G88T33EpRSj9LTgfti4mPjyA4FJKo8
HteiXOieG7+oLEMTt0UnH8DYhpTe8K2ZoaxC+9+8GVMEMBVmnd4x70LhEnwinOCshm4G7aHxgws2
v3Rl25CBF+HJaoqLIQhb3MldyPkn37Uqt4RnTuUifZgZqCYShKFh2DhqO0RLDMpso+yQ4NAM4sYf
eO3iyYW4GE9r0EgcEy2S9d3kNi2ao4ZsQ3+5aMrAgQmJ51wMGeZJHbWbqFFTk8Ev85li7YZlKYAB
Tortd0eg2tyqA7EdahWbKpUN6Gmqtdpk1xooEV2CrgpG/baUqzUOq3VdRZpvbiuvyuTVwtl1OqZB
V4ffMh/iyG0siFyU21m4dZyA6QFvpL9yjBxl/szyJqgNcX9EmNmXUQ3hruvwM9R3Be9tyCGrRh4b
nTocjFEIPC/CxPpWJhbBqaOjZXydBzcPLvOyTaaHMKrdeR/3GZX/BsCzB/3Tz1alMK/FIR20g2TH
Sb+p0FsjKEJprlr3wvNpioCQz0dcxE+JHpUNdyljjbo6dmaEkL9pPKqNAh5j6YgfpPeF2U/MT0v4
vcIE5xB/NkiiQ/vV40felMFs83v887k8zkrUyQunZp6UTUnybX/bG9kHz1QyDSYETDkRzJKAR5i1
OsuJ4L7CJetMl6GT4bgdTYFeaVDJsPi/UUlFFPdFlefD2UbRi3ucTF0WQ1fr+ZmvlBUMmB4JHPLw
KSMPRU6HZNiSvXeDy9gku9AF+1Fs3VG1SK4VwNilu1nVEDl/KUwby14yEXR3QbgKg8+XTI7VPZxx
CN0DvpPknLWrQrfng2XsJeFW1UGAe5jeTFBz3hyDnhaAl613AKnt+AUAV8XNH42RE/AeqrHoC1VQ
RZYZlyBo4CJ1RN9edkIV43Xszpgiw3a1+bURsUt0y8gjAfa5JVnN431SDZkIK15hi148Apz4q5PJ
rG8U9B3wDUmZLUu/cc08pL/rMZkzLCy2wCEYgMYLvRv6MXr5ySOKKQ3QEv54CuS0rTbjYEEV7gWQ
A5RotKs6fKXKlY2+PAvj7bDPKpcSlhiefA73ugnb7qz9jbzQPSqPpFMkuYRqqh+ZWiAXiXbt7S2t
h2nh/GViqm8OQpRH29DVnpmvNRF2CzGnys8aeVfiNGz750nQjCC+0TS6r+7Y5zOX4L4o7cJ2P2IU
iNyzXaJ1gLsLcY5pwEDWLLiJbLesdI5I3bJ5slmkjWvyq8NmJDm0S7CsFoeBkFY/2TvrOIKTHcXo
Y0hvtRgpGUdtA74A34l+DS7QTi6/Em9Ik+qlVa6jomBT1WngizsWpQxFPsNFQDBgcDn3XDk8BCLd
FDAbmnjXDYvyxG4VSPGfOhcE7q6oE0wjqzvGLGSj6Opmb8sG9HfnpEtIE0BMvKUbObpo2TFWdza5
VXJx0nE7NX0w4Qez0fTmYM18lW1A69LB8wf/v6WKHA+FcTofVXo7AULKsMxmEAuJk3zrRV2YN+ku
4fnc6ZwxhhhJ/EpsSeVZCfPpu7RUj3nlyuFkhygk+hILlUruDRXj8Ibk0dYcO1NY1WoHqaKK9q3X
uA1ONDEweaO3ikHmuI5hQhZoJ9Bp05VSsisR4XsDx9iJM4077yrSElr/spvijpXSRILox6IIiZVt
RzzXp7nv6v4ym5CDcGTTQzlUB6jtUQ/w2dR9hw1pwRv0VJRxM+IRdAeKZztGaf8mxw4f20ZjJomC
rWTRNLdx1cwWChS52tmF4/bkBfhtz1aKZ8MbMo6tJQp7rH9K9xi8NWsefbzSnRFC4qxz7EWExYt+
lxKgAH/HEU8dsgE9gRze0mIMz/V0MnsNCRyg47MYn5yoph855/eQUPDOcyNcth5oCg4YOvVMeWJK
HLQptI2p7loOA7w0xMS57Rm7co6YzFwYDJhZGJ9FgyAufUUwj6N0LaO2OYaMp8i1mOYyV29uriJW
It42LX9McUTJsyH1m3bhTDBjIprrQYjSyb6NACbb8pQ1VV+v37GheWvzmnRhbdajW4COtvCIwpSV
LoyanhSKKJj8JD/ozCUMOq08A4eCgxahKZzGnbu5l6b2Dn0mLSjvrPEXs+3quiY3kthkElOWeJqW
28AJhfzuiCoF7B/4+OEaVbT2a8x7sh7mJXeZtNXZVEO1TxZPePsKaZQmO5WJxPyU+FXgvNGHtQ0+
fC+I9VXZTrXFxmabNbgJuzjsugtizDxLQBKJVOGWQ0FfQnuCQjJ89ecmxAbkTzgKHgtEh/Vvk5Je
+RaTs1Q912UhQFTorjSEM6AhXp+JWB6SdjsSL6CAmTrd2GzUBMQG08kcrZSojsyxdLY6w041JCKo
2kvrsFMbooXaKJEXyOKHdbjIgGoJ79Dla9ug37BzFnj1S6/A0nZH1l10M4c57ku4gcaWYxc86z6J
V6h9c5KYH4tULMgXLst69CKocwmZxIPpV1c9wY0xjrXA8Yq/OlBi2UNKKUlys/Rrs5EJprWHjHDN
AJJgEXni+zK7ZCckfZGV6SYe24Lo7LCqjI+0hpMyf8wi6AIFmS25CuwNMZFx8y2IA9pXnA9E7F+T
zF0ZuIhks8lDBhtK4VqJcMZClU4QquPjb5YEcAItDxZ6G/Aj0K1l/7ELmaz0aW97Ny3qy6DwwHni
Wy10rvYi4ZV6GY3lYLCbOQ2lK5GvHApo8KFteZ5nQMs38Am9rNmvg1TZTdaNhSOZdHDeSi5W6ZEO
hiG6Usiocc/hEZvoCrIFekh9MrTFKD3O+cyYFeLLYUhHdVFy0tNfJFPw+jqF+TbWez+saYXtyOVK
RPTEE9GmPyZr2YK3lTu2aQMPMKRPf7EEcUc6MfUvHvANqmKYtHWdBflurDlWEdo8hnVy6HEE8Uzm
7UgWBvt1Ued3S+LHhON2QbYm26Xqz3ObsPJsf1DT2MUnQPbt+rXDNY7KHCDCsgCNakPOF8SdVvJu
bFFynxIWswXgmOLWEPwo08S+sWVGcC3k4mkZ7E2s12HaJFA92kuixmnlE0jZqeWX1+fGabZrHhbe
eiT/NS2GC52mvXumj2V1Om+ZtEggrPQqUb4TfsAJA+ewasa+OaD38wDnlgwdZkKW+0m39uDP8Gzw
qFaEf6RbOCztWp4w3vXeei+53x0J7gP5qt4bXHnldQQHd8pzCZP0xuXcCljUMGTV98qXwWPe+6Wc
D8MA21KdkhJmY3PK6sAMzn0RJcSnPRY8djq4yuycjvGJx1/MNFhlKBN7ldTeElloWFQbPngjZIV6
za4lAaUTzC1dJxHUae5tFFXDrukdDSSEzOxzdxaLdFgLgNYwmMS+x48LOj1wPU+FX0vWSIf2HXHF
66pppTc2WS9TwhGxw7rMV6v4IBYhSXiyPcYNtXeLiZk4mYCdpAFLq6SfGHWl8RrlN4uZghz4mJ2H
sL9NxeQO6VfdxospngsfyRWZWG6f+qB2QgtyYxPlKwXF3s1p8f5FXmSTBjiUM6/+xemZx3jTUn4k
eqOt6YBXhNYp+RsVgLDizsO/Kwh5g5knF8IeRQqXUyOEzQ6Z1aG5iTQREin56LN2zF4U587G5SIH
Vxyi1aeM2iwcb88FxRTXGWf+CJJLSCc4czADQpfFswuEw2N3wJqPLZPwpyRiyryLy2UZ5GmO2vrs
J29I+Z0oGCtIBHtmeNra6yr1zgAbK1JOL1zBI79go8mq5vSX5rTpiFKFYeY8p3qQ4pE4LdB0aEhy
EhzoI5Ww9kSAHzG+gf4JZuYq7UkpxnpZNLMGqd22qvnJ/GUMvwzk60lC2pHdhXcDUyXWu2iAHQQ4
bAm9wVz0oQnB3VUrbQHyrjyaGphsVCvbk1pqQ2QgJ7te8m+wSHjm1ndcfk7EqGSff0HWCVfuwB6x
cmQtgj4J553svKR6VHnt+wNNMm3l79Wp427eeQCmqOoD4l4yBdLHMeuz20Eq8Q85ZChz7cBc5My6
jqhuN2SalMDKrW/h4+7XwpuKpwRz1fi9Q2KDB3IcW2uyfWCdFghYNOSwL34OVcN+8dUdm3wSl9Br
SMy4GbKaftZjMzEMIpyHGFfhVt+0myrd3QsnHCy4mGyh+LkfEurX6g7bhG9ooM+DpscHwpbczhO9
lbSlE8oZzmJfzUtKNRZelGkrTlNGcem9JlDdjL/R9+kR+EgGzDTdcxKFIzXiMQ/v1zkrFe76oJLZ
Y4eY1N0hEsqL8oXlEKwwJwY6Z1uSep1OsXpOMsifXE3jCWOXhvl1xgCqsRugOYgWmubcgyrTe7bh
2Y03qKfm9BKwqR5wSQkGgU7/ErtBJ9orzegn8Td5nqGpuCYuvgOS4ofG8W/pt3Fo2DG/9OGWFGEe
r19N2+jiJWNWwIgh68M1qaGm2MrNLyegKiJ4dDiTKHllY5STxjnzr/rWXtVnHNgvZfu1v/T6kK94
Q2Bw0T3BdpqLhiY5gNljXNqhCTgoZKRm+iNJSuSGxnxO/5gD+WKX1O1Cf1aTP6W2bu5JNT31ztqL
t3C0Y/0jGruCJAta7YV+mYC2FUxPcUgX1gJKCqoZnchAHSvgEJWsAMEjRIahbr/xFC7ArdsqCRrn
FdLeODHNqxmixD0bGnNIYG2bKgjHdj1FDkzfYVcY7S7pAz1kTVYNwLOFR3DdZmNpEFFjjsuj6Tkl
pMwg0YlpizMDIQYL23jJbrUA3thPQ5MNzs7UJbQvJrUQ7BmIRV3VuvpuSMX5tKpGACAnkgVyjJ4m
BgkZ8cG0304X0+iMZXKPLJu3x91TNWVF/QYVAAwFNKVhDCG6U2/2AbBByyyrH1xiEE3lLw0/OZnU
BBSuA1Op7dnZUBGEO81VLS4aXeGJ/13IORkXtcvSzi/7627W7ItoxHLE9Hm3OD3YVS7tBDvh+CUB
txxJUT+E9yEj3bR7XBPlDBEJaLjH0xfi79bpga5poOx9PkakkV4EAwAdc5x52xRn8ikPIkYqlG6F
73aXoGop9LZ504+CFr7j028uvdwE46O1NGgikMR2LfujHwJpbB892jBeeeXRO5zin9pll1uecwgY
uX+bU0EHScWhfXbo50VWGKckdMxxm2WfN6XkZNFMbe40O9cVeUZuqmvd6LdFm2NI4kibyGfqEpEH
IhAqsbMwimFwP3+HEJfy2SnlqdAmHhwgKU2PAOlkBmtCTOHUXCSrN/VEUA2o6DPBOiyKgthZGTWI
tV4itjrt75KcjJQzHlV2/onxdpj3PJmOD/nCMCnlYF2EdGzbLR3FiD5A3jJG/u4jlXHyk+WMBJqK
XFQv644CEouqLnNArkEP7bZsFS4IbxiZJjbz6hX3pJpSQW1iUhWIiklHohfo2Q3hrKrpSUZ0cNGB
8NbDUSu9oXrFATWgwFK8G8xzU6rq2N/i4qicad/btu+mb/m05H77JjSRmNlOg/CuZhqunNNYYs7/
NK1fiqyjbdxAsliHEMBv4xXuwBAS8Eq6pwJH5nXws1yW2T7UMuycb5lKGVG+KDNlbUzJakLARiQe
xnmznEhRyFHeDJNic9lpmB3uq68F87DdZJm0JHckTPQBayIIAF6+n96YhiaKjzG5Ea249mkzMnbY
m/MJhqyD2aaFQ4Q2xHitxa86YnxUvQS+X6CvqOiSZletRLu+9aGh5cioFj+O5cFLAQIRt+ZbVyzP
vTcmpr+04Jlib6NlkaSbdbGolhgdkX9kb7BzsKo96qiOg+ho8JidBUPA+JPLZG66KnotIReDSY6I
L2JbIw+TmmdTzQXV6YExFAOTkwnjCtNgFXIgfWZECNl9R1yv6Eh5RsVT0fyppoRwR7HU9ZaOSZsW
bIll67fQCuE+XQ5sTwx6g8ULecYmoibmjZ80IKBkG2NgRhziJd4ttU1fNDtvtY15cjlhqeK1nN0y
ucpxrjHgg+YpohvG+K4jdx3FFIdAqskE+qYYY5UhajIZ8pwZ4loO0p0Jvn0UtsuiGHpWizBoI3k/
BdTkeg1S94RWhLL1UDcsLEQCGNXan1FAWefvq8jL+9NMHQc1qnZXKIfsT1Ai170B19P3Zs+sbW3U
dqb1Gz9UKYEQ9QbDiTM3Vz2ziFofpyypMOZXxSBT+5RybKYcAL9ucsc++L5Q2FF4MqzmeoJGN4FA
a8fI7ZjTUyKFSCUO5AseW5rPd3agjUsA8AjwmeZG0IXec4Or1Kt3a80P1V2iBwmietdCv/IauvmN
b+NbCDQqu2U1aDwHVOZQNH6+6whk8dtvaCLq0r1Ofc9nAw9RBbpUeGvKAEQ8AAmogDE1bmTv1sJn
Nf/GMOMsbMh9F3nHVnOocbO3okalTUYsnajqqUaWA2+GOmEhAThcQ89LNizzYnkp0S4RAyM4ZcwC
/QfF/WVZxrH5Ltqg9H+Mte6XX72OdH0K5wAq6xkAqUFAFrPnZ8E5TiBgVcpdEEagHWgvFU8ulTOH
4Y7eW/0akfdprpnDOebEW0mkdF5YWb3qGcZQtPEoD/8vZ2e2G7eORdEvIkDN0mtNdsljEjtx8iJk
cDRR86yv76X75KhdLqAeGg0EuCVTEinynL3XbhOmiIiNu4HqR3lVkA/Fft6Khwq6YsnnotmXeZGU
92Q6aRCgZGF4yYuplTh9oLeqIoFI7wVoylRld8G1mbbldNvg3q79vlKCE3msmZ3xPeX9NEGXd4Mc
vU2SxqUproZ45P6iN6+6cZsjM1w8t5QfjL0AjNe99vEYVq9JNvJiXqWmTncatUmQqQMqKQG5X2Mv
nzwL7ILsJVUJWPmhsrSKU3OCy1gSqQ4ZM7vR9DHJfYThkfuilZ4yvzSDS7MXWmkhZn2fzplhfOYY
HQ8Acca+7pHDNezXn9Vop8bnMVazdk0P2HQfPKyoBF0lQeOUP3tpSvbqkRdGAFesDjl5QfZMhkes
jJwxfPT6GCX9thJqGHZ0gwRZL5gEPMCRcdnLBTZYkQuDb4492tWsgUh+mWMqSr8pL1Od3HppTezc
Bt1ZZ96kdMU8vGhJXGe+6wS1R4K85k63tFtb7xN7CTPT6LRqqB84A5Sutid11pTJsaT/Ef0dBfUt
FyXfXEavEax7Inzoz+XjVnBqNPoNG5fJ+lKMVNqOnSWkVW5ZzMvcT5SRSoirYFcaaJtO5TW39lR5
7EgC3Qs5mnIUVP3W7OIycHZlzLTamWnTLnRqFHvTka1Okt81WT/OT0p1IAwwlpIOfkRj2Ew+5Sq7
AGHuQKgG/NiPtvdCbHEVfh6L2dBbP4M70/dXKYsvJC4tbNp7pC9TvBf0atipLpudDtzmpNrb1NGJ
GJGT1vI44IK00IpBnE/m7zCi9+3sLNe101+Dmofykd2L4L0aVETmsQwIfQG8smxib5ooLYB+NOPg
aYQIlabKXzFCDP0PiJJ9BY+octzsYBoehW++grWeUerWq4irgZ9jZVOs6mgH7TBqn1sMKP1BsGa3
2SadRzkeGhHX8QJj8lBKbzAAhmrJzwkofmwM5Gbmg0PnPyN9YuRYuWQgy5L0Ty9pgOLD1fW1GXQo
XJw0IXiJeLpEyEdPVDQ5s4ooWDaY1H6HZy+dTe8ZzX8eRFsedEOdiG4uavkNIdbd9Klf1E2ItyqD
StyG6RJ2RKCYGqXQlqUS99XkIJIDTS28OKGzTGmn27TalBLaRx3D6h9yxI/LhwQKrRvuSo39ylEP
qLqOhygZW5zCNJC1nBi/WPHV3sw1bfJD3lqod1mDjEE9kOEmG04gvYUjt8j5mOOiGev+kcpoJf84
dd5wm2y3MtlQF/ZQZvqe9WTwDhUN+KRnk8zR4Zn/om9uJgOeY7sRM9WSA4cpigsGH7YYoZ7IWtva
KVeIMdr3U6flbDudzBT3ZkSRLNo21AuhKQlJQhLQG0r2zqGrumn8ptkUfGBBtpUBADb3VEH5W9ku
dDjEH0X3gyqnS3Ceys04uZamRdORgL+yPRapy1FtL6SLM4Vd0FhEuzJN1WRdF4alt0+6TrNpLwSZ
dS4b30bYn/noxRPJVogoNJASYjTnu9EzVfBEMktaEdZAePdxapn1AInrogoIP+FTD+Wz7hAUHkJH
KjBDmRuQa7z34DG0frGcwTrChBwChian0vJv0qNH+iWqooKUPF0QaUFCWD+yP4MPijAZGE/WX3sD
RaltFJUIhazQ1uovTpTIim+vJEqyOlZeV5vfwjKy3X3eEB+Bfw81xhHdf6gcMiiKVIbXLJSZQUzl
3GTOXR0XgkaL3idAKtspzaNfGg5wqwKp7xgkB+QWUT75pHcy2iytzTKC/JOmvJ3uDHxpgNGc0H2A
cUWrjFMbVbDpDtVR2B2MWk3qQe+5rTd03Jrqm+U2U3TvTiqbri3Us+I+jKc8vdezxta/FXGQGz+X
3dZMyKfrtDdmgIL6TnVtaPyCzTxIElv6Xj71oixIJaxzy/w2dPlg/xoD4i1QAYSsHod8cG2iX4Ok
cmn0SDBdo7aphrG3/+raZFmA9XLPe+yMOUp/iCBh2YBVD+ocG+agMhSsvZcNwHtBAvc+FUTLe7Ii
20m8XRykU7al1jLNCfICLNFPwzzF3qdhrr3kaXKMhfU1G6RFyk2uq3p4HYe2S797o5F2xDlX7XQd
V5y7oHYZ1kgqRNZROOjxO8yDXD4TwoCQnydFcdRjI6p+E2g0wRy07Vgnng69Uoqkapiz1LIPRjGK
+hFph+fmW9vEuUznAwV1320nEEzkZvcwurNdweaqoRpJ7JT8OitBfE1bWfqe44f+zUL0UDzbZcxx
EF2WXrjQmAVRD3xDieSmINfTB8h2OU22l9QJJgPspNJm9Vr0WT7/tiPHpj85TfS3xzwjYilmC2nv
cnTC48+yCwbyLtruSrZl+4Ww4FF/qcUE3LMb7Ec5KHf0RUanJoerG4jX5WgzHGajnojtolnkEZnV
6/1g7wY9oSVFNjvf66Q0C43dhdNYCKU8XG0bK+PY8acqZhdIe6CQunIYsjkwmzQS5yk4ssgXOTmw
rmHrftkaVvMllw3Me0Fde252+RxSUaaZCJfcW5o4351hibTeIaIgR37rNpoxttuOW5JDX460QcHU
tAghJMIqRXWDJLLKvoUssl/LzjV+1QQKRnc9lcihvg77Vs73DVzjptix2RONvovMJome6oUyHu4S
5jQctdGo3PGxliOl14MkBqq3bpKupkiya63QyT6bOZs2UsvYLVXurp1jPBLbIUftWW+Rps/D76Kh
SbrV8Y48ooSN2RjnVw4gzfoPKkvkXZmVLHz3yKAms4iuQgzjyIUsE+AtGP/sjztFQsJbbiL7Jad4
k6G47zNUi3RpUw29sCrz6kg9viu+s2NWRG5TwkeedjAiirePjRYKGXx1aXAP4+cGFS5GZvSJWl0e
SiJb1ZK+okEC37f5WBhfexnTkYGWOA3pqzPEnEI3URzTUWFfQx2l3aZKC/jo5KigQ5SMRM4Q6QUW
F2qlprvKLj+Zaqb4ttXQeqg7DZePfGCU3qxxDauXjz3hSNNN4lhZPF8PEGqpZOBG8JAjhynmbBPW
elU06gF1rK3/FaZBiMMGxWaMPLYpiYyK7oh+DA26g3oW9MlDYKOyr2H3Ky9/9GoAf+QaoL6J7jEr
iHTfmugWyr2bSiSl5K6khio3tHMIvbfK2bLvJdNF0rxHSia+6h4luxtLNK38SXZT0sTfQ3u2gumo
28wz8XnqTARqTqjK8c7uUEY3zz3eCNf72us0BTAFKNpR9JAlGr8tHXS2r7vOTYPu0zwHWdJRsx+M
sgJqLyCMH1EyVXFzg0moTV+9IZVqPFRaXELvnzSoedcEmVG0oofFac54nCpraHetKQmA2HlWpxED
FqXGXH7lZNwuDNC2jmzfnStEWDtTTF72p6R12OyyelwSX3DW1M5L7MT5/MUxTSvUt1abDn31My4C
RVvOchORzZhZQlHeD9QZ1L1hREa8Q70DOmeLczH71kSgxb5PsROUt0qU3vjKUaJtjrTgi7DYOaj+
o9usQjr5m3xGVKmb3iK+7VGjpcdUsJEZ18Em7MhCFLu6ViGmetPVI/lnYudsSPbTwZgTS9JLi3Es
jhW+YikBRIqeShjoxmheYWhOEdmGsWfP2ZcABQV7HALDmuhFaaL2is1sAVuKbuc0aYZn0+Wy6U66
HmaB1A5Su9jZmBbSCog6Uqr2d472Rws3U5eEsO/IwC2Mv3peo1XeeaBHjehWOJHbf22mtmknMihx
HKCTzGmlxr8FldjeIzS8jv8YcZmTsYgfwRwRgVKg+oQ8qpO53/Xwuifyh3KXpdbI0mZorthGVuo7
sN1IWUio0d6Ut5U+I+tEfYLq8YdRcMit7pPaMJrkaoiUh8ahQV5E3Zr2vJrE86iN6bObRKQF16DZ
jG9iIKbdZsOegPKFFBtRv68+AWajeLJD70LvfQnDIn91kxlV1oYciNyaJc0sbTv867GBwX4wcKo0
w1uaWEo39hIFs3FnKiWa7oaVt9eNI/ojh7I4EUbzJwpXQecddE+JX2DDrfiXW0dVcDta2uT+SGsK
HCQXm9xRwpLrWN9rDSU8BIwRp7+GKCFdJz5aA845/rCs0rB2mYYGw90FHVHW+ba2tam8ad1mLmA5
N6AbSbpDspXuYvhgytrOWDltncpml3XfEq+eZMzo5Fggueoz+iPAH+xWXjfRYM18zhEYFA+4IAvn
biKWT3vStDGuPqUJUhdtS8OBMzQnIzphOJKROmOV8booTHeJDAXJAqmdDNnWqsbxvgqXnUGHViol
b6YSrfY9G6y6vSvqkAimKOr18Zl1okDvpoe0+Z6HbDF4EFzgBIsjKB7BkDoNwTObSTA/Hvhb5EDf
geXT/jGa7BIqPBJF1ia3UqeRDBMKbVOMtqemelrQ8BtLjP15Wnrxa2rnJYtqVE7mTBGHE3dx7F3i
zJsdG4U0uSb2UDTcDyuc1XTAVRSjGeIVcEmeAPcL9tMZOQWb9G2simN2iXvsrmubMGbPZ5seivIW
GDP5lqlOO/dqQntrtlckIPDF26p+anAI0/ulujrsGi0I6kUc0jeM1S6Jp34SrnJDX8d9lcgHcCCd
4fhdmGUhWTUhal09evGYZnN+mDFS2wjIJM0IWuo5Tdly3lJli6jCxERz6d7NJG1r8e1OipxY4ows
Nxqu40wsxz/gHrprw3npcjvYY0ibkaOJ2ZrlK5XRJE2vJhsN5i+ZQibKtkJQaP9KWAN9ZZYezFds
5GrKk8AGlugyFOa92vdRkTWvpY7ejzA0a9TDJ2nWArsP3nk6VLQXYicC7pyoebQ3UjXWvONINg7X
s2PZQm16bWTPueFzW9to9SuRtEd3qENnL5Vp8B1ww9ANhwPdtIKdn05+6/AUB07HwceslPkkA3SD
9Fi4n9kxpierRdvQLkr68kNhy3Fr6QCMkZ5mI6K7DVm+TtLscSLH9G1zCOZ8XSY9oOJMzb/OHjBw
VeWtVZP3A+3Q48aiPCty3E8J9o8JlwnA0l9pg3T2YAtvir+l1J9QexuFQpfzhc+WEV23VZcX30iy
zNXfzLAsc/oiHTV6dBXMKKYzHoVJSOFXFoi52SMKS000b2oVBWJf14ae7Zy8151g00Q0Vwma6uCx
iD+jVg1pcuRA40q+9yUq4GzTZtTYko2Wa9Y4XNWurQRdMFrq4Z8WZd7oc6PIBPgWZ5NRzFcpNP7E
+cwdDWa5T7zWpbQ8lmY+j3d4ar3OD0O0NWCVYfHZxSdBsUX3O1M68icY/lAatxSAc+MWOIsg1DfW
LUq3dQj56dosCkWmD2hc/TmdaEf0G52suvqHp1CbLjGinkS7u5RcI/LCBqNxaF4ULE/wf7uikUe8
Q1rubKTwZoMN8ox1ABN2AZO+m3SSE5PJ1fWfQQkOf77xWmwgezpmCKXcvqtpVwoSNg1YzDEOIiyg
VWrb4xG9rV0QC8c6zoMeM2ekIF1gnkrVbwWDGyCOVE7kEQ6jxCi+13TT1H05a6XicBUSVyI3GlF5
1RfDIgmJaD58oTn1qmSGD1M47mjRjnVdWXq9jzvW0KyDR6N+9iAAiwjNtI03M7+hLQBRZ2vNuEwO
ZVJ1qOhNNsbMN2izkb2LMADVHVrgNpm+17rXFi9x5umet9EmZqJDix+HfvEQ2abr3OLadEicGNAZ
Ig5LKypVNLlNoxsRNOJmJOy2n0g7pglMqFKzRQTd8VGPm6ounCtMrC1zBq+7G1x5qskB/1sxPsur
RCaT8BAT2VGr9sEQqKa9tdjLWR1GTKrtbAzSlulNYTMLCbWiVMj23YYzLq6TRuWy2EZQ6Mb2d9F2
dT4+RbWj1yR5joWYTISPeo7Hohu4p9Z9C+gogVtf9Phy7oOZTRsO69INACpTcpg0BOy0KPqtFaGQ
L7daO2TzeN+hd9OHvybVkay4K/sMCcW+astYkLOAOIyt/sFetDMBGrCg0ckGnqTZ7aahD/tQPLIj
N+qOZCFBId/4mpZCeUT3OcqpxhuMnVbnbM2G4x7hWSnGiO5m8Kh4x1tevNn4NBoi4G8apjLNlS80
WY/5IaMwLeKrvq47A/NkbVUzDGGWvqxkiXMJItnwJeT4/ogWcqpM8iWIFRjyrWAnBtdwH2FDVC45
v12YuOVnouRHg346+lh6hIuDl7I95lxDj5zQwgQpZD+m+2HAefA3GegfoXq+xsUoa8IIKewRtfsd
QNPkkB5ndbn5w2MzGTqYlBA2ECAWDxMlh3AUKr/RkhI83E6zBtqLiXCB4u9bQ+qCBAqo7XVpbxPq
nFFO+gLl93KJ7YzzoOG0PHd0j69SdKzsCTYI2sVUI6TmADk9UbSO/ADd8hD5OmtF8CgmzZlzLJoJ
jcTX2qvc5rWrcsUB58vHXvp3wQ6aZqyM9BF5tKx4RnKsdI2j5Y7/Ze5jFpJE15Dt5U7GM9LXVJt2
H1/vFL9l+Tve8Dloi/V0iOjO8NMLEalLa33Xe9Jsb7LaIG3wssus6C1GUzeNaTvdMe0jh/AwV0IO
cwbKLfuQmJ/pDIlAO3X7jH+HgxpnQv5SetcZ4Gzi0qNDkmg4Nj0M7t2hrDy/FeouNCnudkvlecr3
dUtoXtZyUKx31Hk+daZ+ht96Cl22xu6bXSRcerfetWyKPwabl86JD7Yl9qXsPqlsJI87+9vhLy1z
lwoDOg8EQgg2aH3TFQbmTZtwEi9e3P78+DG8i2ng7VphQ0Y9wbaiG951r8tnvON4sKbxHIlXO/Uu
rQghdNOsFqMnWfJaPLQtCHLqCWLXNjIdJ/ZVcUW+ZjvrWnLvMYunJxm3MSh9w/SST0inCIZPzCyw
XiQxj6LznSh2qnpXNax/d1oB3vAMgFpb8DD/R+EgxnsFExlzjxIGkwqtwzRv2Xi9RBQbEfITihVB
HXBmajn6AbHxr1ArHoRByZ7Env7MbDjxGPQVBCRXlrH0vbLjLOvhjyxFjt7Pko15ZlKfmAX6ahHp
7RIJwFSpY5RG83WFEekmiob4WrMX9nXXemem26lxrBePDsUsObnJMfWMFol6lyQbUzXaGSTSqZ9f
/v3N2pRqBl0NXWnHkvZcDOqp1NqrKpD0kj6eDideWH21WpgirVq+iNlxiDKpERVVu/OhI1OdSktQ
iUK7u+w6K0qRJQitMvqkOtqFvRiKFSKVfRmPUbyz0qWg8PFlTt2v1fzr7ZptD0Hvx5pC+G0QRJTK
OLp1+Rl4zYnf11azJixo5IxS1EcydvIrzXbJT6AlQ4Pqor//P/TPm+cdl12b1pWqj52chuA+DjrN
/jzSABFnFuRTA1jNi8Go2prNVn306pw6fVTDdKJ7x1Hyshfqv8/SmxHAhCgSkpHqY2OMEds9Oloq
khzQUqO58CYt7/KbSxiUStAVaMFxKCPtqbJM9XsORXi47BEsd+7Nr1dREqo4idojglXra+KV5R/W
Pfn541//jxX1zrr7X07Nm5+3PJ0QnhQMV1NBubGIVnrM4JwlmzIMpl+5xgqrhoI8SK/KonATjAuS
Be3qhfdO/3d0wAYW5VELS8m2ulc3T2T6KKwwbi6a57AM//39Kq0oPdI19PPYds1rC3tZeltoOYFN
ssy+f3wTT73Eq2+41CscJlZPgkgcklEoEd38BFWRnHkDTnw71pivVFQu3vy2p4eTYDNIO3z6hqYe
SpsCZVGeg+wua8Y7b8Ia55XWYyPHjqkYNJmJySbgvNH9canBANF3LRezU4cIZi8ps4FBKQZl3ENK
6dkSfXwbT/0Bq28wmB9NDV2GGdi2cVrgg42z9KpH2oU1tyNlkQwVJBGifKAv4M4EzKFL+NKGWVsc
P/4LTjzINTOrsKyBqhLVbA7fTnPMh17mn0nTas9BJN+/ADFk/76OBjU73MN24bvoB2sAOl0WIv2h
xXFmBMu6+d5DXH3/mwxR4TAQ3a0FUb13Gi3aWR5uxd4AElM4SBepTZ/Dc78/Gk2uFr5SoHBRdEKP
yLfiTQEQBuGfvvv4WbxLl9M0uVz0zcLU9rDHoqEJjmaG0MiLa4wuheHA02ua29bDiGGGJgUX71xU
yImth1xtPeD4tOWM/9CvVDK6vyEW58TWFypJH6cBTMkZGvSpm7Za8RB6dGjmzcgv69px8SCJ6rpW
w6iduW+nhrFajPLMLVHfV5GvlfgT+PvdK/QNyQ6oW3318aM5NYTVrobOIGopMwl9ulNpe1Rsa+or
cHemPHOB98cgvdU0iWaBsYr+4xEzAJ0Gr230T0SOZenGFJX8dsko0KL8+4IlLlLhfurHY+Cq2O94
6J+RQxQX7ZSlt0zQN68vzfxspuVWHYM0CZ/m2rRe9WGQTx//7adu0GqaW0NO5Tgrx6PSI0OnAk0R
vARlNG5LhB+/Pr7I+98d6S0XfzMEnWAsTo1x7M8etuHQAr2nKKa5xa9KeI8fX+PUQFaTzuNwLVU6
ZH5m5X29ASE0fmH3R7SjR0j0948v8v77Chn734FQDm0bAuTqo4pgr3zV6a+qb3TeKnHuoH1qGKtJ
xxVgHmh65hdFgI0SUHD9y4rM6Y+hXOPMKN4HVWpyncoBwTEpOJI3Ph06MdD8wQCiXujVQw28tV1P
VXfCKKpy2KlKIfqiiNuE+kOCAqN8cBCWyT0A9nH+UkNv0w42aWvm33pOrfaPl6N0qjch6hD7tUX1
qSK/S1k8vnpYXmvtiq6YFl2055feavlApJZUrBmJX6TglLYiRDgIwTTJLvt9d7V6ZB2mNbuUoV8n
I/7b0iotceO0qF0uWmIpqv77PmmOXtFksHlpK47XQOiw5abO84DGbHPRG+uuVg+chUkIQS3z4cbU
/S7TnSWLEmrtZWcWwvH+HcIIqa0iFj71EQ7K+yH3qP0BkNt//OefWDnc1cqhUHUiIObPz90ZZwDs
J2MG6Y/G6kGaxpmn8F/t5P/3OnIdjAY+Usp8GAe8w/HsPHa5laiBlNJoyu+CQi79eDxRVfYFW57V
2DtiyLP+iLEYpvKGhiKR2IGgyn4Hsr8lar5GUvEbBW80bzBdkgN6GBzd7j5roojtn3TypHhints1
Qbr2OMmHfOH8foOjMJoPZRLQJ6DrjOfs1qGX80mXwtGeNZuUgTOHmRPrmLtaLCFVhhW02B69LJ6l
g5z6yrgmEGU6R+U/UYWT7mqlzJG3p33CTPSGSgu8rRM7dHx3bqUn+pNOV8l4FfPQu8YOMbzq//b0
KvrHufEc/NeYXbXomKDa71IEuy1Gvo9fpxOrq7taXaeyzhFg94kPbwu3RgcPsoADcU2/pDvzxp66
tas1qaxIXszcKfHDZLhOI3qQGoyJMwebEz++DnITVtclKqpSX+b1cLQzbPx2EVWXfULXSW4YaZSU
fUkAGXV2PFWWjkZnT/5kUJmQqpwW8NfHz+HEONZxPDS96Q/gSD/WmUm4vGtqhwplxcvHv37iKa9j
42ZNB0alg/HCLKSrz0iCBvFiI5NIHkcqWuAXPr7OiVE4q6XPSyrbQ4qlfCc1zG3egZCPABCeeZFO
jWL59zebJodzsTXBzPLB4YRPTH43voa4oln3tMH7r5cNYRnam4too9UYKg8hqCMQukNZ7P0g4ilT
Z+7QqTGs1hkDDy0SlSj1QVdYFYGTff9XQFb7EUD5OLfWnHoMq6UGHkFilsCDfQ+FLrR0t9LURuFn
ebrsHq0WDUx4NULrovTZNZEgp4rUetJpeJ5pWJy6R6sFA58rKRb2kPtjwP9d1caYN7t6AMZyy5VH
c3/RKNZBafqMJTcpp9KXc9SKLU67rPJb5chz35QT47BXs2EUC65izhq/aeyGCHYc7GazgxrixEAY
uXVZfeatOvHA18loDeyuuLWL4EgkRPKrBeT4eTLl9PDxjTo1jtWUgC5iIZeKDQw9cf6kTKdeCpdO
+qhZxqxdtpDbq3e2jgKiCFB/HqU+q592h9t3O865NV/4+6t31gsQAeHdb3zXlsV1GZsLjgnU6WXp
itJevbRmMQACA1R5RL2kIbNDqBpdeTGiqMte13UQmNATCohR0fvYQ0h6Gb0Sn0U0JJjdP37MJ16i
deacYRAH6aGIP1I2SW6cyox+OLamLisJWKttdx8lYPZs02Yv2IQjZxLoAugSMHrtLvvzV7NNwBbH
zSq4P1M1N1uw1+U3qZFJdeb3T8wCa/n3Nx+GAP24BZhk8GMn134prMRfJw6Ef8D9O68fD+HUJVYT
DVHl6ObKIAOlKgvUc4X8qmEjfNDM9lxs3qmHvPr+JAAHxmSIJh9luay2uB/BHKJb6j99PIRTv7+a
xsloEjWRz7Nf6/g92AJMrQ+0C5HLx79/6hatpjFm+nLEeeEc8zRuzFsnxPyV7wSo5v4atfZoXbgh
s1bzmV1xMmvojxHlxfkDuTuQC7B+EAr/8UBO3Kh1SpcnqR62bTf6I6qsewdqwoOInLMJIqd+fnWO
jqBU5Ih3Rn8ABRlvzXQmL8UTYXS87M9fTWejKaDv1rHpt6mmf4JAh4MSsgzYsst+fzWbYw/XJnQR
w/fsXJZbI44iuXGzEKvTxxdY/tB3TrjmajpLrNQ96M3sEy6vvL6vU2VBoK/tacyjbWX1afVJ1hT0
h6uUThcYkMsuuzyvN6sIQg/NLLGY+jq+lL2d98NeixodBVszbVVi1E9Kquzw8cVOTBZzNdnxaZKl
lEBX1VpqAwAE0uo1wOX3mJtldNlmzdT/HRC7mQree2L5DjYg7eAgdUMz3iTt+AzohDSLj4dy6n1e
zXtYIJB0zGj2G4FZf5cZsfCuhLDyy+KFqaf/Ow6pQ+tUQS39qB1SgdSuQk+A71Wp3UUjWEdeBWgV
Eilbw08Nsk98JCvAR0Po7MX1ZRdYTXnDkE6pnET6xQzTBHNNpj3XDmEkZ2bM8jvvzJi1WM9r49Jp
sZQ/esACLJAXA1Lk4eBBuzTqjb0gPIMt5/GoLK5xosbg61yRnI3GPPEyG6sVAVLN2BbYnf3GKMVr
hH833rhwcHD8tHh2Pr6Hpy6yWhVsAhTIQdVsX1lh8WA4yGE3WFvKQ4ts8Pdl11gtAVk7Cgv/UfHg
GpNjfzEyalwuVsEsKo4TXi9CCT6+0Ik5Y6ymv+apoTWd2fYhi2Th3guhYeNHJa35st9fTX3NcQK9
aIXxOI9wVh+iaUxKvwTcUJxZv04oKORawVdPmRsbs/J8iItdLbfK6TPxrTBt+I6bOoPws59KuxgP
+ejG460rPLLeaGOmGAV3nLnM7kzd+9R7sVod4EYqQGqW6Tc24tutG+E7vTLAxLgHPFBpetkUXiv1
0gJKQ6J0xyfOoiHUwa7sz2hI868XPbC1Ei8sywSarjL8YTageGhDVtTQTKri9ePfP3GX1ko8Vh2U
8BrfApySzZ6MU7QtmTLGq7nBv3HZW/1fON6bL2hXkkTSEbbsz7PVKp/8leSlb1QaPX48iBOzRl8t
AVHauZVd1exsmjH5UritR9BcrgFKuOz3V9M/yDj4ZEXg+GgwFBbiAnLYnl57aO8uu8Bq2g9jh8oI
3PljKOCO7prEDdU+6hrnzLQ/9ZRX074cBzJ7arTxMAKKJ92UGIc0XbjJVoaIIs7cphP7s3WU4kCP
rhp0zXtMMUJpSCumdjun7hTsgjAHbzYQkwEXN/h12U1bTXDcnAZMMQ/xeV1pBjyvKNWOI+6wy3Ja
5VpO2AxDGLREBfpijDliZ532t2kNcFstoDP7zE1bvoXvfKLXmkIc3Z0gItp7hO/AkwDsfFtNXsOe
spZXck6ny7ol/0nA38zBuhT9bEDkfuwxE4GuKMjOuJKYrOIz7/CJp7+WFgJliGLDmaLHuS8s8zkB
dQXyuiK3enjBMxCCm/JStAsLbXMOAflc9Bb8p/V+My66ISX7yyglQWNBNqdoz+4h0wGrvez3V3Pf
TXFCO6JIbvK5wMXTOLPV/2DnSUvr4wucegFWc7/XyNrwbKN7QctY7ohAfErxkP2ZgwTza1jk52bn
iTXgvybXmxtl2NTSSAycfVRcDS6jYBqvCHBwgKtKR3+6bDCrPT8RkJMFUT6+GQItJH8MZnJd3bsL
rCvbTL1VuHsFp7c90wpbHsJ7k2e1BJAlX89NWVifZTE7NxLbZrNRWV+cS8M8cc/WIsCMtAFbFGbg
Fw5++y0YN/dn1E5xsu1IDjn3ZE68AevIzTCvPcivQ3rjGEQPdOlgJneDOwL3igc1whHv0WR//HxO
3LC1pA9IIMLGDo5kkjM5TfK6b4Qe1y+X/foywDevmJlR+5WTANDbediMO3dU1AHsZDr3IT51p1Yf
erfqrFK1tvkZvyURQvCb7RvsZAgisaShh+yHPO92Hw/m1LWWW/hmMIusO0sQfTxmBd7TANS8c13Y
ltY+gZ2qofNAycy6cye1U1dbrQJ66sFCnw3rczUY0XM42PG1ZZjtMY7iaBdlnXfZ2V/q/44KxEE2
0luy/gw1Dd6vRWLAP92IgKzJF7NPzfZCVYhcrQQxZeLUhXbj1wPixU2qx4AQQVtn0GrNBnDAx09p
UbG8swLI1QowVLVG6vbk/KEl7l1lcxnskzYvzM04mO2rJ1L8rng/vhNWYoBtbNozxbR3VwYkecvf
8+bt6HvNEDnMn3t4aF7/BO5oqL8XUtj9zQzM+VyF/L9Sw/+Nj+usKgSKeFGqpWHyrMdoHbSFlGJ5
DyQ2edODZcDC+41uK4+vE08oe1dHkebqCJdSC3g8lV0spg0QqX1F8iBAISIhp53HCgBn06ut5kof
FhfvldVoeD1JCh0ICIqs0p03EBy0aW/KXqMRCRc1wi+lk4E5+EUNzmKLKsourmPCjuWRRK62Idap
l61fJpDJiKzS5PTFzKy+vx+7UnRfQEWSgQUSIejj28qZnDjBAglk5Qj+My72XQZ8owNplsTd68fv
xrvVDxSNq1fQ6mygJyjcfeSGw1cgs68VfNyQcJe2+RXMzm9dTc1jNFXBhS/FsjV681LIdBhLUgGb
+5zALhxlaH2AL5LBWNrxEyiKUf/98cjeXS14K5Z/f3Oh0enTMOuJ9cgchyiZWAO99rAgFcfmKjNn
k7zYua1At5+ZZe9+Nrjeat2FYUpGg5mom1IbtCfF+/G1hen19+PRnPr11UpLKktfBLVFiCOV42bn
OUH3P87ObDluXMvar9JR9+wGSQzEH13ngsxBUmqWZdm+YdiSzHkCCE5P/6/0qdNHZonJbkXUTUlW
IolhA9zYa33gHkLnu1JjvNRbs9gKuWUBZn2WvMLujYXnwGlm9c5A1KefB3A9h0+oexLd08ceZhZg
p2TgnEPWfQCVsniuwZ8Vwdjo+sfpj38/v4KhmE1q2sfJWJC+OsQjvJ+EbyLI0AofBhd42yomCHb3
Am7c1iaSYRrAfMMqv5elS+0bGN8MHynnxZeYRd2ohHo6tVRzgGYZdrgaPnTgq0WWWnshXlq6s/DK
PRiET8oDOMECQHWbdzhPAptgRqr9GH6rLd9Jy2rd20yUWdWe5YSbaaWLF6bjvJ6xTfGSTEvXOlfN
GMkr2JBPuOiB7Hjtnmrp4WZhIhsTcEESaIBdYIwDdwyPDDTg9rqagfXRgkKZcZF9UpNMPjZe8/pG
p21hATI24gyuhvEPp+9AFYSdkNeenZ6VS102iw/Y6+Fm2rHoAjsM6zdl0+LIR5pefkh5h1A+CxGx
VxSlE7fNoQm7wbthQGwMN8lU1uVK6F56glmMENQDCttm6mDg5wBjGQeXWddeaKXO99Nd9H4xIR5h
FhisAnaXzhF2ihsjsMg8GEYEJe4o4XVt6uneiuEoDYc7zWAp6ALHJBsY5NvKhDeyKgjYKw2oWf7p
L7P0tLP1qyPkFUMdOmdRVKWo+oLra7WB88+w+9Dnz0v8gJ3DANFYHwqjVf0ZaWcgeu1Q93HwsQaO
S+vNBgjXJnhGF2N7kM6Ei5Oq4/3OBdzN+VgHzavvNKD0VVeHw1nejgrquEwhlQ2nvHhlQS5sSfOq
O1IkFjwUuvbAKUQXILvxZu/UjD6kWg074DLXZGwLIy1mK7PLzNTaOmkOMk9tVwdNmsENH37esTK3
HxuL2dpsUxwRR8SUQw6s+cbgzLeB28xH0lbQjczXpZVRFMzU/aGJQtwe9RIM9g7puJWjwVL3zBbl
YAGDiXxEd4DNI8jncLTs4XYD/6WVeXTcr945vovZbg2fcwYLgch5bbK2gEPfSOSdgzoXWBgaLLfv
cHqXAJq24VDc4IauoNcD3iz6L6dH5t2UHDpvtsxpE8GORSbDGWDluZPuQmp7nz0nd3FRIZTBrKjx
WgZ4aBJKKlce+Tiz3nnkuaiPwWfew/IJL0jdlupr7yI7Z/tAlktyZo04k76efrildmYhAFCLcKqV
ax+okO59lU7kET5Q7X0Kf4zPp5tYmB3zcsMkhxtqMcHZVuIyvv7hga5cXOaRLfvN6QaWnuEYHt6E
sYrB1N+LiuEAzoWG9gMSnLM4dW07oEAArmzOznEyvzcix9bftIKMXDXCXHE6hCPI6YDHFQ2O8X7T
uen0VZcxcR7jtmbtFaixTfME4n0Ju2tYtuq22ReM1PwgNagtMBPVrT08IvLaufKBL+0buEah4prC
DhBbvwvrXgOewQ53Yk7LABOsgMaCp2yXgN5RZLZh5wABRp23Pd1/S6dhPos9qs/qukry9gB70Oln
FAM9NmyZnY7mImFM9b5N3RIICxFSdR7BE7zdFUeFfQEPdTDn1co4Lk2UWZRCWRacQxK3OcAQPAb4
w2Sy2RRA3q7l7ZYmyixOeWARGDBbxoNdtAiDVdSYZzIANAoHRbg/fXDpzqIVBTBtAulrOjClutpn
ed99KUMGXkCGULL2LEudNYtKuSqBqG3q+NBp0GpxWAynFnmNqv6QwABCvfnLA6TsYDSHzSFEMjI8
42nDpm9KJ0avrKiF0ZiXXQ4A28VJS/ShznKO5GOc5cl4NREYW2673Ha6lSvshZ6aF2COZUKypsPs
PkKk4SVlZbBoNG2jXk4vn6XPn4UfKqwaNjiZjfGuxi/DxIoYRrCD/tjmOi+/jEgkc+8I1IbxWNSe
F1XX1wdwlghfOQUujcPxud4ENjCeyZF/4x4aYctPHElhWAlPlrnrlZus7AHHvngneLLZ0oYkD4bT
bRf/KI++9pusb1p6Az+4mu1TkwKmALRNsfZevfRAs2UONg5AK8M0HgCi6lK/sT0cblvYld8j85yZ
lWW+NOyzZa7tpqaTLqvL3otie489GQ8jqZ09fmxazRY4h3AsZFFHDqVs8FqrZMafC7Ce17QSC0My
r8Psk4YXhYi6m6Eysf01B+E13wz4gffqJQktHgzseNqVfM7CCY7Ojhl5lg9JmDjOHga8pYs7bCd+
zCypLuF0CHscG7KZ+wl45psx9ijCc8x3p3txYS7QWZbAM12mYNg3HKZY2LfIRLDJzxLT7ZMOyNaV
qbDUyLGL36wgBUtC+BZHBFdPFvkMu0/gXrhj6wtUugEcffpJFubbvG4zbHUM0jChh6lSdRLAWFHJ
jRaw9V55iqUGZnGgZzHkFFMEMl8Nv3HIZviYBhbIZM3+9BMsHKTnVZkClp1jEycYX7jLb2GSbEBu
qzxQV0JcBMEvur0Dk8Z5Od3a0qDMokDPsWx0QmwIBjL3FVXBALZxU4v70Axe/8E+mwWB4ggXCsui
ubR7Vz3AzFMxn04Czowfe4hZEEgtlE6A6akv68IDb0Wb0gR1bUXfhYjb7ek2jmvwndg8r88s+pYA
0Di0l5ZhfX1Zg68Cd3ZuQHW58sYqHq4FAzQiDka3ycmXCQbFVbQyJd538sMd0iwweEAE6skIsscx
87MOa/EKMHzsm7yEFZhjV+RHktu47q56fpkOqvZAZsjSp2EIbe4PeeKeE/jU4wBHvGJfO8WUbHjr
Fu5K+FiIW/PSz7jwADEqUbMkQqmqO0qmEGY8LYeROsg+bq2b3IcqQo8yUJCt5s0GUo+EwoXUTcEx
XJllC1N5XgEa1TiLFbUnDlOX0hIMrwbVAEzi/RMO1fTh9DRYauT48zdBDIypDLcTgl6AqUAz6gsI
QFPXh1gc7CM/JWXnrW2dS1k8dxZqKGegKU3Uu+yc1ulgdt2DSi42cC0cwfIKB/goOb4dRT2F4avG
y861dJMSr0l53TrqZuLjlHug80SwvNmhUCFM3JXFsNQLs4NK2vaJgBa4u+SRAUA3wMUokedH69MK
YAcDauNKSmapoVl4YpOMRY0YdSkc2kU+Jln1AxKS5DtI2+4HN6Z5GSkQQ0aXY6MuBdfeswa1KdnF
rl18BaktdFbW8MK+4c5iVAakqrENny4rijoi3x2wEWZeuVoQt/D589rQqRY13I7Z9JrWeYGTYlor
MDGk8MqVMV9qYBaDeJHQbrLS/tKAoeBdkwgoKAegNAAHxeZDi2teIApPphD5K95fJvXRB60HpvuF
hSEbwPoC834lTiw9yOwcIvCWDgCAF/90DVBZNypJyuSHsl0YoX/sMY6T+U2M4Kg4gw1BkkXgzzS4
L7PMOHVnhCTDeTsNmp9/rJnj871pBtXbTprDXQFyMAXzb3BWdQRmd2zDPw6WAPB+7aOVgVnagObm
kHFlHam3bnYV4hBC8s+1DdhCcwZ8oSU33ICX220bt4+BASvaDo4iQZR54Ssf2hF8IAnq4nUI9mT7
M6SQZO1y1UGd7Vc6s2kSeJ4nAL8uomi1VGMhbvxKT73pG5gbSk1quPBHDKjuOGjx5maLIEspAxrJ
M0NDP6QchcPN7HAzuQb2P9nAL70UAvTAaFglXHcjj9bGeWm+ziJHIcGoYLSxbkGqoGeqVkUMN5ms
KD42Xeelp54GDgu1GiGqZ5oove3AIohvFby/Wun3ETqq/9gxbV5+GoG9i1pjpS55GaJEzx5adgtP
vUSAxxqv2bAt9Na89rR3ojpHEQMaEaDVYxqqyNuACKFWb1QXTjvz4tN+ZFEZykLdDWPjUfLUAdRU
nUVTWofFFjTTpjsD1besvpd96jV7qK1BdgOQtJ7SDlQKgOrrLcnAOvYLorjT7D0yArJ4ia4Zk9iv
8WZkxQDOq7p6smhGeAbcwYiarcuRg5nq4fBkuVFyaecJeGEbNaYSbEeRWVmPUBN5pgQruJ5wKAkV
n2DI7+QOjOfKuva4A7/VogvdwJMtLMdxzYRLj60DBzZR+Z5tA1bhO7ggYBfu0LD0irc1xxe1kkz1
3xIJu80LJ2wasUXdcGzhMixElVUc9EBHlZdZy45gsT4iFEWfxfGodJFyNViB9hLERJz5Qbj4FOVw
TDL7mjo5NXsvrypi9gAEFeqMOppYIPdKa/wKP4JyvJSJ1rcVvORxey1ip01ezKDGtglIiK3nJe66
ZrjmLipQVECqFuWLvqth9Aa6PNxK8kfAikMPE4yWpb6seMLiM0DGnPisA+MG9xBJyD17CMKQuPxC
wbO3vHLGDidXMC3gXMUn+OeosH6G4dOR2wHtqhlxicY1A0QzQEFSU3y1Co7KucDQakiBhIV5HohS
GEsLSE84znbPXKNcWfvJ2OmYnROdgrn4kOF6IlwriP6nW/M77yfzwk6ZSAblQ2Vf5hw28j+OVjAo
VaWFh1d5UM2jzgJukBUCaMa4q11kL6hnbXE+Lsdv0Gl5eJ1QwODgPFJlAJhscWM4weASzKpE0mDA
HBLfXBfWBJ8deAPSpxbIE88P4dfiYlJh7sMmtcbJIEEBFwQGYBxmSTd8b1Rdu3C/7lvb+QxZwDRc
mJqlxXdATiDy3owui+twD98GNiQAKBuU1m9aUGCRXqtrIcCaG7oeVkJ+00wR0JqpJp17zqEjK760
CU7b2pchc1W2VUCy8nHrhixrw7OimHTi+oOttWVvPBNC3BqMQwOCRABQH7waoa5zy/4nVnE6PChq
CgL4fDjqpj9ztEoAZwKLfYivc01KODqC20Ep2YzFr9dLywGP+06NbkdfUqseBvBhcAPGi6s+Dx1Y
dXRIdjDwVRsYntDAwtgjg9ODMW0g65M2SJ0BwF74g00FSPf4PXLlNFXnfZEnwxiEKUGVA3rUqfpP
adTypghgbFfXcuOB8wMSo9YQO4TnA1CUFghciYKN2xbsQkyxHQC1SXxHIwSZ8qIAziW9581A5GVh
I9UjrvOmHKgbuL3CLWrgMAAbwJ4eAf96BHGSZ/0OaNeuugxj0phHuDkpLMfInhgLIkfDshz6fNBI
AXrniOi4cMPTRPbOjoH3hsmbEYAo+GpIcMW5Tb1smj6DV1kWQ8DjXNj9VuGGxPS7Fq/n0SuFcK8n
G0/1ur6cyCQqB4RX0C92vTOV5DWEM2354NQxE7eNBJsFEyPjsE44yxpDKfCjgAU5T5wSO7sd9FBm
DFPQgsQwgGll7JFtrIEy8jZOa0OBGrZxC3Z7BHATBXe8AWRAh1vbciaKayb4n0oGKRwbZLyFkjxP
enwZ5PjdLx85tHnz6ja87hq3JKa7LQd+JJBxMF38PJX6ZTBdv3Lj//4e6M2tdyWusZHCnezbMK/7
YWMa1SFWZW1z9pGHkPbsgCsL+KFF0HjeIj0qMDSKPDpRZF2O0bhWGLWQBbOPj/bmAAf9gEPk1PFb
kBz5bY4IuOGkMI8NOKy70GPFiyShs9JfC6fFuRPzNLbliGiUHaDYo2pXVLGwUN82evaPRGJqrKRJ
lpqZvcw6Q++mPcsINEtR+cnmSoPrngtqg/cLVGL+fHp0ji9k7+wE9uxA2k0ooYQoRdzRNjPtp9oF
n2M7emmHXQ97bwrb+6mQ1NsBBZJnaltHqNlQHzxMzg6rQOFElQ16yJ2kPUiR15NrOWPhJ7w7Tu+0
5SRe6c33J7mc6yUGd1RkLKfxrpUidc7dHPYeExgxmQ0o0OmeXBiwuYJB4qrNdnTPblFdQMBgb3Oy
pZWjP4N0/MH7PTJ7G+1pXxVCd+y2C2XigadJOUqvkYAH73HIUDu1pjFYepjjz9+sqNE2oTcImt9h
K7foLslcJ0dFJ6Sk5wV8nFeuERfW7dw7OBvqAgwZ4eASIQ+RKxXiBRUo9JHHDd1NOKqiG50hW7Ee
WkqRzZ2DS1zzI88fkxvpCevCc+A3hMBEoMCd2NdQVkBIIwlZgOWtWZ0FbWXX8KasihtY3NZfjEb4
XYkhSw8+W9wdqv9JVDXAWpaN/S0BJnmHooViCwPD/HasgN5iNbbm0xNzae7PlrjBVp3j7DA+RTmY
wr4DG88M23nEf57+/KW5MlvFuWyGzHLD8u4o1P9kIeGMCtUIXOTAOA5pPqIPAavy+IL1ZkaG4A6A
z8XNLS/w1gJ2Zmf/GC3TxdtEweVpZREfF9LfwyGM+H5vBRt6x2A90d1yh0JI349ldx6Dsvs4eEfu
dSriDwne8TzHqfHmeUTBh0gMzvBEBouCx84B/t4ckwMfcv1GA7NY0YHEpGCjMN1WIhbxpgT+G7IK
B28mK331/rzy5Dyvmwnww2Tn3jZqEv0mRee1e+NkTH8oBeDN/YCRa2CWy0pyS1GL9FmnWLu+Dql5
hNTV+XZ68r6//3nzqnVROHUOmOx4m0ue/MT5tENuTHQoQEP5x2UM+8onlLjIa+M2zsqBaCEOefMi
ddqDOktA9L1NEsaH767Ixjby3dLqWeSjhBAFTVvJgO45d/sOCVof1sCpeRwFSfWBYgOmeQBmYMge
cHRTj6c7YmE05268HU8HFP1W9q2l8Npto0TCDaQDiPbKbFlYWfPidZ6ELuC443gbwhrsLuqaTIIa
ZGBIXzSddVPg9mKt0G/pUWZLC3kUwFvHtLgFqy9xA4si/Y90yMjWqrvej3iwmv197eoyVMmUaXrL
UiaA6YsSZA1KkppyS0Hpy/cfG5LZJgwLsgE4QUZuTWr0J0io+FfIZD+WYPPmles8lHUhS4RtYLId
0DgnJVu4K0jX9GDCgozINqcf49dZ8p2gOvfDJW2mpxF2ebdTCEmT3KI4LnZgjHQ8475CmV2g5i93
aW7nm9ptcB94Bi/eIUl33RhZQHRwVE4iY+LauExfmY2/3j7e+07O70OIkEhQe5ik14CIDXF2WZcj
8uBDyrJu03XQnIktwGtK9H6SwH8XNEncLI0HHFdBLfehwKy7m6YH+NLZJl2GY79PTWZiE+AeLuNF
kIDFUq1N6KX5NtvBaUq8jg1V86TdygVrT0X1k2tx9jxaUb1yJFlqY7aLy5TX2uM6uqprWK9Efm27
yv3OLGCeQC8ZbGflFLawOOcV+P0kCsqcKbke2EjxvszGyNkzE0Eif3q6LQSauc+u7YHo6hgT3pMK
96DnkF8SJnxkNS2db0w5tKjvA1Xe7VaKyZbam0Ubx1hh1SAJedU5WVOlgAT3rBcAQZZxnwcRU6P6
5sQZKgFW5u7CSM1dsnSKlGVbkOLHKDNQUpG5dfX4I6uwjm41A/94ZaQWtsa5FKAJo7xLq0ld5V4c
5z9RzzgQe5NOLlc3HsNhmPmxlyHrBOe/xEmvci0ba+W6ammWzEKfM6BctwLZ6J7IzvvmkGT8TtzK
+nJ6iiz0oDi2+ubshRwtEo2ymu4NdOAXeZ6J1hfCrs7xpmbWlCBL82J2PEqaOqS6jcl9QRt6F5ZV
9cDjsd7Gtol3ox757emHWRqmWSRDJbgex3giyEC6yVg+A3st8gcPlQfsa+K1Y3vtFJ2XywBv2pR/
o7Qe3ZX3t/dRB8Sbqwjs1vIKKAe6K1iD2fkXqzNufgcsq4tipxLm+/03pGN1y3wTN4LlQdh5hQdi
X5d6uIrEP4Yhud+kcmR1AG10KXaNm2Rh65sit9wd7GaS3gR2jrMftoii5emPtKxGb9omUQJV+pPM
OfIRK5FjoWgbvti/zwsdKdFEqoaRSp+w7wDFDrjmMJ9a6BEMVRemse5QVB5teNPdq9B6OD2AC7Nx
7hZnuTAWbfiEIyA0lLTDZWyclje92/fwdildPe1Ot7O0pmYRvuyY4nxqZORDOZRVF9BpJtYnj1Ys
X5kPC1N+rrAAM7ETYLpmTzUklz8ak7M7JEy1go7Lkl4AyYklth96mDlkgxzdwbt2cu/jtvf0eRaH
7CeLXWpWOmthUOYKC9DcVJ+3cfkwEhM+elOa/eRK9Q8x+Bxrh5ClNo7d+CYMFeDjjnE00Ps6SZDY
RalQc19Fg3NnZ6gZOt1PS20cf/6mDShcWIV0Zf1AZDPZG/Cyq9Kv85j28AXrug9xM4GpmEXU0dSo
pIwrF8zyYjoHiVA/AR8iz2yvtrd1b9KP7Qtza3uqBJs0LtEfUmrhQk47YVz7Xcjzlc3cXeqvWTSF
M6gua4cWTw528/AAbVeFN0Lw4a24CWzgjqINjmJFnW2K0SPkAIwyB9R8UqWdbJDOonSPbA61U3A6
AIJxg9YavPir7HWc8aBTOIZ8nVINx/MAdbSR+ZSYIyZwF3aWJV6w6POBbWJCjENxtyjj1vhKwJBb
+aZDXQXzh7KT7ms4Ql5xLWDGwq5rp2vDKUhpj6vjYFQu6bxNSaCwir/VQ+ioOugSqEdbHx/LmgYI
ex7iyvL0BDsec945SM9LHR2dNwXSP/QHhMMkuwaKI57iAEV8bZhuwilSTesnxaC9dFNAvjOtvVUs
tMtnsRrKU+4ZFbv3xO7br33TjJsxj8PL1Ov5jZdV0TYsirVE5ULonBtymxFI7ASgjfs46Yd7LQfi
BUXNozU/7oXAOReGpL1ScRtn8h63TdPgWx6xbx1NcdYfK6ffxVqWL6eHa+FJ5goRzsfKlnLMvvaV
nbSbvkGZ6k+WEDJ9sIHZcbjRITdNOoX37gDnIL8hoFSDWS7HlYTN0ibNZlEzzIiEJ3TPHmVSMeHt
odrAgcCvRZG4QJgbYeIzadMsx0V+NkCCdwe8OpbLfjCJCUngWI3TWyu5nIVwMVeSQJxWklBZ1j0c
zJwvJcOFxrnrwm3jhk9DtXIQd5YG7fjzN0HcVHZYx3njfi4pbxxyizuooqVbXHkx5d7WcHhx2gtI
22FoKkxbHQUadaRMexBO2X7FjY5XD4HTNLim3YzTMIocwKKRpfUlKM5JWT+IvCCxCkxoqDXu4Voq
xgsG/Z8qA8nF1F8TjqKoyAdSifdPqNhw9CbsQHo3vtCmt+CgeXp6vl8u480r8lEGRxyG4PGl5PgO
Qd6pblBBolH+cE8liCz2OSVFNdFNpNvRe0CIpZM66z0cn+5Of4WlCUZnvR1bBWMZiBTfUa/WPk+S
qX0ZWzSHMsCzvhErLn9KxDhozyJ7PED7FDFft3I1X7Iw2vOaftRaC5VpS6G745JXX5jF4+xMGGk+
Vl7qzaVDY+lWA+Bb4j7XMYzJBLaPzp+6bs3hdCmczTZR6UUCBYCSP6oQKi4SlG1WVxdK5ICEboDI
wgUSalWyNVr8wlbAZluB8bQz5CiXvVcxCrqruESGRinXuynBV7uCEs7SvjvWdGU5LozP3M19hMFI
OnSC3VMKnPDOs5lHUdQC1/WVvPdCA3MZkW1FpIKSht2jnDmvN4NHUIYoCqU/nZ7hS59/fJN8E05Q
d5OnYuzZvcoS+uJWsJ0J7Kg33coiXhj+uUDIVQRu92OovpaIGahn4Y6IUIR1rNqB2KBGXXO9s0dI
ln+cfp7FFTvbElQJglw10ugrUtiWl/likmn5iNQEFZ8nuPyPF13u1l5650RFX0PT6fUAI9Vt24pL
GLcJu74//U0WenYuvYAmkqd9iGoz34bVTXngmVPIz6NNXPX1dAsLc32unmB9GMnBrurnfsgS/uR0
iqYXqBm2oOv1sjxC+RWJk9q9yEWGIuKPvUXM1RKkmCoHxbD9sySTrK7GKZn612yMkg3uIXAjsTLx
FybOr0P5m4kZ8V6CyUzGZzgNdtk2qzFMrwbQJyJ9YmH3OsATDgmFzem+XGruOIpvmsNtywTAysif
I9YU6R4as8iyfVLQSNxwJKnFZY7Sp+n5Y625v7eGwrJY28PUPiPxSZpPSTdlNNpYDpI2R1eXAa4e
8CCXQDmtLMOlqeL83mCcjwVkiEq9aOFSKw7iIimOtWY9dIPpFn5gvTPC/qDIsu9OaFt0TVW31O4s
HEvgImyWjPK5dMOsa/ZlCQe1+xaAMG84K7LSRDLoIjz9Uak/DG74weed5TfCdpziaVKooISlg9Q7
VVYu6mWhRLDZtrMxi+AdkDVt9jIQ/Gx/elgXnnYupRh4Arcfo6KXGoqlwdqAjZGIa2olNqBAvesd
hVjocF3soIJh6Zqwf+HgObffdlDMwEkyuc9pjquz8w42iVEGGaaeus1g4XZxzfh9qaHjc79ZJCN1
ccIjEMrCoA7ZbQrKEd2pBLVzfqnYuCZkXMhizp24Ib6GXGRK8peJawe1yW1RClyIOxLF93IXERda
58smTLL8ynUERVnSUdg0Wo+nR3EhFMyNuvO2C3vk1NVrJi0uHwDQMwn3PeIx8ohr7Q7bVlrI1FuZ
qgv7xK+D/ptOFdqrW+ENyUs6RG3pUzGg0gnsAxDATz/P0qjNgo0XFxZ1kTp8Fsmooh2TrtP6msWt
s8taz0pWnmOp22YhJtNFPtgw7XiGfiSpUIlkU1adRzhS8C9ZgVqGfSJaGOGuNLfUbbPIgt09gulH
mb1OCYporySLbUBBSpHTes21eanjZkFEpsoqnTTKX3mEe/inrLem2M9kbMwVr5s23J4en4WoMZdR
ZKluuq5O85dCuqVHYHrsgboaEALoRr8ZSy//RqucgE6iUPK6Jr1canV28CM5LSDgFd1L2imADXxe
YleXh84erdTaJcA30gZFcbqNrB0YmLb95fTTLozbXGahelvhMoTnrzik9f2dqnilocGvi7XQv3QC
nMssumFESa5uwmdPlirO91UYJhA1AlfPsw38VKhmVxGPOgF5RIqKzadGTKS9xLs7I2xDYysU3crS
W3rY48x6s7aj0SllmOjs5XgSLG4pyWCS5ocpb6OVG5+lFo4/f9OCZStrdArRvohajGYf98Tp8a7s
5ioiKyttKeUwr3JFtiEVVQ+UrS/ijFjT0c6x4eSqjcco+zIUjsPYVSJdmQ7XkGxhywP7U6QXVBhu
rK1qUHQ/7gA1S1sFV9XjaWMbD3ipif0uh9jqM7QCBW39HsIPEW2QnTTQota81fZWeVFUGn+qcVQZ
grgf7RxVHFVrUr6RUEI0+0oiYv4zofRfz8P/i16r23/mKvU//hv//1zVI5SscTv7339cJc+q0tXP
9r+Pf/Y//+z3P/rHp6rAf/N/8ttf4IP/anjzvf3+2/9syxaEoTvzqsb7V23y9ten4yse/+X/9pf/
8frrUz6N9euffzxXpmyPnxYlVfnHX786f/nzj+M93X+9/fi/fnf9vcCf+a+qMC/f53/w+l23f/5h
cfqfnAqYr7seFZzx45bYv/7rVxDZUc+G9IYyAKLxq7JSbfznH67zn64E81wwQj3P8Y41T7oyf/3K
gdZZeJAy2ARbtPPHv77ab4Pz78H6D1wW3FZJ2eo///h1AfPvfDNjyEERW3CO+3xuc8Byf18EjSmQ
eB9atRvs7Dxm2b6GlroPw4DCmN7pNwO7dwTfdNl4DdfhM7vQ+3hgcGHpAhnbV6nI9pVF/Wb8jIN4
YOsmKAcZIAcbFK0+C7W38Szroo7yjXRfaPtNitwfGnPmxdFTnalHY8pd2PBdFKdnNjz4SkiOAKsZ
6mnTcjhmhVBupO0ead0nRJ/NwNVmqho/TsHXTqAd4e4+HdzL7Dx15ZmCDMf3YPEmE/hTMmA9fKdM
P7mEfQEH+x5GxPs+sbagFBw427uZi/NRtjH4HLtfO1H+vpf/vWPnRwfCoTMJtdq1TXVRY5fo+S01
6bZr2O7NdPtrTN+O4e/x6+8tzeJY3dRZPNQYQuncWs7Xzl65xKF/fxQP1XXctm1BodCYlzg1wiq1
g+T6zouuEpIGhfcwZbvMDgNO/Yx8ihwQ4WvQwJvsGrZPblXsModv0vSm9XSgUJDr4mCh8hikMLbh
3ZNx9YbYn1GxCRZxiKxf6Ef4+7StoHWpgraBBg01fAj1vnDvrJH4pkoD+H6DqV4BL1RtUb3hGxpt
lVv6qNoGZzBD5R9uy5ODq8OVLeiX8OH3RYIOQCoNa0S6wpmfqgGfEmHddwosuiM9OdkPz2lEAmme
TNWdZXYZtMXx9IlnDH0QZVEmE8KM7/92rXEc6N+/xuwdAlc1Lh8jjAPUjT6X0h9dVM2Jzmfs/yaX
+HtTsyNOVdMOcpABYcGdNnjl80OW+h1Ze6JZxcO/2uHUlhzBjs/t3WWs4PefoWe18wkuRecpCf28
T32rqPdW/KTkJbcnKIkvFDH3k3VdVd1WT0+OTIIJFyIAxEEOuQ1DaO/WTNJ+z53//avNTslUm6GD
EYzaEcGCeBCbLNZ+ZggqMqJtpJt9x62t1UX3p1fzu4vN/nePzAKyhK94iB1b7Rqeb1hVoXQ/DXTd
7fJwLT/098BxnE//bmoWokqWJHVk0BQAi76GWDcqVm6X1lqYhaYYgLBMKrTQj9+U+KTNSmh6v7Ok
xxiewpXzSyyO99k6FQiyxr5px2cjMDtwjSDD59ODcjxs/i0AuC6DM7rLsefOlgPevuRQoAJj18CZ
SXb72nwm08PpNuivhPTfWvE8Jphte7Y7P99rFhECvRXEUFBW6rTf1SN2OqCJnIlscAGwKT3ktiC4
MUW/S/hBM+JPUZogSH4eIvjH1eKnw5IbFPv4nqpT31jDY9dCrQmor/btBP8UlUBBFnbQQLHLAjzI
jMAzutzFdhaUcXxjAX9VmGybwzGM1C9R2++IgWRFTteteCbNi4Viw0zUF1ZNLmyQeLzc96rYZ20f
0Nzvp63lvmj6aFfBpM5bpmEfmW2aSZ53Jb6/wOpusGosGeDAsoumcNcXKUJ4fR4ez6hEbEJcp/5/
6r6suW1c6/YX4SsSAEHylaNkSZY8xHH8wrLjhDPBARzAX38XfU591VbOje95vFVd6U5nEEWCwN5r
r6Ffnzpi3rCpgPH3uFNz3LZGKIfqlja/jBvY4b/lvf0bSe1PwlofnGS5V3as6C3c+O/Gyv5djG6Q
kdmfzD6ErPMhm3DjiuygcONgVrUZVaFbybx8dD2I7kOntQMxX/oq9cj80kPNiL4/tmYrli1monUJ
q8tb2rkhlsgFHkS35UCPZfc+ooRYd/ad6n6WK0aoxcdXmBsrSszV0+R+hCIdwOj6MvLvfenedPLV
yutLslSe0GPAFxeOc2sAo9NAzghMcN1QLyKah+K0Ls5hXGg8Z98wlo86UI2EG9Pa8YwRUuy1OBV6
jqiSx225kPy9y3HuOmXsUHKHxxM4ODOR0+LV2gpSaR11Rt/hwhBxJ3mYl7Tyc8MevNQsj4zSk4QI
yiPws2HT/NBCjzvaQ7x0DwlCBsDYrTGqbLs8HOnsUwOpLAhf46REtbUzasubt+Mhx9Nees+Wls8o
yGpJHywGwdp4I3UR6M0Rgvh5977gN+U11KqNDpw35ZJQpHMI1d8e3nt7OM1LvGWWne2L4hVuRSjO
jAj3vEEc26RO3PhXRVAJH2PqnZ3CCqdsfZqnXt2ysJZ1oCb3sZ7OA6zKUYe4QLoHlH1qfKNZ2Be9
59JbCamrcYEc1Vs74sP5+V7WU8QYD6CmCgibnouU4/TjnlzwlpWQDGNwCz1OROEogEwQ7Mf05GZT
0FU0smR129v8tTSKl5yvZ8wbb5GLdQ8d1LFGKWvwn2aS3tiWhT4wi9X4cwTtpm76J7jnBon9DTx+
T2atn8o3pX/N4Gkb7eTzpdj1doNCSPukHx6YIcN0ROai2wfZZcx7byjezQTye4Xz0DTDHJdvKx+F
U8xngfvQxqZAJQ2j+YUQH+6wHtW+WHVQmARJTeuxrcodxt4wNpV+RtvTkjYvLf42aI5CR54lJbgC
r4D8GBaPZ1kiBmScQ9hueEJMUU6yQBdPlYXeoat3I6mxIK2obF8S3V6SkYXg8Udy1gG41r5Sxclx
HmYqw8SwfGLY8bQknrZoiDmttxWTdPBFWt1BWL2fQVnMNduX6QJtUhNh/uhDzfHEeA/LTxE4WP2r
q70mC2udh7xbjq62zxVJUKIZngUJsQf7B2+qwV62V4/oerdK4ffV6m/fsHTUgxiWeKJgV6Zh0TxY
lYeAeNXOt4NsLnmd77OmfnF6cgfi0M0yJEeqTb9I53ghRyIozLahpFlfCloGDE8BMK4HO/FwsmAy
nTyoVkYmPshs24jX854nVdQPfMeScb/kLl7hKYJLbTgNiCyRbugYFxSaAYN5/AwPhJxQX9fFLgUY
ns5H5nShA1pUUtqHrE+/u9igSKmONf1tLKBwGZfMHQ9QvPtEdNDFH608vbPpdMu6F4um9/0IeHs6
tc4QMO2GpKw8QCxRD+82o9k3FL4SVRkzbHczsAhSFE990viFmR16MZ1Nuz6tyNQcLdCUrTyE2n6f
Dw99Ou3+fgp+GJJ8OgTR1Nr4RxiWYxrmH6IQ7P91AYFhNK/tTUHRBcCfw6KtDzs+z6BVVDdoCWkR
LJrDeqMMhOGG3MkO5WScFtRKvTNdSPbUF+KLS/ujILy6sqvy24ZzVIWCrI8gwA9Yn5whLfJosXrW
8FThWWLoFin1VTbxH6XH1adelR7wSwJmMbR9RGAd4vInwDcxXDy8v9/2D5XZH7fd5AIbM3UEvBA+
4wCZPZiOQUt8ObuFGaHYWQTV9qguo9GHktiBXNzQnOfzVgAU2RBqyj13HQ8wFXpO8SgqFrZwr510
6dvjgarWtwBSbT26gRe7SFYoO/g33jE0jcrjaCtkaged8W5lgBO02M/iSd2r/FGZcJBwU78cTI+Z
4bRjaAknWJEkvW9lpWfIMjT5M4KgGEd1kg7h2MJAheIBMBYPQt/2TF0Qshs57BeYMJeMDJftnRPm
9GSl9TMZysBa0wuI9mHl1if4XEVuOj9lyFGCf9Pd0NKXJl19x7wX6VrDyW6Jar0+DMQIsmncQeLy
pGfxXKn0fkVrYtA+JpQCOXRBnyp+I6baG0cnSOsO4tcyQIqwl+MgYQVe6Ix91ZxuVfpfntxHi/UP
GBNbYNJro9qW5a2BPTHrHziJNhjHWWFjh3u8Po030AHE2HsT94vK+DMGji7JpMC3NjBKWJhKiG35
/uPTB1jyWT3Hp0sZw4E5avfZbV5bRwXk8WOJ/lfA4n+GDD9hjP9v2GP8S27o3fD/AfpoboLN/zv8
eHltXutP6OPHH/g3/Gjb/wMymQs3LzR6hgn88X/hR4f9j2EZDGbzprVhGlvz9G/40d0wS4sbcNbi
wqFi60T+DT/i73NtCt0wBxZigRzK/xv48cNd95+LFzuNbQPqxH7vUgb88fPyaaD7G7i78BBjjRyn
FlatsgzAdry96TA+3G36ak4GI15X0QWDpbOgy4mfsoH53eicXdslvpjFL2gmikMP5/mqsNLIdZM5
HBi/IVb7QzDMhICTVGFJEhoNIhvjQoMnoJMJ05tUfu9WdUJIuvDoOHAATXmHPsZTy0j3/M1ZOlQg
BEhTU4MSNXGJExlatqpCDZdNyDyB5GKGLU9G8Z7bIK1wTjy4WzwS2czBPx7ufwD7MFq5et9xy4AH
25xTG90GbtrnW2bCmAzfzmUh5oOtV7vtPfIqC69R1g+YL6Hxs7ARqluC/DWH1yICOyHJUN2h2Rri
gaDgctW87hY6My+r5tSDp6DhW82+aJTpL6yDnf7azn6X8LBvb5CKi2TPoUUuk+NcoMzCvs1+pYb5
KJ162WlmPpmS/qJOE2BNxaW4SAKGCZx9gsJp72TfDF5dM+kTZ249kF0KP1mKIu6E+tkJ+wHZ1IGD
zVpXkUwRRTeL8YVbZPRl2qqIOnnQOeR5gOMUXJibuAAbvgA/3G9h9hpUvfjlmusbyvsizh03MJzj
UHYvtJ3IDjHUB7ahwQrOAChT6fcEDodBnqJVxsDlu4JHWDh7JSwLPAO5hejX2E1O3qwnWDliPhrY
CiPX3uWncnCi0SCPBmYrTUp4AOXxvTHV+S7BKCbsukerL1Q0gKLuL1r9EsalENmttKF3RM5zbYmA
p9lrafaub5lf4AYfQ/XP7xBloO4AmbVdlwKj/LwgrB5MzrEqsSBk3gcEth/BnGZ3QNhTH/Jr7mtI
SUS2PhC7Pbju3dLMjq+R2hGYpCz8dmbS60Xhc+WAJSfRS0lkDCbLmAWzygnO6NKzmlSFU3GB08d4
TPA//r6qP8YMn78Dpg8GpiMW0tNs99pJq6mazY4AQyuHoGrQQwE5goDxntO9upBDwEVjl9epFahq
613m9K6ddbRU3e98Aftn0XdWq/AoNSb/lUBPwqybaWmGUDa/knn6PjdD9PcrvlKd4zpdbFyOLRzG
cddNth3L/zj40KwBt1wcFWICHCXCeAHv4veACZ1n5XgtjeZNkGVE5GLjbW1bJ0HyBdz5FWXgujzE
ZTgWdw2+beCGdY0ZTW2WIDDAVqEzw3afCue57vr7wUEU4xdf+Pqk//gkcAwdYVnA2q6V7U07IeR7
FSosZIvBS+OkIKTK2u/6l8zKYcGFbn5FFAnwh+42lxxXs3U/A832ms3YNpIkKJ2iDd252NrZ5quU
gD9g+u0KXZwYlFm4HezanSbBAtq8W1S4cQ308ANCmgX6gq4NS1h1+bD1850htUNEb+OFXX9nqrkf
zPWpYfoXyb+AJq9m6B8LBHYUYAVj9LcVR1ftwkBSAaCtV6FAdzp27d5I5OvSiedV1TjqRLLDgaQc
128LifP9fyuA/3BIbD3B57cJO4GBsaFgyPSwrt+mHGEtRjPmKizZCrs9JTGfocDRWUpXb3JVF66J
ta8F+8Ix+Eqavn1nx3RRGJgUJnYmzvPPL8W48GFobLcPHTrs5AyMfOye0kaewQ2NkkyesxDsxBu4
/J2Z+IqHe2WU+u9PFzCEQ0eBWc3HE/nHK2mLeS67wepDs5DncR4fW8Av3ZCGGiHy6J3fs3y9T9zm
CTrz00yPtUguRdY+dYV5stFhYbD4+PcH8UFb+/wkHEq5a0HKZWOOe60TGTYVKZZrD18z4x4qUm8Y
GPqWAZS9/sU21AtLR6Q31UeaL2dBxhPRxWmkd/Cl222reE7gKkx9kFweWX6Smu7dSuEPjG96mO8b
XgHvWN4AZ0YKd7xZLV853Rdb3Z9bzOfvcNUaKvQvUwIBdmhb7g1YGReXqzc86S/a648X4o97ZRvU
oAz7KQ6Dz4tHkNpZCkjAYAXXPzlS3yPy54YCNFS72WyerM69QbXxzqcaRZgdGExjHOPBcMuX5vRW
re4NZA9freg/dz18eZxHqLkEByXuagqUFwCtJOwvQ+7CXmEZ45Wwk5aVj3SDUNHlHnlruyprnsG/
uPBJ+EM2PuoJv9b2cTfB/bC5kKl9/vu62o70P26Vi5rZME2KocDVkW9I0BVnY+rDtTAgdpLPIzNP
wyTPCIgN//5R/+mdRpGJSEa8YNSyrw+6gleu0VljH+Zl2yGwcHiEWgdEvgro72onBkS+9q7qJhhG
dynzuMiyIHdQdX5xHRtl7Po7M5thV8MMhpvXydYueFRiKYY+ZG5yMTUYAztEu7riRBx9L7L+TXH7
ZsrY+98/948RJb46ZbawTYxlDFAvrqhsHRErTXTfh6m2QBVqXmrSLfBFNU712D0T+Fpp6JTmpAuK
YLV1wHnxgl0ZQmuKjHTRwY7fyLLVW5bi95Bbnjn0T3SxvlIJfCA0f9wfKNoshgm94VwrCMc5IUYH
S9YQ1PaLyae31GyfW7kv1xQzgKE3MZug76MpLgju6b1kNr71BoEKm6ThqoafeqFBwwABuvbFLMe3
fOrJV89we4Wvr5F/HIcGjkWEKuDX/7FDly7cumjW9KFO5LemDxgz7rVJTxqp660JG0uOdTMS+dLX
GpMgO3BF9sU2cyVJ/TglKEynsO+iZHbw9ny+Buwe9ZhCox5yQ/7s56T15o2ekQB2Fd1wN08mJACs
y33ZDAdlgZ6y1ueUpjfAinKfr9NdU2HG2BoT8gQhXOlMmP/zofIXYv52Gg6wqrhDISR8jfbb421y
JrI3PFLGq9HGFPkoGM0ZrmIAxW2/L/An6SqBGifsi2bxz83LhXiWWagN8T1NdrWjGk5jw5PN2KTD
cIMzrWUvU+0VrhPbQM8hVcKI7O9vyweh7fMT3lgSW08ProhtXqvwh5mKURWVGSopYK+0+bpYK4xW
dUQaBheYLTiWrvMd8oKWgNaDGzk0O65tRzy7/4oF/aEbvL6arRTYmFTUAlT1+VkXRYJQ7pIbGHVM
R1smPlKiMbtDw5d/b3R6q5sBnRr1YHcr4JSMoM5luS1v4YQKQHFA6WTkz0jmuau3TNrpV9YifUIW
c4N8D+u7SFHN9/Z4LA0WIeE3VkP/VnWY8cwN84EyUBDX/bLOftbTundy9ZyNy2VynUNTtggWGkK+
TPcqxd4As57cB6PjW5aeQYDHPAC6CW+ZnclHcstTNsM0rVU6QErxCU733mgrULL6fVFj+NJ9RYj8
4yEiQIMClMGy+egrrw+9taCUyaxbw6waa69qWt9cjKd0FKVv8TSqCaa+Xet0nijT91p01s4gMKwY
S+FNs/vfHkD/uhoMxG04zFDn2t4wq5FAarT9GqbdOsC43n1FgCEgVTAZ4SpU3Mymoj58kyH0YxZ8
Nudx8RB9/OvvK/u6pt6ugmMuj1gVvE9ogz4vpYrnZp1DwYNIoLXCwDZ7s3kdp0sXu0w+Se5bSP39
4v39YxiCD4X5JBU2ilmGxviqh1jaOQMLsNShWTXf7H7CIukVciyActTOU4LBuDDznRb2T1JriGdB
M+1/msp5ZItbwfDD0iBmkUc7ZXel6eRfvOwfCQT/fL22y0OrxbY+g7s4dz7fE6twVKEcZwnrWkMs
nmCGm95XywMiPGL4BRc+sm8KQA09pjKSBSXMK5DpG4EfHfdG4sOS91xoC4FO3ZtY61diqO8K9pFI
16EFiAPDsW/Z/u+P8XqIg0tGB4tt3+aGxcF7/HzJC3CMAbmQOhygtveXEtPXJeV7Z9XPput8d/Jz
OSxBozP3iyr6jzoCnwyZw0ejDv4+s6824xIui6oi+RIqC7P3fm1Sf6b1c/tesPpO19iPF6fEaHM1
X5ULwU2HqYPK3+pmfubTGBDhgKRjJY0HyAP9tXObmSngMP3F+fhHGf5xndTertFBHX6dGDB2PIM8
rlxCiB3ukORzBvskgl3XXTqigZbsQHLjBkmpGFQOLQpQIK4LOw3wTK2I2KPv56BzZJ3X4Jz9on6g
HE/n84LDSBDNtLBwsG2d7eenB0QavhtLMYd6KGEibpi3o4BLg+LG06IrfgOHjA5xXWUkzOQV5+Hs
gZqex3Ko8xjbVLFrbWzKzSgPPYsxd8WLVbemD1l0e8eBfmLOjZx70Z6TNvmOTIbqq5v7IV28/gbU
hCcOs5AR/scqGCE/n9KRgKcUjsMEa+zBImjJmybidpvHSAb/XWV4N6qkL2JHayPIYR1l9p35mFRJ
BHOsKlwZw/mSt/3OSJWHOnyGWhdkElrooJmmeWe52V3egEPUtyvMMuoRbMtzg1Ntj9yE9yZbXDAt
qu+i1Ha81jWBnouYYQYSRjt3cAJdzHjh1XLklezxjrTE7/t8D3d0O8hr4OZGpxkOOdzGopJOYHTG
RRuZ64GdPoZu3qy+nbpGnDOaewWgAD/h0o1h6zZ6es6PHaQhAS8z5SPDJHSXZAdw9aZaTRCVehjo
W5ja2xqxxS0vfxjKPFUG9SXJfltEPoElj3lw1bxbCLKwnd43aR3ZtHgD/aGA01+E7MPHLJF3tj09
w17OZ8jbPSrTZP5aVMDC4S03zrM3MKwJlbsX+LRhim9J0CNsGlTanIO1mp0A8Rh1mLburZtA7jcr
vgbW1ICHNblhvYA0wmZ4zDMjuXHZUqCiNd6YsdwvsP8PlgpHksWXw+hSshcsu6mpc9tOWKvQshqI
e5D92VKG16KQ8Cg89oPEMJcQ+kJcXimmUHLVRXTI9mmX1r5V0N7raquOAH7A8kTIPDSpfh1X3P5E
c4mQZKweBZNaiP1TF1wcMCZGRHCAAoXsRzBhIhtigOe/b6Z/9Ia2gYXMMBjeMEjIH68OAKI7XVgj
NAlpwx6tlH9bevtN2u2LZSz+Ivj70K/3dmEEaCVSTX5+8fHX7QQ+Hmw8Vzj4aCoQYf15O1i7woFB
RT+FpBpzv14YCjhtdeAEBbV9qQtDeH1myUMFbrqnVWtGrcl7Hw3rFxr2Dxzn82uNK3E+ONLGNky7
2txriBedTFRTaLk6j2sdGikobdNE/Y9Ke0gNBzNnBAVNTXEnqvnF0GHDHLY3NX4/2EWqJHsr6cv7
Cb+r2pYXiJnDWao86tpB3uZ92XmdO0uvW3IKbhc4uS1EdoFttSTMWWn5iUF+DWIbBX38xc4Cy7Lx
R8Y3Dtn2rs4wu/BWli2+2WcydpdwLKvxOGeW3/SriBAldGkmNt6KMUaMC5JoU4RRzsYS572Dnd+p
REjEuF8Xg925JPXN2Tl0Eqy41m27OLXx/vJhzOMvnvJ1F7M9ZdRcHAHnQDXFtWsMihgNDuk8hYnZ
JSHvFXiE1i3ET1j+Vh0W1PntFrB2YFL5xQw6DFCMkI/COZZrB6ZGgahrvuwJMg+8Zh7nL4BecMD+
LCpQ/YC4aeIqXYYi9fM6zMxEpVBKqbAjHYuTYTZjklR0q8Ka3cpmJPCJO/iLZLes37l2Sm+UK+Z4
QgTMNysvo1yNxpkmbDlDzYhvuFSnZWUb7aqM6dgN/mKs9QGBQR4aaJQIqAFNGEM8zorUvsv6IS5S
p/cWYE47aalIuGMbGagmPOpwttN1+Zqv6xQDfMy9ddz4efi3Wes9HRhIZPDP8tUEMbMy3bDJFPYU
ty1g45m+6fUGXQ4clMbboQXiMyeqihqCEVoBw5B6bDAr247gaSxqPwXvMiy0o7x6xaYzXqB5ilsp
uxNdUNYhRVVHAI/AjS9XLJqSBLYBtpWA9VOWsewiVpBLKGkJxpicKj9v5qjanqGJaEODSjtcXVIE
mUR9NLsVCJp5ctuVfJfaLIYlqnOkbMVYt5rxyhdh3YMuIoulO4E2bvjtAlqK0cI9DxYTY+uA8IFq
rNRy9KErRgBGO6mDldP3FeoEUZnHpnbeNfyfo2mtg7Vr8H1pAdDkZ9e79aNFq+bBBd9qKRHHpQvz
dnCt09Lm/GyNbR6mtfzWbmdujf7T7hVIIZmzeIhJsvaD1Vd+lVZVCCaT8oemmjFETus94kWmqJxh
I7J9XNGj32xc4z2zegINjIEw3zT/sWY/VGnpO0Ktn80w6MBetAxGBXKaxGP2my53Qpwuww7DMfTc
KYgufGuSJByFblNefDfz7g1AXfOtmkRkVMMlM7R6KdvyMu0WFAP7uqoWrARjAMl0bfw+H6sAEShe
yld9zPR7q9vhfU5TrKIkdEAiPzgr/WkjBDLKsvSwOny+1HQZfE7mMxUrel3RNJ5j53Kf87S5Q3ia
79gOfF6RbIaAalZXRwwU+mDo3TXAfvqqt3JzmJn1ihicyZvtQoWsbG2vXzN6NDuaYlCfHAYEsB1h
zD3korhZKx2mmJH6Bcy8DmiasAKz7LBa7tOMoexqcbLPDKTMVKSz/SxP3KfaG0DmOYpK3BeS07hM
ZFi4fbPHX8i8DuOKsFZw9K3twIQvngdPm/yxnp3x0DfGfdHZd9LS6kezdvg899YROT4H4Un3ALNR
X7R+MQr2CHcbflfK6oTsHixlBAAcCW3YIaFt6iddsjyCrx2orlwC8JPFKRnr5dBve6uTWi2Wj5ig
MalmUMD7BQE7Rn0o4cTqibjUJazQnOQy5SUelBhajAEQuyZG/QPWjsiiHMm6y8D2OIuO3PBxFTfI
cAAbiWXHTtL7GVL0H3jH6ewCzELG2T5jugvQvmX7Rkw/atLqnUWb5rAMQ7yiJEkYEnTggwcqHkhX
aWnddXqJzK1zw1PK7ojTeoudkVtrxpyflA85BRtAu5BolHJ9xuCe3o+zgQ6PP3aLnPZzUp+ndchD
MtN9NmCLQzt7hL3KvMsM88hn0E8HfA3kPIG6iP6p31uk/tfPzKH+PhQabPEByAtkQCRJZ7+xAa+4
M+Z/KsH5iBfEL1ddXWZz9CR243tQAvYOiFm26cyHAp2El2BMvzcodqh63GfwjPHtFptqvlW47eAi
oylbLkTaF4Tqyljoqt8phifQan1baeF3Kh3AN5C7j1IM2R/+XKAUdHjnhD2QA4/xydzRJtacohvJ
sn6XsuylJxkgFnVjL0lySgfo2srE2GLOF3B8u6w726z+xhu1Wyd8EWOt5E5lcxflRpIG4/jqak2P
MPsYcRTngY2e7GhtP/A8OU7u0uyyzrQOzHaRBCEX5Nc79Q6BaeKEBlScaEGt0zsKDcug6ym11XKb
CPyQYiRwA4+w06Ak9dLGBDcbG8aDKE14gNcryKF1duEuCBSTUd2nrSODtJpBqt5+OhpQbiE/qo0W
uxmDBpEaP3q5+DkZ9vPgjreoJ5FDvQxGxHG+Ranp2P6gDmo+qRQFWoGyMl4RJuyrmRvASsE9LMqM
QL26+HMCuhDy/4AjjpCTFUnnRng6DHLYuGyWSw1XM09OgwCg1t51dvrkWGkeV33B94QQRFCtYOug
8mn90SnsKINjQswNNQQT7Y1b2pJXnGPxgg5zFdIKZ0f54Fckp6U42AK9kIMgJsgEJhmhL/+RODNG
y8V47ChgjXYpkZoFcZjnQEBB+ykioD4emrpCUYcJWt/9sBTEBrxrbqT5rdZ274O0BC7+VuZry33A
CcUDiUFlwYolBHZfAtZqFjCGVealY/fuCHP/0aDQabqrjK2l6d3pXJvVN2nFH+1JVXTfRt2YAfAY
vm8VUMl6ipXAHVR5huwoQ9xVnY4dhmotHwaO4LYUbTABtUVnA2p1k01+KboejGke5Ekpj+WQHBZF
5oADU42HFQXNOBwBuJVHd8qP1O2gwRjMaLaSzq/M965OD2bfYCewyE442nzILV570zqquJopQ0e1
YGRUOAIcnHxW7N6dyp2e0F1tKvdth/atxDZjN4ejEgzFswDDnTF0yvloZPNvOgwUFEvu8846tImA
eVhvZ3GBgTejw17Jddfm4r1lCgczFBwedXsSzV2aBUaOzm0dID7p7I2uqryEVu2prZsnlepXuLhB
u7FI24ewFzBrY4dW07rews0kLiwYy+CnY9Amk+lphyfBYEqFPXk9Vj2oQaR28Zoa+XGZusDoc+5N
E+I7et5/r5L0kJmgodWg55jgqnADeI4JmSgggNUfkaZNCsgLy8ppolbSyEVWQyikGSMIrfL60g4L
/t1y6uH80Us6SJRRKIrqHqw2voLxyt/HGv4RhnD3id39ouuogURD2YD6AwOs8TWDneWB2igljcXE
pqla9L6DPthWsh8yuOEBjq5BWS2Daks1BtFsjMucdh7MGwsIMtbjVNm+hfif+8yh33vDFl432Y3f
ddLZIVQe+ZVG+ozcSfPSWiWNzUQsYW8uh3koRViWvX07Jz9k2fEdwsHMeGTfRMOaw0MDfPmxK7Wf
jyXK0VbXWLlrf+YM1gO1IiGnbwMM60BZ26H8wPE9wICD5M10l2BMGxWVcRptIh8QIfWYwdY9QKge
vk9Z6x0ME34NNK/3YDhPPlnL3LfmLeN9Qk7SR7dlI9zMMwV1/aV3F/xXPkHxgJMIVg+rbyz8mBUJ
ZkbNXdXgtTKeZou0IcIhZdiiHPRkm5DYldzEQHpXkrw7fryJVFujB4ZeOUhw83OYDGxIMYPkicxF
gS+4UUOy4UHy7wVpPAAcEMluWISt8HskEtCDfh7vl3R9kBkvo8aszrBvabDz04hS04f9w3q0027x
RggV9ksm9AEmNnh5y+SmGatYTboF0oqhbOuUULgo91kkCdTT41AcR+in94iEhKaoF9kR4zdMOMf5
vMgW/VItPMkycaF6xMndZNqbZ61jYH/uaUJ217Hr27Pl5Oxg2uRX2yt8vxp8sz4HT6CFh/CgC9tz
3GzYwZ0D4pky3xUgNCTlOTUStsP56wRuoftdY/1o7QpD9dIC8T8zUj+f3R9kLimIQry+OOKl46Pt
SaNi8eqmNwgJONDOLTyxZBqbnnyCGVF6XIm2PfhRgYfoQKlpT/oGlpV1mNlz4qEmBBTQkWTnOjBV
y0fITGFicRFtGw4YGZ4lqXZd3YS4d+IIfqhzcof8x9JlkHXRRMQFzOoyTLj2ZMKkA60kjgECoLgH
SA4diNDRuiJHCsUaDq5yvP9YAR1vdolWT4KoN0R9vjR51kdsQ2sqLh5Yfj9O2CKkKhdf2sXqz6mj
PQwY6ZGJC3q/HpBqlUVu/ZayVNxp7jCPoW8xW1Dq1VI+sbyQh7rdZYjresh4QRH8OJ4FOBvROtC9
uSTfukLKgMmJex+X5LbQlGAQ+17C4A2SabPb2xbbPbU57D0yphLoboCazAovBynaFDRLnJ1QP5h7
ttZJMHbx2pN0r0XT+XPXp4d8HX8QydZo+j+Encdy3cqWpp8IEUh4TOG2ozcSxQmCFEl4mwn79P1t
VfegbkVUD27EOQodXXFvIHOt37bAGXrb/M406DNnpqdcUL6auHnRhHWJ0bcb3UOPpUMyzqHbsJEI
lc+a4LPMM3M9dnp7drd5uRAlUhyzSOXmeO6nZrr4OXCcbs0JdAfnpJYb8XpN/N2W/q0Od1TwNwsM
TWTTfYX3QPyqG5wypec/bktzwqojYpvW6XAb8gOXtntLXnrx2I7t7a6xNizDwElNKcxj5Rjmo2yR
edRbGy1mytrd5UfeKv0x0zP77Gnp29aXJAfk5i/ErEyRezmehg7oe05c17KxR2Z/ab9kRhlNWiy0
MoN6XeNh9ocLmq2PlLiwg7KXD0sfPBwGskpcz+Wnx1/Ya6V3APk1I8++m21V3tCkywst2hcaEy8v
XumNSe9TAbu3NDE22a2F1olyrS7Z2/59Hkd9oUaFliLvOjL7xTPAz2c5qzz0eaYbabw75r1OMM6J
ckYacacao+BS/XVQB5/XnkevLdbXuttUgDHPfZRLfuIZXBOZYtuw19V9wjlqCuPcXnMYXEcEJGz+
wCWqM1SlTGbVdjG+rUTjoHUNa7917WaJNKWSyfyQJd9SaW4P82RYYVrod6mvnsZ9ZOIs8Ux4/fcA
6Rda2dtUifJEHe2TNw5Ul1CwhwNXPexOf1j6cj6LjpjfHaQDi9z4lvWWjJU0/biSv3A05YcshSO0
9kfOhjNXg07WKEYnej7zuKznq4/FCNf92Wz9JTAJgSEnWF+iYZv7ANN/jhYdKdsgt4NpTEeRImVW
kP/hmhsnV9PZuZ3iq2/Uh5Vv+cGANgmFUM9sriRlCltFtZ1x2ervXlu5AC/2ne/NelDnPqraeX6v
BVOU44iz0CuE1vgo+7HTjt5kPc6Ync+FzyA09d3dqq/LKVs/m1I+S3pSkvJPsXV2gCiJmd9xhzCt
1SMGzO4iNjUG3SAObqkd+ZI+a0IYYtU0xxL8gMG5/EMvHGCR29BMJARXaGoE/cBPwzXqBfX2ACC3
JGRMY5S0vBaVJ9mLg47XqfamcBzsnpYbYjxGib/N9yhS7LXpRLVK2BnZGgxu7SR7Pb21W7kyiJtd
VOr1q0FHcqCQ0UzOHzWtbx5pLA9lYvaE3vrZNB3cafyQg9jiioU6RMzpn6o5e21WfNAaDlymzJ0i
VnHee7245F6Of9LsYlhzGe26+54BeGKWv5pv7JGCDTX+cVMN0aPCg+qkVX0pxvVEZNQf1bHgZLI4
mv06BAs5m8G8Gi5dvbzqqzbGxlxzBo5TYI5eH2tdVIvSuRk7Mh9mi3l8NJ2wW+KyAMCZrSN3LkY6
AMnE6Y2IC/HJnIU6mBkwFs1G5zTfXur9G6148ajwCq6I2nk/uwQxKmdRykXtIQxCc6vzHCNfXmrp
BGlqT+jLiQ6iqjRqlbqtCrM/pO3VOuluT/s0HorcemIdfm+d/cZm/SNc5o7S2aN+1Qo47C16d+hF
dW+P3i17/n1teDe1Wbwac7YyFwKw9Yj7TbkkBCfS1urbnOfzQkBy+ZQZ0LZIaHmLBgXgXGQPEKd/
NGV3gVv07w4lxEfhH0S3wPeQmUmiO6dCCudmKXzi6pLvnIQDM2HAnvNrrJgTSjp9DMQYAJAL8C34
RrpVFUF4w8OSKz/uFsQGkmBYmCrnO7W2/jJebNwHj11jvdUVz5JM13Pq7e5DymDu+JRp+kPuxd3q
pMlKPmpbKAZVGLNAZToF1ZmdEtw+3nS5SWq1cpBgdJjdZROZqE5+q9UZDs7yspHrfxwHpgZtSFVc
cMWfmhUtUGdt60MFtcPVtd9oOiW1DTD7cRDGndZXWdzvfmhsGoP2RJ49LaB9kK1nV6QXvXHdsIRs
FvjShvxEoU4adpilWm0/22mnh5U1GofZp6XYpZDb0rTIuhrlR6F9WVn6bYl2jqZd90NVu199S0wb
iTvP27xFa/aqe9lbXbOp1RJWUIzdj5WLd5k+rHvkz4N/kxFeGpurkmHZOe9AM3tQT9WrSq2j5Suw
4maIVzmY/MNWR57ZbQdjq47WyK2Qq7l5MTLzryv9i7Cl8agcdpDmOsg6lf55Kld+vZvuqwFENpfl
0YFNxkOxHPaF6cat+l+1yRnKz3k7TYJtrkKrcI1NT8yqTLAixWndLb/2lP5qGO/fYFz+fd7X37TW
kC5E4v+ZUmqOkNTDgohd9JBVk4setMzCTG+qe2ttEtbEPrBHP38looiW42H5pnvKv7iuviW51YJQ
OuDHBSQIFM3vsurnyOonYHit+Emd4jD1263b4vyo3O5Hm5FR7AcClt1YWbUMtNqoI9BPkhRT+wJY
l9+Vtogtl+oo1tTH2sML0WobdEq7H7rBme9s/DhtcRCb/jmZVRHInAnKrTvrMi9fIPPdJetCg1ZE
IbmBZ6PRwlmtPMmTdiSPQLJOxd21OJOad3QCo+vFUJR70HTawbN6Rb/58ucfo635YFBkaO9hNmjR
v4m8B3U/gFthR6rSO59F9dzMpZ7ozvJuWsWOBeF3SnxvkOOZDmtXYjnnBQzy0X70tz2QLaFjLV+I
WPDRr810sOv5c9X6U9Ny8s2DZPEFiHByduQOsW5genAQ+ZPvJg5kdN8VNZ/v0kRFpRsBR9WQZ7BO
6KBhcwd+eaHQHSQqRgTHV/vukbBO2KdxdkeYCDzbHVqt7FWMfKwWWyp1TGY48sCAAlXhXq/JOD2X
o9IiJP2EoBXiIe+srwzM2kDObVJewhxtodByQ9ckQWoe+GkIXetDbwMeSe0PPAoNi/nyx/CPvINj
IOoNMUq7ekzO9aGssvsGDw3lHnz/OvGqSnllkDv9q4VY4UyaFFTGVFHRWT+MpY7Be6wgHUwt5sRe
Y5R4bJIqg85bncM86jeS9VYRLeFl6qeVA5/g2AClF92lsmfEMwtUD1rFZKqqLhbgfRDsDrZXFh5B
3APSXMnVapHJBUCMgQguM9uuwC5Qcl0YbFTqXRsV7lTd5gvpJo2Ly/0UpnTjLHup0rYhunImoMmx
L1Ynh6S2GXj0CaMK7WQ5aR/gKoW6cfTDEI8NwuoSp3/SSsrUueOOcseXl0/Y9Gsq7hoG8dnmL2Bk
FuP0PB/mfH1zCrnGZVM/Ne5aBnta1onkGBHI2U7SzSmj7StsslZ9mboXOQ7dLTIqV33g/tduuqK6
WMs8nw3robaTuTxlo5Kv10pzNRX5eUjtaEn98XEeW3SYM4tGjR18dvl22G/7026OvGMK9K9lWPU4
1yZDS678cDSb4rLW2rsodPuI1POj3LMGpgBq3cyf3aLUT6Y9hcrMttM4jXq8dPzXbR2o3rzxCqQ3
2eJ9NUuxsVmm+cEj3+LDsM3quOxZHrvd20DOMlccwI5W1AxNXWrAjYpgEHJG6JP9Spv+vmpTJ1kZ
eEXWX3Rt8RA+lCOstG+enP1Bc9G2ZV1NTprRZUc73+mAh9nAXSCoOFEnQl2MY9b5ZVRhp4u4wb8o
LGAy5Yhb2EzBzsdwa9Vd3jUd3YATwlrTu9nFG9bfMSG+nSNETO6NQS+U9FR3mX/0hWsDDeQzoRnk
2vTrNYHBNG5tiYxmsLIvi793OXYXR9eOBjfYgSBiI1BFYyK/5s+xuj2LRWe+9NdU/WpBA23yEQ0U
DSajS95BId8rOr4z2wmbYuGSxl45ZfWzUMsQynUVoetOJ0oLLx6ajHFDtaYp0KzeKV8NB1FMg5eI
+TLcm6+pWD2GUXRRN5nu98dddXd1Phw3Gl+spvtZdSxgio33mrgxrZ0MbVBq4khOHudwtA1Lm5h5
99TVJZt6dkXP00818jrNVbrQhLCBScMgnfzHpryyNEU33xpGYTBD6FBRAm293rIkaHULLCzT5kAx
xsA2sBH+37eIkeD7QA6LJWiKqT2tDnsAHgEuWsEXS0ZZH5Hg6IcWZtiwd93lVCJiPOb90oaV/2Ht
S/qYG1Uy9bp/UprLuEomT6drxHYUygRLBpryvU5L5oawM4kj+6w00QdtVzA+dndC05nJMsJfkJNM
xPAZ2NzbjXYJ07s4Whr3c6FdkKrc2inWem37XQ/8BcYVW61NtGbcUt0V5x5q5mHSCuI5lMNZF7Zp
tz6s6Bx7P9fOK+oA2l3TKW5KonJmjQyY3dBf8OD/ukZ5ZZP9OPG0p43gASQHBXH1UsV+vqXYBlJ1
9NVkxXpTWqGhm8SZ2YyInF8i5I8yA1g48iwoOg0ojtIZFiwacLKCq6gorLjskbLgybj0TMvesuZ3
9czYbglyRsTUvW4LYNwo2xDPK2dNUT/Dx5c33kbwEfbI3NLz58HO/vw7LWrDYX9KvSrUpuKou/hd
s+aPlO74nGFi14R/qsd+fShydHCrRxqXU1FgNG/jFuSmnSxubsBdZpDjUEFAWUXcZEghpNslumg+
CquUbC94FfmRP/zeq89U4x3tcrHuad2JtbbDWOtj1zzs1OBE/3Qa9WRnIb2oBI0RziFNVyX6Vj7O
+sdsJf1mm6CIGYSrux4Nu/UPeZf/VuX+K/e77sTo9mGJJWfkF6d+S9Fg4xgOwaNv27nNT+5YikCI
UV2xx6QWhfuwbc0r36hzm9kTG7fBHa1Xf/qyuH7vA0ZcQ5SRgYc6dvZORXLTiGks6/KS/heEtjdx
O+fWPYI0upHsa01dvdYnzXnvuQLvzSxjybYH+07Livaq3w3YcbYvctV/KqL9HLpK79Xae7cEgvBa
EUxiEFsU/dsH8pE8yGvXpN5aH56VhRodrhRIMfhIiU5hyWYRtdKFTGeOcoD4w/vKWIaj5exvcuXO
d41AW6W4wx1WHFpFVtPGw0EliBZyix7SjR9OH6ghKUfrhn4Nzu/Se21B5Q7jxNiVSuA/k9Zdxh0m
mclRLkcU0VLNdQxdW+KJym2K6ypLCnNCZbjpINhcS1lH8M5Bd1qViNE7wE6091pPqpfb9ndTSiKV
ljqRqVXf7YBOy1uK34TtPrn5/LwpfSVdaflTy+KhaucrJ6ih0hsBj9Op/E3i429l2RcCjo1oNYqk
mFcs3A7RPluVJ3k2iNgp4GeXLdiL6gVf0hDhvP1Ze0cLlqk9m2P5mlnD+0DL9F4Xv3VQQC5QfOtN
BuHq8OPKbH0WHSF7W3b1tmTWx9xbb9bg3q6D+anq+rL36NPLaclZyqA7SsFu1+cnfXXshJOcSOna
fO7d3U7yRv7lnkYWUuU8HYN+aG0SyZya0VB3L6nvPjWN/TO6hRcQB1JUdn6D+PlumiFma8Qiip0k
1vrxvqPUJQDLFnVx5N4l5sumtq6drNAEMQs047Q04qnPqud24UbVW/dLQXvT2qcFhtv4YV0hI1CI
LPZ0DUyH7alHXB5kJkSlZeTHYZxi0x2opUnbl0xYsVrdn8HJf+sjv3c215zf1k/n2lt5Q3m+db6r
xZEHM83WaJfNfd44S2DZ9afXyxvfwGyQy4tuqOksFy4lAChYr/oWV9hTMQledcIEDs74Zk61c6ta
tlCVC3LZEUY7fj0leu/rEbKow8poQxdAF6ALHmJs8URm1vO9hiQn8OVIQwiRP069HbK6CM3eWFni
yntpXPu2OmLYIScak++SfJ0WVfY8Bu1+NAvy4YWFMqXvy3sL/1P0zz1PWDH5SYOpIogOOAvofqCv
+9V+zZW9k3GAIsE29UuhwRfVGPEGk5fUZr6x0IHvW3H02+1GiMgbytNUt6hABFn3jN5LifXXHFHz
5IQRiHk49zNWf5KJ+RqAuAV0fthoDCP60qyRK2BHb5drCkFDMqQ1coqbEv6nB5KqKX/HilANcTrV
v6eROdU3wJj4/2MBjvx0SuNp4k3VU9RQ2SbfFiYv6dCXaedYLLI5zzlOUj3KPH7K3XMSUvp/dsGr
zhQjoinlbw3TYAeliSOjCjfzBSzJBcqC/ymtRec09m8KFnYt79mhwXasdZ/CNQOGzvdRgYbWoEyz
BmyzqJMw2qdRWIi72mzmDSBUxi0yZH0gpXfzora4bgVylF+2KTjpMiQNzk8xak8DEQBIOjfw40El
7Vh/k3fjBObTqloXSoPeUEy5AfsFUoNM3WUOs1amMjPZbirWrkQbuz+tIGXPNp81J6zb8kBzXiyL
3Uh0H1NufxGw6n2tfxcGBgs02CWt4h0+72Z+Knbn210ncIf2OAuXuC5P/nXon17GU88mDkrFkbra
nBw7oiKL5Oswd0rSIJzQ6uG75ga1y/KKMevZzoe7FvNZkOnIzNRW3FKpyRi2tee97YzYrsaHYurQ
8jQLKPEVqdn3h2vvUeCBigvrfVNliISWWOy7cervSgxYkdOwIqWsYWKvcIfmx7zpb9uUhWXmq/K2
ziU6OL/17J38LcDIchCs1jZUjttymHlv3YQyqyMD2apZuwwgj6lHVwSN0d2XuSODrc0HTvrlXG71
LQ2+a7D15kcl5+xEKlNfmQjyewzyDiSYKFty44hUunYzQwZKIhdpJWUjV0ndzl+yf/Ua+C2STIqj
W+gWioHNCutJb0Njz7dTXuEORyLna4uGdWK/q4SWRgWT3jazM3P9IIPvZUyuwh36yOqoEZLBS2yz
Gk/Fs8GUF0syY8OaJNHQIm6xMhjS8Q+6QKwbrVjMqiM/w1hyesKghsxi77Wc64ADh4t6Gd+aYf74
Nz/00LUdvN2go9r2a0w+HdkxvLy1ezCVYxztns2nEu5+MhQcXOFuyxeZTVA51SN6NEYJc/h2NGG+
0dqQh7bK5xfMfXtUu9v+0GMJNCXjybj6pJ26A6aqbvjTknh+VYL3yVipO4KiHuxiv20la0uKSop0
JRhQjexJxEukStbWX89R76jvP1nrx7Cm78nayC9cNrZhd+Ilg+SkUPGz7rI9ccgpKPUhdjN4m35C
Vw0vfOQsedKX9eg58kVVJcOq4GOdyZvbFbGvfL0uLPSy9Peqst7boTyqdb/403A0vPWcpS7Zkb79
4FrdsUcXft3gZeJPOtNnDzRWfBSG9zc3uWB8pFS6FAgX3N4OkfYe0kxXl21cJA8fosa+ObTWALSS
OmwLGxkPk/pN2Sz/IqK0kueMNxcxDkRx+T5X/uMytL+GtQ8d/U0K52W8sv+kZj+RnIrK3OUA042G
WwG9OB7+NJTddkPE1fNE9itoPrqNxnlc5Hg7TjZ3RQaV3KefVlbFrltEc8PJOTGQ9RunCPdaZC3j
a0mHLGpF/U4zKue4QoAi1UePA/V7pioc9Y4xvTZW+zBo25ucp8TJk5LPMfC0/quzdNY850MDLFw2
P7Fnr7jG00Cs9sZt2qRTADFFrwMXVt6vJ2TRuUo/1kYdi7mJtv5ZDDoifPWeS/FaZP6vftNu2x3W
djNvKAitjp6fHRuJNYDFhY1e3pExOd3waYWlZ5ZRXes3vS4OFASjE1yNn6FeZGzSOLOHViNSTHg+
rgpQQEWkzXFWBmSTW6TN2Wnr//ePjPrt//13YL+OLA4CLA3C+xJ6QxlnO0GajkB81pw3p2fgEs2L
npECUTndt7ljdxg9X0Wmb/w28tmMrDZ1o9y8TqbLF5Ls4c+85uglCo3ljFpGpBtPbMYkutJPMwii
LlsAQfgxzTt7cC12gXbFRjBOn01z1uZrWwCDfTjmTnMxqbhye6XCPRtKlD6TH45693mNkPQV55q/
TVoogbu9YX/0U27fcRyYmyyUii6bjCfshutMzgdC1GRU5KTKtgu5gGVeP15LnwLbRAcjckQjwmJl
+vdr/IembXBs9Wq+Kfe4JcUqwLmxgX6ufF2qVwdUvirwq/Y+rYkwdBFRMHtqHV8UqHnhVggwFXf/
3PCvK1JMAyN41/l3Sut2GHr7UhqIJoRqDlDG42Q+rNnPtkrATmWIuN2q/pZKC4vIVnpqiAeq/roN
ylGbH2D35puUSoNQensRGVP+Gz1zFU55sUZZyQJju6TEyrqKUqfBPYqgPCxZfHQiqsy2Y4ZAP0LG
0PoyiJWHrigOhEIc9E4u4SL9LTZr8WD23wYqU0wku99LzErOpZj2Mqn9LUH/NZytBN0MOdhDdqOa
CWFNPuuJgRB6Vz5IybgjRR4/89E50LaWX1qZnXHJ/akyppUeMRp2SD3qNcwwLcYfzPIns7MYeWxc
1Yaxfpu2SO9H38wCkz5hRc/tC5z167R0WowmBSPemj4BWLBmTd3fvBp/ynX7pIGNdKmpOlCIi8vC
H/dIehOGVDTVs8RcLlWuHjECQuQZ1vdcOkCx9qXqePssu0+ydvPu2v3NkelOwF7xllf4BlYKeisb
fq7Y7aDaDbrB/eKHXXy+ZreksahMgzfQP9vWAnmL2XRBCotpq34bioWH0utJMW5177brudUQMJyX
xXgYZt8/ypzEUWwjZejD2URj1S3JbIkvnkAv+i9zBdD5wYKZANk6G/uGxNPPETqmUFNa1nGhzIQ3
uLa2hjqRIhGZSQE8IXZt7EYIILLzBttzyHGaKWCaeS0d9qp6ivdZhJtRi7MuTra3znEOL3EwdXhq
X63NAeUu+ER223SOE2mjfVfYwjgS8vxNGucecAoVUQMAbvGXL4X4yyiw8MFHuuHa97Z/W3QyvZt7
A4y6vRg147Sddzx5jFYXacJYUBvYMAXVj+AzNsubqI3TVlovPQQdGfbtc4nh8XFV/KaFWZWp3ElK
Wf4YFAKd7KkgyD5Pt/OQ87mqXygCt6gv0fY3dv1Tg47SurYnOtFXdlB3PLhW18f9uP1N3f7TkJ4T
tiJHDiA89Fmoflsb1bgnUUXW/sRUPKx8A5gL+9n+kAhGisImBHgE2cNZIMAptlunIGl3RqUbNF7x
YRJIW/fpkyFwrfka4Z9VOpbPo8/puCrjQ7gM9NtgIZajoDYs3fwbzbYRN3v+KHRCribGXtrTjzMt
dbCNSkHkQ2QV2ZgnljYmNsUH6FPmG/aPyCVJqV2zI+T37aDMNmwEh/du+aGrhs/N5sfSKjsR6Mji
q9TedJ76ZfzqKIIGTmaYLUDcRuiPdb5kzKFhWeHq7yCXF9v7Vc2NiseR1uPRmW4mE9V1WwA4KgbP
YuWGLfshMnXVHvT1AyocVLpjsNwEYFDp/F34lIXJl73Y4gAFouAQsKFX04TKbSdXJsuv+vUXlLNV
3LlqCkmTf8rtBDckm84e9USCReWWjwfX4Bux664Eesc2s0iHe4bqukJN+wElPY4i9LG9xW/d8nw5
b7vYDvkM/w8cguNvqc1odXVAKbSw+3UfKmxjT9bhN0oI1HtmIjFQ6Ht7Z2f9X1cfkGFYF+WQcT2J
3cfPPN5We8tLg4FkWV2NY265rYG2o26vMbp6/AR+9grPF5RlXgYdX8iaDaeuvQJmjfvtSZ6zq9ZS
caGDqFYK1elwN3dGFRRDCUyejR/plJ8x0dUxGedtCPjLvElEQ6xL/7AyNPU0SCT6rhVxrbT7bUI8
kFF5PTQ1oh1bPvBz4li0L03FDKiTTsc4PoEVrRYoBARoXK3Zl+5TxSC9OaJJ7scR/cnmY3UZnTHW
7FTzyAVSxvI/FPgaGDnmBPCqYcGFkE0wcbpTfU+e00dt47dhvexICIeHrbJhq5usjpdlvZfp9rfv
bO00+NSDzRNClNLWKZArZxnOuRe4iJdcONIwS7dXra6HW28ZigS4t76Mi8vdmy3nxV4fyg6DiZWN
N9P+lWfdHOidnXHnS+Ybu7pZqg0VQbOzcaRCx1rPCki9hXVl4NPMJbagXXjyQUtP1Aif5o21HKh3
P9gDf26TF5LhZ/yxZ/ei1lmcUSLHNKfpz5o5YVOhkY4yOAKabX99Gp2iooBF9x8niVM3283s3G6d
TCSRgP+EakWaLs9D185nBBANp0bRt9ntwgm62zDP24h/PCWYziokWdS29afEg5+YKbrprf6akZWT
Vc+xzmeNh3JSjwYVrf6IukeNAB6GjrRfzMbdnHmPu2ZjrLCQAKftVzE/Q9UQXEi0jromcOc7Kq9p
9UXgMUzKrf405XqqoUG0G2mtfwz3GR3ab1C9Ocob8Vuzrqi5I1GCWWR+X20LV43kP922tdGDp68X
4REWB7I4ElcHiYfYhYxGvAubYVUnrbu6hwYZjFy5EoOUU5qPS3uVC9fyZp4AXdhfQplpNGBIG6kM
731Z/UhtONoU0gZ5ipIiX7O/VMiG7tD8aUR23plY0+XLd/X75SwcWn2dETvpMD+ufnczFAw6hVZ8
FuX6hOXrglvyl+NpvyvsOEQrZbqDC2C+VI2daJl4GbXxO+oHjEXLsH913JahvBCxSFZxM4D+rfJz
ZVWyqp/M22UAg5R9agJwjFz2pUYpJ7WXyf9T5MOnK9TfLRv/6qt+tkQeWubKs0GLQNOTGTB3nNez
cbANbFr/sjIapHH7DvYzF3yRTqe9VuSHtp4I0JQdqMa6zPlWoqGp/lpGith1+nZ09t4SP4UB6ZXV
52zZXwxLvRGCCqUDf9RZfeIZVhPqV/svcwQr3ZZvlGo9ePZXARjkNv2rblybbxfrUWQuH4z+SZwI
Z0M/vq2F/WQBPajd26OcuzCiV688SODAOx9QnXWncJpDbpYLDQ5DeXB57MGJ1j20V9qJajLqrp++
NnOxZHzTuFLKsO1K+9Cm2H+J9iEJQ0XGCFyM461IWofriJnlyCyRjcznGarEQ9Fuv8iMuBvKYjya
DuI+B9U/uy/K8qUu73d9si72uDxVhMberbI9zwb6h8LVTvNofDXjnCf20sOlmR2D+rIawWBDYtlo
lZpsj8yVp9XznCcuHvxJrfc8bG1zzGvAqlzJe8Okn6AYe9TKuzz8M2/Qi8eD0NnPsvWcEwYusL+x
XYNq3t1Ia4jkU6t6tjIzPJaWVwAwqR4E+0mkgJj/BDir5n+LQZsPENMptiykF3jl4nVpM+4rQJYr
1UG1bXHwICA7IcWxrXyc5y329kLX88OrKHLvqK5K/nYt+M30t0cGMr+Eom0r1vyCeoB9DGWZlhwm
dRmsOxCK1aH/XlOID88onrY+nykbIsx6JHZcm0st9sGuoh6xaTRgkv931Cy9tx8dvstgsln0C9am
C/OiwWRXGMnZNiAlylG6iTtpOFe0RfIseMmguWFRsQ9t1EnMdeKVzUeqETmiqHkN9XXXYgmsTjA1
V/ZkFctJkGVvLuMaWqO/8ZZX4DJVxgWZ+2U8tJYRq8V8qSHtAm8qqNXihYh7bYWzwuZmuJN5oNwp
9vEYcjrL19QEwytgQ2OxWpc9Qzrzv5t5rf+Z4HCNEEPe4ri0/RAC9d+tsotmYuTRjSFenHIGnjfO
5tI911zPweJm7+lMsIvt3qTCe26aNo8ap/heGwtb6oiLEYTwtayrO2CT5Pq/VOM0qfffvTY6t+OC
YDOb2dqK9AnI6TTm4OYI3knY1684ZfE5jT02n67ScJ+wxiknc2LwD+fKDVlWMfP+P6ChsAOik17F
UnZnCcNNH2ybHyYOb/4kOySDofr/hIP8C+f67/5xmyY4UndgHLBaif/4WCxU2uliXrVss6cd664d
0c337D+kaiN7aHr9Z7cXCv5QA/h7cwfozfzbqCaZ3fp379CI5XdA/R0xvU51zQihTILOgbwuHkfX
eF+0jqxiRHdgmGR8Ib0g0I94LXTdZut2wPHOT9Vbfy1bR9FT1uxnX94196DFZql1sr1QSgTwOP5/
zN3/09ttuySookTwLX7s/4ydN3XKlHbsC/FkOXdi7+B8vexjqj3MVSiYgkHyd/jfH0Eh/jNJjhwh
0oSIsL769R3P+Y/UAtfeNcO7UijZ9NSM/fesY5rchldO9SVs8B6QtBBocn4aU6MFGDYudc3QsraN
kawNJgNAAY0Q4oCiII7Gpog0u4D5bM6zrhAq6VE3Gt/a4MjIbctbEpxwNlhj+n+YO7NlO5Ety/5K
/QBpgAMOr7vv9+l1jl4wtfR95/D1NUBZmSFFWYSl1Uvdh2uKkBRnswH35WvNOSYnyP5CtUiiTCru
URpsU/Iyd60U6qkIp307sQTrFRrCIPkaJOXe9pgRUx03Ozm+45n6MDOmiSOV3UqXZs6TwIlabwlY
S4q6Av2L192vDQxEylAbu/Xf/LS8KNfLLkH1CtRMripXPMMTxEzl7aBZEV7Qhx0j/PKJWZO3SpJL
kovHypXnDk7Zuv6EPqbZ+h6aplHR9KAEIWGi+B4zw8WNgu0atxUVaRtsQqV9phsQmyUDyoLeiOPf
q0ycvRhkCO2Ufov56y4H7TZLrUC1JsfCVMD/I0debv4kvTenvjJS6PDVNMGuKeJDFhmcYIr8Q7Nx
Zeed7p4165NKG87XNC89VznrMOWLt0aYLmP7BQFp81rXl39+Zv7GWJY2DFe6F57BmBR34h+PjDcW
QCCHqmCbQEavcusaFMknd2gKJnxhu3JNzGCR7DemNT7Sy0mOVMsmDJzqdYw3sSMQdfgKQzdqnYzM
Z4q49kMm4lsfZdtpUNbRYYK8DrUpXY+T2uplWPwLR2v+iL8tMUBzTNMzAUmZzJfcPy6h53fKiC73
1p6PKTpKxsqqzkNJeYRB+9nWKugdYfGLt/Q/ovb/vyH5f6P7/98DAP4/zAydafr/heydI0l/ywxd
d19/Q/bPf/r/EPut/5ihS8ImadD+b1i/9R+ebdmskICZZt40CAoUsnMgqCn+w2Tv4L6akscUBPJ/
wfoN7z9c08HbO8ep6PAz5P8E1v83SDc/QZgkrUlWTRvsyx+Yi1oNcAaEZKuUCHw1mkWEILEhJZEi
uxGVMd3Aca/Vhod6CPLOmJO+FLdBd/GYtd3CoVRvKqzQ9FESf1Mmgo28QNlGa9tGhFydPYvjqpzR
hH/5ch9+PeT/6y8ppwvo8K/Pvi74nw3H0zLBmAr9j08eRnnciMEL9hkuBc/JjD3Thp79s7xgdXI3
YxP1e2no/T7h0IV2AympFd9qrMLrQfqnkQs/Kg8qvpvJj8S7i5D8EbdLv5Wlzu8kQU6hWD3oHjoc
K6Pl6CTvhZlyNEUmtl1+38SStR3d4dkOKrpdQ/NvgYV/W6S4Si7OAY7q2DOL5o8ioqJsoCOfoXuc
P1Q1muWlFMjAkOnGTPFBC3UIPQFOyj3vPzFzU4J/izFuOqIM9g24TTVppUcpyicZIVufci/bDvPF
6ZVipKo1T0xM51jeoA7YMUF/lTwJ/3yzeCh/X6i4DISoMBtnmr1OZfB7iagAL2TTqLmUNqa9zfXC
25l5BD87YIIXuJD9EVcgHUPLu9bNfrxO3UNRW+NKCM24x22Ovr5Jym1fWNiSA/FqZohvC7qkSvnj
S+yiQbGprlaYotud7foE6FEqXkaP2Uxr9p/KaqzusYacpshB7VSjdotx4KMiRu8SILlaN3XxPrZm
e5stQwn/0g3Hk2cOD23kQqSx02zH2JbCkSiJcDW0zWdtQFmEOoAErHx6FZB4YDiWH5ChxrHmh9XT
sc6YDNDyBO01t8W7iD3fOaUzS61VuNui8CMsu/ClwLRkO2q60O83rWIugn90VvrFaAnkSwvbJZEP
+apf1+KWafGz5TbtMU/NcmOhW4JPYWFyd/R/Kav+xrdjb3Qd0owZJqIzsP5EIEUQ/KchQQ3Ma2Kf
McodKUDcHfE06H/Cql63xHNdTW0/Z/zQGTnzDYMXogVn6HRvu0IdlkfNThq6j34Pm4YblcfbGs3k
vywIQMn/eMigr+kC6IWjG6xqwEF/f8gMWQQZcWXZr7VsYnWgy14irijj7S8CTVlV2iEHT7AX1fCV
nGT1MBbRIdHzQ2LbGDziARH3MNpXhE9vo4GkETecsdU5nhHe1YHj1j6PMacc6m6NhMWxvSwv5uiY
H5PWaxvyM8wtWPy1sATuY8DsZ8IsnUOdChgIfjztcw31qjmqtySZeKMH0D6N7671SOmgJnCiIKcc
tkmNKtus0czx06DddSh6aOYiwtbRiMmpO3WCXJVKZygViDPuZe95sMmAgM8i6sA62cVUbTOsA6vG
MT6iksVQZ3S3Jm2luxSB9iZo7myG0m4vDUcHp1SwZGTYbEy/qR4KnXo0AJNwChG6uJ6eAZIYXmM7
YkjM6+fU1smBM3HOjdo+N8pRiOdof/Qp3cKp9sMdtiTy2CB5bGUHcNXqk+OyYzhduc3LOrlkRviG
srs4ZrVtAl6Bf7fYjWGseIQKQ3H89aaRCwt7CIzFJq3oB9ihZp0yu35yGS5cbRVO69gLA1IRY9b1
PBbbGIsROm74Mk6JatvW8xwlPB1PJ4/sS9WnJwQ0r6Q2qYfSo71Suo899o59m43fgc6u7ErKR0QU
36Sob4Fww/sQ8c0baTme0Oe/R/bBlLVxy7oWM0Gfmpz2kU9WpIUD4CqMTRGiNrdG6wOl+ZOkR7DG
dMq4GgQAhX6TbzRXaw7LLtNhDLan1nzV7PeBdrP0rPgSZPme19E/uwRfuYnF5IZmF0MYvuq4ShsU
BHl0BMrxuixchdU3Z63172ZmdWs9LKN3Z/LwepUgs+qaxmgcO7vlPJxasSDTrD9wLf3FaQ2BBaWo
H0h7+urhdpshPdix4LvsmNy9pzmWsi6XFfYTmiW6yuXGROjFGeMmRgYQokVQvKwNmUhn1yiC+hKy
y8avQMwzX6En8887ifhzJ+Elp0qx6DJIQnrNPzHpY+gmier6eC8gbR20JLQYrPiCoc74Ikd/fPTo
6Y1ecaRdwdNOk8XukPdCxbB3Lg8laCf2vjydsPMo6MXScHgLw/4URGAPCnocBIhhUol7noQw5YLt
ThJPOjrbVdd3FAZxd88ZGFyNJH9uR2tTd4TwWCyfh0mOL74++xX4YyZ9q3++dvPPRgvXbtG8op2O
a1+wLP++wDlWLAkx8zFiafnFLMJ8N7HD72LojewTp5ZIjhNd8URIAr2lb0AjMyAyJe3DoAgkrKSQ
j5Gg1Q4towUuQCe3mhNMG/gqqw5h5Er5VfkxSfNTrfTsQsqoffjna7D/dv8MAktMzl0m8DdsLlTJ
f8WFi8yCZpahU0vpv7GrdeHWHA805kHsaeXnNKuATCE5ov9frevOUwRU3oqKnMoxzJ5Sk+Zvj/Gs
qy2oU2Gd7f2we02MYA6WG9GxzMQCUTrGQaj+mFh00cOYPFxXvtcGlEm0YT+NArfP2HXvdZzpZ6JL
vnY9mtSpkbdKDva81brXyTyruuWk6yU6Pm7qVy3WPwedwqRkMhbPYXRplssRuVPJsdYrFPm0alG+
OT3lIIOgGuVwM4a7TmMF0MfyGrud/2T1byEz1H/5VmfE7V+LYZsdzwLYK4y5kLeWMv8vEPaRGgJj
oKJLSrW3oUvMydVSyGOpH/dxN2IW9oeHRjPGh87Q9jDDkGppmHsKrXrCfxVk9bk2GIkahPPuTPym
V2uMq8PUacnZg/TFAKtBS7yisnnqam+jBHMEu+zuQ8N40x+I882sb72f989VmgUbPffPrREZe7uA
PLoUnUGqt8dwTjT12LXcKXwWXkJX0rTDdShbeTWmfNPgthKiz/caRJ51nwZPKIfQ3LTgRetQmtte
6D//+cv7W8YIjD+KCakjT2FxMbw/CbSDKjsFHWnnUoyfwYV/1hIzXMUNBKPIoDJrscUvlU5iPldi
WmtNBIPfe/QUKJ6hEOJoxfVWLyr1bxzC+W34/b6yyhH7okuHObSl/1HSSNPo5dSzaA+aG20Vib9p
OKeY9eKHlnWXTA4ofISsjpx41NZ0QC7wpDpuVDxU1oNjFfJaFvE5ZMOE4Du9FuxSJ+W9tIFZPRJf
+zk09RxUeXTTpsHe2gwFd50Kqax1a+1BP95VZtdv64GxeWXpNxXS1shqWow+vqhNjzve9Kno//mO
OH9fJLgy5A+W59BDJazh90XC6ETZyjw3dn1VPpdt2u4nWTP5NgXHzm6fF2qEW1Nssq47FyK3TqlP
VOUUGK9IH9E+7srW90AhVXKnpWWOcdVgvlNl36qovPhSfCE3e3jQS/y5AvtdF07tfXDWkxglbnD6
zqotDoApWsYBUX92A+fNxV2MKILVxfOy4phmgvjrpH2hjUT8dHAm5ds7MLPcdHbqPqKuPeUN/mFo
hgWSLekTFWs/IIQqsOsDvIgAVdCvs8190FK2wWEEq6sN1WMwAmBCM2XpWnibjwD4zjNGM7rc23H7
RR+mHJox5KKxUnvHbg8Sr9y6gQz1L/0xe/6Sf3v2aD3wTng2XG3W6T/p6ImqNDFwZNzpLXYEOgV3
OKQq9wV9sAH5ZhmYBznDRohoxhGclWdSgXZDPa1k6PUXWLVxsLVTR2wm6PL7gb4gGJvinifdC2o4
Y4uLleNUSdmBcUBDgJag/zQa68WrSHAoQwkFo/YpWGySr8ZJQ/ovDI5sVdxtTGtwtsDPiAHX/LNk
aBZUVJDM+26p70CFIJTJ4M9J2Ff3rmDAidD3anZDD/lsrJh1NmhA5qEgGMnorMwUJ7L9b2Ry529H
Er5DiOQOQkyLk60xP+h/WZcNrRkNZZtqN2AD3k8gwjaiS46BLp7RGttYoOfmYO28+TEjV1kwvB79
0DoW/cZvNRhjEQFbjID2ZlXhuDGRzY6u4sRXpbRb9eY5kdF0zLqYOXcC9brLZLVreuZ/ZYPVtIoc
czvmiE+lTyycRW7DNim7cuVFGlK0wDc3Wg//Y4oC3LK0J9Ms9p/Kzj9owfiIw1dboTlhoG4mW5fo
6Djvvg1lunNSbyC0gG2wVEwB2e6so0ULtJAcOjQvf+XMyP0duo8uAPz03x9tqRWZEBQri1YTO360
dSC6bknq+PjnNUTwqP7tAaZKxgFBxg+KJ8/5o9QYzKkdW4qznW2kBkbM0lpFo5/sQ2NyNijhIo4F
ycbqUF+5IdummmMAPdEXawT93oXExXzdY+I/4u8DE0gb6lSapn+rZ9rkhA7lCAdSoagBJqAkAqfU
zvTjwiy18Ef4xAU2VvmUDvHnJmrrx6Bs8IRFCkvNTDDvgCnTEkCSgIiOTsA458bjGjOjhBs06mx/
SqE3XxB/zFGMrd9W1DVB/nUe7l2K+mzZmXa2wHRBJ8hw/k6z46Ww5GX5TJVeJ2tGsthEeuAEdNev
HBrap6ZxrnFs+LtUYFXRS5nRnK8ZLOHoWxfjVO9rYX4DBikffl1bFflbtid3qyzHYFaNzi7PfXQz
iByI4ID4yQHnwad+zKYZs9I00d1iPruCQazOjU3k+fKNkpR9L4IhuURlrCFUx/YQ0FoJOf/lWnHI
q3EARLpbZvV5NZUfy68K2U3b5axu6flm+XoHKBCHRFrBVQ9J3W7RfkOS60u0yuhq52sEUL0dFGTY
YZj8AxzelNMJE0H8vfXd1335iy3bj8ULuuDm1s/ULN2ffdxEM9QzgoIdKLkEPRmhlNz6aj5r7dxS
XXwiRg86XZOzGarPOuL8vZoY3M27opVO07kmoFgb2+qgtam/xcCdzhIe79dNCYSITxKJ3K5pbeOl
bMvsJFsdu0aTgCeTSXMOEGJpcYS3JAYYVIZQRINMBx4QBnRhZyRu4Tv3wey/JhxtBxQSTy2Mo7Ey
8m3Pm7yyrZtVTtVPDzORbd7Mhsw0nI6gJML+7GUCySNSLgYSGJrb3mLrUTPewDHvbVG6e02vHyUG
vA1HqMvUq5TcTj0+anZu7nI3L9aJPZ1+ffrIOIGPrS9aTmdseU1akkwZh1AQ+p73BT4BA3OYHOAa
IkZp3JmcM1pDv/IkK5FtKMqBC1Toy2xm/+uloTHp7ZrzZr/yPKAhOOndYyla+9zmMF48iApe+Ynb
eOPCEyST0G5iqR5yk0YNkWsA/EKWlgWDtvgJEyZsLPpJyhvQpxvNz5671ndIUnUUTI0i34oy83dW
N8Rnrcvjsy67bGtECGwRj8mfaa4ht0imq6Vxhxt7QvxYOt4eSscbN1c7ktSMgWIOdIAEZGO1dZ4r
ra4uDhvecrvcpG7oWcgPlcTmE3z4rYE+YKO3rnHTET3pIjpH1eg/A+pI5+d+eRo7zhm7ScE1cqp5
2N+02SnTFbvcaB5ilA/X1rO2y3tS6qm/MeLGgEjVHgRClTsP7g0Cl3YwKgQFVe3b7BDjO7FVzXl5
qw29bK90Y1ji5+VNTABkp8GqLyJp9gQvGIy63J5pfdI76Pb4I3kv723nGI9J89XSr31YimfcBTmL
lcU73SU/KnwLxJf1z0YqCWvNJDC3aTyETMhfPNM5ZQMHcCSK1rYhK2CLf+57YMOIE5WlHtpOMwmm
8T/ZfohkEHMPB3boOFkIQBAtVL7PbJoK0GWxVclR7YM4woWREBcvuvC5E9pHa7hTT45lVhw8XyYH
2+1R5xdA/jSnPDstHZbSbbJ959BxVgcfWuGexzA4lSkFP7NCfeflMuf0IjMkfTBvncZ5qzyaamFl
FY8Bju7C9F+DYSjOEkIvctbUeqin7+DI202kD+XJqyp9l8voc6r309UuK0a6UOlcf/w8WO6wERg4
IT32Bzy8zqrTqmrTClIEYYkFh6IzeX4tKrqeTOKtI8p3o9PDx170zmryEPezzaY3WjI/emEXOzAz
akNbwj/7tvsoO1rAKWPCcxbZ7sWunQ2aev0CRvK+lK661MSRTL5X7J7UUCPg7YKEsZUnMEYZYzGu
Ba920HshvJtw7B8DZT8VzoPvxdmtMLFnAGLNGHo7enJ2w/I5NTXjRdaYbUIrEo9L+8B0Bb5WR3tC
j5fuFHONreWnzV3EOprKmlhY4AezjBjmDINizEHLX+tImHo2IizZKryg0c9X9EC9Pbixz6qG37p8
KKBfYGPz0LwJnyDBwME8AZMLC4/c124hD+S2DaiyEWoi2M7XywIQzrl65C4CMexfdDfKDw4CWk7K
FCB2eE8iDzj2EMYbKO75SWeAsPw1xGUpXkGkGlFwMPWrq7XIeosYpz5cwNfOSz4ZgX7gxlIgCe0e
0fs7KC3RN4PuVuAHwUWlBLE5OBNucADYxMhn3gFinnXjEm5wJQ2SQjNSrUviVlLEC8tFLougLdTP
2NUwHee69pRj38Z59lrGojlPhBIFAa0died7LwvO+YZtiuPCrOkLXb8sRnhq5+DK7OuAd1HdUGWY
K4ue1PKfipzwqxoaDa0j/d2qlZuxG7RdNCvcft1Eo4GAXncHCcfpEBFsQ8t6FdUTvcOp/N5ktLNV
gYqh8ho+txnKjcNkaa3rvY2jKBsOjM+hQEBAnINagqmnPCnGQT9TQ0B2AspCUrR68IDCqRaqaqoG
rJYpVUUxWBDLaWxtpwqDVDyj4+NMoJ/UxSt1aXsDzPDZIaQjEvRaqrK2OHU0c/oB9pgp7sJzk3Dg
8nUklqnAKVTYb2OcPS8XVhr9exfq6oGUrxFEHmVVljSvnYY8RUCPAoPDcKZTdbkJEd+vl2+2bD0X
H/IEu6bxg31hcqXk6X2K0NYSFS2/56Z4y6zsQ89FtFn+SlqQkWIhnDwOoFTRSmjBE1bTtn3OEM28
zAqQlUzzZBfDwwMai6O6UftOVERns+vFzqQdjcKXO2teGw3LGm8owFAFT5gtxooe4Kh+wjAI9yx6
9TqrtPCBKlo+NNRuYBjUvpDDzL1jEaDtiX8j9d4tujljOYSnIM+1HQ5MNqOw/9rk+bcikUhle+0t
7ndMuILVwkPyXIRHod61qHMt76IizGcoazYTOs5PNDy2KlPvrIrdp2BoTMLXs+Feg7zhPe+cPXIw
+LFBfEwtOV49+0tXyW6lqr57irRkbUoonS3uqE0ZwI4e3cI6QZdq972datuhP4yy6V8sq2j3ddK8
F5bN8jcmLUxe7IZpxPJrEsXIPoC40qlT2tQmK1Hb04oGSg6q0ObQozQZX2Pw1nbUvCdmHFxcJXcF
6FVCXDiI8GKMK8stsi/ECtxzmqIMi5Lpgp6UA2Z7xzHrfDaRTCWYJVcLbKzw3wqHFwAnPVEeBS9V
S64Q+6jKj3RO3F3RUBeF3nfHT8dzFDLUVLQ9D8iidlHckwQwhdGTDk+NmCziV/e02ooHY1AkIATx
tQy7eE2hw2Y0gFDuvPyZqpS6OjSvXpHkT21t33utqy9NqX/8WuqjsTskSFPXocuIEOc49NoiokiM
ftQWQSUocMwDJg3sw5oR7gVG90oH+tRNTvZNROkW7CFwMeAjGROGI4JYoh8gpl+CwTrB2+1AlgbO
fvmnIIB3NzeKiaYPjLj6EnDEGuXdcjLrmOsxsFUJz02Z8RaoGw6ziKQbmLbmodAGmzECgRAFcQae
P5kI7PEowr+jQYDQG2/LWuuL8VPutxO57PIjqDLvMtj2d1d89pu0uOophyAYz+R1FnFwo2cA/h2o
+kp5dnFEeMbckXMq3Nm4PGJnKTZJbw3bsNIo2aB6bfK4jk5j0uU0CEhyT6f7wLt0LmPsSEVmAr7t
7rTybMKOaadVaR2AWLXzG5u+exjs5uuySo5xcuf3y5OOlnZM5PvAunWtOGev4ZcRxAjJbYOVHZMp
swHsu+JUVX1zrFK2YJGhycwwa20gD5kI48PwIt1gN829oOVP9LQIjgv+y9Uj60hvsPxIOaAClC7K
8wQ8P6uzbJcIChkMrzXhpS00FTMythIT/CHOcClrIbTXCPrMq+2AMNfj+ifzffqqaJiMVZ7Y1l6D
YVKJAhPA3BpZniXpznARGw6jKgCxgQZfUdSz2DktqF0CBSKeYN9xQbRHzbSJJ1L8yjz+NLnVp0Bh
FGbF19jG+Sebe6ONY3MlHm4iLxnmWumW6dpjflUaev0s6NcUQ6jAkKdvaUvLgoOLtXedcDuKzD55
WvzWuE2+NeMI5B8A3z3zF9Yf3Aj70q8FY7EQhoMh8vSYlDHJtb0bXjJteKOZuidT0D+63nAfPD96
hnvLQ1J+ZJUKn4mVGsiVLxkaWmGwD4qC4S0EtyH8vpRKCNB0S33hgv1dVw5vdayiW9Dke6sq4h2x
Dwq+hOMBUweyYnbs5pO405cLlCXfFYgHhCtP+GfBj3MnRTS9pdIXN4rrz/TymUhQ/CxLuzVMQKtt
Rxx4hy4e4wz86QCkKuNcq9p+HhtxWOqRNkIBoLvej2hU+o6sXhpxQw68DuUOpaxztfPGfBkz13gJ
CEdfFZ2b3QVtpT52swcfR8mv4g174YS5Jh/uRa9+kFxuH2vH9JE4xF+HAI3sXEtQPlfnQHOQDere
uU7HgIyO+/I5tNi8BGOtdojeOTq2JBofdVR9k38pRnWYmop2yLw8uOgvJ4dzbMsp9NRb5SdVzsU+
sqcj5u996lHdL+fIpZFels4snoAq5IC52gb+QPk5dzVSpf5TnzTokjJ9wvNiBf1XuyyOpH+sNSWD
Y4iL7/zr3FSV6XFMqu9CFoK2I1+oSpruFGPL7JjW7LG1WevM5Qt2p+mkQVW5tuiwM9THG9EAteU0
AIaKEJ/l9KaZurlfAkXIplG/wmuGypNbbbL889TFOzOuzFOSTpsem+AnzEE89XNWEAgDcU894xU+
AbIWekoEloxuKE6F1gdnDQkLy0t696XcE/I4QR/8hGXrkI00WS3qmMTCtoWAGwA7VOXaBFvUmnzk
ysy+JNjmCtQAHwBrvgZbq4/HB8sfupthynGlJ5PxYrbazxHa2VpH5IGBD9mzQR7PDVHVQ+QH/r4p
8YNnGp4MZ8C+ujctelx+hMti9An5muFrTJ33Iy3WsWNPNCuMEv3QtPti0uGwl+3PwYiGQwfCB+wZ
XhLAYfomU5hVks7jAA1QLKKMe1AQ8JYRSlRb7n7s02Ph59CDuv65xIpydNupo01ls7okLfwpdKCe
oqeg5cdMa5wXNX+prpt8NrDB3uknH0cZBgcPNNmu6kSDFw4TvUqL4gp17T2Do7Fflk9+LsV58yTF
3ZZ1xlGH5sCkRpQdmb0Bphk+JK5/ErbRXcYxASXRfG/0Sj6nM4iO7eOk7CG5M0+gms0kKPta4MvC
6EbMby54IUtvX5ZzH9wroTkrB2hIsLbNoDlV44sg8OShpgbZZbAI6l2Q0FBXWZrvu34UrPVKHLoW
x1XaObsoY0MszVlQZIffBWPce+mxov/n2cf0wnUMEnpvDlqw61l7S2YogEFG9BMFW74XtOndaMAf
lhxnm4oMkCovvmtB21x0vd6lw0BL0iWnrA0h244Et3RDM8IgDIJ16dq8eaWFAExncVvqgYIXdltU
Pd0HzcngNHsa3SHAw+tO0TDKx8l+UrXa4Hff2rWHks5UN5ejaj/MTl473uSVBRdUR4TgdOZxaDmi
iVlp6ORzXTppap+0NJhiaDanZW7e9kXw4FbFzTF3Ye3l99wEhaPVRJzlM82MuTL0JxOaWTpOXwZY
LYHsH7Hd1PukZmsjbElH8Yeh0fHdL0JRN0csgI9VR80cleU3Yr36Hft7+6r67sFHyb1R8UuOe/qa
e/2XgohftzODS5xlt4q54MNyHDP1YUDKa3/k2eTtM13cYqd7CxH0YDoROQYd9iebHRbcM+dKMQtE
Urd8HGzhHpWsGThrAthua+3Nxsjg5MP3AefOOfAUJkN9GNqP3hioFkLxrEL5I5/McdMVVb2bhgED
LxD7VWNoOkZhVcPauCxfY9puloaqVdIDXpRIuTkmT0MNB8iRZ8ur2tdFgaU5ab0u57ymYiKI1Uzx
nKI74R4Ynny0DQs2oic5XiR+81paJoUcoc+/NCfLT0w8QS9oVjZQ0wSHuIPXXO8q0dtnDz1cMFYP
uVWqGbq281PB8YuRQioJfCAWxUzy5lTCP6yhPt6KwCPPyJMbhc3XFWa5FR2JNIwyysdf89ZPgWOW
+7LpK4BUHI+MEOcqOR9PbpF2Tx1Sc+HwvvJkepspUZ/xA9xlQhYFLRV7R8FLO4WchCBpi0ciNwxm
MIQ8VY9Rhsygn3MuxXAW5K2t0WQb+7ZRL4Ee5g9FbJCFglURdWn4S0sgQSjSxMLCHpbasCOV+1jo
WYh73AQoT6/cqYDG/ZIqVZymdpooYk71LOlNq0GkwA1kFZxxmFPMhBcQSGR6vgmWsTeUUZ8MwWdz
+PlGYL5VxfDI2vBYjyPandjGqb7ovdLWvnLgiDediUFKmu3jEJjQM61wL8XAosIRpK6CGOOAYa9T
5taFN78GWUZYUmrHl8iKHmnLd1tLJ//Ezn5gzNbu0HsJ0gMMdJBmVtw0jRjqtjbCw0Kb8/j4Wzel
5RbrrrzY1MdqMrwdMES5Gikrt8XsY5tM5+744J2SzKVklzDCQm984j9tnK1hlkXMj1Q9v37x/CI2
uh1svJI3JQBSN5WZfaszf+tlxvDA+/qFFiwSlLqkozVxKAQKfs7JiVtz3Bs3w8TgBH3AQ1u3wckI
tHNBy/pglhajmrpyqM7AE+utFx+sljLHNq1qC44z3llARPFEDDOY2n1057a+O6s67AF7x3KwWP5P
lj0Agcx+1vrchLHootaSU76Ns+DSub51/qFHpXcMtdnAoeBBp3JGFfZGifTG5lcoi+his/I279hR
uiOdL2+n8u/W3JQ1ulfbKLNbVmWHNNoFUbmJjSJ8IgFuvfTIMtim8yU6Et8w8BmSsAvriZSNDNpE
Ila1jfF4tMzk3mfdd6i9HKeFSO9hAkkXeBge3zTKdngwSKBH1LuKKpKibKt8ZXZS7kXGcUwEnO5d
VpYN+yJzxoQwQ8kXcyUXj6iyQc/AHqUNACNEfM7IaThE7BYclDPsUBXpu5E5Fz3zQjsCC4RMYxjF
NtPsuV5NEXdQHRh+n2xtbBVP9QZV2tckJroH2dbKMQrv3mWBs57bfcclaAlfxDEhTH6QKY7hoTCv
EosgARWpvUED0K0GxsHb3HvmegIwyrJ5Ac+XXkhLoCfGmerFNn2gmbn+g4bDTnP66L1O+3Ed+mUI
6bCdjTEmLPYuig9QpTsCb1t7iyMeEAWHGpTCfJ5pMF+NsrXJQmi/GVWvHyFM9GvXt8UuhU6xJZIX
OoEb2tfse0RrcKWclFdgcAbqHfC8diyqvW8Qq6IhaaE9oREbQqLvqurjaL/sCk1DCpjrud8Bcb+o
0gXwnLQddkzpbxn/AOjMuB9MKfbLnpNYaXsMRM1sYniBjZScsXpG28kBojE3VElzQ2dou1hM57uc
2clZSFPivrO+F8ng77tqXvbmpNFSRnct4mAlCfRcdGCBIYONGRTMvkONStMnhY83JtrWuTtcgaUC
K5RFsqUhzBxAbOHPDKdOzx9VSfHFGeGeRY1+dWLcdwboleXdpqHfbyos8Du7zcED5B4SAem8WpV+
0kj5OS3rjF4U9wTAyylXVntdNrXGkiD66+LJKRh5kjMFFL3nZMovTk3kHjnwNo9BQ8SC8roT0R0R
ogpVHZw+/1n35rTXRHRnsPABhpkdqtMYkRsBTtpOyl0e1c22hMLPOd6jDBVZxR/xq70Nc0hTcyiP
PtrnWutvddH75yCW3wf0Hit/RPUHxBBglQP2gIkJsqoyah6mrAh2JYJzHhuHwAMyxzk4NmiEndDd
kYH23lgjoMiCZOJgIMLZG5OfZeWG+zAGnSpAne26Kr4uj8YUTQcXRMBZ+lzgIpKtKzxR/mSclnNU
79A/GSq5CbzOOJN0+x1gCTMGG/LD0l2NJ7vboQv6JqvSPoeW8UAzfrpQF8OVYKKDAWW7rMKVTQmZ
tk36v5k7k93IlSzb/subM8HOjOTgTbzvXXL1mhCSIoJ9a+y/vhY9EqjKQhUKhTd5SOTFRSYiFArR
jXb22XvtrWEPoF2QAS4trIVTLlmQhpERnEXPyez45cA7zf1RpecfuC9oHYf8vGWphP+sTWZ/QNAi
mqnadCOYrlCbypKRVydAFkqM1EOzHaL6E6/CsOGYco4jqV/UdqSaptjn7LZWZkQ2ljIlc1GnTXWl
vOgaCzacnUGhSqksKtgy1q59U7HWmyouFDz8vYMtMA2qnzaQyY6fDRUilf6q23zGDKt5pbZVrGzr
ZGCaPwYl3l7XDJANcThsELxgREadxWZ4LPZ3C6GsbVAiNsBeW1XH2q6uFWy1E9nfgu4LQET2JJ8G
URtPGk/zcjTUkyqt8amSPE1U9sCa3nld175JGf5KMWPAPJhpDBSk1QOnEofzUQXi9X4Juz+y1JnS
BspwXUpodjnM5jDO17WLSVPyTrsfFIHbZpvcjI69UbxToqWuOTUEQZImaxQstfcm57nEk74mm/JW
cfW8CAwtqyL2/1ADltNJFxhr+t/eelMu1RB/YbQCiKI8b9VhPdYLOYegJ7Eq25atgNTMzcRBjl9q
nZuE7ms7LA6IVJyvc1zEbLOnwDbZLYl8vJV4BJdd5XnzewVfoAaF90570ML4K8yI8CLbA2sfIZd4
5JVXeCp/SD2W126ARk9vxP7ufTYmE+cttCs3i/vD/Vnk5OwO2YQIP+/qwS+dspLzNfLc35HsulVd
4HDEWhUXXnMNBeVQZSh5FN+LydEv4rMe2+kI/WFJzoCB1KJ+sYfct7vbTvpAzdjDCDLXJMSxJbt7
iWw4zH3p7rvUSPf3z0gRRXuHVPrKQBda3X9u4DTwduT0Vpgu7CuKmTzPF98sZ8htrmAymp9uCFoz
thBcbC97aCYMrj6eCj5sEVy1MnFpJ2FxIGJ6zC3rHM//UBBySnpBTnGoB5faOWJrewdwMd2iDpZM
BzR42U1LlTzVkfl0d0CkLrhfC+dbUAbsYnUUTgmAo8U+C1C4Od89Dn4jx3Mt3u7zQO8+p2E2x0qY
EO4zAyLBbJbKnjVKZAYwYH59CqWA/dvz71NL5/o94tIi8l/oznk2q85+qUmbMppXa7cJwl07EEmR
hHkWgTYA4/YTZgBe/5J3Ja9B2JHQGQP9hctItfOpvTg1s3e6ysa3OoamWyLWRF5iHdqx+fTKyHhO
iGdNoaKAqW07YPaWfeLq269MbxBXzeBtkkj5kPh2fQGZF+FtTDcpA8BFGX8MR+XnyszdZSNLbeN6
CA6VaZwUUf6wScobSKn2aMjgMWysk8l5+tKVAA0MzAznOgLsNoDYmPygPkZZ/VLFvdpPLDfGecsB
X2KVci8bsj8DjqaH+4tOSLSnwEpuZhQ8JsDTz+bQv5LYo3vBmpqT+zPGpvPoAmMRauMPvbVurZnw
Nz3lep1uAlNw/Zo9XVVKDd3Udxgb5c4jgNt0HbaWoBOnkkWyNpLhzIXv7mK0tt6ffu6reIQbnrao
PTaWh1NVz9cR98xfdv1TgybERla+1mG6GkU3pwXiEGoq0n7CuUIL6eQhC/AnrXA/ZRPlaBM+Elh+
Vb/Prdna1Hv23jF1AB15+G4rzWyXmdYAqE9b8EjzqqocsvqgmeMZZu9TebekTAoeO6AbFoDJspr0
4sHWALrp81wctepMU/JX4oY169viQwh9gu2T+jtpUF/VToqeNYfluM3Fw+tGRmyYEBeHXRwECJ5T
FRjz69v6TUNMsxXKDh+m5lBnfD58x7d/UHyM5IlhAgZjB8Ade3b3YKWB2su2IHTTd4hRjP9n6D77
WBOIVAmV0YZmOWey1wjDXCO4WPAOr7QS4lWF6UPMd3bgcdN65G4MfUiGS0d30YBcHvc2iowTDFmp
8gf8QVm+E7VVnXJXiDe49lSYdEI/pTp2Wk0ayZsNamlRYfT7NXYyvKEupayBVijq/tnj0FuNoHbX
bQMyLDeZZUksBptExJSBaklxMcUULnydATYuGWlzmwGz4gQVfnfTvJYSz741PkyoLVTKc8zjZzIE
JJlJtdDBWYFs/MJVv4jvDCuATsUFrOI6b2iLh1bCqpKvvvC9AuOlKc39/dfXI4uMMI+969Ceo6DD
u6GnP62OiaOExPMhKpiPKn0CbuadoJweCRLQSduOLcVW4S2tGH2C/u6xM3Fb5mJjdTbpg1kJDbSO
7S9Lre4Vq4l81L3E2bYjVd/3P1xo9B+9HOnXmZ+DMGFozys33ZcelEfDFVQEWOFZ15V5hv1oXJVc
wEw/+vrQPvUge/azVzpooUIEYI6XbcJqqgd3HvX5ExAIPDe6/pvvRNuWGhGSxqaSSXr5vgsb+JlR
3q7NAvsAsbGlkXHg3fXcSTEAetaP2YPn4GVcfVRt/we6Q/9gxdyfVSrMGR6HNTNycVq2htyZGISX
dh4XAPMLhCc8hme/snd46r4zraghWI3BKZ9oilRJBcMBjWZJ1F880bcVbRLNCijthpvcGckRC+17
7+ripbcKkLz2enRy5ypRDUc28rcusR7NuOTJI3JwAFRP+1yYSXJko7dINYqyA8u4Wmkur8Z8CEZB
uuN9Ze0DFmp5C4331NaDc67rTgEXiQFbc/VcUeMW0NiGJ6Ws3VUQQrut+2cfAfJCoRAA6I4FSg2o
3jam/tGJWFzS17ml5etUZQ0MYCuAMmuMKwlL6pSgGf314lUIKnsDfayEusmXiUNg57MQQeFEemFR
NZrZw12X8UZWv3+XAROrnnVt6cnJf7nvDnpGiaU+5/w6rAV/H3JK2dmNlSB74W/+GJMDTa209Fey
xHI1hp69hGr3cv9adR0QKvODZKMPA1NimxUTsHRUm7/OuCiX2saZr+d8DkB0jda0zmRh7dIuvY6A
vARaOYy+fuL5tXnjVxpGmAiEx1X7JVwNhbGWN5anX2UQz1+Jnhy2/exhO1qfciG2RtruI8A2J62f
tx1C1gbmAhRQuhEuup+1D5bvcfZzlFvYNp+1zNjBjEEar90T4gQ2/Hl3S305R2oQa0eL1cCrU7OI
c0aObnCVcUcfXGvbJrmyYae1Lv0QmnxxjOSvvYDshrW/3zwplNiNZuycRcUomHUOPmQXnTIQjboE
JU+ksjiTgw5kxL1CMs9y7408XdZnwH+dB2DuFshvsiWQB7Jlo0YdQ55hru9Xuvv9xODFvuJiiAWk
bVyc3TNSaP4HcvCvavCna5QYTzrAlI02kAq2hMOuVVhnCzaRhSkdHD1xAFa43tVxfT6ms5MSEtkN
vnI4iOzHaOKXsh3x3PnNngpc2Eq1xSfZ9357dms9+UV/TJEVnjNvVkA5wE0w5L0ZjA8xkRlcBq19
oaJgFaHmlHHJ3259rOas6zRItXPdjzhXP24yJKembD6zOc+IPaFZmNZQ8X1MmTqE80weYwqz8egW
pTEtk7FjVdB9lKRq16FlNnspJqheVRoCs49/7jubzqDJzmopArcqK9+pwsVSYD1qhf2o9R6WX4xz
NEFiG2/d8pfG8XCSIWsJU0WfkygNGFbWj9v9niI9/PZCdYjn21LTMARN3lB+AHrfTvNQGFA5y6Mb
pyxYgmXWozyNsbfPi/4Xi+lx30fg0XoBSzNt/XhRGmgmScexZtcoY3eBosxSeZI9LHPoGTS+GwmG
n4jOrFkCHzutWPck1k61wkKOASpfF7nP0RDuhoTr/d2FeLdutnZ2BKTdkqEMKo48fGJ+KYrHu4dz
zgcUdMAlfOhPRU8TpWsY51AG6tEk8FVACF7RRd2su5EsbdKG5RaBNl71s+NikPh4qBhTm/trjB/R
YxpvCythIA3d9HHqD9lsI67pUD53VfvOEUqPNSkxzFvz25+QbrKwQkzkrdl0R2y4DTe02TIb1BTT
Z1iPjygVBaYsZ1zdH8RoVktBKvB13Ia+LC9jaRJn0TKi/eYxCM4GTTcr1VEIQHVlvZ2hP87s/R21
ZEeRrlhhdHL/+sihee0c7zfnIcNxUSNKTZW7akscPxiv1D4wo3NtDt0G56FNGxhDSzruqCb1d7kb
/sJFTEK9s9yHsbOrRUKlyKJLtehsl+ChUyNUT05l/w4a/dt23fhignF6YaH+7dFOcnGDD5g6zuPY
GkBQG/ea2zhzzabXnpzw5/7xsy91R7I3lea37tTFxdL1e3mMtScVpa/DfHhpRJLvEBWtRWpW8UPp
VE9m1XhLXOF/6B1NSGaop16TXEPCGzWzDAezoV7FZPWxcVmXLj/dP5kmJsh5FwwP2UiPf7vfeRJl
k9uXKgJnev91zowZmhwXkFowPN635ClXcWIVDjEyfMSLjmXoqnNa/BXzJamY5JUVBGZ57aM2ALdn
mB02sWHWB09vEQa1Fg/7fMJg2IcoPK8sY8WMEwMd80PtM0+GV3+tBrO/1Vo0Xe5G8Putw04tgU8D
17DfRtyw6So17R3NT9Yh9yHT0ZuLWIFYfaiGGKf3/H3TbYyPWJfthmDJImgIQOZDu/LmrX47mh90
z2+0ot2bhVOeKuk7D7XrIxuM2kcuqAko6CrcFihJZ0YhqER23K3txDaORe+WS9PiOlGz9FqSAOMw
RXi+TkP8XrhBemF9aCwSvRtOJqntoqXTan6tDp72rQ9jvR3ycDi39ojLY35RqYEbY5QiczaVso+5
6G4JF93L/dsweqCjBqMcfms24QHM01vVufrCx0e/niGhWd5uktCxTv2kp1tHOvS3up2z8eOQRvBc
yYcO7+R8HcgmmF/61IMoZoHbZ/2xMIF3x5WjqOVu7YeCsEo0ar8ilWTvPUD9sYkWkd2UT1FFD+M0
aJRkW1C7gZdplyT22iW+hH3XGA4OE+PFTMbiGjGy6s4YXO9sOvntsnR6SOyeZUiNL6OfaDQOcb3q
pCah8pwNL/4z/7e3HRyxjRA3Xtz1o9dDtLB7EfMJgCCVTU0FPgURpMrC8yCfAmXGDxAFO09WJ06y
hMwxRLB2cgE+9ckhZztLEbL1Unf7OM/HbdWnL7ip2dm5hCb82DfOqsjUYihrQZBk8vczIlaG9hlf
fLMpBMNgmfT5Po1or4+b9ETd66x6EAOa3h06/nDRPE6+qz1nFPDmmTWhD89ccf2PMK2WRksMebM3
M8B9l+MhhWvQnfl4AI/tR6p5vJQbKtbwpbLa7NnVq1Nf4mmVmB/3WUn3bx0Vr6r1CVAbybPnjfE5
SWOgTgmzDNuE8mJr7a23CP94bOK2eFHovGDzt3Fk/JiQUnguwxduy/5RxXb0z6QGHZP3yQDjnlrh
xY2ewSbQr3Z/Fo2QIKSI6W7r+BVLXFFo5HVBU2eSXFSmw+DiAPh7OWyJFWw0RY49N3gxBZAH9nWR
MYmym9DkMG71ji6/oh9rag4Y8+9focf4vy3omeNA18TCMPDT3I9Lp+FdfH/m+7rLNwFH1pIFTbD1
aBfZYk1YJ2n/Gdd9eTMyiCBgUk73q5Hru+45NaEM+yV+xqgnxNXrsaAMARpB5GX9NupItzDtvJge
TENGE3oCwszdekgFgrLXOUVDg+xD0o5yUcaBOHuDBMqYtTsuuM2qS6u3kT7Lk8eS634Bux9k1kdI
aArk7hgdnJqbzTzAS4WUSQXJiO1Hv+SzER3AibbSMXecdP+Dmld3k9Y4rnVFb/R9iCNZQtkTisdj
5BbvAreZlKo5VuHJnTTMLvGa1lu5F7p/MjLRPHF/OCOqLNo5CKJrCC8RBjSWfJ7Ogq4stkF9toah
3qBHpTiIkZODQbsmmqGtkVISKCyHJjO+7lfVrCkOsZZ129z0vHWrX+IO0YhqYH81GmYxrwnfs9Qh
wkLT1xKLHR/EfLQeRPGa8zqG/Riy9xD5sz04DT7f0tmbmeUuCIKovRbHvwzfbr9LVS81l9CUIdwb
DiXESwcqJ8mE33afpQ80JXVRpa+4nqitLGUKO51kWKQN2Op7ldPSSAp6aida2Cn86Ey6IuHar3sC
awFdMe2qVuQcBjodGzN5lNqBxdqliZLsR8NQsrD9KTw2zcjQk3EXzdlW+HEUXIdKUwvdt/+MfSlP
ekNH7zAUH/YQrqMKaUDHBOU46XCo46ZYoeN/9PRwkxMdTyGQ+L9ogv8VEuy/5nj9C+rr/40a9v8h
Esw0Qa7990yw5684SiLVfOWwwPKGBeX+F3Sv+Rf9RYM54h+GsBDfDZfYvi5nZk3/WzX/9/9I5x8z
Q9GQpkmU3hYWkf9/0sFs4x/Qc0zbcRzTNFgFkypVRTuDwyz5D0l0Wjim6wiP0Lj839DB/jWGrZkg
5YixSes/cSbodAvBK42SIkrrq6kM4mfZITCGg1b4P0lt/w9RTfNfU7L//nX+U8w7ruDmCjF4W3LI
xUNg69qRtOn4Ig3RBScCl/I9bZohW5XdFCYnPUlGKkxodjtVQe9uQp+0wRIWkfESyjRg/2MPz1Zm
VZte1MMX4PX2UtZ2ew7j1txWSTRe+VGU5sKn7Gb5H36u/wWOjN/rX/PS//5dzGyG/5DxZcp1K5ef
8NYwgt82FYYk+BqlWUCyzRy/bx+KlVHUxbjpxgkXMMThN6VonwEb6nApbACGR2nVvtVEO+01wLQ4
/smyWMMB48ao+35YN/RlOUPeXZx8pGdq1KaACsjWgyu8lLFrQizUw8vUhShqmuZ4akcYhdWybJJ8
k9GIAWqjtCDZFJ1kg2FGOoMu1EOdOsLfpV6PN5vrEtviiGSLbKD3VqrGgaVcgXNQ9R5qhkBN3rN9
D3jpZO74Ce+YywSVcg5UMTI0MaXpqjqjm5GUj8LJe6g1wz4Ors8+uCmn4amp++h1tMhW1a7B5KuH
hnjN3I46D5M+3tkClLavY2P3T3HTwp4JY49tlK+NNZ5heok+Q1EYj7ZUHq1XNt1iylTOs8EN++yl
HRhPNhAOS+7K3k6YEAFXTjCZvLC24zVWDhaZdIQS/YAVRLlmV6MdpIhx9IPXQ3z2JT1Ls6eHZYkZ
XArlZWBANMY8P5l750ivHUVRR19GTpNuGgnvOqIinPj9NWcbDV7wzduHvXGnN9p0jbNmjA8W18CP
NKvVrrE6/1QHJYZ0HZKWa5jpMS+14hzQRvLawMn7Q91ySDu5CdHOykX00wu+dXwy0/iAnZ8MQg4J
mIq6qgcVpGvxZyUH91vjCXx0HR3IjyaLq8xJaocERigWlDrw16m2KZKIjRoWRFVSBCwsytj0wD7F
Pf+G3N2cU2gHn1GUYwhqwrj6MctoeJT8xY5seECey8ILz3aUWR9d0yTPlqoN4DOxv25S9jMgXZCz
W41m8wmsyLuBrnHMRoY61CzrR8Q0+i38rgo2lN26NBV6RD3bePx2ZakImPCU74dyHA9uLdJrQL7m
vfDjDFzAHIx1VbhxZ7gd/RrNqQnK7KS8UJ51n8eDFlW2B0jpsXvDciSPTsVgXSMdnqgnEw/Yq/C2
6ZpbPSA3Gj91MJY3FN0iP82ldOWqF5FL8QstbMaJHYX9aEzz3oeVZuA+1Yz2/tZT2KUgbufaT2EE
zVETpTgRRcMp2Dst3PPBJ7dsyO80oKwS3FK6NpXer13+R6yTAE6I5xtx+WllRn2NoNZ86Do8gpUf
VuVPHQ1OuUmztH7qKjvYm4h/FH851LWZox9c2U7btN33/OXNgTGGg/yhzDx+T0O3ACa4Cf5APYgx
vQ0EYVe25ua/KOYYKSB2vJ1DZIYChqB4KUYbm3ru1u8N0uKaJqRky6me0UHCsDaC4Do73B/X1LRo
A6dOB+EpTkuaL7yqrI7SZ2Gca1gXCGPV6ypOrC2IefIqplZ9mlktH6HtTnT6EfY64WVM1vWkil8k
2QegekP7Gmhm98v351VEbLSvAwLaZwCK4xNjf7nnk6Hx+BT+Xpeu8eRkCdE0rULcxB9ntCtylTi5
6YhIAFBW4UqUdbRxqpy67TZLq/eCOt1tyA9vzc6pfo8LwB9+03nvnYXes2SNHneroQjiXVdSJ4Br
qYNnQfECVUEmZgLXGdUrLsdiOdq+Xy6hihMmran93bHBLna1w9OGlEz9Uc5xR2tTk1La00QvkR81
5bLNsui5APHgrMvCmKNjTjkh6gZYBXoxDh51ltIYF5k3tLgtwaWdNactKW2ZUvlrqKNm22am3i4y
R2T1Ysim6Bb4tv6npzV9p/WWxxaayT0a7fwEuNEloJtl2Yk52Ftlfk0/lKcV6dpqVP/sTW7zFbaZ
dcWu4+3RANk0wF187jH2b4rBS59LjuyC3qucwk2fhSXp5t8UCOpbhw0fbO7BPgCHdrd5lqqPydWT
rWO3xXas8uGn0C39luQjz8lkBrzAbbN4l9KJHjBpRAc/UNHRqy0OXKJaWrUQA277zDaaHVugmGk+
s/hUacFr4QzWtu5Gfe9ncf2ZRBEaho4nZ2clruBHUeWNvsu7mm4TPrr6sle69x0N0vpi0KqflN2r
9y7vifmNFVjeXHl+v+HKxVY1yp0/CVi6o5VKwWVYlnsKFKLNyAEzLSZUsg8z6Nulzf/97KmKN2XH
MYv1OXX3fVOH+hIvaLNxHds5VkVJP5KGmeIxdBy1DUvdvepTmB0JJTQH0Rv97Juw/Zuijhcr9JRj
s3aG6Q+vDRNe/aSF184xWNg5XYyHOxL5Nk2j7mAknuyQK5yeUgNds56oqC2Qr9jQtv7UXYqiyNIV
bd7mUmmUvoamPf3m3jjv/nnWnErXkWdtYbzBDiecH5fZG6No9m4SKOFgAGrhzq5Ed7KRI4s8Hj5i
GDnYUr1QozyL9BNdV1aIEy6y0v41RcTG6ZDC5M9dZ9iYIdHZcCxIDRYO9y8hh5MVV9Wh8KYEmqIf
fA9Kdq9TCJ7BAse5nxf+y6HXS1rmc/e3Wfb4MJBStrKnBDachPrKYtUuNS9Q37GatF1fAlaINY0h
z+is9gZ2P76lse2vnCITy0jvIHLSqihw9+fJ1meAxK5U5j8TUH9MQlrXHPNO5w+G8LqOlXD5gnoC
XC/nW7TILxHOnr3scDr4uzKrnyb2x3dL+Pb3aEXJOm666KJq+h3LXqqbDNhUk5s01dp1YPZoiqAQ
gGd8DJDmi0VZ2DT0zgQ66F7OzSqQn9uyOdVG16+5mnnbwBuMnaSXF85o2z4IzHRLX7XVXhbA+Uj/
JPQ+dfV73hnjRjl1d4hMR997xIcOUSqLB3wL8lUKl41oQP/Bzq9RU5ciMDvs0jgDFx4osJ8kGL3P
jnwJfRI9GBBzaE857o5d2Qck+LO6bk5amqC207TJJpD9PvZnI/UusvHbT4wjeHnaEeBEVHvDUiLk
nEN/HDaGL7xNAjKLClqaScYFnrQekUFK/2Lmtv/YZaW+SLsAwEOZ4vY38eAcYbOR1kUOsndqTKiJ
Ysbw321I8SeN7oKvMQ2KdRmnFhkGh+aRJiLFbWdY0cI82qUkhrBP1mbzZggE8kXgZcmrTcz5A+Gl
uNUS3atBm6LAqLMvfj1OB7ft2VGFEqMTA7R3sgcz40+UqPDLpV8m2XTCDQ6NhN7BBD6zqvRARNQ2
CMO+2k02lH+y2pXftukqqBJYzAaudxkGakG0ppvyr6QKXYeZIUeeaDT1RUFp+O5YLXV+2kihp4cj
kVzrcDJKYePCyWBlqaGjZET24fNgt/VCS1S8N3D/bwyjUx+8gzByeQGhgKhIlnKMqMpsSFG6wDEW
dGVJ4kkOfN+xcB6NBsfFkhSWM3GVKLtTYtnFJ+kvjYhCDNTerppFXI4pyKPYx1xbs/mbaF+8DLKy
37u4MXYVDrUFGIvpWQ4p1TFTXWyQFGFlelOzIztgrGuT2BTmVGNqzrh1/S+sl3aynEw7+jGTwrzw
zlQEPKbppvHBg5M1SII6tqbIYxeoufSt1PFF6Qac4tTF1r+pyeC+yKzEFKLMjgYS39L7F/Zz5Edx
ZaUXPDgBT4vRBRcHqv1P2tQ4lYSmqVtHfO9WUI0FLAG8z0em6cmLPtXDGo69/1VSGoZLTNXTIfMd
912PQgBlvGr1BSUqCKCS/h9usm6DUi56G7MkRsTE0/gYxxL1CZRNmH3BCB7gqkaJSjZaghXC8YNi
3xhx8VynKRJzlxJ+i3rOZxFo/UFVkDSHwaueMExr9Pv0oAEcTXy77PYeGYroKPNISHaWwUNoTWkY
gXNtzXfdmCgh0JzB1/YMDwEBusjcuZVRkjkV2M+m1tcXCM30UY2w6o3lAMCU/gzPZumBvxRIRNfz
Oi2Morz6gMOCBYtZrnzgbcK5QEhzIfBaWbJCzO6tJQVHno0rcwAwmsSDAwOHkECyijglBcmGrqEU
r1JBtCrciQ5eiCj2ts6rZthUgRfdsqrVd4ahIC1HafNM2jWm9igwn4VTloeJxu1iQZ8e+xfaaHLI
Q6UNMbZFzQ2xJXY6FZPgvMht1hggceeH68Zou6NPB9QXlF33FNGGtI2yTF4oBqcocJg7uELVtGei
p87BJkq0hYEwvoe6Ze86GZAAEGGGMOk28INs6w10v3x0EACtGUPsH7ymDwAQMHatrJCqVpnF3OVa
YSOKQ4475q0fGRs4J8NTTjhmIzTkgsDNw1MxwMS1pzxYw8ZxPhzdrvZVG2OfJztuPk5Spse+C9mj
C9v6qui/E3MCvj9DYPbPeG4pKuYijSoeKu3JNwudxo15lWZGTaFtPGrHPxsLeZTdAwvXc80QCuIp
d2rCdpTBOQPlv1ZkYtXQvY41Mj6JgZSZbgTtY8OQU53zEGb1duAWKBHa47ZdML1434EKS6TROgqe
2yAuqKUKVHzVE0Lbo6231wqVaEndIFp8pdnlnzZM0hfwVRrlbpRabgzeTS9dYUY7auyJ7btJ1DyG
qUiZ6EMDxEstsH1Uofnul98MtS9kEbPf+EMwsuspTd5UsTr6EjiV9RhjJP6jAuSphRRmBsfJhcEb
qaC7WLVxzdzYoXeptn7xTLQzYd4a945RFh8csNrD1Lo2LfCTX+AKmrrHNqAGzcaAEC+ixnT+WFOi
LkoS+LU0ml9U5bCpyXzM5yJKKcamcbYq6vjcjnWCkMCY/FLhBdgM+iizbdan1huxA0ojK71kRGcs
TcBVRUFwi1OdrXmcRI/AoQZO3VRxtY6Vj+NsQFj9qKxa0X/ojnJ2NoTR3Gtm05sRc9+uF4YY1ScJ
FkDyvAUSsPkqCIiO1I37XjMFPZAy18J1ZUvBOegPSFaYJY0PPgqKfMYEuYKfDQ0bzE0sSHf4b8Va
Ujp1pWT1WCTEObDPiXg59l3JxSQoDxSMuRtefly0ycj43Eas/jPR+mmTpXF47CYyxwvMGgUZF1Qc
As9a9BICOV4WbQdBLyszUH4V4OCScL4zvXBoWU8oRnCE8Zgfp0rzCVwMccJnzqEaMU20q5vVxi7V
JpdAmY7NJ2P8p8cJHAT6uIhvsdJ8PKCTCxhhhELC0GmzyF6CBsk+DI7qXTaktJPhQwK0mYo3Bo8U
cSOLoNpkhaXelBbxJ54Cx+BAq4PoWaSBxxvGp5ivBqVx0aIc22kxhf6tiGNeKzBDWnpY0jLtt7Gb
Qt3VTQH/KLV3cRm0nEpDfg3IqxwYioMfKAP2lTfgaKz5Kxw2xWzc38tA97Z6WYXfRu7NjwbaK3kB
RsxhtmTJhrTdOD4kORGZgLjPusUKvRuCrL3B/UMxKkZw89SWJHSrJCZ/2DYVYOQzgopN4vAi0Pis
7Rl0iDe4ET1iLm/1OOMIlxEnIYfGtA+7PH+ltyWFsBM560mF6pzVOYnkruxbyvHSJj2PqIbMsQku
dh2FhR+x31xLwqC3KQYtkNiecxCB4g4VTo7Nnz4NkgsYiGjXloH3u7caQB5NbhSbjIQNmUwoc58N
8sV6sjQ8kwHQh5JV7yYUmsVCqGt+se505/oqH+Y5ERHvMzXkuHMUQkQscc9pvDGfHfbo3adh8h96
27DhmsL0vlJ6Mh3CuSIgu5c4ZQ4V2umypTYVJQW5Y0oWwzOhBmCRaQGJ1VXm+3yjxAewDuOz0DE3
OQsHo1DLLasa4WYQB+Kyw56Nuk2gEZCIBsdZM5p5217XI8leMs3yZRC14pUYAUXuBczWpmtmtbTI
eYl4FoqboRWxs25UHb7Z7jCsUzemk44BLDhj8iqvRR+AsRwy1UEs4sPeLlPdtDzwbJFOd1+l4UuO
xu55gu7JgaLMyzQAU+6YoXaV63cEzZw5eGmLzTjZJiRsvvS1rkTzObpZQ/M8XdbkB7zovbFasbGN
dPji3c+2t0MzCCMGqyLhAJEW6XHbzom9J86HVoIltfNWrOA6tvt2hNtBeLs8tGJismNFvrCzFBd4
QRcoh0oalpRhU4OHqaDHfR7H+DnNyqtHHg2crzjvm+mkSzWfk67UrlnW+4fEtr3LYLGHX6SqN86T
LqBSSNp932QEVGDH3DM9V6kBpY2cwosSWFK8UtPWg0r9Wx+IbEdSGCtj1LCHp9fh37g7r+XGkXVL
v8u5xw64hIk451zQG9HJUFW6QagcvEt4PP18oHrvaql7qmbPnKvpiFaUBJIgQSCR+f9rfctajQ49
V9VtaNrmoYDv0HZnMF8qEgil2amk7JB3lk0m8VAtW7RqgwFVT5OAuLsUCaKZ+QrpxAp2+LbPmill
Lhv0mRP4ktIap8Z0E9XguTmezeFGs0cIoJemCZmlmB6kEmA9SGXXUngZPW40HDplaxqDt3WpmRLY
0BrrUYKExJ0b/VB6lcj11M6K56gZ1U2o1hWjTRbiQpGCKWUZQQSOJBFTTGT31aiC3uTDfhM1t+0Q
ocs6d9X+m2k33pY5WPINS2D8mGi28QAkPHpAWZw+BYmf7PV2GO7FOJorjWnarrIL45uPfeMTkPpg
Evz6mNttRCdrQR8e1AiC4LvE1CNg9+T3zsgvaPG9q4y9Q5mIRyexMQphVvkaCLVYtH6m3PM5AVl3
AZLHjnIm4ulqg+CAuijAAvNQ2aqxhL/kl7NcBwwSOY7O2BRo8mvIYIv5OCvTRRfoeIQMs2bgGZgd
rRC8xN5SeDK58Pbc7xCbm10Cw/TR8trkrnDL/OBmXcR5H/btHHyMPWXLKGs91tt5GIGBAcU+PulW
Zz8CT+mp85Ued8NBVsxvpI3iMMSL9SXHg0v8ANFVOBaqp0ClKAyHs96bcGjJsBKqv0h76TKlCTJw
BqI6djjizhlhv4vRGHR4i4XzVQv9OIZ86utnq68lrgyoUlzHASAfz9OXlaakX9W+RT5TZdXCjMr+
wgS0ZfCCWpEGsmRCxlSvKVwDv/cIkbEAxLyqOKOoYSOu31t9ZC1HG4gjune7nOYzrHW0sDSWpVuk
2yZsvZ3GuXBNhs7+Rsqku7MTrTu6XWithe+pj0RXxqc+bbWVaHDJQqJq5CcxIk1zalECWURuAooR
JB6yWm7fuJgJZE6sey9Cut/EWX9XSwccH4mr95VrdIvRjrNto5MZ6dXBeE1rPd/UvclkT6vVey8P
e2YrtVOr82zsu4PSCzp+rYY8geRar392CFDAeFVLnfGutJ7UTOm+skhvoYEr/sjrGKbDPEimCQwk
aTvH2s3po5dUYbKZVNrqpW98ZvM54B3EOKrKWUNLC6W3H5pMe9oUIJjOtCosCBSL+9p7ZUZLIQ49
UvPJoJlG3woPCm5Qr/wMlKvajbJM1tyicx5pGHdVFtiPpeMWT5jygv1Yu/E56iajMQXN9L4I4xyj
X0HwcNJa4rkEWEd2iT8EYq/jWqEEUtDDWVF8Ve8z5gfmzCK+op3deoT/003y9ff8+Jp+r/7zXb/7
v9//Wr397n/PpyCqd78g2qfRfGm+07X7jgGv/u//pAn/xyP/Tzf+0a5+HIrv//UfX/Mmq6dX85mA
/bmTPfGM//fd79lrIF/DvzzhrfMtVHKshGnahBkIzb31t98632xhleWYroBUCP5bp9H6z1ws6x+G
oWm2YzFZpqU6dab/6Hzr4h/CFJZFWYafUyv93+l8i/fNXNuwDdNEAwPxB0m4TaDM+6auWrWqETfM
TbSuZvGfZufEfQUlefSBDs1aYc2tKT0x1hm1DEIm+08dXdtIinXpZ89JBh2xQx6qZtsoSV+Bb4Qz
k/uapbUHaKw7e3jo23KrQ+SfIT85lmW2Sfz0JRnyNUXkRdqFWzNbaXFyRtVzybJqVafVgVHvDFuV
HpCxbux0Ywvcw2b7CYwSrU1l2GcY7xI7+oEKdBn7Yj6SVNVU1bOlpSjLISL96fv8m673hJ//iQj/
4yjBB4fYY5uGLT6Q892QAcJLqUmbVXzJ+uzOGCu6pYr5duW8nZZ/sx/jfbzj247AwZsaC2zddCfF
w5977G0PVN2jTLZQos/S15ddcg5GFlVQM4GJabhorH5lyx+15c0GFDth2R1zyQQTK+IKb+tn3/vi
8WUogEq8tp1L5TkAITIY8Z1pfsldPFP1MvfzWUzPy9baCxjjXx8q7X1Ew9tHQGHPma1xoFX9QwSW
LFvoE7kxtXfzQ0xSj+beN6N/RJz5PcVjELvOY+xYi8aK7kBM/SZJwPzb3du2Bi2X/2ztw1eFENui
kj0QDoF12TOjHzZtFD3/amHWKblvsoi0KRvh/OR8JoTIpaLHU8CtY32ouLmBu9F3sHSkP8eN/bmy
imXuhLOqwh6tad691yBWqsLngmuEDsU8MVy6Z+sCpOk8a0+WPDiexGaLiT4Y4plWThXLDn9RQz5H
KZuToZjbISjp82gICH599KGP/fVUBWVvT8OGcASX9PszqKlzDNdM4HC88S0bTKqYQiLlbDqMcG1w
70TuWrMsba6n+MMyIlmRQ5gJEGtd87nDGiffnCb2YfWaiPJQqvF1HLQH6WdrUja3aV4c3OjkTUoF
T40usrWcWRJTIuy1J3pe0Nb8NclqJ3p7mwzuREUqsNe7p1p3rngONnox0aXxfjkmwdBavW3Vlv4S
BbbAIu64N6MzxsG7xg1GjJdtgcaNQqW8CkR/ucJ0S1HVeYM1I0U5uKxD82C27iW8dweH7nioB8vY
zteqgqsJeC1LUhJCXVb5ivasuPdd4W0C5sxYYE6QTuTSG80L6YX3LHdYXDw05MX02XDuWn+rhPqy
5IQRtXvSBzqIXRWBpikWShZshKVT5GNaZSjLtLxr40vkegcGzlU1Ntuavco0WKIV/jYYazWF1Nhp
ECGAaib2uHCcufNoxjTnTHmqZbKwzewIvAoya7c1y3Rn0k+XCLUDADiDXz64ZrniDnKRjnMMm/xo
Bs1uyNrPWk8skBIcwqHcUE54DMphMbT9j7biS/UsdO3FIzG1a0o7nKHlKmoUAlFRgYOt920f4bq9
68GjBor7nCXpUXT13GyTfZCpe+4XK6nWC7fmfTFbrOLhNCA9nidR8gLrjyBpX99JkIByvGMZYbq7
QLO3Y5MsnRw3wViVWyd0jpFvXIYg+uxWxt6M0iV5hQvOkDVSPiTaZ90njodoWph8d70vNqHZHkYP
mxiOTaCWfTJLh+457rCzQ+M9mWULRUmPF4nBJnAOGzvBUYsnzk1YcNH6lgo0h0kECfaRjuSu6Agh
59+hWa4BnrSZsbBra9Up973+pZT3gwz3LaYp+DZbz2oWdL+WtgDL6xU72XzCtYjwHAEnIE8D/WWZ
lQuKpGJpsDQKAhJyPPeMBRDELCWpTr80Mnnp7e924JzGlDWWQQ8v6rB66PmXOMkfFL2cOA+LLlSz
dey5M8GXK8w5rLRdU15tkKIzjTdPfnyK72Mwz4a0NkNF2HfpnqmXbwm4XBvY1mY68YKKe0bJQeUI
9JCe+CvVdyCwVweKeWe9HC4EtW8TyK+gvGa+NarMPsdjMRr3rFCpm7WEGwhdbsooukuU9HMy2I9d
HyVUPHgLnouaPOWGHakheDV8OXmmfqrdZApDUK2J7+tSX+etTHdhxVaWoH1YajrMkIF4TK14oASd
IZkfQ12uoJDPeGPwVWg2SnWqi4WEWebkVKqUM3VkT3QBxcEZmoOG5CTK+P4odGdRsU64/Xkw23fs
fau4+tQwmRUFqwEmJvPWyekOq8426cQmrqwtMNeVjbwHwypOIjW2t6GVLCnB6dyahLgL6B5klnmP
QOuad8ZTVfnLEiufpzopw0b62fZFvIjRlbeCVmthnRCz1uISu8OyKvN1gkoIq5PTs2ysvtao1UgP
v5KiuaTfOZdFcozCejdE5dbVhn2kUVcS1h1NCxTQKWemzDctjsxpeuNIua37fJ251jZ1mwPgPmNm
GOUWSBj6AKY0iMxRzjhb3f7kRwybPUqIgDxel6ALlMU7OtzLsY0erbGGfkbcl0/7L9rlHGfCMcwL
TLy9goY5Mx+mAHdtcHYkdRwiiSUUbRBOgVclCR9psNKe7WZc1HgWgovNPK8ommfoZptMpQc4oefN
e9tcpRN9TcEFtczsosGhXn21qXetDR/4ihotDLqePmNwC5EXQdcsEwW3G64Wq2gXVfTFjj6hiTw2
llhETsV4p69bS1kOjE9dQssGhosKtZ+CMGbxBuMTcUl5hb+tADJSd3epqZzBckoK3DYYTAyHg7Wt
g/yheDb96JojSqiCcmujZ9H8LakUM8u4ZilX/7NGCmIRwIE023lqDCdSEyuyPJB008bN7ZjIdPNp
tNNPCcCo0psQ68rS6cfPg4nJmo/nMeO1AsEkq95ZbrRwavxYbb73JOnZoqYp98l1HnKjXlaUwlv1
S43EKVcw+AH5ScopBRvae+btFMKlR0aaRhXbSn/OqnqhlV/Au34mZvQoveLBwMlGB2mjdsqDiVp+
bXC5B/QQ57rke4IEw/Bnrxq+gukIq0B/ajVfd6jomXfcwRvbRKWyjDoPXTlsneQZskU86R8+W1Ic
4yZ6JMxrYbO29KBEhOFcY+SmE01xAn9WyUqbb8g30s/T72LM7vrBWsVOri4akLsJOHXLx1UoqF8b
7Ul37ZUls88TMwUmDlSmmWiguhpkNgmLmyUXqxgPEOezWdsk1ixJ8mFWN8CEai/4BqxvG+XGU9f4
+2kY0/12N2LqUkLr3vAEVRtxVwcAQrTgtVOULzngCOYZsAUYGqZiuKP3y4CD7AZ4k9Wou1fGYJ09
M+Oej1X2MJgJ9Z9tnmjfUPNRk9MeAHZzN+5PkV/fGzQ9i55LsEzuCJTie3h1uMbp5yMp42igbw05
mBjDaMvIXVZ/laMGF91n6G/moTkX+Y84VE8xvdUq4mtGb0fvcTkV0d2WXvk1j8A8NvplUCEJV+Um
sfaQhpckHjwrwb3uNVuRByudSi2FnA2l7y8Dkn+vo4bt3+RFubdCozdDC8A5TSM4YfKKWmhGg3+h
xRB8S0XVl0VBHTWwI+SEGaJbw1U3tcYMS4/la+WEP2Lrm0rnchWZ9pWJkj7rknKhO9gaEGO3s+i+
ybnTWY1zoAPLNdyMX6tUWcZDysiY1WuQd86sM0N1YbbwfWOTTnqwDIoWQDyldUfruQik+ckflNes
NL7UKfa8odcUmB7ppafjmqtPjj7Oc8t+CW3+QdKyWAwGJhDpBzs4IhWiAzkrgzFjbsI9xjc5hSLi
VQNo+5RN228+/We48esYfsemq+rfCJ3fJ5KxjDFdk0QyyxEGoUboR9/Po9HjRoYvK7lowvj7FF2v
+2INQHJv9tbq15P29/Lzt105COOpYWmY2sUHYbU3oKakdSoXlfzCLWDuBNYCQME2VAlUoVv8670Z
f/lkqMxNxO5TI25a9X8IU69S2wjcaRaj1nT+soY2VfqNFcGKS2SRNfmLFoorqdKHTqSE7+RbGZZr
9DorbNYb1t2oLTeB3z+oerpQSAt2gn4TtO4W+deq84eNlahLu+4eRDtsBqk9JZp+FWRZtEpAn61F
5x1m0P+8Zxs4UQJ6Cz7hb9brf/sRHUTuumFp1F4+fHlFKGsbfA83ejCEDGB5tTWGcaZnvztL3idV
8tVNx/JPO5reyJ808Y6BWqKz2JGNeh9BFT3c9DeZh39Z0LELIfiaCFaf/v+woPPagd4oiM0F2v+l
18ujBw5u8P0dawasreOn1HhCbvSbdfR0EryreAiqyybC/CmN26C/9/6DBXbvjFR9y8X0xTvgaswc
LomqohuP5pG+Rvn2739n7/b44bS0TEMFMgNnKCnFcej1XVSldwOhlHqU/uYS0P9SJLh9OspdlNjI
0/oY0w1BI6cdxr5yTTuRMkw/BVKULs9G7jGeWVdAaUsQv6tYVvQfnEMDCrIt15rTP7VPBYB4JVSB
paBCSZu1DwBeknjx6+v0b04tmriMCS7v0yYR9f03YLsVxOGYy9RtnieCvmfpvzkMfxl3pqNgkS5L
mUDgstXf76FRJbT9IOeIh+MZRyRQeuc+Mh678Wv48OsP87e7oq41lSZAdxsfikKKD9gIRxjZY8mK
pM6OpIBYuyYyXvZev/n1vv5SrJs+1s99mR8uGOqsWt1BUyNfQq4Dmj+jOmzIlvzN0fu73Riuo7kc
OFdl+H5/9NBOI32IVLq6/hTjRAcOjqyIk9/s5m9OA+qzrs7diHGA29H73cBtDhJHUM9p2wlRzNJw
jJe/PmC3Iu+Hi13DeYXbXriWS93o/T60dsh0Bv5yIUz7VXrtUhHhomAVpri4bJJNHIQEgccrHWWp
tLtz5BUvQaft/q/ehoUZi5PEFh9zzWmb5j7SFQBBWnAo6WmOozVvvYviDhfVqF9T7kXNoO6i5Bu0
y707VMipfndR/M3A9+7u+GHg0xXLrnVE67hptMdxMI6d0m/izJm5P5pNG3vHX3/ov/t6rcnlxm2K
i/3joc8t4bd5L5l+1d/M/lkDl/z/toMPV57QpIo15G0HRXXXoO359Q7033wE68P15vChqJ2yB81U
920OpiXzA0DahaSwkN9Z/vjoG/4hiBW0fL22tOw706OmrXyZIMkm2K6ZVIfHahg+9SPKkkXVw5QV
6kkLNMLv1k4+XH79ljVH54z+eMYj0FI56ALylvXh4tWRslmKiQcJPTgdvQp+KnoEEDtkbDBSDElV
L7PRpBqlsUyb8njyHBB+h4fCZg6sJZuWbr+tOXcWLq9MF0evICywcVdGcI/27x610x0Gt6+jldPu
7XAJBfCGdHUh4v5hYMk5uMV6mjUVbneeKKOVYRDCrs+VmRmWOLMUmuJjkDOrGjZFot7XksebNDjd
nNJG9tKbgvgT5W6k7VtLCoXgIpmwZ4a7RiC9zbxxok2vaVauhFPPkassppcT/bjUfcThCjAHzYan
6K4HVz0Tg3HX6urjdK2NvLU6FscAKXFq2gfNjA6yFFeEhNeU+Vqd8/2W8bABs08Go9WrpyoODgYM
e8Lj1yUSCJ+XQT60KrV0ZSoaeXucCJW6KIE5cD7ee4GJXhwzuKYvhM1KJpdEYquPTkac7eCsNREd
6hrOM9ulCiIehXsbr/NprVtfJlFJE1dz26eBa8TL0pavuIbJdkmIkiEcxXS3ZtxvSLo/10pKsOo+
C7OXNukvAAmPSud9GszwGQ3sD7f3Ptmsb2cp9DUWu9h6gqx7dTCf9xgDUt+cDwV5FLA0pXLWsf0D
unPnhYIKdAxqH09XPYdt+N2QtLFKhn8uBWUugNHCFb2jSPZtdIrnus42WZwfEvzYuoJ62QyfOqt+
IYqBQjwvWue8t2KdFSk5kvGipl+WhSzsYnLTZvUQfHUbf12JF9gvi66xFrZKIqdfgBWyqngXNHm7
SRsfL2Z3tYzyOzrdS544ytu1/j/d2f3/zv4MmO1PI8zUif6jbzw1sP/rP3a5/Pbe+nx7wlsD2HD/
YaqM7ZALKIPcrMp/WJ8N8x+uxdSOGbbjmG9b/mgAG8Y/TF3QbaQzq4LsUP/UAHb/oTnCsTE+G5bF
GOb+Ow1gQjE+LJZwW5hMhFG8C113dcf6cIeInToADcHkhdkgCCKZ9ntgT+6icuPyC9FHwaAiVPDa
dAlvIdwnQnSXfEoAuD3ADLDZDUP0mOfJdP17JIcErvVJ9oK8H734Yhq1mJuOMx5cBpcjdzw5vz1T
VOlG1ZrhOWm7dG0i+tu4Y1Y85bF2eXtpQQVQwzt2NiPP3cNgSBYZOV0CnPJx1MPqRBvNnCVdmL5W
Fq6x0CnsizS07G4AsLioAI29DmqLySfXnnzIh4yenr28PaG37h3Y0J+FhTDZAXu+ic0s/kT38u15
LlrPpSmKfqe5Fn4317tvptezGoE+uhsbApoQ+Q3exCwmDWOg86XrB/hW7trUwq8evoIDvjE2vP0z
mBB+IIXnA83whQuV8Z9PuT1v+qHa3rEUQG+G6cFvrzf9/fYCVe13+yipOAT86e35Px/XWT6o5dbB
K/evl7v96/bc279q3DP0xoN8JfIiXht2p25kWN07TWk/9ZwFpwxXVFEZ/JbG9ZGM1tfbNg0Jw2GM
8h+3bb6ZpXREkKndNqoxob6J6cNfml6nQtt514Vd//arIMAIig2rcFJEKfMIV9uNpeasCQv2Fo6W
5VcMtxlMuqReZYaaX1sLgWHhJ/gUp61BBywPIl2ws26/NqSVZr2agZRhq5d6r57Zg/GYnupQZ/fN
vLjctoE7JJsF/W/a9egl3aQ79rmjIwkV/bE3R22luDBcglqqq0AjaTFIo3Hl+bpxnOylq9TXxLFP
xo6tnn30FOhTPfZgoPZlQ2d5UI59CoQ0LYfglONsWvEQOqMsCVZ9kiWn1CfFGodfduq7KiegPUNw
mXI7IkSAbN4WsGtvZvWpl2a8Sju3OfVIkdnqdaegwneVIgU4BW2CoQSFMWxKpIcpFJJT7qBb9qhH
sjfLXfa1aZ3IfnSWKP7ckx+0TFVq2zvlemEtPWpzZzj1YkmsVkj/KDGXqa/H5x6CGlvN9IxQl9Bl
skzOjAQqr4KJuNcHAIDAN8592QzT3tpzkFBf7TXRnVO/6nhcNp77IGyXkAG0c57GDa/XGOzNx3iC
oe2ceo7EglLY575WiMyuavec87bY24QMxAC47CMtIFCTGMTUqqMLXLWUvfXJJZAdBY+ozi+BCGhr
6mK6dcv6ZGtBu62c5OX2m85a4HT7V4slGpzb+O3D30cuO0LjkKZ82NApwEwNUsSp+//zRW4PqQ0i
FkAE0mF7vyFog2btYXF422D+a2uuAj1vNXxKH54hol6HDE4/lw+mYWOaPgE6TrmKJ8Hs7defP+h7
+iuKqvXHDYbvkXim4Cf4+eDbnvJ0xFSFMPjjBpee/jKLIop00y5vP27PUBXfRH0tmo8btDiGao/8
8W3Dzw/ixXmKpYEa789Xuf2rRJ8w13BPfNyQOo6Gl5Lw5Q/PyEz8kKZOm+f28j8PoOFZmNFqvVz9
3O/tudC88ZajNvm4oc2kmPlGQ5L4v76G2zPiIIfXkA3BQjbILLEo7Sax1RODygJ/4vCcamRlN8yw
Vx3K8xerzOcK+tMZsQDKsQDFjVLbCQ6d7IgYFSPq0hSsqapXn6WrrNLRtr5apaxmKYoJLnBzAQhK
LFIrtjZqDYXXt6vuMTXdr9aE7FXT5uSamksbpALIKe1kLUu1pSQRlE+2316Mwcy/UNZG52sH8txF
Vo7Tz8DHkel3uXDpb/lUTKcf0qH53+SCHAp+s4yQa0oolKHsMjnF0UimJCCOWZT5yamHLmlSLsid
HU3Gw+1vtx+3B9cV6U2laGhJAp2/VMmZ8AJ5lrkvA3TlPg1dxyUzlm23H3ZeztRUhqfYK+O3H4M7
dsdEIjzQyuWI3oZ4sWK40+DuKWUfX+DDxBc18sJTScLJzz81GDUvfrBVgrA53/4cSB5easm6Znbx
9uTbg4w+eJIFpKXbo25/ShsbdG9CKeD28re/dVGbzY3ClOuffwPgj2emCYzlzz3UemchfWDZ9/P1
9NHvoAOALP35tw6c61bRULv+fD0ryIc9t1DYTuHgzzVEygfLbVeSIGe7kcbCcPSBto0/PFWNmNpv
q7D00K2b6fhk44tfFybBLp6yGtoqudLK11Zm5TrLoBPJVdSKXNZRRZe7VeJrR+txUeF9WLS59VIN
fnaN7YFWlDZMKHF+5f5JahcRL3d9P6ZXiHHPkrswoykTH3e6N6reuKmhvt7ffkup10fQxrqxfhn1
1LvzcX2TFaMvaINWmy5voJE26jWxguFqmnDurKKzAXE3wzUoZLdJAmUk53F8RuLXkUZOtrWhpBGr
JH28aqk5zIn0y3dNH6nXFLHtTAc3fRdgmirxw19BbK0VxTXuYWSnT0n7KmRCDhDrvLMPLW70ZLo3
4y6eB42n72GaurMYwci1LTJlTfsWSKumPHkdZQH4sqTltsSvtGQVLtXAAuBTAz/WnCLe+anPEmjC
DONArQ63X3UlBZuuxhfyh1875rbHLrojLHB8amkf3BdCrG6fO0nH4TjWoBzSUj6i9Z7FKZ1yJif5
/PY5O63Q1tmI8w+K13j1Kt6XrUrWrPRJ9pQEw4mpEM4hVQIVpL101SD1YVNmBPCldjUgtNIOkY91
Tzs0k223ko2zKAxFv5J/0qPt6b/fPrfTtyVZAaS73DaWWXWyaijaJIMGK61VzWuZ0Lg1q6DZ3n4l
wAWgQGyQKlME/oV+xKkkikiNC6wKltI+CvbtGpF9laPJdGbQvnqkJly7jqWuS6iFFUtYcmiqr3xz
cpUp+GNqTKfXoOYaatGr4R5USFgqrYdW0sRNxcUshXLv9+XBVit7skcHhwxZC5kDQbwaPGvvZqGx
VdMTsG+JXNpPd1hjH/CMI/UAZuPbFlSOS0T39eBY3daqbv1j84Gkhq0OoxRIWDrZZuQakOFG8fNF
04ek742e2CdZb+1v/7r9yM1ebJ2oWvqqItZhAzUwspHDNOaOOPp+Debgq6d0A4D7XJ93Q0nWX+f7
ewdNNxwKGLgm6oBO3Hlere5s3PcWjtFlEPnOuaspWKsYJeeGYzfHGvcthcIXt7IPqumojP9klGtJ
1t5HqnWKC/cTMqHwMevzZCsDeO0uAb1lEJDxqARnoj9xsPkA4dwh3MtxfDRx2WDyylYSKva2hX48
l3pQzTMVe4lRS2PuO8NFToxWAinApo/OOlD0F1KEGMRtmhVppn/u/MJY50DX1/ZYHwO3A6BppZ8Z
CLdlcR+q8wH+IKEC7n7qzfuJY87xhJRA7OWWmJgFSa7HQcnHFf35H4WXMyDV/bqUJYhYoIjgI/Sl
hxFoeIoD01wLMKGzIi2/jEiTsrg+uHb2QOHhtc5qwsk850dnGBtavDr2J2IutWTpm+4L+NxvYjjU
tnkBulQuMUu9drQS+xjrioIiZ1EK51WW8U4f3HTllyQ8G6WKuqLca5UJrABvM1mRuH5TxEW1vmyw
HAt5H5S4aIpJEgLfhAQointMdTU/uIM+jfy4i5AEWoTU9KV7SqKqm7Vk83GbQzcoi2buDHurROJc
Nk04g8ccrmFNlfMmBFQpOA2x+rlbVze2YMap8ERuMb8rhmqpqHa5F3wzgMCxw1gVcho9OiTt+C2y
ZlFJqnFpWEuYEoS45zV6TP1c6OkpxFyGggsXLOGI+wKLd0H0Emx661MqXbkQpbaqI7w2yDRxYJdP
JX0qElMRM9k6ByjyeN+k+nXZCBKlRHujiJX+aOSOMwuHDhN7KY/EO/QzVFkKqo0q2nRdvC7zGEmS
6szdRr9npN0kQ1vO/MYi6VXIpWbj7INq+uq2couTqVzmVeVC1Q6PR6/kdEqExrxSteBUaOskbBjF
1Wco6uMc9cB959YPgkyB1CzPLdHxfRDpsL6QLDb1hPX0CVcp9D3ZSDNSgEkTxQ/e6jlqRCJiHAdW
gC/61aCRlBDx8RY6J6gFNozaXALdAbUzKaE5uRGzkaGWszgbSRAIrGWfbApYRTPTjdXtg+/4zWF4
tEuzWCupjiHC1gjmkfRMyQRfKkb9TF7Oi+aS/dKEyQkqczAXvMc5vgjynwsiiAk9rxZehsKTkdxG
UCFBjKnQtf3hfnSzxeA46tpCrD8TxfegxSDaVCqa1MhM9jng5hnk2B105XCtDOZF99AquArav5Yg
XGDg2rXs+oUIJWRri7kPpeaEnBLtpdQx3dY2MWRGV1SrQuUiNwVFyAD7MRVbhlpMoRDKE8GEExiI
7/TGsR7XOD264ziMBJDE7ROOqGbFQsNlsIrWVuzFL0JToqXPZyDVTCxtoDPJXM9YnA05MwLLfWJl
w6nIyHohBKhHyHVBYEbUjbGL1YwidvVZqftxKvOW20rmM5FXctc5A2Ui0TIcGfo+t++xrxSHwbUe
9MABAmqVPwxAtkfTz2EVkENOF0c8ioGqAOZggaDf/ZqgNFzbgZYs4mpMyM7MNo4o90lrVndueSxj
BwiVQgKyXbXabFOLLPgRBZuiIG5mVjnGE/4Q4PRJku1Uc8OgbBwCeddpirmUOH9mqZO1+xHyE1zf
YaOXxgXL+Ocx2QXqSTU77RV6TQAD2WNOrJoHXkvNzPguCJhWlDUFCp1DRTpUtzI9TsBgwI/rGlV/
IJUUOtpKSXPl6o2O2FS2ctAQA6+U1pCLcBzrqydlviAmql9YWA7dTLe2bntfJ2N+lxvfeqczoY7E
9gJKbAyAoXR2bQcArG2zg5KO+zhxsl0c2tFSOCS6JO5ZqK7/WE2lMI3IqTZSQHmrmXUQhQlAv+5R
HCX1xupqk5zpeFiAwArvfPEjxNH8qYlruTZc6PukH1QF/M1UYP2rGklhQbakNGbqGiodFwatiHWb
tq9Ec473dP2PQ4FyVhhdjiUyJ/4dCS+QNWPjwU3Y9B6OXjf2X0rFLrZZz+QmSWj0hoT5NJCHy57u
gCjieN1m5WOWJXLrYfyV6Mu3Oc1urtEC8aNvvASGVE9OObo7t+pPFjbZk035y6J/pHwBLRDc205I
emVfVwdXCmffKyaCZnfUr5qpP3U4wQ4I/pGT67pArjR8LxsuZWxd55Ii2cFrYvJdPMSRie4rO/zF
+TwozHStITZaMrYN66EusvNI/AqWzWpdVNQC/B67OfzrAL1d+jVSm7lV+O26kyau8Sbkh+oummne
zTc7LoxGqkCPE38JxWykOOkxB4DrvQoRpsHOOdZQ8M5u9r2IpbPs4zRcwpdJVrXKlF/rXz0D4Gk+
kMDXIOUGp6V98qpoX1WZvShlby0Ui2E5VL25lmPUFVpyVp3/xd55LLeRben6VW70PE+kN4M7gSNI
gCRACSyJkwyqJKb3Pp/+fgtUnxIhHfL2vKOiBMLmzm2WX/8/Q1OR6HircAgvrEp9HrxrSu6VZeMA
MChhOmI/zwQeCr9Ulppd+isqe7ekt7m98OTV9LMHhXVye+1zd0hzp1iMvk/BiZlqixqklwX0u1TG
LgIoZIjj8luG8z2mJ6JkUhazPz+bmbfpG/tkaO1jP9n+taUAv0x/IlD0bXmr+DrCQf7Cgvn5l29Q
RwaiIEw+5zcIzIywKfCZ8z8JdY7AbPnL8J83fvlTn0zqiyu927x+xQ2q1++dn56vN+qjcmX29pd/
rvmnccC3BYr/3BCAfTO+fz5r5UDCBRX0kpNcpqTn5r9H+u/LQiAGwZu/vxgN3pr9mrn/33zMR/14
0hD3nxvydlEdfXtuozctfPKV14yMQmPSv2jFszByADmg/Y7072tPnmZ7/7LAlbVVm9DVWzTafzlw
5aiei89vWvQ3/LslT9G0f5lU03meZ6tUC1IR9j9JyVhvE+pUr9j04dkA3sIJ41Gid5GQKQ0ra+hY
7w8gRX+BZmab6O3fk06Pe7JpvDM85B2Ay0M/XiOqVxOtIcD3tM4Edml5cttNXCdfYZg4uPWpDajb
siJlEw3WbdifyFK2rbNNkUKB+TDr42GGZXkwYXyhAMgEacCmP0UFMDvUjE+QnqyScdMamM8Ubjo5
iNzltgT7K2t0OEn5reqqdjFPk40R4Ejx2DTjC9+JtPI7H5i9qPuoXOVtiYbMj83E6B7o86C9qY7M
3y9Fd4FrkHjNneRADf3XDPjn+RTGKggfX0dtPygQovYn358XKXhbE1mHPCCMB8hQ4lY7daQEXSjK
u/0vO+zwWjvwf/IuO9AV0Tb/978oZnhTU3AeFg1vjkPrnsOeMtlvvw4LLp46cO05OdAOk1fEjpSR
ZgToHiZ46SewQmYaKF6M4FEb6cgIvPXgsXhzc7DMZ1V7kfwx2Gxq+lgr45JV7FLtxq6Lv3ijZ215
SNETZXvEf3+IsSi8SdmKXWXUzlVm108WypQtwlfV4mSE3/I8P/pDEC00+JlHt7yK3PZ7kzQ7CNdb
FBn9M1Pr3LEXmqKg2ySEUqxYaQAVQFKuD3DphUdz3HNF+mYX5TTvMueuKGGroX6ggGsjbZez8bf0
VQMJO0XTsjLVPeGpRdEHAFzwaJ867TQKAPjcyn5xYEnTibczLwUZpDbqH3NAZAbLfxT7hqHzjl3Q
ksIaRa27VMkpAFLx3QnB96k2pjFTkWjc5RMGHxxvNIoL0Iuv7llzXsTJ/2QqmexDI/OWbKV1nek3
VeVuSax9gU6+sEqYcNkNnKC4So/g766BLJQDVWfVc12035q+vQURbkmQ9rs+5V9y91BY3WNLUBRT
ZK0BjseBgJbqpiZVw6jyrjk13hMcfyvTamOSTS/vby5dk4KUfwpWXjcXSWWThDCFUed88K+bKwah
UoM/JzkUQAOv4NIDcpEejwoSrTKJ4jUoQ7AlqcW3ZojWRlx/10v1RwIeIzmpu3ai9SOrN00L54vf
snpCrwA2BsBbevQQWTC9gaXeaycWTC2on09CsqT70TuxlyElW8zit6njcipKNnN0MwXPbkwzQ7Jh
6j3nBNLgxrW7x4gcgcxTlRzNWN/zPr+owGfDRsDTLaaTrG+oAKr0yGLE43hdDRU9c/usVlYjDmzH
cnb2CyCX2Nfc6bA32+hGvszy2iwt9NUzcG0QcvM92vNse5ubew4QI8kmk0Y7S7spqLQp837h8xMK
KDdKnT7P3Bhrp9JlKGdxDrKj/OzovkCDST+Ou9atE2Y8XsTJrp/pjVw5Cl6e9SwSLjP3dpcvSYEt
oFuk43laWumEcwD4TUxHjets2EIFjX+T98L2i/KTThVZmow4jHumoIv3VPle8RfPaxoCu1lZONZh
dIpHboXJ51vA5b64I6ORsbb58VViy6HW6h3ZdPgz4qPXwjWp7vXxVOLdNvCghHRvLbryWc4cv6UG
2g0VfauySr71Pmhfwbynh/VGjkwn2UW7fLRH64q2kTU6QtYf6fLzQU6e1pe3nMXa5vO1spDfyFvl
W54Y8YL0Jh8GOo85afR7hC9PSZYfNfOkBOwkM7ljafm6aBPXo+sr3xgRjJnDXtf6tR4aNyEwfVap
LDCfd2ZWg+VtHsAFGib/aEOB7jqBbJ1RB2c5zign1+PqUaUpB5wXJgn4THnoRuenPfUf+6+1t7UQ
P4+ZYWMROI5J7/JFLZvSgtCDlo8P2G5bkUO5eWCrMnSyMlcOp78wvTVdCSs5DQFTNeHWs0rmiOYE
nPODc2+8LZx9HRB2h+5KmbkOnthbpUI2Zihd4ikHEc06na6235I8p2/IPyludDXlx4rAryhvcDMX
sYlhatzP6WPh0I9inZh7ahCoqSL2FFmyKobyRCPinJiyIKwZG7Wb4U3m3ni3qJqT5Sa06e5lTVMF
mF52j5z/0j7JkWscwGA2HmcgGCHvGT/7wz7iuDifUSSQz+0jBKIjdSOAsq8IYUPEwyAIwRBdonHq
VaN1AHJzuSx7LkG/HTsftxXa9LbelXG4ZtRdhr3DfaJ9epMdSamVh6IZjGifd72I8BjcWbu/nh11
T/OXHCBqKekzPCtPYMBpireJwifOuteqq7Y8aS7Im8lyiolUnjiEEbswUtEgoLiKeeO9aGp15UDB
WvnASKbXkPuIanGbciWaJrQOFvROssllvuUWnJqUN7cMqpKqHzoGOut7ZondOwHylFfd2jxjWyGG
gk1PARi3xADYMVXMpM/0TGPQDRYheBDge6FeRjaJgtUnd9mB0EeMhM5PVr9Hsbaec6W4rL59CJua
QhNzww7IQZMMYD1CtiTKKY3LVWa8GONepJEoUHUo/gJ/DENgqGg4LDcZcNlhfDMWzbYYaJ4lWeLv
c7PcFph1csI8f6dB/Tka2d++8TzE4Py2MsOz7p9/UeaAMMPKNZpt5B3YoSArPqtJsXI48GJg+YIN
zDtoCRFoPb1JAZioBavtsxdQLUyTFWuAwHqggJoiPZFFzAi9mTVIKU5J6d/4xN7hHat+7uZDwdZg
EQpva2moLy89wmApZkGkz59aJz7qhYHpgGABiwI+grWVx3dhXd/yEaqe6XxmA8UlgYJomVuPTb3P
oU0TWy0ixlFtPjq8Fzrb0CgABeIDq1CzwQS7KKtuYYQKoADr7ku9WBGWhaUtWHTOnplKo2cR8WXh
EUMQjK8NwJiA2GFXZRg8yGVRPbLLCF6IsVqMJXRIR9V2ACFUV++PVLv0OM4jNSkCs4Go9Sgueytl
prryKF1MunuXOoXRDm+G8bmzlWsW3YW5sYrCvYtcBvFvART7RuUwAs+zSAnAfjCSS9v+ciQXc2Ym
7ljGTd7dVzoc3aD/yMF3w2NEb6X8mSvlzgLAV6QEm5wdY9JnSYp/HTUMmwRqh3sTzMkHxekXLSOU
4sligpXrAc5BVat6oRk8cBlJnTTdPQiGVxwRC4Ia06Dn2NajNWdbJCmVYXogds1clqs5kWLfHqJx
uqqmE6246x7fROYwLNh1BOA/mLtLB+Q8RKqZgWgz6LS87BhJJmskIUq1gdjutQv/B0gWPqJEZThF
dLJLC7rhERx2d/vBpS/NUy4NQ4up2S6A6NQ0XiwbfedgcOdue9+rNZ3C5x2NDJQLt5517OtqqwIX
HFnl5sNzJu7wr6bx+doAfRjApbgQRF10SPQlVoUTUb8D1izJmH0EUh4idlLnlYYPAESaCI33b/hS
LV9e8+J+s0LTI5LkVPLQvlvgJRtGdDd4Dr3CT0UffrD55Nd+v0MqSIGhpkPjskEQ/gJHT0Ouhk9+
YycgUCBBK9Lwun5AlbnM6vu3d9ERct7tOibQv6944WKXbqI4gWKBuujHd8i4dV+hWhGuIdqRrZ7q
0ypvAWE34i8sqDoTCwT58v1R/HFhwWCjQct0aOK7GETd+dZEI2NL+Ui5AsNlaWH+GxjVYlvTk1vl
O/TvBxLojOXz22RTrAvYnw4v0bnd4ZfoAh2z+ewDF31vONq+imcQ88O173zmNrGASuUGeuVrog4Z
7a9WdqQo0+dM8S7nXlwfPJGupu27hxJTe8E1QaosusJYWJI+Dh7lZmwbrrrB3XmdcxUk0hS/n7QX
HSSyFmMujIBvJA6t2/7WEJ4EgJXCcO36BYht3o5bF/uZyw0ZQYRUbDz61T6SJn/QCbpOc5xNK6wu
Qa+3OsF3Rof8F1tAxalIQYlIGyoxyR2J2+M1e9Bfl4zBKsFqkRwmoE/4R8CpX/3Pd8Gv47iIhsGf
6+UgZLX36YQTgPN21uLmkyhHREwGoSCH/v1rnmXG5Sb45aKXTZcNvbpRZCNTzPbRgaE+ckl377MA
y4LIRWNtHIHcCwkGoMVZe6Rr7O/H9GfB/X90SM6z/PtAgBG3bE81PVscll92I3kkUNnTqb2v63At
qiZTXgrzBY4FMXa5/34IlpEfg7b3kjSPVnRNXUJAqQ4iD63DAuFbu9YenitQ7vaam6+IyIjVKycZ
t5wAz/tzZ/5JNurqP0O+WLDet72iAhsByJ8XwBaXtRXd1YBYxZCd5puxBmbMS5ZiC9Vas57x2OH0
WckJyUG0EEO7bW/5JFGAjC0XRZQnkfOTMcurHDHffwIxaOkSpZDIDvPfGcPSzYtVQCkfANurvIdA
bz54A/7wdGh00GSK596qrng2qfF+Mp/kdBUDnnvxYSObOGXvLNolBpOmBk44tSragbPtaeHeojaX
8OAu6Ntr8VwZYdx362h0xTlWpw8P7x/XgJ5BC9Y1w6LH4O22gdQh0VOVbUNN2EIn1sNOwZhjL4ht
IFY8O4ORBOxYCJChj5hkG0/NvDJHZUkf0vubgujoHyYFWxiRAjKXrZvqhTxRSQqz3mV9r5vFTvPS
b4aBAmFQk4JjgwHeWuFXqG3uTMy7YiSgUVvD50RPgJ+su93QjfeGW9BhDXDYEjCZkU4sbQ/4Vros
4oMGAE+Hn2DtJYyhqD7lY6BT5RsPv5aHYYaA3Dy1EVyxPJZ5eMOrHV4sD641xGKDS2yEAYl9ybM4
JhhqkhKLgKTcUFIGfqZD6ZsyH5TyE5YncrnqgPvCSI6LnXw/t6ibksjNS561u4T44qLHHNWT9sf5
U/aWB44hnx2InHcB0PCvwRe52Nm29attUAAHPZZwwBmEVFD1ltjaRrnjy2Jr8CAf50dk+XiGoEZr
zPkTi+qnANjjM4i3qBcneRChKaODWWpI3asJ0uUwqejinLj1ZETGYWqbBNEHV7CCiXs0tEI5E1RQ
Q7sl3hNRDAK/wTJHDJpd9TTp+4oeaLEJ7FK56kZwXYL+BBzHzZBin1PttWlcOMGCRwGLnqlUhQko
SocvYascCQJiqD7BLFtTc2uLN0iURYIt/VhAjPQSGeoq5XLiN2L6gwXYxQSJp0q/V0r1cxEHhM6T
5rrF1Vcrppw326Deco9eND5BtlJAjZR/o2/vKlCTLyMQDrB3elsXd5Pp4nR+rUzrKu3AYGNeXH+n
6/mjX0J1Xp/sSNl1Ka5tuwk9EDLpHZGtkvTNd94d8DIlptUSWhBR5GX2WunuSjX7DGr/c9lV30ai
WLITQFxdzIl97NJzDN8j6erCY5OTnOH3ykj7NGAncBkJJNg8eETla7d0Zb8Wkd8RbCy+l1X8rYwg
pBv3ABDfasDvksf1j5GlOwsFzvpP8mxstWqB//FDI7dvZ3e1pW+79hRFzlVLAK80ql1ZwXvTeFuq
Iv8aHHc5Thyz6iTyVgJ1vboR/0pkEUvAqJAYSAT4oek8f0qBMhG/uomJVOBFW2a8qyJ/YRi48/4T
eMEenLSd4I5ETXOg4YhNuOn99DGDx9lxM1hbCQh63lY3MV1gfO6hM1F8+zjl8zIQv3LWqY6Y/ooj
ggVBv+ckWw4AJtX02aufTF7Nk7valczTuID+b5mAudIAg5hDQgAfGZBNKEhKUiiu29UIucSN7nIl
W8KY9tIOVxbZqdSF1cIagV41PtdEtUfjr8ogNpVBZqZts2b+CmzLbTpXwG7gXqa09wT1YwIMs17W
S5rWb7TiqQ+ytWpOq86B6dvSKTKDsz2FfS5pbqQZaPL6NX7SZ9CAwbtSSZ/bIGh427aj0qXfAkiw
aG2oHIhcpOERtFZ4itOlWFNiCUr4BHOm7Otd53+SVyIC93HmbAI8YIlYJQZhPlDDURzy5yg1w5J9
e+RrHK0WH5N6FTGLRDo41E/4uQuLWbgmwDV7BPW/WEBdEfDi1KECRvwkTKtbl11T23fOcKu48Fx4
4cIh0OCq5GEmah9KsLSHg1t+tQqwa4GNLLNi1xEY4idExcbmptV8QQv9bjpIiBA2bm3FsHSL/itl
KRxhEQTXZtCvveoazspF13AGx+9lZ63JJ4TQ12AwR0MFN7i28CUM133V20edyEmsiPvv3ovsl11E
ryOB+3JLnEfsIPaaxE5o16LnbDjFFZMZ/wCW++bsiXMfLSfajJ/pQ11KtE0MCftFK06S3JpkUjEm
gUOj3G3J3cCYsRT7KEq8B53cHZ+VsLiul1uwuyjDgWzRszawQywB7gAx0l+wX5UGEKW9xHN6E8Od
5AVWM0PDGYWh5zqhrZZndZI+YbRzyITSoO0w8CfvNRCJFamV6gutC0u5QYdmBFtSMkQLqbFnh5Ov
YXlFP4kaB55/3zsHOaIsQtYHNxJdcxykiIMRNR9wEwiBcePKE2syAowUSKQwj2/QQUA4LxqqYoIB
wmmvvIsbkH9e1QppStOiqcvA6EUy8L0qkuwEVtNMUU1KQkWsMdmdWp3c9tENrTLcOIKG+GFR4MZg
zSmodwupq1nBOgqmp8H5ERknOiIhIXSXgBotU1wo2T7eS6E9ZJNzHcf9NZCuy4AAe9i8VHSojRDs
SBxTZCJVoi4WnaZzAUFyMpckVSTLQtA1RhFYoDXFZXyDhUtT8VoHrqQwlUXS2ldtQUPR3GyBqtzK
FSRhxYGpGlqRDBMigAMRUAcnhvgciyiZBmSgRXEZzM2LzCelqNGakmA+O3tZ1xbotNLDUSORKx6i
aTyJSQuePz4qaQ6gApYiNfOZ/EuxF0OYZQSbciU/iEi1Q6aKG9Ps4K4iDujzYTuuKDotVjZ3Gch1
cTgUWH3YXI7vLTmwErY22gX7glGqEJG5ANsnASaQt+Zonb3CgBC0ma1d0H2s2V828wEk7ivFn24k
HcZv3zhFv8ixrSmHXo6ga7veoZzIBfX1o2Iam6H2dwxW7ayrwtTICjcb0RgS5RXvtbJoKuCXOESt
93QmIy9VkjZo7QS7hr1MFJHEYdJSKEeoC0cd/gLMfO7KSF+4BdFFOZk2tdb2jUNIGY0TnyAKveMv
brarXSYuBd5Gv5f8udVnKCisRUYA7ut6Ls6pCAr8uJrCToItZCXKTXJ9cjn6rUEey+ESEYBRdBQ5
glhdDRY8cjTWy5am3wiISYKujIqSKSkLJVJdbGB+wfL4IkvPDoCzzaY9YKb0YeBLbBlerBkyD73V
34vHHyXVcmyfXAhPlHY3B801ilNukaMr2VSxkyQTjfGDLbaPxgMpE3cmfU0cfkqe5eB4tRQGu1uR
/76NSCfjxD0E7osYRmLQccHOBYSVVEuwIawgZ1WUaeIR1YuRyeW89FTBehRlQFjIid0r3T5IoDIx
zwFAGQxdDVfqdBiDfO3ZVxH0EIMSrDsu34G9iM0gat6o4hv4g5Y5xEJA48FLRy5ft9dGUe5kvQaH
4EbmEv7R91EK+SP2dgmXKCwOsgd08s5BCnTgxBZGAESUBnfsdvskd50TCW2AXi/q8CakUlxyDnLR
iBvq43OGlBCHeKoBQxfPTg2Yebrxm5wNGJDW53RKmkS2cUJCBXS2JaUfiAjNSgGmPDvGPDPIR7Cb
yFtkBS0BcECYpJ41BLqcwyAk20ymGe0bn/cTh0omG94EkBzQrDVJ4uGJHxA/lTAiHPTPIoNROj37
DimD8CrwJCQZrFHVMBUU3DgHxX/CbPVnAsSjDKrTwHUj+IOIqPBE7eiapIum0+6FFseGtYjoyQxL
upVf1M0vJNhyJziO8a0JJ0qEZMYIDjMkipQ8E+YU0WtKywvZLTbbTLac/KhrVjv4/kQXiYqfEYma
29+jf0bIKvFlBjreqJWzjCeuw/hlR3LQJUSahteikrp9j3PKcUEjizCfquhGtjIXEfFLFjxCL8pu
Fidy1AG3ZTFg1j1rg8jbN7q1iZxPPfrL1g4SGoKTZImrJOeixN/2W0A+CE53GoqJcmy5HlhT58iX
nMuQ80lkPyY/JRt9Oon7wiClrkQMVUbeYOy7drGsDQD2CL37e74g8hlFV0NVBwDfZxDVzrEEydWy
BjoTJSYCMktkhsgEAcgssUw5akoU33XOfK484R6kwuQcorONFzmc8TBc1zHjIvAIedHem5K7yKy/
cVrI8InMlaOLNweWQ7RuOyz4EBYfDq0PUgUyIwjAK66e+YujyXYEzGEpUyNRJNlK+Fh6U6wwqVY5
hptPhk+EBj/M0LmoEQb3BtX/Iua42yJhYUmH63txgfiIGCDnTxIsfF0htpacPnH/5OTIrXOfqXKS
PBMQN+tyMO7ikKw8eWzxAbrxaNXtOgDuS4Am7XDeG1MuPpXl2PIQt4fRrK9JMDIscuJyNBDLGApi
j8g6ufNDSaKD6H86PXHYUQFYNM3kbnuvgGxp482nnKPCOZtxM+rYuJkdT3S41tdbqLSK/w5oiR6x
DakB0CDS7DREwWQ/iMYUk1c6XMQ6kwIKCQl7HAwAYld5F9/BS7Rx55N8nFMgHiQzLqJKq0qS1fsB
GhMLqSlTILUbMzAakksCtPwbK38+ppwrswMeAMcanYC4lgVGqrK52LczaXTOGjuS1xihZDilsIK6
0WXMKeZr2JX8a3PxRkkUUA7VFUvv1PmV6VBQ3RzlTviEVKtI+pM/kRSeRXZy5PZgcjAwbROwTChg
6/YSbK/IdkN2Cg6if2gIpvWQH7rXos9ra7qhc+5+pIr9rNgcftxvyUuIYMjLCti7/C/RopOt3Io5
QpGaHBsHZSpLyVLQJLajgPYmrGk9TSK4MPmuzFiiz+BeUi3SKCsNqQ4k4EoygJi6VBaCaOtRN81m
zKqn1ldWkVSlKeUX5AfDZyuKY+/lrawrvyiyulLAqzFcucCcdNdR72ydodpVLsIYb0KytmKR6F3x
XbO6eKkOz2kw7dvyGbEbYU2IYS3iL1ZOmJOcAXF1LALqY3MtsinTIPHw9FXX2meXlUPaUksgX2nx
qma4z1k4CC8fqZJQ2xc3c66QzEmrbPoe87itKoCBJ3ZqvZODwdAjZA1UzE9hkLirOAXfdKLtGbQg
lCBeuNPbd4Xr0ED6TCb+Wq4mLnQ4w/BtPHCxgrr3nmo+/tQiY1jzk4QSZGDOgXKDtY2wFnPutXrH
C/fGuIh8xaJb7EXyO2wD8fx6L/wm0zbb+QLKpk95depGDPTZJHDAFaOUbuUDfKTfzhWO1aZKULxA
jIvMlAPjkC3lrPIbXRXe9G0jXkiTXBfInfMFnIMZVOIURlS0+Nha+BI8y+dymznlN5m7yLC/GK3x
PRv7zxL8tvPqW0uqmI/JrOCP+BYlTnhFTKo7cBkiJvKLaHdc9rOagIh0zUui+9pEgbDQvjO6Mlkx
MKk8oJRh15jiR2YLMQ5ALaGgiz4mt+cfiWdg/8kDYlO1ehiPrVM7yOyqaQi8xAYFnBgJOXUKVD3q
3h0t+iAjp50R636J8TqgAbuGTYoI2BRH/nsbYQXdF+eJpuBPESYNBUvLtMqOWVE9FVN9jl4zvgnN
ZWPQaW14k0bZ0bRSCAHMUxMDmTFCzNi3VxA573hJylYcdqKU4XTWJ2+yJRKZT86WN3vD2hia4OZ6
YH8rgA+wigpOR43Vn3HbOiCxDr4eTqKPKZaN0V2LwQ7V9Fp8GgmxqSHtR5Acd/hD46aH9EXcIFp8
Hng6oBSYPsVMcPD2anewNIpP0B1S7yhvcC7EMoUK71hzY1KSMlNK1750xW1lzTcDJamWxm82mLCI
X4i0AHtegvNLhSiE4Hm77pwDqAob0Ug+lNBS35PAKkeTyxddVQ4BlTVYY+hnURHAg+6ARZPKPtRW
iFkRSwAolGo/AmmAOUuoQargKCwlekA3mYaFOWcd1cndjY1WfhXQdWFfxU6+ciSWiKS2kX3IDNla
Q3wUj8mDbbhVPeyZPd12a6SMvGlodMAjga0JIGeA/U3/zik5gokHyVnsDisgxM6foEmRW6WhLr/9
IGQuees3OwwsWGq+LHL5VDmbl9QsED/ag24M/sMYPNtVexDLV2YtwqP3GgqLsY7bJLlBmkhhAQ8U
qlIpfDYS3x/LRSbWsamHIw1rWCB02lTOX2x2aOI1vY/C6oHNSIeqcItRzQNFO0JFPCADY90sP8ok
6eZFzuB8XUPVXCmHd3VXvbiuF6v1EM52+RCXRKGV7tpzw33l1jutyI5DTEN3Vn0Jve4kFYoq+GLm
OH2fYyAm5mhaFprnQzcaf8kBfJZSMaP0j0CsisUE9iwiPUE56vHZtyJ0ecSqkYc20M5VojpkBwsN
HwIDWiK3qOKoBsu8qFgAX3ppcQU5tzz8DMsTiXYWUFcYODPtDy7zM8EgV5OCniiEKpyq2zwKwiuz
rk+B7S1j0BDgPxenUWKy57UkMDI0zpV4BS19NiSHmxITmdWXUpeq0z6hFzrdAapmvhevOGjOkXoJ
+cUqRSdE6mNY0MVHCImuSvmM2KZ5293mKvW7ybMZwidA7pDIF87Fz+p0bgUAIzkPy7Sd70X34SJw
KCMa+ZoB9i2nPIhrLKEbBix+MUpMm8ZPkooPSWZUhNMq6rcaasHlNSkKE/Vcqsanlm51zqx8TKRL
KLNJc4LYhqIfeEuKsZrOeBC5n+fedkaERkO/lhLcga+k6IfC2mJWScmaWAoFNBZgsy2npCZBNH5O
/fZay8brCZkGAv214z9UNBsv7Dg7UqOHzojn6orW7GVY5+dQOi8xhdT/6fvEotw7VXa81BTUpYqv
OLOvcpfcN7Vieoig4DlCSUpaMeVjCqcd2h1b1QRVIFpL1aRY29SRbtOqehSBrkfxTejo48oPXiRZ
gXf5JP4FG4RO1jsmnXbYvyjmFXN/bhOD7iyArPINJOS7brTPNUQgIR0JqUnZc0nEVDYXeQPVA1lZ
Nmxe1luGo8ThHuZDse/4Wami5kFcdvDE7mwSZp1i+HQdmHey3fDbAREHK2KAyoQX+hDxhtgDCCpF
u57jim2mSj2z61bPoGoBP5VmMBZwV6xWVmnw81nBPhnPP/i+1AF38zcRaJpgnRn0kNGNQ0fMWyUb
wDucakFqPhiEqzuLgotyn8c1lIr9iZiVmZDs4H8itp3RPkK1oCY/nHRGPu2lpaFQCayweSSgIh5f
Y3LasmscA+xX2y6+SDh4cueVeMs9xedqTdgb26/Nq62b17dMskd0SRJzP6fSoQiDQuu06U5d1Tx6
cynJnHP2DgUvdZtm1xxyEpZSKiE+Lk0UpQyZQwNZDLiFXyVOyI3QKhepQB0KH2u9kSpeWVOruxZB
L777SKhZJxHBZpSaixClKnclgVqVvIuBM1w62koEMO5FbBJ78aqNFAloTbeWcg2TLmZiKVLdSI0n
9riUss4qyKrmJ8vfWmBR5WByh0e0ngQ12QJSJX9OGjbPBeyEEv0hNyWmaVm+9m4QNyAqPxBROLe2
0Gsgapjb06ZQdhUZWWMTh8NLWFaSm5cZxGv07AnIfBYhrR/FcSfgSFy1BakKHHjSZo1p3gVKepxT
EnWv20sKveUoi2FZ5dCqd8nCYTC0yfC7kZPEEJOV3z7YddKn81bvsuls16bGC3A93brABq3niH7D
yjQeZJ2o1cwYNPMb6vbGJKTYxOVyIhbWayWROmKI4xdn+MC8NH/X/YzB0SnntKl9svWL/D1NaG0L
noDxEMJkhTlr0/4SQjODbJPso3QBsFlK8FJZHCVx77QSfNLQ6r4TPiFva85YPNAy4i+xeyS2gHkz
wvk15xnludo+G5tdRbtIRUyMzAauBKWXa/yNDBYk5lqmXkS0yF/m2oF9fXGOL/tPuDliUPaEJ8XB
4N33F+Cy1FJumZu3qEKzobD6jQStGNBYCZW1DyR1vwNgeqOqzjqSKGw+fCY5vtAcZoOcSEvyaloB
MPCgkAAXJasFpGX5lug8qcBCz4E0RsLm5f0x/sEykTEKkrUNURsdA28lUw2RThaC2fpQTM+cZRMk
UqsqvoTNcB0TjpCcUpmZZP9G48dZv6R3loycnDCiWVIjMrtGD+jUQCNF9oyYRiiFEPdkhBhlY9lq
Sp8NBenz6ZyP6k8G2rwwDxm7T4nadfQaIuP0IfiRWpmG3KDiUsrB37/dM2nb2zNh2QYmKE0IFmkT
7aKmpypAmQpBwXowQOKTIK7mVN+hVl5JD1tP9L8GrEpCv2lWDUtHa2+5y4RUDC8VcwsiVWDcSLwl
MJVVN1h3kPNuc/1JzH00cWKZZ1tBmdTuLrTqnWn21/8f1cW/25NYr5jSFDl7qBTt4mi3STzQCmW0
D95MtK0Nlg5zDNzWEmyQryLhpZVH2pNsqzvZRv5EoP79mRTmyAvpwqbm+hTWmaYJ2vbbjRMb8DtV
dl8+jBQ7kAzbV7MLNmC9FVuaM42pJ7KURSdEIHXwDexQZTNeE2m8PrcfhPUHB874fVoo4aRaiMpv
1WKRLzbz4IFFGPfzKCGzNLPv0s6nkaGoH0ebMD0NL9SGH30DRJ3Gx/tkt1Ha8iVrail6iYFAYbLX
qZccHRAP6ZWuQDmb9hQbvfpgYn6MSbCXPECoeWs3qx6Dov+7qIKBAg/7QZTM+9NsXxQkUwMt9cAq
aw2pr9Qxvp1m04MRMrP0+p7K5CtF77WVFsKKG9J/OEDIh7sYUMsSVVt2YDJrN31Etm+UqBW58O+8
KEYZehdTIdiI5jOhSN+SU+3y/ln1D4mNyq6CeulIEyZtI+3c/2go1FvGFT31kRkdbaUmX+0AjKmU
CNNU+7utC38lTSWJam5EZHHFOs5VDrVylDhw5XigrRtJsG4CpVnC+NRT4bIRedwY21CLxElQceFF
/WEwR5wqMulwRdPj4H1U1W1daEI2A4WfFFUT5uD065eNyFEcx56RafY9thKofYC1LtKuxx6i8HQB
LiWFF8jyRUVLaJxRFa9ZDzmhHas2XlRHnYHRhsOPKKqXQRGqB0RzesRjrcIwlDV/U2Eq2Cv4U1ge
ElzsTPijI/WTElcvCnlNs8li8D5aATYlHFljlrvpUWyDHrtrEfjt3nHzdZnBUcaEZDbGAw8AMKzD
TNnF9OZInkkif6OG+oNVuiTUhC7nY7pVPc96+oHi1i+qZl0VO5Xqe/o9VI9qN0+m9Jd6zSYbAt1T
ejBBQABKNm1tL9PyVvX3oQGH5PyEjbSMynOamYU16PGRNsUxP5bjZixiqlsgA0ynBYH0uvTgMk0i
2uwUQAGP75+QC5f+50A9wIUBJ2bpLiR6jhxI8k6lZ9zpiMR5W2mhziGdqaoryyyXoR1/7yr/g5Ju
7cKif70s5IgahfqmaPe382OQtvFgo5ruMaymKLzhtpvpaz0DQQHTTeETz6ZZhki8D5Y6ISY5iWX2
ddCVlVJ7H3WS/3k0SGLhCjXxMt6OpohouzNcmqs57REwk1yXVSE0ZzQ+AFs0wtuHojdWDfSGNnnA
YNz7KFePcFFBsu79FdEujL6fc/PPaC7mJqz7qVEnb7pP6wG+p5BNAD1npWxHpdkxKN85tRidYh8Q
KTP8vUuIrVUf2c3vj+T3gy+72Pr3SC4pNDK/1oCMs1gl1VywebnWjDE8USBmEDKbi1sEIy+ST+L6
JoycTJsz8O5orCqf4o3qyNesaV72arjkT5JzjeBiALIzpY82RBINiPFA2wqugfymvJQXMAvhs2HR
sO51ngAcRcfM6G9qvquPckkoImjpmAEt24+UjhEEgAAOKGZisN3G6Z/hTdK88IONYvzxWP8yIRfq
JNaiRlUD+3VpQtXdcr/NTCWX98zZNfJninBX7GUH24GIdEcTtmJPUBs/J9kz3nOjnTjRqQkD94B1
SPtddlsTzjSYOheR4GszKPKntIzQP/02qa7FONJxbT9a2wuKYTS8rC280pRoQ2sF38fbPT8XSdZ0
McmJuhpILZP0qY5llv9Q7GGtAikEfrIZPBpNv25B+xVZNbPsHltNHllKCaWeK+Fp2PVEl/Eqycji
llgwy2YKukH+WE7uVWYpQAwo7QfNN+fGuV+s0ddbwE3Q8RIcCGwuVsMefVOh7G+6R3QkfrBUsapj
7kJqYOp+O3sB6D6AXLHtJDAp3LbZcdJqWA2uMwJMLMjgl6v3D83ZeHxvVGJl/SL68cBmr6q1iR6o
kEYPtrS1l2nTIdbW82FR9T0dqc+4KITiPpDm1h8l2S9TIhv4l4uPEa2OczJx8aK7dVUaE/4faee5
GzeWde0rIsAc/ipYwUkqW7bbfwh3vyOGYrGYWeTVf8+iPJgSLVR9mAEacCvVIU/YZ4e11zKRgJ66
+F0Vj19NtNS8/qbv4RS0U8gPssT7nNXOPweWdNc+Te7hezr8qmP/us0jOT5dhnxHduhvXBpDgeUf
Zjq3QMMWYAZ3/+eh75mSB04L8+5A8cGmtysgJVdYoJdbWLQrmImCD3RtTihJJjBQHXb2VXGIPxYk
0kbo8zLnlycSBjRBOBg65hwK/TBAE9Fgjbg7rm2OdebH5w6zgufjhbJN6NrMQLpupk8ye2X1/UNT
7r3E3yLnQIYLhi9aZb09EUHUov6INuLNtkoe66j4MIbGbYi4FlDIb2qqgPn1c57236otGd6uv2Gi
7LS/jZLttRmPH92cq8L3P0fpI8eBz2is5DLatY+pm93lyIef2XGvrRKyAYQPqHMRJTght/jiBB8t
+s7Lu9Rxi3lTus69KuFTOn0VYsP2EWrNhJEKoPIE3PZSWaGVBvHe4cx8LsmI/8znn4+x2vhpEIfE
tfm82YLAyiCh1UFUAUW5YyUpyf7YXYv88/BV7aTiLsFQdMJItB/MzL3fWntpLeef2piCAqne0xP1
+mJ9eUDLtDAW5HN8L9LPj+bJSC0ST/Z+3kCVeEndWC2Z4Bb+t0F0Qo8GSSkGjttDNW9Smk8JGlSg
tNC5OT3KW0tOMRJBOFY89NdK9NuBhG8RJ/PGHn8JDaN8+ekR3pysoxFWxtWJ6ybPMmNagkHJ4Yq8
4vQQr2Pg3+txNMRqw8D2FdWwvs8bsBnMFM4XHQUMRA3zzMuoqWS9NY+na+WON6lfWn7BSIzRgF1X
PYYaFrA64XjPvti5uVtZ4bBvpxZYxbSBZgiye5BYza+t//P07C0S9qdearWdBxMal6lmFAdwlwKo
kqqomjN5M6aTiSTuRmX7zFy+uWouhFm0YlKVDFaOA8i3Ird30UQNqL92mvqjSkdzs0eGJvuu3X76
Nd80K5QE/j1euMqB9kXlFzsrnDZDex3s2kvr8I9XognaB9cVNR9eVi30ylWrx0fpa8FwwB2hsn6d
ZFBB+fa9msJ6Uv/Ktp1+vreXIQjIianByl+3W5debFqI7XIUaUqi/wCU1a8yvEx/eQpD+c7p8d7c
ykfDrVa9HMEuhg3DddUFxIVsaAlYg8GkRndurDf38dFYK1tGoJ+OuVliy8z6vapZSljkLPfpVzo3
zOoi3pWGUTo7XkmXBb0LwuyddXjPDbLqO+ua2JjrmkGSOr9Imn81I7yN7c1/8SbUp8lcE/yZ/mqv
FvYw0VrFhMUmQp3Dk4CMXXDGbL728X6bzaNB7Nc3zDRAJuSjubFpi/5vKpBtnj/iZe1A1fxvb7M2
Y/606yuXKRtB2KkKIpwikdbpUd7c0GHgez4xNvpIq01Wbg85ZowLk9YjNjSnSFROy4amgeX0WG9u
gqOxVptgTNMtwStjUQYRBNNbktWnx3h7ef79PuGaIaLcl/NulzFGC6UY3pcg8po4H9jJ6ZHetMQQ
PDBxPoyES6vlkavRJGYze9tmudVIMlmDcSs06f5gKC49Pdabq3Q01uoG3SU0NNRpu4wFmm8pwhLb
GIij+nS1nr1Cz73bau/NA/lcw2IW92iSy7gLpEpnp8qEvOvpl3tzyY5eTtvmaCLH0IPeOa2xc71x
q74B3wZmkL47JPN/44IejaQnORopQVFp3u5ZMh2pgb59PN+WxpnT7/PWNifXTcLFcdAMDVaLFYxt
Ap53YBSyKnZHtx1tLpFzTl75LSf0eJjVGlVDe2iitps3BYLs4hyLqu2ZgFbOxNrHOR5itTIOBBu9
WTHEFiZmde4RJ1JzhEUIRZe00Q34v03daoHiPjwkW2jPNwBr3NLYyJegx31zepRzM7e68fzRzZuu
Z4EGGnGt8Un9DqdHeGtLH0/cytKlQRD4+Ra6Zs99drYu2lP/hyqGP5ZnFuitc3o0zh/eWRc0ptFi
F2xqmOFuuhPQnr4GlYbL9Bz9zpujodFjhrbnwa+5Ckry2YvRY/WmDc0T8AhMFp1w1M9wr89W6N48
Q0dD2a9PapTUhdH49rRR9Eqpa6bcAqL89CrZ+pT1/nbQdvYDDmpAeeX1KDAc2dsdQdDGt+0rf9rf
1GlCM7sF3z191GTh6CzFl5cBxOqp9SMkXaJeiT1NZ6Pjfd1F24t9YSIQ9nTo7HtowIRMP/2Yb21X
xyVTDxQhxLFZHYrSTrKqiKZ5EyTRBo8jNPIz+rerrNmLU3M8xGq/dkAJJ6s+sI/ih4ZX4+o3YEXB
PP7Gp8vtZApEYHH65d5a6OORV/EM1GWHmYuNs+ghwEkE2tfe8391xfxnFGvtFWR5idRLyCh7t/hU
G/V77jL6es7em6eXimzH6w01tbtwsmIT+0VvCTtHrT3/y3xZa6/DM6mQTAGWpUl/jfX4EVaRAgLI
04O85W4cT9fqatkbzq4hbTdvDOC13fxj6al0PlTpX777DJTp9GhvGUsADSDMgJcGQFtfT1riW1NF
NW9xbjRnDfnty8A7s9HejBSPh1mZFDcep/agtcHHdVEbebnMsh1CiVf0x81f9ten3+vNrX30Xivr
kudGH7oh75WO0IL+f92Xb+63oyFWC8Xn2/E2Zog6+ahOQw817tMv8eYIvg0FNuhnmyjh9eLAdlBn
+eTizIDMC6mJ7+GiOj3Em/N0NIR+fuSVtbMfN31P35J61HDZpcF2livszS19NMjKiBphgEApJmDB
k3Hulf489B8w9EIEJZBu/DcvBSyJHDeKA85qU1dxkNYTUgVK4LH4pIPO5gfefqX/DLHa0HU4ARRH
2/h36gPyfv7DPyNG/K8cMwR06YdEZcWO1o7GLsj9Yh/ky+uQNeZ1zsY4b+204yFWr9MWldt2ZmZu
YKVsW2gv8Z5Pr4mlj1jf98dDrDZzHPodXBkMEe3lzwKgJNJVtogqSwN7CXBjHdOzK7VCbr3cr64J
mo7oVwCulce5d9owm5HT2OyL7mG2ntUzmyAMPuYgRp4FFl2a3GkvYrsktI5B9qLk2RaBvthO/qKV
jykXNYjQnr8bMLfh9i50/iFXY4lhL75tYFtVB+zpWXsrCDh+9pVvcEiyLm672kRtZ7gD3StoAAdo
SUjtpw9CRQWAYk8P+uZmAL0RwbUdRMEC4DqyCfEUxQevOaC4vsvRgXE+ElWfHuGtW8c9GmH1Wv1+
2jV5wQjITVyXgGDM8M6vm9uzPsFb5u14oJWHs212221ojebGqFD3K6GL9jZnHZwz87WGqhZ9BPwp
520InBRydua5i2BVff+9hyHjM1W8cenQeG2mnWbs6LmYWRKw8AKATgfrHlsgQmDE3B/5357880J3
Oz3sx+pWLEx2On2YkDy5mMKfXO5s1nJPW5LxXFj+Da0y8NaqZ1jN/CCgfVBCai5lfoS7Zi2Kqvgp
8P0WLObpDbBCCf1+ISQ/YRQ1kfm2V1dCTwOY0/odc0bPZ1Sb98J0MzI8gCYopQGkO0+s6sjCN0C5
Angn39H8+jHV2e0duRjajubcoTTv30w+bbvOuedcoXX+/Zwhhtf1qJ/5K8NYWo1t7+mr2ZguSffu
kRCAqTJ44L56v0Pr1n4fgmQQ74osA6plsBgVdIkSmkG3cHrW3thoNvggUJuOyaOsO+5AH5h7t56m
jRqryXqro/H0CG+cl1cjrPZZVyV1ZgzztFFRhU1FLeG/OZO2E9E5SGeXB7hu5ZqNAzJf7jhOeDW0
lpA7YXcWNAydfpPlkl/dN6+GWZn9uYpRlk8ZRtWu5scWWLC8jal8mmcKRZhzoJuibsDq66seycHC
/ymiCDXwqDFfhBLZ7s4J6JRZmp3ZgFtcVxFBCMBM6QYO+vTeHg7PykEbWX93+i3eWg8AnAF9Z7Sf
ec5qPQKUqkZv4CV0Isncik9Fd9PpUd7ILYDgVpRLi4lDJf21dWk6uhu5JqeN7hUCfp1FnTWB5uE2
OD2Ybb61jSkYAT92uI7tNbWk1/qVk1fFtGkcFGQbTxDpbAwRTPFuRrf5Kbgii0J0BSr0N+HItO1g
NLOfU3rLLjz/AAQNw6GKv3rgc0MkBFvvxi5z1NaWjEHRQsrDvV2AOJrrjx1NZ9Qjtulj0HufWHq3
6Gu1BnUURF26OYroMYXJhvQKdnLXqEncvjJzins8juhvOrofK8gWd7sou8DUq1yTf3PzGfIGMmVd
+unQw/G4NfYXPYoE6rznk2j1PwS0oQX0SUwP8j2E6taXvmGpKNtbcPKBG2u6O2Dr1+qUVhNvXlr3
XfSxKEB27rwNMsVLO7vavvjUzp2+zD1sqrn3aXb92yk2FbjzceIa0lUglgMdMO1XWSZRRW5N686s
vwZZh6gAEpIeOBXXhpSgvnc7F04rpGrp0TpE/TUNPw9zDskEhG+tn0FoQ68oOjvq/6jSw7P6hZby
Lj3SYpZood4XCUh+KG9zyKqD9l9eCeyojbprwIe3iP1+8LLq7ygall4qZ0dVANlQ2EDEb4Jxz439
e3r21ViGeO69GgEDUDzAwFGRe9dx3MrUujBRggQgDp5iYS2ZmveSzQjIDEVw2WGuFqaD8emlPUT8
dnBepZ7xTU19mEwuwPeOxUfTi+gdxg99GjDlDUIPyc89Irc0WN9kByhZ4DnUlhFfB6QNnvGVLhV0
335m/MK2/dYa7jtaK6r88ATd4y194NfAl68nKEFklReJB5rrDmX6SW13rI0IvKjo4uvAHtC5vXeZ
ARekBf708XrrLAuqTA4cS05u7fVZHlx/G1kZWVyAv585xFEXXbZ0fTGtauU7PZi93NNrK3s83MrK
5qabjW7FcANUQBxaVUWWjAXdVnvzQT312jKI+IlNqszaJxQbQQZr79BNOg806jnWtcnvyfgcYKTZ
0SPNSvHAEy2sQeTc/6bvbA7kW7agIpu/xFQW+L3g6E4ZvOO7ilr458DFG4X1X5w1a1f+sovdjzpe
6AtHlz77xkaftUmuDlNwNed/i6ZJFFIipakbH8K3MnSuVPLFn7sY9mDPbTBd+w/DrnlAipsA3A8v
pjj8QgQ2JO2tTeructsWP5Bb/mGmt3FrPsxAAn02wUItZB3g8ac3gDOrqYF/ALcl5U1h/fuc1PAj
htB3TDNERsG1IAR1CEbbX0gJVQxObERPv7igv6mriSWKUIS+uqvRhtHN+rLbQYXXBYsoi2IadeFs
4+yTWhKMGK6SuroRo4ZIImNUY7B76kSFrXA4eNeDkEk0z5PfteGUcGEFISx/8bWYfvjbL8Vvo6Yb
dtJC3oTpqbHO2F3cILHZYcnhOhMx1YP410ziFDIW5MHpVl88NpWtkOS+qOv8nRbURqtJiU3UDJTY
TOjR1a8s/GMwbaWPYkyh1Vdt+53IQIrtg9IrogFFkPsSZ9u6NBDOwL67iK07XNSHrN+4pd1f6p3V
MpyBHRYPkEwSbgx+ZJyVDyLVUkNugT8r+2KBftPHCg01meY9nUVD1N/Ji465TMQtsi93kETyjaDo
v/JCbKi/jSyEfxXi5x3yCx02r6ze82WGuBbNZT9FLo/VEvxksERSxlSy7vBeaer4FosA48tLClSW
S42PXg6AFhqwNH6Ul3L6mEZ/GAXY+qmG+Y5J+Eur1srbztqYdlZ/sjbjaLwv4pZaNsBCcxB5G4eJ
Y8OdmdZcrThLQvsVvdxrnUi5RnQwyKjpsqImBHsLQgGXCj0atE3pghS7RBvBsMDdo7tQBEfLAPhc
nNAw7EQ3iHVgDphDKvbE3rnghjRGiiAo5VoM4XCHVFx3VrdtbuWA5pB3ajVnjqgWQw1CBOdq6+b+
ZRrV8GabHfv5nSh4OGTklofggWfX3hJvEk4TMQWzzkZnkcbZvijoO9ECwXrHYwkgyz9FUX1blLAI
khK0ijz/GpIwmysPwjYNzu+IJSqArwt56nv1BlfV/CUfD5+bEbqSJBzOOH+rTimCD5bND0MY2Gml
oFYi7/AoEB/mxmu9fMRNYALsKob1jY7Ruf0oVWZNxlIcoSjB+gxPUmrlIRe+uQxFm+KLVZ1JSK5Y
8f98otVGKuJtFZVDb226HBIXjHDdQka2P+ia5ilgr1Rzf8oFqhCz956gQDm9l5cg59WNo0mhUwul
QUKyP4Am7q5KYCYprY0BM09a8BhYqihUWC/G3TAirPXeubv4esinX1CX6xqvw4eXJ9SsVXiVIn0S
XxHGJkib7HLoZlSC2e9uWS17l710+sFXHa2auwAHXuQRDjlJLs3Xq+mXRtCWQ9hs5CYuqnQhMlbY
pPel199m3gMN3GxfZOWW4xA9iEZrv2WvS7RFB49S2JCiow3XmNorJ64OtUK8LH9ywN/FSkP1wYxY
YEqhvqOmY9TJB8Nvr9kaHZyUmF2ZIaenA4d+qwh0GGEt22cqm1tt7oN5Fq0un+P1kunN6ROFl9LB
PK+chN6bm209pO0GRsN7Yanx0/bG8+/Ai8en1qVgo+M+EtXb2ZDzz+TjMvf/eYJVHDXGWVQFOU+g
iEKt3DBziRtPUxrii4pygskTN5ToqFzYWk6v/gqx/7L6xFikb2k+IC29mgMbAE6SxHm7UZ8E3oPi
TPURyPKK+dGFPQwJ6Xm+VzQgoyQmvqL+tTTDQmw7p49YtjNPpfO6Xpnjp1rNy2GLQEriMS8+xQum
XaUzkULld/JLOFKq1IiTFius1n6bUNgvkk9c0/zw9MP8CXdkkSBrj1wbyU/nj1pUm3a95yZJs5lp
whB32HI9kJGCFkGkGtdeFF+I6zV3nkQiMUMULQqYxBEXWZnCOwWCfvdLW+n8Cmoq1lN1/HSrTNC+
LsYdJfhmw72D03Nj7vHnwRx58JGjfBBAgH56Pt4wtq/nY2UwmuJQt1afNcDDXmDjwcHbCPjJiRks
iCWdZ1F8YKnEDaJu9ACOltMP8UcCWmuC1itdM4BpfH9l8LtqWwVtxpqEENPKqWNstQnTqiPhgS54
OJ+EevPF/YA0J5y+yJAgJvvq3mtpF3Wqqm5UEXfRnG/84LaHMQ1qJTFFDgF8nyiCEArKYyaJr+Ny
+r11ta5XG34rUL5m6Ckz8voRrH5fGr7VN5s9JGi/zaqF7OPpUd46foHFRUaCMQjQuHs9Spbu/cHw
q2azxQmiFXZXfM5cAslzZYTFU1i/zvFAqzx4W7VOuU+bZtPhpilWl+gE9pfrbyZCITMu7573jEl0
DCl0i39raj3YV06/sXPmldfJH7ts88No7LkFMXx5mP5kQ0GCcefDKE3h4a42bdHBHLZ0i0JiBT08
l7II/aKxSS4PiAPgzKNSLGddPp7Whju9Ib8g/lp/Ki+9mWSNb1zBmFJ78VVUfCv97JfiPPmtfHjp
QxcHlcvuMoKa7+b0G/7pa9Nl8Z81XRcfS+IRZ4xYUzxfNN2vs8haTir2VA00pwfTNjyxrktf+5GH
uK/CrKgH1rUwgtsOjuMStuLTQ7xl947fZ5VQ2Dd10ict7wO7ILSOxO5JSfTXiWjtg0WYf3q4P+Ew
WJyj8dYiwjvEFnvf4pW4EueEDEz3xYESUdvgkMC7mH5WOMayi7Pv9Nhv703qK24QkGxdN33WUZQE
VdNicKEehc8bEh2Qhlcx4eLpgey3zIswT54foGhFG9Prg4/0/BRvHUZSFpPTJ4oBsTizOUXkpeCH
N5R3ooAGP43ICTuvAj0OGzlplRuVNhAJLLGQgViEPdnaaKKKOf20by8JtVOPLLGF+NvqaavGrudi
6JrNrmxuQvwjvCc5pLBPSogmoQkCcyJ2KNElnhn8zak6GnxlI9vJDKamwRJz7nclA7cLHZdIVYW0
k/zYmMLj5+6vd7iWzJL8O/IYZFFOP8pbd2EInoAbEQIN8AyvF62t9nGfo/7Myf4Q5i3EV9WNSgFV
bd3TzE2ASTHg8fSYKyqYxW/EKuE1R74tqPNq0CE67IxsO9SbHq9dWacQ0lGyaXLcSQftYQhTTCNn
UWkYcSqUCKWIElSsnD1al1AIAkvAX5vNn31jn1ugP20QNTyLSjGgW3hoglX1oIjMwaGXaNjg5MPu
6d477o9gknTyoXwQT/a8+8sPfyqfw5LISLOhz4TKAJb+sIQ0oUCqSVOjBTfj+l7Jsy5qbMvtlwpp
VuZ/hZInACEpz3ZsKcsxKHOAoIx08UKSs3Z1UO8/eRBze2UhVHnR+p+U78Cwieknc9ALwfGdyIO/
lAWkBs9UcuCg9iCHo5tHLnE0Nx9Zm7mFNhGmsxdaF8EmcWBKblSj/mGzbglqZjPlyvlJLYpcYBAa
iSV8P8XfdYJ8GCBz1nXux4V+T8Q4eJuZUULAS62MeN4nmRoOCJ2SP43iRetevF4i5CPqQxUbLwLv
vatmKU8M0CbgTIRlKBZVufS7obvdQwGhz1EMKYODZyWvWtS+wl/2FY7t4ZcUzO2i/z+x2ruG+0Uy
JSYvKJ6LkDZHlzcJ6Tbnwmn95iORJkmdvnsasmgjrJJp5PduD8E6qAU6s3RWFdmo2ExCZjQe4sz4
SQ+7smHdL3iUrsoK9zJ9FI26Yb6oZ/Aqu8a6Gqvhcxjm3RVNOTs46v8v9GmvJRNH+pMykU1Cy2uL
973xKPMYO9YXVlpLxz/Kh7A2GATimxQpka43iaUPwbVTQydJ8WHHeSFNhOWAZyqmtavDrVdeVFuB
VBY8YfOeRWw/TJV15XdLAD04DxCGY6RJaCnLrYNIY6XkIuAE2JYfCvaFKocsC84yCShFMLhWk0My
HiWJ/CP4J4XgrBgbToXQKimyBeUq5jJFXkpIWYH7aUi8TzKtrBZPkR02wXCZHb53UAKYRvYuGfLk
xiHqoWJTwX1qWxda3wH6pwpKPT/efbR2dDEixEF6nAkTlJR8gMjsB8j+KzMG92ciDZCBx0AS7LFu
7luykuqdravqR8QekBrDYQdbBkgdYPv6crHBgKvgYbElURL0/oVrAGEFz/a8dYkRceyYVgRBUFOg
57p7CLvtd76TGohuD7v30W75hdbcx2cuLWrJf1oEKktmRPxA2oHs52tzHXnNfvK5z3Gu4YW20Uxh
A9jk81nPqogv1XJVRod/NfnuLzaIBNq8ghdzq+9oWCZj8MneDncisXec8evc+VBlxg8VgGMvsG+m
Ov/yG61LK8JXVrQhaZ3ugsMFrJvJVWXVV7v0jtUXu5KKFDSVPlrIRMrscKsnONwN7LZUQdQSrCtf
RPJOmj3q63lff5NUsrj8xXEu/0dCLBIaWMrVuOf6ukYDRn6CL05UUrIdRI0kmaFDRrBaKQ71KLLW
sOnDQeU8jQBHeNh9eieycxwKb2eX1zIveoJhB7gVgbAkyaCs7K7a9IeTVBf7tNp0Yy8+FydhX4gL
1ITGBi11+JDN9ts82NG7fhyvDJR2sAMa8ECZqzkoOSkGSFqcJC4mzwpifdFr6kJzuuxnlTTfsTeK
pRuz/JHCfawCpl5eTG82HcRUIYHcGmZ+gdxHc13G7sUYRQszac25U2oryZBerLj9Yti3t+WiRibh
qrFopXTNr4wFROoDgDOSHOTbF/ZOsgVhCbskjS8UYG514lUsk+SwuDYh80WzAjr/sYdsfMowbCmk
Y/S81xGy7eTBk08VC7CH+djsyse8Kv+qWSx/19ySdnxvJfkvL7HRGnLd2zToP2JVfjP7SUFHiHUj
pjRYQbOamlAGmLC6mjU2ZwuLEMn8TxL9bHaBL/0OsXU6Y/g47px7fJSbqODPkn0tyup/xKSOXtP3
bl8erhS7qQcUvsOhCq51mZn7sLrOLdxGUYRaTWWhkwMVEPTnO7OAG5SmyqSe9xeHsYMD4SUvzk9j
w8iurL56x05WekyJ04nQjZ1DS72+EnERP1QMLtvAMeKvxdd2qOwN1nH2koWV6LB7Gorsh5Nt/2FP
qCse01+H2X2JErvso13fOCl0TlRjosHeKM1QF+0tVAXvJP6M2dDcps2isp1TSr3K9uianXa48Kz+
tBuE4k5IrjZy6eCyX9sNnPUqHLyo2vRlRaEGPGz/uFgusUJU3Iqd6S+rGEq6AxU1kWPiiklVgTeX
3V6yzP5TvUWJh22tqSH9LDFnrkneWsV5lQmZNq5HH2p5+W3KZ/HDvAxvxyjdZCy38AcSRIW/V2Uk
DeFRcSc2kQSncBrZ9qoouYIh8aKMU0GO6Qy3TfzVHLdQ73ElhN11XOZi15PZqHMPuTKoNAfy9RDO
83QkY3k4/prvibcAJy1o6wcxKRza4F06Fve6WywyxirOiA6YwyyeXdmmsoEmMoIEtQZaFwUJOt0o
VDmdfTnn/n0B2WLSZxfj7h4DBlt3et3tnI1uJolP4g4Sr/cOOn/JN15BvaNSGBJooUYkReqws9ne
0WSMeIlxoYtZZgMHnIeVWh9/FLmKkjzSAFQetvV70t5EVOiLk13Sb8Y5hnZ8xhu+5qpNrQcAtd/6
/XAn6R5qp6oGejtU9XCHODBcEvLDzC0nBWEllAzFKCtZBHpzrqFDksvg5rCkertbq7scvf7K3e4+
F5RcKQdfmtWLs9Ma7bfdCOCE2maEDMCH3TZqVP4TF649GVcQwi2KL3P+OfCfdsk3C240AU2U44ri
RuUqKb06uTHouFl01FObbaOf4kTkh79P3II5Gx5UfF+wcpIzS1G1mZrhK78sm5bbsNkekmRG2gXC
YdPefe+H7XKeodTfyLDUXf1NtkI1kIaijtwNIIIqy7Yg36anmusLrAprplijzPzbuLSuBk+KUovs
r4pTJc4Y89DhUsJNyfOIShhiXlXo84Q88oGmhrSmCLl9p9InkcB10je3iuUFm+yG8u/edT9x0sri
ziPRkBs2bMkPwlpwmpImoXsA5Rb45BCvl2GrtvE72yxgdakfm664GfmROP6Lel9T3f0R2q4g0/zR
UkqEwP8lbYQ/jYMuHYoytIDLwPEHjThbMUgz9Eewa4iGolvFzlyUVPYN59++QN5cdS/CiG5gsXU+
W/+dLllWpIeNZ7cEn+APhCoWO7ScreVSYNqgX1Z1fOJuzifvkzugqkVdkljaChfm2PmJHItcJmwC
U001SzldFVfx7ZFiklqH6penjd4b9RHc+CObJ1/qKI+0s2rfLK0ATkZUulSIXgrCvf8O70SPgjjH
UlDlwTgEzOXp8f9sBqMgcjz+ylfD5NvJtGd84qwCM8lc0imirZtBl4jl46pUAOniXovzgBmSJVZH
2IxiKzNlUwNmdv/turNSpx/xjaT0q0dc89qV7m7qrYlrwe12P5gBRQbcbpiU32lItWYeKucdVFCq
cUnq4/Qj2H/W0V4/giLxo1WCDS+Fdlk3k+CxlD8JIlTszOFctd3lOpFgCqZRW52yDcgVFTuZTdFV
UXdns5Wt805XNjaSYyEbefopl9T465wkT4lDQ9XAAaW6ROpHT2lV4xh22ktg7RhE0FgeQJOklcuw
h2Gd3cwVLW7U46fhem8Ht5V7jt7vJS31x4Og2w282I24zlepEzcKmqRs42oTH4A7G88UnWQGONCY
FyMmjGX7MFlMA8+p0ldcjp8FcZAiTIxT2fxFQg3DStX2FsWHG/40iqqFroXUC1xR8pur6s6nyV3O
t+59FWAVBfLBSlSydwF/JPP2TnAigW/kZ0s3REesg5GFz9deqbxbQH4Qnt/Kd8LQUwiWC0BQqXBQ
d33eggts8IwmV2BuEgh9coeR5RP0QXNQfYzK9lKION6pLz/PTnJF5hBSP9V8/cPu27IPuicZTjwC
ZoMt7HTuuxG6BmUzpMLGR1vcfr6z1/8KMt7AWs//8utSOe+SO6mmHZC9caHoF1sR0gm3GRNQEEBn
vyReKKshA0tgrc0IIqOLZmB11bWBVGglp5oIUjby9PZbyZIoYcb2C+koBCBNwSpcNf948b607dpg
+4XSWg2ujZ31lbRCBuU+3hUTyyHAXVvyadazGhL1NkyYEIgYOqJ11g5IqM4Rmq7MkCZeb8GG5fc6
lDQbq7uWw2G2v/Ig/yTfgZ8o82gYFCrz+V6gyyENz+QDF6GJ15sa0gOPHJdYD2DbWKXjsxZSycKZ
9xtzfMqtm0O8XwRVFDVhq3lAbIJqKYcpvZdYVkig/fLmYYXzjxd2YeQAy+LR/ypNMse6S2vzwt3/
MxMbTVyPc1N9wyHMyUzXB9iZFxUZe/Qkp0sk9YJBo63ghnkUwHIfTV9ACOGh4FhlFO/dhTVfdfSt
Pd2HCVA6AmrLiJ33zJH4tCOnrC6UdwLAH+e3Ax7+mV3wpxWCuxWq5oDwH+2QcM1Hkgd+vaevcb9h
mws8rJoynq0eALuo3ErVXxsh55T+mTQdr3JQrDhqnKURrS5dPbyfW9TaLvwhfIHE3h+kv4QIaIBc
G3XHLfKi+ix1ZEhxqO3xiIAJc4tJ26vegSkmVabcl0OCRK4hWcwL8KNh96Doz/7A1aWyqoICwH0p
Uc6yTTOY44ck1o7NvcMX+Rq+fctXYbB/L4vEz1IbuVl2tiHtWtx7SUxzziYbP6z29Kc8sEAkS06T
60oHXNZHvh14BBlDs28uu6C/BFZl4AcHh+oWyuZLzzIUb80dG8wiyERUnmkwtpOyZE4t7l17YUHi
S+Gj6+nXzkh+OqJjkswAyBrmbECadUB8ZFHZdZ3pfqm5xW700SsVkNg1IgNF9H4HwDBOP5MxnvY8
IiPZQQUl33wvLrXZzh/rJMVjVWvWAqWsau92VMALTHvnpZ9qHz6mFxyoOorIkUmAVNIfwvIKLyYv
rlUugnemsMQ50UQIICaVHpNtr6858fwKP5TagCC+uHl47LhemHElI9j8TL4O1ECj3MKRjEFh2fSX
HC0gkDdbM75nYSNSBaiAPKpOWeFPc9dIZFP6i3nBLsSRQ4CktavvuLfCDoramqebYjKIYJmAD/ID
9mtkOZ9mfH/oM34JeMm3errglUyNkHXocFlfbDOAdHJ3F0Pky38O+4AEBmimOP8JItvlL0PvQZeO
hDdkxz1nulI//W9w7j6z7lPb/QTK7W6GVf6AkLnUrmk71p2o9V/U+JgKrVCffy/d7B92WYT4xxIV
FjbS8mA1mEN9QObE3/O8kpoWrkeH4oHDHuDxxE/5M22MDlRHq2DyxcbM+/lKsvQSYJ2t5D4avGt/
MO/lrciwga0mi12BfmJfV1tqgRQBub6K5wq+gGlsnrZ1k13rirPi7J8yaqxrPwTfRELBqGr7nV+X
/zKhCOjrX33+onc/+++NupPrvzMI9ASwAvRZP3Hv82a/XU3euBV1dllfbP2JHPXLziGl3G0xbNE3
ayq/cZBdEMLk/lm909aM2uM6JyFrRhcIncD0nMJD8NrzO7DIB7/jUkOE7LIK0g+QBJhFQ9aw/i7u
L8UfDsFENT7sPeD03XA1+Pb7AaO9jxaople9qPX6MarbxlM1PEfdtxgHzAByBgBeNoI3Fj2cNr9I
w3FscnJdGHaZkqUbi8PA4mbYsGUTDXsf3R0ZNTpsA0WnWdPfHcLpXv4Ei6XtxmLtac+gY8sLCGP2
wmOaJYlxiaq/zKQYzZhkdhoDMJGcJm5dv0CbLn1s3fSTl3o3dfPNc+Z7xu9HIoRUlMU8lcaX36VA
W4nTl8MqAUk+SDDORsBu/l+usYjYC7jWCS4lHCpPi9/nCSEY18XE3R8cHiplosA1CzIgZnYVYDFi
Co2HtPsXB1BtGESCOo4kcKDQ2Tgxcno9BXFMrFf+7LLiB1majI6L1Pwh30HG93d3tQgssmJ4Omyr
S48T6nf+xzn+CASQqoIaj3T3phQVMCNy3PDklXoT4EYpey7THN4M1WzYt8onavuiP2ORfshS9wxI
5Y/KGoRbbDyPVurQ8iNz5UbjLFjxmLq7TbEnF17O3tciST+4VDi8Cgbrw99D5Z8pxP8ZDzKmj+wV
9zbk9ZDYv97vE+wj/Y4LaVNH9tdDNMG+eviwbW8Dj8Awhfrxn7H77uD6bEFy1C4KLuQHE/t6THZX
kwh7Q/PdZH2KQ+NdkD97koHtul9nTuUfiUImhIonJN4RTLyBuQ6a3V09lb5dbGBxvl7KYtwQeYEF
cp5VXOD6Y2dJx+b0wG8syKtxV8FycbCDKUqsAj43KmXsRKqhqvYhC3eJkNCnKTsz4J/pgeVNgSCb
7IMI0YbXy9GObjDvK950QhHYBNVtBiofPu336r0CvfBgG80tNz4Kyh/gcjlTy9HHv/J5V8OvduAu
COLE3JrFJsbdVAu0zgiHIg2TM3udZrfTYy2W+Ch6DYgd9mkyFxtrelDKkUKvtAGxgJSNHLoknArV
QbVh2901OAheGu3QRvZh0R8iz8Vd3od7Wp3wV5x0w3Xg9+1yt6sWzZdOTbtjtLf/5v+l8ooxH9vu
Qahu/RSLoOI1jEXBJRf5HnmQsQCerA/k68FQR8yDwg6+8vAn+KPZbSvKJQ8AcVXewUnhV6hSXJpB
ZpEiDd2r/FBfRi1KUja13t9FVwwfrDv8gTkj/PfSPsOHFm5QXBhV8ik+oPnpk4+LnlXP0S3cL7rb
fEBQD19fECqHy5Y0BNICKeor4A6m4asaK/mdqD7oHl1CD3ypIvMQg8CMLsUd/qWVS7+FCWP/jsX+
fYmoptwrhS8+umiqIPFL3GsC+Gs4lWHp3CfSsjlZZrJ/8PC8eWFJlxdIvKtgXFp7tRzUMeYgeiZ5
qDaTsv5lxeElGZsXf0lB8Ohkl+bWo2b3RFR5Y48KYLY3aZ8gFGt8mIjIo319VfF3h6p6Dtz5hx+0
CNo+MJ3vIyO99PvstsmHS9KzNw2gXhs1gz4v1EnxcpMh1SmXpK0IQiaa6hDc6sIlRZrTfoSFUOBc
jfn3xQmJM6QhHr1i6WZQHhOIpSA9O7JiKjflZGObSLE1NBr5ryZ0MYC7QbtMlW5lEtDXuM54X2aK
DC6v9Wi5xccK+WX1X3CRWHX/lUhudvekFMZPHXUOwuZvSoar0yHdpj/VHNFtR0zn+Fx0TiMXkxOn
m5BNoLYa7YVd/sg/at/hH3m0zLlj5PlFSz3wfZaF26ty2FFMBypxcOpLsE1SQlVuoI+CG1WPZrTk
BNhTc5p8kDF4huoG2yJXA0ZsPljIdmJPDI0oaxUjGbdt+os8W3ugNILaMsE64d6lvA3XMN5bNLYk
5Pn3H1yyleSJwy68lNDg4vESRqj+IqXeAzHEWO6VTLGBXAzDZemyQTyp9oJGeD9QR+War7OnLSsI
jutaXveLE7Q34juVAtXwoKbDdAS35ZY3eAdEz3tmqDOfjAM+h9Thl9INsyPLle3ai7n4bPfRVSMZ
MIRzywD1Q7D6YL5oUDk4lFqY6Xyb/TSd/ccgWeSRVW7B2ZVH0A7uO/NgqClFmp4K6LRAuwUDiTqg
PYJIcJ7JPLlb60puR1d2X7V6cdrcNsOXABL+07fSnzwbr620t7qzg6mKwp3hFBupSev+I4GFmhmT
F1gPmCYFWLI9doxEDi5UejeNP5cSVin4u/JvMg10oqqUpcrUIlfalO9HsDPbQ6TGT46UTsHpR19y
t68vGAsknoh2PQjJwgU+e2T08x00CBRRtxtV10O62nh0DpSCfY5sTlvwkM7PXACNUfy1HfK/K2+q
rnU6l6K/u/1bopq8xBLCtItfpiRMQVO4rFrgUlOX8apqqoGx1hk1jnQxhUKQsXaeu4gfSUdPBpOk
P3fH34QYJHDwq7t9F181nyksIznjsbrYSylFz6UmWCWlBSxAItBwlDrfWmVyiZ2UOudSNTSHu3L6
KcLUHUy28yH4hNQt4T4xDn1Yjetejn16j71o2+GrdnmI681ztTuqDezpqm+fzLh/SkMuorp9aPZ6
kkPZXwb/j7TzWI5jTZb0q7SdffWkFmO37wIaBCEJioNNGahSa1n59PN5En2bKNCAMbuLc0CISvmL
CA93D8Rl2rdUdFYdR4Hurm5u/BFOEjPcQvDH7DzduOUbVFv7BcWDV0UnKVDmgK5W/jokf3tv2eI2
WRzPuVa/NbNlERD2MEFqkcBCnsdMf4nnkaYcOv6DyqY14XfoNBeMkHPNay0xJBGafEbxoLnsmKt0
0a6Xez0R9xd119qZgnPZ9JXLkhattBiqV6+PRlcI5d5o9Ew60lg0ZYGWsj+RtrDYKjeJ8zuiiI+O
P9Het/1aYpvFwKgSmx5C8fcN7W/NTX/jzNkNpKYzrTe0rK7pPKKSdYXFQV2FFzGiND2I3KEISIYm
WMt3K5JdMhoKrEy0BexD/ba4M4aaOBqqU1f80qZEa5ibc05bOkxcY2cUh5skv0nd8QPmVJdiUwml
Kezsq6jVVXadudnaoFO8Q9GiXn80LxiYJCDyDLEMF2IsbMjncSgwPFI7p8jv1LfVax+XILupgkCw
DPliZ1HTtTZvaWT+EBKaYMm4ozkk4NLhPT8rndiKJFui/G6mdgpQ5oLsCrimftzND6qJwxuT7jEr
CAkpGwCIZ1iS+CrCwprLkbPHNjjGBuas6ypqS4r6K2NWeiiCv85sBRp0FED54qaWDJ5agGm+BO4a
36klNN8pWySwe/qhNhNY5iENuPicZeZfhs0wvGt2wdqHE1zmdO5o/PnEKHZhszwV/AE7SgOUhShq
bVHxKBAv3n4sWIVygvrRGY+qZQdiBWVheG/TpjqleS7Ip5rVyROGTBmsnBBDZFRaop8120iXPXkA
ODQMc9Z5pWjDqGG6rNRAno2qESTqZAxErMfZvL3Y+SHhbn0CHKocu0z+No3ubJs2F05SfTHz5jOH
U8DBdu7lmYxsVBVvqpEQNTqZYxpDclRMv44JUASU8VOhZ1prqVsLGxB09yQQBVqgWe1XiYPdov6U
jCVabyYDjhJZfitv2tW/Ey6z9lBSuNdH8J+WLI9AXbObFni+u5dKzflUNqPllnfsiDwVrlX7AhpQ
wZIpz2FoTU10hnRr08u9j97BYRDOLtJExYuwLHD8ehPDqK1P6LoNn9O/TTfGEZXjLWCmX5ZHhJBD
RudxZQ/1ZbIrTmkM7hxK5KFsxi+Asl6/MdN7maWh13FJh1mHXQovewo3ViYbz1qnwn/RlcEGIZte
u+BJwEBROzxMI1ZYI/zJwz0WykGsJXARKCeLq5MUtpMNYmfR7nJhXKQbAjSBRHQBz5Vpqqk1H9mY
5ReenNiT6+tli4SOoujh17e8OPOj4g3BkuuPo/ma1e2pV3Wz6Si4k44QLItqZhF7KoHgwYnLE+T9
/b+TlH/v4FygNnR9ITT/z3dgcbd8VOmOBtl6RG2e7N/cvE6/4srDCEOQGRz+1Ee3RIlloP6lLl4H
fNHHN0t6kFZtfKRO2irDRXghNM1CZ6mIqx2CCxZr2Bs2qPckFqY8hvgiDCukMXjMMFF/wXlp1qC5
7u4Z61LJS96eVOSFBake+xfhBZJHyYV5RRkdmkXVbQLsUDYB5ENw+aGhsXx95PoPemXIcb1D066J
hT1Xl1uH4FmiUPp58tkxt7BL5+DACW/Vs5p8xd968HIpncnMAIrdWJdH8NRwFcn6e8UUhBgKk3ne
3KxBxOWfBRPrRgHV2E09OhzP12y81jSax0B1NCjWMlmyd2NXfRhOmJeEsQjFtAMXnIdI5WYLY+71
If3SpIqozbbdtfsfil1nL6IFqi+jogzLu11NGcJ91NtV4/di/pgGPuE5iufqI6+FwWx6dAXLP4nP
pPw1ViRCDqUCOHBqRHmACgtpwNj84J7fiL3/EAcFaEt9VhV1e3xBwR83ltNH2xLHtvoB9KnYNpdS
B7/+PMyXshU9EKBo9kGLNWy/HeI4FtQNApqgBml+BZB/kRbE+btku+4/WfOIQvM2x6x0jD8Vuwfh
nDI3WHJ6KEhlS26jPuyEZLz+Euqc4m2mKh0WT+spuKgZP7H5pbB+NtNyzSaluc8YVzWHqu+6LtSU
OOI60PYvZhzDkccqMi1bIGNXlE12pZlr0t6b1bLlYeNYJy0nFsONiFlVenViJYyOPHVw311Y99Dl
Q6+CZNo90ObzQGtUEffftkuuvgnzd3mMPdVlKhjXm0+J+9Gn3LeMWKV9sufjjGeesExv2is386Ds
2KdK/RHJuCYXkJrvGP19nN9QID4qLDzMMiizwMShIAltWCFhROiHjzwfJeuwJymKxA7Zb5+dbbZ0
Whor5lK9GmyoJumR6Cv9o+x6sgvbyzE4tUfVKuQUMF2bkXe2RsZgJOaEJwvJJn7D75dqJV6/PkD+
UKZgfIAQq50BoPG6+f0WjzuNO+8ye2QLYGk3veqM3sDW5J9NW/v9BL28omNfzeaVqADHy6p3/ZoW
8epoh0uX0XNWSLHvJuj5FmWf3qWQbmX4CwzmB91HRX6ejrjoBK17ZpZbWFrVmYoNpnm/qyH2Yzd8
pFEjqFCgFkHoMU9SnE0UIucpowh2ygEQXHKeaHtpnTZX+hIQLaFsu23YddGHie43f7KD6Y1JtL+o
0HKOKQp1l86YyKnCFfr+7Rm5/bR4tVVNWmgzfziOF1T5Xmd5a++qJTXft1YPPDhmKd3To69zn/4N
Mfxh9u0PRsWdp3F2K9eNYUaMkvU/1C5c4R9aAxHmpODEW/ENgc2eqpGrZoGx4fQgy3WpA+xBsJuk
XfqNN7Z3Kg49wRmKJfvSIrqqT14fSPtkq6fT+bB2hK6z3T8PucMN6/LULciOQ+bKY1uuXl7Kx8FW
mCoWdATCTwEEAlUARl6/gL0F9cX59263mOYlo6CE2Bukl/1d4A540+sn2XdF3j/Lvi+CF24KNwtm
BO/EOjI9IbnA5Gyt0StL75VLUZUSoPf6qf/8Ov/n+b54nWm9BGHE/WUUDgFEecxRca6oQyDi6+da
qRa/5bMvbnM/a5t6KriFiYJUrM3yRDI9giNRlrLEO4nrNZcbuFmbtqjTJroS7kaJuKfrsEJiFTUA
flgz3mWYp9m0F1ZiASxC8gKTghJe5f7K6SUzYZVX0PVkwKaAn2Ssr+fvcMAW62aCNeFTwYyWGA6K
fyhFkqi0plWdWLvtWZJ6x2TetH9+7DuMjRhjMqCB7Y5wQTItVfOYcMKSBbO+/rT++GYcVJbYRFg+
SsPnIz/oidIakzejtIB8areJr0qbYngPpPFWI639bOTXq0EfA4eAbmrYAz0/G+ZajZfnbnuXbnus
61aDqHBZhUYKy3WnT5F0Tm5bbYG1t+zu5L4wXRJoDNrOt5Oz9nIuYCRqn3O2oJ5b70E5FpTMNDRO
far1CveBq8STCSjFulYpBpEEDkP01ipr7mEov27MdamW22BDKHCe31i6bCJn2Xrc2AxhBfCidMtL
+AlHAhynJf0sEWA9DNcMfsGir7/EP69fau4b2gZv0tzL8szaCXkqW4b8jAIRXRtb0Ap12h/x+VOK
owYOpCBrZ3CzvhE6/cY1aKS8mHa/XcPeGlra3hxkw4ZHAH7pUxxJiC0i2p0ydgWDycwOXNwrsRh5
lB9e2W8uhvitpWbto7x/HYA1VA3xezQgrT1/FVNVmLltdN2dtmnm8FpVa98Xc3cxk4uyEijjYTck
gKWaIlOHlT2pwbepVocyUcW8IPv79Se0+lq+cmX7mtEo3FZj2Ta4wsBQt2NaNm4eWOylmqIp+6mI
3daWIJU6CskbqRMvTNEoBFKycwJPRJjK+p6miGYMH1eOTvhWQNqs+1uVDBWyFhm6GTpic5CxeGDp
WrkP8FBd+BnGdL7yTuCLxtW7bXyRluO5/OJQ9x+NaXmz9LfOUV++A5Odu3chqhdRx1UYYT2NgPcb
Yseu6M/00Fj/VN2BR862EiYwgCjqDF1FlHujcRAv3hVkM4GjupxuOH7CCmJkU5uFTUDK15GdXVHk
6898H2pfJybS+hWu9fAcVVH9t/DHtktYjbHd3bU+aT3qep8ME6eTlVzPY9sCWO8QKrjwLwDccZkT
oUxpuOnmR2z9kqcK+RbyLmI+78FOm49SwfLPssLtwXnfu9CP+vKTReoMl+ADBybo31nx8bqsUXeL
mu0x73KbQxdTt6ouPGVerFMVfiD5CDN2Xf7KG986g3qFvGBwkuNgZyFtAdAQcswxlQ/wDjgBH5fI
LR6ugScuLQYR5MRT8b1M7wZoimS7xknSOeXbsUDSQbKjRV4406+Pg1Zxy2XQ/WRjOBU1W3ZF4KBH
ZGPvHKM8wE5rjX5ATFAVdnlxw7ZUOW/FX7hR7S8e5HmerWDPC9VJaQ/zNGo6mMeBN9xRozHr8cBs
aEu2cz4ILba87LN0Atzw0rR/K3KH36XlfcqKe9uwxOUBH9Q+wStpsvAQSWAAZXLj3/ubq4SSn2Zb
QIGA/BnWTyxZB29j129wRAx/kggszsO6AxbvDRosArBypLT7mdntZbKsitukP8FeGDuiGZPT7hMf
B4M9jpbFPvZjOCCd1/9gZjYeqO2unSlb5PDvuGgxf/nr1KuPIUjxA81BLEn+5p994duHQVekx0qm
oIqWCOlFA9OGt+wo6pFz9sl0HrJviXPPgaS0HBAgcYUMGhYyz9mcQ0u/I0JFETL173n7WvV4LHYc
45WGimkJj0WjsiE6atjis6OVkD/k825o62AllB6r2/kQ9eafjPFPCxZd4ntSAZ+7j9MCDkgWLKyJ
epUEoAp7JllDsAwRMFyQeKO4hXW90RfpxWe3+TxN95LwcBh+qE8b83TkT9A9y1vkTpTd5UjV2VdG
To2JJQ7GFwuBcnUpUfVauOuOhhEAtgq4eG68RLzaVu5dUKef5c3TRLhcGc19XfQ/2OiN2r4D01Gy
YDnmiZu0az07TpO/N91mzWHFkZQpagn5rDDr705V5iyu7aVwJJUrFHzk5TeiPr21GLHbhpvuH2Oo
6AUlVKmSVNpgqkkhlLQ9iwn+NsITgXIl+tQthzexWZ8xkfzevxBfN5lNGoHrkWywjMRInEkbJeec
TpZ/aNXXmpaE24SfmBAc8iMeAYtT3oC0kJcaKb60AHIZG4VT24LAW6mSqgLWxYCN0oGa+w55cOf3
W/MwHur5wBwnOpNESI2wofnKFEfc6N6o9kZe/IOT+20FxcA/qrhpDHxXZkdT5hWap/gqYQHQUwA9
oAptDNv0UKOeH+k3MgEtPOdwa7W6FvxyK6tQZZE5RI+qVbLNQ7FNlCOAK4Rp/JVMI4ZNd88zEthJ
yC3DA55TVVVngf1xRMm6oaInNBqrrbj9qLV5abfH4l0YWbc6DyscFOrBaBfYyxTkCEwMMRg4CUfl
N2quwLK5FP5RE4In2d0Z2jtCEgkh+T1FBxXpn0agnCW0V6joCenciY/n8KeuS8hmLka3sAGhO9RH
kqQ5FJSSYT2cVQeeeUPN4nRQUcacr+qQ2cJWAPkaloCZEQFC4vOz8IxnoHkKLYB8gmNxMg9PyqlZ
Tqx+e8Ewcyv/JKiOVfHg5Cr/Mq7FGBhNEfne98A4kMLfon9i3PtiNcZ8JVQsB+wO1WxvNd7aYVFU
Dr0zRFiffMZfSI16eLRIQUrijG1L5cvTpNASxUPmDWocr7UpPiLVtchiS4xUcrlpa/ivpJlsZ4ZV
nm/a+jQee9gLyTFvS/O7iS7X1Xf62EQqZAWn2zx9p7EWvpdp7pR6fOSjMwxw+wkYxE8P0uqd1TYP
RuwfehHe2uENw05Z2FMZFtTjSPzF1X8Pvar3wBhvZ+1oIlVpWSYuUic1gGf+JRMIhsJmbm+7HoYI
aI+gbL1qRVXAg7+Swm4736u601RcjRTpCq24Ore5xjCO6rf8rdSPtByy4637HQHJYVnmR6p55TCo
kenzBzwynt9617sbrV+qDGhZ77zuewyAz+ThoLxdToxvBU8ZeA4N9RmLr2mkV6y5FkVmF0c6OW1o
dGvccxBmtKT9ZV189rD8BQk/GIdGM45j6soV3gj1m4PkCmnMlQWQpTjnCd9gL+VolD9+nfNXDS99
F5K4ctX80Gv9W3FZ8Ok5kLtFQtgzLV9UBof1M0E+M0GH1mwSCm4wg1fmy7WqExXyeT0yfeXdczg2
Lbjt/Jvxj94TrnA7hRcNzziTinRro6o0Iww2edicOkrwo8G9rMafMMaZvkYJo9V+a53qmLr/rpaP
sXZ0LUPOTVUM55JfjS2bNLbNPFU9fJwSACM4pPpdMkWJhsQm0/ZPDUHBhPImPj/3RKhg7PUA4uWc
atxIcCe0zxzdK0xkeVoatxxLEiwOjroSMdfCEj9KEgGaTy0V5R7JICbaCKRPcrfRKBAesgqTaAqA
jln4LBcWuc6JGsWwqZ/ySa7BxdObrTHOp+OpKr9xQmmbVWllGHBepQV8YUvXBivQTEGE5iMWJhfB
fLkdO7ii16JR41DOn6LOOQwz84vUnesbJmlQq/p0YolOaMnDiVunOZOHMjbHCOgnyqiAy8xvzslV
ShUNegPtWl09Bmg2xYB1x0cZM1EbbGe8oGkkRSdgaoQMQTDWadt+hdt5pOV+oJiCJYlRU1Nh6ebR
aJ1EaqwNYlOQbiAOYMYyS8I8fxDv2M/ZrT3+a8rkgezCgxKYMC7SsLsb4vGaSxYvWZGsNqUeW2GD
AGhKkgfGiBZQ/mK0o6ueFNyp+/xAxvjyo+bn+C18mXgIqscWlOVqT+od8cQA9AWLIW4eFrY9O0BN
5FWBdzy73feyeSChP66j7FaQqOQRBdRFJDlEH15HEIJYoMmbjzv3sSqwOiDL44C6CmJprU0+wVHr
UGwlruY6ntZ5bZmcX/wpTPkfstp7l0XvQZfL+SQP0qMOqFreEeMme6ipXe3KL5ZBcctj4DHCt0RP
YWEfGlNxWWLTEHks5MnxBM+ReUmRS0rpTV1kTBcbitb2eLejdCeojK+MD8mI+eKQn5qrzdXridlL
xCQApvBRj8GtMC1EBs8TM5oaLJYb18ZdPZUXW7zIfDu9arGJXuCCaqz/Wmzb7lOVURx5/ez7qj2y
DdpcGNSUVo9qPMaen32IvdrIvM646+EF4raw3YJFyD0buVV0V4XdURhZ15jlassVsQ9VKYQ52Q+X
y3C2oUriVMNhc4jOMhiOPVJiAris8E+wWhFjzrTP7Hk6l65kcJuLzC+OjIVYLRZBJn0nGEokg1Wr
zgwEKnz9Dq0XiNTeHVrP79Bs4LPH7WjcKZARlRcU3bLyK/WvWG0XWDhF6duy66Xk30wz4AbVfmn0
JN0kqZLoPSw1ClNZpl+/wJXk9gwN2bvAPchsaMcZrzEucKUUb37WWCpmaX3ZtPdRemWHq70HWx6L
g1eDivxiWQAz/C+vYw8BNUbX6jNvphcZPsmCP1nCtMYT76ztOJZfaYbOTwpCtVNpQ7gd8J15oxXj
CyxWT8S0iLgs31d3xOevDGuW3dQ7dF1Kcusn54PQc8ZUJiQ/Js5747b1/l88/t9OtgeTdXM+Tltv
Z9wVaXsaZuFKjxBVjRObwOQaE8oNBAZLn/yms/ZL0HK93RDM2YKc4rzoddqmTdQOBs3GRqgjJUY0
FOjaT1s3PbDa/EwTyfFOef0aolKH5W9NkhWWffkQ/n0JCLefP/E8wwqtGyweQotPWUSMyuww5u4S
0pNCBgokIz1CpK2TAdVTwCCdMewOXRZXR+yakAjBzuKbNca1wRRB8r0OzNr3jn3YEqzrWkZZTFhl
CEuk7Xnjhe4pCX4tafg9e5ZJIyDULM/vpZqmpg+igL5z+MnvLHxrTZopwTiJWiggZyI9dy4pyuaj
lXXX4s8hgHRAx3UtrG36wsX9L69q7wknqRnv3GBr3Plt+0nabuUQ0pkrSjUj5zDZunIGOksQlYBf
FhUpMYJyorEZui6PTnLVuabe8vqV/THJgTr0P89rb/3p8YaOxtDVuw+xwBIt50Z256r65bJDKqQ7
ZP7JQrAdwls33X4RKYpUQUklF0ren4whLifYbnhEh2vrHjt4i6D5p5kK0cmnfkaPvHB/gSqsXUaV
yryTPWkZT0SqqPnH4f6NB7KnL/o1gH47j/t8ADGiOrq8cB44foo+Jw8pMS7gNjERETcbBOmDpmN8
qWwpjOXmJGRHSIw0p2pJwC7jUcF6/dL2BUFPlwYsaOOpbpv+Xn10F0c57QML826mM8na1IjSCg4c
UcHQ/cVkkF0NF0dWDajx+un/OLPc/5x9L1TJ7YjegiUSuBZFnO9VX7QWELw1efv914x+/Xx/Hpr/
OeF+gyxql41Ft2pOGMwfBFwLJ55hs6gBRZ/uCNyhiA8/HRsXwx1Un/Z4IW0hWObdKH412cZ5E8k0
HkuhkYawxeFqDcZbTKB93fv+mwn2Vp1wm/ijtSTm3UQnE5NIRx6Egu+IXTVKEkizhNhN+Ug4DNAh
XvTbvsR6A/vrODwQlxImoAXM2edDt52tYrc1J/MO4jd2H/TdRLwLfV+NXZJNDlO2PhQ76PX39LKc
yQ7222ndveJCSevKKLBahuWQHsf57ZLHF2Z3arjffBr+JJQUEFbBf/nikSgv9XDabTaXYZMQY+ZH
BnyVcRsck2SdjNkWpJeKJy2hlAVh17k0Njka4FAu8h3DTK1ftOWElM6Stvm6i60HiHwfvcx9a7r9
aSVA+os0wXfp/xrsDfiuy6uK5qPmWq7X/Nd4qwbjSHiI+GUqI9bEwtU4vsEU0CLz/E3inwjTy3eo
o7rWfteK2bTqwuhG/87zIAkiO1FJiqXn9TenSGrvLCIM4fvvWoEYH3vjxcQcy2q3/l2/a+iQtYJ7
9PixpvbT6yd6yblAA/z7mfZ2GTuzg21QRMHdOKC1xVyenVZPTxwSIpzEWM7HiFJ7fvn6if/wHJ+d
d29GVEPqBi3v906iYkFYDSctq7c8gv78INlDDYInx9o33+nHasFTPwZmNvCrbMufxtiedWN7o1Xo
9TvC0/wPb42V1nUcy/OAJ/eepWXMVOk2fXBnhs23pjLeZwiEc8K0Jv1YBBncPwAjgXEqmghZ83KX
IgPZbX++4nRNMuKZZtK6T/436LdhhK4V196jljbey503c4yfAI8FUEgQ1f1RkyWHeRIO2uzogiXF
uF0sOGrSIhvcmjPYpN5CXfhWleXMtpAsYkwBz0on15lViSWkADcJOuMnChOo0cEFSPShiIGAw8S+
EptxDoncEsNOD5eAJipj+7gm82u1DzQHUAK6xnsB0QJjpOKRQQETRPe9MYtvsqwa/OSkHHePcqTw
wv5e8j6noqDkdeLD5tSGN26DC8vOOxGO0DSD9EdBDjKQ1kdJ511MRRHgNtNfeP2NAiAZJ/EnNda7
4zZDw4cZD0O4KxqhDSuH3/SuQOl1uzQwPbL77a3sFTfLcENYuWuzWwn/5L3PYoYBuXAy6coa1j+F
yjyCmH2qTOloC3juYBe6TpK0JB/Y3kSOf8UFhNFXoq64Hb7x5RdEqZhbkVcVOe+84jwaVucUHXKz
+TlYdGB009sSEJBbV+eKEELb6sAJNOSgU/LD6Arf2jMkjlMBJvT6sF3Xkr21JnAMk5qPRd9Zc5+P
0ECQ282ZubmjqGj035fpQ1nnR24hGGdid5CHLo0H3u2AmILkhxHtLibAIWIteVbykALTupKVgTDI
ENqysF2BxQJJxhGDuymp7dNqjtBCY1e0Nk4JCOYlb1SUvTjBJ/N+wxhXk17X7s6DORiZrCd5QdeD
aspxXJkj/Djj/ufa4MQa78toi2WJA3BZfuW5yT6UL2Md3GbGQo/IcHPO8+pTxElcSp/w4qmA2Zue
PnbBqbxFegBlfWxKl+uY7pLjJnmnx79ECMaHhFwbBJmh4AbTtV606tMBZs8JxMjJyx9jK7qrF+Pn
3JvX9GA69fvqVp58qugRXJQ+gjYuyQNJ2dVfTPNL2WTwUmFwvP4C/xB86rGFFo4ELsbwL3pzOBu7
gKBMcLFDVaakTyVcgorRQUhBXwLPO1gSW9oKOHtL9pbZ+B+gsucXsBeYd1YSOPlskgBYK9Nst5sP
y6aGn/t1XBYsXhzRpCxqFAtg6ht3/3IjeX5y7QC/EShydpHB2RnmHSHp4WT9TUqMN24DqBkx7/EA
91EQ2r+SANmnjuV0GveQmgvjrUvR+v58JnEpREye65MLgRk+v5QgqPKNkQe/orxdPK6qT6FHAOkE
vnidPhHIhGmrJPh2yLffVYt49/k17O1BY7b08NY8865A5saSJZq4CIbKkIDKVKwSp0h9SFWDBOLj
GT3ppyQ55aHJKKynHta7KlAwWzrI1xj9cCNATxOZOyGgav1mg5FQQ1PLp4omWadNg0mX+oZVhBe+
3Zzi+Kmipwx6MJOSl8+bKfy+OcaLW94LJeYKezBsGMlGSkxx7FN2eSzZVOOeKG7qxhcqKtnaNKKk
byr0c+6j2YRqvKlcdQke2GWOUAdb8Gj1jt4Yoy+BM15KGOJYw/8dbCOeD4xs2ZpuuU2suygYfpSU
uxgKWoI2SLi4NPIB+amqRNPvoneg7+p9oaI73Q0u9Y5wRnr9kv4Avz6/pL28qDZno01yLikBwsgy
67oOWL237ZlUHDIH1/gRYzHBV4GVw+mTd0/2P3w3grimkYvzsYPvQfHAj2LYG69f4x8AuOfXuDef
lsAvUzyErLtsE99NTnsy+flVCHlLu0eUbc79iLW99qDNQK2g2Gv+ZIF74yJ0kheT+rd3tzehNm0y
sXxE1p2MNb10ez756RrEMX0wUgAYFzNMoYc6ckHZe/38+/bL6+imIyoBpTqNMICej53ZnHrqzZV1
J9dDTV9UOBcC/KBqHU67LGBvRFAT/BSkpsidvYfXISZI1rU3Mi94ggXVC0dSwdcv0H4J5HvGbxe4
L7bpxgrSx6aw7qDUobbCTIO6dkGnH7FtpGBhWnJB0mVRKDSHm4VVAHlCzgJIhqGug4oCwAkq72tT
cz9oQ7WFLMtpErwDJoA7m+GiW9VsvByfl/36LazA9f47BtE24P3SQtFYA/vf9pC0jyjLAQPfqVgt
ZpJ4BVKTqgO2+GiyGmAR14OU61A0iKuJsTePGwaAMwVnrKJRj0dUeT011yjLKyzUiY0YFyJr2Mt0
L14F9CSjGs5Vq9RbEzClYozCcoUnPCYiBj5DnOoQtRtgFVg/cMO4B8Mf6Ou39u61X8prt763d1th
YbWILKw7zSk2CL1AD7/KACY3DiV6ccljFZg/fTRG5AdjeePOWGcN7rFqMTDY1DpEeiNxFmZc+pfp
oUynZi36mxM1sw3bwRycSMfC4bRxCH/ZDbv3Mu5URXq7oZ8F5xcxufLqxzk5gRKOueZ0LE+ois0c
R/wep7Td4p12c3pSUwCa3OKIkhATn8M+8Q7F7KCQrQ1fSkt3eZDR2wx9XdApL0TCSPEedQlr0QxW
DQchRxiL8YcqpBxs4CEs6bn+HMaERu4vF2LGIsGhih1yuWgadFBzAU22Tx/GNDkeoOmL2wGlJJlv
lt1NiBDwYDLmn04SxNjRm++HrD59Y/D+aYEK1NkBSrEE2XvYIwBnOhcVhVxSedhFB//mg2jMim6Q
dda1fAigEK2CEXrLcos7UORyWK533bu+OC2ThJ6gDU0ufsL0Uc7HmGMozsn5djAPpJNVhytIpVjC
AO76lOu2D1ITE2OlKMw27UHcHuy+EwLINmWHu6Szfasqik/lHxbj3+5134u+SnZYr2YN9mKQXwTc
MVcCmnLkrZusLSQ1wLKQLHnKv4uLP1Ov78aVmKQm9LSlPtwtCL2nSR915t3HeGcfNvXhUG/uCFbU
nYayAxQWuE90KBGVgInvbpCduj80aJgUGkPiMNNh+lC27KKrbMPsIaW8ylFFkeyt1dll2bUiMBJG
sdIpynrq9qkXABWiuoZ+IUOeVfgsIrTCEegtYmaQfKnTXu5g19bT+WbTPLIEyBxHpmoa9cb7cdd9
8rb1d84hJqrkzm5SnkpbpkK/VCCZYZ+qA+Qyoe1aWumEnwjlASw/nMwgfaIvj6j1EiaS6H1YNhav
Gpqh8mrA6hCqk2p86poqqxp1ag4cET/cKDx7YzT/aTcJaDGIxUDgeebauvm3pbjL+o1vLIzmaAkO
ssi83u4Q9dePHiTRNSNcqVoY3Ih0J3yEvhsnUrNxX/K14PmzyMa78EqGs7y9NWix3u+i+hFj0JPC
hMFHYhfSa3ZdetHeZbtr3rHiVBUUOUIPNNK4tA1P689lvHyo++woDuZvr9/rujPurb0eoJRBTBgi
Idu/VyOuqu1YNOFdHcN1wZKC2HiZPnIBXVY8QKlJzOpES5myazeBQ/sFMal48LBed+UjpUFpB2H8
QTxlbPjmCmutiBEq4IQnFw3qgES4q+rZpv9YtbTafd+pwr88ls1aSCZ2IGZw4t3K1YWA49LuFdI4
H1TAPvdbaEk/Rgd2EQwVEFkZujHRRTuAAZhEFsI9gGDSfTEmORlDA7SyQa4EwiGPUl5gbLqnZE/w
gt7qyfmHSr3Hc6QehhxPGMbeHuaNTlbaC88xyXbIoYpLN7632/TcS6pjrlMsCXpXM0fY3xYPCymE
ehK5vFmvRfL7coF6dil70Vq6G5IKSkx4JyN97RVMUtmOARDhk9KYLTQ/lqvVRp/3rFIRXePS7Vdj
8YClEBQteYkSHiGDHSUai5jhywzD3OXvAoQMtqclRr4XA50KhNBS29UmqfHvmUf+1lG4PtaGfiJe
Yohcw3H0BeofpiXAZWiU4sse1Xnmz/fF5N419uZc7Irw50r4W1nbquWsalvWIsYH4S7zr6BCWk83
Y49CHRoZfV+bRFR0S0Ys/EQbDlUU2fbElneCOlE78kjVWttS4OLZH1+ZSGDpmi5AJUePz4pKPjTH
bCPRSehhEEJZE7qVwHxFXLEJ6xmK9Lb8WHotiBOOX9n8RfsbH0j4Cy3Is7k9jio3PlAj9RgXGh65
a7aPsnthRTfBffmJiCYcXgt/NAz3+Mzm4tupB1G1CWQonBO7VSaiXAh8tlPfxhvzDErEqmLfgsQF
43yPvbORguXCZn43w4tXLj/Z27VftIEygFSXbmhiUPNIQgU3NP3BVxlak7ZPkhT6cLPoA1SIsD4+
QvDkGgemmNrswDY63i7OuT1bhwmsu7H4tDX9946zXEybgCpZfSknaVkdsg2MOJYavAgLuLAz5PER
3Y12eyFSSuZM6smFQvjm6Z8BlRKx4hj7U7CILmJFxUjDs0AOAzyaMN/YR4adXOaejwPBo19j5YCn
yG6EhcgbYyh0UfEZ7ft8ICo7c10ENa0gv/hr/+ZIp9vbYdPctzOrAHETzUmAh5LIfufqnjIMGFju
rLj7OoT2z7yZVvrkk3fa5ISxXq5kjSObGVti3v1sUJAddk18ofom5zWr9G+F0q37oD1zbVlWmavR
wBtBlv0ygw8sL/SIrrTAvKgjJFPft1Vtph9GIxTM6xfm+xCbhra3f4oMGy+lkmA/ZdEmSNDYLCfn
VLOp9+oL5lZZNLNYGUnKxmr3x3WFDyzNQ0TCgLAulJFb6lv3jnfadAyT3TZMD3cVRGSOIuf1EBFW
MG/PxM3bBMZbBQznDzcJ4cCgqIa9j+wTnqea252VGpZVNB+kjEsscpxkx1vJiKAhAJ/CqN74hcvb
pGUda4g4s0JtnWW8MmIPT41aGUxtMiO1GUxx80WaMSOmRTP2PUdtPmTYtYDtalpXG+udb47RYZ0A
CovomNZIz3dEb6Q/ZrCNAZioDbCwWDvnvYxnpWng4atdCN1Vzu0MRQHWC+mBh8XiQBe+g7pmKsob
bd2q/8+3+f9GP6qbX5ty99//xfffKkg8PM1+79v/Pv1RXT0WP7r/0qf+56/++/m3fOjpoEeP/eOz
b47LPul3t8OPdnf3oxvyfj0dp9df/v/+8h8/1qOg3f/xr7++kfj0Ohqk4vKvp1+df//XX7gO/BaK
6PhPv9QN/Ouvqx/TPx5+POaP5fcXn/rx2PX/+mtj+t4/DZf6pofFlGMw4v/6x/RDv6IB9T9DrKbo
aUFhUtYGf/2jrNo+5lO280+IizCzseoy0Df6fKqrhvV3rvFPtY+yQg9KI0VwPvfvB/Ds+f/nffyj
HIqbKin7jrPazyt7mJCYJnoxGzUWdVIDIcDzwTrsmKjA8O7XEJOYc3/oNldN710aSdd1hB3Rxca0
p2uKB+l9UBUJNmCTf9roWwy/zPPUzWM6xc7pPY0ykjs29YP1l+v/Crf/PrYuIrn17zNzOd5ShT5e
v22NKodDwu78nw/04eMYedbd+pNN5nosXpQT6LMMX95ONodOXndUGdzoPPXG7+U2rN9v++5yGBMH
55g+u4u3Y4k5dWmdWXkz3PooVQ9YYjsyqoNxs/W+t2XhQAWOn/50SUfrzDDOQ/rVnbqJ49/HZQrh
ZCiN41/fDlF/7jd+T0bAb+dwLC5hLH+vrCxAHpAvJ23k+of90hQXiz9vWFb0z/X7YRc/+6HbL2AD
W/d8/cWmmaBdbugRdW01RnLgQqF63+DiwLqnf67/g5dAPGkVXGHlne7/SYpJHTBeCFt1AF+2itMk
LczP2zbvTrf2JjuboWl8QqmGB1uO7V9D3rYxW+uqTxv/cuuDGa2/cOL0LB3m9nOwnefTqG43p5Ff
7T4NWUi0xCfxiW0O/WjzKa+d/DoNxpRgpOfm6k30oRib9KIK6AwWWgNEs//8OmlH2m0v5nBbtZdO
2g0/ukZmz97U3VtLPJ6EdpRetMlgXSJ3do82Y7b5zNp9GwVT84Yb49re/bc0IbRosmugFUbk6GrM
7430pRjDadPY44MHqdOo0+m4GyLj3GgK5yzdBf2h38fxZbmdvmVD2p0GZRtfzizfB2kzNweF2ZU3
sRGXN4yoabH9a9JW+8jrAyRGSzNSbhyDd2k21Z+Tyrq0hsm+dRIZE1nZUToAhFltnR+0vhfBHM/7
ErHNjjZflZ3Qvyzvbs15To4dMv7LqXTyiDygnXBLxN4o3xnWyVhUn/NdHQQHVT9l1zZo0bbenARd
1DzY7lAeNcuuv6qzJMKAMDv/bV17WjZ+XyZWOsazZwd3Ehm/azprR6W1dvZbOtngF+YU8W5+8PIS
04TO+NDS4e4j4eRnK42C06SqMLt1nN0X2xiXI2qH4UmBN/5B3ufuhyR28cqZzG+TObsf3C6ZjuOu
G466YBebB7WDnHnInLN6u0SX6//iPLCgzue7Czc27yI3HePDxAjSAzsDMnFZI07nJNvcj6b12Zxp
dTgu7v8j7LuaW1XWbX8RVTShgVflYMuS5ekwX7qmZ4BO0DSp4defAV57rXvWvXX3CwVIDhIdvjBC
sM1J6f6bb9+/N/MsBDUKSzS4xT7WSABp//f6OEgbWoBYFrUpCetNL9/kXVJ86jHaBKbz3yOWJLtK
6vCQc8hye6K7p/FMsVDv3BfRucvdLZc+ugGFmRCTRuN11Pyvg+3Xkht9dYFkm2HgmMCZ+qj8IX8j
mmUbH7CWR7CdxxMFSwwx6fRcW1EdVc3uzvTVJfVqu7FjWZ8inXySmtkf88n0n5NKsHUzhekD/oX4
LjJRb3J4Wu1z33N3H6WfYvP/HyrYx/4V/+BrAjwLGxu2vAQtPPqv+MeOXWGipAt/0AJiRUMTvwxV
RnY99HO35XzJHZr/vIY+Tl34KwgXITNJJfKkxCfi4DeBulWQUiCiuSnPXbosAeBvvvr7Vkum/jC1
bFgVjusDupdWg1hI/F35EoGEds9Rd5LKkw9uHnItYq1dyNmfLLIYsHoooH5GAfZVtYS0YmRvQ+JX
BwxzgJCCjVZV9CcJ4o/ehNNbKJkBwSwenwrLpv2AAp2NdLpvEbS+9saeMlnzz1YhqGZVizloQh9a
TxPI3gAFRI/E3gox6Z8Mta51otruMhoJbIesJygFUwt5wwmsAbQkiO/5r0nSeucpZ8M6BpvxIxCB
Qgk/CdH0rKZvXVBtx7wrPrDbmYNiBJz8nm39WHgHLfviZqmHrKDwzD1z1cM0KnVKqPeEKDVONrb3
vD1qU9+TIoGOsWO/+7TZWZq4H6qrwXLoFHmSCUycsi7Yd6Uyp1Rn3aOrod8AVQX2gm6/XcUl955h
O4jMLYVWtqqSPwlPvk7+vjOfVKvIH+JflorvqXbsG/E6YAIKHwlT300naV6Fww62LmSUbdLOB8k0
8ot7h7TgELfpEQzj8sGVAzSka4wRRlSySfiYwg5jfE8CAqlsntgbkwasX+7qvWE+loqSSrsGt6fe
M6PEUQzM2428PZCpLK82bMsX5YYeppkClph1Ub70MUO/RJpvcVXU8Da19aGK6/rB/X3m+6I++Ly9
ZfGgUeSZwrObpmPjuuYJY6N5Giokd0FeR/uqB/ylSqc7LCv7ZwyeU9MZ89bZoT+H3GqMcnzVkejp
2U5YRfpGDscwt+N7H71CMPsJ2pPxvsf6ryGxTKoTTHlOrvG6PXIrdU78eDqbKRX7zoTxlRLKN2nD
8jfH5iCCtvELpXncALYEAwHIFXh7j4bsXCQ4LGdRn0lo4hRvy5VMOCAGfRgeM97sqlx1ZwplPJCG
hIYOZCxHUODktAWR2NuUg7hC7kS8cMnqc2ldA+h7Q+5Npb/3UbGOixFl1qHn6/DvM1i3/nUvihv0
Dob4tUPou6XQfTm5ifI7MrSfZhjG16JEvmqSjrzQJiEvsDd89njqX+AHhls0U+vQpOFxeYeUQ7bN
yiFBONE/wUKcFkCDNZxtGajUK+OCYNuFnY9M1zZPcRHgGTV1f2Ei7727jYbmIQom6B66RLQPpR02
cSCix7JqzEznHA4jHeqHwk/dlccluJspfG2GZNJbuVzyxFvDh7TZRqaj4InZ4EEHLnwL+Y96MtUr
cF50XU9ev5HlCCI6Nc1HV/FVEtUXXQfj9wgqxkDNdPwMHnb/Mt8fCYNT2/zwBhsXj5zmza03Iz6D
Z8ERJmmPddKGdD92ATrsI6rJNRsGCN9wAh93yF1Ip5tb7jf1GXo/b7GQDv7ZsgNhe1DPsSxvet6k
m6oegHjLyckJzZ76uINfK2jiYgImDhX4aCACcCMF2jvqrpu498W4YjIDqbUfM/jOZ+FbFaJKjmFQ
PiyXFvZrI/P8rTSmBUJ4RJ5KWXiN4fWzy/2gf8gKlR1F3aSHAgDfRzg/eNtCSvXcN2W4Jsg40fbj
/gr+n+U1olzABowEa6Lr8poiHN2IAgT+iKQVpmqfgtHKOeLx4KC7/A1CUIE+Sx7FVwwkA7ch82MJ
USAHBYH2IPHOiVViJ0dRn0Y3Vkepg/CAIksCo7MGLFBfZu4RxYXiLur23AHwfFIx7vQoOzIKDd2o
DKJX8FPWvRjrD52X1YEhT965CoyP3CmoihCF2VJSIA1mUvKoenGQsV8/k0ZAlGNOP1S7BWrxFRM/
v7s8YDsbw7HQF03w4ZpjHoXj90D0bFdrl+yRvXoSLYIQlswQkQNVvpvqux5TBX8kDzSTynZ3G9AI
Zah034tUX/POPZaYXeeOO32d4h5Ot1GAslmX63U3Uf3Tq8nacoGZWCFO7VoE5q6pbookYbMDUhA8
uSrOHfpOiN3BZ+N74xLTgSshMbMnO16D6kOasPxV8WaCLqHs7l4EN4gUfmF+1qFJFGV/xXFLMNeP
xEC+s/eP6J08FRWkioWr9EtbdGITzukkiin6heT6O4Z2tO6iyG1t0odv1o0cDoVd8VDUbfvGI1Dt
ryVJi890hDkMGgLDWcja3BR3dkXTtLuGs+aCCZLXtMz4t7zl0EVxHFjVmPKXQNufLZf6pz+wPXSy
VkFPg2+658ggOTzm/rkc5ktRYEynus1vqQh/d20IodjIs6CnGuQJkSPHNhki+dhyAu4tdDNgKxGK
HM3UlHxdU5RfZYlhsO5juMoolXRgvDfTlhap91oRKzZTWYxHW5v8LbLR7yT0EF6DF/bQkOj7ONbs
PDUpmHsWsBDFJnZeDmI+G6YBNCNLLFq0zEM/H392YyJfb1TCwosGSGyb1ejlYIslDrLb8Dyi5EMk
4RB+R7XCytOQQkS9jAqoasCE5zBVfrKnJkpfqkK9t0Otfwrf+0FrbV5kbtf4/uyDpAyrf6Jf5HzI
jLeenPZvxs/bm5jYNk3l91y3/p2qKT5SaNSjUGr7713/4bgXX9KgAsYQBkZZrOjPmAG2X1JV31F8
N5BrpeIQczfeFWLV1fIW30Wnqhv1u88I2ZY0+V72Ub4RA+RA1wHQ680sSf6vS9W16xBKFfVn7+ln
5A7uquZlG4igS8nL5LzcWg5VKH5Q0T6zSASHmgsIUgxCbaBYhCJCXYZbiFqiizuG4Xoc3PhAcq9/
Fn33IVMPqikZI1tjmLe30P/a+DFajEzEGlRi1W+7firf8IU+a0qnXYimHEqT4wBJDZZcQiWqB9YA
3RCl16ziB132+EhUT9GjBkwASozzyBFld5kU9ljVj99FRMVGhSPFfh44eJBNg1g7VpsPbEe56YNt
JhWSqlpByC7OkwNkNNShYhxdy1RpuyJQgF8tv8r3YLWMZwFwbr2dhgpLF8KgbhclUblF/Ycd8qx3
kMuevDVQVyCvpvllTMXwa+Ae9slp+OVV2dfJ+J87y0uAQEWqxx9rk84/hc7Wm2CMIbgbTucEeepz
UED9Fh7tj6yNwrckbn8sH6GK0XqPwMTbMmOLu9/17gm25RtseQCBEwCiNWtQU40d3JvKuEa/PJFP
tkKfVfbZCKq4G1b4T/OTV5k/nudVO4wU5W5kXlK7MdvRIm5eI93fPATd0MF0+R0pEXSISEd/pe4t
NKLdoq5b7keX3CHqAdfLsCvuTa+OjnQJsLME7oOltdvlzPmDB72eHHoI2DgmDYPOcrI1RMLZeDD9
1K+yIc0f/zm0yNfR7K4uqmEdhImi/g3+a+cM8PaziLTc66zeAJCefsR4BFurPUC7l4jAT+r+h2v0
Jpt69lFKj6O53CF/SyjUTjJoXa06FLF2QkpPAJEOQwWv594t7/N9EQ/19Ws4pa6VnwHyaChKMHEp
u+T31yAyVXBIogSrANTaN8s8qJVfHsB86zbUl5ehl/EaHE80cpTT01+BChzPLfwsUZZLuYJecRqZ
DwVzL8yyInlpwlM9mBDrJovh2RJhTEyt+lXNmb6atwlbV3SThT3cylipoZ2RRCeXd9AnqI1/zYuq
3yJRQooLaAyGcQQ7x748TYWJb5Xv5NkLK47B6hefEeRm5moXa+W1LutwBQFe+quh69Sw6hcVFZSl
gHxSzhOQdSzlU8oyjJtpGL+rsMO4GSTHojIBOL7MoHHuaalJfg4ss4DqAzYmBQrreYMK2obG1j/G
pikPBEZlfERGpau9AuR+P2J3eZx85ElLcrJEZGMvHuY5f05k8isORQfJH3x6UmV8WEHaFi3r+VGS
0D0kfXFMO8D511Xqb03Mq1sRJP2LcQLyZbDogkuTDk8TdPhgWh8Wd67auTKQ2yMRuYDLIETfmYUa
AxhI9KnwWHLMU6P2kH9U669nAEnWbDWlLnsMqrFH4WGYPipIGXR6FIgXvP7QUcBPCEnzMwLU8V3x
HYhfj5B7jF7ryLcbUsfNGbFd8VJW3dWBHrXOYelxXOZBXEIGEyYEN99+85KoecxZWlzMr4CHSLJZ
+5jQGEptsUwehtKDEptqn5db6A/dheBE43sq27uGFBXGJJS/fJ1516bpA3CYsZtt2zz80/kh5p3M
BghXTBP4BlVt7XliFbQ/Y99e8hitNjGfVZpB31YCiAZAGh4V3zEU64DNmhOkr9kVSxnBrdYL4Rsv
43MdJwj9/JGguKo6xGck3vCxqC79UD/LCNhvAhWly3JLojS3RaI/7qToIdFRtOV2MvG8DYD2RaFT
+Z7AU3FESWHsCfrJA2REiGWnZWBNEQh1dUZeLQFbBQjs4ZGNfnafKnrOdWY+GMGgizsePMq8hY6w
niSskpEFEQIQ1KSA2MnnPIGkdh15SSW3XohZOwQSHkOj/lkW7hqbfLx+vRg6r93L2h2DVBqYvGC7
wzP7uhrZ0D7CifoX6ZMjcUL8QGNDAsuc2Wce6Xjn6aw9l30NQyD/fUj9/GxA+Vt3rA7fWurVWwDI
9aFIpuJKDL81Om32jYLsXjAG8aX2+ODdk5Y0iFCmhzjAMki8CfXQ5VSG1Bxq/xrxwf9akJ08NKTM
fjJZoqZRI0gXro83APe2AAopt+Pg0svV1xPEjzNIWiOAjrAVVm58j5LwkQRAZzQsAMKMVOx3Ijak
DerfvojtCgVY80JBT9iVmYvOfOgGQLsw2qTg4xbttHTD7Hwm8pnQ6Ltz2HZAHYRB/hI2oKSWDfd+
qfyYy5j99vuhWDVjN33zY/WtZBOwb72KHpkQ0zHQ7XQgJsufMp7HmyREJ5PUhQG7rjCH0VTFcTxA
cYL9nLoGlegkCJ+8KIatqc7NzqoKJRCE/q4YBwiTtfQI8yx1CKAYtzHzI4w87PKlXCU15PO7kKIK
L7FHqYl/fiW0Xw/fiTS6ghEUH9OmyddQ4NEv6cT6GzwrNoly7DkKYYigBDlr7dQeBTQHjvAIsWIy
1K8Y0BVkTHTx02+nfVkZ6MeU+QjZpmL8bUvg3IvKvXs1quFVErXPhcW6QboMsoUMUa6DtuEhHkeM
qEI3exk6hwUW62/NMx/s4rJ8qjogCPT8gphfKLoYL3hp+VTCLPIpKcn/emH+ib70//qJg40blPOG
Tm8gkF1/V1SkGyW87kFhJbxEOYLGJGfBJ/Q6AqSWP0lF2jVJxvaJxEN1DqXy0RfAJ3Cz0TLm5E/o
SIO7ksLjJgzuEeAJOx10KPhVNrooSK5sgkbQjyoY0QeLy99hwe8CfZO3ShrYNZYZNEhpTs+6hVuy
jiDrPvrIDwfxDbHJYM8ln9N71bxCvPLk5cJ79Spu91UqoLhZ420EzzxE3ejT8Vm6yYuqm1Ux5HUc
EKR+KU8s5NdOhdGFKR5dYt3Vj3GSa2Ax+rjdY00azrKLNnjO/W7MNW12I9pukCUpQAyqs+Ibympi
K/jUgogUFUdgjuVR+La+ZHA16qO0nlkP/qkpYEGZI7o3WT0dacWDFyv8m+1hP2Dw20GESDqss0Vw
UbSQa3/g3carOkCqdH/yBFYFqjUcgK2Scusvkx5j5ZRDuOpS2xAVqME1a6J4dRFwytuk4wCsCFNy
k7VoOa5YTH9VBVCWpWQFEDj1p18O7jmUmKcY/xDOckg1XiBfep0KpPQU4QxaIvj3YK0X0kGfhZGo
0wfuJTcN+yyy6etE4GQJj5vW0G+ErNtUNb+9orErUSqLvrmndl36oMi0kJFg4JdE+ePkSnr4CnIH
iH6h1cPTLec0Qk3Wtx9ObiNA8D4Q+PEDrVy3o/Mldu9tAxTaqwTR6GTb0m2WtwmSvIFmBAmsMkzw
ECD073p0OoY88T9IzhAysiF+QJGav3DToZRiyAdDnwe0xumEPhLZLV+DRVKw9ebLWiIATSPsCTyQ
6FnJ+hgUw/CALkCSrjrtF3thHV+bEEjk5S1ijG5T5sxH1dXJdSC0WUUKao0I37t7X5oHMqXpu6f8
eq/gNL1bLvEMn0kY62fAq+gTIfA5XO6n4WC2cV+r/YBsRyfSu/ltPz0azDOrY3ZbblWwyAFkMssA
bAaNcHmhVRUgEUm9ygRcuFHcSm5tJpObLaCIWhto7ecO95YX4BGCErGMH5crWOtO2OQ+kqgjx44w
iDchOb55pogvxQDh1iVhLG0QwJZybnx8hc9f43IgeQhrlcTt8oFElxGi04DTV0iu8kRQ0CixwyZT
/i4lu01Mo90M+esKhBLZvAyRh8qEsval8luLcM6CUjEy1NsBBWlWaEo1+ylIEJMHAYROmvp7G6N0
Nj+X5bA8AxhZAPAEsGY03iuKmhmWQqR79bU30SEqVfvTr8YC31TYxPLRcP08qhT+aUYgIZooMNHL
tRjH8tyApPPPraBLa5TOKXBHWZfdIw5v4VC/5POhjAuECeGUP6DrAukrRdkJQOBfZoA8/nwSFXCD
nE/y6A9GgvrVvmYm9H8ncQ9j0KIZEZfaZs1FcTYYvN/qxtyXsGMKy79CK5L3epua5Mc0jrAxH6yB
ZQftvw95XELdUdIzKYt3GbAO1F5KOXRFhUNnxBPPKKpCiL3BsATzzZoXAXVr6UVo2jZVfFrOBkBw
ToMXQe8VVXUodMR31IS7YzMwsLDmpldZEsgnFE0Myi4pm82g9DcAHMHgZc2wWTLQ0QeqLLO0OS2X
MdBeMDIseZ79yQOyW074f06gZbTzBDCAJeLtBzop+PtFw0fc9/7ZZLF4Vjqj16n+vrzUw1aQU5Oe
87l33Mcz/aewD1+tXAr0277t4Kmn5vZy1uTlsc4RRwCEkD2lORa0mnQnw+MMqAfcGmVl4ApUoFKY
y0NgwPDtqywHLVvyVZe20w9nBji65YxeyTAL8sVGItzg9o+EgSXx1B0rT4BxF36DMFf4prKRHNAx
g6jJ1J6mOZGaS02114YfZQIklfQSe3TBED76bTuuWrEp2NQ8+6HXPOeu6A5yTPl6uewJ8FzzIu8p
ZN5dTtXF+P2un/Mn/BvTwXiVgCHB6LfnfGwxakI/uwkQuXZ9A0NW1lNzytEVOOS+008sLJONZ6AZ
G7XlA/jG7yjy5vo2kRaydQT1KUQvtBqRGMhoCx9G2qxbLW9ofQJhUbiT7Tq0HVsY2+6GEtapNEFa
uhyStmcXSODGK6YmWGQlfYx8MQMaE2IxqHoCa4Ks2wOSBD2BZ6TR8plC+84vaXpZbkVN4I4TC48u
ps/LKFtGHoTqrijalZc86JC7eQUU7CVKk6WpvUd0OPu3+kXNTYKpg9FPWADTVzQCPFeTVPe0KhLQ
YHL9GQqC7DoK/xBd7MGt7lORwg44FxjypYJCA1aGMhoPkZ8jih3K9tTM3XgiYRkeTFsVx+7EaNyd
4oL9aub2JqeMQtFhrsk0EB1HqzR7SZe2peYEnCFirnE/2IehLu2mL+piLfxKnELamnCTa4Ayuk5g
IyP6xbTh1szVWY/F6iwJGmleAhWAhA6oVhk1knWH7PExDBv/EcqRfOMKyC+rtkFDNIGa53ZKA/ET
xTMBpq08dAFHtAohyBQBOdb9ifnxOV1+mZrRbglNppOh6XmpCSmglHetKdrNF9ZE03YdTUF01X3V
rJg2+R7S6/ok0PjbUoC5RwCIrp7QMVSkafO2nJVD1m7wA9PFVSuIdNHPNq6rDbqv19HV4/arQ4zY
78ZS2LnHy/fmQaSR8qLYDKGHJ4b+XbFu3HDiunvIUXZ9LXOUGPh8loOmvvYAqG+qzEBr+ZYVDCbG
ZYx6ctDk3kNlS7k306h3OkTVTdYMxj44WEv8/8IEINH/JrZA3wMosQw0gAjVM4Cw4vn1/wO7oTjQ
1PHglz+kmTs2lXWPDTfFuSXt1gHkctJp8IoKgP4om+5USHQp5jvcob/mNEl2A1QAtnnrwjPNs+kx
rGamYIDSvBJQBD02nW02tZYarRATrnWbPWHGwM2YsFOQ6ua+tFjRCGtXQN3QDcB4P0fF5AOqen8d
orodm1Uiyn2WTeXDbJXKyNQ+gvacPbXzQXqmPwZd9pOiZvIkhhBtU33hE8rFaEyaV6w75zCX/DMN
Qct1LI8uuXTfvAr9GgfzxetyKJJWrqucgn7DRfR1jwxBDjgoFGTQhoP8rKy8I2WZPjdFRgHawaY2
9mV5+KqcuDYJUF5YHn5usJe4HjLGgdk62EKgyODBjDHS9A+SyfLq+TEQPmESfkZNuYr9WB99CtnF
ToA2z2v7mWcOXq+VYk8pCu5jlbXeHSSxEh5mkd736TjurMncuw32X5PXQ4HqA3H1sQzq5Pd8wlua
/B5oc/S8kv8SpNkKZcdT1lWI84ARnQ5i6u/ZkNXbPp5GVMWke5xiOkCpQsPqMJmQdGe+O1pEQBtT
hGisN8WzQU0YvEf+OZY5UtimeDUw6Dow9D72Kf5NKBU0EJbY9VUPPVWly1vnFA3XdhxRcn61c9FP
sSh64DKvVvW8PHHH/wjV8wc3pd3TNGYoA/vBN4Nl8ckCr2ubqv8vgz/999hHQAWXjoSAGoIt/P+y
RaQ2Kw1IzdEPbx4xc52JJaXexSWE/JdLyM22zwCmfG/Ixwzo+tbaoFgnmKVX4OTudr5qdTG8LmcN
Js868YrsyHTTnsg0/F5qL4Hzqq2tC4R3fEJzqEjbbYZA8xPLChS1IEx+zzJAH4ii3YMevd+t74WH
uAgxJxR6IkrXzQFa+PYhLj6hznVphjfuGJ4g8GAYRxGQgj4cqYizZo1ERPqIwT24pvodGvMPMU/V
mci6uliiipMJc0S3KmNjtW0CSIz0sHNctXMb3OMZCOU6PvsBuGiuNOkpntrg23LJbQ6eaB4AcEDE
NjEjeq59ENV7ziykB2JOLm1ukxXVygLaDhnerImHXdNO1QxXAParsY9V+lJUyOJqZ+N7Ek1YTRNO
t6pBTPRfkEbxvwinGQFbJYFSGHBGGUFOH/2LEO6TKlV5FzU/RMTL5kPkDTm1EAZ58hEByjRVKImB
qBSgN3WSc89sOfC/z5ZLHZ++NqeoHKCNmfM7LYt8E7mg3kuSBnB8b6cddFUUXCWW+CZHKXbr25Cg
ONmn5+Us+/tsSD1+aDM82k6gV10OwOuBZTLMfQw5F5eCXoLZV/3U6XAF5xVwA99gMpUtQKY84Pmb
b/sBlgFdDzOgPn8LBtehDSoj5O14FRSRFyPC965N0/3XVsU85Eudip4WLJOcuh/CGxU0wULk/iSz
P8SEuS2c98YkgKKjm+WpuRQzumi1vAEIn3Kb2Kw/IT6h6PW3qLnPs1bX7SbWIn3++wqUgwQ9e0SQ
TG8E6Fb/L9CHPyWvqD6kHzMWBGik+rUv2B9Gc/BQ0JY6LvMO+jXJ1YCss0xF10XbksnpRJul2sEh
+4ydV6zRB6pXEC65w5yVnavaEL5ZTo1HxpVI3ZjuxGgNQtEcferSuxvK66ca0eXD16r91YPNswLC
MMG6rRN5D7IcITAP1rIp1b2bquewBVLAN91zCxMBQOohaIj1vIYOPOpCZigeqizTdwDb/KcWFcKV
LIC6c2NY7aWC4vSQtr/xqf+g+Nl9Y55hW5r7yTlLgvRhTAuzLTGhXgufvEmi+/1X0yVytTyVCrJi
ednZmwnoPTAWiokHGLR3754/jGeOiBmCQG2KqrXX4LkxECD6bnji2MYRJWPoLLgBMG3wbaCh/qQb
z22sSGHsyXOAr7EWd1gmrxn05pcrVJ/MGdkz4FYjGkgJINqoxpMrnQWcM5Q6wMeHfEMs6hLSWZE9
kxxApYJ20CG2+DzIClf+3DIL2dzls+1wz6GeHYPXsKaBKF8yzxWXEDihYs4yo/mWaJsN0MJ8i6kR
YucpKejHddU+LwfVPKaoT9w4kJLP8cT/8DCFiwEqHievzyN0DJS3IaRgr4rGHwzItMNXPQt5a4lP
DfF64hf8pXFQ2RoMKb7Opvmeml9NvZa//Ot9zdRmxzFCxEdQCAY2DXVUHEgJ2WXHm+flVuzae9SI
5LK8pi0E3xGqBWdTc/6NFiQE53XyDsslVij4XQmDFq1zj0vskOSCbbMqBv5zDiXAA8i2LAGtj8zY
g+XVfy6JtehmxT5CCBtuHBKSK+kkrMLBLT/qtDKrf+6BylRdEnQouI6T63IIYZEAFNx4rjo964Vk
Zl1ar1qBu1WcnfB70G4ScWxYLdZ1QcO959F6vURU1djZGbR+WUKu5dZyCNB73Ux5tMLvZjkgJ6p4
R8oQ0GoVoroN5JFTuyBuQ1jMhGq3XE7MTg3I6e1MQkEbu/cg9E+9d3TU8KgSeex8gR5Xa6a32rva
9AlEWZQ32zbyoXuDWc9A2lt5aJmDjh4HuwQIq1M3heKpGCDWgKabADaSmP04lz2QwKECYm0FJ6Pp
3J+HNIOhkcf5Vs094TgxRy+k5BtA6g4wLeHt8fuOZM5fsUe1z34B/LADFAxYLLQ4ANkvNhlH41RJ
kIes6eCBENfsJruAQSSTbHWTsstyRXk/XOyk96RpEW426kce+1s4x2MGz2coHxF0Idqk/iQBukLL
3EObByH/FNFzM0/Mab5M5stMYqpwZDHJRN48GZg31wPlwosSrhw1a05S++VegaOOH4/zzT8PSQ9Q
5Ywb/MUQyC0A4kY0VQO/9jbvnugb8CCRAqKjbm/nBUYLDptdQ6vQgzoCNCUhlMX3X4O1j+2Wi6zY
x/Dx/ra8Ohg4+Ko8fF8W6eUgIXoYtdltuUhEfCyCEVamc++lQmOqRU39W2Y9gEfTKN+CPbiiec9f
poQDPCMKsV8+OWNpvW1EJfbL1tKw1mzHrexrtl+Q5FA5x8KpBdBFLnyKJlGsFpQkR7S31X4LgIOB
68Nc8ambEfLpxqK5JlDx6Tylj0XX/KCOfi9m7G3dtR82TepHyUUNnQQwNlyd0XduyrsRUfSnrsUK
syz4pREMAncSHOBuNcyK+D8d/M7GlR2TEYznXiKNRrPbpOj0JkBdI6IuAN8FMcvc/33mYr5vaGc2
MqvQlBjD+t9vaay6eoDvHEXAGaoGJoKNA7CBQMxgQiB833ooK0HYr+iOLZoKB1ETeaPoRgNqmTXf
v3YRRPw3GOa8LU+gy0S69kLgWAfG6HNdDCegy7YEmPo3GyLuneqiv2SuKU5FVbr9hHbVZoQa+24E
jApaebn84LZ7gT4fhjHFQh9CnKXui3crW31k6IXufDqB2R1643HpQAf+9Ki1KVDxl80Ji2z9yGU/
oDRf0heCJuDK44p9/g9157Uct5Zl2y9CX2yYDeAVibRk0vsXhEjpwHuPr++BlKpKSumK0X2fbnQ0
i0lSJxNum7XmHFOG/pWd5c13SQXrumTvkFdT1JSU7U7w/GYa+wEDo0uq9IZXtMngWmOV0xhH7LkV
cVZ5Onywq6KYEuYvI91gVR5ch7rMurJSdCcsu8Kj2mFQ4YEQxnqsMg1tro40dFHtRfTZoWqG3YGK
UA79DGu3Emvr0e5slzzzFJljHN6oWlldonqy9u2SmXC6z08rFqWoiUcw5SVLo3JfyCTdq31dXTRO
9wXn9LRm5aJt9anUb1n0o1jWsArYY7auy4pEME7w+uQy0a2aY8O1d+QBNEkxYAa2JtncLZyZLiio
7zi9tkrTQb10lp8b7XjoKupVGBUGT9EY+gejPvJAMBiwgI9lbt9Xc/1dwxaXstu0sz6xuWTJpIa1
OFRLmoGd+henH+GL9S+mrGxX4ajZXoaUcDUaSbJLGiDOxlR0t038nEhFzVZGmavwA8MaHE2qQwjq
MSrLKV8bozNdBGmvgi6ds5W+tJuR6678oCCf2pkeWpKdmTKS6rWIDMMbu9zfV8UUvAo82VGiP9uZ
ou5OsjsZRqwdWr09pL7s95O0/T1AiNXgl8X9qU3dGP2KYhHJ5ich05QLuWZnYB/Z24KipToKk80B
QcB35kyNxu5VRGB6ST0ADZ+Tm+bFMEbyolu+nF5aPjbH0JnQ4S4/U8r2PayGjjKW0zT3AVE+FCqZ
6iitmPeTWUVHhdr+aRgP4GOs0SYstctlKSx42TRWtzkNZrPP5T79VreHgHUPwli9K75aSa1c923R
34fC2XetXr7QD7J3osaNMBolL5sWKxtMg2Mc9uZTlrydfswGKLnQx0xbNcs/GlIM5J3MTeJ6LaID
WyZzERyH5c6Zk2FLJSR/DEyKwsVQ12+n74JgalahL/pLlSSIUU7T7fe935ILkSSlB641POAuar1G
RObd6btglOad6qetF4iiYc2FEHiqFgUjfqp9U+BfZd01XDQyc9w676Zr3QgXUjpHXehN+J6zcCxy
kzSguH6fRoemUhR+rZyIapC9aNXjEjpN2GLnsGNz1QblzXcZXJ9SdElNctH13MSgGhXJwxyqIxFw
fnGXvJl6C95y0XOYgXzHEBDc5cqsXJ7EPGORbGcRz09jqGJyHYf88vv2HAENFSvbqg+kRigeBT0a
PFpxIclByTw9Z/fbVg2szxrDBoSx0B6UNxriu0KdIGMl5bQy6ZveW1HcXapTvj9t0E/SWz1Vhu3Q
SXMRo83buR8b9ySAHZLqhx62pa6+Yscw7oe+RT7qR/MmUOr8OTWqy5PesgvixkXnYu2LIKK4++uf
LfKvsKu+xlVVb/vF/9OO4bDrLabfpqFKjUpEYaK/B8VuehkIhW0XWgNDBB2e0415ehmUAqkEGQXo
bCafZsJs5M4mzkNzZcOF8XStlpenL3OWM+v6Kt7h1I82o8NWXjUn86Fr5pqYcepbPRbGhxCrJzST
8r2BNUapIRq3lBvSy9MXxxTppbV8OX13+pk+Dds+c6a9ExSw7Sy1x8jp99+/C80LB1EKbVfb3JVN
X99PxgiRIIizj77USJUtrEcnCTRPC82n3E5tD4/U0s2yy6MTt69Il6k/5qiYp8p5VIm5uNIDO7rV
0/yeJ1N/jqfY39VNa/IPr4N2wa82RKTkivm1rOuGYgd+GlWwEw6yeDoMVWV5p4fLwYERx371YNS7
MNOVq6F2Hk8D2L9fgTGK3Sqr5T239lujDP2zNMfaa9qou9YWDsLg2Igh56tpSmcaUEnReF2gPaff
19XNYJngEAi4oXBKKMzYI/q19Su6IMYVOFlTULwTaj/thzq/NUWT7lSnQnKZLE+R3Y3+1sm3LGvT
h0JTD8My7+notTZjrtZbO9MQ6BXhdiY22W39VBxD/LI7o8AVplf0Joog2A5+G75Hpo77U7lWl52K
3eODlSFK/dPRnl62TUTyTGQ+tWYcPBYo+xMzUV9Jn+7pMDDAfVfmaIS73QRgKx2zmW+aU5nMpiuK
Cnr8ilXQ/FHa1/yvpuRoer0V67EFYtUHI/q4vFh3heJzednQBJGWHk71xCzKITOZVOHVyrnUnSm6
m6b6/dQdIQUBImMAiSek8emZTNK3iBabWy1odnPUa8fTj6a56BGjyHytLcW3qFHxoMopIG0npn4T
G/YrxcP2KtEVoKe24lAeN+anKkk9PRrEq/ARdvlWrGwsZVZfcYqtrS5F+wS5Iu9E/wC65J/Mx7yF
UqJ70CVukNkwuu3pl2Xk3I9OOBPYNITfL0wMMVCquooanlB7H63bqimUbKsK06Gnj3dfm5vpMgyE
+RgJQYlmCF6zRmt3huj19ellM8dvuZziW4aicMew9ubE2BSsKmouSC8IrrCCdN5s1torsr0dkir2
8W37mvh1+NSQiesyHN9yF2IY4VlYmaY/vpZqehfqBSvCodsKp+z/cfL6LR661QLkuU5kn9yg/vja
Ttb4wpOSbgyjFFtZltOL6cxXFUUsatmIbhn+wvt+ROhfdfzF6aUx1/W17LXvr8LFA4Zz5cdfoOh3
Dr4tU9ess+zGMDKPtkyA7CxNcTFULJKLoTTumJaNuzKb8R907c33V3pa7GbfpgdgZKiKgzHbVTnL
tJqVy6HSa/u2rhc/iZn3746dPBuNaB+sSZU7gBL+Bv05QWiYCIgcgEISBvr8dWaBU9TOgtrG8+YX
RvwBqarkwxnhU0UcqWfS+GNxOD0npRFd+T5LS3ZDLQNsid3ISeboMlAQcDvaU5hW4oXnUsBtzttb
Rgdlo1jMpxr60osYWBw55h0MUcSOe7ZOpI41fvRVqBoNEjLuJB1gDzl7ddSUGQOSrG2vZ1UAoS+7
rkYNb1GnhpSLCIA5fbEy9OkUuKrdgFD0rs+5T8yC2QMpeloLhdGF/koFaOm6KInwpbEfedbys9Mv
uM7rXGnDS6yK2//8V3usAOskwt9/+hnaZjIFaUWYKH+u66a/aCOtuxoQWe6mnoZhcnL9+dV4mPMB
N3qd96SsSph0+mURawNkyPD4/Zv4X9/wq2GctQ/gmvuo9rdaqlU3J+dICY54VZezvzvNAnEURjtf
E+RuUZw6Dffw9DrPiWW3P/lKWLtdV05meLaZJdA57ezmNIMrY/elMFN/31RcqLSsKKDlDkWJoUC9
Vg/o5XllcxdtqMg3Ll7ogRYn82BNjQ+hJTnMPguk089DTmaoaTTPVVpTtSj3p8WAMdbYO03kV6kc
2OwAqZrV8tVWspFRN2Chvbzs8SsVQ/SMwd+6F5UMVkKnmUJnZrqpkYjNefmt7HtxKyZRHPMhbSEF
s2/M8aj42j+jxTNZAm97sBp9E1p99JJlbPiyqMm908sWYcFKj4DAVJWjHKzUinZ1hOHfSq+/d3KN
EGtnYIz7k94pwTdwHAol2Z8+TZ7HBbURWlPU/Pv1bNn9TjrFW57O7LzUrGQlQbvBaJz467+/gTVy
HcRt+26EX2Cvnf32lz87/cPlb+aYxqCR6e0V5Y5o12jd5J3mozzlKrMenDwJ5gwFulnvpri/QaRQ
vw0+blozbMR968thnXelcqSOFu0l4lVsCAICE3OZJxHDV7easL7kSaTRzJ8cD7tQ9cqi7FuN+PCm
Rzl3Y+rin9NlSUrWAY2qmHs/TbNXHOzLxcoj1ipqqG6bkg/RkGp6efoO0E3+f//u9HeonPM1a7Ib
SzGqQz2aFpAgG/heVyX3Tj2FKwiN2hsC2GPAVvca3gg1N1opodZOj7JMk13cFPNWimB4YseJG9jo
3gVda9dIDDayoRFeLj5WnGiBrJJtA9TlpV8Kg3Y+f0kGVud1hJVTt7X8bpAl43saqes0M6uDPyOu
pSXf3WG8SQ8OQ+WaEoP/GkwOcmrZvTsJCgYqc80Rz530wsXZ2wZN4+VjG76mfnisl7J42fuXp5+M
c9h4Mg3Gq0yIBhR6G2x7nwJJn0JU0/UuxQ8Xi8vc1IeDxZZxqzd5RotgwtRES/TZkd03DN3DN9X/
4p8KFHbfXZlN3b4x1iSrIYjsuyqOrBWB2hlaqo6s4+WLEiWoutCA79M5uJ+bgTnAGj98NTW5iH59
HAfFv2A7OAPjHwh06/Jmn8qAhXsfb793U0vGSd3Ct2x0IVmwIa1SuUTz0S1m2ZANTF+LJCtyFEwK
fbfTh4ndO6oWTx/n1usmjCFsNpOLvJDmvZ6W+lZHvLPoMvrV9xbUd7GuEsvhBZkRRmbKGci1xGoY
EwrwVMyufTrDkUU7v21RCvdaEN0GzhTvoJPshpPbxYgZXqrcHo5VMYzHoUxe7bSAfBpb6cxabXBW
MBRzshEqcgY1xajxlJjjTWP1yvX3bYFNywW3U8/i/1SpCFQdt0KWQwgSyXpempI0tzKeDKc8SCV9
oVgSu5laQRz1q11qZYgZNN/Q3awd/SutYPs8S3N/+oWhV9TgmjLbz7kReQ3MluvYH/O96UTFLi2F
dVO0Fw0stLXKRUbKFTKDBCBhux5rkzYMKt7KzrrFU4XUSdPuxdLM+fcrkky4F0/bGyr42TrKqnLa
jHg5diFCRA0Vu5dQPlmxvKRlOvakP5xaprMsWuKGyuAdk2Ht6lOrrtqioKOvtMAT8my+RbOx6vXQ
vG+qg9Xl8q7OtB/tbb94AaUzIh4oOAC7u9OtoHxmBMwPdTrKFR0eMIglzC0aQFhp7U6hRnBqKJ7c
ySef8unLNJo8MKjWbOp1yIQK5ccxqDWIF4pT7/WJnBEG6C0sp9zFRpk9Utlq/F5/TNoWyGXZXavz
Ui+T9ie8xRNm+z8wELquNmIqJCUkx1hg2q0zQUkWdk5C+0z7agsWE5YYj2qgqV8dvjGSyVpbFcJ9
0d/QErNfeoX7Mp4F3EuBA7KJPEUflH3EbvMlqrC1Ypy9V0j0uNH75MtIMeGFBddqqOSrZi4NOYsF
Vdukx2SKfv4ypPqPtJgfIKlf6Ej/5k79f0yn0uBq/J9/sZ9+g1O539Jo/vYzl2r5+x9YKtv6L5ZC
MO4XXZDzM5ZKsZ3/0jST66saMKZO6KkfWCph84/4Zw7X33AcdYmz+kGlEuZ/2bYlFvymSiVKhSL1
rw/2y2n/M5Rq4Uz+5/4yTf7jpBEhQ6QXZjnqOYmXGl8AwVtttq0S7pH2rkEiHQLysn86Hz/e9meo
zcKQ/O1tEH84JtIo0z5h03/SRU1zBcVwnpptpxAKSjiGDR4+F9mhsnYLIU+b3SkzPiHpnPJOf3tX
cyHKEGzD6eQk/qzGwnMvhc8mbgsAFMZjT6BU0704zXiBM2KlONFBSgI9grA6dLbHA751bPMq6MMb
roDqZmz0nbij5ADTI9O+RH3qCSd66zoFxKt615cf+IKenTZ4KPSKPOQYMwls4kZ5+vvZWyAu58fh
sPlVkdVLSzvnqVNiLyVsi2ab1tE2l/7eDpXXv7/FGXXox42ASF3AA9AAN52BZAQsSI1CSLMd7Pib
ZnUeQjdCSLRx04ZUjwCq6imBMJLdIGmmpud3+i2mqJhZNro00IGVmGvnTj4EVn1XTfeVZmxKTABQ
eeZCZ1Qf3D66QE3JftC8RelJB3M501rdRG6Lm7dGKSYTCIEtM/wnB7dc6N9OoHDAUakSYOuJovPT
7RcaZjEnkhFQptZVWwzXfnEhsBfpMn4oU/3WLuKviY1LmMtYpOk6i4cjvNBtL2lI0MHMbCrhlrOO
lBLWWbexE+lx914aeXfE+r0f7AOlj6ue5ZZLCvVrNBpbmlYXw2Reoe27Dp34VR3yTyhbJ17cb4el
L88tAwxpUGeBCHTWdDYTXDMNnD9VNlQETY4oXi62NUG8klmuNQy2rt4RiZzqRy3Tb1r9EPsIBgw2
wq2esI7TPgscA6f3y+kGSM+ueHnqJN1e/I2/PnfqFDtFosP1inKah/ZFNzXopx8aMKNpinVP/Sx2
4Sw1jnda3lHXDB3lmU662tndK1uBmxLd+RZL+DrTHmYqRJaZ3NdZfDeE80ZM6msgbrtWW4XwWOeY
8qRzoc/6HtXio4yie78mrbRBrRtk7N6L6zZKb8xUrLBgeb4f3zmZCRbuMpmMrVnR0mLj4ATOhVCm
p4SSHG2LxIPt8eJH1f9sDfD94EwH/KCq8f/GCfT50907UPWpC+ARW0TnDzUdPrp4crU3u0T3YK/V
rtH4G5MLSe9sNc5wPCyHbXu4Tas88LKaiF3kIQdIZ8cxbyn5ZddOIl9Qs6CYKhJP5BRtZoC0K7V/
6QzHXzcJ+TuqnRwgVbM5b0To/v2JPOMffz8mSRSd4GIhyjyPY0Rxwy69LestgBvTC0t1VyAuWnVD
gsYlTbfKPG3agIotd7hLHk6+kkXypjgvYJ6CVWfnLmE1n2QFC3sBjP38QC23kWBoZ+5VpcH//Xrj
mhBKsBUr1PttkB9NRqkJkffbpBvPuZis/dD5lwj0OKl2m64hvu7Jm6JstGSvA1sl6+peGS+KSNVv
QgMLpYjJYvDDELMJW2F1xgeTGG/+HEWX9DngwGBy9nBqxLscbE+oUvHNBXT/ti5RFoj6axuEIEUZ
leABgAzNuztypl5l36DpqZegwzq/mi1xGaY1T7XzEIJMwtk8WJC+gqvRai8KCToqLiJaNPZbP9nf
6Ojs/JENW22SDqbbjyUrP6eP7op8tgDCkISTIfKbdXNNiAaO+KULpRJnoNryyQwrrxT05WV2ORB+
1Ub/dPUKK1SKMTVesL/kXgBdpzAGdV2daHnH/ZckC2kOtneDlS121H6kn20vAVlE2ed19kZ9K8mS
Yy41z6Sy7SrdeGMPDdXmyPowcQ+rPplMWgGCDIo7HA+s7ygHRDB6VcxvQviZnm0hye3ilza6xB4K
zpV2k+EUqVuJpzFW3orYOTayOOSOYbj1MrKnY/kIS16Tw1dMkLL072WtbxpkL5WePnYmeRGxlV0n
NzIsynVU8k6xRZEWeAZOycQsXZ0OYYwkRbk3Kkl8uUpmRJiwFxzR+tFxpoAfdRdZ15qu0fduONGt
oFF366f5k1SwvBYYkSS9q6C91oYMh5oS00EdcMPPartF3XTR+hAnB6vYj+UCDWOLsenLx1x5duJa
22jcYLLujoqW56vYySn5jTN7w+Q9COBFVb7CjeZWnbmbJmuTFcWXsXc+ksw5Yp/aL4nbQkORo4nr
UM7ByrbWevSM2/1uLvyFX1GE2HywO9Xkcw8acB1FfBKq+CvA7jQQGJqq6mBZmSp+Gwjwt5htqhI4
OOfWjdlVMKlSA6RcszVm4yYiKODvI4/zK63/x2gKYBDwugCodz45FVlno3RsakZHP6SanX9LBnnQ
I5P+bcojmRo3QXlXjhifKhyxFq0O6l+pa/vUPCyrXFdhsAN6Sh8pMdBgFy+CgtJqBqfsKo6L1OGY
Ybxc5ai2AGd4na3ez2N346PHczu6HA11DIrM8WXAwtstctuVevo6xt3GzAICBdW+8AJIJHR7/Isc
vcHQ6Y7bUMjDVUjDEpKmq/ZY7kYowgMuf/qjrxSKN5jCPyBGRAzqw9EKkm9dPADoh27SKtor1lYG
zXS+J7V2FyXRP9QhroGs7JISxt5dJ+WO7j2QqWsx7visO8VxrqhBU1byX80MWNgUbmRnBauxLiYX
5SQ62DT9mKP4LqEHOUfBHX6dkeS47jF2LYIT6T9r24HFETlEMNgRXrhZ3T3+/YKKP9xBwrSoCxoG
47d2nlQ1YWAy54bmUGWUz9kw3SWxsqpsUmPpWcWJorrmMO+Uzj40nGvNOQ5J4WYQNFxrMA9BHDXk
iJi7qkvZ4v17E3jzfd74edNzFlR6utWkpuomAfQAGp0FSPzz/oNITQWHxlxDgCw+CoNgwEa3DmoD
hkGTBzbVj34p2MeLlaPn27+/+R/OCu9tqSqp49qycPj1vZWiiVMaeiwalGnXyv5RYY51ZEzyD9JV
zRjz/8WULjEALvOnKTSWfb++ownn3angh2w1q/zWhKOrNuFNDfqVfDe5dkx01aN1xTyWuuU4g9mh
AzF7zDPfWsE/yJJP1k1/PANU6tn4WRom/uX3Py2bJM0qRNYsMfrmoOZXCk0p5vcV5e4rPPSfbHDP
Eg1/XGsDhjSbfIOFzdnRowiXre/n9bY01VfiXNbxQGICN9xsK19nXLuWSJ+HIUOGE763Y7QrAXWs
/n7N9eWinq1fpAYHVJMSB4Y0z284UdUzPQ+09PWA2oqelNt3/dckpOVc0oOQbYd5VttX0sA8n+66
Jn7CCYQCGa2djc0F5RbkE3VkJzup+xKKglf14j6x02dDNK5mOvHB6EmCCgoVmd5RznVP/EMLC2yy
tmOQbtpI53kCJerqCqOPzWX/+0H+aeko8RlRSgEl9/uuXnb4FPMg5KkqjXsrZLwbc3Ff6RK60uXQ
JZAyh2hy0eF+IBm6Ycp6QH9D3mmwbsP5qhBQNP7+kc6rGww7fCKpG5qpCovk3l/vNAhgIC5QRrH7
iO9aZ9iaTnODbnkfJ8Ur/nl3BCAE6KD95H1/2wDyxg5vZ9s6Nxw8mLPr3QZmFCZ1WWz1KHsHW3JI
sMq5Vf3I/JDAS2YJCI1BNaY3NJQqH0Helap/Gdas+PQrlCfETlMU/eRjnRUtl2dBsM+mmAA4nfwB
9WxfiozC1OrZLLakC5lAfPSrbhytlV/h+Wu4DwNhvFcDXWVholnTmhobMeIAm2F8Tej4P3OiH82s
eOoH1rnTQ8ifz2NzHxOoIW0JfLarrZWa4MhohtdZNdJD37evQiYAJp9IQCpBYnWO9/eL/If7TqjL
mZY8YATXnxtgqG8EldUZOQ9Xu83MTkEmhZIvmy34HxAUkyF+lmlRuT3nXKQl672+JAdJdM9tqj8B
dcHmnvmfnOw/TDLEp4LbdjjbDojys8120cmqdewh33aEh6eavxVRWSGqgZMeEtcbq/ugYPtAVqNJ
i+GTc7Lc2b8MODqYbxVx3VJe07gTf73zKaWFptlHxdY+pF3J/Dah70cHg6FBkCbDwE9/17zMTMxe
cljxOT/Zs/1Wajj7AGdHXzWRCDOouNs66Q5L1GBJ374Ze3I+SHwIzX1ifJbPvTxUfznm8/WG3Wtp
aFVJsS2c/hhT6Uny8UIrms9mlN9GleXQsJiSssKVhcb467kN1Ex2esy5bf1qbyPIhBLEaVWxGisj
iBPpQZB/JnILu8f0lEXxl7YHX2BbXlxtHWUgzLB4NNNolSt3vZG9fnLp/3jmNVulMUH5GBzurx9P
w1gobREXWzVV8ADIy2aRUdfltiEZKvUVSGHKunecG4SyQBt3DAVerS9L0OAC4+fGaC7RJ2+c5v2T
D/bH64P9VrMsoVvOqVb007xfpvTxEmQx26pUDjllyrK1NnNEm2qs9oYOB6g+TLm5Ek30ULXV3mni
16K5HWXyWHfVJ8uwU5Lxb3fLT5/m7DRhUsXHzHS5DSIW+E66ruV4bPtpHfqHYqJdKemmZfkNVeMD
KR+bkLZcFZFRdPH30/LHu8mgZ80OkS/q2RwV5NYIwxKxWm+/h5Pmdo2+Q/qFRCkV0CUUikZsS/7+
nsux/XbsP72n/ust0oo8s4beyreV0696m5TGvvMGEwMX6XP/b2919rD46qI9Cex826g583+2CvyW
Hfid9un6Y2m9/OGoTJwPUgpDyrMxTze6spJsjVH1MXuNduvF9Qhghu5C9UWPxLVRzEefOSjDoxxe
Kln1EeETIhDW7Xy5yRAzqH3wdbRMMjZfbdtZWXHwoPTTRdNW8yfn5RSF/ts1WKZkhhGNHuLZXJzV
MFtoIOD2ns3dqJXbcbb2StJssEFeLIPIUJmrXqoXIWYdUGRl6K+n1HQF8ueyzU+PbRr6cBj756CD
Ca0cJpP60sxTj5QuxogWbxTfR3Jd3Zdd98ms+8dR5qePf3bbWkPSd1rGLSRNlm5sO5uVTMRFT/JI
riY45ef/zXPCiGvopsn4db6LiSdHA9Pk51tgF4elHVTaxlWNI6jU9Uu6Jx4BJ26RxJ+N9r+VJZbR
nlW74FKxjTi/qxoqOFR6ONBoMhpXymwdzp4gCw9Gw6ogQDhVVa80X8bJX0VduP8fPz7LLWLTEDNt
qjFne6VxNpOxBKqwVfJpnbZwvbmiQZ3DRew+mbH/MCiYphD0HYQOoVI9W7MGWiEk/iKG5wassA/m
stN3KILX0E8u/35Uvy/Z6AeYhkn3nE0poYVnA5BRq4ra+tz8ZNytkOe4LN3gmmvwMe1yr1fMrVW2
7uB+5vnkKkZ2WYVVRDbbtMYhfJ/29Sctmz/MTb98oLNhqjNKY1BHRmFwkauF+W2QCUAN+e6TA18e
i7OnnoeGSCPdZkNCAeDXkTelGimjkbupTxrQvgBl1cKMvQi0aGSZ+4gJybW77BWu0sucXYHexVDh
rz/5FH+4p5e2t75EUdsc99nYQ11MZj7AvW2AKKmO6P7YEzEGr4vWaqywidORm+hRBcawA+D22dub
p43X2WkwaDmzGWF/JMR5DE0PTTtXULBvEfNzwBql8BzmP1FLbgvm0UWDLCjzi61OUNEs+AIJbNcw
LZeVuQuM6kHR7/2+hsgJT0aUpu3VjYzcUugX9JWNpWc8e4pALyuq/SC167ayr7XZ91SARy5/MrAX
prSfTUiPOn3fW+GjQuBMPy5RI1WxA5oEKsppVksBq53ucxgoKtL5TaFrB2HW15SPHnE5ssoCsKfH
VyhUt1YLQVH3bwF7q93IEFyKQ1NlETzN9Gj7QPRyDOzwCRJueGacOnowMmrWYRleZYb6BesXZg10
6ZqAUKUE+l6O6nsZX4zW4vQsANfonb3HKX9VdNqTT/wsMUr2/USxeF2q+eUwkHU9gPpAUnJM43w6
Jk14nIe2vAiD1O06yAic8a/1ENMlC+8zvZhdZdKjHegy9ZjO4ze5FVr8pitmeNtXt6lJisRUfbNk
62wY3orVhPIyVNIPG/0su5mQbGtaLjWZJvSEaNr3i4GdqL9kWLcKLRNrLOJNXes3ZWjYnp7W79Uo
wNKFerXqKtALdbvHpaZcZ0rxjK2bRx5qp90IzJ0jyIay9sbCx5OaPFeD8U47/l4XQbqr9Ph1HHEn
9pTpGvZZrjM1/8zs65ol38mLhTO5uHPHlc8vVzQ/HDyP6zYG6jF2zre2M/9B1Wcp9rpLwgpCWdu7
shtJtx2NdV9Alq2KCNCmP+66edz1BoQc8QTlswLflG79kV1bZztXkY+bMpp7/OlDBT2MaiL3wHs+
rChO/OMrmKAbXX13MuKMWYnjBTp0SvGthMPU9vGX1K/elZ2Y+pu6Vci9k6BZo9dweAh11NZmztsF
CxrSsibOgXWwfMBuVsK9wtviya7ggTYPsSRRpuCFCqBeARsLFfTKjJD3lmX/KqBvu11UTwQ3UwGf
EvPAAEzbIe5ZOJSugqpv44CndHW9ZoQ1ki0U3ADwhjp42bzACQxWh/NQUwE3wrupMu4T/7KV+Irs
QAxe64j9OKiNmxWtcYD6G9IJdc2ivQH38MFeKd6Q4l7hCKEGo/aCITZ69U0BcS2i3g87B94wtfKG
IIqWpyWc2aYuzgY7/EAxPHMhyQqsjGuZ0ZED4JMPtcdr3TWd5bIl+n3ng1zsEVA61HTS2kEtrOTP
EgKRiwj4qc27m0lMaxxMDwQsyLUF5Hgauf0Hp8G1n6XDvor8y6K17wd9vMt1geFGvjpXALgDt+aG
Mh2IUAV9fLwp10OZf+QWtQTF8t8dojJbO/nI8+IAzDFxJzbaUO2bxwJPWmt+dGm21ok6FFVGJnQ3
HE8lQIj1JYxgqgJds3T4ko8Q9xj1AFqroh1e6LPSea0ysZL1bR+8lDRF3KAad2ZgH1RLPmLPN9qE
JiPe/jCf6Nyl3AJjltwrTr+VLWVGtt5XrG7VpSXQrYgvuC6EfbAsCzK3mh/1KIdrUIMHmdQRwnl3
09VXtcxIUtRwmHeW6jGK78psIQZP1CIz3d7MKTAPxOLEkQfTsVIo7ziqT74ojmrVtjZ4TokHq2+I
EkGc+aDvZFfBROqai8Bu1lZy2WXpF9JnAm+0swr89HauA5UeXgY8Lc1uA9Mdaa57lFeEW2j70E4u
CxBfK+H0N2qsSRcRNkp6bqHq29iLI09f7o4VEwCCJoJ7lsFDC5IvBQMoadSeOpfP/O+zwvDpKhql
0WDU31Wh70TEWKzXr72XS/FuMEnISVlLo3T2mi+esNclWCtR86kPhd2km5KtKjSWj9oBZ0+Jg3Wv
zggzcWEQUFgRfdREOmzkjLUlux42qp15JZVZ2kP9TRk1Dukb0W7Es7yGokTkMiFoinBcwvheEwsi
KfJpcHHN7JGowpLedi57ZNnuaZQZR/CYEsMytz3bAZOElzDatpb92FRAcW0BaVHrLa9d2Iq0uZUq
xtpX8HdVWZDM18Fjh/0PW3qlYT7jaU8+ggAWb9zUaxv59HbIRMF/HPi50hlgUfSsXmsgKrlD2TkV
rRBszx14FJExLIKgyGWGXpC/bXKcskRZJ6nlMG4E9nXnVOR2zjzgvj/r0FRCbdFIVRs5keYENmtc
VzppUC18ecGscrB9fRVX0z+zqIdtQ5Qws7M572xt8X7o1tdaISVpsniyqLrCXeqfYt94K5QU1Cxd
E2SiuZsNHtWwZt1y+wWcvzDIP7Kgeywlf0F6x4eW8fD9N2vn1Rw3ku35rzIx75iANxv37kM5lKEn
RYl6QUiUCA8kvPn0+4Omb4sEi1U72o3o6G66SmQizclz/kYTPy28lvqpRI5ybt6ZSw3jEwGbdlH5
5ScclEi0Z2GCBGvobCp9Wm6rpjcv46i6qZThEsb+hRqTkVcy3JCGdO05bFclApcoVF5aClxsUwrW
NgCshWpaEEf7LVWtcMEqoCRffcsdPVhn4EIXJdKJsf4oSBFvIy2A/C9+yg4nUov6ykJp1kJpmiVM
sF3C4dR66m3YMMl9zkpC5/AF1pWxCDTBDpN7HHTwPSCNf6OYGsB51JSNoiHgj0vdAnJPsgV/suiE
FEHAU772Wm+jrVIxp58plwVUox2JiDOpFo1TDW7Qqt9bq2+XXVK2K9gl2q4LxwOV0uHCHGwOR5k8
ry1vgK5R0ijL2yioN1oEcjBJeRgw+DDwtV1sxZ+GoSa3U9o/gzTcaRqmZwHsb0eZTti1Lw2rzHjM
benG7Kolln/ILA40HANjjk2S56UGqQ5FaWqXCLtYZnxtFmx2TSJu5SqKV4MG7n7sqs9lXT7WeroN
/eyi9dJHzJOIJfP0oHTVg18RXMU9It2Dh7ugsU3TkNU0tuGm9KRwidnBg9XkLx2LZSkbQ3kBC65x
UxmeYDiG62xkY82j7gLLDuicqbwfm0m6c9iXtr7LQCnjeO78NDEEtXkRFJ9zyI34KpYDxr5+6rhG
64L24qBGIW0jJ4h6Egov7XzQl3qGEoCmSchrBfmLk/b3yejhYItV3hJTzSsAzhC5ZG0ZcFVbxk0P
Twb2WAhYDCC/uBiV6RiBuofjc/kT6ZAU4bXaXvUvlqjrK0Ae3gKhj3iLujhppSLZU1+HjUBcGO4k
FCkXljKi81o1S2Q7n0rxnFSxtPRC9LtUtT8oSTvZslvLvE1udNQCVuy5X2DS1UQZsC1GHzl8u6gQ
0yC0DtSWKMNEqCHVVvGY/HAK5FI5pl8MmGabRj7UnG2rSZXdiJCGSyxc52JgqKphhkvd7Ju9Z0Qv
faV3S09+MYQZXOE1dVnL1nJSPJQBA0JRCMWCZCF63UJZdLUJOcx2Vm3Uu/WIJxAAe/CRbU3Y1QDG
XzUmLKGxtEaEaBMFdZlPFmuOqnO7z6NeXIWpjWxshcCBl4ibJvfqrU3AW4+xw+aVHcIK1R4HJgo6
DhRIrBfN8e7xYMnQuP8hd5WJLD1pVj/o0bg2oYvgL4P4swrfYOH70qdIv4yACWQ8Z9vgxXtTbmX9
BiahhJxvdICJNY4rwweMslCbRZ/fFOIh8z7DNRm0HxrL0kOKQcsfB+c6RW/I/D7GaKWkaB6JZ7Uv
Fxj2AfiJV6LHggdYjh/JC6376oUXoG1MrV/hzEF2y1ojInppN1C3s3oXWtCfTctN5F1UVZeAh1Ya
4kZZZR845a96BI2pUu5zx4KQoF5IfXbdq5/iUVwnar03PWkXhLGLrNsOCOm1n7DV1enaUdNlf9vH
3cavg02kR6THVdwTgkslUbYT105SJFdjssUAlORY3SnSDeSGNTkBdzILIMfExRgHKqTFMVMYI3kv
FOdQ5cM+1yUQWy8cp1xbpY1eIpLKiWrXyEIU/VoP443I8pVkjGtMIFao9hxSLdoS0C1y3bwPWyC7
GfKXxDkZnnie3XN50TcNHhROtVEVAxmt4MLzq4faubea4kVqPRB42jV2MveThjNkQG5+3lKz2oM9
Jnu9CO5jK7qy5HS69qxxEVgOacpubFw6w3BHIvqiRqcaRZ9uOUrqJ01rD02p/nAgnSJzAXujvQRF
JtrqUgu8XRokbqjHSyds7nQTl7lAbAJdvQqNfCn8HfT8Nc6It61RbeFHQGuy72KtuIxU40uGQIll
IyKre09jmX5JWKxK6n+SbO2zDCRO/ZRWl+gzL0IgAPmASmogbRPOTE+VHwFD7GW5e2gsnDax91w7
EWQh68Xx5F1paG4Rj7deLm3rCgcazh0Tw8oAGYbYJgVJhtwL1Wch2+isaetGta8GZ1wNIQofTXAY
w+CWDCZHmYca9nWfc93u5KUJ3VPDAD4abTcOtKWnizUarS43eCR4+2VvtlwXrEORUrZAYMu28ArT
smUJpAVPkLWMI15psGcWyVLWfxrqHtvCJUq4uzYsqAJG22SUXAUDCSCaa73WN44ufZKbpW4LzAEc
N+QW00B1GW1t3Sm40qvFAZnQgZA5uw9sHfVp6wrLu2LUL5tA2nUdGj2RtcGzfA+DYNUPw4PuULro
XbyY12mDwKk1GVJx4bSGhW1+9wu46H0PqN5y00ZdV1AIUUNdo/WCf5mOXQ9IUAtnQRJDFDlXhsRD
dv5Sb0220QbR1NZNcn9f4rLq2dWu5kAoSUnrgUTgiFJTtlFK60pRor0J4lvVsl2Uq4cSlam63DuB
ssE7D1F2CZ52dqdp1sPIzbo0nF1XSVt7oEWisdr3Oe0E3mPRugNOp2XYKYTDtSkIJTlsV6ODp6si
T3qKC59dzOOMLIRJSgBWfNxszRLRECXbGnARB2B3YiDzoQSrpt03zrbBjcoGd+FRCLSlb/L4s0lJ
AXCpaEmdlp2x8RqEw0aUh1BQc3rYvVWx6khJ2aW6NTGkluNoDfU0mK6x0goxrhX1JHeiESEENO7L
kouNLvaUBwDGSSuQTou2fQ4IDmLaZaDXIRB2WZc2tcS9VjxVnbVqbX89oqNkhOOaEs0Nn7JRtcbt
PXVlRtFKwuoy0p8qFrvHSw9llRDb31qWtrRJVKCeuEaTf4UruITmZdItubEvVP9pwIgstbZWZbql
6DaC8NnTvIVdS0sUZJa5epfA3SaulnZ2aK1h6j1iYuo2XrJsa+rq7bCflHhkRq3R2TeCDDajsVRt
CcEPPCMicG4EqGOBGE2BO4NvAhlA7TvECRPRuOjByP3NuNRwY2oB70mmvMZG2Yu/+XXmRjEcz5GR
D+NVJlQusZDRUmTzPTJHg/rNNMx1ZjfrMi0YM8st2/wpTcsbGY1BkvvyFRsNOZ96VabjSgOP2WTq
jg8GvI9ZQSER7sBLQKQLgjUzNFpy3Lgi2mmYZUg2agZeAoVUWQEFWmGNcbDbZI3axVpw6EmFuRj6
GNWemtCw4sqtbEORb+zJg4BJMWKkVUC8HdUlJuZausIwZNDqaT5w3JHXAxPoDXdK9s3useAB2uuD
xPZwlo0OrebwqFgK/0Kk34EATLiqtl24in+kTbAJB2NbQmpucrIuWrySw3QT9GhXpWg8WFxA6VrC
PTsLOtep9RVGjoskFmtmgSuLbELcrK222446WjFauFELeWn3+l5U0jpH3s3ry7ukygiVW31ZxfIq
SIGVFs4BGeqL2B9vw0J1Vegsjd66KNcgHDVuNRWVFJNbg+ifRtu87qDehnW+EBNFPKo2EvIwlU5o
i8p0LGNxJG9kWVDTBCGOK2dOAcyrQ7dEFK0bbKrj2UqB49vSPzMf0Y5LtsiLLgqAzFaxbhAxUtJk
legxgRVgXsdbThsoUeaF0uI+r7BbOjGAYA+1MyRW7Za73cVY+OsMqV4khiGmbNqh28vezx4GILOT
yMLeDJ6CnqhYEyqu0o6l2YSr1kJUmX19LewQlS/z1pCetMrZK2m0Fei/oEZ2UcXhIaWq5zfs9/qE
Hx6Q04uonoerbGNGZDKQaFdho0ZqvG/L/B6pUCTyYwQrORLGwX7BSuFBivorksiHAmsFxeGmKPVb
DeblUHwVgY2WXbcKyLT7HjpkOH4lGVKTobFTO3QP1FsEKmwy0NBV1k6XXBYyUv+jeuCOcxNVys62
021bv6SAUESbXkuxcUuguwtJR7dtuBYxq6LJtl61qhN0s4kxYqs4YJS5E5F8ZT5HRXclM2w+Z2GH
FhBgsY1nBddcsmWnJ1gaNsE1zIiFhymYf0lu/3tVdA8j6j9116yzqnMbPVlrVbHW7dEtE90tyO15
nFTo829s7U4amkXHjb5pKrfFbl2t801di00EXguRt6to4N6OlMVdVQo0u7sSx96//1XGMjp2cnzf
KnmxydA+2odOQOlt+r/fXwYBfjlE2h/8+NcPZn/y62OGbPzrAwdV7kAW/f31rx///rszP/71ixZA
2FwfzB0Jsvbg+HGHPB7/9/tfs+8J9EG5jk2/U9YkHZSoHFe/f0cfO7J0v7/+8HNmv4KY4s5Wic9m
33/V3Oyj/t3Sr2/++pswKeTdMNjsPG968u/fIw9e534NmCLhtDNhuOvGo9IZjWskUn2hoqRaaYA+
C9QxkGCqfw5S+6B2ZOhPF5OOVc4mWoalkljhXJh+/grVgUxJAcsHuElnmDtbQUomhnslnaOKHak3
UwiV4QCgg6lpc+haEIVyVqGpDGi0wTDDIAhhDcWLkLvf0FcbKptnOna8SAmtByiNrU/yyrOe5WYX
1RZNdn6zcSZXRQyy2yanMFO4AaZ6YjQ3rZre2JzNXdvdhbl9YcX9umy/Izt3rmp2tHT4+3HmzJw8
LT3uKgz0kAwHUWiorQoMQ7Or2hO7RrXI77SAfkhUtZQLbOE6otqeftfHX8LfIzLHLKCoK5X4xjMi
XXGteddB9GSPHO7sVoUaXWFgsz/d4Hv0rga0D/E3QKVg6aiavn0HMrh2VSR17nolHPYkWJhyC6Uv
+Rwhum1l42PYUKkeS/B8gSW0RWWztZvWOQz1VP59U68ESIpArg2LDU4UoK+3jzGYko/6kIHrz4j1
YJF/nnbX0119N7ZTE0DRAUWbQBnmXFLfjBpsbbvClWPpysZOeaXXLZ60gYUUnZntMOeFcJVqZwAG
v9CR77r2u11rVpFGDzrrYaIVeCsTG+omob2df7Zbr14a40XdEp9XMvI5oalco/f2XJrGFeA+Y2EZ
ITxFVduYOUdQF4TXLUc3e28LDqNIStLT8SYVWk3OU7otIRkv0AxbkUDh7NaTnZT6XysreqbmDShY
RxnZ9K5x73xUkeZZiCkldov0OHWcvrosUohoXj5s9CB5Oj3w7zYwBl4H8sDepZCmnE/qAXc9OWsb
sNkSoOsErQituDKi4PZ0M9NuMR/n181My/vVPhk3TWBSEShciLB3aUbqMg/v+/GxIfQNe/JHA+WL
rlHPQUGPzavX7c6mbk4pLITmAga6bW+Q31733poL18YiHPeyfhPY5ZkBfb9xTiM6cYcsxAnw3phN
KfSq1QDbrMLN8XvmCERPMXjoBnKCtqscMr+hhpddo5lziQvFl77TXJQXt61NHcky/LvT466+Azvw
NKatw4kDcaLxz9uBR9Qy7GTCDje1uNui4AaxDxZMd1nCqqaCO1Dr9A6SKZYJFmPFguRgReGRmGDQ
cKaYoOp1TEBZj9lPgZ9JjMf6tPxFVX06/ajHdpnXTzoDoeR12KuBjxDsYJPy8JX14CdnkDfvqPec
oTThMBDwIQxljkom8aj2I3o6LhXdbUb9sqqp8eKbcJXU2a0pmXd16W2tyDtonfYzMKAzDZT1KtR/
hX1ZRD5Bdb/KAzMl0wxwuNdXml7cG+V4P1Qs5DLQr8ZC/5xSooB68DwtpEKODqV+c3qwlHd4pakn
YNgBtQMMYv2+fa8RgKte7VPeq1C+suF8NpA7pWq5QRjuIh2LbSMFzxkhvTGWy9gYvg5OWSx8DYxJ
YckXGqq+QaWeGd9/8/Fn69ySTWBqgBBhtZuzyZ+HTMVYZMLVscxcdynusz4CBH1XWWTWresyHS5s
C2M+bGRuJI0jfKzQslcgodl29xKVKA+Vo7MxqBmqOlYXWdG2qAppI/7Km7iVgQK0UyJfh3ao5PDy
e0s8+pVJDhWpeoow7dLw8q9SU91nEQX7ruS7Pn5hoYplTQs/s6976sEYx9ax/s0S4TfQzs+Rmq01
1dt2KvTJel+UylcDzwNwOfyysNKWpHWIGqCxyP1knTT5zorJhZMwWhSDtMlLUvK5jKu3j+F5y5U0
jcSVGUGtjUuwleNlQmJhk0r2IarlNcY1ZACQSt4YGChYSoYPZKqucIPNuVi3GyRrnkgHuaLJHhCv
Rk7UIDSvTUayoPyyTaEsIN54iQjz12HypebSrbYAHXWH5V3Cdpmupn2dwlrcGEZN/VS90CTbLS2G
NC9Q8ZE0tIVF9eIbxtrIcyALxQ/0L7FZvVKb+CrKzO+gbtC0anlXzTaRgrusC6CEsUkvwuZLOpp4
Zgd0MAQnvGgGTEYwO+0YrGbHPrT0OzqcRFBL246qAo7IWFJ7yqIsEIUM+ZnWIIuE4lSSv1AhveZQ
WBWl+t0yJJ9rabuhBGF8shvSJdWjMjrqIrWKJz/MeJ1m+giT5ErCXKHuKgFGOHDWXQ9GQ7MOAEew
5ivsqxQth8qTvvutieEnxkueDqjDZ1IAH3yK6XxcZi9+hRxiaizDKr5Cf4ZiSM1V+ktSWDkMSF1e
p3H7VBitswzNfFVZwcIKfih6VCCUGmFeSwLgzNI+shHassbyQWbFQUBhdlb2jofUe6EJUuCUuHOV
dKsEfyddOP14p1TRjZy2l1rzCNH/3jaim291nKKLwRI68yBTQ7PFbMsw5xSLWwfh32xH9qJMc3BA
Fm6uhCFJa+tAfH3IS4TkEexsgr3SPuV5tRyafC96gDT9lzNPMG0X8yeAQAnTABLTxMV9u8tZtoVX
d1AIV+2M28COEJf3r0StPyhtsQ4ybxMj9qWF4gcGVZvTbetHiHo2BAJNM4Drg9acta2XAbkuqNlu
PhYquSWAVpBLyWy38g34tifq6C85QXepVi+Ti4hCIisxIb9W3wY5TtGdXepPalXHLsqYzjoJkORq
9Y76tO7fDa35Esm4d/ZGeZdj2k4uL994lfIJTcMLZVCdlZE0LzaS8vKYaAfP1O48JEz3emWWqwwP
LdVEz7eoubGTEGMikcj3SN5767oVA/kP/VKTcBczIuBkE/v69Ogco7fCZeDw4RBFROTX1eVVQIcq
fzw4jg+vQqQXg4h+AGpFFsuAjF7lX82i/IJ+3D3FTARQxy+jb2IrBNQnoDImDmGPux73me8Jg3bm
JnHstRkyoawF4RPdhBlmWO8K9OEp4LgpFTjEO4uFaK4iDBV7+brz8Vo7PRBH4mfblKcD2GE00BJ6
O0O1Sgi0IXsgyr69GxWwgIW5gf5xBqH7S4povhI4Uk3As9zGSTa8bacOnKKJSERT/KHA2oSHXIk/
UTq8j2Npn1b+p3FsLxvNIPVHoSYtd1apHvT47Al/bEWaU/wEhJmy3bsIKo4SR+vl3BUAOSnd2Juy
L29CfW9U6c2Av+WQD+uWVBKU8/YMKf8IqWwCo6OUY8KxNE1r9m5ju7QRIFBg8FVyghYrBCcTnykj
XbeKcp3r1UJzkpdMwqPH6840fuQGQ+0c6Rp9ksx6J3fS4FeX9zbVlsQwb0BFxCDEqXBq5gHnxgNQ
lnutQO85kL+enmBHO+2Q5ILLpFhE8bMZZnToPEi6IlycYpbw/x4xUlhHDcmAUHP1PAc0VShrA1gR
YJr48+nWrSOHEektmAfAtZEnmOPiY0KVyqD+6jqd8ajr+OGFYrjm+nPTgkkBgml81+Tqk1ndO/4X
X222lWg3AG8WgwH8tccGEN2M2wHIM1Cn58qUcXhNKpX8e/LYeUWCPcN445idsSSlgx7uptIc+PGK
sSuEqiLgX+HmS0CmTyBVw/oeqLSqmYQ2RuQtRxPcnVA+p31GZIJwN3LvnrMVNYL4cftNgcMJ0QSR
yvpJyAbOo/bwcq9aEpvTtRY32C50lQEpL8pX1PeIJPKBDVzF63gpxfa+bT75lr6bKA6/EBUEe20u
lhO8HxURHijrHQpAzee2Rrha1tbhYPaUlYr7029BOzL5Jvo2VAiyL6qlz1a/kegmSqsgxlPLV+BK
149VQSEvqAAqUMJb6CIRkCpT5OmxTumAeojE2EUihZ4nVU81DGwcTfApE3VJQVHaGTU5I0U2vpdj
5o5SnV+qKMbg4GRQc2u4G3TYKCBlilfqNfclPGWnUFaoSEgi7RDq3/0hTxdSi+JjuiQlZy9xYb9p
ldoCNQkN9nT/33V/yoPZnMM2Fm/kw2bdzyi/ZhkyIa6shg44F4AmReF8k8vkImqy+8ZIFpo9fknw
TDizvb+/P9M0BxzMNJVQSHamR3t9zqE9H/YllIykT9YNjuqq5EzabEq8tJFcpU6xinNuJVpibKt4
2hA6eaHENtDtCZjTDuJ+RPnTq0ARpXp002R4O+Br4I5pHC3QWD9DFHq3Xt88ryLPdgscmInlLIbK
quzdtEN5tu6efhtT4PPmKJqaYAO0EelDWWCelfRHs0iQ18hdY6gPeKAjTK9J+soA7Hu6oWk7f9fQ
dItUmPy69WtvejX2qemUgdeRgrbjEvgv0kaxfpsDWS8q/0BpefcHzSEGaEJeR/hlngobKSyXsQ5p
F3GtZZ9cDnm2coZPFO996LSn2zoyho5KwhOVKV1nb5/CilddK8NkHNSAXHI+UjEcPaAliJs3P0tD
P5N5OzIhHBW6LoRYlKXYmd621CcZAsUsDLcPEUZIQRyrtf1wujfn2piFyr7aIxSFjQPMeoMKMdmi
OF2fbuJdnEWooaLFA/2N/+rqbAvgftCJrpUyt3bkRzsPf0ym6Gg/y2cW/NEXQ4ZoCmoRrXBmw9WC
ye5lfJ9drK8f2zT6TlnjahLfQ0jkj7r0u6nZqFm63xaGgHUlEltajDgmdLb9UKT+f74lMGS/25mW
2au5JnVk8qyCLsm6cStb2q2UBuc4tUdngIE0mYZcEt5Ys2FrBrM0HUx/XAgB68ZTt1zl/+TNcAl0
OKgsNp9ZJlPYgw07iG4U3cgdalh5mbFRhmfABNvTc+3IcYNqAOElqpM4js6p9HLrZAkbBGTLMXkJ
BgwbyPfpwQGVztQy74sqvRidc2f80YlnwafXoMcp73j1SulhbF0YGRpzAhsneAZTLK8l66g9F0cf
a4oIXkMdhPG0JlXY1xNiSFREeGKTiTc6V44ESMVXoNii3hfl5pmLy7sEPOt2qiEiumgh/DNXCja7
OjGcHNe6LnlMG+WwsP07a/RvYv9M7vHYBqGTf7B0Y0qdvCsQKmVu+kY7MWRTpMal5xxcRmqFZ8Lx
Y80QDCN+S1KEdzU7X4HpprYPJtjVLNQV835ZlP7S1MozEY9ybA6yBylcYqn+kYN5+46KrGezy2in
qqaIDWgbbZnefZ502ImXKEklB18ONx7wPbMqyNyZP4GMtLrmqk26tQvym4p16Ix2RdnszFL8JaAx
O5k5+y0K0vCREf2dbSkjhr+2lzBZG1CNIxKAvlhLKGtawthIwMagDKM8aEBtw6DLR22reorJn0qR
ATEEBluyjGubJF26GFXHjXOxosCLKba+6DV/n4Ezkax4W2qIZoC2s3WxOb3C31+qmJavOzBN21d7
YhVUhl1N8lZ+i1YKlVVA8zhsqz96DaUaTZ2Sz2tdLc8c+9O4vBs3g3QBqqDMojlcQFLTxswLVp4W
2Asb00qJaozE1abPXyzkAU738thcdV61Njtg0gFxJ+zWM1dvVJY22ZfGWjD+p1s53icNXCFBMvmy
2UzNgriu7J6hxDthMalH9XLg+voFZYBlblpnpt6xvYv6zd+tqW9fXAsdLRI5rRnGywDPwNIG15Ae
A/VMr46PHRIy6pRpoCr5th2vBVCbChBNtjSspexWdnJS+cUf9eZ3K7N1lLSjXFmmmrmq8sSFGbeC
Fv1HY63o/4/dmc13QXa4HTQaauHs2+lzoj4ZhXpmvh2dCSgs4RRhyKQCZnclDm27ZY+fAprKlboX
zaQIKgFOV7BpK5wzG/7RmfC7tXnpHvWSsKk6WvP1ao3nL4xDJEFtlVlun3lNxztGPICsDNnw+WQw
C1loMnaHbqM9NQElmc/B47SWUvvcTffotJsij79amk0IRBRtuYVi4A6Wugq7vZ03K7jCZ/pzdOjQ
mSSe5lCmXvd2cleZFnpZw2yo89vpfKF0ttaKx6BK/6gh3bA5K9FYnws4+PpgZSZOFW7idyuR44Lk
wwwIiKbSM1eQ968IbWeFHMGkO0ZaeRrY1xt6xIWOYkDmepK1mQSzK4S/a7S6vFVpZf9xgEhjgFWw
+NR+CSC/baxVRaA0Khvr1Bhkrcc2EW6gBFdSHLipdqFWhwwd3dP77PupQaNgzUxZJvuJWs7bRuPR
Sai0ka7JY6znrc+IyF6lVXdmDR/BHNGMwelkysTAXLXeNuMo0I+tyWbYWvRGvU5z2H0IUIdfsTUR
EHB2PSFGDMDZSqozeKejPSRNQF1Blpmb6tumCyAohl+wzGppkn8m1YpcVNr16z8YSJNGUAezkVKZ
7YWdnku+D/vH9T2ofWCusThcSoj+nm7m6EgaVK4cjcQRCtmzkYxj1cP6JeGwV2toZODMJTKi411e
XmaaK7fBaiQJZ73In/PiP++iAliOrQrQILmzWdORmidxEA0pwTDS4rl0wZtGbzc7swWr76oBGvIV
cDJ0hMCpks2vffKoS3hO2qlb+KkMS09fJi3W51KfX0syJBjUdy71cRRbkHMtVWwyYnpYBRCqUCZQ
I/W+00g71uH4HGqkdGP7WnPqz0nFuFT6OQ2d97seD0vk6cDvRqVxDqL0szYJawfvnCZS7/Rb3RAr
EKM3qheeufNMo/s2ypsKQYC/puQOojmz7RVqQaIllpailIx+hG3Q4VAyzpzo7y8IiqHAbgKdSWae
cPLtYqntCB2RGudxFTO7NP88FAbEoa+p7Fy0Q7FW4RFlevb99JyePnTWszeNznpGugU+Kywv7uAI
5pMq14wOijKsIa4hThGuyrx6Ot3kkY0dUSvWKvP5l4Dj235CKpXV1mxpUpRL7EJczxhdTChBwsP7
GKtz+987wBSVdxWcFDEfByQgobftDU4VdKWcpm43potKsTYQnBYyKtTGWKxRTVtamCcMw7YZLPSI
z937jvX2deuzLbAxRTySd0S8W+uWIkQIou3XIZwhHz2PODX/vU/8f/G7ee7/198eOf/7Mnzm1eUv
9X9Nn/37+//15qsHpF3ydP4rb/4Ct52/nm7yq3nzBdIaYT3ckuQc7n5WTVL/j4HM9Jv/tz/8x89f
n/IwiJ///c/nvMnq6dP8MM/eGOFMr/Vv0eTp8//6u6tvKX/3GP6ss2/pu7/4t3cOVYB/UQRUDC6/
f1nd/KP7WdX//U9Ozn8BVzBBC6B4qbDT/PMff1nnqNq/SPdOkT6BMRuDzdL5yzoHUx2F75Ljtsg3
clao/4l1ztvNRyLQskjK63OwBm0OpKtyJN8sZyn6eBK2ORP2vD2ff3+09nZJiAj6NYm3fl9HUIfx
Irsr7Pg6rPTkzOL76Nlnsx77B00u1AoW8pBYk6+cg7NmLC1evcObf29Tr4WvP3r82YrOW0GtzoCH
HOZsinZl2qsmt+SN1Hfn1Fg/6sAsKzR4Q2h6o9nsBxn9OTtd65Ljnn76tzvD/ww+olVvB7+Lw7b3
4qGFCMxOuG2zsMKviBqPdoOTJwbREYKc/RLn1SxenW7yeG+4a79t0gEDaUU1jktZLV1WUP6ayPpy
+qOPvwsyxW8/WmmUJrMUq5nIoAN08U7GfDGosTSYPHdPt/HR40/ff3UVGETYt0OFG0opZOs2UgZv
aydIZvzZp8/O3R7If58N0PPTsVtrg35TOOrL6Y9+e8r+ftXTFHj14KqacnFOtWavOIH/AyGCZGlH
5US9n5w7KdD6qxCtkhupAdR8JpSbptHvk/3vNueFqF4GMlcZVb1XB+A5pd/se1l5HgLn4NjiWycp
u6FS76kvn6usfvB25qFpaKNM4CPMsI+haacu96v0pg/RI1qdHsS30d7fHZqXCfxErwNZyps9BcJ7
TxQXBSs/d0Q9SSKfSQZ/9KJm+5UQ4JlGnxlm+XpMPkVAtZT62ntsbQ83BT9IUMMaBGrWSvztdLc+
GDZntokFVueYiGTXYO4oDCwLJKCQLTJgdf7Z5892MNweywg3hWavFVh8OHVeuNwEz730D5b9dPi9
mdlDXarsKuA4DPUyk7TrViXPmuDkevrpZzCpv9+6PVuVZuIpyeABFGkKyJ1WkOmrton3kgJRd4BN
X9Y3Wim+VahAZZb0aezknZ1zLYn+chAkzDnuXPfBlLBna1fEDZJwasa2YGHlwL4MZ1vbSIZ9E43d
S2mIbtWI/Ex3P2pstkGHNSpIXizXe12uoJSqqM+hhX1RZumF15UGN70dELJz3g0fTD17dvx3g+11
kGDqfWhmBtYkQMfNCAOg06/uo6kxW0uJ5FhxI6f1Xk6d4mDUCoo3YpCemq62N3/WxGzt1E4bod7F
7AP6f5uL+keRQ/MtlHNXso8GaLZ21KQYROfjsYcq0dC6WYaZxcZrlfjH6ef/YEub3yd1RKrIyQzl
PhU/MiD+I0oo4/hpgIrwZw3MVk8dVaoeSz0VGLmCBQ+XWSLSaNMLP8t2p5v4YIzM2frIBfJtuDGU
e8sZr40uPBhnRYU/mEFzoK4RCNJRhlLvc9/Yo0J4A3CE2aSdyU599OSzkGW06lhqEhS6FAQIQj9Y
+Ll1Ztw/evKpyVcHPsKG3qiYWbk38viaTNvj0MZua+hnjqmPnny2cEU59FLuoyveB7q17vK4cJug
idd/9kZnCxd0nhkUPeMCqQzuw7girbI9/dEfTPg597QzBdICOgGoJbLPwu8+Z7Gz7G1A1VpyLlX2
weDMLUZLAN2wNzgxRNo92JnYRxNF6/Tzf/Be5zjVrumiUgi73jttcBE046pQJQRxfPfPPn62/YNg
gtoiCNX0gSEh8n/qmgjdQqCgf9bAbMoHljNdmojRnDjE2FtRpE2BC9zBV+vxzNT/aPin77+a+o3i
wU+J/AqRKHfAIlLN4zPh/0eDP5v1hhqhA1Gr5b6oLpL4Lq66lReeW7EfzczZpM8US1ODTGLFIhKc
DMOOPNtqLIMHX0rP7JQfPf/stOrJO0iRGMt9ngIxSGT9qRZQgTzt8+mX+1EXZqeVHKjlkCITt+8x
jAXGd4GLtxuZ6mNTJp/+qIm5Ayia+naZZnG5HwMNmrSyKSPFXlSpg+izNb6cbuSDGTRH3humldRU
g9iXNe1rMOS3UV5uTn/0B6/AmIWreeflZmz7HFaZv4xR22jMu1A6E2l/9OGzw1ZoJITtad+UxivY
vwijQROtzpmdfjAqc09Zu7L8zAflOz36jyILrYU9GM+nh+Wjz55m1Ks1iytbGTVYZO6jmhjQ7pHh
EMHq9Gd/NCrT9199tq37Vlig57K3BhVNT9iffXaA03BmU5jCjCPXXGPq0quPNytBMVTHjhLlojvP
Ny46S9rmor8Pyt41FXGGLPBRL2Z7j7ApdQuLUKRHQ0dexJ2MV6vIWyfa6JF9Trb9o/cw24QkFSXV
pDTKvdcoL608fO7OscI/2BvmyW+EN0DqV7yFSpgogIkcoz4zuguz9vr/cHYly5HqSvSLiEDMbAuq
XJTd7rZ7vL0hergXEGIQQmL4+neqI94LW9cq4rHwxguhSilTUubJc6qh3nAA0/S1AFQIiDzOI4ED
tOW97bOPixL7bjy6iuK0xh6NG4TnoCT/oDGFIehAd+n2FjW8uvS6IRgS12bOLX6prA9Ndeag26Pq
88y+8Pl7jUb/218xWOdPW9qLndqgIlGsFe6EcwHpxljVHATVzpd9g2sejHNdikAisC2sOzrR2Qcp
9r6RNf8V8WrV8YCRg6lPfSiFMv/p9siaZs3/3vZ6HbXnYK/slpxfIrCKz351xIv0Q7HW4GUEiqq3
gHEHMxlLGhdKH+4J8NAjwOQHp+k2rqMGr/Y0r7aVaxcBWpgvLPTmozOoQn7vJYz5JZd++Pn2zzS4
nt7ige7sMQwoDAg6D7DnETgeOdiFBRXIfGONTL9Du1k0wo7mPo75Zah46g8yUbgbXSldbv8C0/Ca
X9cCIW90In6x+d9jd/Gnz6r4+/bQBuP86Y954RT2Ggi7A+YW7Y8Qw/DqsxtZd169pBHbl8J39a4G
T1Llt104XEbuhehnBtMoH4bj7fkbnFrHwSAhMHWiwksMfFZNhvY9J4Ecm9r3HnA1r0Y2OM69+Gp4
G2zw+d+UfK9Bb7dv6tfVfmF6y1EzOG9gegBVj+iOAHvgvOFXJqtc//9i6JqGI/C8cOyx9QGf6R79
etl4tBv24h9JypdDCzeY5j7gF1QcDt36lw+UU9t82GcS7fwlYEQKSw57i+nayDbctc4WlM600TUX
dUK3cCGwizNGfeb8vveGpJtj8HNt6VWaDKM5KZq7fDAF+fxyFSyPOUkm/m4B4/4uy/zh33hhdu61
rB4XbJaYR+iWrh9mITeeRYbNouMdQNfK0fbsYuK8dZ/DBqT+bS/njdENZvmjV/Vi4qReptCJPIRG
jzwuNDqCUPuTiKeN7Wi4fuqqdOEsyrWQSHK6swqjRNqW83OZidsfvDmMf9vr0NZJDYSDt3MhNK8d
VuhByLaBawUkjTzxkzvj1iJfX0Fv3KX19oE65wvvQItyyQv3C/h2B1Bg9J8ZV5/cKf9OKvHdXUGc
XVY7UzV/pM9eLA6XxAqGqOKXDrx8haoubNNOBn/T24oWei2kehiaFPZV2OVsr/Y9BJpOcRVsVNhM
W0tzacjcAFNXE7i0824MvXPAWrCNWqfbHmcaXfNn5MQkdNrwFhgnFkMuHtzT78FEBrEN6gCOtesj
f5oVXizA1EFsex4Fv6gKutVVrJ7Cxfvo14CU3/6AwbmJ9iauBrQgW3GNZVipB9rnWqRh426x6Bls
pFMCgPqT527T80tAwNO+gKAZZxoBF4HcWATDLtLJeDy5Qki2hLfxGGznHOQwHXmkFGyDFmfpPhNp
Ho10a+2oFVcIPjf2lSum4NVdu/bTVp/V21aCcPDr01itYgGDpsRBDwF5itMTrQLohVTuxz0/AK1H
r8fPRZ/zuh35ZRHlB4sPP8IBDDq3x3577tBcfz025HocjzbYoHhcghP0KvXsHSqxa+Zozno9upUD
o79SBIkVzK8BpBRHrjbOHdPOcV4PnUvQJC0xxak2u3d5cQm7xwiJA4dsqZ6ZLKNFH6A3YvA4wrOE
ZadIPB0n4aYD7Y77DK+Fn9kig1PY6N2ZfCh7tKEHASanH6ojX0T19+1vGIKDTjlBq5L6OVv6ywKR
1k99u6h7sUb+ztG10BMBpNuUlPNLXwe/LF88WQBFb2xL08yv14EXcXNZx8CRhCH0QxWnr6IHNYDU
ep9VNHetSmZ1kFThl2kO/q7HPAF7dL9z7OtmejFvW6FLyQuwqj1vIPkICYQcnLkuEevTnsk7seav
NmVl2fYdnvRRcHbq4lNYuvuOWx0Hx0fonTkxgj2aks8y6r8uDKzPwvq6Z+bo43ptmspy2UIgNXZB
XeFx9f1LF/x/OOX/5Tl03qfO5Qy8AgWM0jT34PNIO0emA8SupNp6zBnuoToEunTrwMr7Aaz49pX0
bgXlBz+jh6bP0YgHYTD0aRQRCL9mas27sn2OjseB8tDIR1QKLxHotcfOyxzhPu9ZCyd2Xq/FaK0V
4LItv6BrANKJyKfH074HpKPjbVpVMdcaVtwZoNxbBt9p+w/bPK7ejgtOrEVN0UOprA7xCBNt8w2Z
gaNH8y+3bfL2gYI2jtc2Ac826MrJhLuyO2duNIJUsvEv48A/rovcCPqG6etgG+Y1M/CBIb7hFB8g
Rve+beuNBDq5nkv/flw4Oo6GeUJ0ChJPF0huQdVkyaQosW1YyitoVFbzx4n0F9WTj5Of413sbkG6
3v5NUL19bTdZ9C6LGCJSNfF/prgTkE8GBPv2olzj5hs/SsdwoiN2GJW4liRDP0FMrRMGR3BdGqW3
P2BY9Vg/xKCrHjsD7lYNmpGAc7vvhxjSG9PPTo3/V3PDf6MTNJtfG4i6YJtUPbLf+TKA1K9ZIXtR
BhH/cPsXaK3F/xs/0s4zXCK8dr2mDqpgzkDucGxVGQFgmU/HkoIbMEDy/dyigTYJ5ugR6OxTTCFm
Gqxx4or5fvXpsani7wMTqTuuj1aFUlIrUra2v0knHuyrqDUg+w40KjpIGbY9RF6X9R7cI6fbv+Bq
6zcWWUdSevPih1OLrBCtANcnIX7IA5n+ckJxgMzCcaIbZ6fpO9cd/OJwhkYCGcj1NhqHDFyXbipa
C3o+0bt6sMZDTYMC3SbBxsYyfUw77jySB55ycZoi0x0B+h2dqt5KV4Wzbxwz4dlfJTRybhvwbRdE
K/HrH8atYpTuYPOLxcv7oeTvVWz9dXtogwPq3fRyheh7EWLoBVxOkH9PZ2J/GMUW265p5lrwYNGg
AqTpoRJQg5aRkSdHbZ1xBs/WoTBX8o5pzHFUxAF/N1TDp4Z6ny2Ij1nxVubb9AkteMyC1cqV1yMj
B9P1VMYZnWwIkzgfRraVBDFYSEfECAf0ifGAI2OcIW8FfQIGTubba2saWgscXSXAEjki1Rus9dGu
u0cF4sHbQxu2TXj9/wtXAzftSCmp8fJQkPp14+r91M5pSYsNVzZN/fr/F+OPEapZMeiULh7yBi7E
DqNiq+BtmrrmuNY4ln0UwXEHPnwYhJXE/fTYzfVGQtM0c81Xox7N5Cu6+y6utD+Xnv2wBvXGQWPa
jtebwQujdLFCrFZNf2F59F2x7lyW/mM0009d533Zt66av46zM9H6ekkClfCdWw3oSuzL87yGG/vG
8BN0wKbvg2IXrX9IZ+E4OvndPH7PxQTxrraxn6La3mJqNaxCoHkuyX00Aw04ckrRZpOSj4HXb1zb
DftHx2tCo3EdVcH7S8fdB9CBJ4Xjf3Zz7/3tFTDNXHNa5c/KjVccYoHfF+ng+PmhLsKtFty3nznQ
5Xi9hbx+DkZVOohovfyk0F2rxvIIWr672QLnX+0tGyeWyUia/+KeStyK+v1Vd+zjEhXv6969Y80W
BaRpeM2HSxCLlkB6cGBiINDUiAfo9iYCPIOH24tg2qaaE4fSoVEBguxLWMl7CAw9T2r6guzcMWjG
4+1PmNZZc+bQYqprr6l7ay6PonbSJiKn20NfXzRv3Ld0/BcNYrZYA3J+gzVAjk/ND9R3vlgl1BbQ
V0Kgm1X0VToW+3BzoCN+vammfJxGEKnj5Y/cdztI6NxbZxE5R87FFvDScN3yNYduhfRFXiCsUt8/
s8A6U1V9D3OZFtP6LbbWAC+eKr1tP8Pu0pFiQeX0qy2x+lYr7vqgeo5t9okH5caxbPBBX/fwum5V
XOHicpWjtuvi24gL48pH6A9bT6RQG4gf06+4/v/FaVEQkBj4Eu90OsUQ1C1meaiX5tcUNvuSYWB9
eP2FCtTnuepEf8kHKDoX/nd/Ils8GQb3+Jc6g51TtpbAAq5Dp/yDZQf1mMZOMW8lfAwu7msuDh1B
Ly97yAIKKL3VwM4Mo/scXbWW12HjpDDtWc3Fp6YcQSsIP+yn6k6sS0Ya0LKXskijKQbJk1M/8JJs
ZPdMBtNO7pL54ZrjcLrYzH3nyfkSBm5y2x8MptKxY8DfuBZjkA4VJYOwNyQVHVYf46F/By2IciMe
GrarjiHLZ08EYzj3l3Bgx9BfIQ0oTkux9QY1DX91xhfe0IKWHhKfAI+hU+wUyuY33joRSoHrxsXG
YH6dj30N1WhFHWwkW//eaprHijbn2+Y3Tf36/xdTRwre8lseI29bkW9uEf/jlOphAY3HxmFnmvr1
/y/GL4JFApOP8B3EfpmsbQS1jr4MNjaPaXTtqB7s1WeLTYeLIvMFBZ0Pjm39uG0Y09CaC7tQ+wSz
NM6EosPJb8UiSgTAChsTN5ld814Wt6uqUaq/8HI+zjaYpef8GcKEn/dNXvNXAddxncDCC2paPpO8
uAPq6cuuoXVM2OA4DhRjAZhDIeFQOy6A2tFx39DaMUzBAQW5WxTNwLjQPIYjCJjwO7bgWm8vKNHT
1k4J5p1ZdHHWOjzF0+yycm/jWfb2akI+/vUmn9zW57LD0ASIY1dAyc+1ICi41cT19pkOVo7Xw5d9
5QE/pGIoXTvfvJ48LWhVOBTQ9RWF/cW3oD+6bwG0OBZbfQzo9IQ441h36Ob4e7TCr7eHfttEIMF8
/RvmoQlwcUMEpiM5QIw0cZh1rN0NZzUcIu71qy+iDOQGoKw+FohiZPkiWvYhqux7VEjfo3i2se9N
P0ALZMTu6nl0EA9QfP1du+V5GsuH2glOt+3z9u4Eh83rXzAAHpEv4AS9xBCXDariuYj8jd2pMSP9
L8fraqHM4ZQ7wJxe36t1/TO6arPGanIPZB0AIrIdkahaSeDOh8ecKpKyhaIVnc8nX3ry7vbvM1UY
dL5Cgpd4jE5dfmlVezdM1o9AkmfUUu8pp3cDUsSss79zr3t3RZetnfft9ndNO0PzHTBcOF6j8Jgr
oKeaf+qKMImaJ2VvJXze9k1Hh96FnowJVTg/wXP0Y23d8RTn9XPgidPq0l8hD7cOUsP+04F4cUGW
euix/+JA3qkqTsUcJDPZSueZhtdcPyzQnxSDJPPi56cAxee8j54nwje837AKOhCvbMUAQCvAWLYF
3tTO/kDd+i6X/D5wdmZsdU6sKCpzThDBkP+3ZepIFyoNzQx9tamAuOviNRuOajKUFgcK3+khZozC
KpJZD0JMR1lXWW/JjUqcIQ7ooDtozzLpcmCaqmpM5rA5LcEWz7JpaC0MQMeGhoWAB8rZSRZBkxCE
Cbe9zGQU7QDEPal11hm7h4XrOWybtIUUVe1vPDZNE9d8uHH8ou2t69LGVXewG2tKWOXt4y1xdJRd
TBAQ+xYRAj3ByRA498CsbURew7bX8XVIMzM0LaLuv3IQ1n1vQrV+d8BEpL54DHe9Bdxb/x+T1X9j
PNEL0D5wP4XjQOSrKmdU4tjfoAn7kQcghPPlN8nD59sL/fZSEL0GTXO5glkSn/Gs4YDEYQDl09sj
G7aQjhbM3TkHiwcWOe7ph3EKs3iF7KGbb7xzNJ3I/xoIWqevD9gS6jKRl8dIGjoQDIlo5ofhQ+Pl
DwukvlS5PDm2m9bQr+F5k4zl+rH0q3tvLR6hDpUyGj3d/plvG9D5M70XN5XcY6OzEtSsQlsda18+
gFJiY2jTbrt+8sXQOGFl3gn8wiYQx9hd70viXGZCvoT1kO6bvXZLCcdKMn/AIkUh5Dgmd/k4AiCw
cwdo8akoy3iaSg+iZnaZsDYYnpVLg6/5Mm3cQQxn9Z+ryQsDofmtcWIIF14sF0R2ziLSOCoecpBu
+sAFoBx3vG2l63vljRSpLkWK1BiY6gjqS03oQKTZJuMTKbulODAie3GIoAJJE+GVzbdh8PKNEGxY
fR2uV+UD4IXQPcGTjx/Dkp5xlUe3QfgulOO+6oGtvc9G2fZFLJF3nxR+zOhi5QNe+RvLb/AMW7uB
dNVQ5UKgVtlOgftPadsSgPNJ7iza6GTCxEVfYojq0IWqqPksPDRAdkA/73MMXa9ptvqZrQqVbuWs
5T1emFZaN5XYMI1h4+rgOuKWkzP4eJfNyH1bfZnVLJ2C/DCMC/rt6n1lFR1jhzw0naAEgvtBOPLP
onfrlIMWtzj4EHLa+CXkD8T/DeewNS9vfbegbRV3l2FV6x2TPfuyAliRtjWnCSj+vSPkkLG9ZjTE
PgCeC4b70vN/WleFC6gPgb5IBF4S5rE49mW3JiALhPyPw5rDCE3pA29iB5qUnZvOtstTT6m/G6+s
75hqi2wAbgOa0qv8glxgcWzYnNvggR/nFAX/+TCXeZmGUVudh9hi96t01jQAJ1O6FODZnJuqSeKl
6jIoqvqJReR8cJxBnugADd+ZqfiwsmE5jH5dJHyMrUywbjwvHhSbwLMVQ6VW1IlQOXq4q+JXEa3t
EQxc4104WKC3tKAeBR5v+9DJskrXVbZJsfTfhhayAr7XDI9OyeixlPOYoG29TOa+Kw8ohS0gB+6d
Y+Pm7KkdpuXe8UMBlVPeHecglqc6Lr9QUfbJADpTLKiTJ4L2H9sGPZu28IaT7eFTniNZ6uUQhUUQ
7n6D2tZN/HIo0q5b2kRAAuxuoeqnraL1GWqHKkWlGLRBoQ+yWe79LqIIMAmIPj/OPRHPjfCqb30L
1ba56Jx33LfFuWX4cmjP1oVXVX2P3ub4jkbeJ2dR/+SchskEvt57sOJBMpBDVLez0B7VW4olU4gS
gw3Wvc+Bi/v2EDOoHVpefqioPR7kGBZHS5UC2rYO3dimb19GiA6HA8lvBUgoEjqWvIMmSeJHHMJn
G5V20+DaTQTKwI7PSBtnXdAfSJWC3eIQT3/dPnvejqJg5n59CaB0niIluiADeTBL1hHXfALSqg27
mEa//v/FCeqNucXChoaZx22RRhJ0VGs5s10BCCy7r0evpMoLKx6CzKp8eSzKHJol4HI7l31XbxQy
3j4liQ52mv3QCljYB1kDgdPMt8bm3FpgKqO8WqHz4e1jE/mXjkjMLcfDAx1icHl+iHwL4jxWwtXO
ZIAOKG656L2GrO1lQitka4UoYdkPkC3ZeIT+abF4K0hrLy4xrW2ICnh96WpLfLTryr5EruVknmoZ
fHqI75sOcEciQ+evgTnuPS3C5S/CpfqxlGGfDggKG1vuWuf991SIDuKs5gnqrQiu2aK6RJTNZe1I
6oD5r5xpslQNZEPiBKiDjWuUIVkG4YHXm5DFXTvENb4n2cH6Kh8jdmg/Oh/t7sD/si6ud7D3hQEd
2QlG0VFVAz7Ug5988N8Lt0xQf94wm8FT/9VWlJMqQHYizmxaRk+N3zrPyAL6G1HG4EZ6U1HboVG7
CDD6JH8M6pvd/Bjj/tBXv3cFMb1PgRT1wFTRx9lY/RCihfj3Fo2oIfbqsPicTn0c5NcigDhOzv0w
4gxt9zHeEl0LKW457ctV+dnQBkcHcrz5XdRvsSEYFlRHJFYQWpgEGYNsFT2kuH8G0z+3jW0wic7I
5eUSqthQwcpGrGFaB/UHr/dZGvpiY6MbNosOQgxBS89by/MR1vO7RuUJpf29mMRHSTec1mSb65df
HEuLu1JOCt/PpCNwXfXQMTB14HHYZyDtSC0gQe/56+Rn+TSd+ry/99GDMgj/+fbwJvNcf9SLyZMI
TVV2jeFlP52ouveuEGmJRpddQAEwZb0ef1K0j4AG8rNyAT1nveDaGnnh7x58AvGUn2LFIWDNyn09
gRA6ef25wQkpaWWM1Z4nmaI1rTvZE/Qy5tHaaq4zWUzLNoqFukI18DPbeRq9z6yoM8Kf13bYdw/R
JW6mCehfv5V+1rq/OS8PuQUVeu/z7eU27FUdpFh4nJK1WvxsISCsjqi0jzHxtt5XptG106sPLZQf
JEav13A6jqsTJZBr3cJJmUbXnugWMsjCmbBV59J/6CT92q3ehs1NQ2suPHqlBx0cBImua/kPaykU
REIEtcRpn9k1J67HiYtZQd+4As715LOqPU1tuHUvNlyYSHD9WS+ceC2joLJLSMLT+ntXrvAqcqhc
sLYjFLn1V8qHQ1O3v6LYOQSDk8kAesy1tXGpNdlO8/CIKYBonKsePakg5aaCLgmi+v/Tmvxv4hQi
6K9/WsyDjhI8NLKpoFEJNV3lgXYZkK9/9q2M5s1o4g7RxT14WRuh8glAQbHJbmYIFDpWkXUEXb0d
s7NuKo54ShzmBhT3a5gOrNq3r3R44oLuhgn9cDb2FayOK+nsxMddhtFRiT2poSKLCn/Gc/p55fZH
3mztmOuuf+NSrYMQm7ZkdV+qNatkj9g5oXt4jdMmbrfikOkD1xV54Q+Bq/oxXKMlK1WUTDGa+ZZG
fhdVtHGnMI1//f+L8etmUCtvyjUbr4Xsqq0KfIFH0QmodbpxyTW4lY5AbGs6Oy4N5yyQwbugbY4i
tjeGNmxMHYC4lL2Peug6Z0i5JKPnJbysEnQxHSLe3+3bPZrbrrlVe0M+Y/agXT5MS/wpmPeBxojO
V9ciYRcVyH9ls9+Xx5K3w6n0kNOuJytKb0/fsMCuFlAXD70rlT/KrC3DDyA2SauZPqt8H7k2lEtf
7x90K8elBUmBTNpgnRrZsS3zjYhgWFsd0BjEExE426cMKcejM3k/aFzcrXb4mC/tt9vGMexMHc7Y
AR8CEdIYnyDDQ8Tmu07uIzaBqslrw+ROj9qXsGSGekIaijKL/DUt5LqxKw3LqiMZke2VolKlysj8
tWXvoTh9sPwPt61iGluLCR0YPueQ5DJbwRhtA5xO5HRaN193JqNrO5J6C/LNAMRgy0zTM0ff6p0Y
onHfE0Ynu2Od28xuactsGsIwdaK6PrrTFnOxaepaLGAS14OKKpkJvz5ZvLkvJrJxbzMZXTu9A+rN
VdQVKgP64g6dK1kZBgj644YzmYbX/FS5vPB83qmMN4JBvvAXKk+XhvAvt7eMwTA6mJFPM2eLDBBl
Qu9uHL00nLaaEw1hQCe2i2IV9XmF3Th7HfCjZbAgB/ilHj4BwxBtGN80fc1Z/ZmScbCJzBrf78E0
zooEgoxzus8411/24oxtOAV1vD3LrGqt55VOp6oOfu4bWnPVEKwos29TmakVmjR9eIlWtrGkhh2j
A+n8vlUSDxWZjXg7zH5xEhKtj2yLD800vOZKgpbLPFk4l7wBMsqhxc+gSfkxoz502zKm8TV/Iozm
6NnsZRb7FUgFo8RV6dAWx9ujmzal5k7tyEYohscys4IzAChtTO6qGmhYutXbZJi+DodzWuZBj2lC
DK4cSDz3Uz9jT1YuikgoPaktEWTDxtfBcDMEjOwuljKjK+iKB/fE2i2mPtPQmk9R6cXl2uRjFtd9
goLYyR62svamoTWHyle3X5zOG7MhDNovEAAK7r0Z19fba2sa/bokL9w1CDi0D2drzBZISaR25IGI
Yu6WjYPbNPr1/y9GD0tFJfUrnH6UJCxyT3VRPe2buPZ8hYRnNLkTzDKNwZ0biweQ5Z5uD23ajpq3
dl5z1dewRGbXa8Khe+O547GX/oazmoyiOetaq5y4UzlmwfdIHd1u57Cal4Z4RsY9RDMzoqzED2k2
y/zzbYNc80BvPPz+BXYLaVgFyKpkdfhtbQAiFeN7ylek7tc0F8EBEiobP8Jgeh375nqzsksG2xQj
FD/zueozW1nk3Ku9sViHjDVzALknFopsoP5njw/vxnL6DrKMrUdsbDCW5q+sZxw82cuYoRv0zJWC
lGrkpzFBHdyqP9poJ0iWqb7jtrsPBAfd1Nde5ojJjUGOKLK5cbJa1o+hO5zCbkstyQDCJjphW1mG
tFJFM2Y88pOWD0Dgfwo6J7GRdiHxx962oYM+pD6rD7bdbjjhH9zTW5tOc3BrdqHSU9Ix82SeiiI4
zZwjFTOcxToeS9/NJBQ384g/tDnf+KZp92mOH4zREFE2iqyI1KF3q8QG5wgURW97kcHvdSCZDxYF
Jx+xTDkAKEMdHMFGdbw9tGnimu9PywIet4AK4Dgd72xbLE/50IxpWLdbGiDXk+yN5dCRYrHVom4L
wh/QJVL3MgG//qMVESvxDlbcObo0V8HBhSD0Vgn37d9k6yXcGHzhOWTUeOa7/xRNfeg4FK3ZvqYV
Wy/YBiIQeUUxugqHLh1zgJvHyN6qBRgCpo55s5duQu9Ej6Veo6/goa8PTTwmPKBPvOR3kTU8zJ69
C18HCtTX3t+AAtuKFBNZa639SXIZJDal+7hAiA6Aq61xboIBLgERA/vgB9F0jCq5T9CQ6AA4IHmW
kYbRkDEotFhdmIEu/FQGQ3ug7vSbxgiVKwHIp8/lPifUQXETI121gqk5i4Lh3urpw6K2HrUG/9aR
cG7kRqB16DD0EqUMsl8ORBp3+bcOf0MqFAcU4FyZO30jq5fkwDut5RZvkGni2oXEniOoDNgRfIHE
aR7MqSh5envipqG1wLQ03VVWY+VZ0xXFN8dmJXhqmP1zz+i2DoboZGeBaBpOzAkFVo+di3kL+f32
xKHS9Nqr6FAWRVww8L83zph6XTEfCdjTNsxiOFJtHQrRX5vm3BXgwg54vNlFa3EI3LJ36PO7PL4w
6NLynzOpTt4idr36bR0dUU2NX+X2TAHxIigz5S2bvjRibayNm5uhmGXrIAn4VZ4LwGuykH+jo5U5
hXPP+v4sHCBumubjxKMzONi/gX7pnS/lQaKq4kbzhoeY1st5vV5l1ayD8qrwrDoJGaAul2c3t5rn
fRtN85AFFDcS+mPBGVLkh7mKD7T6Z9/ImoPYY+VxQBvVWSwsPoGfi6Tosms37gVv30Vtvb8DYKEh
LPxCnWdvRGYQpAUkP3jBQx6wAwnEpWLvx60eJMN5rTd5dJEgEISE3VkL9hyf0xNg2U+OTz/dtpRp
fO2cY9MkHMCf1Lkalk+N4576KXzurbjY2EGm8TWPjy1IbvQCtvJzGYPqvX6UPVqdwINy3vcDrh9+
8Rh2IQPnTXOMjblKlXaWeHYYhCsGzjaexNeZ/vuKhrf66w80eaksNofyPI6QvXfeo+Xp3iM8yaeN
krHJRNqVfGj6Viytq84W6xNCy/RafEKP3kYIMc1f82FS8sUCZl2eY8CqbZahyeog2UMfbkzfECP+
RSw3kEZ5waLONqp9TNCss6cNuIxpaM2NfQaixbKb4GgRvyctOYKcIr29bQwPIVvHcPUoOzllydXZ
bdoP3BefeS2Oorl6c9HxpPOcHzNpyrS/ouk421cKtHWEV+wBXy9kp87lOp8i0r/nZN0Ip4Z9pGO7
VFMjmQDYJzYqeecUBUtKD/1m/rBR6TKEvVBzZeAmFFJ7Sp2DYDnNqk/k8l35eKFa1mUKxiMw2thY
5Ua/nmHtdeK5sLWrjpe1Ok9iTQrc/0ae7ypY2+H1ky9Chhhs0MDUWPq2kMeyc0GdxNcjH4KtHhHT
SmgebSma99xm6uxVk3VcaHNZ6jU4Qu3i9+3da/qA5tNQpFHoB2/UeS2tdLa+qfaXWzobrmGyvHYs
29HYIXWMwaVFwSRfA4tAjrfn/fZz19bRXPlAFh7WGNruf4MI/7CiyeHaOMDjX7HYeiYaAp6O6hok
h4IFyITOFHmOQ2O173IUlQfb/zEQe+PUMdhIp53jaL7yh7nFFqJ2InueOuWyEa/ffuXaOu0c9e1C
EfydY7dEf9rwsfNUoqwHsIWeC689rmpnLkBXDa68GCn7ES7mrt6ps6Gdyvziaz9ulTpNC3HdvS/8
rG0WAZ7cEru0cB5FMB0Ef5Khi/vRFrLa9IXr8rz4Am+72BHddRmWMKW48Ne+OISxfSj4VjHY4GqB
5su2dGlHJyxHg/TfMrtnMop7OW/hJ03Da57cechnEhRVz7NVo4l3PSjxKyBb2WvT6JorDyRWVt1Q
HAnrY6tWSKQPhxktSbe92TS6djwzR3WOsix5toIgWV33EPjzQU3NhiMYgoUO57L5sEByF1G05/6c
cCv8iLan00LWp7Lps5ZEv27/DNN3ro74YhPFBQ1qUuBnxPHwM4ys53ha3zkxf4CuTOLLfuOeZNir
Os4rZFA86hg+A55/Ej2Fjjrw8N0c/X37V5iGv/7/xa9gpFwDG9RCZ8/tDsp/z/xvlbq0dOMqZlhr
//r/F8OPRRn444ydFDX5QVTDlQ8hKcSWlxniqY7vsvugHEQbyXN+FemI2CKSpvac423bmCav+XAZ
1QG4HfFGKIKgA6y++xSu8XvhxdXGVjVNX/Pi6+M/nAZMH12sd/Nq3U24Qu6bu+bCAHU7cxgEeH44
/K/BK9NRljOQn1skhSbbaE7sSndEq78rz70V2qci6p13UOnj6JUkW6oOhn5/W4dhxeMaAbmKxkMu
5HUV8pX378s+lnniE8Xyj4wSGp37epjKuyByOHozO4vbpzK0i/KUgytgTpugr8dLbdVhCfhcPOeH
sS69nVc2TzOzz3AOqokJnIXsl5zJcynwBoaW489dy+hpZla15ecNZFnPa9/8tXrug9+ir3LdV6qw
dfCM6lyvDJ1anClnSHT1P8GQ9G6Kqn0OpANo1rXhdQRQ+JkG0Qh+7OJX7dGjN9lbB5XBgXR1yM4u
qnmFbtp5VpB89by1R5632DpJTKNrsVEq3omRw/hT4MzAgLf+QRJ/HxLf1gmvJGo0UH3D3HO//GaP
U+YO1t3tXWOa+PX/L6Kucqq1VF4+nKVTpB4uHyC835e51LE5MS7IhIzYMcp6qqhkSeyjMHB72oYr
rE5yZU898yuQRpx94vxg8mPriwxZn1NRq1NUuSgAboH9DdFLZ7JSWFD0OzN5prHX3scQwPobEgfR
dGiJ2KeLAQTE60XIlR+otp3FOWj5sajrBUFrU7bCsMI6xjNSdjTQWPyHsy9rclRXs/0rHfud0xJI
QtzofR4AT2k75xpfiBoZBBIzSL/+LrvO7VOV3bXzxo6ocJRzIDGSvnF9aw17GkHGbOHeQeHBpX+9
Dr+7+It9XzY5h1zdMuwVmTaLRBPR5b18ZZF/Uw5glyX5aW+KPJiKJuth1HWxczpD1CH0qcfMS1Ll
2Uk6bsBcxW5rQv4eDy15KYMMBg3SAGd3TVigMFEaM37qKvX3pkBB+PPrJ6qqplCU6GGfY70PZdUV
p9zC55hsXl45db/Zr+xFoDBFC+h5wdcPCMObssjjKG93anotSPvNegcvnAxFiYSMhA97qcF5uujh
Sza3rw2T/SZMfgknC0qoZtetD/aAqkm4eFst4CetU/AiFObTX+/X3zydl1AyRAmedh3+RBaFbwtf
fIV6z9uQQUr7713/8tF+2rL52NJWO1yfrusNN9MOtLA3/vT3EE7kJbOaWJUxHOxP+5xiadvJg8hN
rj5rcPm/cuZ+Y1hfEqs1gvk9WYJhXy6qiRmvvviYu2B+t1PVkIQ6MhhwF39zNS677KenNQaL68uW
DRCMQaP6YvtmL6WAW/71Yvxms75kV8s6MPOE4ITcy7wsETgX0G+butfiud9d/cVBK/rAYDgdT0pP
HuS9XNq0/f7v3fiLUFEYrwJjAW48KutdJjRIDMUrRc/fHYAXB5iYtRR2dMOeLR8VRtPGOS7Kv9mK
eYk34yuAJSAqGPY1JvYbfQKHSLi+cuO/edwvEWYVKVQrQly7I4Lfaoy3IDr3X4tVfmN6XoLLqmiS
JPCnYd8LT7VxXZsZdBrtcAorWx1oWWRnTK4Vfw/NQF7Sk/ngvpXtMA77Iah2MvfPQfDagPFvFvgl
qCzibWfLDrGEqxuTsNHcZtLeN6BteMXE/W4hLl//6dB2fQgRxxHxhGLjbpznNNf+3wtGry3qny7t
0RpjZDUuDcr2m7oM0mZtXiG5+N1dvzitGUgM3BzMeOJeVJwzIsptUHvilRv/TaTyEiJ2QXGD0JVo
hEHebZ537yGN+i6fUEedJb3xjXg3aPW+kaP8m6fhxTF2DYt62nV6D2Yj4seTnBSPGy7Uazv0N9vo
JWyMe1ZXvG713verGz3478N+2RaVff5rC/eb8/YSaNWMft9lqhv2ttmwzosBgTpS2yT4q7GcXyt9
Xg3P/9JZfYmxKqohGjradPvcA4dW/XUt+se8hQJsOybGRuecHmtGUsLe5PJZUb0BCWqa1VMatp9t
o07SY2kFILF9Vavjdx/8RcBsFJ1KZKDrHpWAVsVeMFZeWinHwX7N+sYlZijo+MxlVr+GA5VX0Nf/
9hgui/zTuaqaDrOBKmr3GnOa7BlazcWNXGs+npBtZ+3TElK/eh5yVZZBTPze1lWs0bavacy5wG3F
sE9DP8YZWJb1gRU1wTIF0oSPTZEt0UWCZypvBrte8H5DPVcfMfM8yV0taSA3IIPiGKGgzShPZuj0
uFUE9O0bunSk+45eGajlCBsrA03MLAIzVc49FNoXzFskluTofdBgzPN9Vgy53FqjyZey8MyK0ukU
iH0A3Q5wFPXNBClo9Gaa2Kx9kKeuRTUX4naGmScIdc/f3Qq6l7hcKodZDjJM9mZhQ2e+BoTmIy5T
XBKKKSjb8ojRhloeGzD926dpXnLzBKJsO+0xaC31abJdPSdirpEWFh0Y4+9b1Wb5feaqQW2UwZBO
ovJIi6QJooxstR4w1FGrjs1HRLmt26G7ViKFvJilj6DaCYMkCjIMT8wmD9aYT/1cvYHG6vyhBFU8
OWjeOIglTi06WZi1nSDCkbWY+R7Acx4m68KdjMUotN4K0GTVx8yXnKV11jEe046B1cbUCvRgzpZM
J6W/emVa1aZqUxTWiyaWErXwJO8yER7qyJF2JwNDi11Bo0GkER5cFheIpOymqrMqS/kknElkIct2
PwEolLXxDLnN/GYASFtuJztmgAC0gdQp0LP9nHSdHU+cL9yPu7FswzjvafmZgEYWkI0qdKfKoBOb
Zn7j0yd/qiESny2lmWIW6boFVtUDeq6ceEjfhasJybfAa+cy8SodubQewoptre4LGcOwg0SQr85l
idEGg15chYO/4bwUfqIbGWCHimXNknnunU1WV+RFPIYccx+9jrB5hkApkUqiovnZurAI43IF1gfT
LTzqwcPOC7ZpxTS6fUts5ydN4xfVvZ6A4o/Bct3Nu1AvC0i3VT/pZ0909VjHAFWReu8oqc0dtVGx
gjkOgFzzLSyjPkpHAOLspqwEhDboirFD8KIWBY2VyacnKrUSiezMGqaNFaLagnXDkXjsc8vveLFA
vytREHFwG9CLLpOJ614v9UHngQy3Hmg/5I1uPMwdZxERYCnQJf5va0yjHAYrFNkSpdt3kGJ9Eh3d
uCyIkFoQ1h3Dem6KN6OEIjRdWPHZkbFV78dWNnW7qca1NmqzDDOrH0qR1fo7OgRUbEBJ4cspxkBc
IG7WMQCBVKznnBc6UeCDb0HGOZIlwuR/NdFTKwibd2oRnJ9kM6oaso4KAGuBhXRvhtpr5rscbJf5
rmxUk333c6ivdngcQZN/HaCs0KUORaA1UcUwA7nWULQDa4AX55ts5BCexLz+zLeNC9big1O96k6w
trJKGMdWfTK9gjFGkyy3771I5OWjUDiWG1tgVufchFWkds3U+2rLx1ktKhnHoAZ62vKBIeTnChx+
YGBbgrRsQtvtals3DRjPKca9m7YIlzgIe12fUDXNwQkmwzzY+JBXEWnneCTOlectn4SWujsY5dJJ
Cv8TBoZagV336IMA0eJoa6QuLC4yG7ugv3M5yBDL4UF5feQ2FTQjP5QYWOeJ0EKM92tg+NdFkAGj
ztYVCrwveqz2uW/BfZtyViUB8OBvFZtJnwgwQMS6gyRhGJUgvs3g80woFXQvyybYYfAqqg98CqFd
AafweVrLs+JhVx2KiRafmralZVwyRXEkKq9+D31U5WI7k/KOV8NX/En1mdqg+OK3pNUPRkkBZi0n
oKwBEhwSbjwHEtCbsZSTSxC1UpuObbWqhzpQpL21eemmZKSC9nGW1R34vY0U+blZebCFpJ+Op4ic
QW4Nvxmuws0nBj2+fle2dtBFrEZvXLZQ/8m7szY9xcNa4LoSV81KxZ2hXRBHIOqY4kINWZRo15YE
oqsYyYm1MEOWdLkFdqOfpry5aZnt7TFQ49zGxIUTJFExIxVtl8AovYua2rOJz0seJYUnfVBLIspf
b4gJ6NkGakVrFBQMIlkQFnIoZlF/3HTgPIEXKImYjsOagwfVZ4vBVQqoDbg+moo4D5xt4irMAv/Q
5Aq2MMpQNkq7Ab4wEQC4ynPZeB22hrN4IExUjsUiN6L/0LqpK9+HtjA8hmnj1balfcPSaFp8kw6u
pirRQVT3j3XuSHdyuUDrzYPkoI9ZR0yTnSrisoveYyarTeeZtoqDOszLdHJqCg4lhiEgDgsk751H
iowmnPm+3Xl+KbOkaLVX7TowpdLYAARN3jEp5g8cdrsFxWTbrYlZNGWp5TAX93PRGLMpnTb0xvAm
4zvn1y2wRQtbEiR+lKYFhIxpLEff1slatF6zB3rLVl0MIuypORO7THPSTDPwqXMPXVhwgy7j+4FL
nZ+jIBT8RFsZTSBLxgKjswhCw09zOHCvSIFFmYOHXCD/iKEfEAW7dXV8P0wIWT6MdTBkMfi2GwIW
+0aUmBvWerf2GVtvIY8C+iap2ylItaR9l8zgK1rubQa1gzgfIzxRnoED68HTq67uAgeXja3W1JNN
CrosdTK3/TruDMgbi5s+BBlOKkat4WSr1q4prFdp39fAS3oJoYB2JdhNDciy8xlTXLoTdbYH0zEM
LlpWdZACDZHzQ9M3/RJ3kuG8heW4ZGc+C+AjMPEF1H6Ps1QnEuou4yfVrtLdN2DLESlOadFjVLQZ
LThXp7Y9Ilj2/E3v98AO4JTXbzFTBOoTrpZBHVg0ZtOpZoFt7h18sPedjAMgErzh1UX1oQZIuesg
ORzTkaFT5DxvpjdsoEMEnMOACTrcjfs+6QAlY1pmfok1DqXbinaoyw11UHG6CxsQxG2VwY5B1Yu2
eVJ64KQGv5W3VGkJPDSP54zPH4FxrEhaUVKG27qchX3EuHrAUme1mhM6rxiV1iAyLJMyglbWdgr7
so4Ltwzepg7VxI9rUWKchGcs4qkyURfFtvANTZZp8td06SKsKCKqRlxgFKbfTh5nD1Njg/XcmXzI
dzWr9LRr29Fhz2ubjRsKp91A9r0kPG5zdIl2qllrlmZqtPl7T41+GFszQjcidA15x4F/G7dlyBez
Ac1+gapVqDoNob1lNMcwBxcuayp+RM11CHYR4Av5wVa6YW98m6/pHLi7dcQDMT60ZaeMjbdLCfQB
nKlrvgYQ84H0kC5bKIbNq2+G4wjKc7bNYCJuAwFh7tjR2id7j0HSbIv+hppuyhnMNAgWychT+C31
5AY6R0df+EsTR/4Y0XS0las2qz93NEEAUIDEF9FTswnKta1vQYxchzs5cnQ7q5aZclfarLYfaygL
gkXQjR6/g8ajnUF3G605lAbHxT90S6h7KME1ZtxKiHizO88XCxR5h8V+6/QcgGKpdGKPtGGAxV1p
CBdXRZ7pY18H5SngOcENEMq2zezAMQSJWZkBo902YqMwJZ4l8DRjthnbwJUxVAykv12GQsLAOhZ+
84uQFtCDHDOyKVpYiXgAiqNJSFiMZMNtBX6hZojYh7rpvc9Zh0gxtlVovGSNwPx5zBSk09MFkfwJ
gSfZgZAae9xNatyoMQRrf5gpgATkWEJ9g3SExhEtwjVmfQGq3HZaV/9GZ1P4XAwQijnLtYCgOZV1
F93mCLBquivgTrzHrEXWBeXCbr4XLCwusFIavCsnVQOipBp9x2uPjV8mF655LBUTIm1gpckedXwG
eiRgpRET1LTctNkMyXEg22AaIBA9wivjyBQxUJl+l3hoZyJLa3QNUzij03xwUxXUiYoQF8USwdBj
BWl3H7TKSn3iCJvfy0It0R6pS18ndd0ubJdZfzkP09zfm0UZbwfrPkD0NLzss7mel3CXh4IU6Sqr
It9JY9oFNinv+K3KyTzcRpxF4ZYuk7UPUd8r9knnxfB1xRn5bmcP3M0LdiF4yu2aL0lnA9mmQwaa
kF3bA2J16qZQqF2A24/uOLH8lq1tAKNYTsEjMdnyaXTlqnfzEDIkYQXKB6kEcxJNNQpeeqvaSefb
WqzIPLhzYN8ipRfSxMrILYfO9VInYVm29I3uS0fPwbRCHcrAtRQgWm55m+TVgh0Ov6kvM5cCE9up
qUHHF5NlyvWWqYYNad83Ub0NAz2UtyY3mUpBHyTajaAVzfYESk3NeRjpxW2BSCs4Nr0f2OcAkHp7
ANjC0mc/77rha2EH270pazWEG8gdiGWHrMEXdwhjdPS9LznuEnh5Gti4sqsTd8KfkP8vdeHap4qo
9jOFMpf/ce3EGBy9ogujD8aOZkFYiNw04XVFok2Um4LdhAuBZ60NBOAS45EFBMraUTBNeTqn7N6L
PPIJmSMydN11KtpUgybdEeSrE9lVQEKp7Vox4S48lFO3JxMte4ikQRAA+bumfeJhbrECxYsT7Ew7
zKvsnb+a4bZdkagjg+RNu7VOLROKDSIcIYgoJpVCj055h2bMHeQrxqJ451zXrWkbREB6TyNQlYkv
BtreSlhJP80CFvLHVROvTeA7xgU6sI2e7sOp6jb4D0hm5kA0apvJkkbfkZfxZaPDmnd7j0hgZrpl
pvXjinx0QYKwZsVhrmnIFcon1hu3Abj6ovcBDGqp4qG9BGoy7Bs/LmobfGuhe9ofOuP57tDAEGHO
3NNRaeOQNcMM7Wfdqjk2qrPLt2qhIGAK1qp9HEEI/klTF6CmUayFiwfOiq9zUclmz0RO3qiKRX7i
zSQDKwO1yILNBDuC+nzogFfAn6pTs5I53AxgL5dv2x6Ujoe65eC8JGNQyF2oPB8xW5Zr9lZCCNaP
W+T6VVpZUoQlihDAeQ4wK3plH72xUPyzdB2qBHbuJuTBo0ObalL+Wm5QT6EmXuuG21emKH/Tr3o5
F4j7U1WZGYwrQXFsH4ZNl3YlnZMh9DmoNPz2XhsndjIKXpOw/E0l+eW4YE9bakjTt/sVSVYKHlJM
M6/jv7pK//ll/T/5N3P/oyo3/PO/8P6LaW1f5sX44u0/n02Df/91+Z3//plff+Ofu2/m9lPzbXj5
Q7/8Dq77r7+bfho//fJmo8dytA/Tt94+fhumerxeH3d4+cn/32/+x7frVZ5t++3PP76YSY+Xq+Wl
0X/861uHr3/+QS/jAv/58/X/9c3LB/jzj1vTL5/s//iFb5+G8c8/AvoPIqCUISNKQxZcGReXb5fv
sH9gIVmEPDTwA+qTC7Mzcrmx+POPkP4DyjgUM8LE9yFdcBmdG8x0+RYP/xGFkQxDFkIaMJDoA/+/
G/tlaf69VP8B5v17U+px+POPK0H8v+uqIgoFiwISSCkBYZH4e7/WV5lfaGwLv9j6bDI7EMeZLAGQ
TsRT52waXtwI6knH0jY1jnPD53MIpPJc7KJWBFuYtvqmH0YJHSskiBBdjZ4hKZgsnWof6dpFz1UW
vhctyc7X7+nC3mbK7mpCD1Hpxo9DZeGEOtMcMUSk4nb0AZCYkDVMoQcoXIC6kOtF3NBB3y9rWSfZ
HNoty+rhDvMcA3hPJNmsqpMCQuRMPE1+c5J2Lm4UUyDtoROGVAqRFbfKXoo3w+TtBs36B0v8EYri
1YPUBAnszLwyXlmIjAdCDP5N5TAtyIrKP8PBM0wFeejqt/yY0XI+6KqCH8nIM+PiZnHtVxSYoiNK
yqecFPqel7dBdg9MaLn3DTmCkZdsUYmuPkxHwlcEY43vv2mePPCrbDyvmO8tH0fgs7u4W3v+RGmh
d4g1h1SR/PtP2/Jfq//zaoeX7uuvq81DgnntUPohl+ylyVF8beEEvQpiCxgwjMNakbtqbTD7vAqy
Hebc3Pz7JRv91DfZp5Yu2YnPLHymQ7YD25pfpQ2twvdIoqALAAw4yoajbWNN3kC2fYZ2mjccF4Za
3HV55krQvedHet9KbW99Ias9XA9indba2wXP9Mb2fXYURXRWjq57J71bjlH2B7Bm9A8dHVJPY8P4
Betk0gLxmWaYM4vzUoUHv5UoWqg9I7m5gzrgsrXt4HYLSq9f0KlxW28VxZGUk3/T12l0eVNNMkLO
1rIU1A7nHNXlEwkwGrdkLewhCKaRJIfVaWzC03jdGEYiFCcEvjz0/S++XfXWDrKEUEXGgjgYGvXK
7A29gjl+XihOBI4/4QJ4fAwZv5wFDqEK18A1QA89mj8KyHUEqb/zGYmDdpjv+ssWXlFZREFNxqEa
4UDDvNlKyMGfik7qAypKd6TXwRsBiVyQNXbTkc7C//HW1euw0a1FYejygIdOIUu1a506xu+Djq33
kdC3zHd5EGciS8tCyK0z5j0wlOzGNUEylSU9FXRGtNKP7l4OeQlETTcdrr8tQfl3KRNUb4OpSWYG
aJXKBvxsWQ5HNZLqIOeWoSjaPwtJkKr6A9n/eNRNU9QbglLBg8zoTVUai2UO1m3JSPFEADn3oboF
2xQUT6VsADZTKkspg1pKgdbIlx4yGED1TKgIf2pd35wlJspOhqxrKqrPJcpJt7qi08aXoku435jb
KXKPa58jzG3YaWk5eWIgL5XUgUDb5efrizflN0G1wETA9GgxvYFu9WYEHzZmQjSSPJSywvMY2fDs
OGdHtPdttLYfAAmFvIrUt31e5FCJgNvV1ZwgIPbfMFDJHiTVczJG611vlv42yiJYCOO+a+eNGM42
INS4rHM1+eDW6hXwYn3xlHf6LOsyTNp50mdNzUWaBtVWGQI8W0F0ZPBcOlZRkyJl9u47U5BttXT+
aVpDYCZyWRyMN75GAkZfjGBDE5mE2K9ECMoC9HzICz+CoaJonW3B09bT/Dx1hUmysRiOFeRU39Uy
uinAoEglaz/8WOhC1GSboYly5qWE/I1i9Hh9cUPhH6nyUboh1mIus387QQ/pVDdldWJCszdrENvx
21pqFCBnQG9i34dIdgWkwxnKbAKaaDWbEiej8IgJj0u9oF5jVP9ldgR9PMgQu364m7+gDkFPsyeC
A0h9oXvlontwRncbPB1Uffq5O1zfmnpcD0jVVJznZkpN02cH5xZ4ihJJ+811g2TEwnKIpvsQNs47
gY7H7KdI9vs264MJnbE+VSh93xnAStEQdEsaRQNPp3CRG3o5pSUCaTDwb5CyYVMhx0KN97L2Jhr9
PRJxVAx8U8CBtUG1DXFH93Yo0mlk5DRcXjzX5SkIi8gOOdGtUmv+FmxS4U6pNtxBsKp4C5b523yO
tqCaSRQ2l0qNlDeARp+o53KKrolGgcYOUZpbgZyl4rcF7go4RuBqi1w9az+6y9WAZJvZ9f6Hx2xH
nR9pb7NnoHuTrqkecd7iDl3IDWqq3e3Um2gfoEww2xWs9Iw8/bU/o9eI9Rc76UdRFIZBFMiIRP9D
5m+0BtOnK7EbAyt4NJcjW7MoPyurizMZSreh3ANXEJK7MUafskujyteJLq3fxeHi6BE8L2aHAl52
Ehn0pwsBuMO2LyXfqZKFJ+D6Dqpw+a7XvDoMTicinHoUvtkzuiXkeLWgXsTdrurBRsN7W6aqyUVa
o+59i/Zwt1mzrv0gjZNHnwArILLhnZLmBo/45F8WH8RNT12e3Vo6B9sAMz1J0U3sfg2D4H5aounk
Mn68TD9Nl8060AoA7W7Kt6zwh7vAinqXq7WHgeEB6iZtu2trLzjYcJ1TSH4G6D3XDfpunTuA1a2D
D4PZG2D2rqeRhCd8obprUaB5WET3gGLz8Hh96VcUxersXSeggbrQlT8hMDQ33oBmF+zyBDaQN9QU
yxEJC+xv3pSoFtJnFUYZej8QUDp5Y+idREiiFH2QwN+EYG3dTaJ79LJqRRZbq+eSj9jWoZWfRK0O
DRlvVjWidOjYc2n6LvYgFPS4TAOUry7/0yh1/fUekr/CRGC5EP4KXwSRBBmMIC9jIlDB5H3jNXTD
Bs+fkqGEzMDVamX0obWseluqAJoHzoeoFeq3D6P0oJkdoYXNZLHs1qCnJzBykhOqoAZ3eenMXr4m
FO+T67Pn9aLOEuPUCWWm3/EWZ7ftO3UErVH02Se93MC6zttO9B4UuZtpDwhdC8qupjl5Cv0IDmVH
BkTx0zI2w51YyQ7Sc/OJGnYLpjt7XKT6+cVzi4lRIggPXuc5CKsIS9O5eA9QJzbM1ZFh/34RTfOt
v9jC8fLi9TIVRaHuLOJScvFRVY9U/xoASd8Fu0ZNyxOcDvrf4xEfvzwC86SgttWDnqf0Ln4qewgt
2Py0W0es6TCdIb54dErr+3wq0Qp3Dd33/XhAY7W5U0PQ3w/Obp2CttTMHHgJTGgSr3bjA9FagucU
OmR/vdpXIO4vBiO4BFUEeRUPJIOY6a/5DsRgMjcyQTcStaS4LmMFEZFpA7/yNNu6P051ps6opLED
p1N0J8fqe+Nlwanq+fysIx+NfvCRx12e9+Dxrm61K8yRzFOJtAiUxOeRaCiz9WITlvDLQfsJTV3v
fUHtmfqIWX1s9zeWR2xjJv/jX3+266TQz58NYSLo7UkQhiQUYfDys1FErSajFdm2HLKkIuMcd1ai
Fr06ZlC16enm+sW5sjytWAYXXTt4FeudIsweHwFUyI6+V3ioy6FeGvk/vjIYR46QrgD3mngirMjR
i5i3E0qw/SXmuQY+ypvwM6s11dYANXFbjOAwI5CJg4YcQc8V22I/rHJBALss6ta0IFrPKlgDgkbk
JmIFMETAnL9b+qA/YZpuOl+NHUBPMUUXJaUZmz5nKAyDEkx9XAPHN/D8r+ltXqcVfn6CEacB8IvS
xxiW4BA5+HV3FGNmp5pB0Hg0FcAmpl/P2glkvqsu1nPkDXzH8/wLqNsn0ESx7gbGgB+kX+udnotN
1Zs2nYEcugFX5HSDLdKHKp2wYG84zv8ZnVoVR/XivVkRMx6BvAvRomtTU/nlGY1kmwoMGwOyYz+C
x3LcrBAQOQxIJeOxKfKz11J4GAWgi2ox62zsOqFOJJezrzVar9gbyKuW+n6q+68rmH1mf4H97LJn
pD/jybcehKIub8u6eg32eIVv//zkeEAZyhyBoBH1UYV/MQeCDlpYqC7kP8KDJUQL8vrMLGJABN9h
1n1zACgww75D9uYtitcPRdXurmmeAPPWicv1PggOlFvvkfGAP9kh2ItOLXeVABJ3FO6zrSU59bVC
lNt3CFnyV+kMr3MZP38MhBABLAPF+YFDoi+PEPcpACszcYlDeTdFWhveXF/4f//v+paBb0bHo2my
bbay+2zOlt019fHR9I5Lau0W8TDCIlI/AxCBxoOREQb6hTkUABvgpIBl0hF9hwrucrwmCT8yBXcu
F1QmfhjpItPkcW7qOmGo3Gx+fNH4QbufO4Ry68DCbW8nNEGapFwzTDUMlL3R4J0Oond+Qfw3RY1w
0HXhO4guNukr5ubXuqWIUC4iIOGlErYGbAVXYbKfoHmYvsIJWED5FyjnnfOiXh9gFt/wtrXvJQ+8
rQPqsnBoKlL1DgduD1TV/CB0/diLtlWp3xzZXG77cXJPLTrvxyZA/6bz+w9Xk3LNqtD0ksco6NMp
i/oHiGk/Y79jSBKwhdlDg2qoxvIm6MBBTnq1N6GFB18u7Wsgl/iTj8G5cwcKTHOJWRGizmas3o0T
NDbG1r2L+uzc1cXTNbFaQZEIgFrA2X5pG7oF99lrTL3+//Q+YLO7lF4EEX4Ee3aBVv70yLSR0MAz
2kNgxr5cs3iMDFY49YXe5i3hAONzDz2gqbpH0+/uGh5a2qPIMDYEFXQ013/k3kEIaiv8lR+RxzUd
V6VhuyYKavQvSPAGM7xo6pPna9oPhUXs1zDa6rDjDzMKq4+jnMvdjweGUw0QXxn2D0Fd8k0V8XfU
0PUcRFO366rmCNRSuS/Z0CZtZ8ZHAQYp4JtlcTK9n8cNeqhnNHhhpDxkBrpc0Fbq7HYqCPIUzz3C
7EUJYJMP8+Aj3G16LmNoXLcfwtYXyFEwwkKiPHiDkdXyrOszQleQ4KL3B1hHRh8zJ26rS2xbyPpL
4S1Pbm2X5MetG94vyWLZpubM0fSad68D0DZQfcmrInoL6Dvq/9coxsuXPMnnqb+xCy9uUHvbtkMJ
0INs7gfRQEUAA0docTZv/5Xs1wPb/1/CzmtJTmRr21dEBC4xp1Det1H3aE4ItQzemwSu/n+g9W2j
P2LPCVNVrWmDyVzrdQsnYHCuloOddPauFZV+MCtd3SZxcte0WH1C1PVgtq3x3mTVzaavN4+ziOka
lo5vyjJ0k8n8HI+IoowmOixkznU91Lk8fHaSy/dav4USK8WW8MP6kDbFjWD2H5Yj3C04qH1TBkO1
9sk4ansVC+g+HGz1qhZT73UWVXdqZ1sERPOGIY5FwBjSwiO53FOmFOmd1ECPlpqujxSLOZ75qUtn
MBqRAUiWFGm1LsfdRIYNO60e3RVmGJ61+G1FJKkOja1cwdEISZfvFq56CaZZvWSkzNJMgpcuzXcG
UeLpfS62XVOXV8us49GbJ9luy1HGmzDJ91EaWD+0WX6oUgcbGfq/In1KPAhN/VElrrVL4wDP1wpO
piJ8zWVMsBf30ABWwGhTclzaux1fgtSZbwsN6JXSnA5riWlag7vN3PpNVPZ9bQKLhrkZWPyePp8j
FLNMYpXNJZRJtIVbtXfG3AS+FcPeCrj00yc0sd5E4ZjE+z4PgMAYnPMjKwzku4rI2dEH453RwOl+
puvMQHDiqqK5tC3gHkWx5IH8q2anF7M8GElRbCOeti3/v7zSf0ywYMzkNexs302iiDbt1LwPlV17
2vIEwIC+9TRDt7VOFLxbItb5XUXQbAutg6Rdetb1gBeT7rWZyv0/rOv/re+mIQIgdgzVgRmAW/r/
iiBT7yfI2THYWLnWUb2U5c6e1GS3riQKwzs/364n1dbp8jNWXgr8C4PU0K+M9bfAsRkfvn7GRsdL
pJTxJZrT+NLm+XTqW9Wr3KpapLd9fe6aOfBmAr7QlvHWmmXiZ1iSIUE/6iKLr1pAyEtp0yWF09/9
OJ/ztDHuUx2dqrHpnoki/TLgf78YtsHIpBaBpt5kxAIHk1t4ip3rgMJB7cVOlO1Vwldvwdz/U2oP
zM0f4DrnzRU267phw9mYf0brOJE1FsIdyFqJ23FrKIZ9jWtF3dpjF/nUtPU1RHjjSGArS+hfrSIV
hxz13s2i9WoJ5LtUqFx46plwnEsj2dSEJiBcLzvLYzAdApKxE8cBTflnVa+7wU97oC/0E/DxF810
CEmxTO0lLGN7j+TbOMxqeVf10n3kZn5JrUJ/SPQbiowKr25s6HG6tTLuqvsUhfViC243Q4B5rhvp
FE2kxafQqMTnlddCcHRlDh7rhV/ema3rPqB8x2hIH6jj2jO1znMyuMZjPWiV/SMphnKX2KYMPW1S
v67PFlPCH8BjznUsB2v/WeizRm7WP389I+shcoZ7jg9066AF9GH1Z6T5fxViwG9h1b23nmFtOc1K
aYUn2ThnaeBfAaV+sqqs2Zd5Jg4uORwvc/p3WkYPTrb6vB5yMY9+kORiP5Q1Wwz7gNo38T1zpyfH
pfMhoJSdeGpRUrFBCDCVMmBvMz+QliW7IemYf13CcJi5Op3wzIOAifLFdbLqxWD4LK1RFp7XzzQE
YScW/dlbv4oeM0LHnCW+UiZvxdIszQVL30lFhoobJgNUj2vNZW638pUuc1niAOnVFJKopm+ONlqk
9bs+rwA1nWarp019XxdAa2bgfSJvayE61HF/N0r3prrz8GoX0Elu0TIGNWBu2Vwrj7Uk+iwrAAjm
e23n8UYaIn70g1Ec3Lm8y0pv/H6Yn5rldohkOtwL1x0fcW7JbYX2a+vYSrqJIiN6uHH0+5AC3Nf1
HF/ERPcnknQ8pGPePiECX8wYbBEL6BWhBNoI4ZSHdVmZnehboyhXmeTuM/h/guihvJAQq39pe6Hv
QndAhdYb/VkZEY/WTHvftSUbt6K9rXRBxzh0VJls4LRuFiAbze/wr1frZ509KLso1t4/v9gap7Ex
i42qBxYSSclmneDfVCaEQ0hgzOdMfJd1VLyqQZOdyiH5nkVucJhdlEY5T21lfTiBwlhWCPJ7hObW
2KCJHU4COGk3tyj8BFgOTBExzMxgH3ZdrmETkXG6qRBQ7RvTil4m4505IJ6s38p5sK/rpUuc8IVk
KBtpL7ulCqvKHDstED+w/thHwKwPuXSjrGbOTpASesoBdvieC9TsZtG3imwIL9HT4tEXDaWuKn+C
XtEgwkD0McL+NlO3TkQHFmflY2Vbac+GXe7Y86Yhw+7WFKm8BeF0ci1pnixL8NHyuWlmYlf0XXLu
LCnITSooucYWZ36rP7pxzI92qDQb9BetR0GSv8q6mo5qIxKUNbI4ftZVbUUcGKkHsLADMOag5eM2
a4V4rTDQZAE1ZN9hLFBE2D5FuoujyR6ehqX+N+whp0Bx4x2+9uSUak7irdTd+qpwIv2kIz3y2xp/
9L6zusFXnWRqERgrOswlJMqszuOWFdGe/CbPwi9OqDxV5Xdj4R9Ct/990Ct9PvXdIiqEilp/V9gH
TZ/ksgY0T0FUxxfVbndMob2PZpX/WF6UNBKHKJdU6gk0P/RN0G/Hsss3Y9d3sL/lE9h/8FQwimiv
FdLwZekET41bKE9dNTBgLdo0sapfgljOZ4Qu9S5UhhKP1QgamMcTq2ajX1LFYpyIrV5CpeVWhVo+
OIl4VpaKbLbRkKVOW3umms9kpkvruPxqQb4YLdomAnb7v0Mk6IgspUKQu3w2pAjz8vJijEZLimEw
bmEckO+irPa4FMkd1571olvjcahtBO4WRhQmEoGQfJUGHfOQxelpCkV9cunO93qqBQ/hfCTxV+ru
2C/ruX/7fGUxcnJKc/jzOdgConU7t+naY1fMWKeWqnk99Dato156etYWx5VmsQyj9T8r5hXiXokQ
MWcGbZNhPQQqtckooxfmojT72ZgivxiK6kjADgJH8qyhAez0YVvD7OlRbt7MMjuZcxzupJ7p95QF
F/InQdFmVU+JHMxnjdtr0vCi6pjp0M2Ahs/w1JUbnNdX5RSo/mfnwSxWdm1bKRCNwpiwPp1bp0Bh
ZIvpVvbRvKlH07fLgWYUrGRnozPcmLEGOsfsFuBIyhJvrhD0i8m1v9RGH156Skc/BOndtn3l7sqm
qY5Ni8g6ioXcFQwn2Kx3f27Il86WZnpVldA4dYW27+bGfBoNvp0TNjFxDc1wMkv5WlPz3XGIDefP
8+j2Sr9lVJC2L6rB3Oa9oz0QCWV7VzrRYVKrp9Ccm4uoxdUOwldzuX3XQ849O4WIu/Tlo2GA6NWN
cNg1rtxGCXPHPvlR0Y98Gz2xr/qyUcsa6hGhYu+jY7/btdlHPiICPC6adiv68gNAgZBRi8grLKFT
Fm3SjAmkn+RXY9vWJqBvDXa5qbqIPCGhtdCpdlnVSq/6bGZCcVGUcEFjnLOYO/0Lvvlf0TeKcuVg
TiXOpD7UAjZfYG70ji8yNcsTKkGU4erAEhPWp9iJiw2le3ktp0b4Zeo2B7uIBmzyLpBDHiRnbQTI
C/OJRLcPXAdgc8vBVo3XrElM8lwS2u2FaCEoiitsquICbhm7cfgVSbvNtpjTMoAWkM2SFk9G3Pyl
aB2tdR5Z53wm3KeUsfoPiI2xRhH9J7wlgOa0BdoyKe9RgCwl7H/gDy3A1Oh0kbON8nZvLb+f0Gh8
hVomG2JEx6tiYjs0I4jViXkUjTk81QvACHcR+mqRq77owng7tEGHIyaPt8t0ll7wdPcmtgKznHc8
N9O1dW/rLj9EdfWo4gLRR2LtQ7g3T0vr8qbHxc+acJJjWiO0Ef3wmxVepUTqFGKkrAF7YRPZUnTT
3FXphOyhEc8xEqvNZ59mMPZyJ5aOUA9meSMIeo9IESmSWef7AC38qSGbG8/3oUrLjskuKEJay0Th
sqh9LEhKs+7YHAxGoR9SMV+MLD+gJWiOGt7wzoM2ofYKq3vRmfmT+RTbvwswmcvyr6rKK/Tv7Pqf
vJEW5pYP/Bc8K6H1q5V1/l1ln1MC7DR4BKa4NL5UiZbtDNOINjnUCWDsgBUqzvVDMerE64bWZXSd
i1o4wUWpimvSJPGLXYzpNks20SJemFgctpGEAVwZpxX3KdT8ya4xVGgTrHOpnGcX8UFVAF/lprP7
d/U4uDnAgDaJa24O4XbI5ET7rWx7xU2vYWux1nRVdA1dFXEBfFhZuyoDQ3j+Sjrtnaa1YmvnnaTR
j9F2cq4PpTMUJxLYqMjmETNyruuP9WCEeLoRnd3+/VGkJ1hgBiMlgjcyPv+Zk4zDjkHTqo9/UOCG
HH6GFuFcDmLLXTQWo5eqw3wz1dGznSjamQu22HfFuSmN4BX9YntQBOZQs542SjzHLxrELmZLJveY
9nZtNiIxzcdIg67rUKO8dl0pnuLrunWsJbCODu/3wkARmG4UNbzJ2jI91KnNE2gxY82aydiOGXy+
i7kAFRmGTipQc1s3qXuCxugp8OReV9JwB5ZdbhxD0sxhFfAbmYLNxPYDO4FF/kORHGoJvBOU8U87
H8fF+hN6M4mZWtEZp2CBVuKBJMfWztlBRvtXEQrnZoyYc9ctJygtUqnM5BJnVnyezb+jRXOGOj1/
TN30DSu/s5FR1O9X4Go9GBPQKGqQhybkkyrBRHrMLxhQO3tfxBmdDNO4GjjPttzzOIUfSjJ+YfuM
P9gEPPRJ01fHllelUDSyhmfLW3/a+nPXg67yx85luP9c8uVQKEdK76Mx9eatiqv8NqeWeQuyqvSU
QdZfrSxqN2pYD8jxFRztemjeS7hHL/1Sd1Z7BYBPEBvqjExjWjRAiT3+Zev9T8H/7evoGY9EjJ5K
JZsEWCczz9O+mLZVW59CfawurRuEx0hpcYtZyl7EevZl+YuGwB5eAjf8pmIW/2iS4apElTxxZj/w
8li7KpTpBSF65g3Cdfer5FCd9X5XZzxKQmq70hyTa54b86XICBTmoY1Ok1UCzWCstE6MZgyvRu7A
cX1yrKJrd2tVZiPDOHW9xoUzo3f6cGcxOJjeVOWvo5ULuRlFtJtEFm01tZlObdcEhzIuYy9ohv6Y
uzTQB01WW7uwFwVhV6mbSGJXmqgfIJXVwDcNzOaeOlTTuRIfTEOkAK+qnRrqNWp01LpN7siLMQe7
oirkW+IO41adn/Niwqj+r/15fWUP7jExzeSE4OcvDXXY1kwM55Lo1jOCuellKHrLU/KGPBMjKv4p
QvNPiaLQhWObwgaD4kqigv3vLQrArdWLOhy2XEDKr95iZEM45d/DCt07Zs6vihapW1NVlZNpZZSO
STpg6KWuwPEhd5pdZ/e4CLM7EHl2T1Mz2wa5DBBU8Xb9DCNWv10LSNhxc7NeNgcRCfV6AwfxK1Wa
GVtIlF4jEU2bZIy1Df6qYRtqNRz1sh9iz2XBXvcRGQ/4PHH8bQbXTXZNOWa7z9Ilb/PKlwaVGzH/
5jZWQkIapBDbXAkPfUOObTSVeMKWTq2uyvxzvfrfYN6aavWfOz7icE1blFnY5h3D/TNaMcRXtQhW
TJyjGCcj0cPLWaRVWGG+z1B3PgaSjYcurvdWqrSI5/5PXuua+E87t3tqdLXfJN2gfqR9EJ4Uus2r
WmfFRQvK9hrkunlL2/yGzIfs4sS4kHYPwDm41k0pdvHSVztud3HG3jnWYzD/E6Fv/IG6uXByOiWN
CvDmmJr1R0CEypY7KeS4+2kdQZ0sCsimbQoYFki40mVUuy5DezeN9sR4tJQlIG9svEK9thcTeGBu
oZDQBqiXsWi3sWOcx3QKTvFEGrCDbfupxwhTD8FwdzUZe3lp6P+g9lyHAPzXNQJjFWz7xE7A4Ft/
5mWHHQZJWVUDvlZQCz21h0MwaPqhi8PvRD28jhJl7AqT5G9mIm189oN4mm394GBBf0SpbvrZqJ4M
pY7eTHUOj4xnqnaDW7Z7tQGr6Z1E8TtGqu3RUsnnMFrmAtuVFweD81jfJZOTH3FVs5JFhJcFxrWe
S/O6vhJhrfpjCjvNOllfyP9Vu1Ghp05+l1+thrIgjdh5RmnOwvKY9orFwu7s6xA3+dl1ehjrqHwu
wupcVqP+aPvxm3BiuZUAQlfDQaUSAo4MTe3ux4yFrC3lcVqEI2OH66satPPn0jQ5hCm73TeXoLJn
u/t7UKdgMzIH+haW5ndyX8g5VMew8tMpn49OGp/koKd30ife1m8njAw+oY6pRd3yOA16/VCRkL39
76duven+64qi6LcMKmz09eSL/PnU2W5Xk90gHX9p1R17OLnaDzIeMkylw2D7tdqGGBsRWo0Nq9eI
/2Q7xspvDazJ2IBgiMOHYY0/TcQaj0EX1cl0Wheak6mWU9C/5FpRXFRRlPdOTowAlYo/qKbYh/iV
X/K0u0uULMdoqen1odp+blOyR8fT9FV4+WTPqgmv5SJdWg96l7pwaRiVgcu+roIv1KblRTPN9wGo
1DcaXNpDM6L5WA5tUzr7qRh/IKlttpHenbW+7qjw8exvA/pRH3pkvmXzON9iw9ivTdYc188Mo14M
hQ5YZtbr/TVdpHIiNIOd1SN1/N/XQvy5obAC0vW4LA0ODgwetP/eUNJaEfQCLbewWSHGW6AzVm/V
a9VjaEfV3UGVvmsLo7pLUbHcJ80XmagBKvecGZOldFGKkk1kjG5FtIZKCV3oAveMRAYWh8NJLnVi
ReD9JjXMZLeMU94u5g1m4lnyr9hWD9Qo+PfhLPZtJhBc2rEJUMNBYwTkwkgOiEKr+rx4l1eWbh5x
hmEwf2kqd/yrDKzTBOHvC1v5l3y205D4WWgFQ9UINnjUcY/JFy2N+GdLH1vH1G7/+0xqf2QRwfgv
8o5FaOlCc9ia+CMBqDYrVyWQMUBtMMnzLM0GTMxGANhlfp5Ub4MCYNmZxskmBQ7AefEYJFK1/SEc
y9vab8IQxL5Ru4oHavH0KQRI3OsnjyHiv8m8oUV3YMnIVVlSSYLnCgHv4ZMJtNpkH6CzupACD79N
DoiPjTLdOQXxWCMsAPt2rPbepKHsmq1APegTu4KaiWn/b15CIg3fBiF+aRy4m1XBSSqt6+dZTe6P
MZOgbOd3hpwDPsvxNbZTpPW4YEnekXJfk4jgrbq5FaZSoai3BVrzHU4RJlEt5j2WN/WSurLcu0bM
XmIGr59wi5IOryiLS6/Sw/QgOxuWBd+0/1kwFDgs/XShT8YuIYRmmIx9vLw1R1CNz0e2sbofxULy
z4wL49GG08Xzn+FwN+6gT4w0z6z2C3s21mbK5pZ4oKMgxeWzNqdf21iYBHVPDM50qtLs4YQmIT0d
AMoq+hwMUW5Wxapm9zROoL2gVhpdvJaVu2gQ12gu3tamsg9KY7fek5/OGc0ajOMAmuIGJu1zi3pl
rwXRR2xn7/08dafVHpMY7/90W9r6oi7/r/UWyZulOo5AcmFTNP6hPtLJlpFpHxJdtN5zA5Yl2Mhw
OvcBeUOYx9CIz/F7ZCWHHP/CTa+j0O+Wm5LEhC+J4Tuii1k2a7FTnZjKssbQEElLOaxEcuJmo/+p
IOfqfdWc8LDe0XnnflSiSJ5MMw+9dm6r15FYwn1QpumxFclPdQy6Q0qm6Y5sm+8Fq9M9KNLvS0DR
DZn5wVGi5Ek0w22O1ejDJrgcx3560tP+1WZnwNkQxi/dpkXLiEd0iJ70ssemHenVO6rJEECzK46i
WUTvgAmETyt55OdtaJ9LkZ0RNbgPs2ZwX+j0za0cvqW2Kr5AZckH4oHX3g6ftKGsvlRmrXtJVHSn
LLADQJ3Kk3EuPn0m5HmRdgB2sKUX/rLCOoBIKRkM6FVo6fJ+7J6BhM07zyiiD9Z2q0yri5w659nM
wne24uqFqucR1j21cVyiRl4ooHKJ4HYIb8oaHqHG6IrXXGjKua5IQA6gkPy+DPIzpqTpb8VEVuva
sCgWqbo7rY4IBtL1lHCQ3vEmEoEIoGFJUMeyJ2cAw3+6CIBGW4kQs8JoFguiEXLiHuh9tW2FJ3jv
pEirjMHWN70bilfdCIQXx275d2A5LzP22l9GeQdi0KbG/tD4y/xMQz7B3lwfECK3h7IkW8Jde7KJ
IBA30vCxZcWD/AXjvTAp9asGb47UcSuXVVQFK5d4qFP7ECedRi5JThgMmVD30VFNT8OFUi/ygirO
x4uYLZSb5vd65sb3IhMMc8HEVK7CpWTpP8xdf1KS9oTcCRy/sm9awdiBzFDb01osrm85yWciqeC9
l1O+fiS7YGN3SkxQTl2/FHH7unKrNj3OpmoLlC6tXfuJZk+eOU7agSU+WLxp3XOTEB4dZc5PcgaC
T3HoqhnNHfcbZMtZ6izDq/oozXiASpseu9DSKzEe4lATWuFRkoLoL7+KVZmsm11ko5TPg9u/D6kS
vaIjbTeBA2GYE06meQhNnIurhrDWzkKJNwGs86pIKRKHZckkgsrMWgslKURLkTac+U4mz/bknpNU
Vu+xYulbHDzOHdHaXYlC45YsBJWjZd4UDDLYhW0sNrpVm+9KZfhxYRt3syxxakgnvIquGfamWSWg
Y0L5QBrHirq2f4nevM0Yyp5WNb1LNJ1fBkVwSbMlrSMX8OKldV+FT2NuPIgdOWNvwwtVu9FLpIxY
oftSRwMdvwTsnO/aKMGpretvkFJtwvvqV8EFSfNhl9NBqxPlMvZRvYs1kT9MskMO5ImDEMh0fGqn
Nr0jL4QEm80XBeDmDa78vrqj6hyndTrNBsY/LCSOGVg3EpHQis81GHQSDh7JKeVbrlbg7mn9Nan7
aFPWSgtbDIcXRXH1WzKWpVNEVlGUXJJxJoOEAi6enR9KmhgvARAyVADjQtXpODui/44Y8Adojf0X
8qbQrypbOQPU5OzwibLPRgwZWNzS57Sqw/Pkdq+MfPl9e61q5Iy0Ltj2PjvQa6dP2ldEM81vSVyk
uOiQ2bzXiqCbkb2tr9LZOAq7MDw6kGkHetSd84FAup1Ia+TroRxuekksBOlVWwXU7O/GSDSgb9IT
+rA2KA2k8hbwRdna7qmYGZvDKBrtghNPvdRB/ZLYYZh4SesYxyxNz9NCFE4Zsn3yW7q91SrxuXPy
r2VCQETdp4QTGB3OMb37bjRuu83iINx9YrooI+D6rqDx8jIRhuPit1nmxFIaVu2uCAv5qpjck+jX
FCK5VLkxmzT8AfBRH7rcmcENMkQEGQqRPgk1vzUFrDY+qp3daECYNtECqQoitFaqKY+OKbVqazT5
39JUAgLn++RKXdETwDIFXmXnJ8Jq7Ve1in+NkxPs3LEnF2UhOAorkbvBCqEqg9p4R/daeIsO6RII
ShBVLBLUZNeFyhetz7BINZhvvg/gOee0qFlcK4GjcdQdzAThLaE4OSgSjRG64WYbN7iWnMT4aaYE
gloFC1dYqmDRi3bTGuvwsCIllNwVW7fyxXKcwLPrHOGZkSUnBZWgbojkKceZWU12e/5E9+tp+h6O
svq6or2MYU/OIIHouNwuvKnhHG/cwDlaLYHazji8j4nOk1OGj7kYkqe4d84sCbBUPbL4k5LJ8BTK
/P0Ts4GPQ+Pe9/5qLMzKEyDcVTeZjBGn+feZOlQNmLYIYvnyqe5SSsbmBPeineV1mJ3u1uju82Bk
l/XHx2r+qtS69vvOht25rYtPakzhdST3bl1iZKT9KoJ2xp+Mdp7SlsteZbiogZPfArU3XxP3FyGU
zOVbkCol1rJtJ9vJd6qJyPZ4ZEh7rrTFsrQWSNYD8y4lRDPivV2NvSkiZpCssldyQ5yz44R+PlcX
tdTHnRzj71T5yq7V55sG5noIAM1s7BBHTY88LWnsrdnBV1fOnnyJhqqf+txVob9F+6tn1NJmVpqv
kgCH1E1MsgxVWASnm9C0zz9ngvDr2dyj6kO13pEMC2yteEXLFDoVPWiWRtgEx+JSu5njt5qtbaec
8MZUNvFuMgCwdTTO0J1aipxCI4lFYW8JmcIE1up6sbhCnZJOI5OD6uoARW0EUC/DcF9rlvS1sDwn
bXMjOUYiqFaO5En6hhm8zUMtPWhb11N+NKmOYWRwo90YDx4I4TeCiu+FzH8qfU8//C20wkcR63ut
Hw8ush8GuN5BWWul/mblylWt5M/KLhgBkD40Ozy7pMY0+bHH1+sG8txb0avpTGIr5+5jTpH95zOF
lt5lr3kx+0GhZZiCqsErapg6Ld/krQGVDmCcuXylRpjL+bb26BouShh9FAGmbLLDR9oNr+gRWpaj
zXYgb6OGgNRu0Hw1memN1o+ADhIrahBt9UUo4MwL/l5mO2WAJ1SzaTfZMY1vqXpmK05MNgg3NiEh
vmMasTeYERwCErQoJ8TMDLd6x3BkRi39GFv9CO2EX2YWw3OWzU/aXF+ZZ3Shg/yqkByIg3DPiCkc
DtjVIm6aOe2I4er6R4SXVxnVt3Eo7yO6BLQ6R3dwN1lXYcQtawiW/hKnxMd06TFUtZOV2l8ng5AU
io9LEAi/maT0Ggo3NL7uT/ShPmtViESVvSkxcHk2Bd+qy/42VWW5moofVG0KUcgZC2Z9Q4BfE2FZ
qWvzMMjifeTPnBT3Yqv1jxmdkotNyxOS3rsaordaK+udaaaHuZetb0xtSCSwzWVBI6RmvQSAq1Cq
TU8oxN8To7vVCcm9Isq/EbKYbqbOhHXHK+dFbf4NwvWJnnRrToGfZPqh7cqjWhYbuTgLLYyGjTGH
dGz0Ek7WEGribqrcTC/VwzCrFztAedCzncyR+2qWQ+MdRwFZ7Zi3BADmumZVkgXZkAyG4gWibd/p
ZnSUUxVusln75mAn7UxZE2rGGHS8gaGPXZ3lVrq/Bqa9u13P3Se1p6HQf+BZfs/6kyuedXxgni4o
o6slpjgdyCRVGF8MI4T2ofdIbEAYWV3lQHIMOVgMuFYR8ulqlTLqmlySNuwukaJMe4J4/h7WyAAX
/jxzJlYzOK/qRvfNo1S9YYl/6gsi/jWh+4PWVgQBnVMFzR6LArBNVJJpQ80y9sOXqmXcp9Ctj4SU
tSpQz3gaauhd41SqvsyhSubgZiwJP3Ze5VB71d02e67/BIJXdcCVQfccuvpXfLCpNyfiGmhhwK2A
Cb0lJCPob22GGgYXXrxTU9tfIt59GYznwNabk+mO6s6N4mmryRkwYpBfkEAzGbGLfxIGvNcay9Oq
4BiG47GzicwnkqDzlj/SSiYUJAI5YUhuOdcBWxlcRDVd5EjuZSNqfau2ySUCPFruhSb3HTu65dO2
wLJZNSp9b51+EHr5TnjYToP697UhyEg7Sh5pNkWH3qpejZQ832p80fhzt1NfWF4ZK0hyUHMrKpmz
c4SRXyiHpk5+icj9KxxzHCkNerK02bgkQWwyc/JzC+62xJFTmO6vTsy6HzazhtcYSNdNqhf+O+/T
mdnjGHheZ9R3jMHZqzNr70wO7AVG55IL4lGHaVc7jLLNqFioIojGCIByZ73zgyl7xsZdnpxS673A
CJJt57jjLsxeVLCWSG+iU8e/VUU2saDbjp/k02WIeDElmBeMqb4hOdxiQ0FDY0QAsVH1hVEI2zIv
pB8Wk+K54rtupoTuxpjG8zxRTtr3ugGR7oSdHANN2H5PG+8ZRNP7Zq3antGIV0V1KcdpoA5lkG0K
5aRib983BJHuC2yf5HPl3MCxcZ2N+N2ayA+hAi0OA0Gx+77Wxg1GIRIUX1ORvRa1XnyxlOk1iVhZ
aquMAd/5gZ0Y9mz8+BLT760rp2tGmhICvXqDuCzxY6ah+0MuSNaqWBC0wtpKYW2myW1OqNhQm3TD
7GOO7H0jEYx8d0Y/SfDxOhHNgm3pzoazzogMnVnjZHKQmVEE7DkGQVNuOvHzq2Qz8sfkJos/xt7C
s9zEb1AJbJUkuptm/UsLYnLQUd3S1Cz5Yw5Byyq5lMyIMU/Qm1gCk/IA0m2jm9F8F0fv0rWDdZK+
6LVD1mwpNW1/DkwCEzHx51VcYsNX91aUZueY+E5XYypTbqHUCIg/c9q0ukLAI79RPyIVYXhWlj5Q
0S8hwu+zq/iT2b/KWr0IJcfBQdpAF32ZMtt3ivE5b/VXM4tZ/BgY58QJM4H1/HmZ5IJ5EjWPNI0j
3dnkJzLTv+n4Ih09Ub5Ii0UY9cvp/7F1HsuNA1u2/SJEwJsp6D0pX5ogpDLwNhP263sBdfvVjY43
QRBGlCMSmefsvbbuBsVRYDJa2Xa3pS5mfcajzDdRBGFFT8OHGMzwHbUXtZBK8GRO4EOW9WfOD7MN
LOObEuim4cdfT9SmsfgjBdcJ90uiM17A70jiG0iHZ2CIwbarhmpdjB033PDBsrE8kyzEX957Ib89
vjKrcEC9I8WrNJQXpqasCj1usWZVrISLj34q3Keu65JjoxFOpnbRgKlMT676vElphK8nlbuC0dG7
eJUbHTsCfpa9abQ3XRL3hzZKnL3KxzZk+b3OmViC7aVNFfQdgh/+pp7DAMR6ZyP5cB+UOM5OGALG
nCax64hLEdj4SBjqEb6r675CODpU2nc38x9aDBFaj71CtjQn28j+lFb2Lb2edk6Vb7LI2SIa0+vy
55SkJANpfeqb3iwLV+Tn5OmeP6Tqfgx7qGBFvB7Mdg9+GwmjxVpIy614S89FXJpIvCz+NKy+8a4o
FH1rzJKSaao2yKNXUVBZryz9tIspSanRoLi9tnKsL42bJ1CMOdtYgnpA2Oa+bevWawpXg9WeYRxD
FzSr7TbWl60HxzDo6jeCUJp9B3V2F8Jl+GgaunCDTdTuOBN/0E+dvUmNHgPzHr+ZTxRW+KfI8vHJ
TDOXunGRbpbjEyS3Jh3AJWHlt1FE+XU0/HZRjJ36QJHUyMBrgkukQmXThzHAZ/BAnIMBE7t0USgx
yaPW/lq0k7jbtXjLQ6N7l3FVHKBd9muweR2Q26ZatzxdDpDcu/dc1M9Nrzh3WUvzRQhrtXzRhH7y
rDs8s5YvQu3YbiUEgfVoNxES2j56dFPeXBNVWeOojh6By6Hl+JR8QYijBPr/jsRGfXNlm549PUip
DLgaw0CVI5iONA1se0ic6byxZfYHFOFwtFk7/T2k6/XNwYJ4/nvBfDyma+NOmXP9d0gB2RbDH1Xg
QzALbn8gQzVWoETKvT5lcOqwg/Djj1jWxihndQ8J2FGLbx0h3trORHzpXLdAGT5r3Bi8vgsnBBub
t2+qRD6DWN/Eix9Mb5pCa3O+QBlaSNt5tdGNVLnktQqvUkcS2nWquEcd6QCKHjqfpWftcCC1u7GE
zYuNR/htP1mXSUzqu6SMxyzwHfRRR3PdzHyyBdR3RwztjiKPtwltdVhbEKz3OIOQ4U+y2rKKkawf
s+JoQQRFO5fKF0/Yxj1Us10bqP2FTzj2QWM8RZ6nfjIaGtT7GvsIKUV70T39shwHWsVgkAzZqei1
/MWTyo23FizSCajLA5GvhiqefkxJ8yLKkACezNsmkQEiNZ5GbvIw/QpH4kPMypU4j+Gsw2Eyrpnb
d9hdupCJYgM9F0OfoVC3SRgjKWPk8gKEQdlij/SurpWF26RN+rtTxgifGsC/KQXXs1ngGQKZXf8S
ie1PuqH80aVzrVV9PEuomKugp9Iis6ChdtP31Gul92w1drvWaj2ilGBqO8fDnhVDBUau2VZoEtz+
0JeWc86iYdiWmhs/LGUgmMRu9NsQee01NFqgkKZTfAyZ427KbrRgHlflR6vVz5YuPqFs7yun1V4m
VVP8rB7Toynmv6kssP80Tr5dzsa5uzXpkVKeSLVH5HXt2u0i75lHPFBnN67eLFUSQ4ckey9G/HkB
Crqd3VI1b2sgkX0ZvLO6qx353YjamYdQ4xQzl7wbKcrK5QTQEDAzmvXKes1aF+F01z3D3HVa5752
aXPnvPadKn3nK3XcPBqK1EcKOsOmaCz5WWg0ueYrKIY5qxS3/KVXbBNF7zRt07cglPljHG2BYDUD
sUahC70YSz+YTKkeho8Sw9NdoY16yScob0JT7iKVAbqM8s0cbOMmt2OSN+SYqkm1n8zmRe9zb7y2
Vphtq2lo/cl1lV1uMVTNjjIj7xSmCi4Y03k3UCP08v1sJlPGONkV6fSxnCggdIyjgdsH5+VZmTem
tJTTsiG8NBR+4brz3DLv1soooz093Nd+ZpQUTvGfzUIrUWKkUT6cy/RoIINeLllYJv+uW461Mj8p
XZG/NZhPkU1Pke8EXyLL+oRlzsbTR5Nqd6zCCy/pDXlqfQASpP+SRvHUARCFM1n+UlyruY5OUq/T
YFw3ZqUwk6DMwae2O/c7FnzyvLyOS7vjOTYfrmDCt34SjvjDCkNdLQcNw6CuTJu0S5xqE/aqjXap
Qsa0vGxSUpUj89OqkaFFbU/fwqnvTtbXd1fOvA69+VPPhybPwu9UpcbT6OrRabliuRYFY7orWFus
4tBVqk0pWZZijrlihHIB/jT6utQULL+aqR8rnqhXCKfFutKa6LPjP60zWfltkCVE1bR/o6xC7yNH
hpARjXUxO11hEeXFH4o33ZZLbQVQV5VJxMV8zu3Yai50hJ21YQysJi2qhTlcoI+Ct055IP0cMA9i
fve8J9Yb+I0k7CMxJOFLFdIlWy5BTn3OnJi+DLCsDX1B+rJ5p97GqhGr+Y1Q7wVvyJZOxA+Yr10B
JTyNu2IrE6f4qs442uVXZkXxNuiK5iB6qrldVFzs+fhQFMbKmFy8y4rR3C2h0vhGSUrbhL8KDiGg
5KYcNilMnc0oSv7A86alEJzSvr0ZlWo8xbUz7MOvQI077LV8aAqhlC/UpssXaWBB8KznZWcQAPuw
aH66lVYfxsyOYKwkMRTDssRDML9cNnYi4lMFKMEabHozoZZdlo0koOfvq2UXF9/OLLz0mFU2wIg6
H3muGfQxEoICSPYpulcWEd6qDGt3qxRpscq80mCOoTirkCn0D9YCpR+OrnFT5rVOopgPugqDT9kO
qyfFk6OqEV4T9jK7O/WGhSo3iKSdipCU8LxQCO2+bPokQGGsDWiHvFRHqpzF0bmoqZt1SH5Ny/ua
cksFQMeGzikVn3ljkJgCp3w+iAls2KJQf/53yfJquW75Cu3fxcv+/zm97C4bTALpptLxIXQooe4s
n7FvynhLtEJ5D/oh8VjHGgkxC7ChsIPBTZ03tUfnQrNawoLYW44vXw8kfPRtPY5AN/B2CS7Cu91S
tMri5nU59O8LsgThYy1Rxy/HFGN4xniADNkl5yZXmzsAd1YLkbFRkY4eSNIgPCjsXvOY4n83dL/a
1Kk/zNb0PQUVmOF5r5VETFwx81H0dLyi5zLWLfBFDLbGr6YTgKrc8UvgItxbk1Wv4tr8Jt8wY2QP
yCVJCaEeemGgJZ/N5IhvnzOz45EOWrxlKePJuHmua71+ZvXRUi4baHnMu/EUPHlA/LZVo1PqDYru
2RbdKQoglQDz1Napqez0plXO+HN/9aF+0oMy+enRBCU4RGFRO2nlHgZ7D8QqbvYQCJInCGk0U1g/
vwKR/BFXVCrJM/gw0QvvZBC0u7ic8h/g4eaAjOxLWlLdoCcOffBorNuIvHkNyv6q0pX+cnSBlNtA
SeFgLrjPAZv8mNMXykbtORX6k2zIqQkk9nWZfmpJbX/GgVZi+wLmX5WVxF+vdC/WEOVb1ajHTZ3g
tpxqKzg2Yv6VSSFZNxkPz07N5JOaTb/yyqxOy16qYji1KLsvSrDlUNiJCV9jfas7KgZUy8pHP9rF
A3uhtnX7xlhFBgFNhZcfYCxG25iskZMso7kZOL+kzoY/1KzdEz6fX+1YhD9bp/po6HG/ZKyZ9iOo
W4I94+zVy6fX5QJXJW8k7svyeeQ+ORDEEO7GCl+lm3sXWO7hz6SxBUEFmfsIdfTaHRDubRjBg2wN
KkjzN7FBO2Nq3rqCckGTWTZ8Oh3ymIH8QemD8hGB/V+JLElfMf2QFlS1p2UTwf/eajL7UQyDVfnD
vJhpqPFhNyCo248szds49cwW1fFxiHh85bmWPnuZ+Aozr1ppxYhPSn9JlLaf78+C238EQxnNw37K
Y0kMtfI6Rj2fhiSMf7WFh9x5whvsIi2IwCIgLsxf+xIPgUeJLDU8ggAi1o2G91Ofch5TAraZMO1T
jEqfKUOOCnmSPyIbskmGRmgbe4b4kWrKcULg9CLdKruU9sRndz7OivTZQ40wTlp1y9E//t0MYUxK
TjZ6W0BfeK+kQgZGLMfbsqlD6jAiiRVCX6AQAn95Sqzee6pLOBVdgbk1++xqy3v0jqEf1dz5k+rS
eywbGuT9Fn5Ksv53DDvVERLdC2grOkAlKSCVPbSHAIYCtksWeDpKBSctnK1Hp1/Rh/weSY9PVKW8
UJjYNao5bELDrFesSse91bQfjVCja5ThJPXbjHmAkaeXTrLq76KfPDIE5dRRXJdX2vwKjEPog/jR
yElTnkJHDldPJsM1oGVxXXbjrm0oVwCLhLvrR0re3yx6AjeRYwO3S+y0Y9dl/D/YXY4NjfJH82xU
x5S0rAL9k0v5+eEMwrqUsj4Kqw4eudHYBzqr5oqPIWYYxW0vJc5AEiAbbwbXVYeQTJ3jSLjx0cML
cFCcPjmrLQlwLuFMlKoj3EcV61RFTwxmelPyqIrSWvdEE3hpmF+bcfidJUn8SnGMNVAhcahO9beG
9WMFdbZqWu1aBdYzM22Xdy8n6OLSMhHBhbi3I2wi68GjKaQGJrlnQ4uoK1P2EOiKS1v1/71p6umz
Q/xea4TW7RSzBo7furqPJRBxWmZYEKaWl+MUuGesv1WrcgILxjMOD+vED38SucJ/q7OGJ1KM8lOr
un+UqSzyFSJMBDcEi+2KyCwp4+HZlRT4JAjRjU4RCKskG8WocDq0TBRMmu3r5cRyTLIQ5a88n14u
lCGxSVT/2Q+MbM47msQDEc6wr0jdvOj44uhDkhhnx4N+WY7ZIPr+82o+RswgMXG5aWymUTEZX+aD
/64hLQJRi6Ye/73B33eZLxOFGI5aTjPm35cuZ5dNOoJ/8Doj+K9v/u/s8n40bnvg6HG7Xb7j//ke
y8U6nIkmgHu27C2XqYDJgIUBqzoU5fj3d0GT1aNnZoln1aTHmKI2L1LOo0cc3SyU38ecdsmUX5Xe
ODkBYquQpe9eMwJ7Uwxtj+nMlIdGp5hPGyvy9clOj0Mo1EcmStCVwKWmabY/lIw1geK0Fydt3lhU
OVFJfXOxQNaPXPW+W09578wYKUOSWR3FtyTYLr5uJ3YxKg7xcQq0QPN7bEq0cfJ4x80wsoi2xk0e
/O6AZt9UDG2PZWNCtpV1W5/t2qK5E61HPeyeaMAVZ1zbb42rtk+eg13M8ORFS/qf1pB8KiA89pVl
a/cZW1CZgIm03LBPTmv2uwFc99ZIzox18UfbVu5Rz81k7Y5pvTG9KZ7ViGtcZUgpBusoRNlsGO2I
ndNFdlNMmmJVZLE26Ry+X/doGqLvyqYlt29o7SspCC8B1Ie21cy3bOr4PzVSe3eS1wSHlcrv7ZXk
mVfQrA4s7He6GEu6rJRITXVcyykswT64hHUhn0JJLHxHcP9CS6EoUpOWOHZPWB+GTZ1RJ0l1V3lx
ROhB5yUXw6ur8BWFu3lEV2OzVubsnOtxLeriI573mrQJHpkXbpZzbewizxusuY4wlBnBftNv3TCq
zd9dfTmYMvIel81/7WP6ZLCfz3RxWx//7doOWYU4pThD+FO+NlpiwDpPRk/lZEVPFXAcii3ins97
GYjoM8vbv+eWq6JmPbmAAAL0bn83YaC366DFF/vv2PIKZ0B/Lpr+v4577ehcnWWjBCjwS72hBfG/
7xQPYc7MzEIsj9OaLmxYP8IO5UlMzBY+arU8Fe9GJoLN8snr6jp+4Le+EUh0Q6MUfEXifTLMjnkI
5fPJcKy1NdDchtBRbqiB0MKEkwrMtnqKqYoexiH5bTjtg6aC/Qiw5DySIQSbaGfbgEmWH4pxfNDa
G6lbttEO50Dq5/24E25VQOTknoRxOtMysE/kY+xeqgpvYovVoS6L20Sow9mJG5TzySAQ5GG8ccpS
ZuvloDqq/zltZ0nMDDKKLCB/wWY5+2+zvA3w5CQt4hcV2EZSTTjxeOLtoJzFO7eKph8IDliPOtQy
bGC0gKZddB4cTxKavkoALdQwYxSIcPfOiYlGK9Rec4yJu1bBb9mXkA518lzCmu6v3o+dr1ZZD1WC
xoRX1NPRocmHuffe6oW+GTUq2WWoje8DxTh/kr1BE6oYcQfsZirOm+6UDmAAJ4L9w1UWKYE7pPDD
Jp9349ArV1ra9WBkgm8t1cXWCxTxpgwUH6W7ZZE3XMT3YKjDB4TH8GT1wE9zR7M/pG2EK8RVgCoh
K77ODokCgcqeikm1Q5zr7QMvGfxSukZEL8sV+578TFhLHez4BBl1ITUaEPMmr8ONSA3gLI3yn0Nu
r2nnpjh7Vl6pfj8RF1BP/bNE9XFoASwh/fK8gt4/juNVxtoagQbX/Ntkddps0oRPTmXV2tEJVJWA
qWWrDrnG+D4fXhacy8bSmGLCSaGRbsAEssAi7Iy01d9x6+HKifMM+nrSvNPhWg4HITNImeWXxdgW
24oN/2UWq84+NySa6W1xt1l0S2lDiPv/OU7Ilo11+L8uT1GcUC5tjkWSTSd0udNpeeWNEdCLNkPr
NOanoPrf431iDCdY+lWsfFOORFpvhL/NYvqOQj5cdZ6+2V1araPKNTZJkgQ8OJI9wW7Ju8j6j0So
MZmak7wwDkqsxvzhl1eqXQ7UlQdKCl1bnvJBxjNfk8acoRwlyWOoVkzG/qjOL2HPwG8yP6LGN5LK
Grt0YkPiwGASR+iW+c8lEfmxWg7w6O/LKbGvYGdzhov9yNSD0mZJEsEEhDPRGMm7qjsB6mvXDPUH
oVSD79p2dtNByjGLdx9gIb6CGFx85glMWNoITcSku09Z/Ei80JYJnXYAUDScO7UazsurZTPMu3+P
lX2+8gJshhhEKArBH/TOrO3/s8GN5J0zA/2Zl2TbuqvBnOOsG4HJ2oFzj5LaveN5DA5lPfxJ5r3l
eJEDc9aU4BQkPFrH2HnA/buozuRt2jYFNlmXwZ6Zr0OtnM6Amjb9MQVrw3PCNyCT3cn8+xPVGrlx
Jn9ko5k8EBHjSz3m7gkDzA+mgmRxEWLefmEjSA+JpX/08ZCRgysVar4jHyevO+So62tVUQ9NFu/S
Un/VKKEfS5w4x8oM3tV50dO7hraJhUvvubfLFaszGvCe1EjbUnwNKbs/0AgsCLLCZ12g84h1RCNh
kB0i6FFa+Bw16nDIFSp9iT7uiZsr4WuRFaiRZNXq332XPPeJCwQbiB5GsIMhymplVuqZzwX4Pv2a
uzzb8itWrVnSw0cRnxuSHMfVtpPtbmINe/ZE/FytKdo6UYarkiex3wREDxE5pCHZ+y6ZB+J5e8gC
cgYZFmVC0ERPNuGK58NaT5kgFC6GtUash/Klr5ThMtmiZKYT/k6bUh7g+QjfEq3wZYhZVx8yv4XJ
4Sdu8QUuZT2iwh+5n5LQyf0osl/UcHA2bdjvWk9nWTA70/PeO0Q9T20F+/EqZEI8ptSee5oo7uC+
ZVYpVmqe3wGxSuK9hL0y4iReC2ZHfoa4YRPMgJgEHJHnJjwSA+801iMlPg2rFjWKW12q09qLi4tI
DMvXyzcc2/1WhxVA4BJYsxwshl1pHzKtaL03JJrEdriqyY0q0Smv2fA7WmCVhk7ZhWNob/DcWG9F
+uqqcw0cFfclD6v2MYTtxQM3khoQxl1MKddS+3CFLN4ruo7M1MjiXnblaDxJtPGX6JcXu/oBbZLf
RuYBY8Pz4AEe6vtNTITmeyIkU7B0jjRGFJk76kC/WL1YXhEeKgA8xPBt7YmCwVDoTJUbQrPDyMGp
KJi6EiHSworceJOASgxzisYCCteM0sxY4ND1HJCseUvgBx6YVdabRA4USF0dzX3K4vasJlT/uyZf
y5plvQtwsJXi1QjLelWnAzz4lF4AHS+0rLQiTrCMVyPe7Dld8FhH5i8nTGG4ZdAMsQYprOnkTkQr
PW1/UwI/DKVPQKJKDGzwR6VJ45e0/4EbDRuhUdWBpL5KKxrF8QjXpslSbYVYelCJXkhNn2aTXfXU
LHpU31WJDF81xxc5GA1Qy4rIVbGymcz6/GlAnpDTwyS4f2siT8EElOzHyFCuiUHlzfIJcsblMeKu
xRDbujyQY0WgQu2UBHlx+GhcT9kayAf95YnUGt3ekJJ2mOuKDbKG8omfI/aeCa+3V1XdjesuZj3k
uGjCErHXSTq7jTbEdxgJA22Gg9Z5+L7M6JkyGb1fc1tGSGEwGJ1GhS6kUkWZn5jys2V+R57Y1Z5s
66R4jFSI9s5FMUPbenQpFYrAwCJWBgoXgUFKsGYi+MLy9xoQhngge7U9t2o9HgNiS0RZsAJP8Lli
XfFx1XgHrMtfgzJbpYZxa5mIHJOYlT6wCvggQVtsM9XpdpapfRc0Vy5ezy80GWq0TfF2vTCzjVVk
XB5IBwJfo1ooJ2fSrhhYh1tMGzDIfK+lmiqVrHxkSUPuoSpX+mBtChoRN6ItsVQ2EHYDumxFJUlo
GFpr7UpmeI3UJwhByRftQnmx6kFsTWV2g0Xjq7Sp6hg5XL3h2eBjMQs2x3NMjOh5SCIC4f7tL6+6
KVXWkOyUvyd6Bf2yNJJ6xaxCW8OlgqIxiYNmxDvRwBlF+wHyVYAmQ3h7DRgqzq5XMyhN2lFpbSxS
nrnTKOEccsQC6G79fCAFrlVoh+qh9kIO5Z+qdWOfMR7nnUnxAY5xnjmHIFVpz/Os34w8jCBj1t9E
qSr+YGTbMvbmBg0p54RsQFfaul3vHU272i6OgqJxf9aCjAsbPJpP0DxGd4iHWRUojAEByZnliAij
n+tjaU3XqomTVSDLTVMkxaVwm+bu6UTRBkFjrpWwcWCfZPcSkRNyCiGukzbdmrix/BDn7qpQFPOs
u/AvlJAybxMdRMwYqNpe/IPhfQdeFBuPxq0Ol7BTuT/oUyFMb+mUoePemZHcQ16vLlnn3GIlJffS
RZYliP2kit6IW+BozS1IxGXkqn06azvyLDZwVXTrinF/og6ONF1kRA53r5AGPYbIkMEXZWRmgpLB
YYqp1voQaAfR1rQl/lRkPi0dhL+1mmHquk1Ts0aoVVmfwfXVZ10NfmKaQidhhKzVIvMlgq20o5WE
ApSnKX09m8GEMSRFvq0wD5oQAcn8qAwa4SOMnx169FwpfoLlUoGs2uVmDNGBUidH6IvhF8/+sfQ+
K1qNWyoU/MnIbvVrlkvHVql+BUHusCbxJN0tz7tOVvG71frLSGH/QbUeESfiJgK0QQHlwZB9Smk9
QRxOiEpx+dcYjfHEoNasikDL9hEs8ofBui307HtsVQ+iJzWMgboCLR0ZD8ZG6u1qbB1HAa9k3rOb
vr7JAaY/pF9CtEOyRTpFoAuPHNRL9RSuHMf8LGTIciiLdrU+3toyMy7Lpmk646I0VbVqNaJksQ79
54RNq42ewHzhaFZk1zLLXS7+97XLK6OmkJoY0/3/+6URhCmE60W5blvLwI6JZPzvmy7v5XT6tbZl
d1i++L++JXe/DtrKXos6/B0XRb9hwrAJ23b6AlmVQmTuuw/pldTc8EhTrejc1aD35hMGRxKNIzO/
650ut+2kUl8JJ2UH4nyWZYlXJPHDSQU2nHEUn897HzvujLChpjOqfkD8o49P4ooeiMmHFjW3iNtA
kul0rE0yr9Usy3/khYnwGw3iSa8TClj45EW21axoeh5VkrgpyFnHulJPuOC8W9Wr+gtNWhWhbKMc
l90KB/MaB2S0W3Zrm5xtxAagh9t42Kuz4DPEPHq2m/w3/fn+hSq8/mTluzJ6GlM3e+nnTWWnf1yh
dOflkDBUYm81lVRTK3zUIA1yW+SU+Lo/RpQcWsciI6UOM6LrfkFRpKUG6GANQEzbMD9U10or76Lu
nSPBSSujbLSHkiinjPSHDRTHjAhykd+TC4Fzxdr14mEHRch9RCFo97pQeOQWWKQiWCtTVnxDqPH8
NKm6XdkxOeua3Qy8DGv9s9eaknU6t00vzWtWyW3mkIIHR034YV7tCGzQ8vbgCvvLxS7o2074Rozv
OgfDhpwxoD2NVrKuAGfljvWj9Egdady9oUftLQtl/0om8ap1aGKi7492mTPtCQQmvajs9XVdYR5o
eqb+AZPed7BRdxNUMokXyNDLS2HmT3SKbnnb7IapZt3c7ZO2Xic4lMoU6rIWvdsi+NQ0ZkBaqRzK
Eg6B6K+psiFmDg3zmAq/wRuSG+UWV+89AWlHv/dB4t8r0db3JnyaKJ4KOJirCbJq68Slz6f75obZ
Q9ePLbezGJ0/0AEP/Pu+iTL284Yc5tJjLBHwCB2xL6gAZb2BueGObXerVsoxa3BAT09aMa3pRh2c
AEDxsFXzAffZSHM8DVBKRd0D5QjzAUr1kn/ipJ+VJxSvKPbwnqQ5wCTRZ2djZGmgEngfVX7pVvtE
t79qoOxhpz6XEOd92kqIcTt7VyfF1nC16yC6e01F0sumz1AG5+ln3lesFqwflvEEa3hvxzoi99Lm
ltNYWGkrc0BH5Mit0tskRnXeT3W6IFc/1Jn+itT4vY2hG2Ju2ZY54rk2+xFa5l3rhiPt7TeTAXNe
nCDyOcfx3Lert4UsNjW2WlcRd/iENlzPynsCyQ30/FwpzoP8urujKwdqKb7VYMIU1k2FH9SBh6WO
THAzwvUbPg93qB4FKT9ePzxDkr8zJ8KbFzCVr7ekad97hn5T3VGXxhvpTDgXsmMfV689cy7snhsY
9OZvsvyO3ORHOAMbgpFuakKXKip9FecTjeo4/yiZOCOueu4g1vu4RRh3NB41vTqzQJCIKNZnbdJa
MDv4XqypBlKqprldOUufgeLBJFTfnIKWsZyLgfPfiyqQ8DNuK79UzV8YnmHHfBU5DKe6QPRmM/rQ
WN4oBQuEQaLIZ5rbS/z0WSy+RtU75CRUW8wA+xioxCxSXQ02ai1mNgljYmqLY4XVNmfdHpKNzVAK
gR9Qsz5uLGc8kI9I0kSK+yQMju5nP9gHmgCKPT1NXv4tzOENOMABFdwqDfLtMJoXDIubihZ42NL6
AmvHP3PtWe0O+e42Hm06EyZ9n2aNiX+fjziYe/VSJsNDdaiu9xElEwMbd/vCQ2Rg1nNx+086tNNK
qKxaY50U3HTau11CdLixgZ54dQRnncpCsELhFcsTwznh0ZG9adrsxm3+M28ZuDLaaXFEqy65ZGr8
cPi4OLa3Bgx0a0LvoxtICIpZvhblfd+qvmU0h8Hozm1tHjRN2Zd6cnZcWOBE8xApv3JStECj/Crs
3Dhp+q9K+bRQCu4rjbGxIWhN14Fvaz+lrn3XbsraCW/llG1RiD5ZFoRUZ8R02XUnz85+0K1AZGmE
CPejy2CrL8yzt7am7GoBi7jXUPzHyvBjavF26WiNKBp/IDyCN9EV38jRD5XNTVs3aC8deuMGguhg
O85CQ0ygvmO9OTpKjRDudh9PL61bfqMM0/CoTMwIwLX8gOwHrjA8lV55sn5iIyIPor9qPJhwfuVZ
hJOC+3JQJMqjc1kMtBSUtSnJrNDT/mOsJzSh5c4ovCs+mrsFo5pP6yw5SXakF5+Qs2xdgLBhuM37
6WoHZoyVLOUfER0LaZ3VGjeCE/KQAHsQA9DohhfAeqw86Vb27s9oimbo/XXyqLwOfwpmSlPgrGTz
jqyiPRVh+FsPgm06pMDNtXDn1cPVIiQIEFMx2Ggj+LxJShtdTXAOUhqT5auraBj58810raC3b2xU
EsiDYatxqxCwgysQ/CkLwZPW9V8sWRCaaHIjp6Bcyyi5m6Vy7I32MMCQnp82ahp8aIpcuznWGEd9
G00cRw6VOzszSp9nyw7m1TXUU2xwSvPRiWw9Oi/ItR7qoHnb2rilnfVtgMOzOmAJwHD8KkrxfTQ/
CDp/JDZTCEQcG0OQXeQh+p90dExmLj5j8korFHH4+rONjkda4WkHucWncHAoIIxNxpcJv9nuG+yU
wnkitGClDSjvVBl/6NkAi5jH+6qQFK5M6z6Y/Q/EAFQLKZ1FungaTe3DKs4sgl0fS3eI+yTfG4SG
+B1FkZhmN4F+V9O27ggjNmXRnxCuYV+XsJKo9OolhUHQV9/JDrbCrmFmy7yq+lTc9ONBEBJ56IrG
sgv5odOp5lqYPLhcN/tK8XdSK7tiT31riuLPFMR3N4ZNwyKDmYBhv5oNNueiJfRPmASVw3Mo4mus
0jXsWCc2pbdpCKzYEzFBNkdCzAL5iyxTgjXBhledlK0hsFJqjenvIhKvqrOFzhFRqWFChZPmqsZG
jJNi2tm2+qVWIZAbfYPacBVjl7GYjId0K4LUtxV9HTL/lD+shPwTFIpGTyElRRoNYWHs6o0GebPr
uxWGBCNUN0FageZTN2KIdiIW25a49gJjVOqEJHukW6TDZrZNeduEN5rg9xgNScIi27Q6YalNckit
gNxwSuLjSkSo+TWa4bBvBW331HLoeED7ETkqcImUpdhRrU4nqGQmD1hRrVH/wfHU1lh4/4eq81pu
HFm26BchAq5gXmlBb6SWuvsF0UYD7z2+/i4Uz8TEfcGQVI8MCRSyMvdee2+YDYzB1utsY9v0GZ8U
+cP6Hq3rTiv8fWj/ztk7RWigLWTRI2QsPVfPrUG8TvSNn31OoEkx8NmpyrSdxuDBynicYLNMRbrg
g/e+Zuxbmi42Da1mmHajg9g2sndlXOwC9r5luzd1bmeNszGKaZsU40FPbS/FudvTxshi7dHx0zXD
3IXoA3CygenGvV4rXiOQ7zTvOb3ciduHjzadpvAhSHrG/DR3WgKQuYMXhr0dEja8Y+QxS9iqhYlg
NNoG5bVnCuIP8aFVSTSatYO/NBrwDgS4N9jm7cgORUYxoLdQ0YDzATJuDPgOMPm1LDrk1rCL9OhQ
OuI0WCUSsX6v2e3GjKedElnrHJZImCfrkRN8ohFV0zWwq5vLdTBW845O4RZ7025CeyHYK0+0gJvG
pilMtFJpbcd69MBn7GodQQW4q0I3PcV3oDmtSzEvwdBb07KAILwZdnyNsmY7A0opdAuVse0p3by1
Y53/YkyGJpsjkaI9jaF53poqG7A02QdBRK2+MHUH9B7qmwNJaPl6YSubpxIVGzVfY805pAqG53Ta
lEp6SXz7wAZuX1g23ur5Peg2i5VbM05qa3iLCXdRTfWb5fexw9hjqAjidNqEnblPyuJgAjVJWoT5
s/AC19ywQT/2dgqrPoKAt84N2HNxtSv6gh1DcwqW8IjeBN0WeQHOlSA3/hTsrTRO3lCd9p0Qeysd
N9SM07yFIbCzG2ebKOqG6PhrQ68WusNBiVWPvJFNpRwyQjJU8SdJpk1SVjuhiCPpBHT9nAPX72ZQ
vUapjxFBnAnvjjNS1jmrxPg7LpqWtNvlVJ3FYG0SjLq6KD6bojnjbg6qn6PV0SOz4KRpW6JY4cpr
OKYUcqwFn6lb7xfDBj3yWTR86B0+b7VA/CAPuCg9pUgZdPXoZpcMzbjNwoPkgsIqC/bMuH4u2X3w
Jkp1CynGJuRmif5lhnppkeRJ1nwGBt5j2H6pxfQcmv4HQyMcNguJTabAyEOtiVeOa6vM4TnFKdJk
Sfl9GLy6o8ufovbvLOYiLZOa0yzQeXRlam8bX0tOIY4q/AE5rVWtUtjrTvUDLCC1mV9rx9qAuTbm
Jz37hW7vf7mx/eQnR5HOvzEXTj9p1is3J3SLjaYCQVCCxW9CD+CQhQobnXb4XQDFiIMRvpl7DReO
n4T5SQQfXhOsrwti2C38ivXeVc8qgIEzTOHPaiiNb4K2NkJlZ6PpQbzDivU/vpzkdcunJlLGpVCE
x6xAm1tAVak2vRPhVDO2WpJbrPbCKLQ5DfJdyMs6gSA5zTsKxr8ZA45zMFoJ55AboXtiWcPQkJ3N
KFSPmjm73C46OjJZuKfYHHfE9k0biaUhHDL0WKC24MHHe56TlQbSgQK8iPI1q4+xIpDN2ct8eRtO
Ca39JTsTwRK3HHLelj9WcTINYF6zbux086L6NKGaoFX1kz1b8FupsL/BjdDtMSOaLBUM8X1a9q/v
leoxLHm3WrPFx3jQjiRJLAccx+iwe4bxLNUpIBuzXZd0q4mg/veQD2R9+nY6Jp/pwCaeZAFpzk7e
ggyGzNR5Mj/HNPp0udk1DKtdQGCK3znrVAkpVvy0uUnqWK5y13/9QlNPKR62R1+bvsKsFNcY42Uv
c0jo2YSH1gQUtgTrJkuwrnwkD21FLg1TrhEehK3ReOgJt1XT+qC7dXd7vTFj7XwJ+5tD3BkRkEpM
JcPBfLCr7y96GnjQSPyTPIxT5Z9yO/o1RrPYtdpCP4qWr+pXlWbeVSwpFPLQmiwTzF6O8lnVEUxR
5tbVxHPqSV6MstCJSnSdsOKCX22qV8bm8SJfhJP2o3JtMhWWxCptVhWGYYnJ3omfVMsf+t+v9Hru
dOqC6h6DnfyK/J0I23uMAwKpESoK6vCJqiMoG4fAu3YiODn66gH6e9NgLJNSFbW80QgUkq6qbK0F
uy7xYVWVPmvCcw7ymRWYf8KqGnD0tSOGQaPa1AsTqzfNbzVvjgd02z33VvU306d8L5/Jg9Daqt7I
h1jKyQQoSG1xJqwBcWl8TmZPgPCo7x0R9A9Tfwz1qF9dwagVGFF/RqXPhkIvK5yWwcoPaOPL1/nd
D6qPVXCkba1N8XQL+xoJ6v8j83BusovVESLibsDGa+n1bvJdy8TvbqIgWg6DGTCjaGOB0gsZDK5h
v92ElW6sYjK2TvJQDVgVdNSlmyxOIbZpxpLeVNELz+YlHw/AC8wrWPwB//BZJMF7kofvShvC5dN1
r6cXvkd+i/+yXJg+y+JTJ4iv7J4+HKhgLlRlNL3le6PQ6Q++2zP4cUePFkP0rc5Yg020T6+oRlDw
NdYd2kMdb86dqWi8MyF/rerlj498tPQOYfLLJz3DG7+CwC2uGLb3ZaFlz3xGNFD2gYK7oWg2hq/B
CuvSdbe0gfUxNi9Mb4yLqY5/Fwc+fbPhPWwxolqU6l43wBGodZvGcinPym+ER+o7BkS08OHZTY0x
7Eul89uDwZ1i8VE5xyL88EPTQfgePzW9P3baPB0jI+O0r/IM/Tw55X6f3CI27AexGH6N5TBUAdvs
uNLnlQiLbJNq9IfNpbJx1RxWQYHre5z5IUYCT1yy5lt6tuchM5n2IyZqjPCkL7FlRO8gywnHveZ2
bN5I3ENSZ59ehCxLT4kDrzv2HHVOX00d/PemA2fA5GNETBzBfltyZLupt7w2yj5dBMrqwsMzdMaw
sM7TDyN0rnSYamuOLtikq0vOSX5psF2dkhZpSlOoxYWeCzB+GqqrzC3PVQgujyg8db/o6M5lR7Zc
q9NaQXJqh1yqplG39Ij0MdziN3CxV5BMyKaGjqRVwc9lj1/9aTadgf7BlgwgJ0Hw79TmP9UEPmVq
yESJ2wD0VD2TONeN/OkZb9tezc38VDal+61zFlSl4b7bbJECQ+33um2oXosAcjO4wKIIFEs2dZ8a
aE0tZ69qWrvOR7yqEriMd+PO2xXTe0MZrCT3CMLhEpDims0jUEV3RLJF7mxiopdbnubcoi86LTKb
Ckgt79Mw2oflN47LbTjVIWI0+Ad6ZdKXNOI3bjeo7ZpWKZg5Nfbe2RR6YR9IDXcu0XLbN5bQjoza
DEW0g9c9bYNjApVHBk7XOXN1tkdLZ4uzJHV+OXbxNTVus5efR5emhdfDy6K1GYcHEIudFzd8BDry
lsZHmSw/xVCrGcIszakp/q0NLXX88u2CGBiiUYb9hbMR7LZZlEddxe2B4CE9vz4sSKr5sfIDslT9
YTcOyTFIHP8gGq2DJVuq/XYCCrGyxmV2PVfInTH5nuSjxm0ZCzJw1PV+WKmNQkp8nWTVsWiNo8Th
ykO5jOlINv80u+XMdiN3r/ftW4HEDOd+TgO0cqxHlPnGSmRd6xHGAEMNyHaV5NPBVpkiynLFTF3c
mIw0UorBtcR2ar1mMlKd9nZqx2jLCK7RKivBMAmksrStrxiXIpY2cFqCCeJSIwyW7xzNIQATNj39
Uvucxjq+qaW6a5wJbGpguIIe7mSzReo9CbxyClv7qdIHvYLJrX4SP0rqZUsnqa6SY9dBhzftYthi
6UXB6JASlYR+9GxN6kpmFOi3cdfNiaeZi/g1u8uDJCkvkoUWKLirR39STUNLYPTdHuvndK1SYNJy
EX4tqCoo1LWWoheR6+kIrE/RB2R1Qz29zudBuNm+yV083/oAE3WpU4ATfiktjimlUY2LuxwQIOZn
u1f6+6AhMpNLw4vDVloIy1CbGHdykvhzCrghlV6YryA6Mgf1Q0JCaelUd4k9aJAvwTJalkGlFP1F
szy1qZOrVguDgBosS8TuWk/XtIEUkH5xJErSevo+4gDWuHvIhG2DoTT1tDTTrwHWKfy0QB+DqQuZ
bn+vuDjeekASmZvUuzRF6i+Y92y7GDhHQpd1MyPj22tT8oPUlO7A18ZLwlzag2g7ub/RhAVvaj5E
DysukB+SLwxpLFh1WWtMq0AJ9QugQOs0DWhMFmaDPdCiRDwQ7USsuBf5mgtk8DLG5CMVoXiX5VsI
+5zNOIU1oAIvZhmpHPRM8mOroxQtukVbkG19UR9lCJ9lGPYVu97CSg0d/TvxBsQyLyVMAKJHJULv
IGhR3VTKyp0Z14izzX4It2LOGyzgDCh6otz/fbGmw6PDtE0AgMiVSyyv1IrgFoSx46EZSvOEfWtt
RIg0i5Eg0pW0CDavyntJuBp9Yi9t6/2/zPsustz1WDEAiyZI+GuICYfW0u1jTVTAK++qtGmk2FmN
dATP5nst/uDoabc9QTubiPS9G0Q/9dInyVpE1NgQY5OVMQ/mVizGqIP8WfIrULAz5IzHTseWtaqg
43GjrfyjFjF6G8sE/rOivqkl8al6FJt3u9W+wogRgjeYYC7JEzPuaIhx6BNMvPDZKG3AMTp+sxet
/gS67e/NCUG9DPuA09QR1tFYZHpkhKQQxWke6As9ZPERCaxUvejnbVgR1IgvjpBDpWP6NeSPjIbH
bp5QVaqzL6jtDKYSy/LVDkO9I77UxPNXdciW4PPME0Iexw3IH0/SakM4Yk3rCSw66U3GmWwC+64L
tGb66ObcJzsL2Ak8FsffwKQNYbaQOLHE07SMFg7YRG8IgaOrXB7MMvwjP7ywpvXbhmawoxB170ry
vU4KBp8WxXCbtiem8h/AbNhBBNVd6Ip51/V/ohmQysI4nmjJi7TnBi1/4VxPtVMFMAREIH04a8jp
cvUfkrJnxwssfkjxcEX1KVf9d2N5t4H7rktOWysKtDtRib9lsJWluiTyhCh3OTkg5oBw4tLgULRE
z7dNHB3axOqIcDEec1h2e1NuHEnL0wvtbsc4aV+fz1gjkCa595GQJLETWgjrdQmoDiOAeHqLdjS3
iQfpuYtQlacfRYdjaKjmeZUo/Udt+fG7pg78c3Vc6wM2gjwpNrhJlEcQ/gmXDK6KQceRzPQTDgj1
as6psiEJ0r+gsgQLSaikjLwe7QJnlRZcir6JGXcI5yNIhgcKlvkZxmKTBW70i0WjK9Q3uQkOjdih
y7NEO5VoFFEbTT8tVUtpzEX5qengphtmsiHBM/0IzAmd/gfVrfbDwECFSYVJmUIujpWQElo59Xm0
6m+q4Rakjk+ThyPs06iyTyNySfCujE8FAeYqjmdx8gNm6s1ST8obrVNp3D2N5hEta5tc4HBjkEdA
N2GtoSG9BLmre+Mw0vRWSNvIKIVBemY7EtC9RuMqsBPy89CQH7nliQGjSP9zRofg6ZoW38C7ovTz
C4xHPMu7OjwaWG9TGARXJ25plQn7PrqtzS3Ox8Jf+OrvLDRxfwzZuaHufWvf+3QMgMlU+d0u43XS
QqrR38YuKED/VcWlB9P/+h+bzIbruiyLmRUCdND5KKpwVq9+ZSMgdHo0epAfNoGu/FDUHmpJ8D1U
CUAwNHw5GTgeL0T+f7BKXzuQTZPz14Y+XC8OWs5ULp/SgFjr3Ea17ydvWS7EE/WM9WyKDKzTCDYi
X+5fKFqPvmMxI3CqP0UVRd8cN3HuZWx6iKKjb7E2LFUdJRo3QWZ7ofgAz7kMy8UP+Sx3SgMaqNMQ
U8IXhQa9nUzHeOWaOe4XREdBhYPpv5VWxQiPUXkk/rpyNm49/+5Ae6XGVxp2z6JDdUQMl7nwr6k7
YOgwTDn3M/Qatq5YwzBze+UE2Jg+HX18quZwwkamLmvAzDiIsLhDFQ060sKOgM2+7XaBCJWny9Uq
6502qH+6k2s8G8AYW5cZ21Y+TXXST82BKR9AJ3cfudlnqjr3KqumC9eFeB9n93c8JfWlS8pwO0Ge
3lu1w4eHk+I0oRb2zDbO135Pwp7op3ckJRlTa3ZGeF8XjFDEADxIz000NlsryLHLzD0pn/23ekzL
M/iCEzyZep8s7aBJ/GFJ4N6T4njKAiW9Rugr+lHpr7XmekJkmsfdm6GfoPkuovDdj0X2SFLjuxhK
HyWvHRxUxZ4+nZC5k8PU2denei2WdqRvtvqZHhm4VaX3yO7RV7M/oYYTE/9T7NV6u2Umg04/3A9D
n66cufniF3YeGCizfRUmxTYSSF7lAh7YuvqbCa0Nl9qCDk1XGCmwCro71bPqwAdDk3HKkvOMTWhv
xC1qZRI+UdjrxU6n/+ZlulLQn24a1CKoZgECR0cWwwpQREY+B6ROWga3WMQZuzNsqR2KHauOjE/0
xrhRl0KxdyLrVjfogBm7fBVl76VN29/nJANo3DFPYVtlr2slrQ76EDPZSY1rF4YnY6bGlueFZoEl
9pfWHZDbbT0TtKLRzkboHJKH8hVbsb4vVD/f67x5+PfA00CojtaZLv5piqk4lXNee7OvipOeTx8m
iU+PHEzMToPOA37HPI1B31O7UfUEOrcHH5xk52eoWwzzYZR2gh4Kul1kmL8oLOozkQHNWT5SrJgM
kFrV13bIaROnGBvdxVaO6BY/tHrj/501dn2hD/o2LGcC0dqzqXxC2ds6c6lfZCFs2T0WPPrO+rJp
M5btqDMmMSRg+kGqnc/fGp3y7LV0mII3NYA+x+wk+HToIqzyQGeWlqlfsmFpNZXX4e+ln1wxb2xb
50Zs4diSVpb6Fh9JI5T9MMKFqIc53pQRIKAxVggTSo3GOWLh6chi/wTaahzhc90NgmVe4O9hgYRn
ml6jah+dNXWiu3KQEF0HQOrbXs38VzhsXXTDVmvDbj2wr2l2gz6oO7mrMAq72BE7GKOkHOKT0uUx
220mi3RGUQqz7I4JsSpcI1/d5P6RJHijATKWqRSSs301Xf+jcEy4+Kod72tsaBGo763qksnkk/9L
yDBQDXmIlh4VXfLfeU4IiA7t7Z7jV8GL0CewI6kPooweds7AaCMqVLayNmYTQ7+hBIUPi95LBlyM
rkaMqUz8i9r0GYUW6GAQ+/J+O2b1X6T6/c0YNTTSjenvuwDCu6g7tNU17IKYnJR15lPQbQalCFlY
C2et50Z9S0GDLEFraeK4ZwSo3Of0Mo6brVOgXCDPiGDVhAW7boreC7rx3CrizAiBstvon0Flv9eI
xuHjOece/2W4YXsskHNanln9SUwbSKZb4All1dSQw5NQMWbsZVVLwCHo9RGkxyMcRuZ0df+g9vuU
PQML361nDv2bgxho4NO9G6UzPBPi3GbbVT8o4ptNmw7sWd1/Q3cxyjqQBy0st46xN9NYexd0p47m
Ur7VeeERWF9sqxnzhqZHbzo1+6FqcaFiU2pf1wBnD2u7alhr+W1lqq8z6V+vdoE+Ft/TqKeOHvMR
sO+cA1REZqO31vCRV+G9ZLB71IsEFiRl3taPVSYZZYS3cC5OqZ3+6u0FcFllyySz8w+RaIBm6fUz
btvoHtSYn5YtaJnS9GvpMKyUoYZN62AHrhSFKarFRtxXguhIv0F7aK3Ka2V9IRVKPcKaW8tCry+c
9mBB+a/HWrzh7UWxGRmrscunnV43v92c/IAa+0XTq8M6BlzBALUcLo3h0B4iW82D1sm4Iau3zEb8
n0Asf4dUPprGiMQNik82m18pt9rVNM/GcYpG4xrExt1so4ZM5djZViY7AxhviHOXcneuujOtYuNb
5SvWNU4fKI67Vdamyj2d6dfUCkJcrcTKk5cTWMRuVK5WEmwcS3xrNWfusX7kb1qmkxVu99H3xGaT
DTDQOTotTt8JBGhol8X61UwKM7TgwqFZpdeKT1KiC7E5jYMDiU0QGvtucXHgypgH7Q/D1exdU5Ti
0gXC2RNXNBxEjkgkmVP4M2F+B4qDVCTCNd1quKZN7qs+qj1HK37qeRY9Xz8TId5WLVw4qPB9TyGs
iRv1d/JtQSXqRX6RlbKWpOAixzzZ9OkmGhEvKCpWTrm7KfK63SqG6jC9oZdpR2QlmmzLNvJp05m3
pEv+WhmgTsdWrEs7N+0DKeU/7qHaKH1bUGGn7YfeZpjEIBRhbzA/AUuDQlgegIImcGI+t4mhXLTC
cGfkEYyF2tCCPMeOMfhtL3tyeTkEWZXCX1gac0aRY7NICBQmu/UndljrL/oXKFHCebenRuyQTU7X
125y6WfXYLBhStrD6pVI04HB/ZxzNVzPICueWUp2ZEB1Jvzhuzw7tTBhypQ7416GZCdtU1PaTuXr
qUzPDkrw2MXIH1Ri2OHdeTdif2t2mNQTZ/jke8bHmH7Jzme9PIZR/ItsinZN2AURoMvenMgh90bh
366EK4o9vM25uZpmxJ6adAQ3Dy81e9JbZUR00Kzxb1zq4oQ0NHxLXAIeuZXTnFGeURfWf2CHPUmR
rP9MPBjiqF43hKzFeRlA+QjwmSsWkYLWTNdinFeGaI1vDG7Ry1kqryntCLhp2Ggd+zIkWbJdIVp2
fjO++7UzzNpJM+lPyEe8haS2RPlvEj8R2ZkoQv6bGQ9JXmLBggCkVmLcTCLD8l+TixEGEu0X3ieh
FGRsgJSvE5RYeYJDdmnBye5bPKLKWTXmPGJ7yXrM5MSlOHljeQqY19PUqjmYe0HzeaJzXpAJRmxT
tq2xoyJyVSoaXuTALRdIKQg17BCVe/FUYrHUyJNaJbZxMv0x8ybsApDUmc1abN/lpVmWdb5oVVx8
dKI/w4yCR8YteDiXkMGJtzs1ho51TdVIiPr37JKDkrmhiCudCFTkEpqJwobTHNb4Gh9YtInKkmiP
KB6/BouVR+6eqRWdFXurat8lWr5TsfhsQvcNoJbxJ3pHsCT+OpilIlIMhB5beycR5psF3+Okly3c
6CUDBgpxQUwwOL10xsyNXQOpqpzBgWM6aHH5hfWzfldVbc0syXnIZ9xuZqANwPHk07mhrQfASt0i
giMX2aD5A4yoeWAdEZ6waEsHIu7J3jE1CyJMZwCksggL+ffeJh8xY8cOIBfEUYX81ZC6LndOVJTt
uSPfU770OiCiWrddTx6Dpdin/w5WUqKQb6pPyuqQP5hn8oud+kvMP2TNouYBeHRXIdN5NP2j3KHi
j45ONUpQuVUFiYdHljp9o0NhPud+Vu2SPsnfyqKnGc+JYB4MLerXcuT13yFKmk0aAv4XKvUaFN5V
p+rR97ICedComNKTVjdvY6ML/AsRmZ1knlJrg4oi/81vl+huBYMhO5PlswbaHML2CPVtaKmEvuvG
pzo4zQGA4ga59oRu2oF21Y71PQ7H9tZH9/9ekS/PA1apYuTGSGe/3xgRc7RaY8vBRARRsyFMzxo6
dWeWrum5aLM2iWhBRNgIAgx8PBs4P1AeixiiXDdo2U17MEttXgH09fKotqvsZr0luWlfciSBA1CN
TY7xGMULymOaZOYlVIDbxJY1/yws6uNANP7RUHwNejJ6AamQIG8m4ZaQZhX9G7utPI2dt+dGdv3A
IZ3vxiyIN5xqiFjioN3PqUNfpAuoG0IfrNJyWtdFaG6s0DJ2dAnFW2NyzlRm8Nv9Ji8VkygSbcci
HqBT70PCN7Pi4YhyXQiI6PKO2TpMeAsbvBwxI/gyh/iiDCR8akpRfZC1PsHpXI0NnQBTGOKtFHTz
gPQA+bJUwSC+GEvGh71z1pPMAcZIJs9/T6MSeixxAdoa9hKhOq9cXLJqDrKbX/FXH2FIXUGZ1ecm
HsszIv95iPdFDELyFearDHzoYZhq9FO75iY3brY79r/sQqWUb93raHQ4w5fFplsWn85CDds3JeMz
3wK5Wll4VUVhM8IU8RMPFwTRlrS15ZlV+eA8g5Ncqhr5LZZDSgsQLxucSfmFickJ5lk1/BqJA1/T
W2g3bZHHfNsljj7HFMmqzZXeOz6Gd5FjH3PaD0fvMmYn2LbqwnjCBKYRFM/owWs/2Y4NkFhr7s6J
oOmT2kznZrpWlBYMLLWebX7TdPG1YHaJuxNvMGwgyi5AEyHR5hlbvrCBgo3u8782eBrNP4r2R2Xy
DspIWnUqf6JSGk9pLNqL3/m04RKkZDQHyNaqVQqJqf0IQlpJQX+VkcCqriKEiCCVs9uD+y+0WxSp
8bNCKeJm06OLp9Qj/Inxd6SjamPbdSnshmDgwKq2btDoN1PvP8kjx/GS9eWly5I3yzZmNIDPeBnk
0EesbvkNcbTLn0wPAIX36aWZWsqkAu41SYg/Wh0xl2jJfArlKiqM6peN470OdYvuLDl8Y4w83tAb
nOZl8W1pJxZ2ML4zHuzXU6P9RiGCXkQuVCMSIRLEB2KbuHbDS9W9UV/BapzNQ9z7X6S7Rq8dpk+Y
DhA7VPkBNxep+Api1McQdszL3PaA3xLGCcrkYCJjGppbyBeclhhVc64CfhXz7X8FF3Mz0rNBdCz/
jNttu8trpucgOAmblAt+rtnJY4zn8qCTILvy0yI9mAvDQPasS0zW6yxPorV8TV/+5Glm7DlowtnJ
Dr6SYSgLlYkaejHukyh7qFtL3cd19wqjkxtPav0M21SpbF0VcdyA3v+pBTQlwLFA7LBBu1d69jst
FAj5Hc0uH51ovyRYznMAzTCL2q2ZmNy6m1A/yUdp2s1Mq3LykZmunHvaFpHRei1xf6QJiEjzeqTR
eVre/GU+I3ss/EuHKXxMKBU0UJ9ZuZ5cs6J8k+edDph9FQRDt0qX6C82lh5XwsAOi2d+2BHtUQJB
lSKQwHeKfRLNH6pdF1fVaHD3FGWJmDxJwZElDDQ0xhYxGNiVL/UsNnZM+ag08Av7hrsnOcTCXVqa
npOrVI29uBaVPT/RJIB4nC6QjcmkNKPys8bfv/PNDLG8nwFOsPOJQD7kGvIQWZoG3W42Nv+9FuJE
ts1pI6cUyUG1WWLVGZ685qvxCY5xRqqvQofDr2OC2KIY+zdfkE9dnyYJNZFU8LmQi1kH8HD04oij
E/bQcnAYJb0eyaeWkf0AoeDu/3vdD61kHc9Kup9aTOw4lv091d2RWtw/mgClTnCf2QWQTkCIcFqu
J5H8VBunvcora3kmCMw72Ub3mjpNixLLKl1WfAWArTKGCVx4BGDYoQIPGuR7O4k83PghguUZd0rU
o8u3GJSdGdNUJ7lsN0TMrDVQhHhhljWw1wcauH3pBQxRkV7yE/cDNvudFB42FVf6HtRLta1ys36M
2rHxIwJkl+wnP2H6HDSJfZns4GaPRIzweUZT2n1gCihPTu54cvdhO29m3JfE74k3qMPGSdhpcLfa
LjwjeTZXZWn20IT8GP8agWWlgfCgqTsYNUnyt49BKAO4ETBgYTwvY5AowKICvGM4dLTVT6WG/zWE
bb6aRDV40DJzOpAc8sLVjj3t9MwZn3IZAUTzjNE8R/A6L07lM/kLDNJ10fMGO1uGyNZORISQjpq1
ZPfS0lVr36PEjc6yaA0mMAqxq61lFKfi4oMpOS8mFKmX0uj3QVg6YJwvgV677zIXykzUf7rlQm5J
Sjn4dY9Y28xbL7bMZC/0yHm29mAml9mklB3HsrzoplKCudDsn2MZfEJ9vsmTWGndG5KhZDUOFz9M
pu9OnuuHeMYEOgS2+oPf6gP9zt86cnC4/z9J4OssiS2yRIkzdPKQRnIXTd+nKP2SH6VVFfRVU7Px
1Mi3bopQU5h/lXME/S3WNA6mEzMY3IgbEBTFIy/qhUOk4aUcOqLQqGuI7Kh+6/6c/+qHd7qD2m9M
8myeEyuhRxTPV5GFQGjZjl3JVvE9eW2pBtYBpyEJSz4VS+UOWewx+ToQGRJRVqY2hLcxI4Fz1ZMi
c0q5ZVdKbe9DWOIrCFncMdPy7/KgATFxZzWJVnaXVF5DbPiabKEZBx7Re0UUHRo1UL6cP44Zo3cZ
lK/lNYHyZmWZInpDy+wl3CMeJiBNFv1yiTUgpcGvuQDlR9kZxDTEpvkPFV4OruUrABO0yu9+SG98
nUYjJQlog01hhX9IqhU//DznHgciAHJGvzdkE6ER2a2yNNzLLe+0U3bMj5xkF1UJPBgDR5UWsuYP
nJngjDFEKcNF9xcJUjDAEmRSc0THFwH1GGnYZCFKeqUQx3iwu2PpEgjeAJZxdX7JSsTHMK+qD19v
ESngJWUWklwarrubKH2fsbjxxbrQeVFhY/FaxoCprtlYwkMuJzJz2Uk5V8x06kYoSf7scTF2i95A
3lxlX6OEYLTVwA/x8Sv1YTaHh0LmT/fazUB0qtJY/enrhnJrFOOmaIm71Z2amRw7s7SY+l9lNuU6
/ZA2/zVkYsn8UUXxZH3QX1W4DTTirFmCDDn/b1DGHwHOlGNo0COkBGsfyBDz5eKff5GRlK8yk9Fb
FPn/hJiY3/xxmVFY3JKljId9hRRIz/jgLqoyYsFryD6bUPvR8jY+C8edtoMFq25edNTUy3hAuPuY
oliTLGG9+3S976/tksz/dpgzB0igJnMFn9TazwGjWSc0jC2ZYCxChY/gqICx2GrYZYOSEZKi6e6t
m9exy9aqYg1bDU4/ffZtUO4hreKNb0d9LW9DJKr+74b0303KRkamhs1FqWjRKl047DQFdthKdwL3
9FrCYQxFL2EwPGF8cxMY/aQKLtMYkRUXkCwj2xUAxOyLY2AlWZoXcmqGGPSnm5Ri/1IZW1lxcBUg
wFoIloUJYLK3oihEs2D+7aeuPWYknK5cwHgl4xjyRsxI7PyCooamdXeHO4TVlEHZ9XU6gzCI9nOC
simPHfFRD2jtbDWcPLnpyVj1V0WHTTsnRaMgjfYDB0ayDqPEeCQKOTlIcEkIIhdLWyqOqgXmZqH2
XjJv2ZFCcdrkFSHssdN0B7YN1sp1VIjZuYulM3i8tgn8SuTr0fG/o28J7uEvubLGdVIeaaggQERh
ch/m0N+kC9msz2b7iHyNhU9BKWD1+NFqqeiqMuDOc45zTnVp2duWaJ74SJ2bT+KGgWaqN2nzMQad
SbctmRE4AEZgKMXGN1IQ7iG7XfgRNskm2UBn8ZUhnYR0nOTHgdHZ3BeElLyk4H3VbxW1aHf13KjP
ePlzmWtnNfpk5qBEcuvVpnJwnmLPOIm2Ss4qBCyArb4nNONPO4cVlrwRbzcdgP6shuzRns7/cXVe
y20r2xb9IlQhh1dmiqSyJVkvKFu2kTPQCF9/Rzd8jm+dFxZJe3tLJNC9eq05x4yzxzoxWsImYkyx
JOVYdeVf03nIb2HS65zBs/ozITEj90uySOPxU/2a0sj/QILOIeubebt+t4xD7HpBZh0LWsGyfdXP
nL39mrSKMPE/gt4uPlK9PHk2eVFNOOi79RNa1d92kIMf8zWMivaAzE+jFzUpXY5Ztls1TDLlREk9
+5+XQc9PTmDpJ4BIUD++k+JfNq1yr2Z4eUx+kmfTrfqnkNakDJ2syXMkxuY2cWwkz89sgHf4GpcB
36mWxM6D6RLrLAt+NyOOTAQzVpcyrPcF0I2dI3POPflQp8N71zTYwy3CrfErlHcMaba0EfEJ4ONY
S7T/2ZCnGlDFfuj19uAZ+XAUZeKc109k3SWmjlpCfo7UCk+D0+YXvOg3TZuy12hOnoFdz+/jWH8V
TIODWLxUciTRjKF05xI2Y2PBU/IgsOreY7jgX4ZUQ1qwlAxFdhhhJM2/K4HHP/cHU+zs2BDHVqZD
u1aLi3RojZaLcMh6VJJiHfkJ/B5MOGOQD9t6cWy0xs/qAJwGzclzYGfAnnjIwNw/2L0TbMvK49RQ
N09mmKZX8veIRU7qijgagA2djUVFlX2GRWItwHuAUWYVW0yYMSTXfvvTzJoKDOrAZM4Oul21ZAvF
2OBxeWk+yor2PC55cRQODi7PB0Ocm8iM5QDKdBGYuhbVa1pZGq43IDqgiQkHq+xnKMn9/TzQG+io
3Uoi4tKswCisZ0B25fq/turryN87uqB+I7TvOjsdmRH1D60Oi+fQ1p3rKNnkI/Pcv72zpGUINNQL
CJQmIQKXtWurNNp2EXpH1iXrPE18bYtXOi/YOoJdkVvjYav5ExnOk1N8pWRjt6BL+6rT7y0c5SDl
IjpmWtv0O9WXhF2wD9mVGFYj+t6oxqRYbj7qgOxGlxHVVBOg0x9zju9S+ckgbkunfF8K9l+jqZ+r
xjJvjZt/J9am/s4cDUWPi/qv69CPZjnFq+f3zxx/9c9guaF1l7ItwLdqH3XToXtmkcvy8asK8e1G
5VC/F1PHXW2UwSkrjfCyrlwIFj+SbHl0NUov2h1gpUzt0g8wpYEfoEybiuNEoeneWSPZIZxTlY1H
CMw402wWW5Gxgh86iwm7Xekmkal4Bhjc/vG04RY4/fxE4iihfnP8LR5n4w59e3YrNen7MFpQm7LF
3gjX5nwxfbfLCf95UNGGK9AtbxaI5ujTHJDZbtbtRyxRW1fe1Jo7zceF7gqmaV5mXXEFjIwLHTzN
dcIwv7WZVTJYZhrpgtp81EMIAkR282/Kk8cg99QPr12IRfV8GDcNQZnDknwxowQg8t+3QDVdRvia
qNzagnyQcKR/1RCZSu7WeT1/xJCEUsEUOPegLKuZQrqgQWDSVtq01msRIIhjANxBICnB7GH8q7XW
v3Zx8idggX9dQjLVWnDEFWr31yrLyeSNojt196ejpIYIIgWM1nvt0BbfrTcIoh6U9hy7wADeLVXu
vaqGCEwKgtmSlzFmrTRIdiHSrqN77ugw8KdkPC69nTxqnh4+rFPryU6dk7JILNR8QAxtmyAenblk
qUcHV2vTtT3gyx7B/zQKOIY8rf3K2PL8MzKEB3sZwyf1wN/3jg0hUGCGR+xpaq4muO43ytLHvZNs
CsA3d0HxRw2SO8H23GIPbwTXy1j2d0DgmS5NY7snRZ2jaWK8xHqVnfw0LeGOEktb9vNZlRs2ngQ4
uygxw5SYnDJgHSg5ZudUUeDlxnbdklVLXz1wpTXkR1MUqnLDIeWMm5JJ29rZnrTxUURQu7AkO6M0
Iuio1HHoT3tlu9sKjn6MX4afhEO/6SQ+L3YmrvlUdOSPjkfIiptV+uOW7MQCj/5cE4IJxeCNKR1e
Jzk2xKtmASSrmOzIiU+0eP2m0/F84QL7KGNX3MYG2a1WkTpsdxplCmBtgAPTPCEbT+K9Lr8z9dBl
1Jr00iHjyOs91KzkEThtTCeMqRWAKMZOoZVucnnyNIRWX7XwzBLl3WEE9e7UM/UQGNPfl0agwSSX
f6reqysCfb26C3ZlG+dY3mFY3629Kk+A9rX1kpQseWMhI8PcXeJpJp7TvUvr+LLUNn6PkXln2iPY
sWbPOHaGn0LORmG1zoCcIkda7xlQdlL9C+/hekjQ8ry5L/P+qta23NshhiM5xSQZtewp/0QIfTDJ
0C2vT/uUQ0UPa2YnYu3kDICE/j1Ap+GArmNNsQrRsL14+BM5iUyW/wmPn+UgMpJPBCbDuetzon1D
x9jB1ZmqY+mdHfM1MMX8k9UxjVJ2AjpyHLkMUuICPTtUXp/ePJJJdhSv809r3Lnd9CNiaz0pRcW/
sdbiIQ1JAuT+YQ+4WQ+4r9FqifeOSI0F3dpzR9n50sYFAbNpcFrrT5ecIUzzgjxxqYm1qu6litjT
M+nJKwAwrAcMgo5wHUgRbRB52r4Z4G6M5vDUmiP+OJ0TTVChiA1pFm4WYaXHGpi9GskKm29kyEjt
WqqU1iw96/1imtElsTFvqWeTfDnTTj3FgXVS7+P9D4nrZPMno9wyjiilRpog0F/qyuyuqoSvCnrY
btnt1to2rZaGKB2M8fwXHh684D+WYNneNoqzVoh97RcZUk76aUrUXdoMHNIFex/fDrU7dFYwJOgb
08r9XO+OPMBOSk6CurnUbZbaFhnOecKohI/8RJFOc5tOzrbMRutKhXwrErdlSjrRiSPHz7m56YeB
hAPzNtrhCB6sDyD63xnMBAWZh444J3P7G3PDfFAmW6wOgB1k8SCsKt2q+XudOMFDQp4Hw2wz2+q1
8wJhPsFRi9ZUxZb00Hau5Mzf0+MaIoA3YLcRp2onnWPzPhPIg0xywDHtcQahk0iOHLgm1bNz/fwn
dqv6bDMHORLvxAxVTVo6j+BCK5w2Uz7OH6zJ74HPRDPXFrLgclJsdFG4u8WL+a0NqY5a9wH00y+q
1FTbDt5Qim4KEtcieVdNGNW8MZwdQbhGOzJWh4Xutkb7VCfmG0by7NwtjXkeJwxrUdSVD6olg1Cs
oXqfbxY4uU/LRmWllX78IpgiHtLWESAQpLajmDC6ep14LQLA8IHNKVB0zWPkEFXJd9PdQj8mISdr
YChlXrVHEdRtHU1URJgD5iQQFoEelhOoeoM/zR8p+Zzym9mwPDMqHHyCM7uYcE9DnLtczJ+RGX8F
aVBcrTJb28b/OsNOL2iquWFDFCueLQ7cC+zvV4Rhp2YS8Q2GFbJ/JrjbdirrdyCegCtx/RwnD1Iv
jihUXbqNDwQ+k98tpKlnKft95Z8jrakfM3uCj13iyQ/afkHtg9/q7/GXRsBB0w1xXBw0cFQfTAb9
dlMWaf9aFubOSI36Dp9H8VjlHM/XGm4uFr5ERpulFTRHd7brXdhlPyoCb+EAasWj7Vp8a0lPoehr
5At3VOMeaIFnB54EBQmtCnUj2WnV7CarJCYNA8RrX3QEpDOYAeNBCyNqxl+NBQ5C9QJr3f1oUk5B
KASW8oBucKtBL7h2BjLeyBzEwXFReqiXVW/YiKHSTZ9Q2quh7JJX3pPMo1fncHQ+mCVN417t80sG
x5mhKboFTu4GQRG51Mn2cTHtWHUhjiEdITxCHPpmgOTQOCRSd1F6taWer7C74WQsjPR2RrRTorqx
cQb8ApV17eYJYYBsjidmTRRQ+akFWnVq5KoDY9C7KSFwLJcjbYCBiL/zh3o/uMIbamHcoht0sQxI
1z9ngXxb+s6dVaBMUh8oSWIdHuX2ZCPH+Vthz9GLGYHGjnP8nE08a7c56REi9aSF3jxv8uAydZwc
4O3va5LVrmp+rsbpTTX3W4+zBphNPC+dD3QaKaM4m7WNAdHJHTBdBkgu+aOr8aBaSTOve9dL79WN
k+6qF0PMcKPCaB5M/aFy3em5mvWaXLGo/j451t9n63uTHR9i03QA7S7zpaSo8tIAhxmCESZKn9z0
0Q7opXcZJ8QzkR59rIXdVJWdzH6bdjFbxZUsBLFPYuYPnRxL+GS0HFMWu+0E+ZNum9S2VUFhbVXH
whfRQlETR6jwwndyovJvAk2+Zxf+BzYbACwOGOSx7aybQ+rfxmiK6EXKoaHJ1T/g+cQPjEn0twjf
MFpIE4nj1Lz6WYpHvQYKQ4Px0geM6QBlb8KKcK9ACgxE3IZ3fH9HjSb9TaMJARijB9FSI1r870Od
+H9fRuhzDkgezJ1OX5kQNSKRhAcDT20oWCenPQ3DchtgP9s3GaQs/OaLd/IitJLKMOMD4mQR8MDt
tu4zftm20F/U3CKNMN2jHtkNBmRYmZl466rB03f0uGUYuY3Ryxril8WMgs1qiu9MNJTTTHMttQDU
Fv4Lwt+RrmtCQVUE2BrH1htuUMsnL7WOWk7qWl4KOQqA4Xds8AhtZyPtnsYmCFZuR9W2LxjuCVur
Gw7ZkjnA2SN7LibERkgcgmUEy0lrSz100jw8my52AenGpV/b4Mbto/3aGqKGvQNrTiE8pQ6OFQuZ
rXrpO918erMSlJpKro4kbdPYoDrWs4QXj+3R59jKtzRWl2YoP4PGvaktWIiAoFj6xT3HIqyd2YHP
FV3hFI+oDYg5UoWRqofUM69gXx8nX2ysrt/05nefzv5nQCtrP2uDcx70gjyXBLQgiSvtgZuGXg8J
X7sFnyOCXYgn8/iuNlx1IXuxV+zJkEk2GSGSzDRN+0ftcyhNl6fRMi+cNorXel68q+MVX27bxzdm
4vG+8R2YkVYvAEDnW0ZHESGRgkWpkiibkDDaFoWUwyBZ3udl3f3UNJ+WlXzV+g2K+DwdDgMoT+z8
IQcX6R5nLdtXtXNWygfmJcmbRbNqG2lwuzsfXSUniMtCQszaGcp5hd3WhOV3WmEhdABdsjtI8/Fb
klhk2zVzff++H36rHqF6qJzolpK4hqawLs6VntSXVCwtiAzxQxWNgWt1l3p0vkJuwu1agrL+MqTG
mbIlkNm9p/2/JxlR+kijCmwFN5h69u/BxC5OMhLWJq2crcceetiWTED/kEhhcGcwsMeBO9Hs+k9Z
6Sy9+c1aOAVPf8awnJ80uDGnxNdJXerKd10I2KGcj6+WAwBmKYzq0ifet7EV5l1eEN0empxukP5+
x3TEKVM3fsUxHfGkY0xhEUR29oiOf46IdtMknRP7NikcTUILDgjDJsoWvhA5bYl0WrDKteN6INaY
FujPYq6qRz+wt+pVQafpGhpmfVLrjlvSBrcbgEr4ku/5wI9LU5tn1YSarNa4KlqAejncrdeGgcZN
2UUbAhZ2/UwHapq5lfciGPJd5DsYR5O4IYNZq78T7mDvAnbGsyiIJI4CzDvrPoMa/u3fWZ+In6rZ
JHbzSyA1O7YWhrTCjH430tmqHuJ00u/UABKrPdIkCJppq32bchEfBhMYbO9M+9Ho/CcdUTBdkTr/
K1yudG2jBW7wvbYTWj1JHX4fPf1sVB04vC65ttDivw3Tj3V6pyNCqBa3/9MBH9cD2tZaXWs3InmQ
Kxuz+9Alb6qQgzQenzwymTbN6AY49rNTayNYbWhdwbCA5VYUW9W5Y/WkQSVDtTmjByNr8wCE7rks
IlAKKbtYMeR7fURDKQkmjjxlKJLKMsENXGywB32G1jCyMyQJ6m5r/L1tBN+TbKzh9I7Gfpra6Tii
PbtFYRHciJpmUgnuyWvMBsNNG11yhCAcytGjRGYxnpVbg0WTjBOLxoNFCRKMxUc71tY3r6nPWmS6
74nnXaPQcn5hZ76W3UAuk+ntRJS2u6l4hzq9s/GR3XT5M8UeiBUn8xk6yZeZLqTmaaeGkkHfI+XD
Xnn1taWHO5HPZ/rvTuNW31qLCV83Do8miWT4xlx/bcr0GaqjxKCrhmwVig7aBfWguuNqSEVPeB/H
+plYrhqUuAFGQAvq43qGcE2utIR09VNjmhbqN2nL5sizUSZX4i1MolT4ZIsYYfzfwQRtC/xzWfko
7KDdxw5Zm+slX1XLEeUoHB8pQkscq7x3W+bSc0DMomz/sgfz61aYlsb2AYIgKB3i4O5zve5PnlQU
F5fI8uArS2Gxm2nsoAlGmVCqQxyy5Uktmelo56Nv7oGRUnK2Jvpb0TC/WSwIrHEA5I6EpUZwHIZu
MAEots3WvRptf2fQfjopufI/9XLW6PRlfDthk7TSiM869HfrR6ONIyJrLyVTPh6HS1D3xmEtg9wZ
TApTqfxUOTIgaZpLXHRBr71QynTb/zfLJTmbND6aLOiKo4s5GfaDemicGcW3AbNdvRR4uwrXra+z
IpFQ5ZGnkXrv4VJjd+4Rj55K+7HWTfv4ryGhntVY5DbGjKZMdXrVzEDnBNRM/P+UHHPibLNfKz7N
1dPtv7+XZ7AuQq84q2slzvjRO4MImBaMThci+7atLHttNHfXJ9SYHZs8tDua4zqduHf1LOtFi6eQ
AKNRGsJn3UDp6FnWo3qwBKjWvAxD5yMx8min5W7O9LB+Rw0M6sY20vgqkj6+jpn9JweJZeyGXG8v
Or6GbUC99USGpfWqxh5+gz6HpeTS+Hl1qJzSvKS9jGigH0erxHx34rj/lmUJR5YpMV+zbnodpAaR
NpTYZ9HIMYYQ+njra8D4qi5qLn4TB/62yHwI5D7CW6OOnqUf/J7xX/Gals9lB3q9NEPxMVooRWfI
W+sz9R6dWrEZ5XvrMz3bjQb4YtiuKemx13WKiqiVqE06ZByi05BjiCkIvk/CWysce0NuGRnmWjRc
u8l/7SD9nHszNiCN/8dpq545BLVSVgKUNUlfiuJBvHSEoz46SbO+cq2y2XJSmmdkLux1iD8y8KSq
c9h22MZnEwmOOgI1PfcNI5Rwp65Te64oO+XfuVbGVGo5MnXtPkgbcJg9CiGE47/13ivfOlTVnJGG
mWno/NsoG7hb0j0+hDA5+oXKvhEYH+F5pLSClnpXZ8v7EqBnRyBXP+sx8og4JabUo9vB1BWlNFPh
6NBOqNs8K2J+JpcIr7M+e3V5sOuDi1sgFW+SPupwIlC1taQQWB0DQSUBTCMES2of7yy7vCtB90Pm
XarihPEOKy1bsA0g52zZheutWBQsX7BRLPOjH52a2bmkc0Oi5C/OlDMsSSfTn6y79WOJBiYFVMDz
oWhgExp9Yx6WyG78TerYzn1bf+EHSpjEdMljLZ91AcESbrFxIsM8qBHODCRmI3VwV8sIrV2fIrj4
07QC+aPTEJ8qD7boHQmjUVIpY4F1nXrimBfkx3YJSP5/VLlWmzz8FjgNydtk6hGdhcwZbuc0u5TI
VmkcD/xU3fKTuSsdpTaePjKiEeIpPa8rwEpmMHGQU9SKnthpWF/JAACTKd83trB5V9W9di8mwzlm
nr9nm5S8LZSy6qFI8Yt0cNzPdvvRVZz4bNns8iOX/GB1RKTO4WQS14RwV/On5PC1RBJu89kvduZ/
Jw1xFlfbJYu9Y92YGGMbx4bc3UxMboZvsWV811JvenRH9xdr2IY/nl44FjKciwmF6YhuibRoetGj
xb4jnOK5pm9xEZ54UsPYRuZJqWdZc2Q2gDMKu7nwdUR+sXZRs+pkduJtSlrR2s0gh/VUpaMDDwUY
01h2FBzjAk89a6CGMTOW6izTGvqbehWQLYg2WqqYMH1a2zEoS9hgHuWrPPGVvU94RTQfmMs+jrNX
f0/syCU7ieAkx2adVJrnyBAwkYiZy4qM9BI1bPG9ILialn8FBlN9urpNNk8EerqxTXDr9DfPkYRj
unr7brrYqFfKYqp9qs5dR08frJW2VYW2OTvpYzXQbxiH+3KIu1+12d3rDNg+DB+Brp9u1aSy1rP6
1DDVY5+lHzylxrQLpVo/9RJ7Y5TWrbEiWjO2ndaAaM3uwSr80+Q7HPmi9NeqPAHDBXMg7e5WuX3Q
fA2kb95P7TnRtPj6j7UGFme8cgsFx2CZXqhzO6L5CFWvnIrhUmfgszOjiOIUUs1seOSN89a/9zPz
OidBc6BZNO0dk4hbjbb5zkdC+avu9ezMhHc8GWn+XkWL+5yQNLQ3hxzpF/VDyO1GaduZof+dnivc
XZH43/HxIv9qKU/n9KXLxuVo9MB1TYbbQGb8c7WgODBS/cIwH9T8MPXPqhOcwgFj/rRNmO/cFh+U
QOJR/GouX0KdUxt6hoTHe9NbGUO+kUiUwagF81w4oBgcItxn/fIi+JIfY8PdE9qwvMQhb9VSBBQt
mM8BA7Vst21yjVjPT//zbJxIERhrSRrrY51xI56qATP6JY0JK85dGm2dLryrLNG7xh3+MO090kok
BQ6r4cGePDyVoPzedRPpTYMH4msM/IOVJtqnV6bzvbqag5l+8lBxqJoHwCyu4dp3I1amDUqn5mFw
dGfbjBXp62qsvOg2RkSp1OkNOkBxmDkn1TKIJ++1Rr23FWY7nBfHHW8eILmx939aJX097js7CsJd
BjP7ErdwaGsNB14TorDXizeSFj660bv3xfSlzg9DRb51Uc5STkjRi8hCMrhbhqvcfvf5DI/8v8vW
4HJxkVbRbH2DZIw+DeuXrhXdNtXQr2vI1dXgD39EcR69nw62WiJLTPsuaugCe2bpAP90LXAzoCjU
8LJgl2fgcsFA/uxTcK2SFChZDprtXhy1GOZUHdT6LhrH5rtNzcJQ4pvu5+1FLZlolFJi1Xyxj38E
Hjpu1cTPQKjs6xgxLD4jZiW2diMMPsy2M82Bg0j7Zmch4H82bKtHt14Z38p5QCqO9Bh+XB2ZpIen
k/1gtzStS+Fkm2zMMR3Qf8agQROrzV+4JJwz3uDucd6RMBMAbwBnneP2Z14aHIGFr9zGKIKrwJ36
0c6ZhUk7wZrEtorMTryN1mI9+oMFTaPKsO/w36xVLylzpBTyq6mXg9+IOyRnF81OQozw7ne1fKq2
hSVTkprmuAD5xoAHBStsOCdYtlkfeiIHN7btnrO5JojCCOgB/tdf5HicDgeaSWpeVhjGrymonMMQ
+vdKQZxU8wdGD+8pTvDmSriCmHvOH/G8zudhzSKyKfpvQxbJ/nYiEaewWURr/C1CEwHfOCqm9+qq
rgtA6g+175U7D1v2q6m1z3EkfmepIyGS1GIUQz2Yh+KLVvAwfS7FCBL4TzGGh94dPNby6r6NSQii
w7MJugwcw2A0kODlojoE7stoVk+OqsMgLBCjFMtVH/ZLUob3TGcTPAUWRpnEy465rZ38l8XLNMDs
U/drakYsLb3BzLbKrAxklPbNEcNrkpvh2e8HYGBOCjNb1Rl2xpmas0Z44USGfy81burBGLqQLnBO
eGgWLb9q/r2bnXvjOR6iX/MwOyTYcfy2orn4An3utAVxBwkTFANHBjDSCAGyX5Sn1jJ/I2Ya7v+9
r15i7v1WahkwESmdUg92trzNla2tb4Vub23rnnyqaCxzEq3L/GBHPV3yUXOSIzAAVP90PGOvAuJO
waFGbPEPYu/visSnl6UqP6p652pnDo1SyIxR9WGRAHaU/bbRdXpQ5rbkyvFsBAdxpvjEbI35jEAM
NDJtL3C1JpApyuGnWWRcNpURncx5/ljPvWrTrmyr2kXR/F6ZXvOTjEdV9Bi1TXzEMsNAl4f6Lgau
4XYAvcgOMQ9cfv1q0v93eEtTLzx0XXlrlqm+uKV3waB+FgMQSEOjSQQvgCma0IheHFnmsdzR42ib
vNoFdfyMur+96bLxbqPZMjIaJ8KPLJYZk3yA0v3VZ9N39g7sMgFsXXXT6U6y3AxyXaAwo4FTflho
WRmaPL56qX0PADdlwZ+O8Zuc6vTPAeQTFOnxyfJTTYbMpK9akzzqcTtha+uQDujafBWkdm5UxSEE
2ltQcXSoBqpe/GHFmXFbtaXbbRxK09B3bkD7CVxOutVnzTmmXjFfkWLtXLgJ9yhI3jhpIpaNZFAm
h1+EU9g6TpDamq3uUhYPnfPdbsZRLvNESng67XOFidRHs7+vdEzsvUF6OAvbCwJxxmJ1QZdSYhV8
rM8bjvcfqEUx4ouHWYLocgFGFhyevydAZ3qpRLAO1jAqnFMCOs94z5MdVDtXKloq6CIoZRdbw3A9
MxFxguhe0Do8E4jB3jp6xglfeXRa5b40rU7DTK6e2qKShVOgAZT1lMPShZma5c9DuTxZg4nRL8fU
l5bmg0l3/MKoGF+KQ6JYZrg/u8RMcNCxc6lB3Bjq5qW388vY2vtV0TTWdHBE4kz3pdG6u9BFHVsT
z6EKvKT1t4079W9hnt+Zce0dg7Ged6pA5/y5HS0s6Fxfv3xjupWltfyi7Vv97CLrT8/g7aKmGEg6
rLt6cquNRjTYpkvGr2CQjBuzfmpo19+U4DAE24ycop8eU4MkdzUAmErARAaCyZ1twVaN++oUcgUq
84uP8eMONgH0DssdwXOn1iGSz0qde1hJxnM0ttsh8ILT5OTJU+nSyZKHJpTdr4qV1DK+KJ0yv4CX
czZ6ltgEOzn5OWnt+pTXHrE/LVGqa4OGMmNbGTYBOJVeHNS6P6cotvHw2BACIp0FKXV3eof31E8Q
DkQFsEzCqx85iMT4s3Vxp/xYqBzRmSVQ5G3fO8Ixjn+KVF9QvY/dcQ4Fi79nDr9ZEx68ukIsFpfl
vtAgcf5bBJCeIntZlnBXYebZ+yRjnBILUjyWhPlzpvdmO3iO0GaY+4yr9VYGbb1xBC1vrtP0rAur
34SI204m9iJmShKDOyIubyieqc1jThUAhpR8rnKj7rIKYWc080NP+BjNI/u54wjCCbH/XGbWhK0e
Ij1vIfwfuVo502gxjQ+UO9dcBgDG5MZd3SZngjGR1SVfWSGsKtcj3R4z0WNldfHPuRf+BitZfxdU
y211pkfFJ6AL/LRkGv2VZreZ+VC0ZBFO3nxnZoTAWUowpY1T86Kllokarx0eV7Su6l0YiMpbvMxH
SxQDTX0jf8HO/VSVBtlLrfky2D3FkLROjECWU8mz4byic+dW/C7qpXxQzwYwVftEQ2MXl0b2pJWW
v+E3SH8V/U+za+ILmweCColjn/Mwu3rt0GLfkIou4nHeHPTC+8TSo/Xjtcpou366TRBO91F43wjG
E2lVj4DDEaoYYkKtWKXfylgHlwHxxogEmhI5jlDESTSHFJ8RWUTSsN/GjJ+TevJWLSSz4OpOlP2H
+i4No5Fh0AgfNx73/ylid8bzIOmG/uKOuxTBN5cbTmj2xe36no0esUWK8uAC0VCA+PxMmzU8iLqO
X8fcKjZzmP4mIy95FYNO91lHuL9vovhzPf4R4Rvu+bdOdpUZ+I+YEYtoxNGjTleae8XaAmJzJJbH
E9zp21RvjnVP2l7nmOGFNkz5CnSVaPUQC2KZpNd4IMPMxLrLMKWZL8QwPKCnWphCgcP+66oeiGhd
6sC6o12Bx9imve/32V8dcWZkx07ONiOcajuH+K+tapetPTPoXABAGCObeAgHLSo2fZv2BA3yoKVF
eEXEd3Kl1ky9taTLL6AIBtKs7EFtZ0xb00f1Kocku47dUPmM61yzjiIGzzICQxk9moppaJnPFbcB
1kFnoJuadqH+rMZJuhv9tmItObVh5d7nRWRi+OIXLVzxEniIzU3x5mdWcK+0sSwJwUMuxve6xm2L
yTfYrHo2ukfOtdOuYVgvq6D6b0s+WIZLhVqCHuWSf/W1cWT0ld+0KRyuQjjPE+kqv20oOWEvXrnD
kUk04jvkovK4jBC64qw8au3EpsC3uzFHM3uaa3cmS8s9qe1VPYxJiqKmxvWZVT/m3mg3qoxAcITq
UumpU64yJUrVc+zw5O3647bt0d4puQPfIfNTSr9NnBhQxGSTUz2oL9Ew6AHWutGQF4efWiQGwBnF
UcgHNHEKqKsezCnAjp5W30c7g7kqpTUeIor7GAOUh2h2p+kFVqc0gfuvJclhKukOKcMulDpyTtRR
3NPTZkePLsnmu3XSRouYuBhk1hVEoFUIEvc53mFA85yqJHpbYsnVg0e8FRRz2oGi7v9EkvSTxqlG
Qts8HwJJ+qmW/iu2dk7ldDg7EO87AI33HnshyDU/3vsNHaGiB+cBM5EftA28a+KQPdfXJUf5KEt+
Lt3yrTlGWZf/qIbuiyFE/WMJ6/sh+K20JWOf5Be7SCRoMDCuqRdxntECTMSrwKeey52FR+USaYVz
074piYJ6UJIWAk8Rt3pE31XgdXfpHPlPNOuxGpPzjSWMvR1V9AtRlQs7xcztXgWXasoTUq71K9kq
9luTR1+jGz1Yid9fddrY52SZfim5uTqvxcSlbUy0DGclGumsysVUM4hdC6te6ZcQLITHFKjSJvGi
9GdE0CySXgmxgTPW5EgjnGGXuSRZWtpyHdPMeoyEvmDEKb5QKjqXKipuytWxFM+qgZwx1tPDdxbX
+djJc53hsSvWVlGufUwjJKkmc+iJq/5AgGYG+UAZbqhUQVGx9naQfnaq2reyWj9WR9r584tpeuDQ
Eu95KMRpqIPo2WiM8G4c4gIaUpXsrWBuubiIAClGTnHRPP5A7A9mRmt+TFl0SccGtIKc2FezYxAH
SYWviqaSbu0GFX2PeIq4qFVXZtb+s5rL2DbGGwhBDGedemOg9r5Gw5LjBZeKnA5nRZnZ9rWmU3L0
0wanihqkRHp/MXtBjxdMBhlReXIqx8bd0jIyiCubnLtpIY8MswOwgYJlq5kR3qOgk0FAc/q0MGTD
6d155y4amksTYG7fqKeRDJophE0npyCeaKMX6U82Fno9xBa1IalCLA3am20PHN1HeovqZeLzCXtE
KbqyFqdiQDt+Vb8gQqdfeTine4Haa7Xe2ZIut3ZEya4Wu9Eh5srT54cwtOVvFKchYchAx1RtkRvA
qecGbR8UMok9jLQOBKQZWwc0vNle1aM9Uakh6KJNQHv9pC7HaqLZsv5fFq819j55ubJDnWpZ+GQs
SKBd1/0qyJB4irWlk9aNYEfSXrAXXbbwuVvo/Zr6Yc4rrDL2ckoQf526QK/A+hF4FZkozgKBi1A9
+Ohi12f/3vPkn2YjpowaktTu3x+ArzqR03jpp7nCK+A+j0o7kOTUAfKlWo+BYuLpyV0WR6zz90D7
Kh8/OUt961s/hFVqzwbcqE1p6AwbneIRshQI0IJaRXMdatUJ/3FF0uq1THWEGEnzbZHnV8RKusSP
ItSXLw0OC62ftnRzm5mOMqE70EO30UCagrnUX5Tj4yEquuwNpVwGFDEDOlCZGoMtkOLzYTy5c9v8
yqTGxUBHs0G/eYAU53yUJvxENaX0hqI9LDkilXq2UdRSWZzivl++5bhpv0Tf00oJA6ytGJ3S2Oie
F5EwVAaNfmeijN/GJmP1gAwEDFkuikiKq1sz3alOIXBq81oV7ptqZ4Zd96sKPU+mUTE9q/+PsDNb
jhvJtuyvlNVzwxrz0Na3H2KegwySoqgXmKbEPM/4+l7u0G1lZbVlPWRYgFKKJAJwHD9n77V7/6lw
eZT1NTsLc6ydYzZlhBjRvwvdAMjDbI1PkCGrUxMl6UoxoNDTinlOMk4v+Juj1uorhmr9h6WCzPan
ukc5C+BOriAUjMbFRyv03MFTXNVd67KRZgwql6a2YFSVJuHj94ynHHjkDEoy7gI7Ga9WiOKn15NF
0CQSVO4qFFKzHTtky964nzvnrXKVbr/Y/vC4X3sEvPfBLM9pWfsv8gW8zgPpcXiTRwosAXCTgJBa
L1ZeKnArv1Sddhx3K611nOcS67uSeuVHhsfm171YgA1tiOuqeEwFA9pHLh2FvCTx3KkZQMYuKC4N
YN4mxdv3ZaxANraEWmeds5N68N+4hbpFiLmIx8AqfInBe73qBAE3pjr9WpUyUl5/6xnkOzoBVeFd
LIuYFTWGXB90Uf3SaDD26glRTl3p1UvsYUUuPeVVdU33kcGSFHq4qiLD0cREs7SFEXw2u57qdEMA
mSDKttp+juLD3Ojel0ABi8h2O1+Vej0A/BSOzjqK5l1doUkgrhB7tVo5GLlV7ZDleceOyc8ZaOfh
3uu88ebSoET9HVFnCa/YnIuoLXKwUnNo51XEvbgy6ibd5yGC24zaGIGQsBvRuhvQWoTTCjR0eUfK
Qk0J3FgCj0eHKXDX4PhCaVrk6+m7WdbTI/XHB8E1L4uQrSMNuKyGBwAHItIGRtQkMj9sGl3PSkvv
aunNJ2ZLyrRvtWc1yD/piktnxXLydTagd3OywNyG7BefYSMHkMgUQljdNiNDi+93CZ36qzXV+V4e
qZ5KBydL6cDK457gxE0HLXNNj266yD82sZVbQhY/XZzZsfYRs804yw5lZB76+UhEJHhpzdPd3ezX
yUaWzV2jbMLc2oH2hqulT8EmBC97TDyinibj7vSMPdjxptW5w/Mmd8dy2v37RX5tgI4Amrt+yK8X
YlLQlLNy0hv2XWnHiKVy+2TbmEwCVmFnY+v3oJ0ux1k8fB+b5A8/J61tqYj4KV9tp9NPYWHXp7yq
wgvJHuxnutLEIW5Em8boPrHc6S+WnXyp8Z+tMmxzFynINwyU9fF/EwetkC6WPQOwFZZY3XJ/FPpM
QjdDjE3oGxB2KRJfl+K0L7lKZ9/eq3YG8BtX9snwjeaWYg7ZACUKiWdSOzIWA2szI2s9R11K8G5C
FurS+AiUmg27ntgrHuXfO6//mKo02VqG7wGsbW8BUV4vzhy5+0ElY4AQ4FOgafY7QR7H2MyM6wCO
5beRRVXgSo/ZYxBZHjMjPf4rb4wc8aHImsKPsbK6GKYsYfT0FFCkuoYcQ+qKAsLoxshYm2lJSJfr
vPPIVBam4G99DuJjHhPdnCFjEHeN05G2YgbwXW2n+gENjvLHVGZ9LYFFy99pQRpiJiu3QwUSm4GC
8W44IT6LwNm1rmHc0+oC9WEFwz2mOCZZrV31RtldlrcqOImVdgxcdlyLAkC3M5/PVUx6Vdzgct7q
94pzoh0DIpYGomMo3s5z6eTIkBQPmt6hSSJ7ObRFZgosWxzfWHW3ThZ/pC3ayL0BiecgoZEIWump
yxwXqzJeXGVSLiO0hgf8h2+1ND6IVHPsDEdn7NeLCJWchJl4X0R4jBlQPxHoVu5ilf0Qo1WqlHYM
19JkphsBniH5Ni6VTUe4123qQY+DNwdiKsXF/pelYVXXRInA/Ln7Yw9AxwyKB9K24kbP8CiPZvGl
OOBqC/ziXFj9z5BncGvS8hM7u9Ip01WljTo/js20siQLJetDC8oWfg1CTeSL72IdJ8bK2v7+Gj3p
hHQKvCG9axWbDoHYoaFHsF32YVXAVHGwkGpWGuipIvkiHX1DldrrxgHfnSMUuubZjKMBSfFbjvgj
tsOnUbsvT1F0IvtET8bbPHZM3assvSUxwHlO00mbWneXz3N2slD7HQ0Sn6WPFlkE+YwA5qGdiLV5
ipVoT0A2k1LTc++egQAz9AIuTOFnzVP4I57lmydztlim1YYmgNC7hoEyb6yEADiujB+mTxaJvIqQ
/pzTrrG3hT+SQys8w1ohMrjttMPtnCD7zXXvpGts0Mzaa8hsTdStwKPSGtPQJYl3xWxe4qzUtmkJ
NYPetP6E+BcsIbDG1cRs9iPKs6fMGffyviqiSUeJLNR1qs9OAZkHj0u4MLEyvBp2pj5HAb0nLuVZ
S74QSOlswskGQ2/8kIJqRFy7rsKEVxqBAR9tEvZGc3iKHSwnEsjteRh1Y+WSNjifl3uUD6NbyUrf
J4b6bE9kYVdjRnI2vdjeiqJv8diiAk125FLcgz4mJkjK8+sUU1k+3Ea39q4M8osboNob4M/iSaHh
vf39ThlaBPQmBKtF1uLpzGm9riIEvDTU/WiTLSpFXZWOjndZoNJUZNDboXVxOwfOpWfYp4ld05OF
Lo2JjPWIvaJ9oiXcPvnQrI4pa93KodiTig4HeNcBvY2zzYt2XIo9GppghGcvIuZFJaLXsn6Aj+OJ
M3T+U2cUr0pcWWzos+lQqPNnwAbVrkKoRYJuHmxdnyVF0YBQSFOY32QI4zzIKWWW74IURzyZfTdv
jt+DIVKeMTZn+7BUp5uhQRvGQvDNwfa6QuDMxYpTA78ky1mPhXkKn9Qq+cGDCqGCNVmvINeHNc3f
FIa2Yr0OK+OrXeRvcihvqW67Z630923VsFLCFz9kTJF2S4cHGTqzm9Q7wNscP7TIfGnsskzIVUWf
UkU0BtG/J/lMnpI2Klsoh+MZaDVcn7m5Z8EXmjH1Xk4UPP0Fvxh0NJ19h2zvOiTGtGbPVK3ujWtN
vUKOK7fnWUcOUP3a2gRO8EfuZtm9wOhnDxoBhxi88EybQ7SYRFxuUa8OdlnnWdcWNMJzaUKbhAH8
aVlOooCEE2GjkBf1UCEaYGhVHSqXgEIUqwb/eziciS3J1onIMBjYXpGlPD1KQ2FWIiaQGpPxU8s5
JEyG3ThDiHTv2U2CH8Zrz9FQIW/oHVrpM4wmLoB4P0B7RAdKrHIoAu3ZWIUKedBd/RREyocrFDc5
g7GdMwflIYkzdtbD3J/lFqz6VoIhW3tiJWbdsV6UBNmKVpseuScVWc6zzrzS7uq1nmKYaYq5w+yb
4jl226G5MmpuoBTltA6MozyQX2Y3qO2qHsifI/oecmSvaQryW2zC8kuRUT2PMwankfSIY+tDibCt
c57DnrRLlLODUAD+ftEBla0YvWV70xRyHqgVR9myy8CC7ZpqMNYBoRIrpGHkl/mlf6cs6y5hm+0Y
i2tkk+rWxvJJDFVFAywR+RMtOFWEq6AE+pmQUxKxdova2NQQQU3uF9WOhsPytCa3B3Ouf7dCFdIh
++SN/O7E5KA1kHeVbBEpFqo3iTHIdYJ9qnbSYIEWr0VXDQHnl8Rm6Qv9ZYyo42Ct2bNJuR8AcfWI
GGWPgUOrN1T7v7E0JhgIHDA6ZnbrNS9YZuXFRWtLkIURNhKbNK1ZpdNnc3QfdCuUV1FbUpKuSsGw
IU60pJ/K7670Y3mX76oZ4ZE57NtEqxdvjzT4tJA7YGtXnxfsK0V5TNFfTp/1BE0ZLY8diEHtKYBw
seL/nL6HGDGXPj0fSjWGL+XcKTuSMFdYw2fF4P5lpvMSBD3l9HjB/DA+t4HmY62eueYLEZpNHJI8
ZZ5L5p2EcTCTJtMRLgqczz7Yj8IL6uBpObIqUC5NfrYSvImTSvHep41yW6qNkfbiiM+ibwn6lGI8
+aLBp9/Bw8IN06j2qVM0UACTHX5UdYkYoPJ+icyzJqzvWapOGzX3nS2t4iOaYRh9HfAD4AApWxeF
wBPxJceLOuYNYhinjEb/VGTcHChwoyPIIegjtNnLkORk+lhX2XkPLeAHy+UVKfYkQMX5Zh5VmxRW
KAa0qsAseLS2r6Q6iwAvivz6ZNv9H0svTFNMb5deoNWoK5CnE6kWXfzTymt91bauecMFad4MvyS2
bSQWUZocHTP9lmhtjO5z8Nn6D980yMCPnIiUYIUVZ0IiS/84r8hi0KIZxk2B4F7r8CPJx6Sh9L8M
wYzQ4F8Z3i/+lN/zeAECtZbdW4JRqcaQ1u4lE26ybY/2XF7Qi2XFBh8cITTr872clVNvAbWUd4xC
3bT8C4mIe+orhjYuHmX2Lrr7pCngF6V6p+WsHGE8voWie6+Sg7KwU7IaaeDoErJW99NrZTiCkJi4
pMLJfYLQ6E6zgSpKTvUn2va3eKZ8GyAAF4V7l/MTu0ZyGtkxQggxU4mc/pGz+TprravvK8/UV3w5
2sSU68kuJuN3nXnaq1FZ/rU1uuyVcEXA497w6OGl4TZhhi9lXDPbLFKD5qcmbikum2w8+OoU34LE
fMjlUHdxVdAlAXcjapxOUcksJW9347NBv5Ia2HHPPVP7ObuwtLVzikPnTJcAs4o8e3iUDrqIUfLY
NLBAaFBQS/3sKlW5QjJYi2g7Jv3F8HVsCITndnmSLeIGMDCuTAA0lbJNRqvAalBXp0jrqauJZyAg
qQcV6DbGYwzSAelXf3VCnL6+qWOqHjIMLIvK1CvGO1EBSqA5T7qPcKIj1P0UxQW08D69qQ78nlo3
ZmbQY7FRlD8UhF/EwFnflhWjhZIkPvVk13ZlcGG/eZgCMzgOFoMwmaJBqni/KLgSoVLhDJtL/LKv
fO+Y7b/VtXNF9tw9B+6svlXeJ58+0nH5/In69vdLW7cf0oNcdzVAnWeikcNN7Tj2Rq69MuC7L4ez
bATZ+FZX/fBR6Gm48yK7Oc1qAIcEXN9aoen/gHwECiXLnY089EbS2RmZV5zLGIC1+CzlthEuybTP
KIqu6brEP/uBXjg6lmhwtpZvZC/qPIPR8XQCPCx3IwcNGIGPKKixG5c53CbI8GtbOLPr2RyPknGm
zSogn6R+7UYbqsbIEC9y6/e50ozrRBWEFPRmoQPZQ1IeV/JQvigm8L0YMYSeTtPRAXe1Dyt32oHh
BaFRTdmqKLX4h812MJja4UMl/Ygpxj2fiJEeRaHaixfHjseTXvbvkShg5zz0Lz3+Dev/Gaakf8p0
ImaViBqjMk+fGV58le0+bW4FuN270CS0D7k6OIeIMeEuL8j9riecJRE4Wccoec6AJZEOI7t07pHG
Hnf22AbL3rpqjkR3yudem9DjtCe4n23FUwLKxyr4oM/q2Ss7VCORvwLrD2XlezaCK6sgZ+/0CEE+
oaCBaZu3gn7GrqFjLZTM5TqqlUtBf/xH1xUvY+gBGSsj6P8mETeZDocqwnMQ+Xl5a8OAlpbh2hdP
1/0HBMwHyVHZd20u3qPNMssnNAZHZvHhIZ1/Rrln3PTInlalyH2bVatfg8n5EgdTtZFTelfBPt8a
waNtuPBSbf6KqbDcjKFLUOuY6pvlkaxrkb+Vk8mkJ6Gii9B1iTmlNxnjHXrsqiaJZ10JRx354Nmx
lYfB+G6EdIknsT6lAJCxwHbKPjDjAfNYfZTW3wSf76rKvPmmzOWWDOSPrMAlSlrQlxnlc9RGD7Xr
7wBrdGR+FB42Y1sRQhVcs4ZpI4nbzU4GK/RGQip5kAGb8oD3MyvRzmEXlwfHLM69HehHs8IHK6hf
VQrkiVQW/WRN88q2TeOPJK6fpUYWTghcy9zxjrljg/JKdfWOMZucOWykCWvtQUa95DXA8zbM1R3y
Ym1lEIi60qR2gOT2cl84AZmIZcXjfpq3ddPbuyEyNrJOrkwa1CDLLdRLdMrA4b550DZWtpJVTHc6
KpMACRbAKrhigTWRlZfQ+rf4ukUX0661+nloIOk0VgxBB3z2hqyr9mhQqcdJgjYkoxlcWLTaPSV7
9gyF1C7DZfSrhqQ0OmTd6UJbPfY9se/icPL9hAAwih1aD3V9rOOi2FiRjUDefa2jlC6ihiZPJLcq
nYtuovRDBiZO+M0m0KP0gQF3LR1z6Ra2iBJaF3j/hRPUMP3iQQ4o2vkAwKVGCNt7SjF9UH36RwjB
gnc7pJIUjM6ggTuaT2RmjTaYUrix8SExLfw8ECOVdV90Gs8p9sxl1B7F1V/ECVOfydBuqVITVhdg
jI+DwdtBUm53k1L+GDTz5vckH8HTwArkQ75caQ7ZMLmDKSHrR0qvDkpb/VI3rbtZZo0LcBGHVYqc
e8xPIGymnemUD2UwI36iOab3HLbrZCLvw+YH3pgYQ7Z9Nc7chahGPEJlN8vjxtHy8s2t/UtuMS+y
0xkqhQC2YjYPV+acKB9hVuzi2XRegQuNR39EBNeZXAOaqxOzG4s2ZPxSd45xxL+1b4S+1zV9UJaF
EW4qlf0BDRzyoRD1XEO8u6cgyD5L3NCY8zdqJycLVchCqsmiGzCykLEMXdQagkhP0bHQkFOnTXa5
541PKNKQ7w1vvmWKWVtX3bGcZF8S8BdyRBua8bSTJEOVgRgwM2T5tlfSitcj3CVa2a09m39fcHGw
uq1mslC8HDqZnE83Vd2fstQUG5ixPhV9Ge/yaqa3X2RIeNFJ28i9nmhnpxd2WV8lcQndqLmyo5pa
NDcG4iSHb2Gc7ec5dq81oJhzX3AJTerQPcwK5hE0QP/QRORV9mngr+RdZoWBsW6tqFyphf2OL9D+
QSl3VJT5K5N61BYElB/rynC3uQBIK0myser5WloqYUHuqB9DRMrrysl+9mavvyE+wa5SMxHtA2Lk
7DqleBQC9SxniceQ/2VRMvYdGymyI+5NO16XoSca0W7rj96myfzwlEdTt0ZMsZOrZ5bq35w5vBVD
Y73CVMv3LcDmjTyMuwGsLfihVesyf/Fil/MhsCRy5Il/MwBubrKZs6J4r48MEIs6MIHBhO2ZhiLp
QCS6PgdGds4HBSmJOIrKtuAXJqUSdJ2hqyJeUGBcXH+42YWD8MuzXiYjUJ+lLS1R2O1G8Zx9V5B+
9wA9SH6/ykhacLvzldk5tnJuDTftmjf5rhnN+SmcWbtMZ+pWSt4q68j+HhtzsLftqSQlS8zsp5yE
d1nIMlOX0VUtCJ8D8DbC31Dbb/WkIU3Z1GmkNM6wDZLWOXhaPL8gkH0Y4TDeBj3Fo5KZJ4fh+LVU
XY3CSMzyRhz3hyWmmflGVKy4WlG8kZq30UeI8j6Xyj6kjzPEIWFS4sJFPlnSYiMAVrEwIog5S94Q
DBf0XXJGS4DTW7cujurdA4wtT0E8V0zYYOvHFnQReZXGZF1s2cu/VeQJnNIUjTA5xM3VUY1X7knG
Ju3wjYQ/7VGGaP2Ry9rEJYMBgO8Y8RmMtaq+gTjotlK7AL8k2BltPmyionSvPvUzBKQ+Pjvka8UN
g3D5XCgV/2TNQF+DARO1Q+DYOk+NJwMe+ufOOavhAHcCmMrJj6pvmaAkDqgtrf7EXK6HwndznYF9
rqHrXN2zsnFo0+4WyWJdNzwY+/iYNJCxxZtALRibTMMTdZxJBW2SoNg5t2SEt91W3q3AVbhRwpFi
u2TEd8Zpx4CBDcGqkdQixa1oWc7jpkjJ7JEuJOhjLeAb9wKQVMQe41WSGsGqZsYg+3+KlmUn01bD
laOo85vWpIRCKle1u7t2X5wquhy3YkJ6DyRjHev58CbfoThDIjMCJEo0LboM9fi86GSUWM0ueRZi
sFHd+K4o+T5ojZ71NU/uYs6jzoLkMzl2tUsxAa17JUNVWW5qKx++u0VI8IcvWOjNyA3njs/xjHnJ
NwJ7TZsu2UfV5L8AB9guo0ofxXnfX5NK6z5YSpU9Y5wU9q97Y5VF1T3k5QHyBmPLIDjKErZRaRT5
POv30eSdwf7qTAwZUxk5jUEKR4WytsYhMBD2Ln2oI3BT6hd9YYZBxX7p9Vbon7UnPaGAF3lwKsRM
dCpe37JtB/BXdiSZdk70QuMw2ZoFpqquLV+I8Tb+UOh98V9OhFrKgFlJzCeFlPGV7prlRxk66daF
XXyUTX4ePpBMLAg4TkspalrVs03E8CaTkxmWgJEtb/Dk28GnUdDBoCTX6xo87ABW5tjYZBApla6t
SiRUEmE2iQgxw7QbtAP6pplqf1P2OfL2znksFUsBWE4hJyRBinx13Y8u5p/s6ymCU0lXcu4AM/BA
jVZRxu7KwTn4MlFHUtLNX+kMWXiKSPQQTdeL7znRqlGy6VQJy7+oCU5qM321Shv3HOkWsjUwtE5z
Txs2PH1jQp0XlbAbF/kNRvEGIhi9aCvSz4ozlwgyUWPHJDByL84vrW3W95yR2IYg3Hlb9XTQivLD
stAuZbpmbqK2TZ+s5hWjJliPqplwgzGU8PT6TWHstq9JwkncHgl4n1+cSfVPISloK910a64MIOPS
sJG7abMcxvMjJtPkaUFX5IG37fwYYVGjbTsBvxfLQtgXFLGT+xFNboOoVhs2Sp8F6L3rM50J5Zrm
XfsoHJR0dh9c8J+o+36eftBSUVMsA2IqtJgmRMGXtHl2GhPDvw91fXKNNbOmLFkh8Gy6Vv9aRdWn
ThCwqn44N5bmvFR+iVrZPgxTyTBejOlTLd37OArXjdFXl8StyzMTU3dHvIG6baHxIE8Ym4vfDe26
F3ZUDS40uK6NNuXxu2ZrnzzGT9+70UPCAT4wT61LJLo4gXhxJxIblVzfFCEa2tJtzHsd8l3nJPgC
lcjeL6sdZvt2Xw2QC2hDpILCGD8oALKuUQ8Z+gQ85TR3nSwy3kyf7geK8Usv6HtOSaNRXnmO8T47
+bPvphXkc9HHwGxJRz0rIRgIh1hQq9YpcpRbor3RxnCeJGhiULGoNBn10KjUzZ5uInI6OSZXM6jX
fb4moyXZJ0KTEv90cIrvxh5L8PIt7IhIrXHOaaGKROE+N7tD4tefJWCspyEMjTUft+VgVIg0e6Bk
don0TTDqqihU4SoZB/SB9bMCm3arlM2EBgjo7sKrKlJk6lV6xlrfHYIaIIln1u/I0ZHUYbwHudnR
aagGHlqmmRway/sUdNlPaTvTdINkBrewaEB5tPgDRKSh/qh8opUdBYU6k6oOqCg6ONciTcMvk/ya
au67rtjfpLqyztxdhfqvQgx3rJiE0Gq2vLtcJ1DLthsUahmTlZz2MZoR1tL81TBJoo4rhtNi8zgj
zli4iqkdlPTb4EW1Cu4L9CPSCjsMInIuQ1BUt+1XWH0k/5F2v+COUJ0wcsDCmhkjU0ixBRUvmhKu
be7FT77prNJr0GjOV0fhCdolNTJAPO0rHUeqsUoDFi5Vhwdbhcb0uW6195mfLlcwomk7XDTzdWlF
O5YbPLhEsl+Mc+blrsDkmN9U5KZsZoQhVW+cdUDE4VWvKya5RndRI21f4fRpkSbqEWOuxluHVIvj
9FmzRmP1z3/8z//zv7+P/yv4WUDvm4Ii/0feAfKL8rb5r39quvnPf5TL148//uufeJtQTFiG6liq
Y5qabbv8+fevjygPxF//H0qIYSbvgbtlTT2d5PlLMS8eQ1t/6rryZ0Xz9dH4ZXbIDErjsOrBWlE5
nxsu4KPr9LAxGMqSiGNfIwPVYGg1PZAvOnC3WbycVS1ylrdmNmN8kM5tK7Y+EYnj73VLAM+c3ngP
8/Gg0/ZQs2CAGB1UTz4FDhlvlPKZ/jxPNG2TWIOzJ8jI+sCVaGRkEXU4QvaGhYNSVhl2V7GDxOTC
tFVHsjuPFZVLwernE7yB1gfHlV18L2rDhBjgaqQV53vPF3xP0T3yFZTokYgXteLSeo6s7o/EDmmn
JAJfPRkg6IYIKi+evacU4OfzMJxdUBWgP9KHnOA1KGZuSVGcHJdsMWZyw40dIMxcudOYOn/H3BG0
UqGly4yxnMJrWJUK9lJ0tbJQjVS2oVpsI10T0MQm6NFTsER9GO5t6DVY0VbLdkMM/eWLq7nNFqLD
A22BvsNf252gbaWHkWjcVRrXqPWFfwffZLkqAiQRKjHfLxTncqMU9vbeGvAZZB7kXwwK7JdTr9iF
c3WvS2/83OfbMUJ4V+hR/onyP3j4yVvdbxulOfsEa9/xoVkvDTiE/3B9mt5fLk/PMFXNUW3bcm1b
NSz7Xy9PFyIl6bWIhIeh/c7V6b+YZuMdfctxVlNUKS/Uee1L5mxGNEL1eiASGZU2nQ2MagbIDN/d
m65Kc6tommcUtfUzrQo00bpzxAqYPeoi0nY28kdaJTP5xy7OJUkaIOigWE45ogB3w+xmVWpW8641
9l6WbqBasoPHHASy6JjC1Mndk1Xm+aEoAMMSeDSf3DiwaQHhiOvZU4mugj3C6/KUfDwusOLKGwrk
V/68pdT6keAMfvr7G1ycnz/f3uL8UcOp3OKIMC1V/dfzpyOwVACN2ACwKGJmH1/1hDONbt1kMZD4
/vffTRerxb99O0/1dNOzVEM3xMf5p9XEngedQSOuwGVgRdPoezSVIpvPJDTEMOf7MNEeUuxX5mA8
ru1AkLbTfYEFaNdslqwmUDTA4eLykhTZT/Bn8UHOg+CCvs4DvCR5pKPst9xwXk0hC/mcRdNTrQfN
Nq2Igv3738rR/+234mKBbIEIxdBopok19E+/1QyteW4yw1+DDDNPUrhEUMh0lu9cBA8b2wJ2KQ1I
brrRPdd7SnuU3O4Y1ht4UP6NYgcca1i26Dc5LDQirLIUBuj/D0TvkRS6qspKqbfTSBXwm5g/mvof
qHSas5LmNQ6G3FzDssUnpWgeaGkeZKifSUM1lOMyCDGKvSbq0EExzkQGz8BB7DcL0YxoS+FHV7x0
ZQaIO2WLXL4kwddCymg87x2qd7oGHxrvl9isoYrou4zVIbC/MVJI1H2VpxGZe9/DhAlDbSnVjjmd
BvtFyHpc2LNrLSElVMr0uwCBEQ356iwP5bup+Q9XvKX95dOyNB1ypqepVJ62w0f2r5+WqTCLqhor
gVUbnUYloQRyOAUUafTj2O00tZef0aV9m1V3PE+BEV6tJvyMZcG76QJwEVd3uQjLF8bWa7PP3IuL
v2LvjjzrZVqVfMG4Gt6nyoh3eA/Y/UqQzxRm53IusaWSipqdC19P9vAqdHgFQgZjG3oPNRAC1OTo
J4H4/lKGg7cJHb8jl0QLtnVhMhym27MmoCOPBnUry0BJkIWX119CTq0qpv9cKBFdlckBEsPu4e8v
e/OvNzMnUjNszdE9NnuO6vxl7W2ZcFtqUKTbqfUfSo8LvsIIjPGed1HT/Uy1oNrLL8k/tDxyg5mR
sqkfZu38+6UBvHlMLB8nvdjhAd86yk5tF/o3yX6UL1bWbl01SnFwu+YJS4Zyhe5s7BuNabFmEcNn
lbvG91MQ9Hltrqzcm04JZvyj22n+Wjo6Oj+wtlWTNlt2m0cI0eozghN3Y7ex95yUubnR2No88g79
2+C0/WOAjr/RZpr//+HciXX1zwsh97thOq5hce6orcy/LBnJCPo46oGwpb6NZ7P3qmcrMIaVJ/Sf
YLqPYzzB/qvwwsq9e8QYa9KH+JzPdXMxrwPBACQlRt+a2f/sWHG1s9IQNBBHLtm1a2gPhAIh0MBH
3aaUGYhgVvSUaV8IHKPeFfGm7Ep/G48drRadBUX1x5dQ9PvnKaXbRtgssNrPSu+2pwHRHvWJ7V8C
L6gpXIrnvz8f7l/LTFlnOqqpO56rs0kQS+yfltCEjmpraoTlLA0gG5fMOquU5OKHMaW1GGVUJuOX
EGo2kvOwejKbyUdRCCp2TvMTZO/nSGwsk3lP48SDmyzKIct0hkNRaybpRXCgiY+N11HlRnd9Nrqr
pThY2ejZh2kdfJqjMVszRadrId6Re2vTnmjQ+An5iQlQhVjo40y+0xP6X2RBpert9aZhzlpGqHyw
OPcpPuWpaKtd2PnRronLbTDlOBtbBkx29txHjvpoUOH5umbfSDrbpArWiMB/kG9VXhs3pIUDXZvw
L2sXxgE5J172OpW5tc5bulJiB2fpZFCVdq9sqqL3zzwM6aNhfHKL6irxIr6vfIMgNx4T8lVXst+v
DFkH3Sp7Hg1ElgSE+AdZbdZDLuIp7IJcto2j+V+iKnBvgNjczd9/vv9ep1m6atkCtKObFj3Tv3y+
ykRBZoQEm7Fr9ewTvvHqijraP/hzA8/2q1SZyJcIfCiMGix+XGo9UjXnNEd1dAoJgVilqTLeucAF
qscytgaJmYdhpuunNLBjg5oY1M7COpPi1bgpUNERwhJn449XSeRr2yJjgOIdE6UZt6Nvq29ejYA1
1gZCeUCnbyNXGddcc/M5m+dPDlfJjSyzW6nx0eRYrPkcpo8WGPnGYOPLPRPE2zAItYsVvDdzETx1
jOf/w82xVLF/WS1YL2xPRRdpY+j9y9kr2rDA+UWzdLk7GDx+WcQ7CXdpUeuIZowS+rA5gKeMY0+l
9BgulYU7FWJMsjEHpTt1ds51T7CP2qYrmAbp1g/sFFCGWr6PI0XCgNL4NCudcJ+OV/miFfAVFA1u
Fq6YlQvGaiWRKm0WnezStd9jJrXbgpRjLUS9vkCmxsJ4XravgaJE79Y8GxhPmQey4Sk+YFFlnLYP
g8c7P2aUk1ujKdUpaH9t0FSaMn3lepekSt5sAoD3v2UAkUl2gVGl4OTDdesGZwOIkLGxyZPoc+ss
UeRZHBZnH0aoEjpoR0BeVdsumcmYNQznJl9mY0SJUgovd6LYLnwR0NVj69JH6ma6919lqSStA6kT
vCmdf1fSrCF9qwtfk7gh+ISYAdmqnjXNofucbUlPPKQMPkKeZD8NFw8aoYc3t3Tsla/mCJ/JV32z
SRIkz9SPV/mA0XDtjRMfQ9d+Xyb7VMX1Wk5npricL/1onBvXzb4APgvWmOW9nea3GgR6NHPE4JLI
WObD0g8c41f6psPNGswfMPGUw4yhY+cpcI1G1VdXXTMq36DfbbJIyW4oasdNZ3dfDba4z9ib57vt
OPPKKG3t0C3ZwQU0cAVf6F71ld1YOG/DYNifln6slurTC1Hev5xUYacdFd1iIwrp9diSgL4NsJNv
Qnu8y9apHN7zLNxWuJUxh+n5ojSvdRwgyogkNUiju2YyqWIBSfdOpj9FsON4qDc+jayB6Yr0iFYe
gdAKWu8LG88fejxmr2lQFNuAC2xVZO1844f8nFZaCotkSM/yG/hRT+Zc5hZIg8fkXGK2cis2fW0J
cTM1A+zNpSDz8HiEzGOc3Sj+BPzduKUGJa5oMMsjPoTPZVSYZ2/GRugoM/kKBMiBwm7KE/b87qjE
ERMb04s+0Dt/cbDL/1/Gzqwpbizt1n+lo+/VR7O2Ik5/F8p5ABIM2OZGgW3QPM/69efZSvdXZarD
dSIqssCZQKaGPbzvWs8yQqEgEkAkMuljuEU9pzwz6JqrKaiemwzdQOmktO3Z8Z9yH62J2anQl2gA
Rzn/bFN+21Er8Q8Vee7YZJDHM3x8gdGPnY8lJaCC9qx1CGbNS1aTmkYGqrb96So0xx/XlXrXzV9B
y/TfnMHrSG/81gDD37Rm1Z9mlDcoUEXvb8sa+eDogEIlc1AaNBFBLt8Kk7CRforyXR1lx0XIkozh
Z0ebO2DgJXlgKnryq0ldjM55EYOoiWAF0cAlDKewuJ3IYGNhuAr7sjotLFOl+89Xy785MSS6n5uS
rIdxHJXhBnNvswWa0T1cn7FAVu19ydXK5lDfXwVrGMPiB5H0OQgYwiuQpMpkhT/WxE07Y3Ve7lZ0
HKdEdKibq+y7Xvv3LeW02rfEUQEiYCGrJdBJ8jMyJ8RiKr+qK7wASqKSIqHqFmS+udkt0h+/kgQl
w2BhxuMKDinaSSdPbq4HorWsh3K02Fz0BWEChhQ7wPHyjJfAh5TThfXRsEoHsFU3VKtFNJJECpUE
q1B3Szs7JieVukWo7oROff8qNmDJW3kudby9n427Wi4BrunqyEC/Cy5JK+uzzaKEXmQwKGbyn7IP
slUYNLE9n4YuJwFeGW+qrLtpfKhxONm0WyeZAkZEYm8rRBfZoKkHsgVS7pNEQK+euCCrKGDujQJx
XMZ6YwDCIouutijRmpngxRb9SjGMXxbkzd8sIz5uOVzwbCwfLMtEX6Cymvh1mRgLwJy2INHhuoxo
YIItVblEomaWr5aHfOIlsdJNng7Lfimg/jGnGTAjPYeK9GaBpAwEO64pudy5MpN+BphEcGlIcHkS
bP0oodFv2cbxOuwZc/uwNJmhB66zxnRuXI1hiyzsU0sHncUWzLhwpuHnT8Q89HbyzNhrnUQ5QFAT
yb02RhXLBzgFFkbVFTRZZ1Uw4t13NiwoG/XD8t1ka9nd3xy6jytsS7c13WUZppoGa4iPO440lQRv
XwxcjybWsFoaB9oEkUbXueighP3NQVR4Et2Ex6hDZFcPGMJcQi9TqqWHMOfAqJY57N0pik4Eib1Z
pdhoTkScWmEhKKTWu3GTmFz7MRAYTUoocRPzbGrH7aM9DNgMsLJb1gZMW39youyqWKfWYG4/JsRj
fVX3phZZR4wYnSewNO1ILjRtrx1LEDxTtss5JedUt5y/2Zpp1n85UiwKVABAmmkZmvhQ8rZJ9bQV
k7icn5pxhT+bda9BClsM8bB5tzwgHbLuDFf/gl8dwaH6Ney1gjSYxLERPkWfYD6zW2jkLk6QUBy7
4IZ1FdtNHuZfY2FOWzYnIe1QB7Rz2d2HWktwU4WFIIdh2qXmfhHDxr5pb+GZ01rIW/jO5rByrR6/
XlU3d3UHGM9Winu2tOXKN5zmXk9dsQsT10T5OWs3uC7DW10hN8JuHLIo8Q4sKmIwJKuOhsbDEplF
TNCRZv90gWRorftsMI/LQxNa5hHV8ItvVdMha8pxpSBH8vKxNXYGBYhFBeHONHKh4OfEUrrfB7Ue
bvWhLi91GVdeYP+43jvRSDCI0XcPtWPuC0Bv22BMxbFggUHCD+mY9GdxTZ2BO2nruYRecGtFIll1
EoixTItBop4omSBunihuTW3ERSDVTAN1Ah/i6eqPYkFC9tX1zxZO65wXYsv12oya4XPbJoALVLvb
xsJJngRabOGzAPaVCNp/rmcnW82Tk3DZgbmkwqzZx5eHqzSqTlENLYcwYCsVtVCENBxbZGmhCBgV
HWRPZlSfQCkle7u2q30ZimSfGzQjQzHAfNdhyPk62atDx1yWlT71e5c5aR01JPQpwy6M2Ar+MXvl
jb9KSk2/5bNaqxSCwXbZB6oZnpQufnBdUi5r/MhHV0Z8KwHM93xISJpxxJfQ0reiZiMr+IWU1ljK
LN9WZvnj9+OL/bESz/hiWBZlXUdzTe6dD9WgqZqmfupdxhcV1XTndO3ZdnIoshDhCChAZ14H+aYP
iUJZvg2dUl2NBox1tC5y81KiKGvAwp9HFcHmjGILpkyHBaM2sN84QAxEEnSrQsPaYZUFhF21XNku
LaViytX9KPUSA72YW5VtLyERdA6z6ABEZWVJfWaLSBe//PzkJrV9k0heelNjtb9CkkYLcuPkjF+M
thr3ir/JVX7xcnn3oG3XiiBdJ3Dg3rrlfLP0wwfHPlXW1MFi0euDWmfPy3QxUDGF92I86fNoy8Kr
OCejIj5rx6hnq6CTVNP6sKOKWjpBaWJ/rVCgeK1ShgT9zJcWMcffDGnLtPjn/aPjACoUQrdMwxKU
3T+cG5HVdFsrDQpIiWtiX3V08mRRozefUA4gOK9y+9gwO6x8FPNPQ1qEK7AizudcZV6EtJKWlXaK
5UMXtxqG6YdMZ5pbkqwNHGqrONtcFVEUG09XZ7BjT+4qICeVc6+KHsdwH1KUynz2WteUjBazXlA7
0c9adBfozTUsQCkdSphpwO2PGyHlkiJ+p0wnfY8G1nhqRvsOIIe7LksXnZGY7NsJio9Yxz5lg1aV
6K6YnfHyjJ+x1A1cACcmqZhtT3tb5Kwv0NEYOQ7B5m1p8MZLuqGskOMdAhKSOtATRfft93eJttwG
H0+FYbiqkO0CU1NldfpPhS4jGgRIY9PfJCRCeK4MofVl9KyQD44R3OFU0w/Lv4dQjW/TpCGCEmTr
NnFrCCbIqA4TVteTYfnJfrGma0H2HjKO74NghAKiIqdbVjv15NYrx07adZynSYBNOlA3E94PH2uc
Z2cY0ZYI58Z8uS5eSxq9mzHTQF8ULE8Zv62tmg3vfatmJ2FASTUC6oBukq7Bac27sK/Fsx5iFyAg
odOmbB1Yg0tojXJa5q65xMxHltYtltVN44MoSRRDHKp5UnaLsIgOOp1H8aWvO1K5NN9fh1FZHE0U
5ESI792267V9bhMkCLdG7X/01jCdXcTdRpf2CLUrAWlXMoWy9muOk2INdZPOOCu2t+VJKlnDFeOx
sDziMc+udcEum5Jzb2HRc+1WjuAEy/llDYAzyehwKuOtSSXmlIV45hapYWVnNnRFv8Cb5atQ/jR7
60sJcEO7epMvo7gzJMWubRICSVu/gUVg0k5pQEOLVLe3pgFFnb4YPeaMtXJT2h3C2s69y9o0uWn6
aRNRGrsLJyTdVc+SgmzMYaMVw7Zp1OHKR0ecXcO6lhpuV/R7F2sFdgu0Z3mPtrrpxl1fD+mFVmlw
ZFVefk3JLjwvfQrFDRKKDhPbbblJJYhZ+3It0jQz4ejzOI2bDDvs3eQ4wzGuGh1vNr0HfewoLkmY
ejM5D4o2pAdTodhqhwmK+KhRvqfFuMKGjwegngrejmZR0KuHLfXsH1dvs6q68+b3N5JuOB8q6I6w
hekwoOmqcBi+PoxpXZ/iTCraaRv6PfAc1JQZMpmVX8zhIQ+NL7pi2AefMAY0GfSdFUi9OcrJy1JL
Rme11SyCUS3ZemV/ON70Bjcaq2L7VX/3s2RND9N8R7p5UwPLeJm5RL25T05WISmWTo71UFO6Tdg7
JptF3DG4XymtUnHaXY0xDYKhwgbQtsCCMEYNx+u1StNv3E/LXrDE+b5KastlLZjFuyJK0/XSPO7Q
Ix6uGvUmFCBzILduiw7zVtZg9fCDQHuwyhYJDgHKJ81wzBMAH4RTbXjqlzaSSOxb2mDrMLhRoPgf
uiZqLhpyPadV+53d0DEopUDFHDDvpUl7wa1B42FGqC5zctTRYv1iqY9L1rQ6El+usc5jx2B3j1WH
6DxW8+42LKJkMxPbIUNXlbjsdgvRXekBeSJ/NLdLFb5PyGNeihrLYk7NrdtlfFAgYB5ruZClUxoc
F0lwWcsc7NLMUWBlLGfnSVwIvNqURHXvl7LcH7lrLcmkW3ZTExPRILzrjdF2VPWkvrdOa7Jhdfjo
zpidFUdLPhEsGHtiNt/dQKuQNKh0k6qugFLifIZeptzqNTgC6jabWB/Tdejm9o0fvTY0Zh9zTASQ
8UkoSYa3JdzTL+N2NeUEriztqj5o23VXF1CESbriMCJEW7SEUUld5nru7X5svWhIxbYfXSC/UiGm
uugtru/dsulqd3530RQQPKY0bZtxfnHy5hxHWuZ1OVq1YaErN4kh9ohvOHQNlta4NWB1xqwNjRBG
zyJZGkhPRyhVeQ2uK3DpBbP90rglgZO9p9/mhwHoxb0wWkIT5i7+ETN4mpa9gTLjdS0Q9w2TROz1
TmDuY2R4x2sVhfxp4HaGDXvTLL/pZZl7KMSXMMAsKKm+SyXLaNfIJUCbLaoyhI8kJVcTJAtZvWER
10MniA50YHZR0N0simymdOUGZGljQ8lrZbMjjSbzjFf/JgZQf62rWFF9sFp1Z04hd22MRZZiZLuL
+644MZT+fMAwQ9weUd1yC0tta87AwC+x0VUDji6umz1xQfB4GiO8V8l4OjlTdMiCMT5Z6KfXlT0+
XIc9c9Tv5sJMj6RGGrdZWJjn3w9lxl+KGiZwFsOkL8IZtblXf10SdJk5lmSKAtyODfOs0idFtPCu
4kjeliWBJlESB6cio9Fcz4nvubnf3xkj1jpwzFit+rr1Oqn/ovoN188txH75VrKpQqrTG6sd/JPh
6DehGW2Xbn/mKPkt94cHLexndQJCSvE4x2m0tYz0POfEDDmG0zOUT1vEZ+0ljO1oU9pN+wDAB9gg
Pbi/WaZq4i9jOlxQV2hsvVXCW6hX/HokhNG3xCPY5fZ6qmP0ANtQ/W6UiNBdaH8brbPvXRkxuWgp
gpESt6ONPdl0iGfKqRQEzdaOukVa3K3wiOqbZSUkKnIZlxUBYazJdgm9q0SVna5/p1KI0gydTpxM
C5W1q/jFTUFH+JocIuNDJrLiCuJ02sItb9VGn27KVqF3lXlswT01ylDMUNrZLoi0P3asy1el3+wb
Bxh0w0qCRRjbTio+4/pqHilTYqwxJbBAWAYDXMe3uf4qsKJvQYaMqADwqCcdeVU9dlevr915m6Wa
vl5CZyO2tzfFTAEqKyO2kA/XOzRQcArlwukuwtXAqlishgmcBHUjIemjI1Nv05EWwAhD6so0Q7VW
XDEverWu6BrdLKygbq73iyyigO12uWKFrJlt7iLuDNl6mlG9kv20MxhB8VMHwiaaoOpBjTwbIv3q
j7E/srIbLY6+Zrid7n1FYY+fmJ8rLdvZWoLzWdv6cKUJD8VMWaC584dG2Y25pB0sw17ZaG/XsZJg
BgrWiOlpFYYDgvlrebWOE1jLS2G1raPVUq2rRZ8fJ4Wmp7QWIQ8aD5JjQOBGRfLcO5WwivqdruL7
QuHniNBYWVLnDCy62ZXprO0tgEWrIDfOS2iiopQYWZBbcv9M0Sp0WYeur0mKsnK/vGaJWBycst9c
U4IdxoBjqQQ7VUTYkq3kTMvytkjLT0tvRHNxWFa4dvdZFq/HIHZuFxhDqREPT+OOiMpD9XPoJzU0
2rKwe51cQscG2ayu4yE7BHLGmSrlNYRVs72WZXucF+yx5dknLWeBKwfUhTcTCZMBOLozNTB9p80N
tIVp/fuBTXxU2tDUF9zNBggDzdL+InKwy8xtw7JsVoJcrk9l5sP6aML8jolKOcWO9o2SubLV/Rmo
a4f2ey7mkxlN0X7snS+10ZYMyk5x0kvCCBxj1PdVI1HN1DvaOWcnzjK4F+islkNvBW29acWdXYns
rqyMelek+NQLP0Tlgz9y345KdgMZoOdyiYCdVsklnJCXY8TJvrcQmQaIXi847r5jigv2bDlpVAjS
T9GGw8v1i2PqOHtqXRHul0F/1GE+rxRBB7UtynvbTz4xL3YbaJ/hYcHS6KN1yIvefCUk4IWld3vn
ZCVVjSyjshpENk194mlOfVnYK4FoYK35ueHJVdCpUN1vRJhAnIgTZeO6FIyHyg9uS2TYt8tXOu2Y
jW6p3WoBaeqVf5nMvj7OvduvmatJx+ZqMLLq0+9PqvWX2crSXE6lqqNesVX1oyDYaFxnikkqXEX6
7HhXKfJkppAMBnPDBU+YsF2Zn6e5JZpKM+Fxh01/spTW+pQU0y5h+XYZjBADWkosORSunoY0uThx
Sge/lv2xsKedAkgHXYrsnnVi+CrENN4tTzbBsQuV+Dk2Z5Cg4Uy9XeHWSUKi0FxpHDXGVRqqX9Ls
bel/dK2kbzWdKn3Hsee6NjQEcrMh9XWWV5jhBIJWIfurMEhecBRzbbqj88XKtJMosI+bBkZxYw/k
W9wWBrTMiaXWS97j1x7j7q1w5seSVJvd74+y/XEmRAKouTbaVsQwLhy9j2WCPLMQoM/9+roICcuO
KFmqRWyyzP5heVBGTfFqkKb75VuSrOZLrj8P8yEyVWIgzYB7TqKawN3foETOvbyh9tSo4e3yMLi1
uQM2k61NQ6nOxQj/SWSOuxnwjt5cHyy3R7WGs2/MaJZd223gR+drOgR+CIaehFKu1rTuptHNgQhM
5oQkgvJfVHHkAT2pXxK1uiHK85QXZnMLs7j8rBW3jjpnz/Z8yaZ8uHS5/Hwyv3uuBuxBGou5vHTr
81gg5tdx69P01WsG2TG7NEGITG6uS9a/CJxBUG9DVpznKWkaCOlMU1bX7LW2OPz+pDjWhy2nawoD
taxmqSxPgI18WJ4Q/C1wU8AHZ/4l7bJs0IzM/ROUKbCqRJshZmBhpI/RTpWoprgm6q93kEwjVqAk
lD1SAfbvFdv3nFlbDYoW381wC2782sR4nbTHDEPCcflqeTBBo+76Ls6gl4DaCFhvEALLQ2m7P7+K
bDwxajJrj0FM9nl4iFOnPFttYR6C3mUJPGbVRcu67mA7oblH/xx40L4E8GGiCRsBeWWZyFs1vFFa
mPw6Pc9tq1NXC8zw2ZKQpaWZCCW3c+eHoKfXTWIyVcx8DI4ZyWWzM/uE10avwFYoAIi6RsC0uBdg
tUmu3hxjcSekWXfYDav4lFdpE7ubSS9InCYGjQrQBHm3m+5JaXOPkZ+Uf7ey/Ficdm1Hc1zqaiZi
O2rUH1o6bhbTjo3ahj4rzUrLGQYWbmpx25eYwSYQ4s/tYKWebzrZ3Uzc26ZSUW8HYzOdCU93qOlH
sKBbrE4MjNVeKBWp3k2l3ZDzRAqGsf/9lab/5Urj/QrH1hhnXRpnH99vTQoLahxm9yxnPxW1FDy5
ToZRV26Xb8Yhs+/qqS0PdY4Guq2mjdoI60QFGt2Li6u3y4wddsiEqSj0j8uDUI30GCJFWbbHVpSh
TOkne6NEuY3LOCIaTPW1vxFH639ZBPBRXGo07DQsmx3Oh5vG9Y3SUQK7WaWJce+gi/MWY4zR669W
EhCfUB59X0oTSr8E/aQOT4EmI7uCOPveiQNWhezbHFRkmncUQePE1Q5x69q3S3FXsbWbqCJs7PfH
3/jL8ZfFclo7XC60mc2PGuFUqSaNkippAngFJcqIYDFSTXRz2i99bzWdf+h9Yh6y1jpauW/u3UiZ
dx1REJuiGnvPMf38NrLib9d9P72d1BMleHGcJuF6IKsWi7eLWrZZ7pQxm1dDRr0kbeD2LohwFAiv
SS+e3QCo9RTOMh/qPym1uPjqC6sp4g7+5oN/1KW6fHDHZjdqI9dhK/bhbDE5I5LqYR7Edv22fFQr
1j9lhZjPVUqqTW2p7Y5TNZys+tF0wK4k6dY2WG8WNtLnPlHnE2OXjMKrs60ejul9FlTDJh6CLZFK
w7mLwn0eAoGgc24fHShzuG8S57mPxnvTh2RRBjsdxlPIDjOor9Pq//nFz9Qs/qbvRTkR6BW2H779
n8ci47//K3/mf1/z60/8z030Hb9H8d7+9lW7t+L2NXtrPr7ol9/MX//57tav7esv32zyFqLJffcG
8Pit6dL2P74s+cr/3yf/8bb8FjSgb//+53dA5q38bUFU5P/8+ZS0ccnlw//avuSv//mcfP///uf2
tS7e/nEgkyH/0Xz8sbfXpv33PxX7X7qFzkFFc2HoCBFN45//oMwln3L+xUwo9+0Gy1Dd0aROPC/q
NsQ+pv8LoT0BoK5uOxZaey4nItGXpzT5FDVcy0X7wqP5z/98/su1X3I9cf/dp2bz5/+kp8ZjTqte
t03eo3ANNMQfjSW9mdi2meInrVgk0Uv3mhkmcBK0nxWpTlCxHnsd9HTDae/1CG1aLzeV0mPHNpMg
ItrsNF8RPMHA8qwMyrbICUC0QIzV6TnMykupWrg7w/E1HqtNC65zE5ioDKuJKMKxHLekB6CSEup2
toNbRLhe1b1NZnk/sdUMB3F2RrbDNRO3YvBjhlNd6FhStaRO1tbuI1YhsnsmiDPR2CP3Sl9GPT1m
qvm5w26n6z0MbgNvpZKsHdogaCLm7eiEX1u1kpl++QuZai+k2Cdr+dui6bvR1Dd/uix+HvU/uwGv
QtM/ulfLYbaxp1BvVzl3f2nykupppKXI0d/wBlkQpGdDDMmWPGX6J7ZG1Vwa5ZwJHXdo2iu5zGmr
/N2E+4xX1X2UxyJ2ObiRw0F3i/yoVvrn3OXIKjCMVrG2gST36EAQM2pImFPYbgN3kqFGwVOTZZC8
+bkuopJRu1DRMpx3s1FFwP7v6opg8yHk9OOs9KA3Zt7yLksl/Z7On0nYfeyr8D3u/ccucp40sZsG
aAZa2K3ZznzR2+DJJ6lbFtlKUpYgVFr5U2JdOpWqZRPP6aoa8b27BhaFqZw9N2joIQQD/gA4HFlI
fdboAa7nvkLM8gjYNdBvNOsFH9kFCxcLKiFegfXAtQhJbGv5IGQ8dx4C/JOrtNNOx1lumvtwFM9J
qct5HDBPx4mdgXrKL0zasewDB1bjHqjUEWBxI7LPTIwstGM+S22PLL4tqvA51iHDTF90oXJxD/MR
LM5Da/He3aT9OljipSuCm0Iv7rohv1gcm7BR3oxcPOZdQ/5J8dgMXI9cEYTaFURsqwnvaMg4PgIY
AG2Zg3xxQx0xmENlhUyN2jNEoNGn1xJG4CL4fFqYvVQiJC1l/B6QIqLZ8bta+Y9FCUzRrln+uW4H
TbVYCRHZ4CKDd7vn3Lo2fyx3c5LP2zORAZKUyqqU6xoV0kWnPE3EDTc05ow8Hb7RYoR1HBEw1Qht
P5vFu90YHAg1eJ/yYt91xlMtP01HhsqKyEBJNmsMO/ecwNnZpUlsof9AGMRLJKjkQPJZsQFA/Krx
uYEifJks7cZtOLRsqd4rLTl3loLhM3ro1fCL4oOTzVI64Oq7/ABoSBBcxwMt/UB970HIDCY+AHRg
bN6a4L2C5e4ZbfcphU3iTCk1Ecij26aOT2lEwRJl7iXJyBGweMeJopDO2g83VVB8Wq59tLMMHhXL
+LHYTkZ5EqH2unw6OjYvv7/fxa+rAXm7W5ikVNNG0WHprvFhNWAqSgs3pdBXTUIezjB2GC7yV1dQ
7gTB+TQW+tmJ7EsSTttJVff6oOpklg2dh3j1UhR0MgmkenUMLMpuTRxjmOaANBB0FYQ/qVPxYD2o
OtdJmSToeWbubvVcY1WkgGE8lFG6MWgyOpr21pr8SbUWF/mqhHAeKnm6F6aaLLt9tVz/O92HzUBi
nTeAxFsR/nkHtM2Y7V2nG2taYucM4XRXZq+hAhSJ3uA6FsrRTrLXPLEGLxnfHEV7mlPqOmGF2VPt
vKmF1YIylhgbqsie1u99rjrPUfPnipLVPBe5F/L5Zt6XEkuQElIG+Wd0CPpK1/ww5eetHfwamj3+
WFImw0Z+epuUx9+fKtxrf5kBLctwDI26AeYRpsJfa+ccNj3C5YXVp9TRuGSv8jC1ikb7t6CJLZ6G
EFZhob2kZqt4ZYyJns6vR03mRi3HR/lqd+YkjQhGIaKFBxehF3Tul2jIFS919Ke5YoDS1DfCh18x
1qGFM18D1GykvqKgGhOOllarG2p2901SvRr0m3SXpxMG9qjKv41KC+pOYSwvXjXLr7i6w0+Wk746
tlqQUZy9toaDkMb5mtpcQ27F0RsZlrxiwJgzupsi8CFQMd05PgeQhYa/otE05BxSHQ6lRzHlqZGs
Foem0GBddMEnXZ6ZI+JqKRnOBrEqcUZYaYzsSh8nb0B0idGVzxwQ4+zRJkJrpJ7zQruMjGuBKzaV
1dCfpcGuyE1AN9gXElYPdjnvReLs5oaAAsSq5GzGDiCFGFRWgGsorJ6aAHZGinvFI6/cY71BWqkF
/Gngko9jhFyVmkBOZJe2R83M4N91m6RMvqIxu/395eH8WrW73sn4911NM1zsvsvV8yfZidopUYB0
T4MNyASdR5hDxCUbxGWeOUZ2V3yj+SJBou6KHN/MA3S2XW66gms6YMql8u/ZuvYE3+BV5icvT7Jb
gBIbc7Ls4gk7xgZ12BlpyKt8ZZfL3f+UAWnkT6C41GGYUHQG6UAW/WvZmmDxQOMNpDnUDhD4MKRQ
0hDDKTiWCQerUzjX8g0Uk/bU6+oZV5riOQ038Jg7xaowFAIwq80oOUi4K5KqZS2FbQwElThm+jM/
h1dKU9V1Eo2I8HqPQvTB0XN+LZlHkOLjwzA4hxzLJX5EfonGA/UtDhFJglGtbJdBANzwerK7fciw
ZjPgTQx+Wqs9/f4kuf/tJCE61WgDUlZEw/3rLTzlSsMnqfVVbPdio/gEssC9a7X80jv5K/Hvr7Sz
QY1P5qq1JeHZ5HqEQpM1qC84f9zWRvoqR2b5euKgOq9Vc/xrabUz0IXSeRbffDxSs8KKBYM2hDl+
IMBqAs/7qGJhAlXl+h1PclvaWcTlLs8B3aSvbGsf5LmSA34AFjwY0bf71iVOtLPd004l+UQe3SLi
pxA+PCWu9dTJ0bPVzEvrY1Yg9KGfdlPV3kR2vddVkyFIzikdmOJ+WOsMGOHAgFHIS4Nfm5Nqlw/x
k2A00yzu8rwI1nlCSkiZMmZPzfCWNwpy9dQkzndYVQUjja9wdvOof4FrrKFz6cGdNOEGQXaxjtTk
60BVly0EXBDtqcntixywnWIu4AeV9FHVp5q5bgSr5hWkWa1bvT+nwnoiFqVY3SPMUf5m5DY/2Mev
96Zw+b/rogn7S62XAwjPUFO0lWoWl7ktXtQqe2nm8mJmxYWNy1MdovxEhshqLjuXvQLI/Ak3zJG4
LAg55WUKy4vhi5s4Xlsqq4axDrNVVbVPfnTQ3fS91DOyyCLroHXtJ9Ys5IBlwbQryC0KwmOhtq9x
lZ8VO70wz7MCcx9i1SM4472wqQOmLKMqWEn0KOL3vA7ezTFmFa17AXUO/JJrPpQX+gQFF3EEA8ms
L4kQzrrFtcyQqcTrNEMqbKA/crvicYqDaOcL6JDCRzi0rMv08jkZpZmyvFOcFI43PPCK7kXLbsg8
FOC7CHUmcU7OJLRJs3WKwnWv0kvpzBJWzNS94EQ/Ry4YRLlipYSveiVIOIy1yQYUh1gXlkP2YwuC
N2R537KoWInucUbR5Y1mvTMTbF5t8L1TPo+2RU/B2pt1IbjrmbMm8k7WBZbjVcLeaJ3FKRnC+XjO
/Q7kh4vJrHKCzQAof6U4xMWpylPYYXbPL6wzGOqr6DFIELfKz0rFDUBrnhyrcvyu5CAvsVBjoKGy
iGBrQ++xXjV1sPMdyr6K0aqeyaKZqUyKREJ+Wys3P5B4L0rob9TZf6QBnlJCDd+NjHXmsq+AqLC3
euecTMw0k8KDkRafFKnpmkt2WvpeXjbySqrkKhPa74u89shffrFH1siiizWvNSBLW8k7KT0kIiZY
zuLmsQ+cY9xJHg7cTqU8w1VgWRvTKEvwtSQvgNveW3gXUMC1Y52EnzX5nsG0fclsSqYxsMMp+k6l
2XNNtkRuxEIqmrSz38QvEfUmT25Dlp32nECqmia2fLazm97JfxDYcGqBxo+1PWq5ZvoKFfiAofwu
rrN3OwLh1AvtqOfxA/uw1Fu28mqo3SQtV8ps2PPewO3HroS3VIQWMPtvdqwUNImRJsY1n4QOBnbR
OuZsR/Be7Zc0y15q23k0FXMvV/c+53dgBpsi5SaPflTs7WArMdak5zQMIAErm7iLC9gy71Ubv5Ne
AlVd+xK32WcIgI/L9RDNAWRjIr+7LmULMuMZzV4Gua4nUNIFv87dPGTPlU7QrxUSkVe7w6klwhm3
MDdyZEE3Cl5wr79HBQS6LrMeKKN9bsli9gZ5sluce+mkfZFbmuV6k1vvEXz2OCXfavkyuXebjArd
FpQPURCmGr2k8DOYe+lrcmSsbafnDxFsjUIBxCZrE4B42HVX4QMVqdUYNSrrXY7mLDfRbfns0Mta
DxkRL6r9rW+0d3w2+yDmB6uM/ascXZyW18v9d2hqFwjQq2CSHxq9SxnZJ2KYS8piW8VIngvXfYTH
Q/E9Oy9DxOwk87ZJ8xck9lxPwBOA9bHgZ1Ibje5T5Bgs4FxiNgLk19Sy6WuzyV42k0mUfGqpSXFe
3cc+Sl+EFELAinY9o7D2xfS9bJpnrSeipVCpATmfi+AU5c0X+efAtFyou+LhIKiHbfNjQHBzAFvZ
y8hKISg2fl+CXDrMj4VO4JXrjPvYZ8eqdKgsKeGgEQBSOqrKJbaGO7uU37T8c8o9zI3xTu/jsQ4A
2dVKiWLdBzITCyZwQu6oAUFCYwddyTj5p+Xju1zlqNBYIQH5jBPI22i2tIzLbGQ2XlXy7BLg8S4r
QolKpaWL7lyT1AN7eiAYhOFco2aSzeumYhw0p/wFS+Olq6uLNR3Nhu6aG2xSAyebm1+anrJTZa3l
FSsvS6XOLyJK35WSm5Hq3h4PzMppSv4Sv4OrmF7ShXb5kyzitFoYYaBXP/eVhWVCWfRuxiXU09ex
7BwvyanC6b3ybtnTXSrfqm4w+dNh+jF6rXx3jay84HTch4jglAJ66I/RjNjH+0Tc4ee/tZFws6Ng
920Y2bgOnQ30RsyUeHNWola/F45xM2Db2xAH6CpE3PvuGphZfmoHDEulrBpwSn05SMuLg6RdCn03
MQHmy9gRkSg0dKAs+5ICP7muqy5yH+U1OTFHyCsGe+NAinNJe55yTfKif7NAOS2FjOUk6ygrPECI
29+vFD/0h65LBtpYlFmoeursz39dKeZGWUvHi77qXZ85HD1WUvXk5iSbBDWu4ZaU45m6gdK/qEPy
QjpGhBMnR/I4Y9OTN2VXOLvK757rgDhW12rRdgEykZOnZcwgZbhM2zlhkq92E3b4v/sA6q8dueUT
gNxmpYuMwNENSzbA/7QhmS3dJBqe7aqqz2cbXqTXNPlW0dUnTMCvaP0zYkKb7QiSnmSPWWOPYc3s
BYNB1F4BhxiKKv8mV6P/j70zW44bSbL2q8wLoA37cjnIPZM7kxTJG5gokdj3HU8/X0Bl02SKxrTp
//a3NqtWlSQGEIjF/fjxc3IT1TCpRMuVeyR1bjz5Z9Ti9DJhDu8KOb6VNg1HEVDSikaVNhL+3iQu
vi/R2OXZ1GSIK+AqINLkWDcavWZeezXJ4yWeKZmr9L2z0E0CwjmRyYgXBT5TGs2tUQJLIBsSExsx
k+Tc0Cj/ZMIinw5VXgvzTtT7w5IqO7t+ULWHuFEePfqvnF4YiBZE7JiyL42Ih7AVrp4OtubYlPey
Hdz7PbGrWuc7Y7BesBNEKYkEoLSv4JLtgKBAAYnPp6jddYn87hcK5sf0kvjQxLX2Pdkk9EtuIHmO
hAHV09iRMBimGi3go0XASDx+38CMBvzWZfuGnhxwJUl/EPAAJiT3kvYoUJcZs1GMKFwo7W92Jm9l
Muycctj2sJ4My3ErMYvQWAQyBVfCq4nyKE7b2L86WQKEGvIqkAIeMuNShUUYDwcxSVbTrIzUvMHC
sDOqgEMg/T1nLI2x6XDy8yiiLKBa2DBrCEuDoQk5m0B8fWMr0swGTGdU0rXIIcVqwDXlIfSVh7C9
RHvjwc+959K+nh0NIKqSGijFUg0kIGWzcRa90l9ChDvip9quelP6bcbHkg9pqPnPsMGr3cog6CsX
kubvsEt36zJfi3/vB/sKYrer9iUwVEaiKzKGLqZb9EeeGj8Sg7VHZJjTqWrcOFp1H8gYSXdMeB0l
KFdVtzNugRQtkxmyahKZb1MW8oPv5xcxeTzRrkisNYdTh9x5Tk2H7tgNFA1GZJUxcKRtPk/ewEZz
bPHyG52kLZ8zRJHGhoayGjt9M6T5oWfZ4fNwgw4o0J3YF5FuICvfnyucfuat/NnWgo9vUWl3qGGf
HEyy1vvA50J+lPN0DjLp2lnQCPMHOwYP+l0N1k4lpp3rMp3eX9qdeeUjkGK36p8Yue/h35vdoUD8
wFXD5GI+SzFAoLTk4h67j1VjG4nYVu9M+Fvxu84f0voBY1KM4MStIQ7otBkucs/WFxCct9j3vIgL
9PuDGOMFzqnPFRH2iwMpl6KpiTWogFA/nGO51uFYGZiMLMK/OPrdBRb9bkTLBpepJa77GfyvAu/Y
8dj1qG8LDfvYNnwX0bW4WkVShYwf6j+rHocxm6BfBPYlF7OYqBHPbvTUdlVS3pAV3JS+/1ACl4t6
iBM660Zaqvj++cpGiiw4ZXsRiYr5nwNNY2WU7SWEd0KO1DtqESFfRy9vPzEMjM1Ho5B/+ULZlGyS
9jFmPKCTyinvEjO9CQw6lXx9OUxIgFTkF6PtHbOIbK53aQYEac2B59VOh6FtXJtj1C9JpZw5acwL
foFBOs6ZWDEh2yOqasKMq4vUl/k3EV1HnjUjk+NuHeXkQjyxeC0ujWAxzMJvQDMl4jqrcODS54y5
Cnx8xESIo4cmNA7a2xHOspcofKO+LbxlRI5QFfUyRI4SHjMrKNrjZLUR1/kckPstw9UJJ7AVgQnn
O1v0l3lChDVzUMhwqv2cq8FGMRZ6gI/XmGWiO/S9BqxzIQSvBlQbwCJp3CsnC46oIyyiiZ1FVaLU
qIblsBgWVlHcWwMsdZ2wrsVYbyGl/oL28n3Y+Dt/pGBm1nBpbVU5iM0iYmORNjgBognFpUqE4Qfd
ZZ6+iptc5N+Gino/adLgEFjMiUzqc62IZ4NKFC9FmSii8OAqNBfdmu1kcpW3IQKnyc4hjkxECOjH
lOMU8alzDHRDMwUBzfRDORnvkXnrNeEIYMlPpQVmK5JElTLOXEozdR5WjprnVE8vQCBI10iUMUC6
BXjagtH3y6kUA4gIQ8SAeNGgCz3QbBD88kRRB3VhjDilpR9IxzlLnxNQ564wEABu4dmxAOxEOoxh
/uDVPGauRu8s+quoXoi9UHvmVqzeoGMYT+0fcLb/989BGf7CNKtnz7a3viMyZr6JNrGe2DaWZbz5
6UJth71SdEdjuLAV66ixL/9kyPxRi1SOVfJE6DSJctJcxOrK4ibzkxvxs0R2GnDeoJGIjzpdiFqp
oKjRd4sKazi38FGN741dYUr72ud8ErFiA5LTJsF1niF1OwUv1KduEkngLMyfCDuDqIjXczRqWwSb
tp3DA3FQH0koGcka4q+Z9Stq4IDiAxQEPSE/Uvp4cpcb2WcfjmLK5yxJkrs1rXK/RToqhsZ2s3ZD
MVVtXKIlqGJvKMrEMoqL+aBxr3JMipOiMPmD6N3cmOAivtg0Y1U/ZYizzMFxygE1Z01zBgHdzjGW
agkCiQR396cWPB/H5lBNMIl48WmE0FfGwSYVuI0AFyJieL1srrxQWaZt9NpZrw5Yve0jqElSnfGd
PQF33AL9CtXp7ELU72KSUjFH/dhvQTNeRA7eoO/l5pyhYRlcK1NymZB9+FqIEGtKWpm9ZkV6n9MR
S+PLXRUaIZvRC7dzbVzkVDoLgitRVCPmxElJ1We9JZwSaVmhVIj/B5ei0CjSIcnOf1rh7GDKLHp2
QDtFt5nfdqpIYHyxT7X+nkDgDadUtgfvKk/1vZPdlSEH3gyoZEpyPalJvq7QmMgagxTBKtbOvBsk
VLFKUAcBWcyf0gjINaNIPnSjdyMOupxSw4DrQ8HR8P39dSLvy30t1LhgdVDns6n2nULOLY3BCGkR
zsoZabw4ek1rvKsHWuvBF6YeS+dSVx7kYBuamAdVt36vbbWxXds4vc0oywwZiGNPfKYqja49/GUH
PEZxCgvy+N1JkzOXrvHVnQs/1nZE3iCUSz/fuSnFDNkXXutByj4Pkhtl4nwNFd7AUCQKheUvq5Vo
0pxwXnqHK3kxHAWLo0J5wBQAqTkjmN6xQj3XTdpm1ZYlqSi3G3fQjNGI+3U+zMV/8W1pF0qogMl8
Il1uD2bS7srM2ppleiFOpfn+wnLtQlLJr0LVnrZJHC6bTLkW202KUzxayuuE3v+Fb+P6wRqZk3NL
PE1aWhsp1XZz9jVvs0iz9lBGbh1HesM2KTkHOYtCwknQAsmLBiAdURDSyJNaYagn/dTWbPVG1R+M
agVrOyQjJFERJSE0FJ+c9Nk2TBKiiJgMQNwUFTcT2aY86JZz7UdwNAq/WcsimhzV+9GU7jt/epAq
ijFpL5P00Boz5wOSKJuKSoNJXWzOmUR5QdSJCEDxIfst6gZhS922xtMSLk63LRWMRJpYfaACqbo5
2kwuVG0UhIiUbVogz8Wtf6WjtLWhX+BQIjNs6t5iyX0I46a+rUJL6pSF542oi2H4PkkcsWp+gXUh
+JZCFJlIRy8eYbt07X1hDbd/8FwBjSFKvwUhvBBXBLkXboNeANBgrRwbMRBxD44hR4tduNEEhaQM
LyhuXnEZzTyB3jcMN9Dvq6a7mkIjcLEtINFJCFJ63JTKZDGJIrk6lFQ5lHNSlMpfhWNxBPDGPI+j
Uuw/qTqFcoXgyejImJlHr4pUHqmBAuzky6TF+SAjKOosSi+GcyMajJMuuIuhc1LM93CvM4O1n56j
X9JQcLpAeSaI1sTVMqwyoMPPn4M+RDCVFt3KsEtfnDi/mMMPgajb8Pu7mixZIKuCgJRylc5h3oxT
D6Z/7fh3XdHgVQwTScCs+WgetbG8CUP6RXo67EBEBNg5qeZ1jguJzeGRaYBBpZRssHHzVn+i5SR8
F/bvPgaB+H3s5GGmvHjig4u/jhzSbYvMrUCT5yhmJjZ1kroHiV16hXQUsVNDzjF3XonDR/wHuzWo
+dJ8iUkGB9YcvplwmZKcGzrUvWMDVXmBXvelI1lXaQ+UhQL5y5BmyJisjbHKF3NelEQYMOoVkAVn
tHglEW/NJ1QYtruGOqEOdjlDrnMY02biqNFqFetm7rm5niKisDpf+4qe4boVvkOFpdM5opoDCa4T
qLRklq5lyz9n6lCCCtWUO8+i2OBPZAuizFIZ0S0h0nUmACfF6Z8j2CwxERjVOuXg06Hr9OY2UoOn
tpJ2NA8sMmfYGnHN9WqvNGx/RFpmig81g5cZoaWgskRjchME8s7Hc8wUMNqIHhVwjvZimltKoBD8
TcvNEEidMVUVyl+LyZdbiIoG5UQB8VoLkcMgMfOu+fm7QdNVQA7Q4Dna4kDawPyaF00gCg+JFjyO
QX0QcD5NKvcof176cvqeqf0dYgVLsY1VgbPqMg22CYbiYNSi3DNHOKMWv+mh/ges7hM8/DyHrtgm
ZaL0BT7K7zr6mwvk+H4OmYqx0hzbivuk9LzLoEDREp7suphAt+YENp3Ul1YGyJ9EbqQItlg5JhAS
d0io/KHBWeQDgagYlFOzhY12phyty38l85QkZV1REAzRdRUC9+ddCFKa6Dqg+EKcg1GEqQNXvMfw
IkoXyYlIA0TtxYhJavo9vkhbjBz4tXZMguxiTGixYp0MWQZHCM8nrsq2+Vn6tFYCPA8CvRdHZqlQ
/ksKtxKFI1G0EHCy2CuiMCWS5EL2ridXlENFjQntBZcaJEqJEP6XjXwbePi/ix/UrJKoeBMrp6dO
1U73Arg1teBdFE7FE9i1eoTRKY7Ted9mbFT2tvhx73/ybjN4bStUYgMTa7aZtxhEVIe8Ll6OAah1
naWYTYbNzzjCEyymPOTVmeE6eOMWzbRlTWS40M2cxQ4gZ/6FP9LR4j+PYfWigwEsCppYRKohVnGq
Q9DzSWKVsd7PqbPIVWYef2vRtCbgAlPkwAQkMcwGxyvvZhem+curImozi3uHErVbYkC1fHwDASZ8
F3UCke+LLW5rxU3N2TkmUKxGtCcFV7DPoxdxOPkBZhjwLudDSny1NgMIDS1kNi9RaToqZrhNpuS2
o3V8JbIliQU4rwiE0Lcs6nul7ZbkDUe5L/7M6pxazkfiGGKxZcfaIneSF6vA2EqN7lHs5MQSx6Zk
t/sui4UwFrVWEd4G8VXsFLu6sq+Qv5urkvNhnFLR1HTjIhUhFMgZmUu88xHJcu4p11FpoTIhcmQ1
jX7aUuCKXNmhqDWXEhVRSrSC5J6NlxFRLiyReomXV5GPdyvgUF7FszruaEHyRer9GqHRNYKQNqef
/wLrmd86YGdwLTkcjX+K0SVlPDZG5kMmRbxUzF0kiYIExxrzJK6dmXasjMp1mFPy/IcTyYvP5QWR
SEaR9KZ0yArWuJSUoh7IuhBLuZO9u8q5F2GreLgJzyAr41AN6FAHFH60Kc+ILaJBSTQHeVlkyq+i
590EeaChSIfTTqX79zNhOK5TFep+FbhJxysl4r1k/myfH/6kuCrQQekn0p146L6xHqqKTv3ceMYc
4WXkmoU3xAWJIBdAp34nUAa5d4NU/vXvIMhCw8r2pF9/MBDDpx/vUjw+XpkseTGvRrKiIbBYz1kX
jLCLAV0BjAaOUK1nmnU8RZeNjq7QXDGkniLqLbGN/zhmEmHvrSjEE7QTW+Fga0BvnWzpUNJYJsCW
eUUpFNMnMg9RmBUVrEbcenPlsqnRk5KjHa2hf8rAIkkW7AivpfOvyEo80+L3OacztebWBn6y9iKJ
FheCKBOJPy8XxARE9BP3bR8dK5SCXUEIjUDF1EFHNElc6SLlFYtZlBdtPl6WeajgAab1IFxUWAuz
eBGoxJyz+030Iq7aTGDzY7iZoqu4HpZTGBSuqpDQip1TZ/c6Uo3oQz0QLa2itLlWKkqlDXRhfqjI
28QPjioGFbJknNXi7hKVa1O0EdXl4CrirBAT54klPGeaMwTRaupeU/lbM4t7UIsns7y39d+gSD+z
PMYPzzn8NozSWMwpSzZp285ylqrQO1EEk76Putdh4Ac3OtwI9vaQmUdMBwm82IAF9SXcxukt9OBH
iKcMM2XZ9XIhDAEXjePRVt9zxAosIrIC9o59m86McFGiLbrg9xC5RcGPFDd7TXAk5jJm96WxflQk
+0/z1f9vEjnTJEKD9gfw4K8ukW2e+f91EP+4/++7j10i89/70yYCde1fOlRhmtkth1YvhTTrT5cI
9Yp/wTtENEnWLDqrTBKsf5pEVPVf6MbJKHrK9JZoqtB+/6dJhN+icdz80EDyf2kSOcl0LHT8CGbA
CzSNX8mIon2OZzoLhbc4ruWD/7M13e53T1PZS/tQvRqX5L9QMQsCRmsh/wjONE58TrH+GdiSVUUT
JGpS7s8Dw2EzAnsC0YmnBzN7mLyLKnz88DG+6M34aghLl0leqQvD2Rbcwg8JbN21YxIonXzQsEQ0
wlVHyd83/2yNT+1THxtAPgMvf96Dyo6MgQYTKJsn76FFelkUUi8f8rBhpiZRYdjq2ASGVXkmI/8M
UfwzFAogMO0dQWo+wXiGFBH62Gvlg2Q8tu0RxcEzIMjn4PbvAU5STLzRcaFtGMCmnQdtXVeRjqOH
aWmxD9DD+f7rzA2D/0Zc/h7tZOlN0eg11sRo/W36KD3pD1DIaH+n5dG8rik5L7p2Wf74ftBzUyh6
pj4sCQUD7MbLGTMIwDx/yNnuP/n5uqnhD8Titk5+vp9hXZfULDmvphDQvQ/1mTX99Sf69wAnyIQ/
5ENjyrwAHRzriIxWa37kBHeJI2+C6IydyWcE6J8vZIGGAbLrvM7JgsNos2yLisE6cECn22PO50IX
oOPBX+TV04T7U6yfXYRf7ii6Yjk1bdvQnJMdhYaoauXJJB8M7c3WpsumgaMnCt7xpR1EIM4W1c5R
Wlktuq+9tlDyBMKmQcrePqRxhpwfGot4e/WjvAyUbBFP9Q6VqDXGlNdWadL6k6/om92kvrQK9ewy
8mDOoKOJsEq1HWRn0anJypHvTAT2VJu6UhFdgAnTyYT8VfU4jD9sKQTE6Pd5/FDXL4Q1S+w3rkaE
IVsJrA7FwcazlnE7XPUDxoeZutBa+FJet1H8ZmWhxgIGiPMGksHSpuYjtkqO5d9Bt66nEDW6Etcw
yEtVuInCX2mEfioUS4tiR6O+Ts6P2QtZq26/X7pfrqwP0y4+y4etkReG3Vm5LB8GI3oakcdH8Zim
EHJMs9iM/j8hxf/t3KRmacumiZKdcbK2ckRb1ZAT9dC09bIXvsrGrdfBTk6Hc3vyy2VsKzYtIMg8
c+1+fjO25DApUsM9YHs/xkhBHo88K3rxZI3Gf2k3Jm9KZB3S1rgeEertUiwoU2Pnm9ZBC5slynJu
16Cq3co0TsI9c363/kPk5wiwQCTxurXWjs8q7VuA/4tcxYo62jsaIJH+rOeQqpp2R8BO+129QNnZ
rXBKVWD9ZYICqy+zNN+oA64cpk2Aet9DhLGnZYQuRU7lK23O8RHUL/eXbajQpKD54yz1eTqiqEPj
lTrawSzp0UOvyemCdwUQLLLejK5ZoP7mDqjTOS2FMj1YtGqwxm5l5cvNLoyNjQoVRBuFyfRFUwC/
op6axeqhtaIDMuR33qC++Eq1HLHE/H6FzufN6Y1BAzbyOQpSAByCn58clUZvlItCOZgt2AWNTF3o
7HsLYm/cXSPn4WLzvtAGf8vaevZrXsEoLtSovstCBPAQworq9B6zazIRitR++Tr0xZlwQBW31sdn
dGTNECqmdP2oSJ3Sw/tpG6GRqlV1pQ4HtYL6jLjr1EHxGQu3wWOoVBD99Ckl22AJ8g8VpVy56l1K
lqtCw9ZIp7mqsMDY1XWOpk6eScsk4sSSzJ0eaMvvp3OOF7571JODFsZQWI6+PMCdTfemde8HPlaU
7Tppf+WoxqL0ybn24gPafT/w6UkzTxHhi6rCEFF17WQBmnqBnms1DQeFT6GXWLGJjsDqmCjvhuec
Gex0858OdhplqGFpjCmDIU0gtBRcs+jXMBrzHgMsuFVBke57/GW/f0UxdX9N7YdXPFmpnkYPWe+N
pOHZcxpdGilucf3z92OIlXQ6BoGghiqcyU152r+k5Wphyn7LmzWzg8/KpkHz+yFU8ZynY9jIV2sq
lB5VtcSn/HApUFNspC6U+oPlXQ9luqBZbiMBlw1wvGzV2WjY8k7YS6gDcpTCtAsKnmyUcHZ6iLzU
GYw7pxcCMOG17kPf9ehGrwqAyeJCTx++f1hT/lwiIcNi79kQUPifxrISqdbHpw38QVGqQOkPgQmw
If2apl9e8RYgLhME0qbvNGSjqLrZEGxGPgjd0NS9V6PTYJKm7LMwhCu1bwIPw4dmVaPXk3n44/YW
0N6wHJxbCf1Shes4n14U7aaycBxU8w06iosObrxdXzXVPur1de8nq7TS6Jy70+F9qbm1ELa7pX6Y
Sp+C3iaLi22jmXvJB71yaGk3WZvQsdvMWoxti/ElpGRMmCDKwFnbQt5eJyk8Bm/nOYimB2h/tc9W
rm91GSuY8cEY+2WXQnR79czC9QuUKS/V+E4Z7nXqGkF50/e0NfYqonSU5zuJmMlYx3V2PRUGfU7l
Iu3URZ4Nrq8Q/mQW7N6Cqj3cGUWCvQG3nx4Ap46usvEJxZ9DoXm7xJaQj6YGUeDL1ZvXQapv5XJc
9LF2P0a3vf2kKAjeAV/LOWZHQfcmT5mbhI/5NKzy6mCZ66h86YJi23Jb2IO+tJwX9FSXeWsue+SA
HRqikr66yJF6d9VegxTHDNHTqI/XHfQfWIL1sE3LX0N+MVaPAXYkpaqtIVq27SHs/VVkZgutV37I
Ej5vvHw9SndZbj6qobTMZfvCl8N3CeZCXoRHdugmDeo7OGgrelU0o74bMYkfaV3Ue3vR2+VmCG9w
L+rrbIkS/7aL/GUfdjv6uFe4VqP5hF2cswOPd6py1dnBfqguU/1KHyyMWDPXVqRNTm3XxLVOqY5h
qvF/2SYOYuSz1k2wof+Zp0r3CvYuhglKe1+0zrINru2Gpkh5m7QpgozNtjXB1PBt1axpYeb1pjTf
0XFfUyOA0AfpkmU76OVdHm96HzMWv3IxOXWht6w7IwSMejEExap694SaYu5cJervsrjzEvS+Ypys
g4E+EDhqyFjZVrubyno5YYGilLedobld/dwk6VUlv0GJiNkdGEotJenSiZrLQoFrj2Ky/mTKPbzO
n7V9jV22XJhXadbtOrVY5Zg9mMlIbwP4+doZbrtapmXR2lolnyE2OD9+yX2PRyFd4uWh9fpVFr+a
GUrE0HwmjR7Imyb/JZWY/V0KB3h5yldGlNFKngAs07McoLKGvyOlrHKst2lwdPyfcr03/R1S8/yw
o+LTJN3l26qv17DaV2b8LhTOTBrjICx39cGQKZjZ5vPEfQFwzDEBT7mm32OdaciGD4eQa7KO9klJ
rurt4+4uz6/l9trs6NST16rxY8LPSpK2ovTjI8bWVsfUjFZaBBUf5dg81natuu+w3MGtDmpzQf89
9359R417BXBICLA25FsyFt+gzu+/dZrgHgVEDxI4v4p7obOQKyi7ZrtrmUPzGAsB9zcr21ZQEmRC
zyl5VaVojTwXffXFYkrLRYbAG18VuPug1hcAweuJ9RWZsFS89kjH6jU61kFOLb639rjn3fqGc99Z
mFZfpvSwFeG+D7caoh4mEpMtWgpW/SQlsavZAfqrW1SfVirt8CAs4cXk+2+RHq3N9jEaisUY/1Bo
Qx2NYpvWvM7bGMXQ65qbYuTYVH+nwy31MFcPWa9ZtujTbafcD/4h9tNN6eyddFwgUrptoJRag7Ir
RlT6f8rl0xha7hS8IhqH8hgFsNTc6ip+T2XnIoC3QiqVZPHGc7Yqnye9FYLcGv53NqJX8pgdQkGM
UQkNu+YBuJnI3MpXeRzg0qntqvo+9Z90Q9o0XrUS56PS/BizdJtP/ibJp1+GTl6gWm+U7DH4adZN
7rmIGNEwlUM+VbEP1l8imfg+0ekBCnBNrejIN9djmm7lIYP8GAWvft9CmNbGaKlwRSZ4kZnYRuW4
9LqN3rlZldxUnbkznNtIP3ia8isydCRN44OZrbXw0HSvlXyllj9k5dlqgzvqcrSNZBe5+Su34U/j
m1j5zyVPoJWPTqyj1J5dOuQyepxg/PzQFkejUJZjZq36yUSFo8LAujgMSr2q1MuuelW7vU1paxJy
FBpXQgT2PUFkr5DoeAjzVxNtlaxJrqqJGsRzluMByK3Y46Q2db+b7NLCxHsg6NLJ3xNnXJbOkSt3
K49UlNCaUU2aBVt4IA3UZkhVa9EuHqo0Q8pvcFs2eRS5vYrKOO29tekcy7h6DfRi3SvVyuQ8QTWe
OZpIRgqamyc64hBYAkZKaRM2BdrOsIpOD09Ph/1a9rKn3EC+fbgMi/JS84NjAmiX1d0WM4ZXrcPL
s7hFs4UWMG0ZN9quxjUvvyTOv7RgTuCqzk/LqOg0TxWR/BAh9hg/Tzbb11Nerbre9tAcsqjcYyew
MLph56HiMJg/xlxaK3jb5RiR6Vm9wH3NteNgLTnSAZ4xhbhf38dCf8efkM3pKDXhaypEbiehvaxA
ggSNxm+5pBXKwldoLA8opn4/yol3tQi4aGTVhY6cpSI9P1uYfggPsVFW2ql0hsPjAaLSql88PhId
uS/pCvWVdbCmjWYVLrBTd9vl8wNg8iK5pe3iTJQ6x3Wfo1Qeg9YZEfgBps8Z74fH6PJQL9o0GQ8G
haa9FL5oODNO9s9mya51Wb4bM31OQORGRxQq99oGBrR7LuZXBJ7812PQo67hn6RhwH6SajhR3CDr
7hGQM269UaOVhF5En0qwMGIE2G/pC3bHZbqGLRdVq0zN12pzY5xJPb7IQJkNMG+k2lBQpGvncxQc
JgXS/1E6HvB4XOl79PB23sbeFzd4Y6zo7Lkwn+wnZ8/dvvLcn4iULr5fFV9OAw9A5UOhWHwKu6N0
puFIxKKQw+JKQb2nCWnarBvXi+ttoPmC1X5mBfydUfLKDprLFt0IFmptn185K4pKoWNgPETAZ4OT
Lk10OUaZpu7hLhrT8MxwishQT7+0I9IhaieKitPz5/HKJLUVvcyR2V2h1e7WCxTFN557VWzs1feT
eQrWiB32cSQx2R+WdiVHtVP3fEwuT/KOY0YnkNIskOc7905fzeHHkU6Sp8QwiiCUM95pAaK1Hi70
RbwKlsMCWc5ltfpxgf3Zpj2DMH91TgkDO4QoxWc7PUAQ0G6lLGLQNNtYLR2YEKXS0TsDbSp/p8rM
ooYZFKADE3pK7myjAg5hPzCLm2GN+vPSW+LtuOpW+590g7rnlWe+Wh8fxjtZj4PX+JKSi/EW2ZLs
amMt4DAtsrPLY8Yu/1qJH0Y6WYndWFgNidufr3YtudESCbAN6QbDYSB2bpF8tbc/TuTJcmwMC9+k
rhfDjZtq3SwRTHUxet14S06WZbyDvbSgB3iRnDlUvtwHFAQEZgQCOIsDf9gHNoZiU4ceKnKeZKk0
JdvIJlBhM6H+f7/jlC83woehTt6RmzLP6HAZD8SNG+7rRbLutsZVti22/oW2UdfRyruKf2jH78fV
vlykH8Y92YBkYJSPGl7Rin4myJCb+l5L66U3Hm3zAbuFtZNWSxXPlQjvjLExL0u8oErD3IWoxOQG
6mdpSw4bH0oiKw2PgmaACOiktypF3bT6FSTgMdnbANMwQ8B2pVBpmzJz2TXwXOsJga5zBcsvd/e/
38g6wfilNFLGRKyWTEEpZ6wXmshH4nMVoy/WhoHPqA0xdkb4T4KdIkD+AgIc/tRcMj2qaF3XHZTi
VcZN7Ptv9MULQQ03dUoWGMXY8yf8sAr7IVAsy1Ong1kX6yyzlmpsHeCLfz/KFwtBlNxMtCMdnLlP
+4AB6Nuy1uTxoJCKDs1PqT9Te//q/kLzl0oI1yU6lKe7ibMJLQT8FgkRpqX0o74Ff15Nq+lhenCW
37/M2bFOtpODmGttJoYYa1jKD+oD1YSVvKzvlbNjffl5PrzWyQ7qZSksKp3XyoKbwVBfSvOn19VP
37+Q8dXnUfAqAxIguoEc//lKhtso2YUyDIfeKPAnEamMAsMOd43KdB513GPDWy/wV3beL3I6oLJ6
XKhgkLZ9U0AHcWsz3wCQBdFRQjcb8UsneBnGn0OJF+V4MCkVGHhnF6Mzub1FQ4Fi7jW92xtpvhzy
iVZfbNnoee7xSMzvHZi/gLJbMzLcET0I3Gevu4RGZWvrV/QLTKOGBCJS136x81POBZx7x0nDDlNd
D+h9EFbBkvQyc5tr587srwJiemhEEEoOYhuzbv6H7YKuMp7khk5Ts1S6VWAdkBIJ6QCEQI5OTmm/
WXm6QcQAmLAqFsKQI8VHzYqgnVRSftMgyzX60ktbGx0JVnVmZYrVcHJ10twDt1HlSyLHfHJJi/xo
SvSIHGmBJ6f79nz1cHYG/kak0WD9MMbJ9Ry2RiVjJz0eHl8k93pwL2h3cN+/X5BfRTefBjnZYUpL
b1LUM8jTy+vRX739uNgH7r1PYHNmIO3MjJ3sLxwYZC1wQt7m6SV07zabzcXD++/vB1HPfJa5avVh
0aReWfdgVeOhWHZrdRPs+OcCQz1XX2BoskJ3bxkQ5MBy3lereEfdfY2xsfszXhcbaemdOfG/PL4+
fMH59z88Dj1pY61ZPA4JrntE8GCFfuHiAdPw/8fZVdTP50pIFAfnmpEOlGRd+gWZYcAqd58tzsyx
WBDfrPw5qPzwTnpdOGXbBUQak7McnWsreSr7YBUkr3r2e5o233/RL+IplieHJXUqdpvQQv6YwhiN
h6pOSXae4Q5QTNk6R69Xi8gHzbtkPHc6f7l8DHhzsqnAaTtNBasqqpNEs4EkLFdeIKniPsbuk+G2
q2ZJ7L9Ods0FqMCSzj7yttdrmRX1arm/jaW0LleW+3ocXGeBuoXbuOgLL6BuLrpV9tgu2yVtdLmr
vRt7aYN+ofsuLR/uz2zmLz+NKShxBvxweT5SP3waS40CRQU/OxTZs0knMrYgHYdg/Ky26mtYGAh2
oaTz/Qc6kXafYRwOQcgR0G3Ik07dnatoGFKnYD0UmbcxfCJM5RGnzSste5KdtyEfFzGQqY6cWaYb
qwJeQDJ57pBcSwDUtr6fgn7pNKCLkHw15VG3sTRVdlL/C9mpeOiencBzY8c8eEr32nc/4xq+O+7A
6OL1qwarSpQszlh7f5UXfXqlk6NKM/O+r0OOqmb59Hp9vLt5tt2H+zP7SPvyQLTgZ0KjgE0xT+yH
r6WEqmShtMsFR0uYrkWbkAXiARFWA+L0eddelzo6JbF0UY7RtvXtXwbFLd3CSBnTi2aNX2wcvMJ2
WvhptlPJZWrFvEhGqN9tQOVxuPIdb6HQwqwIU3mweYxB/Epdleg7t36OfIFy9/1i+PI24W0Ibv9s
2JNjKBBiQH434sa7wox4WS+CZbr4ZbqFe9UstufCQ/Wr04E1p+iqjSECxgifT4fSTtu6lonZYJwn
O9KtvbYeiRSBVlfBDp2L5biq3Xgjzvv6qXlv6MG/ta/lZbmmQ3z1n7z8h6c5efk+r3Krmniax24J
bLeh14jQ4Ab2xiJfF4v/YLMbOFHCq6RJ0bZOFmnaYoCFwP94iMdqnUTwvwZ6FR76/MGSq3VpN2ci
nr/YvqBJdDX/74D2SUJWS2pWJ1iHHWL3AEz7im6Xi7CU++uZBrfVOUmmrzJahpvNr1UytNOTXycK
rfuKTNr3fsg+FYdol2cIsqkTQTG90+2wrdtqrduU4cZ+3RXRui1h59S7IN45xRZfBTPxViYNdzmC
G71cXlH/+KH1xZ0jI9GamLd2RueD9GZXcKpqWPWW9OSghdB60YWlhSuvOYslfbVgIXb+754/CRv9
tNSGJpUwpJLMbaZjBSlhaEZpqqWC1PjtVsHPw0/Udeq8Ied4X454inijG7CrY47O+H9IO68duZFl
XT8RAXpzS1e2XbWTdEPI0he9ffrzUWdjpkQVujZmQ+tmzQwUlYaZkRG/ERHeK2+haf9CdS1Le/mz
lp99cRQZNG9VwdLHAwtb2eXui+w8lD6SUP7P3v7+rtq6DZfC3d8jRvfNcn8YN/bWtbcXtHMoqvwK
RVw/WlNZnCJTOo+HIHnWq59WJNPduXGqq1fyFmqFAD9k3t/m+rhtgkQa29YcgOWdli7n1N68CpfV
W6dGlyFWq4vuRBwEJeKCifKmCKDYKJIEqPjm5o/eEHx12NYgRaVRQrsYW0RsvltcgmV6rJ21L5E9
7vKviayiFpw0vpEP6GrIrhok26TAliy411S4iXC1JvqQbTludPCzpcLBHjxbE3owwibDalNvJUeK
2xv3/LXcAlQMVRIJ2ya25J9bBCWePlEkfEoS6goxD8mCJKxERs6cbR2FgtSY9x+fp38h9pZdeRly
dZ5GCRiLtAA/NO3jbbXXtv2j8q4+Kvfzk/WUnarHaSdvhV1xmB/kU3GjuHx1u1yMd7m9Lz4Jstyz
bIEhOKj1Wxbh1gxQ4OPxXd30tDDwktc5w9XVeXqeJRFpbx2LL+5mWaPdDA4oGosbC3f14+aK/CfO
auWSoK3VVFMWK7HQN86i1yfS3kA3J1PCZwm9o36W/DxXN+iu4GiMiSk6Qd2wNP2xO+bl3JWdy+Lv
8llCYlz+2RQpIiexY+oN2jI4LGtfDVncYr5341i4+j1d/PLVBkAhqhjQxBygeaAkDmID80EqIJGD
CuKNUNeX+99JWi23EUqxquTGcBibu7x/yZv6xjJcfQteLsPyCy42lKjWhtWI2nAQadSDrHF0EYOL
eq/iKqw3oQM+1dZrwDbYOKjijZforZlc9uJFcFDtUchdMhwkNFPwtHJgmPuT/JhFPz/e1NfaqRqV
QQ2bPYo2tPH+jJSi1S4AzOGG88C9bFCd4iXEK4hUIXEplLyjKO6k/v/isb3shr9O34vIqzHK3PKR
kAOeRWvTrsnAlsiq+3l5bf34eJRXd8tFqNVB3+vnbtRiHlqTifgw0oFYnpfWjTW7mnBdTuXqVtaH
pggGhBcPb284K9oPlIBO399JcWygbLe2563ZWz20YcbnOdSQ8dD66FaSty8tmbP99X9TrLiWBUEu
hp1B+47UdT0wtShCUwTg+mZRmDEsXxG/D6iHBbNdLK+F2u5fBUNBkA+zg5tVGXP5lv/aKBfhV0NV
ESu1Umugx9zUDor2SBWHzhgeExS15fhnZtC8FHvsXhI4zZmbnLEvDx91xZdLJEzC5zkr7sf0i9VD
3Wg0hCYtT4sbHGV0/9x8Ho3AxfF6P8u1IwGYSX81WnGSpNFLoYmqSeAFeEibDQ4N2K0UKlz3YWny
nx1Juk/hPSv4JFVBTzlTxqLyfACb7mS9BQZtQEI9A9V3jJTBjvURz+Dazo2vc6fYofgoIBwyQXqN
alRfG9R8svMGNW2/F6Jte75vz707Cs0xC6cdaJZdhzTCLLhm+2pps51bP4oC0i9WDSX48uQ9QMer
hzAzN3Bt7wMV62Hp28ef0bUbcOHYweKTEUT4rZdwcSqlUi0FfW3QEdEO+bQLxkfp/F9C0BBBbRPx
BR6mfx5HbQPuv4vU+dAqaNG0OVbPp1iQb3yq184DWCj/RFkdemA65rrupPlA7ukkJoLf8q38S71W
m7qMsTreal35nxgBW6cyPwtVeozDJ2lA7qAJn4oKX7TKCet7DJUQckm8yPw54F6YiKMXmCLS4Gcv
lCAsvSSIh1bnu1h+KVGCtV4NHLNbaRGSt2veGIYYH8Zk9AQUqXLzvEOs9CGMdzo26DJSiNO2CYU7
oQ78yTDs2IycQOWJO+/RxnSE5jUnPwwMKNLiUy1++njD/JYNWn+6iAdCP6HZIaFp8+dyppPZ5Toq
5Qf9CVD1sdob38qHfvudAtuueZyex7uzI/gfB7028TitgZLHSt6iFPlnTErKpjbIAjGDxwSaZvnO
Q4WhT5Pf9Pskefw43PUb9OJ4Wj3syar0fJpoESk8suHWbzO/cE6jbTigaSlW1w5kj0NwuoUWuTq5
F8fy+oGfZOqgjylsB5IQJ8teTeVJEe8jJ+f2fq92gTLa5/wdzNutkvK1z+cy8CpDVbSpgmXLiJNM
QiZeUl1QmLem9eoFR1kK8qu40BFX06oiTG8OmTIe6HMgd+RQl5nsszPZN/s21441RUMEigyBRt+6
clFOiXZGi3I81O7sCzYOZi+RI3jqrvZEX3NA8Hv/qdNwGXM1OrlSISw3xHwD7urEVJ7QEXS+Pg/2
f9mdOn1lzRTRsVkTwAap1zGHRyPC7NpXPYRnlMuuJIZuMZOXSMHm3GIzBmwtM39WyIPnNTKs5mcd
42R7qAyke4tTkZydxArvreDXjV/3+wBYHxD0DGG+k1uAoludkjO+u91sgRpYVNNkijlhfUqHL7n0
gMWKki6+BcW3c+134VYKHrPyy5NmB+JeMV+n876L77PyTQq/KFAROlSdE8vuF3HnWdxQVLAhLYTT
r2xAvSv/mi0vpAbvpPTz2CL3Vzsa8sbVJgnPtmIVuJGi+oKEh4SjQO3g/dEf4vpFD2mjBr0nlFA+
srtx+hkIR0x6o/pJ0sBpuVIJ4Yda+p0432XaoZ1+tvW2VH1J+Kynz/H8KDQNvt7Dp8rESCgt3iyp
ehTC9AHfBnSfUwefZQq+R3Q8DSN90mhEgDefKl9+qfXP0/CQJO8Tpqq0iZJnbOva+ljr0DrexZfM
wFe0rvGO031zAuFkUZgIdmakelb91WhPMUVjhTLEeDdTb5RtZfQjwNGNm+t3yUg1QzFdegR20/O4
DJyGVn34rdTISKDMxS1CKIdFuLjy4vKRSZzKYzWc5o7DO3wUz88oG1XBThTu0/M2xJilepiq57ja
ZdlRjwR3gJczmv6Y7GQwUYmXVNiPDw+pjF53/ZqqEEt+nEGzZMlxPj8PfeVWJdUT+LnNj8j00tmh
au2g+43jvfRpks5fIv09Qmq0EZ4Yv9r9+HgzXjsGIPVjPLSYaULz//PewD0RZbMMSE4aPJtICC1a
8BnEz4+jXMul0V6ACYfFLNr1q1w66pVEaiUFEBwfWIaGKPbLiwtGDP1yAYJHN0Z19VWi4j1MKZgL
EZLin8MKu2LW+4YysKzsZXTQ0fmyDeFVEAxnDnmm5zXCSSjjl7WbxKNXtqIrBr1zTt7SwP147Euo
9cdO2ohHzKJbicnQnz9FmIoxFQJKxIEZ8GWKbqw8jWNoUwrBymLiU0j8hkrbx1GXdfsrqrK0G5hv
dN1XR4xBNaUa4no6qJPs5lm+BZ9yY1HlJS39KwawI/DInGXSuhE5pVquZxUxelfzG6ffAoQ+JG6z
iZ/MXbuXH4KHyU3d5K5qnOIg+BYCrB+Pcslq/v4FgGLZvJDx1OUXXuTmWHBauYDX28E0EuRUKbu9
S/Mu7PjuknKXPv/foq2+lcnMSqETiKZ8n7T3rnA0c9iEL1Kl+QaU14+DXf1kcGOWJAzsJNKJP4fG
vZ0k8N9o7/kLMwOVeBcwnHSrHHwNC7gIuP8TZ7VRUinQ1XRBFBWa6IQwpvR417sVGARUg5OtBttO
ZJeO4FtGJ6BKwa14ayNd3axgjE0uQ4vMebWMqMtOMIOi+XD+bn7RNZCdNLBTL3dO75jfqpScfeEt
QTFcsb9zbzkYtTmBQ2uxvJk5XEvA0LLRtUVPReXD+XPagfPJo9QJoJSkTeiTZhrFQ/Qcv8jzvT75
v3ILBMbHC321xXoRcp3RCtTbdFUk5FtHPzLO9tVb9BLf60/tJ/il8/P5+7Sxtm+tK5EQxpvf3EWn
8b+nx3HyappN+AAIXnRK7OfzjZX5/Wz46wPD+Zk/i2Pzb/O6iw/MxI5ebcV0PkS78qh9Go+Se3YT
H9CAJ/vNjhoI2SLiFSzIx7Ny9V66CLxaB9mYJ8iu4XxIjC/jed4mmrSZRvisH4e5+o7RQEbRz8EF
/S+RHkT+gyLPgaQIB3Gjb+qd9UAqzBDTjRKi/qbasj/stH3hw4fbfBz8Go8BK5d/g68qdKFmSmln
/g8Q6Hws3erQbEs32KhesyleLU/fDf68l54UYDIc4w+3XlMQnK+coBosBiCfKvgVZVXfN/Rz0zYd
vAK9/q50o43YMwqp/mjkpw4J9zCr4BbFbg9BshIMO1RrwBqlDsc/fqF0Rn7YOSW1HuPJyL40Oj1B
NYco1h5qMdqYU4yr0PlBzb9jD+E2Q+tTKfeWDOeMKUJzTM0vwFzgMODAsevzYQdlDjAfIkbNURKP
cvBuFMcq/9Uj6lwq96O+q6r3mlajPOIrN3PmN8GuUxAhM763IjBFId1mlJzGrthiaXQY89wNw1/I
4CI+IdAzMJ2gtrCwEl01+yqHX0bkzBRyv2FsnDxOfSsc7lt93GXasZEf8fRAlcBXZ3MbVfdRsTuP
6uc+VbY0meyhgz/aAb+8N0kToWpPtlQ0L2e1dwHd+b0x+MH5My5S0M3k/h2Qnlu0GNuWB2sKYPka
fkxC2B3HKtoJNDS61LLTCbXZvYXGZF0lTguDNBFeCkt4zDuoLmPsRFNtD1Kym2bUU2TosYqresjo
2wFUSgn1fQoO8II788uol05VZ57ZajYvIT8zJ/fcx/akJNsMS522qp7TYbSDCc+MEjJ4qTgl3JJO
WQr+X/sUevVdPh8KJPkT35q+oRfujVH0pJo4FXxX5chd9EtTuUQsB19scM/Y8/JMqZyu2rRG6Zqa
8bNUeMKYoycmiAr34q4VYCacFS8zzt6canbbW46xpP+Iu5mgAXCac+p+9IciOCWzzNU32OdMQbhu
YeYKb1Y1Y5lXbC3xoQpPVZi4I23YUXiOpswVaRFl7WuonlpEf+spfO3UX0gi7mYctJFddwoSAyXB
G7M7e6mVbEeZWyTVvKTRXzoDvwuBhRE/C0G8D2C8iV3h1dpIrvorKe4a6SmofwzitBEb+SkxxBut
32u5DIgokwQZahMtzD9vnk5MIgXN7Okw0PVI1U+p9jSpjUsPDO4eDfYx2H18/FxNkjWdvFRFgA2z
ntW33yIIfp6xXAUrodmfKsBisO93hvcdMq6NwMvuVgf9d9Kyvk4uI65qKDly2ziwgryBgeNaduRk
brEZ7e+jM7mym/rN9sYQr2UWlwGX4+/i/uob2oDoJXC3Lqy9b7EXP0Xu988hzR0wGzdu8mt3Fin+
gsuj7EBz6c9gehAGtbTgiuJ0m06JE+hvUtV5Hw+JrXDtyLbYJjK1DbS7VxlbgYJxWkY9cHMSwwhD
4Th9qZXgeVKTTYMjVizlUEYFPzMesB0/Nujip19DWNByprsGNipZ/xLFYDxNyTVqXDlmxBVxNeqU
U1RgukVGMd8jC2CH7Wehy10FL4XxjFt9vrHEs9fp7yWPUUXX8YJBuEnCFa8L3BpKhtl3aMg+Wz2S
R/XOiCiRibVjWV/FYHKbqv+Fg+fBbHa69F4nn0fumWLeafEOHSte3o99Biu/4n6J34IZjCJ2lzgh
8o/etLLfK+JsxwW1DuQIKiHZmZ1xl6Suge68qrrSiP5zcR8En2UJfSoDUPnoNIEJARVf7qzON910
nxjvy0trsEoXy+qooM5S43FyIAPzC3FG+5R3mR68Bog2SxxmdKTdTjjG4mTrZr5rwQ4KsnScejID
AOqG+Wsaf2TKUadXKUzPYX3QUqQ0BFRr5dDRJ1QyI6rPI8pXBr8OZZbihE8L3PXQH7JvYfypyDEN
D/C8xaQY39suhPhWnbdD9p7oX9TuNFg/lRnsttS5iVZvEkjDbCyh5Cyr+ZtTgCLmRkCyX1bEY5zd
Zx2KsjmYB3NwFdQdyv40JbIraIjx3LWBLxZ3g4u3Jg4c3IzyRhjt4WQ0d9UIQGLGHdzVjGeFZdUz
wa6S2lYzzj/1URxei3Zj9PsGna6GKtVofRFHFDPibxzhrjpTaU6eTBldku8ZnnTB8CYi0Rx+U9S7
engPqtTPssRBNMLu4N2rqIvlp6KOIQIMNMq3POPcaKxQym+5h1uAcoaAOjcsgR4heNYvdA0qKUIS
gpWigjXs0aH0TT1Y+iRejHJGc2fC7eb5vesFjKohCs29dUCY2m/7+SsOkeQwSIyVb0XzxdJPgvUs
5da+Nku/VdT3DLlXVc32sQaL9m3WxyeRTCTvePycSVbYdk3YY5bwoiLhHqMbiYDyPmi7rYITc0AP
IhbC5zOi5XHWPXWK/hiLyuFsSUgf904gnXq5sGsyd8sInFZ9VXoKoDP/tZgeA+UZUYUmO7XV2eMd
Ngktfb78MKiCK0jKXWo1mxnzxvJNKZ/L6GsGnqZa6lBbdmqV3J2pvZ+fjc7voidBeJfPR224b+bn
Ojgo2UN9fg6xvmnc2nrXAWXyLK++hg08PdNyYVWU8RHJZTsfT10oUwp8CgSQPcKpa7d48YaWhTVj
cTLU8PXMEzvOPBmHi/Ze01zIvfhduoXizgXOdl6LWkmebvg3U/kUWxXsfRQqFi+Y70E7eebYTwis
UIax7lFbVKNNfeaz0h1qeXqNj18HoSl08ACL8Koym3cpbQ4Dml1WNO20MsEWrnk1heYgdbgrtPpT
M/0iZckiXHAA+UQVnNGmbpxWo6ZsYAJlBnu50J3IjFzd6lyZfFS1BhtpAYd83+5b1a/y1kPhmibq
PXZXzpz0W72zdmWd3rfxvk861PdcQfWKMXNzy9WhdjSTiFG36QgxLli1hxcwpBS+N7qZqv6Yto8h
oIwouM8trx5inwOoHWFq0yltOU/MnZnu+3wGRUMRao58TqMg+tqcFWeoYidB+qJ77vTS74eUtGp0
TSy7jWYfZg9x/5otMkTxTo48CW8SrG7cWZ8+gds5lYBeRvZT2lHppMNKtjM5tTx55/M7DTmnLPA8
TOgllBH216xgbu7EpHtMsu/1vIux7AiavZS8VWf5aJq9F8bKfgxfhJY6q1H5gezqubR4jQ0i06TW
T0UQ3ynUQFvtHglSj3q2Nw3AKPQMxeboEVOtnSqGu1zaWiSJc/OUYB8mlcFm0D4LOtgsqXfj4Xsy
ti8xCFgFZt97bzzHQk3efn5vkTjOinAXBf1RRsjoxhV69QK1gOpbuNWJa7s6az5z4LMdD1q0ATCG
foh5I8L1Z5X1T4h1aiXqqI4FJaRVTa49Dan4vnppcWiYkLzo5tNQfgrHdqME4Wexbbc4wW4atKiz
EW9Czj1hQECvTmIXoP8GUXNHR0Gha3/N/S19gyWpXCdk5CuavLiQGyC8/0xZUGiI8rljKkINl+ry
EOECWmepS+30xpRcLSVAKgQ7SQca2vwq96vaeaZUl4oH+U7dtDtjm39ROJ9t7ZQdRiff0QnZYpQY
wOnlFfzxil+TcUDe69/gqzxQh+JSx3GOFqNrbrLH/GT58y495DQuxwPycF7IizvxIxe/X1/25ePw
EBlIAtnnJ3SJNre6tdfS0kUTkoKKpCDesqpuBEjg83xEdlTGXEAn18F08uMRX8tFdYWJNig7Ux9d
XhsXiW85hNiyD8i0tsJDHP9Qgwf9psrdrRirUegZuiJSwyja8V0VfgrdCYHEj4dxrQp6MQx99UQp
uZeTUiJEKnDuCpjy4rOgi5yADcD14enjaFdfRJfhVns0LfM+bTB+PyCFtOt3PPQfqCmfKnf2Eu+8
if3pvbkxwqtbgZ69tuwGRZJXIVW1aLU4ASyQhd/RZqrn/EYl7XcL569vXFUXvg2NEFNbLRMN2brB
cWWGbpYUNmUBcjUoQYaPt8Qh2FPT8+OvxjPv6PbIy9OL97lTbx9VO6fuxRPcC3fZm/7d2J89+sKe
sq+O1pOxr15IrWDB36oGX91V//7c9ZKHKRU56vozAsNARCrUWYPA1ihyfrzWv5usf00Lnx5Clnih
iWtaRiFl85gLkngA+uoA2XCUpMOf/oeQfC5QjSpLpx+e1erUTvdh8klq9kMXehYVArnjbkVALDa/
zynUkZYTqxp2SfyU5LVTzJRIZZTuPv65V+k+CI1aVAYW6+T1q0+Pda1NOnrGFRU3gVeP0oD6ykUv
bngTCB6Z1hC9nud8U4YIRQmja4XRLVb1tesCkisGYgvkWTdXL9ykD3UxNvkRpds5n74AyLpDt3PH
9+E8i7bhRnfmjd17bTdcRlw+n4tzTBLyOChKIg5LoRGpv3YxIBhu3A9XP/zLMMvPuAgTN0NXV9Iy
u171tdxpfrXJ76i1bwdf9dVj8hR4yY0T+urRxhQatBm4En+3BS5CWnHSBeVZRqQ235tF552NuxT8
WmHuFT2+gVJf1PT/vudx5oUwqCJCsgaxVVZlGmI/clTLyAJhtnEOWhgpmVtTo0AtCmNxZAu+1MUn
2uU9ZbU4s+6C9C1OeYzEgRMLjSupmdP1lPcweZYr2ct67aDpgZMtUq/IZgVnGekwyx4Cw4kLZR+2
j1CfKP6+iAkGyPnXRqSHhbXGjESCYHgxn5MI3wDiFY2MG5/L1dm9GPDq/iv0QZ8Luq3U9Yf97M9u
6c+HlCWNndIb/NHjnelTjLj/OO7VniggLGvBjAKYV1fHudAbI+ouhnhIjsGd5cf75JnB53Ata+7I
XxpWkY/q83DU8QoEfXLE7aeiVo24CFlebqffPv49Vzf2IkELeHFBFK0BRWVSl4Ocowxduo2X3odb
3Ulcwanc1rM2uH46qXuLFHVt6tGGkgxQs5jmrBO9Lo8T7m3Ul1MUxRTe9donlRKujDLgXNzSb/3N
GV4f45yHisaRSMltnUrFRVZ3U4c0Ru3yatt1dxVL3O+zk8ny3rqsrxYwL6Jpq3wEj868NXOitbRI
F+kt6/607CiELZlH4XiLrvcbHfDB8LTVfhqtOsQRmYAdu1hxzz4P4ofirXoTtvgR+/VuqaCaruqG
j51rsLbDZtzy/R3VB/7/Rj3ikb6rtvg4b6uXs3erhXVzQpaD5+IUK1uU4iuguXxl+lP2WO0tf9yG
G7wOn2aveWhfbx2bVykKhgJGlWtbpm29bL+LiCkea5kYolAC3dL59g1SD/zliorYQvD7TxXry2ir
cyTMZytsS8Ynb9pj/2L5uUcZ1BH99j46oHru/5cL7zLgKlvLqwG9oxIscEJXZQ4UT15o5Zr/8blw
7Vq9iPKb1XQxibXS5bjuEOUcHTKIuMLZW9yCPg7yO3f9a/P+u1Tr3DbBlKU8G8oChK3eVOdb6lWb
edu+vwcA/yzHfBZ90W03GX+EF/3GUfxbRuGj6KutaUbnwqwKos/WV8FA4b6YMUgfnDHjYR1+EuKN
KlKFaB8/HvX1T+Ji1KskSUZFWEiWM0J+0jfiXbPB+/xAc2mfvgjk0OfX8fPHEW8t5ipHEuSy1Lrl
jAjDB/h4YXNX5qf/W4hVfoSnWKNYKXNpjq0tQ8vq46civdX0vwpGudyWq3JEFkZzkNHsPaBkGNCH
OAVv1qF6NXfn7fjrfE9pJP8u3dV3GIbdmMObq7Y6VjqhTLpKZYTDfvSnuwRjVrs+pEdpDwf21Txl
Tv7+8Zxee/ldDnZ1tKQVD/S64WjJwycMLqvh58d//9Vc5DLA6igB1RdTSCKAvtGdalNsoofMBybp
B7v6IG2Se9xDvOwOHw+/3aR+dAf7zvv4N1zFV1z8hjW+AK2zpq4qfsPoG/5wpzuT1/v1Mdh0m3hT
om6ibNLH/jS/RvubsZcP7YMDYK3Cn0dxyv9YUuS6AdLsij0Zp2d4zSf9U38qX+VbJ87VFf2HKiKt
0TIAIIcQtSFWNABzr1F8xkNPyLcdDQ0pxW1Re7Vw7jQQ8QoR5m3iYtfE5SaOw//wavqXsyJZq5Vv
Uzi+usUbesj2iHvbYvkAoebG8X71SfpvFDCAf97E4jhUagbxAs3BwZuP5XPzGt7hBndU/fNTWdnC
8ePNtPzqv9bzn+mVxVUuFHdxAVCC6e2sx674FVDnLiN5OwHoHBBVLsT3VrkFCLtayb0c5OoWUWap
EpSUw7Xy6t35UTk+wOfYIvz8qJ0asmhjb20Sr97EzwnCr+Vrd+Np+vGeksXVbdKe9eocjOZ8UJEe
qWlGRjeM1W8FWP79RSoQ4gYQJwV7RRcf+vEtjW5VWm4t2+ruiOIB9eWWAAWm1jiReuJMA6TJMRFu
nDFonAym+IgvwMe75WqB53LlVpfJpKBnQrbOnfVFp+Sc32v+N1h8LiAA1CpJPXwV9iUqYk/4DT+2
9+En83045Dfqe8vo/tq0CN2oyN0ZiOauNu3Y11pUZmzaON8H9Hy7T7Xw4+ORXqvKGLpKXcYAyWWs
hQnUuQiaLmWgxfSgTy8JZgB6udVQh/44zvU78iLQ6saKRrENzhXfAlyrU/+c4+5gy5+Drfnc7czt
GfeXd/XGmXp1d16EXJ1ksy5BNBoYWyRixJPsRjQmPh7VVX2Wi+lbFxzpck9nfdknA1lHrD5pDTJ0
9Tahqy6YtOejZgNb7RsqrnYvzV6u/TobL9LgS9jxxLQF2+Gr2au7NLyP0zsYqmgltG5Kg7PS210l
GncRGubqjeTh+sX678SspQ7G2agysV4W3Svd1i3uVa9+NrbNXbrJ7E20FY8SZ1PulnfxjbcDlb5r
e9qAL7C4sizOg38eGWov9SZP8kWOUnfncPAMLXXjUnT77EsSYLFQ/ejkcCNPmWNgXy0jph5loIus
4zTN9tQVuwIcm6V8S2lnRot7Sln7RYF8ovS1qe/DtHPG1pNBZOSG5iHcb4P86wTsKM7JJqpbh56j
U/UvlfhopZmnVc+i3qNI8kMB4FYP4mmcJF9C6TykY5pmki/mhh2FfBbAAapAplcJiTSuHpW0tjMU
7Jv08xAf5LDzYhN2yY90BLiOPa02PJTBu5ABTcnsZpFbtxJk13XbPH+WhNEp2+P5vG8ydN5BKfT9
Eb61F7anDF/rjv43ds2OJaOnHlMtyF5n7dEoqBqY4f3SdyxzoIjRQzCZTh6qXirSTDXf4vAe7qAt
zanXNK2ndDu1OcN0w7rFbLcmehyjLngz3fqySsDzoEAuvfWR+UgRyAFocuP8kq9+gReLvboAB0Xu
NKzCuXXRSpq88FCd4i0ITfu74cg7oHsOsueBg0CrC57HRezipt72zQ23ugRroetVvjFaGO2ngZ5p
9RgMiyc71PlKs2vJYH7e4u7XxyfD1ZEDClZAg1M5XVca4gm5WWOsqZ31nwZgEfg+3LijlkfFX5fD
RYTVgYp3GYBavKEOGrLtRvoyio9aPNgKKEd5uHFL/Jbq+CuYBbAdGVl4cdpqIcseBNbclDQ87NbN
7R8QtfmDWIv9TbLRDrF/YnZIBQnGtnO230Es8Md0dZKcEjo/yvabyGu2zfZH5mCKYd9Kta7dlPws
OCuI2inYhf95qoBiDdu6xS+15/AVPvfn1jPr+UY6dZU/ehlldaGk8SCeVQuiLKBSR4G2ohwQwNrj
vOjSXHDUQ041ZPf08U662vy+oASv+UhW1io4pZEqYzgN9FF1lkQk3TZO6LU2HIcd5omb5FA6/6Wc
dBHYWOXoc6RLcbXcn2Zz7I27uP3UqLemdNk46411GWN1HcR6WyZyTgzFNpeXppM94Lbhim7i4eq0
+S9TecF0Xi2gYY1pGGgsYOEtkyk7lACLjXESPwf+8Uh7zh620V317UbYa1nsBcF6XTHr00jBhp5B
IrO4axyA7Q+pl+6LzU+85O120zy/goPZwilzP4587RS6DLyaXSXE96EM2Toi6XMrqnYc3nhXXf3w
/p3R30+gixdAZYhNX6vMqDQ/GjRnxEpxLEB8H4/jajXwciCrQxx9PPC/GQMZnGQX3AV3OsIrkh24
5UG7r7fAtvbFLkRZfRFeSTa3voSr2etl/GWiL4apRQAW5+VTqF39aVF1P9PlQ0veSe6rHehR99aB
dv2suZjY1ctHqsRRC0pGXCPMiXGMi2TyLt0Ujo7pgEz3PNqHD7deyVcv7Mtxrt49jdGlwxTx3gJw
5lR7ydUXif5N6KXesKFn7GLj5U8LpMHGS+YAC3mjvt/qqF7Nqi9/xXL1Xcy2UVRFoC/FgUT7gWi1
jXm0LZjPPVn1YGhukf1Iul9n67tY42EhfBXi9wSQnFWdXW2qd3r7WODOrANHUvrNgNNPW2Ntt9dC
Xw0e6/SU57fKRbe+s9X1M6g42pox01ZigTY8icWnj/e/svwFfx2TF7thdXDlejHH8vKSV8ZnyQIp
Xb2l80lpn3QDVxcASOIDZhh2aX3rrX3RwK1QtpMArSG+T4oCpezKTlFk6jH7kHAAEwfLk83UtbrW
1TFjmmikkkWO817XviQjORodRqEHU0uRO2O3V4CiISkrtdPWrx+P7WqV5GK112U+JZ9DWt0cIbU7
eAp7rLrD1m2nPub00QUPkscmdBQv97M78xT9VFHJunELXT/E8A6HY2wCZFtlN7NUpOFUgvAyeswK
+x9R+xZ0442z+Pcpv1pDfZGCATKHGQ8Iwj93dVwpaVc37XzA/AzSBCY49rfFAogk6RCTNdVcP/hF
OYP94+b5dWWEQPUUqK6wBUXDXJ0miZyhCFgOFMf3jQdQdJPvs4fxPXWUDagcr92oW+2mVcSVu/2P
oKvDJByCFPYoQWuqtorfPtQP8QZXyJ3udw/5DQrMlU/wj2Cr2a3mGNIrVsZgoLFjm0Cl3sR+XmuI
/xFj9ZkXSq5XQsGAKq89Gv7SL+63KS091ZYceYtTJRhE7+PP41ql9I+gq08/NOW4VGqCno+UBPZL
2ocIAWkfLyZf2EU3cqRrh+9lvDX8tMIGOgojJhLVPNdKj0Oc2Gd1divc/pQOBsT0MsCprJ6l2b5T
5qNgfBa079JMvi/ikPcWYlIrivV9dAYAZ3zJJDDxQuUItWlXxUblCPl4gq4kV/xenVKCquBytNYH
AP9mouuANFFZvhTmcRQ9M3bi2R+lbZHugmL3cbhrx9Uf8VaboA+VoSpE4kXHEe31BtW3gIeO5fys
D9YJpSwPHQYYl4jAuaYXvwOQvvELrn/M/454tSOCrI7rQVhG7IobTGY4NNN9e5Dux1OZ2/N9v6f4
4UaL+stGvRf4z5SH2jc968ZUXFOwvZyK9ckdQsL4/z/EEL7oCGjAlMOqvLa+ZMXOKJ7kxTkW9S/j
uxm8TTIwf7DKRdLvz3h/j3F+f+6b+0hC7MeIFmA82Pfukyp8DRrsAbPG+3+Encdy3di2Zb8IEfCm
C388vesgaOG9x9fXOKqo9/LqqlKdlKgkiQO39zJzjZlFkWOZxaUufS1CoF7xosn7JHvKNDwR2K/+
/br+5bL+3vKBeBeLc7+yRprATbDx3arnCSeGfz/Kn4pv/3HRfttsrLruDXlAg8AOaysu/KNDS96T
8lY3Ye9X1ELuUzdl2AVV9V9O8U917f84+G9xNB6QVlkvV45XkBytS/JFZ72lnb7ebGftlB/xwDnG
4JdaTz8Vx9F+lxA7/XVq/Q81wP/4FL9F0wMk52gVxKsShkkhFrRoN1Aw+FggQfUOysBgCEuHyQiS
6sxr+DznJJS8q0UUfJ2HTbH/Zi/0x3tviBi+/KqCi7/tHlpUzcKmTChp1SdJZRQ1umSa9rdbf/0t
/xUB/OMovy0dm9B1ViuP14l4oBeBBTGJiuthwsYgsX+oHp4iz/yrDuVv5/bbciFNqrTFFueWL+8j
z3OajxSj/1bq++M9/d9z+1WG+0fMvkZ9uYoW25Tkz4HxnHwONzjyuleLANGn539Sn0sfkjUlvjn8
q+73+tL8y5X9Jfz5x9GNSIjkZObovbd6G62Zjl5td5jC1nlTAGC1ZPwz/WOVGlVqT67kNzs9wPcg
XIPRiQJI7jZz+ydxF/npMd1Zp9lnCs6hy32+Jpbv9bXdHSQn40a++8uCcL3r//bZf1sQRNPEW/v6
7EmXXxGwP+xkr/QAULlSkJyTu+XpiiRDIvaXYvyfsmodYd//e+p/hR7/uGqpUPYTwOhrVr0gctRC
1TP8+rYNBM+4Rt2v/YOCeN1wG1fYjX+9a38M2dCvyjKfAIOq3166Kk6FbMuINPKtd7K2dnoj/cuC
96fiGaf4v8f47ZWDGbQhiuYUk50aRAEDZ1zW0jHOo5/vVL9z5jD2by126r/c1T+/6wbGWwpCRlwv
/zPa78GCrZocX5d5IAVAIbbQvGY0wefrY+IJO5L3m78t73980004KCiC0Vn/3lS34jFtKuVK3NDu
MuUxWx71Nvj38/pzFoN9JforkcLd772jPJLrKYsspqJ/FSP3V/+B1Mt8wAkoQjfnRnCeY2cIkv3f
zBD+VITRQVD+z6F/e1GqBZvZxgR2ci0CbYwglPs+SChJ4GB/MOkf/KWG/6cazH8c8LfdEtSaVmTX
A+K16w3+ywWaPuBYC9Fm755F+/ZvZL0/2ftwRObAcYSSrP9SpCqVOlaSml5Du4XaC25Zp3Tfkmcs
IbuF+z2FZaBiXzg4+vOAmGk9FJR94bghg7PcvykY/z83+38+zu+SVaTfcrWNybVeWhKtzNfE/BX1
wnnYx7vsLLsiQeZ4MHb58/T6t+73nzMfS7ry7IENGr9bpa4YQwxYlVxfIYpg7mZ/f39iEfV4/7cK
+/U+/tcK/I8D/bZDZqWyVorWUV2RbjT5Pmtf5YipV+Yz5zU7dcm3gFk9vNluCkZll/51B7j+/n85
/u97Zx1vqRHNv0706qOE3TWtlY0NiRfLxZnAK+xz5yQeo3Z/2QL+/E5hpWeAGUPf//skgbnp1pSW
JRKRkxiMyFRaBzUHj3jv964QTEHxlzkQPG7/uFn/45i/hX/qrFZlUVfbweI8oa+XAeWnMfeEo1Tb
wFmWV/Acg99qZzVyqsluiJQxhlvsfrb1yat7PzZvlMyV8ShKQiFxqGipo1so73UbFMc0rOdTm+91
0zVokFjBCLkFIkoc5Klvsfur/COkGBuOofSpxU5Uh1nmjYlj6I6QfHXSYYi+MBYSPszs0GfuCMjn
MZPtRIZlciytB7zq+58WMLKBwtYjNYE0ANbjq1MfoX7M3nKZpZem90S605h0/LTFmfafxriDtlOy
S5b6KiW70rR7IbUHGM3jeR6OhelMAmdnM9DPvC0j0tNNpgXM3JuehMpkGW+qyG7Gs7HZXbMvdG9U
umCrx0DY/DaTEWkrnWvdxooYqguKdqk+Tk/rj6FMvvFTaZ78MgBLFj5J4pv1WOh3elztWhmwnKNt
607qPg0LKnR9BI3Ff42fiYkWVpZsn93M8NtLpzfdbWfcIa9s2xtN/xT5sVL2ugEfTqd7aGO7YD5A
uDMrJai09+ZGvh2DDKsaJtgfsjq8IhLg/lRYpttQaBrYM/2bQuAFMwyXh9ZjSKfV78f+y5wugCH4
uQweJKbFNsjE8o4PNp8RoyWk1yDeHxjsW+j8N57VH6pqRyEU5ksJYaD8nmfLtYyXZVbsXD7GwM82
LZB+8oaVKwLc0/ral1SjRXXkj94Xj2ruGJBZHHgCR2Y3rcqbmeqUT5vhxNPt3L7lMzLn45rcTn3Q
DSHTxgwkFLJL1TndvE4IZ8bK7fIu9qfhZYu9gvF1RslfY5rvcKgTRt3d+Q4WxnNrXjLJuX6CNqhK
T31Z3qbE6QRvvtGGM+PZ4CtTueVZD4vZNaqdxNKuXix+RvNa1dWeo6Ry8vasEuuWvmHZ9UeK/GTz
GDCP83C+sxJbllAPY3EoTztz8YeIAXHAlK5wLui2MypMP6je6Uu4WGHcP1U8Qfm+56TvsGDqu88I
U3RGwQvHOg6RXddfeb2HtDHu0wNmqGv1lANQAhYuPEXRaVncujqZ6qVpd1sUA3+47fFNNBnMd+TS
zvKgqo8Jk8GSPZlPmD9qz2ghkhedwYc2WEs3++x5+GNHwPly8+TEmaFSQA/BnT26xLfd6CS9iyn9
2sJ7dMF1NNqdBRFhCIBg8qUQ32k+9MwE9kYWNIybx/44efp78ZIz92nsZtAaUSj/XIf6b8opwV+e
q2HHz9YHpUIq44bm4LwaWff65i0TrxM34aj1Dz0UpMqRaXJ/1fMu4l7jsPSyMRfRwvg5ddcP7HCA
5GWSvpo+3JYgeupSX1i5/L20L7+LnZEGouFQvMu/rizrlYF2TCW/eVu0IRjosyiHOr4HU8V6EVk/
M78AZk9oJt9oaJw6+VqY7ukZlNJsIApT6sv1CD7BYeofzyA58QXxrPZvFZsxK7h2gs2B3gjVutkH
bem0aFEseIPndnJQQPEAzeOl6R0B9QvfI9EUdCKfETnLg+o6CnACELflu23b9ZNtTC6kMafPjot8
i75Aw4+kvFVM5KGXfj7UGW4bu/w2/sxMkFannsaRwhIQaEdj8vkYzbjPYlfpdhorfbGbqHMfTMUx
GzBVkEfsqkJFY2truGZnNQ8y/StqVgCXh4lCEGIZ8uH2uWP8lFWgfykUd3xcSpYfBwr9uKKtCBXD
qWVfREhp2vq7qdmsMuK3vjrSAQjJ9eeep6/xqUR3sgEX8fhc1kU8WcWplTyYIdX6ZNAtYb/9MA5x
AKlu8gcFeq7NiidUjyKzrj+q4XaXsXJUePShKtjT52x4CZP2OMTX+/w9udQ81nloxU6yOPPgVfle
NYIyCyTjXlfsoQ4Hy4dfDgNkk90tjGRnfWzh4s/3RndXLvtUsHP1W8+xucHFy1xvWutxQq+iHPI7
4Tg81w9oWB2+MefzSD6ls4VgYX2JlJtedZvE0bODmOx7dQGL4Wl35u30nHyt8qFdwu5rGx1edpSU
7pzrrhDDc1g1pxqwU2140GGIqUmO7okRnG50yaicWavtjQVgsCjZw/KoRc1Lr/sDkApJYeQvriCP
cFP5tMXIUqgzKASDdkxZNOTFluVD1+X2lH8bbXpWGe5LLYZx9dsNrxN1ihwMqtiI34slUAewEiP2
N4t0KVe3x76MaNfL1PtWh6bxmeZPU3bEmCCK7+PhmEa3EUweVE1G5K3jGcxYk59lMyihAdAIZtSG
UGZr/UkEXeI5o3aehFO5jk4MFLFgneito7oN7mad2wLlIRsjd2aheLpUP6b8ukkfcvRqmsEUva7R
qzT+FPw/QwquVK+0nvZrcZNHXmnArvtUsb5u9rVM8TP+IjBJxNGN+GyyybS05ZXxpWZ6fkmRy/B6
wRuPsEgq6tKVzEcIiX4stGHOLmxE332T2gtz3CN0YfNhi04Q0k7Jiqgmp9ScV7ttxNlJ5ZPOwbbU
gcUQEREaZvRVMDSFU6vzTlXZTD7WGgoXHJVtbO47XpCqIqxcPmah34Gp9AauM7u+ALijFUMRnAQd
sB10D/hGpTObWrAAX1oLfdeN3xHnTn/ONtJLoVgHaZoHmwommB1cvShSCqrmKOjaOvFBiXIbTJsd
CfrRSm809WKINyXz0UY7OIZgIoAsnSRVT6Rxl6QXQnMw7Gx9iAAIFxkb0XDUeA7mQnKFZdcJWDxk
nAjD3GXz1S05sUARgJR0zM10NdgHK0aCBdtuHDHFhoi0AkWhC7MtgUnuisqXxss00w/CSwqbhLDJ
PwtJddRM37cdrqmtac/4/MhR6dTKW4quXilq2xjxppBHOEfstVrrKN0x55yt8l2tfqp6dqdRDgyT
J2YD1JP+ggQbhez1+GXIRCf6+KD0aWiNb8lwsapDBg5ILSUnW+7jzHxvywa94ZXml7mFmXlyZ/pN
/pTLtZuOt6LaPqfG9L5alGAs4bQ0sQwF2kRBxjrHRhB1VGLEwklj6VWu0AUI8VOsGACPOP3xpCDw
S2LwpmXkQ9zbttyO49zPMRatyWA25pc4c4zknHZJ9jU/KENqUdsk0LvIE+LnumyPU+bl+Xmj/CO8
VcntDF4wRQbZlSXQJTZPad+K3aW3dotsXvBH9pCsch+fGh7gonuUk+eEc57mR703gjWith33rqa/
JLykclJ5FioRfRLsSGncrZJAiedBwi+PVHZVMRBhVvZnWVid9foP0qPxKxWTwtw0nQbJY2xhjRnX
j6nyVnVMQKd2L6JjFX6Qz9p1eysJF2N5G5uvQdsnQziWHQXm2yb+bHSqBdl9bcS+Lu0geAnS92IY
h+S6AE6nBoOqfqowiH4ykoNknDqMozXlSZApHiqzrXZfVrQ3tzt0mRkEalU4Nsa+mG4FmhpN7tS9
aosZlLR1/txU9CkzkxrgsQRdcmfmefO90ryu2Y0qk01I2EiUH+PIGtGqtrD8LNtZzp4m6WbCuW0W
ZjdlSrGIl12jEB4mLF3WydAyt8wYWFz7x2kqbIU1L5q+ivjcIR/VVtzdMWAzT31O3alGkidhq02V
q77CUDM8WPr8fqhVr9UIua9xIHdgXdLjMD4t2V2JO3xxlGA0LYdkSXnlr/diZP2KYMkLTw1D2NL7
1hNpH6sN1tWNujzmwmvdfSbCR50GUnwoumddem11iUDg1EmS37WvM2OCV+vutcUcBoCK/C12NDhG
9buPk7BM4l3LVZMHSgwawTohs54Jh254jycoUZ1q9wUKeNEKTa6KllCL0I0dVlPHEveuDfZVu7UX
y0QmAvd1txbJblDQymg7q7xYymiLPIJxuvDOsD3DxBJmzZGBbKYskzlLx0ygvBl37UoDDUZZ91Yn
OytbvVGa/OvKvha8wXN3rkFKjHIS1gZl9OQnjw7JeGjXt1V8ydKDtj4VEDAFYts+zoK4+S6z23k5
LSQqGXSpRXEULD0y1vOZ64G2Ylz3MzGQPORYODauwcq1Rl+ZSuoIkbNRP5r8NMYIOut6P8CLsFT0
y/MJtumiXlLMSupdNtPtLC/qKNmrJDMqdCno7ejrXgJptyrjCTPGsMayT54Td0WGbGSJK9UbOoOV
4vzQYreI2Xnd3zUEVWM/4MtHsXLLP4alDZfRM6SRuBg4RdQey3m2ZfXTqolfJIpgAC474zXB3i1N
U4x2YF8ogidH7+vyI1aYlcufsrSzJMJM9cQwzFkhcVGRVuARvx961A4N0UpTO6YazFbmz8OASdDi
ZMUBhTwi5ZWthPal/twqiT+1UKuiL51KQEG4Wqu8Uc2T3u6r+mk0knAjIRFb1en6+jJfldoDbMjo
3ERJMJFHTAN28bLlpA3ldX24N43EtigGJJLstKS02zCHctH6ejF4ItHjqQd/2imSZ1J0yAYsp4kV
tiSgQmQl7O1r+phMmytY+3w8aSsvDUjUJT8Ny6M1n60yHHrmNzFWKjA/k6QnhmZhIJDsZ4pPvpcr
0zHdIlfNEI32wpFcOrYREu+EhWJ/a3oLKH29Msk6FT8XVrdV1ZeRjKqk1iGowM/SFfeo7KoUB/Zk
3AgrqK3Mj/obtc13ujG8qHPt1plyiAngo7l3rPGorKjHys+1CQiOmnVgAsFwkvmyTJBd2A5HEmWj
akm2ppu+Lg/GFQFrKZ6QYRihY8CKHn9b7pYyCQDrcXhpP6lGqLbbflu7S63dJJ10o2pVILSKLQ7j
Pq9Uch6SXdoxRCH0/pBmUGVKFrcFJbboTH2VBEcbgmwYu7Wcueq0F1hts2sfVhGpJIiuEoVFKjmD
0N+MJpFPq59SDKBLMwmtjes0So45mU4/LpR1TFJO5oUJRjKpcvO2YE652qtS5S2DsJ/T6GmZkxdj
nt1+Khw1h/fH/dfY0aXagNQn7+IJ3NbKaqRgAam7BfasPbMceTNdagXjUMKfjPhuG1k/YEQqysL0
jPhkCe3LTHAwGTVFmc0eShajl14hTE1LW5JmT1/70Lhq8senpO4wzjw0uQCBDvau8FzwL8o08OC+
yqxQbRFEw9NQp/uimF4Va7+su0J6FgTF04S9BcpSxptQV1hZHvso31uj4czJZ0ZNA0ibx84Cvd8K
69UfjIuhkB5uzJ6ppifnCjlo5Vh5Y2+xGE4k1WWM/NWC3pwyejy355WlRpn7cNQmN5FVm2ZGuCn4
bgGvbFfgdKPT8qxo5bcZExRvRnBdBjSRUlidZ+Sv+fI8wvuMe+aKmSKM7rVWcoxiOJVqcjMnnWvq
L1UbmM11KYQysFbB2CtBXXfENtotBmMRlOeiJ4orZdlvtumkxBdunh1vrCdcHJB99qTEfkROJTXn
rl9cUXyrEYgJ2VKTK1+duL+MFADjwkALph+1nPpTNVFnKPazOXP2GKOJ03zsZMI82QyniCVkzb2K
m9hsj1VNqNZvvjbfF6bsxfXnUG33hGb3IiOZPci1JWeoQ+Cq+tl1Ki03RFucJL9adhHgwKlYHG3e
lUZvS8ZxiiZWRMuR5dfWyr3RYpDdmJ1KSn7ZlpvLj5GgKaKiJUzxZy8rx4n6WhJvqBen/SAL+xYG
5tZtp2FI/V5IPL3SHzKChVS0LtG8OZJ1ysqjFGkHEWKoNny3JGORABtZL5xtIL9ZVCKA1JUM5WAI
ryqC+Up0hnw6NtfxFoqPVnTbUWfNSVgLpXCjXMGraHbmZQ3TQbZHTbsYyVNirbYmCad+U52mObf1
zaBgvXmOGXmmmGsRmqZPmnq7Fa8p/Zr1rm50m26KfMwaXB0kbT/P6v06KVBXwfXXxQ0DfhibDHZ+
DfY36a2L8l+5wJDHJyWXd7o+vWhYgMvj2AO5w5mZB1RqCNuamzbDk74EGcm2rHa8wWPjZ6rga9p0
O+G8wJEpoarQXgl3jehUJyR0mQcw+SjPnSNKhaO14l6VKQHVk/4mCpW/YC2jHifd9HSMD9NltbvN
cKWZ/D+PnHXR2Qrmi9bVwL7ZVNd9v13EbIUgijrBEnBbaB1x0G4LKgxWQTBZ9Y29NPVRBBzd1tLe
VNqzqOqwBTaBoMk4d1yiOf62yMKkPHdG9pgmuY1NhlW33ULhRCGQS6ri1EfUGSlPCPneUIHCVCNj
QeQQUWsr1dvcPFZsDOtK2iBrXl5/ZFViz81BlI4Fy+NWQCGdyNeZYhQ8Tcld1Ui8Mrlrkmc4uU42
mI4IjAqDjKv1nlKfh4lqrf7eSx0kztQWwLrmGsxX6zMphGO/7OpecEdT2enYGUKMZkj5ZyERI05F
EdfZ+pX1vdXB2BwLBKiN8CrLudOItTPmk6M155GAT6JICnQnYDl0lBLjGyH1N/Ubp2THFI5FgXRA
oxUgw/VqoO2qzIKVvTtqdSDW1K1v1ShlSSaBnT5zBntHPIaW8ZRETRDrpNPE96OU+12XOXJa/EDs
tdXlocn2aclW3t9JzeAg472njF50l1anoB9/mwZFaWS10Imgu1ZhMn3LEoWZpPSM4kfYgsxCy9mU
O6Vu94lohIynXXTjOM5EOYXBBNov+ySTza2CAIzYU8BZiepjjfa2asdLTj2ukqhgiNTo2GvGKedl
VB4U4mVLfZ9N5JolDCRLcMX2GEXxbSMnlFResxILR+mpkI1QyVkTFDb3mcYHz3hHuoQVoNlFttHm
djuTzCYECtQDB4bjKl7UVvxJqjPOgVd/43ILRKqhSob/YdX7RTpdBGH9yPTUvZYw9L4iAmehtYrL
mEneRGWX+4PTnkGZjxrIRWG+jhi7kgSnZ/Cs3mq/Vsg8zPs2HYIo5tWTYr8DTyyriE0h97MPTpQS
sWw9ijPbfTWzRwgYFImHRG32FRhpc5q9ltUzLYtdQhhYWMiCQM8OV+T/tLilpBAkafyJtV8rHktc
pmoQl0X/PG6FZy1v5TAexOjSgHOvq0tdYeCV3lumTvEKk29qqe2QHc0J9Bg5YSyC2xCn3aDmF4GU
f6FoYA25M0k8ilHWefgg7fK8oib1FW1RaJmBOSA1X/iERnHImy5Q1pTwMd3XIuUHyh3mph16Pdq3
ybofKI6mJqp9tThkLY0mbLPKXPObZaQYzxuS9F5dL7DZpFCD36mQXy5I51QcLOeMZRv0Jw93uJRq
OOqPWl+63Ra7g8D60gxg+9Wz2NKmUd+FjbVMGF3YRgEBt9+L177VfJwxgKmo7vUYgyeK/Cj3xb0e
f5qUeicr9eu8DwX27w7LFjNGR18RVpo/nfE29C9Zcs2SitcKy/iqVo7Y4toJxxl6Ay195oo9LhfD
vM9781SSUIidyNNoHlqsF/NqJlHLTo2YnNdoCQbLOBUp+kjKyKpyUAR6yLNyNVZyjYUhWbJkeMe0
L6i6l/F02iqUKXESDMPwiqGqbOv5YyJanmKRyqiYSWhD9zYY+G0IY+NK1EXKbHniHSOVvGacxpSG
pbqRwDJEWsrIWEXAgzIUr+xh2uJj30xxMJdvs1wFs9z7q/YtZbkXC7xVkpDgQ4b5gHqrCClP80gR
BoH68j0K7/p00oqwKHirJKiSO5mnahyiS20+1vGNqs8EMWEM91iKjpQDsRTAdA1vBupK3WRwfZSj
sIpuzPqWq4Th+FqZkq8re8l4uFK4FfjEWlB1N2ztqfA4dbJrmPdl8gyqd5A/usQfssdUzEifLua2
BwfrG/qXgEoI31XptgLfrBQEErhui6+N+JqmjdOphZsPBSLcljLwp7DuUponDAI4uMZHy95C16uG
vQxYWMC2dmq+x2L2auBbxfg5qndWfpgoWG4Yjj3k6tNEeV+yXtQJGv+EijOp3ut4wTVboqyahGtB
701cpGd5TLyp7e5TUXxYmGyVU+FG628kVpdKZ6J+aN14OQvSfNQAhVf6bbQdpdL0o1z+SuZjMZ1w
ij227XiyRLN3ZtDMrqp1N7GpbHR2Hw0g9HOy/ZQlxPReemqW6CuvRt7qSXambnUjtjKLGgqmbktZ
nxuq8lYu76t+5TK0Pi4mDFACviruS5j1GYVvTaQ40z3H+nCukwWOsiK6Fgt3xv41Rw+JUBzK5UZn
t0iU3hOGmfSho5vS0eTrC15c+jJaRylfnf24q0NZvt3ohlqNb5J1TJbY2mplJV483Wlxfsym6t3E
2m7JRz+x5N3Kn9evu2n2lWjbtfw5JOmvr0VBddUmuZ7BjSKUp0XX95uIf4coEM/qW8CQsiMZH2U5
wdVmFpmWRd5QeRfS96UxXF2kFFcxQ2INLYPnRzM/GBVqV02ffFnX75ksDkeFTYMuKKkWnsDr3QJG
Wpp2OPxdG6mWudJLWo5RMmJF1lXOWL5hgKYvP6n5Eq8fFV3cvpf8QWuCcsMQipxRjd9r6bZlqtya
vJVr1s0nlAc+kzOuAnjaFHyDb2+2b4X+oLWtzNAbvsb6J3S1DbjLrvj72o1UqsJFPJWa4SjS5lYE
yHjr0mUsq2M5fE3Fezq2oQJrcMDFi4a1SWVwIsVPjVulOFfJe8zWA9rFBjffaSu5wkizrLyX4sgV
ZoLpJUofJoNWYlMJIaDtc2LsxmZHzb2m5zQzwVd+Z/F86QRia9F8FlLgGvFua8JMNoKRLT6KB7Z3
w9NpnUrZ51zSll/uF57OBS+/XH1e1Vu1GC+mPIWSpblFiYcBit8IN5oqzZ5kdkb7Ghwb2ehJeSbb
QqPaG91oKVb8cduJRCtCsZ/mwwT/XVy6PazbgKVWGLHbyqcfnbW07ptwkx5iUi22w0xjqVrT8YFU
R6WWkH6aOVyyTP1UpmuWq+JZUIrWYQMOX00myzGz7ct2i7uuBK088xZAi+wAx3rIb4HdHuc+P5r6
FiYpz+s0hcN8EDoyai09lbqyk0bIS6y52ULtYWuDUdWCDeaDOOxU5Uug+aY85isR50cvfWTze0zb
RFKOeX4c0HHMIxnypdXOun6rjeeWmFiOl4tAX0mgb5lvn1n/bK3PRfRNhGBX61mdwjHxxfjC8A1G
2zs9P1a4+GKU10nkeNINegcJ0nrX3pgCfjHwWsWdMOyX+TbvTnFzVouTlJxS6SSun9wmV+zu+zF1
ayuGtJ5hb/GG5+lxY8UtopU8ac1e50YEvPgJSL1VCjtfpptao77Tll5Br5VaJXVL/a7tWO71+9Tc
NclebGlYk5/7swlOKLnXO0wt6bG2+V2zCPa1t7Etql2UJrH9w0wBalT2PLeRBbAmvlOzu4ZSu9U+
NoZ+O47yXSyVl1gNxTls+JZhUriKuhuVP7WUkuceR/GzFdR3vX1OjBO+uxSHeTSATYCnXxRC/FQN
kkojou53QnMqzOvNPYyGchawPkX4MT7m+VcD8nOLKcce5pwstOt2kiHwIiNyaMtpn0hIcTZjv8W3
100X4PvVBAObjMx6H+vxsqgdUX3/tnSfVvvSGJov6ZsfW7T92ifdvK+sisD0o0/KW6TKYTTOhwSs
qTJL51IbXHK+MFEfJUwQrv4TbbxQKth15o4XjgjnbFrnKVuD3MBZaYo9sWRwbRkfsGFwjErz56gN
4+zZglcXZ6HavBs9CkxN2ee4Kgp1+UFYIeGSaTpquktzRwzaykaEQJqlRB/0U6OEHoo/YrL6Sgrq
WhHv4E/a4GeAL8alFFc3Udx1piUQ6gLN39zFh2GWAt7AG8XajWwxNdY/Ujgah+Jo5J+1dhKZwsKA
XP+J2ufoOVeo10fFURNLR76ITRg/IUaaZF8VPxQUHCJlCSU+6PJ2lJuIxhCb+TP7dPa4WUia2Hni
7E6b7a7/bA1gt0UoW2GxvkuGK/wkql8KlyEPh9uMnrtpT5mz/UhoeUCL9o5+YUcRqI0WSDGcrPGZ
Feab5IsZ9qJNzr8wrOHgJHLdzx7XwOQx751qc2LjhJ8Eq2CB+8i8WzI3o6Xzs0XUij1hDnNNCdQq
Y2HHu9MeVU//aBUZaxgnup8oIzXWU8noUFMAXySa25pjX/NXtl7KikeBMcX6QKOX+JlYNwc4il9C
+yzk/lZclQWUafu3/j3KD3Kxx3pTy4/UDkcamHJ0WJ/yx/6MwfOI9GuW9zWA4fQwzo+FtUdqVqC+
z5xGuhPEm6UniMRw/Dau9yM3taca7Eg5/rENmK3nSdgZ+QcbOodu3R6y235pvuKLTnep2pBw8XjA
o300GcsXX0hHctz35luNEsLkSWM41pyv/LiQh5AViMQHls9SnCMIaI5EHhFikNxJIju9LG/1FGyP
ZuOpxkOhOSlp/E8PrCMO/13F+0dlqyTC/NHxbpVk8TcJnqlXlWo0V7wZPAfrRcJ1ZY8+Aonp6LdH
Y2/6/aXap+5fDvsnoeU/D3sVMP9DcL6pUVy3GhCg2pP3//eI3SE9jv+HufNajhzJsu2vtNU7aiAd
wNj0PIQWjCAjKJLJF1hQQSuHxtffhey+XZk0TnLmzss1q64uJjMC0t2Pn7P3OgssiPNi/iUA6DNp
/c/H++BAjBPy5z8wjj7JWFxty7x7ktY6dPGipbSFy54L8yac9j3xNf5MqCrlIvducnA0glJmGrx7
6mEg/lOpgdcjxaPhpRiOfbRKg46NYzArqtuiOCjV0WXCGNj6hjoSHbogDMl4Ncp0q9LszHaOca/M
TVVfd+Zzoz4HFW0uViCVbdYr4xiEdEIuZ7+/2eZnanA6VGiOjrEVdscH6XtpSlMVEz7PtBlcPf03
7aNu3QWkcAzzTH6fxtaz2KH5SHfI03puWeEiRQFDUzOHKJJ9uvpY+XKmo3Cri2BRdPXRTp787iGP
j629CV3zSrOqZSGVddCs1OAqi8jly1Mx0vKEKq9lPduoq8b+2Bp3tbavKIC40VG292Iqq1Lw+v0V
fyr2//mKP+h4+7bLUz/gimmHgcOmvS1PhUOOYxasJj+DsqvP6QsZ93t7a919cezPNLw/HVt8gGWk
VSGEPwETIYMsmnV2TdItf+qfXSAd8bbcoka515+7b+W36PCVkWMarR/1wz8f+6PXgLYrtdXZCGrF
RjZ0OGWu+eLyppHyu0N80N4rJEELYDRYtlbULJfagtzaNV17oaEldA/luPNho21/f9Qv3mDxQX8f
0FvQ9Sc4SOcSnu1r97bMvpAj//Bh/O7Cpnv705TkQiMfsZdOHhhrFcytDbjD2wzeAq0NT+XBpoNB
uzMX4s687pds8Vn5yhkbgrlchNfZIdhRSdh/5R756oF+mCct3+jp58OFh9luYI8S0E7zf3drP8yM
QSE632C3CLlvV4ffY+/QRV84sj91D/z8Wn7w92gtQEuVQG8/7Ng+wXa2zsY5R6D72O5Y7hbcvYM4
owpe4U49fvXy/DD+/u7Jfpj/QnvwY39C26KLWRC9LAYMX6geVkQkx4LswFv7LV97ixd/XhyiU3II
r+VarpWbZvP/wGERP9+JDxNTHfRSKSueZ0SdMbWGeUke+/cP9FO3xE/HsD9MQEFlKZo1cLlyMQFK
2Hkt6K+woPnbTJ35K+vm98f7zN+kGVi3DLpgOJr54eFGgQUQajJvpQESBULQeieL28TdT8CN3x/q
U9/9z8f68CRlmMjailvICaECu4KtO2PQUB8k+vCRcp6krGGQ37JDc+Vory4agDTLd3rbHHJt/GLk
fDo2f7rwD88ycnytjgQmTtV5VPKHtLr9/dV+OunBh4CxqtG82f0w6ZWqYdODEBtySFJJzS59f59/
hff96hgfJj2ZDrJoNY5R0xsxuqsTbAD3/7vL+DCFVUWsRjShBSytXetjs3DssyQH//uD/BdvBtYd
C5ig6YgPb4YahmpuDbwZ3S48Orv2BoV4+1x8G27YYlzaE5nkUp1pr18c9vN34K/DfngHzMCvZNNx
2GHX3sV79m5UV5K9uA3Ozl59pqgnju4XpKUvjvlxfLdxJ5w455hqegzMdWV/xRX4PHwy/nVVH3Gj
tCbUXNJ8EyTEuEUD/dgsq4eJOTE+s8FUt8U7HcOdR0QIO/f7F3f08+nkr2N/iC8i8rIkOqerOxVX
/p7o8lQ8R8/GmUTrlsL3KjpF9z7F9S8YoZ/GNT9d84fRFhrSwdIIlKVtEb5AizScY+hFs7L4ak3/
fDn86VDTA/4p0kharKiBz8QRIcrXandZoIvSPXtPoxrEujV72MPgnYLmprVuO/TSkCTJmyNoHMKZ
U2C+iBC6mWfNXapavfj9A9A/fb0sl4ZFNt2eYNT8enZoGXKlY97BeQhb68a9rhfWLNminZjlc7kH
or6raBWRbcxZR7/ddDVs2Lt8cRafzks/ncSHqEQ2kCvTlJNAwWCPr57jbYTsvxhI9qdHoQvR5Cmk
Y9cPSMJPD8KK60ozrGDcW/Rv7PUz5hTVvGvQYZURSVCTklh0M0bf0axktKHInoPgGWUHz4Dk/6Qg
bChE9988FLFm9eyIo0N/99JlH4X8QFA8U8Qcagul0ttYoxYgbhT7xQBHI9pFPlV883vLI4Bs0BHU
zybawoAyfpI/1iFSzytXfQ6jU+gwOd8o44kOezhEjmLcudqmpJ6jBjehlDsvuhjWQYmOIjhXjjm3
6CopvCdHK/dKZQGGKneF7czikIJ1stGG4DXJvzlJg7Z+kxooCYbt71+hz2+rsFyDJkF0Mf6wC9FF
7Pjkk4e9Kh5HsuDGMInaz78/yKfjVfx1kA/zhOJ0pa7F00H078Ihz5fdjCSqFdP9Iuj4dDy4KpRc
050s8h+m+NKXWacaHChCIJDiQkyLL+7Xp5fy1xE+gnbaHIWQg1JzX7rVctTOpXcuSExo6Zf74k8n
15+O9OHJWKnI0g4929514nVbsxMOXbTCZPZ8sctIctsmTbmES0G5wbc26TKw2Hg0p70W1j6fBCNl
/cXEa30GjNBckwSFibXXNj4EkGXgFFpj0j4S3Nym6Y2rSuZLt+626PK2Dk3QOouGF+ZtOIQvVuAg
sbm1GvPBzey14yZ71N+pwNtj0GGrQaq+inEWlvo7vQvJ5twGAW6bUSA9yGZOR3fRkEq6RImICket
0UZ56koaciUSchRPsVWQGsIfMMQPpg4Owh3mPu5OTfVRPt+JLllG1HCLsX+mc9O32Lr/EsT9WTMi
ukyqrmUQT1um82El0ix61jFzTK8Diu/WPWodCkxUp2a8aJCJeeLQ5/qeBeEqtGtkAXe/H1mfgml+
PoFpRPw0LZIhMn3P4QQotkR4/o7ujOrzAW7Bombur/QZ8hpr7u1h/y2+pkF8NhxMiNC2peuqY3wc
DrrlS6XTdUpaRrNxQ96J8rqfXG+Ig35c6b+99P/uv+U3/9gDVv/5H/z8kheDDP2g/vDjfx7CF5lX
+Xv9H9PH/vXXfv3Qfx4vbZi95x//zi8f4Zv/eeTFpb788sMyq8N6ODVvcji/VU1S//h6znH6m//d
X/7t7ce33A3F29//eMmbrJ6+zQ/z7I9//mr7+vc/pv3Xv/389f/83fGS8rH5ZUgv2d+2VXLJXquP
n3u7VPXf/1Bs909Wf3YcGlsPXYNC8Mffurcfv3K0P3kpHRVZDEIXng0PL8tlHfz9D41PWaykLrVh
w7JxLvzxtypv/vkrnVcaer0OAdkwbfuP/3uGvzykvx7a37ImvcnDrK7+/odu//qGWFOLLlf8aHRJ
z1mhffSqd10bjWrvGCt3kkEPnUdCpqPZcWOtYk9c0SX21TALucGbYswqHIZljLWQHtTrEv0Mnckv
jcrCkZMKzTSSun497Mcc1a5pr13Xu60RMCQlNVubTrOTaC11ceOVsWSzabXxzNSLU6OBQDT6zZAH
iMpQ6gRyp0Y29fDi1Sxu6xhhHX+sD9VO6SqyDYRVc+XaVDNtb1jlIUmGYBYP2CTR/HLqEnNISROK
Yhgfyloch2Sg91l/HnPqKraDGFJ0rTeTNa4OiQ1HS3DZxGgatKE+68g27LwoZ0UEHg7xlkVr5DZ7
tUpamMXcmbrAxJv27RU90qlLufW8NfjesbY3OfIo3WgfQhFc4lAc1Vi5RtfqG5MBT9Y6uNhsRUPh
nVK1Syfpz42Nmy9jz+hV8Db65GIYHLmJKlQD1nE6ekVwkfIXOkteDd79ED1Vdb8KMPr7RLON3Zx1
o7iytAdqjt+cfLjXkU6LcnxQ3e9D7e5b0T8o1bDXq/CilOYGVPw5575Yo/qgBc1iTDrK+WW1Qnyw
V/T4kpbIJBJjI8wCpHQQXiRJV1vPNtONqQe0UiZtWPPuXHJ/4tw6wm475zomBjvT6VahPnTtOu+z
S+TI1Y9XqWwI0fh2J+v3ut7v6bW9KOm8zY+iapCpiGMQ4zQarWNZcYPNODcgvb+GwXgUBq1QFWPj
c4XTB0Zei76lQbd7bExxHJvxIaPPLf5AdsIM17E7i6pamvjrq46ypsGOjq4zVCTdpzhMLm2D/zRN
1CfdCrcNzcOp7hXruMknoXb0PhT92fCt4zgGyxgL3PRuy6FaNewwzNg5KhEl6Wz87tjqEtzIlcZd
DhAzWmpyGfz+webGT49xMLOjcN4tkTgL1UIFkDXJ3RCc6Rzyj8uAf2JTFRc9ZQ5QKJp5jAJ1r3Yj
hnCq3RyuL8TRaqJ3PefV8AYbtSrrhHR3SlFg0fGx0TrRJcOBmzQFzenD96oLLwnXqKbqvKjoO2fU
K6uP+Lk924o4xkr7kEgE+C0ywX48TA93ekjKMHDTe94L43lUXAS14phFNw1h3GwQlFOwRfdoGxPU
zA3ZcHWkjj2Nw8BiXJtqjwaAy1ISpDD8qRqO7VqJogfELZGM3p2wPft5Pvcd9dQ7vFRV+VVNyvk1
7plmMUtjpmSRc+m6QVrr12U26BIrT8JAo7Tbn+M8vvhVcx9UBWbo+N2N1QeWlAeh6w+gJretm28C
xdoMafLuKf1ZyPiidOJYxM4zuc15mdncq/gdVQ0owooBGdF2IqEvAt794dFCzt60I3qXDsszhiE1
wQ/YesH7dPBRWFvpspNwkndZqQ8F/3NSZpC2O9syfTd6LPtuus2nyXKaI3rieQSUqaZRuGxzjGNU
M0eKxnXAkbWmflVwQf+YdKxp6sphOTgZfBpRn6dpYJq8ZKK8yZa9lhzEgo0t9+KSxRig0jB8n8Yt
NZTrUn+oW/5smqCISReiYcxqqY+vKqHhQndOQ2OjdIx86ysi+Y8466+08T+ez49kkgF3xoDf/+vz
sYPQR89cAi1jeagFOiDXac+eUE+OkFsn4AZ2TFQouJXEvc+RPTsDvguNnZnDmzstKB362YR6dzRN
/laIlWXMeSK9fCxD75LQbUOX3zqzP7MBxemHmD/p+3A9vQxEr76goR3PX7R2yk7ffWkG+nSwtrsQ
EUa+x85Zp2z+o47Td0uRqwRHZzJob9Mzyrv2IeKL9A4Xlxp/y7N+g9QUC2N8Kcb4ItzgUroM8yB9
jyO1nf0Y86ZvbRMcFkp9T0v32x9/wbPol92NZKorr94TPuDLqFDZ13G3/se3YJnC9xso7JrNqEKb
z0hXi/DdScJ3NI/vP55rTtXTpx+GZrP1LNvz/zyWu8tT/vkYpP0S1v33wr31Wz7FS9XHr/r/MN4z
eC3/63hv1iT+RYaXnyO96RP/iPR0508gU2zRCfE05iFCx3/Eebr+J02G6J5gufT6Npin/hXmmeaf
ZIYE3eAtismqbrA7+GeYZ2p/0h4E6pgOP4g+QkL8T8K8aXj9NfxsvsklwqSnOc2q9akp0a/DL+2K
JiNxjxBOGE8AyM5xCAbEsesvskAGV/TxUAZX5BiGahJZGiTcfz1USWWtYGLB2lux+iqrrOleYdKh
Q3NNoOPFS5j27w1kw3miZm8d26I0nqy3SOkWtVveKDI6BKHoZ1GAGF5LtW/+SCm8p+pfhtuJmzDI
HqhJ4RVL7ZrSzIgbz0vmgwq8RoLfqUgaidS97nzouZaN8ghuUBWy+UYXi8PMy8jyAAdtGd8xzYGR
pBrf+vw0eipeo5we4mG5HPsaabx6FxvqaaitfaFoRyzx9VYYhMBp3LyGSGHL1jFXRZKRaXTCu0oY
yP4mYZ+RmPMM5bmF/2fja5P6l367KX3AUdGI+8RGCZQ1kw9ZaHcd7vZtaXT4ttp16Gg2WlhrH5eY
+uuk39aF2ORNjNrYwhpr4Q9H+BnFE8nJe8wmH46VdzgKehytvaZskQvg3MvRqEUYhKriYvjprlP2
lYOkz0tdRDIivFa1+D6094Vuv3bFkcXsWaeD8txQceq7GkrGHF9rgmL6xyd6ORySjhBzOilpmABb
tPApwJIw4qgl8ExngUxnuiqv8StuhW9cKJybGC23qRLh3jaSpyJxlZk4xJZOo8EEWIuWp2/o40pk
0epN3abEHWE7I1x97NLcX/vh+F3SLAMwff4i2/ShcoaFO2n4WxkCnhElMkHXWCO/C5i9Y1wQZecj
No2VhRIL4CqIScoIaXNfaNGi0K5cgbEwmFaPWvG+yYjdS2oZc7ZdtJ5OycdO55BZcbcYhnvFrR9l
CgwhaUMW5xTGk46SDW9LgamOPM4YzMyxe9dqZTtWsO9j0RK3F+MCj9XCYPcM9KV+lhLGR5qz18kN
qENScky51DWcEDlcOjztdIrP4BbknUfbioQ9UzXel1EEpVVBj1oTAbOZQDzl79SgLGdhY2NNrmBS
lW6xi7QRkREFBhb9HblC+g3L+LVS1Wp2Y6YZWVV+1KtuMsLcF0UZLlytZrGxsyueYj+PExvojXU9
DBU25QxbwKAgXvf7cGsnGNawx8eVuFVk9ti6/n3Fw9Gpaymqvk/wrqZ9srYCbZhVONsWTqO+25Ka
c1m9W3Z124elNRsHEl1R4RPJTL2BsJa5AWgpPwh2Jn+omxQ2CzO/NUX9mvcM7DhzdmrFf+ip5fFK
rAsW3bmXTW5utNi0z3yoS+wylRKfSrIZhPAFiuH6Va8r2Mflvi8TxLItONYoT2aRBWRj1DCK9opF
l1m8R0A91opf8SaDawgcgEpOhnPubNXtyuiceebCLWrbdlJGdxeif9p5yWLYKoMVLju7uDciFaEf
dlM3Tjcqe0qkdViwhee96TE6U6MrkA5SVB3C26YOD77ZYPUTE46gBIcEL8BNQRdopLlb7T7HbDxE
nVw3dnZizjvlbbE1MBEa7kuqRxRjY5po5YG3KYRx3VlirY23nto9sWFHdFSNp66jH1azbqR7oq58
GBBVl4ULiElBlTSEHtgYgehQ5igUC2vt+xS6+hBmAPDxSigkBWn7IAJpzJtcZHPLL2+1zq5XepSs
RDnwlkZNNRNhNi9SPIIJ0f4yU1DZNVmDzb8v9rXitmvbbTYgf2lQ1EzKzdI7qNohzQU04h6vk07f
rQ34lcaD/uS788h7sgzQV4l1E7VrEfSnpi+xKxlXhdneZ8Gw0It63QFWKVzkp22z91TqZzhEbWcr
xx4hOP3HkOWS9r+Jc+8S2vDbXHM16JB7VO877sNlT40tU8VKVfvnss7aRZRaG60H6hO5+I3AhgXI
Zc2NQ1kYKCV2QB+6V+ooy9pSJwmoq85tu19oY8lsI+q1a3MyZlleI+c2mXqDfROklOdZ8KLWXhns
JbDxYI602eRHxnOmdOBuB3y8MJUadtKodw+DzK6rHLBA7WFFA7ph4KX3sb6Ea+GFVx6Dki6pd+SK
cO56C13FMZvXPRi3RH3pHWVRx/jCggrAjfFaKfRS7Url1RmZCIdUXNcMkzI6Kmq0GbpxplYo4Jmo
McSF9AAt5KveOrsgdnFzXdQh2eOJZI+A560HxpTypLIR50V2qetqYyg+gKu+OAove20gLKiKe1Pl
xXchp81Ufy47+ai34ze/KLasQ6Zhf29r19j8WEiKdQVko9C/6UevxtxcYIqYNSEiW7gqVtW9Egkv
WuwdwtbvpYGpjVO3x23dRYcwVs5jnV9nhfasac0pCe57aexCt7mWrnVFL+lTwD6rJldUI9pV0+Qm
MMtDBVnCS5D6R7q6y8zkNSDbAM3iEAvvLIGBwA2sTPecZGJpD9ZDIMebkm7xMBMqunqHdrgX72FX
7CwRkRAOXUhF9W2rHyO7XMU5OS87rx91fGhtL/U5BMBM+PsgrNak0WYSu4XZhABM/EtpWxeKgjx2
dWkb/bqqy80QRKtKOCtZuXeZXh5GGohMfpaHxmHPPOqXqvGvIqd+cgImkn7UgMg95pn+BL/gzei1
KzXtp9VnntTybEmVuTUcHlNpskct6H0emEszwsxViTvAC67UzkZT3SiBcteZxcmxj7nh3/mdC4Sx
wek7+YLj5GRn6gJcCiQ2shyKxUPOtBPL5TqpcCaZ9pXuFS9W5pszkbvPWulevbpmegoMRbD9JxsE
VFMZn2pdPQidzrOEgKyb0dLCn+U5w2vgBVeqpcDhguQxxrD9HfOkT5rpwXcWfoyeMR3MdR4ky8Gx
78NMYN2oIAH60TYo0k2StRs/CVZ5dYeKdGbFFKfUHnuKX4hDpvmPrm9eTKU4jbJd00oQGpiiLBIw
Y37qf/dUpsEeZFCioZeKs11Zin3oVwfbCa6rwFo0qvgmg1PqP7WI4SWPrx28W9f29yEJTzbaG0st
HosBN77ff+/i5iqUQOuI9x7NulnbUzhi6Mc8dDaiTyKs9NUar8g+dqeoTzZ7Gccnx7j3y+6+6vA+
axgbjNoCohA+8ZpTsM7Ub1qKrsJO8bJoVbegFs0aNk8K52Dq9ndtNLA7wfjWtD1d9radOT7kMueT
0lj6nbnIbWeRNc25b4ZDbuEoDcOd5Zr48P2dOUBnNrp1VIRXyHKzGIeKcufrzsH35CIaAQBYDvUq
6Zx1218qIJkab4uvFBlthafCWI1+tZuGJ20551mqE44P80Jpr23IkImmbtwSRGci7tMim0vfO7ZZ
/91W8QAWyosXaKBmc/PG7Ip1YyVkllkwiSgcnAquNsAfzBeasNaqHy0qzJdBNRzYVB9KZlrZP0LV
0LmZujXushhVNSCPVjduYOxgTNFAK3SLeIhvGrNbksNCxa/fYaNg6wGczUE9X+VIaEFDq/Yy17qT
sh8xLI7ayzg0K1db9jYuJn045gAXvHWZ6MwexvckZS2z8xMaUBhuEE5HY+E8mWq1TNzhKA19cuQ+
NKAzEzpLd4axSOJqGVYYXg3rWvZ8OomuEh2vhC+PepcCuE0BpVxZtbrL8eeNaJ8leUaAd4YaLyO/
nKeQhVwrAGEw7CQToKfjcqBdPZmBEEycKr0rk9qz0de76f91MVx3fbYoyEQJS1/FTboKmRDbHCMX
ZLphMLbAPq4ciTmUk5O8vw1sxEybvGUReBTa1fDnQwHAMFz0KZ1WQu3Gya29JEM0PQWHiAHP5tpN
WVHLbpGopIktd2Obr3oa3FWFsXLaduHlmBP0fi1RKgdJvuqMYeOZ9tELyGP04alXktVk0Nd9ooji
LOlPqoh4XT6Elb9rzfogSvshUZQbXslVSWRCsoaVoFiT8965OlALzINlay6cPnxletq4iwTAk5ZU
CxFEV9O3VEn1NHT+O6+UXpjrpGw2VSsXrWFjpcJV79DoyMvhPqFHd9zi2aYWSa/slSFpyUC4J8tL
vPJxsA74wEbv7OQ4g4pgSZi31P32ugvIoZGYVajnSm66zttVZeOiMkvcduFRj3daPfAipbBGaO9F
vDkdc7SpcU/P2O18lAuCKZINWIXkpsIgEYbuqUrGNZysZQaNI+7GdYW2euC1MXrA/viOSqJQyEW5
CUG+AJA6illfu/MkC6+k1FiQ6PLgvdp9vrWMYJ+VZMXYTHAPDfzAzk3N5z0jX8VDswhAOg19t2pq
G/MY43DaBefO0RuSh8Du926jboJguCJPgKs7WXVVsQVTzT69v6qJt9gbHmxfW9DD/UH1MWgqxVYF
mdTo4qC7FE9M2own4VYTOLs7qDcGBQVDB+jWgmTzZ0FtraWqg1kB9yOHK9UzgMWtilJfBWAc9ag6
5C4rm0LX1AGoKgM/CNOlxpuTKgTxhrK1wgdzhMjRP9auvtLq75k9OVtYrhdofpZpjxsFpAAFhLlq
44c1CbU1XnsUlDWm1+l9thvyf5yh21TLKvc3BoCtiMr9KK1FBvdb4kyD2mJELrBFMD3tcHB7ByCv
hA4ZsKisqH1tYq87xD7CyMI+O4M4CCbMGhebLu01CK1V0NjXjT9zLXdRhvG2UtxTlmWsiqG3sFG8
NJZclmF6ckLonVq+zfIB/iFI18qaa4mxJWG08nx77YHGFhLx6QBirtHnLubsCRZgtv0S4RNkXns5
zWcaW9wuzEkq0mc3kitPPkeAgAet2sW2vZxuBNmalZ7UG11NF6nrrLCHlbNOTb4VuXYYxifRprss
CDYBzuXpqwJ72PSswUNQMU/aayNW10WHqUZgyDKKc2I8JIG6nuZCjI97qdW7oSZdCZE5NMMDmZST
UYyPjoAI1VR7L67vvdrNFl1q3/d2sqx856hXyrlWdLzTayNPHDjN0VWNjRCoAQatIHHZXWAEHYZi
IzIJ0MN8KjL37BXiISORA1Umf5Pu4JEP1gCbiFd4YvOmKO9y04SlmOrtgkw6Ea0HD6+K3O2QtbBs
+J2tIaQZFDOc5506j/s7Rpc+z0ejATwLuqoDay1SKMmgFr5ZGu3enM548JV3YBnBLHFAZaSaygbW
yNBBpBnVAKmcs258SFToNXrPnq9yzyRo3kexVrTsKswjPIIOKFVtRGoQspWaD6EG/YozlWvLpZKV
44bJtRrIQFjB1nG/RWSioQMpezreK/PUJWtX1o2+jIcJydq2+GWdZWe6UOVUmW0oa66p9T6NsSpX
TUUzKanealTsTeoxs3wE55EPAFeNRH/TarbnQwh0tDF1CqYMzXkJl0JX/bMfMDNV2jstv95G8nS4
ypR00ec9y4oNplepL1LBnKc9hBqfDTNAjb0N3tjxAQ7LjrqJmQU4GFrtaNvOOhcQk2Gv0MRpvEqT
EtAFE5mXD8m1ldb76ZnaIAwXhZG8gTNs4PvYZ00kb/nUO10fyRklgtpJq6xkwJWA6wE/Ak9Otv17
CfOjjXkguSJobxPwceYLwBute9+0yjUxYDQzub2+72McKcNHqnTgYuABUb41HszA4+TZv3XGkzu0
16rN2ZjxW+P216Xh0s+kAbFlDxlcgWidq/WldrmRCvkVEkPenW8CrsqZ4/2GtiwGVGhLC49pfKTZ
Q7HvY33CB1wyDxichfEvjvyXWoy0b1PTM+28BAHTzG9gp5Tc7UqpN6oavyAmoB1BFO7I6CITFPgP
h45zkYMTrvsGALoNMSdSWHIiZ9GzQyh69no2F0eWkBKfCgu8eQhJmHGjTH+ljezIrKYIMREGKzEM
mNe7R9ny1DVBJQFHuj8/eQOJDFnQJ6qM/PfON40FZgNIzmV2apX7IVbcbVXHD1Kxsp1SHnJG0Do3
BjILLeWP2Oshn2viUfHBMuSpW+7Hht6hwWVASj4LPa6gSC1n5tnFXmnowFDLZyccX4yKp+/Kco0U
kO4oa00Gw6qL00MtOG3fH7QpwrjLYSP6ogRBoizDxND2Uog5ydBsMXhgAKCFvA8jaLvaPilANGaV
a25N22UsgNbx6OQBlQWMTJdHr2XItrn1rfvUa7lkdDpYYKMlqeHnwVKenArRO391pH3WHDWrxZ5I
OVORhgWTENrX3LKaOGkR2qsgrMOljcKE1ImtLjwvLBfttP+dTNJCpcgOMqS0z7XFz4la68ux4eOd
n0G/6oZNFrAJHIWGySnVXdLy5aPQC3unXWc9RKKg72gOmmQMuEIZZ4URsaY6EMTajECqJK+WKv72
x6OtvC5d0KpwKwL2NWVZvClF9lbo7XWRU7XUCm4DUIzvodFoW0MikW1VeItViWZrpBYuelKVftTt
dBm9qPHWTolzep/5cpqVUr2oVgymN5hJTPqO+Rhbmn1MMXdOM3Ovt0tFBtgxq+SQUMucFYjHEzle
e2lk7/SmP+dWdEkzrVyPA2up79TpvG91ddarsAQUHYaxOAWB+YRrDvQtEAUQIfTQDNkqJRC3p6M0
NTNCPoinSBYgfgsq0Zwjxmt/buDTH8PsINziqggMwoZSVkvv3YuKfqaayDiqPLq1XLbtRT31+3Tb
6wQZ36Z8qdHI4jHX9rT2XeghXxYBYRs7yg3ZtFy4Ejv5YDYNOB/5VHQ8XVVjItJ9Xi4TNthMBWkx
U2pSjpgn6NVi499tRbZOHXKZCXyFtk1efMkMpYEXRhi9bx11p4wQhvVGLuogfWvU4s0zO+5E0+Tz
eFwm0MfHwZQrPXBy0PIqHGjIyHkt+3kyZQWFB1uJEQyUMZv3TQzv0blW49Q62lVirK3aOOVjJBaO
U5/zqWwykI7pJlBg7JoLO+cuU4HkTa3yXdS4R68ldjCy/i1wbPSfqrqBp8aUZfhAXNDqWXXUsviL
TesaMCanyUM44dVQAngpuU2lJiDY1dHabNvbNnGY8Rg+5qge+yQ+1PAd7Nw5W7FgzVAZdkLwr9To
TzwPHMihjRnZ9B/Y2xN3ZDx7b4hAcPZ+cdSz7eAOwbqpdW3ule23kNz+lgo78uG5ZQfGSsXVPu9i
+831dGK1IV4hc7bZwPTPU9lrLCYYUwTvVFoNIKI+zBaZKZaebZKZNdiroDFhmR/kSqUqVYWR+d1t
u7tqCB47+jeuKn8geDWDeZgHd66vFosWQssutVUCHEuB5jRUl9gr+kUk7+g3ky3sDnHyiMbDKceX
Wmfx9kT2VhUS1/JgrAeTF0XkNRmJwf42ptR/+laJVoVNyPJ/yDuP5ciRNUu/y+xxDcLhcGxDByOC
QS1yA6NIOrTWT98fWNem7Y71ptezqKzKqiyKIML9F+d8p2D8BYgMTIehXgstd/Ddjt3AIb08JmKc
rq4N5XHMeJBthx9/25p6rcvwtjOSJzlhT5UmJPSFGt4i59v2Y7PXiX0d2WIesjh7mI1Pt0gcGG6j
v3GFGG+Iqo8ZeWXFlkU7pDV8/5vWmjZihiM9dE+GpeuzCotX0SZiX8/Wm+GkDZw9wDzmrAkv6Lu3
VAXjWtaFvNV18xnYo7G3WJkeOsO7b0ttnnmJzHMUea9CO4/DwHQ1gTO3n2GqApTJsm00Ad+M9OLE
Dxu1S8BGMhzZuhkM8xDAKohNJ9m5UTXe+0PmbxsWc2B9GYuWln3b2VF3b/UIfg3FGCCn1LRDi4mI
ny6MdvSsdQa0fGZZYkzJdxp2FtOR5EK88Zs5985dnj1585gwcTLqTR75m9yhWyqkJ25q88v1IoCf
fstjR1JEFYU42zUxDKNqN2wqs101BBE9AtEpqoGy0HcgIZDOZW0e34soPLUjZHntoWmz3W7ciG54
8g05HKjHPrJkuoiIJQF6F5Y+VdbAIR1fxoLLM2xrwCYmoo+JNtnoF8DhmNPGRnTwRRDijOcFxC4L
hbIgPWVW/qr13C/l0HfMM1zlHkNpz7QpKDyLC2lcF2MP8Qx377rCKZ0YMPpnKRD4DPrOhjMuK2I0
EmJiYj8kGbx2ngbgjcRFg+ifzZ75VQDgx0PhG0RAjFicyRam7qpq4vlcpvYfbTvBLu1Ir5vL+YhX
gx8RrdiQPrc9s7GpbI9ZCuNJ+VO7d9qPeEYF43SsEkk/3wVRfzuPMduiwAefl9NypiAo5zp3Xmp/
B9eCKXt06JNSHMaGC8N2jZPxQkaqsdbPBVSkzYOGhL3pqDlWIzcoEsKFozDBINPF8k7YansEP/E2
kUVipNHdVPYUciW0HAtwSF+0z64/WMewf1YkPG4Tw3wF1Q9ikuJ6HSTzmz9acud0xKChvqJ3Hdvt
wDTVcNMPy2YzFAYu4VLeR+DOsCn8khlB2L459WBvQ0ZzfQDEYZ7Q3Mu0QmMNslQ0QbYzq45gaRhi
flLTMS6o56GOaeJ0QmqUmPd0Pcsum6J0Zo461FydEehCCsxqPdmcRYzAYYmZFkRQKgUTU0Y42iDM
2k0ZkBOAVs/Z1DkovcA2QbwY41swAzIajEXS1WGnZpdeFE7D/rp6N0PpnDI+G2sBnl6j1MFO0ZjN
SQ0cszn3bTGfGZyC4WnpLrrE3VjddyIh1mUlaGTFI8jDVB8ahJEur6wUSQJAWZBF4WYfPXjEfVWP
F66e8AD6r3MAxFgSNhTHh3N0oC6Npg43Q9yA2oSNU5pzcTIU40mvYP83AfCbpNUepDe+lW7MZFjz
3pnjlj2BZhlVUg2UjFFNcnPS2imAL/+drZQrNil5napP3afzThXLnksbR8cexLqTC4+xP9klNVpj
tqfUbu7ZvBTHMfux4vad7XSy/DDMtZ3bj2UHkI8dIk16W3xO/qUe2NiMvuVsqyq+s+K+O+sFnhTe
RMF0biJK11FH/i+uqy1NkKuG+9oi4N/E9s1Qd+bOESlBnl2cnCUQ336blUl+qenttrgZV9bkbGFQ
601IHt/WzglYFOFDXQkI+CZVQpi192MZf+ZzApBpAhQbS1CwOhk33uwMKNToO0ZJtqzDvN0b+AO6
sMkwt2D9lj7h7246v0bTY4CMYVMVsB3gL4n10Ed79qEPRpWPW99O5c5IDuQpc8KAN9pO0wjOrTLZ
UWL5yoW+8VzyYvhe2h3feEbHArQwDIiqKD20oP3W4+bbctRTBTXgdUqI1LGbbwJHi0swxw/ac1DR
AtbuGkLnncE/upX3FIYMnYdkhBflG+eoBDIcCd4LaqwBK+O9CFKzWqO8uDHHFPKm7TYrk0QVDGPb
WI5QE4oXrlFJZjvBDKChG70EoMSvU2v5x8gYvJfKHF6RX1lbJ7bkqsoTQrIW8WTWTiTl2dl732UG
IScc6iqpNj5n4jppOC57MrOCDr4x87GLX/WnbnFQjKpO+M5RjprJmTege6RnvkUhHh8aoyeLJ60J
hDBpK0FQzgcUEOdAjnw65fVAmXW1aaV6qnIZbtzeY1VOEkIgs+FQaYTTmQE3IKpHwrVAl1pVva49
dogsFM5WuIv9rDmLsWHUXjLrr8sIzR/ASSczNwOMWZ8ZxjZnxipi89luQPZHLS2GWfNPVVg/G06i
9x7Dgmocxg0rFl4/FRqbsuOjJRVXlqiTSzgaYucHybZWmbwZ5wa/Xc1Gg3kSEEyMzavU5YJvTRf1
kTa3tQHu2mWTs7ctxrNT486b0udGH9W0VXXFWkmASS3icFtLDam61Tcy4K7gfb7MuQiz8mD/0T2v
yj4Xp6oGE53lkBQZ0G2CEax1P221NxxzLzrA7D3GY6U3QQ8XVbXEytTtbzpa+e5a413q6iemkQiK
FtpcRvjp1pNwLgaUQvWCaaaEu2CguffxMa2gEsdn2y4PQQOnO/LBPo0Eoi3VcRGbhHC1+GvS0O92
Q6HYp7YQjZOp/JMYIJCYYnwGzJLzfG5QONrkICEDR3pA/0XFTtPlNzQ9SEFJsADE107uZmS8Gonh
4vrFs98458HS/a1LwucgCufRLeEGJnqnl763CNhbmDMBSVN5iex5fOh948mWRLskE+tUMCkurC5d
oE5OE1Lq87OUzRNFs7Nz/3i15Aiab5Fl8iUhd0xTtEWpXZ6FRSrELBEf5bPclGX3N9JGvNAhP3qk
Rr2wqp126ewygyCpBAmQw6Hos//amH4E6HJ6qPu+hFfqfoWOdRfP/p7K3E3fPK8Zd25nI5KxIEzR
y7yPVdmtvBJAkudBDa0NQOm5fnCQUOEnxMIpJe85VFsbQjdY4ff9aqRYJ7qFrHIuvEfbp9ixeqRm
vWjWgZXlN2lUGsw9+H9y+KWlNmAc6wQNFVV7VngAyWm0Qc4wXhAUQV59SvR4zEzXv+qOMivpoX32
wgTXF3+JrvE2/mRfoyx56mayxshfHldAatFjMVlbRQqXgaPcUy7KGSToycwdb+MYiULhjQZWKAX2
prr2MVnuJmrRKvW+i7gC3I2QHf5jQhSdE31VJGX0JVWNx6vJ8cmEqbCRETkRzGLh1/vSZ2hi8DlC
LwyOokX0znHKAioIPpG4vukZzZbt9fdxpCr0yu1frUqArqFoNm07HZme3HZz86AVz2TVHxuvy3HP
Ta9ml25ry8Gw0bgohuVwkpAzHBTlu1mld8IA3udw+FQDo99MhlvVlt7OAt7lI+w4ypS3GKC+whZ8
uaH1PA/hnrkDUMDUH+mPi7+NH0KIxbJ3Y00TM/Ot75CQ19cGWgbt3Kfokz2XcTQloHMICsEh0FA8
zbN/QM4Xb2Wd/wy2f1Oo6qsZ47e+ZWWwKFs4vfLALPAy4ByPJ10f0ACi+9bDrs5fyqhmewlgq8zF
cfbZjQ3FdDHIuXdZ0wukUtTMQ8Y+IA3IQzPAkRrg3yehjtNssp3wPcBg4xkeKkc9qw16/zRhgKNA
KE4GuQ8tlOiEPS8Q6XSc8h1KC5shccAoMXT+jHCcN6LUL2kfntLWds9DRqhThJs/nQIX1Kx+dtoI
jqkCHgZh99Gu/qK8zG84PA/NUB3KeHhoSnyFU0hWDFPRdShEvM08JEM0hZuU83llITLbpiy6ykQT
Y5b4zy7OWcdKEeXVXMiJXx/zrO15rbOeBD7zuVWfY+6ZoClNc+uyDZXeDy5eWufcZR89h0cA3BFh
Et10gBV5ctmOOZKtUi3RYSkqPpTUoCIqrZY/fR+mEpV5TQ7jUIUxI1R4jS7hAqW/EYrriE1bD8f4
PTPCd5MyMA1LcZbCkstrLQn3anex/cF8cNrWWEpXbUqU5BT7b+Vgl9xBU81nrd/7nBc/QCBny6GG
ag2QNvTfE/rTvYwwYwY+cnsVgWrmxiMAD9FV5Lg/LEzvpMuyCq0fUWHrMXaSI0OQbdWWa3eMLkZi
MQKy+FRzFFlAuEPBO4YhD5OLZYZB8EPOPR6p5DAXqE5cWPUR0/J1YqZbs1MuyRz5ncNyqpL2t695
pJrOZd9T3jP/BUpum87OqWg8jPcgBe0oohhHkD8+STSAtKtXi1Gco9UL0ThXtwn+Si5Eu3gfDZRB
pi4fDQnksppZhkKHPBWOAViSIpTKgwmALnamNz9wIvXH1C72btQfHT5IkA6MO0hYNCduA3qv2bv1
fJcKkYrTIW9gY3bFJiA74NBXybKyM062hUk+F7z/jQlwNKzNaGf1BlvaiQlDjHEF9rofEKqVqX41
KHbrof/72abe+8pqOW5SFhJdRB2p2y9XESTntM5qpixoA/siWrJDTR8qqWFxDdpciY5fglTtEPNp
lpeZK9g+5URreJWPa4JPyZO6NQ2I3HFuveVy2hnV9NDnERe2QQKKA6EsbvixRA05MYGJvIMVA0F+
I2rTIoIyR2m4cur2lZ6oXMEO1DGJSY1OLLQldP2lZjw7+lvtWx/KcRm7xf1pmjpucF01azupH9LW
RDpB6h2pBRimAvRjsA7QvhaKTDtCVEeSJmejXNiVwSdbd2c70OfuMIbsEkVpYUVfEPvEJrC9B2YU
Z/oORp0WGrAhf+W4OqAF+6HQxPdmy9smJM6DKLyx58duhuyA4Rc0Rr5RgcNuez47GhGVP5Dy6pUB
KVDpfhzHcNMpC+VMpCEiapR8gzNzwKM65NE6tRUdkxNVcpsGnGTelO57wtZoEpg6xho6cJ6Wa5ND
Ae3SavKZNjHkOJh9+kyh+Zj43h+8NhhZ4uqtlQhDZV/dsELbzG24APe4wgPqq76ibHaIVyMdHX0Q
yVmdQEGkG2yAVhxs5BwcrWx8NlvjK2bpAhC/4TXu0oNOAuTbLt8lYMxtO+X3TIfajVkSWuGhedbf
tWT+UrZiyemK3huXqc8089alWdyPJV5luEl3TWp5W6+AfO7HxouL3jKDgMPStHHZEEzXQjovZTdR
it3jDeIYDUx+0AP5lnTT2651ftrZJy7G30zmwNFIxvyqzcmudCyQugPqPqxRNp2od+gHfL2y7CBL
1tyMAS7DPM6/xYQgEa3Ok2j0yQZ82xAHoZOsRDTho0JPGJ5IZr1MHwgwQVjuhOK+F5O18ZLpQ/bJ
MwKjtd0n27KuLrnC/uG285udoLQbNXp3qT5Cg9oomK1j0JEFyIAvk94lScdv17oY6avM/D9GiNxO
dCt0dd9Tys6TIdErOiYcLxL9XMwjRNrJq9czbqRvIgujncm89D8HAgCnzFFwm30ylNuBHdRPicR0
a5bE+g0sHUJ02V38YNcF+yDLEttBVacKmaqeU3/NFvlWIQDJLKwtjgMqyrDOuLpCqgd1piVsQeNZ
r8lQvJW9+TaYqkIL9emW7r1yMYtLaoxp+Zclne1cty/aRcTDfv0UVKjOiDJfF6qsAMUzGOZtzG1r
giU2nfobhPbRr5L7AFlqWEYjOw2+BjMOT1MO9ncMkHVhvBQRS23iW3r4S7NictdW6DZqWKZjx0od
8QfBQ2bHpUdPmBX5K9umpxCfoBu7tAB4FWlTqSjD8ME0KMMxJCBgkXeqn6Hesxb0DPvSifyIM/zL
Ueh09LfscCZ0YfKUNTGJMuy+8GLhoa+QQ5r6ZTAJ9GzEdBuN42uueQIalxnPBNRa2H24gbyBq+9O
LgKbpOebqjKb3r6yH+WCxuwJWpVkJeOlfAWZ9ebNuVwduRA/CeQT60mjZQ/A/uu8JyInnNa+w6LD
mBVUDcCfWR295IN7IvRgCaL0cEo052miaAjTGyv37ZULWTp1zWPAtxlGHg0BSZeCRtgq2/dagncs
yg8yUT0fhX9kEoE6dXd54xztavjIO+rHhvzbII9oOE9Bi2aU/StKlj7402q2hVVzInkFFTo/YBUh
QTe+EhVR28eoqKQsP0HIUhSXtX4oUvtNE06xSoACU3K4x96bnlpTXhRBKZsad9fKJq5w4cKGvj5G
afGQzclpoCvxzSeBypDd12XwcDzrYC+t8ssQzYNAzDEyIA+HeyazrwUAdCwX5B+OH9ZUXYWrzrWy
nyWhC2EbfzIgqgidch3vsbLa29zq9xWjdZ00D3NMalnTgHcfOqZjVkgFClo66I/aIwUwDXIO/tp+
nJBjG2CIUZRQRObyjbXpLRrMey8azo1v3Eb4fIcG7rDSLgImpKKykvhbO5S1mj0r8ca1lbGZCC62
e+E946x+/2OMN4HtFq3DgfLoBRErmP+ckz7G0rnGCwg7Xh/mNPo7G+JPHclzH/10uXXbW06zimIe
6cmd340k3ndiWfJyYbKevq3cFtl4fIxqqsZmYI/ZjB+lk2Tb3295gPFLMBBSkOiYtYRReKnxnEX2
oeh/DDFdTN3ustzct7BBA4q5uSOUaCywLkQlCPl5Z88eFHIAmG2gmZpHYr1sCNKihE+seBgtRQyJ
c1ONeOvsOPsM63JnkypCC4nocWz9g1OGhI4vDFJNN0PJwId1/iCoRbbMuaFsntilJZtaLkF0CcxD
AnS1wv5hlcUcwIxJJO0oCnIeIqQifwKGh+Q/hR/KJaEyVO232YanILJuFVbglPyRoGSfPvXimHcu
4coLvjLD+Y7liKXbWDz0BEo4cE/VHzLNtl4NNT0P579OS05WJ+abJspep1B+N8Ji1wBauPIYKs+h
5nFMuSnLehtnLG6Vw/SrmGpyYMZPNiOkoKOqHBgV0I3QdwjtP6WRPA7jsqYqr2DSnia7/IxqIqdZ
gYLv0D+BiK+ZEu8teyCSHzZN3mERwbjDIeRe4NLfOfqxIdI9qCMM+3nNRdkZAb6b/EpI6dsUVwsd
vt+mFhhrXPJsB+3qIbOrc6th9jBS5JEFB7RJhSKWg4aBYpdsDIkP14UOnTEvqtyLHUX4O+YJG2VZ
X7uRULOmIT8kxQ0t4Mx70ctA7HOJKDcT8WPnz1+s5XaDWTK1kSNdbPtdcpvkZbbzc5OOeUZ6jnpr
WzgYmOyDYb15jHGVNe9LUixVC9OPMChrDpFsAouWCUPspLL3YPJf/QySOaFUJOsSIFFE9IRehaTI
pnKN22usOqTAeOpW3sKhd0wPMSJAGEncdLHs63PF5j0iXdx7ple6d/iwqfAQ4njhE4jwOYCkz44I
at2NF85Pfei8tHo+WPPzgCYa+f1Fqewhq6kpVWb/bfvxBT8L/ikDE1UxeoR6XUM1X9xKn/GLyPXy
UbS7LrP5pFwCOz0ygSRUwUUlejXrdlsVHn5vM2yJLWJl7vlFvioblHqpy6BBUJflUUqSFZ+Co8FX
3z4b2+Polzw7rMijBqywJPiwnRYCdSounqPIydVNshuEuPUtjh1X9DuraJ8i4ZS83eZnYpM+QuVu
5ZKPxj6P51sORInIHMq852EHCygtvXU3F4iHHL5mtzA3LkOgde41312DiT8KQZY3WM3r5cxBrrlq
w/R5CIujSIhIiQUuF2kkZyMkEkeTrNiGO8dnHGjVBKIFscczmMffSuRPURVvWrbDNSnMa5oOXsom
pG6cX5rm3Y/jU150T0yhXkunRCNWFH9ERmQA++itkbh3eMrecn11zOgvY5vYbr4ab/zIcw+MTHhu
HMFUGXV2ViVnpw9ukyoxiIEJnt1xybzuUsp17ncfHHlAwQkweL4ymIZOj+W76NNHyuFmVQYo7unO
V30+Axpu39KORIiGzAHE13dDEb57bmBtnMp46jpekTEgYWp0g2Lbgc2WIcIQfyAbot63NTQALic0
FvdAmKZ1O068wHOBzbIZn0UrzikClJ1nNy/AkyC2sk/iVSaVbqAdtaYGrJGKjnLuv5cvj/zc56kb
/1olGTFT2d1GS+HWdZQe6IpqJ+zIbGzKXV39QYVUnMD/XOy6xd5iEuTDyVihbp+No8IH77E8RjwQ
kB2bkj6EvUEvLiUj7W8zE+2YSPvgxmQ4R8gyMU3SyU869aptMCrmKXJ81grtu3KwAzCyVTuTQKW9
mzznY4eDoiPwo5NYQ8IEYDIBj4azDk3F+7vu0IOMV9sgva0g9VqqB42jb8Ms/QEf/mfvMT6VDdOC
nr6KxeemWro0XxAYz5t1ZbwnQAU2DGGDtQjrD6NO7mrG/WAs71HTukE87hBIwJW7QW8UHsemp7sP
SYY0E15hp5o7KriBTEzIYlst1LgOUWJtKR8qMWbbYQg+xx7DGtMjg7RAiO5Wa85bjx2iqtgUMIAG
XVLwtZdUj2Y5nGJeXL9XFlOW4OwnGEznRBaIDs1zGZBwEORksOF3XOZhXBVl/ICC6ZrYqNkajFDQ
Lga5mQe3X1vCu3diWmJHjmfbPyMCNAkfCE69TX1oTuO0Yw3KkIAxCeYBhDBkd7l5xxzXkYQ/um+y
4BuiCVfrynN2oSXsfZZnZ8l/GlHrUOi0P6HjXZe/ZovTf/ZZNejCzPeKZKqeNiJfNCO1fU49gv3a
Sj1wr1zoSehQFau5BjWiPco/qUVxKFRJMmAW7qxW7GQ7WKtcL4WNjd3CAb3okytms+i3px1qLdTE
JH+vq5Is7ngi5kndDI35JujSQLCeUcyaXfINDKQgGC3MNm2mURDRedMrbRJ26WNGZMtg81NwRyfc
Si6DZCi/sgDDiq0/VSC+dWbf0FJ9SUbmBOM9ZX2syLdFIKPdt3I8FQY7dUiq5y7xznFITkyQ3i+f
Fp32ZwECwMnaKyYz1FHNsB0yfj4Dmw+3IpDT2g9zl7HfzBPgd+JL50yqypSw4Bt0eKRv1pRqdmq+
tVqclqq5tklWC5+9qPryCTXQBCMF6EWXr7E27L/REhDX2PclA+wDEUieYM/KhOkQuT3rOyKRbRP9
FTANHHJRezWYruNL6FYiCOa1IKJHm88xE1hdTk9h3HzZVbcHtrxJC8UExsI1WIUYT6u2ZWNon+fR
uatQ3DVW8clbeB2mQBEH88L69Ko9DR6nfLSzpcqq0ct3sEpGJkqFIEihJ6aeNizkcRjwg3C99hvH
rrFeqeq21MXPUAznDkDZgOQ+Z+kAIyHdzRZE27aY/mCw+GQTuW0764XqaGfM4tFnIFC3jA9KrtbM
wj3VvS1/r+36lnf3oSmYGxJmeuw78s6CmedvBrJB4M7bUPorE8XLaraMR822Fcm3R0SFaCBOsO0z
RcRjRPALW6uH3MtG1Pj1hhim1NK3y/dQ1xfXpN8t6rfGQxc0kdDSev2LUBxFbsTiqIy+qDwx26YC
r1ydUqpkS4xr1zGEdR/oUD6rTD6AieGkmghPKZQmv7xftTq8mkSexNQfBdc9mmf34KkY+ZzJSVr7
hFDOqE2X19nvRrlKO9zYQ5ORQWQ/OJN1Jl3tCcXOs4Nl1bDq266qr0A1aCSC+H75jnrijbIhPPXh
/NXZ8z5wn+Mc1GhmfDaxJN5TH4vMuPT9vehIcVTGezN9VWZ9bQ3x1ii27W4l7opQHZSNWpNB/6qZ
FDImkJokebwLP11KCTzmAeGBaZc8SI5MZh/9n7jx91OnL6lEj4c6fzUxq5ksRC+N024qSU+kOy4T
VRBqa5a7zpF7J/jwPFwFxXR22Qmq5ZkOjfx1rLOD34bb2ZN3loUbPG6O7uzf9H53GWgnAsooaTZX
9i3Hsk1R7rH38cZb9uoWPrikYZJJ8vjTwE6pZXjfhsWdlhG3Z8QNu7TqkRMCJZIU2zO+ypC6KauM
szWiSyl6ZuaIFK4ZfzWV7VHjm+dcsWGFTFtvgsi+K1vrJp3j176p9tJYcjcj8y6CcbJis0Xfnl1c
RQHgo4fn2o7B9eblGyfacUwe5mZgz02uDuodwY+6rwQTHgJgcB8gj0Qs9GQH22J0r2WPZNtTZGzG
BI005jggE5EvcVV8lBTsacQzMtgp57/jH2w2yquSdedOoXDEAf6D6+rTzNk7V3WdbabPCFHJWkf9
l4nKKMWADjznQwbF3g5gBRZ+aG4iu3rNGFt2rsN000PLHjOf3Rkd1nj27My7XO6Yl9GyiH3XDKSt
himjYwzkMdlPeeZWp3K6EXmOtwrbQm5TV0dpaKyUiXvdcf7GNOgB5/SW4TcBl2i+ukTjMSGf0xDu
uhuVuRrKhrIgQqvjYC8YcEXkTn4/98lynJRIWmZGJBY3Q0HeTqxvMgdJktOl7J5kvU+uysj0TVRw
0gDVQOjI5tNzPgMCMxfPysEke5LcRt6EocP2N0rEjqbruQA8+n8WGsm/OXj/AXf7Ksr/mcD3/yO1
BYTK7wsFm+bfFMD/wPQ9lh/Rf1D9fv/8P9AW8S/HtpTwlQ3eQhEMC63k33Q+S/3LooDiX8KO9C2W
G/+NbXH+5Xme6S7kFv5GEfp/sS22BwVGmBIIDGz6X9jL/4LOhzxlAVT+N7nFlSS7AlQRwrNs21Om
/f8ALMvJBF2S9j9RldNQIZvZR7ji1j073Ifc/+gGPTxG7m5q8/zZnkAaiPq+QbqxKbint0wD5tvE
FbO1maPsi+RMbEZdlh879A7rcAqL29A0r3EuYvh/A3WaeHSUxRTFvPQMJfFqM1TukNFe3D6qmPaD
B0gN57UzcK97C8sqkaPaQFYzP+xErpp6yN/T3kDwDlFNt5XDionBmLCAgfYMSPc99/TFIvWcg4jJ
lh5F8oQPx9rO4musKxjjjWtddXHLxoOVQZu9JIrE1paF77XSJiPztISVHNsEeFc5BSxamikl1zgr
a7LTzBtVtHrbDF5yN9eKCBwvxrkiPNZKXdA6N2337gVuct+zVbkEdEv1ttDBd798fGkV/jWMhi+z
43poGlbUzCTbU1YRA2uKrNu2vhejJRno2RsEwEZh9Ycw7hE8u6az/v3/VV58B2HZHX+/5DJOTk1Y
jwejVepgOgBvu7LFG4Kug0DM6FrOxnQbxto+4GMiwGHq/KOO2ATs4pIJfe15Bi3cZNz8/lO5/Ha0
Bd4np0Gpl9dYXDE728xIWV6XitA2WU7TbeuQJ2i20j2N8KNEY9gIs+EktHLHOnR6G+Yo3cfMv/Yd
esUHQR50my3gqnly7tBbuo/E2i06jKo9gGkIHzNA1gQE+nfkSVv7hrxgayPQA2NJFMHp95c2zl2M
GOImHe7NnCrZ5bB7VfEAxqCBc2Krp9jI5NlWtthHpfs2RO8CvMFUZwjwRwX4efkyHb87Yy6g5DDl
ApGekHomCJjdwA9RyFRyP1lxc29HEh1ERIOlSbLcShID178/RTp+df3nu1F+FpLu3uR3be1BjKhm
krmayERXEpA3W3UGTr45OP3+UsYu/LjfLwHBM+1ebIibeJyAq6BrfhgY4kkKRq2ZPEdGucuFYX0y
bTwWrm6v+PUvCfnYN4GQ5gFjBPFm9tBco+UXD5Iyk0OeQSWQ2Y1RzK2VdfHG9oGcFPlg3blgLKdQ
fNcNedvteAoYlD3LCr1E1jQOiivup3jOvkS+L4tsWd974WlO8vzORzGzaXt2jZRKaJZU2PANWt+u
WUVnjZp2XTeyu/nnFTHybtsHfn0/F5W3q/HPUscm74ObqhcMUexee/WVZ6W6/ed3IraAY2CXYidr
bEQg9YXJCME/kfWcuDVB1GFlkcnLRpjczbjdenYdgTycTaTd9LqMO35/g403QoZqRRsj66gsUT1V
zCCtwn3qLOqowm7CO47q8l118s+IvWbxRv6osSe/dvmdm6gEXV8yHP75VlWqX+gAm+vvL37pIdaZ
Hi0H6QKLNuJO0+6bLR950aQwgr716iXVF7cddCB2NE5W5SSuxWLLRZ9tjNqP9+NcoOxd/qRhLBIM
bEcbO6mK2z6QWwnTaUKI9FflP6F2Ec4mghTLqh8wHs9sZKQVPEQ571uZwl0erPKVH1G694OOPb0s
i0+OFjfvP0FBuxv8VKhiJGt0GzXzs9F632FsV9uoZC5j9dJ+7tLgm8g/uhIxjXeeqE42PO7bqLKK
05TiB898d3jt2uE2GMI7GVnFZbRG9zHRw8+EVoBKre/BTCf+trdm7+oqH7UzSojO1uV2zMPxYpa0
yf+8mi1a43PD/bD2xjo8DgwvtRnmd95Qk+pSQaN0gxcj1vGjoeXRQAt9g/WCggyJB3DLWj4WQYpW
PEH6F07GZcqVgSk2DMCPLO2PduUhJpOZmwaDZTpMb93cTuRzgmFxQ7u5og+HG5ubp7LVNb709gd/
TXNfu4rz7vf0HnLdHBBsHsSQZXddFTLEizWOuOSaTXZEMzBFOwGi6dVHfrm2HLM5IGLfWJWqz7+/
2DJQe998RZ/dwQ6dGs1e2GFQc0MNTl0dHUVaNtfYnxss/JypXuFiHZPdeCHrFR1kwoKv12NxO0C+
WY0TmbBDo+VjVpfP7Av6m3IE5eS1GGx+v3rd0nVVMFOZ+ySoR4DYVkeP/M9cMU5RqKtRRtfhBTPz
yulFcf19+P6LqvNabluJsugXoQoZjVcxJ4lKVnhBybaE0AiNRsbXzwJ9a6bmhSXRNi2RQHefc/Ze
G8s5vMMnFtfmt+y6N+Z46uiGBr3iwdXnctYNtzXBtSGFd5gb7ZMzmCchNRXOxNJICl5VfGY5Rii3
cn+6lqhS/09BtORqtFOxVk0wbZVmBCPdoN04YjQwLSjnVQmcUQNdI8BC+to6FuurUNN75U4vUTpP
iMq74ZIM6biXFqRKh5vXDWwa3visYEVIGElW/DGqRwrM7t5ZPtexz+mRRByUyyjgHYDx9JghHbkz
A13dT8uDNxv5eXKmXTu3zKOAklpqrt9Ntz+pgMGwY4zZUarAOsmRxHmBzgKnRT09D4l5L8NpBuRF
P+uvCYkzqcxtYkOoAPvt3RczFNgJZpOTvHmYv5GwJ+SBCzrN6G37M/S0RVwPraaay3KPlrb+GLve
PseD+IPnovj6f1/gHx35dG29C5EiRHe4Tmwd9dswqYh4XNb5ZHlgcjyeLVyfcppsCAWRv8voiJ41
4iJ6zvbwlfifXVWdYpQFGAhwbfR24zzZGX8zzRmhORohbhn02NFtO+EAR8mtISZ/0LEA+0rvwXQi
Ax5e5rxauWa65aPhMxC/2qZg9L48LE9lGAvIH9WPIXrCLc7Jd9FVV4W4JnHS/qUr+v5FC//BCdH/
RSRDrzRKoWNpZqegNdpnN5/bh5F6525Odcp4osbng4uXQBjkjGC6n+zS/eLeCv1jPFfNobJLa8/5
NOTM45p7l/bgRnKk2GJMJDW6iABEDEFwYQ7sngZPASEBNHdb7xJNfZcgMr6tzCj42LMhq3WXLCmQ
wZiSFsxkz4+hPaU7xn2ukPJArHPwmrYN1JpIf0VdGcFiNukvRfNwjuxmM8ZVs+fQpEnddeYrJenn
3DMT7I3I/6vrxa8Lz88ZxgIyXelfqtYmn7JT6k1Y2UePzxErsgNlJJvqj4xswVQo7+QXUqFxVd91
0DtvaVd4O2uIrI2Nx+HNcizjroyG/NR43qZCub/BumA9GaKxnlSLT98R8gohDtpfNyXrcRoWeygH
jpQmzfM8dMgTDHkAJncfyMz7JSrGrHUXoJfQUfvkl42kwwp5NHId0m/N/dAEDYlG9RbBPFonyt2t
C41ubHPrb8/TVdcnj0PEuCiatTz25QQteyyaxzSqo10bE6k5VCcnDRf3V3Uy02S6uJESCJdP3u3Z
3jjetpOgA3CBjNvfFB1OAKtE1R4r7Z3rQAxnLnzCvMtmpj1a9peR7IGjrBpnN1a8hbUYP/LAWnYE
X6bHMq7Ot63C6H2fwZX2d5FN91F29ADZFkgF7YH9+VltH/Iw7GmcqGmP2nXelWE4XseQLGiDA+a9
O3XuPbGRwwKHQzRU0OaaQtFdWm/gl2/m7DFgR1jnY1e90vzGARYD5WkT3Iut5XrHZPaPt0Pz7WFq
SSUJJt2ikWaU2c70gAfPZTMITfwdJQMuD/ZMawkWnipuFZ6Aho7mFP1dvhiBd7/7nvGsXedXlGSM
FqOc1lGWVatUExMe5CWxvz2mjpZCC3lh9ndu2h+ZqPbFZ2+DNwN4OitGJAu2Knb5/361fLDDLJLT
7fn/+xvWeHK1AIrmWJCwXVQE8GnVPYc+tR7MClRNPRE1NBUbacHzcByz29/2J9tGxBjitQDd7SQw
sBIizbtJVRwZsP5ZA+6TJm3OXoKr63bArPFNfXLOwCxWT38a4l7/HSvplnnrLMMnkPXs2ksVmo3l
jzWLIiHHl5NCQEIrxPD+hVqmf7HNaWf6uX11MxfNvG2QTMtHWYoMnEFJK4d1f0jb5Hx7wFSTnBE1
/vftv+daXy2K3vdEWXrlcikeB0MfAr+uLvNSR6YuyoXGkud8QujvjXygWDaq+9uDiLEUmDSwk5zc
oNv+9W8TW/aslE7c2sjYxBAstqvJHeNjNkTOJWpM51LPFUOe5duEG4xhKrYS2Ha7ULmcT9CUvGBz
/1Oigzn4/K/bVCeflUWVq+mWcQiS6S43dfEWupTZcW39NgWkVKjtXwqyykMfCsAkSR5suqjsn6c8
m3F6okahIm5T68XIJ6bBcYlMZTk4Lt8FEpVzk9B3Vq238rquvXY4i84kkp3BF/pYnip7MyXqoPNe
nbLeQKLTa5QXYE9l1OOMENgNO9tpiFSFNHQ7eS2fYamBKi5P3boJwA6qHeQe/9TGOXPHzoEUERef
/QivLGMBMNpUP0eYI/FhYfJxx04/z5avn0VLs7pbWmwyrZ5ME82GaGpjO4YyXAmXHwO/NLVXYL2o
oLMoCQCSjRimep9/hAemgcxkFE9JVuBh5gi6msNRfQS5nB6QlvnbIXYMAIrGKe/LaGuCnvygr3iI
DNt/hrbNZu3JKr4aVU7oSBADhMDqqe9BCKzw43t/ojzgTpBB+7pgWmif/2RhOL339bzr7JC+SJqM
BxGVv6rZjE+d1XFZNy28vbCHEgSmpnx3jereNW3comj83ZJR9u0E7eQYAUJlDdvbmTup0SbFHb36
MurxwRu+eZxs43uK43xnen25hdlC0YwlfAqG7AG5jThCJ0D+ONuECDjzuI3HsVk52UDB1yRhi9Ky
znedA7efgJfUj5tHC9T7g4GoUxa+WheGxDL7VPr9l28TgjQzOgA3jhwriFYm/NqVsJ6FUT03sfVq
2sjoWo7Rd95PEONlTuK3BJVFkWWvuLl/x8LeOH6Tr+e5PtfhDL+6oNxHI8Ww2mtsHE5ucMoIolkL
U7J766cmQRjrD9MGjVVmyPs2nZmo9uBr3G6TqPrYtOZu0tmrZQ1incJk2hez+Mz6mcVJvBJG9yS0
CeqCI3kU6ZeqT+2TEeGOCnIiKIdFw1DbqC1C3Mnm1OA1aTQ1dAZ3ZWQv5p05hUgmW9KBPkgvXvvl
/EMlATWNrv9KW9PvqPCJ32psFyR7GFzmgWq2RVNDJAeMxbhPL3n9x0qL4mLixCP15zOAlH728dis
huzcJSZgO7XkFSORFg0afs/eRdbMEF86hHuN9qMzBvfpMihMiLrHN7Vlsu8cy8JiJD0OD6HKmnUY
+xmGzXTx+Nf3BPriCxXC3dv1lO/TTvlYPq0n2ipcHZH/luQMBT2raQ9BORjPjSs/UyCQNPaAnYiU
VaWU2ygw4mMnjHgPx6VG0voQxsp66A3zq/GK4RAqqP6yjw/RxJjOrLLuImJjJ+t4J5sqOYdsKOea
dttYWyAeuQFVqZt1Ic27hObYxv2TG5XYZg1wSZ/drp2ae8d/abQoT50NKA1H2+vok8bUhY+40MK/
TfWQo7YPusl/IL9A3nka3bJho5UH9DJi3jvg1T1GmlDzzOpA3UMIyDMnXmftSGIyQubFhCpm+0lY
SXJX9tW06tR4IHaqA2MLh8YRA9MbNONRhRRO5nAO0148ko7AgKSUJex/Dwf5/FRB0GK6FGWQtg5g
BDRoL1TqqMgQ/hTeC8oMb+tqssXrELCyTsDZwmkJL2htw1Qd49qvjrNyrE04LrMqbSV7elccQ5gh
GNMItl39MIWA+BZqOJtqQrC30LEi1iBrAEFn1OqEnutUA0pGSYtwhVmIYzH0CmtGacNU3Qeld+yV
RVxSRE2roh3H4fQxl8cGiNPBNDFMN7Qe0MUv6Q7SQTHZDhj0FT4AqBHVhVme2fN51IWajwIplpw7
JiqVne9h3u8xTvNURyA9wsIBGu1ESEKkdyRM/TgxLbk0s7JdYOHutMfkXYn2x36N5uqqSYqEf5Ux
3il22YAOoJK0OzIafYHzqxt0zKwOrB1L+XEEeUUkcAm/lVYftod9Y7mnfGhPYQus0azBn0Sc8lkX
6CeX1vOYGtg20ua5tNPPKkkYETdBSeeptN60jvdhI482jtVL16sHMzavQWD/RQOGB6C4R59KjoxE
LMdw6AkaYrftMKwSeq9jrJLQR2i60UIOaGVhLz4GwXAft/lZOpF3QPO0c3x7OIZxssONxzFI9H/Y
opq7cbAfvLF5FkNqnUoGQW4StPsy+EyJdtnznlirJ4R4RyasxmcxNLy/KMzHBNGf3ZgLv8cPjr2J
4xzhOIiA8sMwA6ZYaJQAFGwdy5R3tVuD3RwqyYsfmxmypMZonsPPkunP8h4wfJRvkz391KaTbOsk
kLspbx/iyfjBgJRdSmfIyNXq5aWP7UeP0oM+iMGIamPlBKfgyNZnKUus5kZ+oBt7cCrGdsBybOxm
A5t6K+In9zo1TBbSVCU71QIcDCfvQcg+A58jjJ2rNL59CxwA5BgPyNuDaLBhjUnzrJWat0n4K4HG
oGfqhAJh+WgFLyAK/2Y9gOQqa+5Km8tAN5Ze50hbuGHLHc0BAgHhBeCzSTkuAjzxE/sNG+KbbhdC
ZRmeYqfM7nRW/MwdM0ld0ZUGckc9aM/DppPdTG8NZAlj5Ig+dG4coaPv5yLqNnKYfipYrfQD080U
lNfcMe6zKbIwSAzZSaQbEFruMWXNMua+Bho7I8uvgQSAP/10NJNWsBJPOZNngGI4jWVOdTqgkq6w
FLxPBYJo1wHJHM4parm4uysSfS0AZe/m0j33g//QmUZ3tLyDreHS251VcyzGStoi+EHeLP/Sr2/Y
86BbqBmMVeb46pqW/T1n3d/F3AP6aBBNhA9yOUulRm6t6qaPT6Y3jNs56iEgzVBHwiWa3szpd+sQ
A0HlnqdULm0RpGcWcYphVxsPffAClCHfgAJ75eXeyrzUB4tjDqUhpANFngDKW9glBSfnlQ2zAdkv
QLY0QJ1iVl81vjdOXRi4JvwDBgvKqhX99+zW30OwcNFQdcs2C7iG253d2NVnPYfniKLNRs7z8JBr
BH2lzLe5rHuMTu3jDJzOK/TisRaM27Evxan7HY+lv0pSq1gr37vGYBigphFTyCZGbwddmhGjzcWb
95ZV4OBr9VqryvtlqvbboTe21VG9c1zdPVQ4/fAT59/1TBenit7NAZ83N8mrb9XVUc0pxYy/mHo0
6SoR8y3pF9ER3zueFeWyTKCb8uDDr90eBaQ3S2sbttvIR9YfWDhcHdv7K2qa5I797XsWgggYjyOt
HDy36WvkO8dWzwhzZWQyrek/Eli26wLzx8oe9AUWxktdjw9hQWpPHeXTeurkJ0vTXwF0EbGkfGoq
rO2AcRZzYhnjgNZT56yttJtfm7jF5uI/DmVAwVMAa4tBcdxFmBi2xSoBolO1+OI6kYujx4T/jj2D
DiY4sIMRV4g8qx641XdGYuEYi33iw7FINQqjSHygCkAfOtLwY1nOOcQpoDZ1hF7fTw6zNsxDydbf
Q/TYUaM9WHIIDyK1t3ibuh1dhRg1AnIm2BfDlp8qurpBs8P40+wYdq3DBLBdGpnydXCuKs26Y6lA
OCZWwwAtg7qT4KoOAvBnPuN510dCk8bOnyyQakUc8n1abIFe1cyOsmhTMFO8g5EC3LKoP30OnqsZ
Tfo6WHjTykMe54nG2KoRL7W0TFDN1SFNgpnihKa3i3m3LcqHiWHVquhb464Nq27DnJd+kROelwrC
q+oEw5CA+t99ywCndJVU5abvvHMysfH6PSTwVKqzr+ozTFUkk3R2qKbRBUa/nYwGZh63xaOZ5sfE
086dsifuowKsEt7lO6Yn6gIyxOXeGz7muc2B1iKtjF2UHUEdfwVZwFKCfxIpRH5Gkn9nejlYSlUk
gC1QzWg1t0eVAYQudfgx4gR/4NM8w1ZbhayHTMy8nYA1dPRHqFVNVRxCUwJGDDK5iqprFPc5ssXq
AbNbfQ/QYW3Aw+XWBpiad9U2XvSzWVNf01FhKp0ErQKt2VEzIjg8dI2oj54iQ/yxY7C2HZkWwDy5
QaIaT7vRPhqJoJdZ+NgNGi3XkQ6hV3keiHrP4A9gyN8pjA3MNSaIyzinmkStjAGZIZOzayni6gS7
FeWyjXHf9LDl8lnuasB+ISaotSIkgnOqewioqXU/Caxjv5OFtsf0gI6tjNY4a+5NlxGWgQ+V0wGk
vM7PPnBAwsJuuWMpEQsnxr9ATbmEU+ijC5VtnIrsaCcxlYudI5BdDMqzbWZwiyQTQv9Nm85PnkFl
0O4V+huZIFF2nyA17BDLu0oVjFosxo9e/UxeSYFsbD6gS35DYy7vnAh27sG3jJ9kQrRkNz1roUiS
Ne6rvzhMgMUWUXo0tbshSHA6M0emaTNG9mkkcuQ8wKPFxMHGOHsOey4P5RQPpzjEyQEN9VAZxdvt
6TGT7kHO/WsKwuvq6ImIsEhQg5TMfW/PVWLnKz+HO+dxYDBw+57SEI2eCYNvsrPgwqyf88qcULfy
nVrMoryoXBsNgNjbwyy7D7NyBUhnW+1wZnMBd675VPhuc/RrBIm3bwN7nK8OI64qHa5zLuw3fw7K
Df0LOlgmPAiUvf1GigRpml0xUC9Tps+wsRSnTPAl1NmF6unTGaw4YM/5a9VQnBbfNj+9KeJTsUx4
ejXK81xG3UGBVmWPnvUZRozFt2LbZTjjLQ+K09CSpTLPlbOJlom2rvropFSM03x5uRD0xEaOqcZW
OPZv4HTaOGPgbEFcR9hZXF2JWy9ceLdiEPEFWTDi8hQCTBp9F8sEOlnmaa47f9rFhEQo9Ca08BQX
Y1SrD9rdBkWPM1wcAgEgrccf5ZA+SSLI8F2h4a1DL3uivfnoa+2cgzmXT2JuWa8CRF0Xt8+ma667
DzVq7zmck/rJjr4XeYbfBmgMhkk/xsbez9B4s6dH22BQ9YeepoNXBd0uTm6Dn27maAfxZ5zs+Mqh
epNYCrvFhLnOd5GaKeq120OC0TiuYgjI9Ihi2yebxAnaVTW177EZF78HIGlmbrsAX7uNGkW0aDju
0hGr/b+2aQnAclRNvOHwHFyy5UEYfX6qY7WvR7Aw9ox9T0jPfTYWrcaQRvve6PR5WiZg0N5XuVVn
OJYgLd6uwttL2Hls4kimBoq5IO+HCsv7PCNDHnrOdHD/AiZRnncyxcL/mDxB/itnlmhrh7V1rOC/
nG4PEgG6uqN7BSKlTmwa07QC1i4t6vPooIhYWxLjp4WUga4LA/RKZuW+QGFyX7ZjdD/VNrgciq9V
vmgLJpIwTobf/XVgymwF7Ym2tHNEzZFzb/mzi6lvV3gTi3jijZQSDYCzLMAef3vF24NBxxNsk+ag
VVt5xNAwNM8QWSWXTHYaJ1ItsHi5rd1tKx9/caxEvk6EpZ8zjJurf68OexdzTWNtKxlZzzExJHKL
N9wFjsR15AP8Od1+3tCMoEffukuAA4rV7X03l/edGMTJmcEMKOx4DWfzRRcy03f0A3M8lgEiEgod
tq482g5TWT8oRKAoAMqlNS35vW3oo4m3T6dpeK5L66jCoX6IQgiW2QJTxteLPanpC7kuhuFPmDHl
nmA1n1XchCcodXD2RN0faw1JsdNq7y393LFY2sX15G9Lr9GPXRTvo7b0Lk0eQV27vbFQP6JVQt1/
UqYPOIC7QbaEubRM01dx2JEiKl2L1ZKvFGx7Ug7x+xlNkFyk++f2v7hU1Jc4OJSLyqheREcUNfKM
QPPp32rZmua5wBDDDzv89xDboIAqKzsZ08wfSslRJW41x664ujSaRvW/r7LYOXYYlm+fwe1yuX0Q
FZqJlZn5mH9NSR23+FtLuVyOPp2psBczJvNUbG93IZ6tmf3Yau0HTQidXyv3XiwPJIFgrRAZHHvh
PBrgzPaFLwlTselSzbbzJgbAjaPTuZeicb9t0xt3TAjSPUGZAQM9ieQ+BHnsOjSW5tQ3djRyp/dS
l2dB7Olz3whIMFnlo3sINk1uMj9DObO7XRx085juHzPKly5v/Iccu7/fMtHhPYLl15r+3lL1uC2z
YsdKVX6VpLNSS2oOUvR6UUNDcUTaVh2FYez/NW45jp5bMI/k+7DsUtDJ478/EHr8lkZS7Lwibtd5
m6NhQodN4pN7bdhovKx57PtZ7RHFQVCPJHaTqujOimTJO9Q25h5CjL0RXJAoOAufUxuXr0Ludujt
NDnUrSjvu2X8n5ZduGo8gqTaRu0MNxWvyC6ekEcUf9Rcbf4tcpgH3weLXCrfMccD1Bj6tf82k8at
4yMxGuOqd22Xraaz0Y2jNtNI1P5m0XNCOOB+IJ4DlApGNbOiwm57POj9rfOMA199jJ6a1sL1k8fq
UPtmdyHGk7URHOA/HdtNC6X60V33Gh7tgFrMJ6bkfBMRqMCMYGWyPDON/I6d0Xj7d8uL8cYS+TvE
iOVNH9X8DK5x/W/KE4LCx3XJjNtZZlq941xl0p9NPtAsl8abfZOQ+Un51wjUFhRG/mSHMVMKvosH
juZZ7yG9YfD2GsWEw/ohCYbmjL2vHS+eT7xoXpYChLu17t3efh384OG2WyJj2d7+mQI1tDNxuq+m
RcFy2zHx3Y+XuqATKw1IzOU4pGt3dOzP0AeOLpzdvzd9cDjp3ZaI2w1jDaiOhFF3d7mJLfS2yt0e
5ngqcOSxbfhpj0enNtVutmDXgKl6ghXU/4m96ike6cTZc8lsDFKc1cptsWTT3V5/DguDmjPB/0yc
7S5yIVncDl9TQxO8lf6040387TZMNQgbAPiegfbUrv41BMkulQwLl94+PmTYJDH7eAO+LNLWM+3L
f79yEgOMtLvp699aZnnTgc0Sj/iyIbd51+477D6ZC2E/Eir/qNL+kbyL4Q9l89Zxu/H1pioaN+Dm
ji1TtD+aRHg2XJpGfCL9dGApCw9DA6h1qKIfK85beAkGB5WCoTP0fqSHiNGvIsTUlA19skGfgoaz
NTjAh00xseT009FyKI7H2khfyOvctRTOG0scSwbW564tQTLn+tmwcdOj3uftSnvW3hZyOPaWS8am
lBnJNmgdfTTg7THDo2Rj8WcB9gaETnG9tZbLKx2REmVBeLAgE6wInwqPrTuAFpAoYuoYmFPseKgo
PVE+yMGYV1URAfurTXOHRJ5Oe/X7Nk7qhqhfewR3jWlFbdVEHhsI+B3QUjJ41k72uzE0uItclVuQ
ntth0Vt5g1qinp2zY/XPdp4yIzZ79pcpyVfIAfW2MNr3us0HOCJrxWTqvRhaMra5ZPbl8i25ss8A
CMrL7WeQvv8uJ1+eSuF/3AbdriXUxekn5utV+gW8fno3O8h7Mou+bpM6nzP6ukf/fufQR7oOesCd
4NNkACRaM1Il44VZBfMGPLj3PVIDxDqCnvmdFaCE8CrvPw2dxSCSVhb22GL6TSXuoEHr2oND8nYM
PPgCwKBHRWiG29nzBz6f7rdv4FQ1PPpduiYeRgH54yFmOBbF5KvejgR4WMatm5Ec0NZJgzBE4QAM
7/8tlgkS3yF/oSNBF23ZlyuAaEzvWd8ElqftoPrqPvrNT20dQUb3DzfFY5a5qJyY9OwyOlaXEAv0
Gk3suDGCJH7wK/ePRefjjZ6Je9CDICpLhMfO8B1SWMxfgyuerLnL/qLbf1WRn/8qyrLbBiLPgToH
+dmxw72ZlYj8b/cheHd9Nae3aMjSd485kbVoAm3LNjBk2Yegd5cG2ICsf7n7WE1w3geFwsBnGYgp
8vvb4O/2kC7vIy9/1BFBEFaVX/22S49uG7Hmp9NrMhfzl4n25q4zTBfwcVhjC1Plk98NL81sqg9L
EV+VcbAXA914a5kB41JlZi69O5Gk6bMLxhP/Xxvv6EXOp0z4DYblQF318HErNRA/A1+wXfMq4hlO
GNqUs7Rq61wY5p/hJrULi2rXEs10QQ4XXOzWDi51wEHS72yIcl3XH8cAMFg3PpSaWtiJGLBzUh7p
uiy6yDiDqSKshygoVsEU/cQxsU+uIewr2W8oEkB66aplMoL0BnybvVDLfuFwt/eU1/SEw+6R2LG9
GTCjb7TRob3svxmzG2Zd3uOIpBSJPBP0+cGJg/zqxZigQhqzzHYiMVxhUM/PY771jCXPrW3IRjKC
hyZnaUVEsx1o2G2KpqKXQfslS6tmByuaqQyjzMH1KLKZliP1zNN17pOYOEThF8roEZSnfyqKXOx9
RqKGupQJbYE2AEs9kGBhyEuZQtghIpHzx4L2CS9cac4uDtqWcyg6evR1rIZ+tXdL+i9hcs3TzATl
joCLGvWrjX14hq793XT6p666cGdm0TkeCbVEabdKInRFTA5++7Ox67FM77MGZ2qaiI+O4+thTOXJ
htRWohfFUCzVvnR6aDgBHcl2gZwq7Fazj86Dwdk6jdLnOk+OnJ4fpsA+9mgRzTkdaeh9kUfsHpFO
7ywQxrvIzBEk03kGL1icc45miP++3agWKORn0rJD1W9qaI3Zt7AWGKNlXdtwug8Gan/PNfrdkIbp
KkYrt8SzPbu2PR74rD5qD7i92+vsINRw6HoPapoBELtJ3wovM86esvZh2cYPSJ+NTOPCmRh0Rt1X
MdJq733wK0096INGbU+rWyzLNF0QNX/HpJyvTLtw7mhX7Zm96LWu6V0rkpwmaVoH/MOrrHCepz0L
eo/RtIkOhtP80X0W7zMN6TzK6D/0liT6GWSXs8z0FdKtwTG3qD05FSzMoDEw3A06IuKN6pT72sfa
yV0wDfa6A5mwcxGY9PRrTn03fs0EluI6T5b+ADRCru47U0wnUnzItBZ8wJmi7cc6SrcRWXPG+w4X
v+s2kaOu/Yzxb9aYIczlop15i8CfruysPk9J+OyX4LphMWyoitAsJWSx+cVlHCxIoEiRbMOH8KX2
Y1BfJ3NHH2syI8xbDBrjHC1myBTjnpoj2RdEvNJsfB0wP6yKhv+rEsTPVA4jBTAJF6A8XECZ7D4R
rUSrBlMCbHxMWoYvDmWUHPFyizraeyplguYWj5TpG7cE597LctokIS3pISfpCCKs6aN9n1PvFwDr
L5BZqBUYs7ZN8zeP/TODigjluaRV3dYDMZHFNWzDzZjF75K22wqZ/A+K6Me2ZHAYxx3DboO1gI2N
UxAWaq9+P829/5HxJ4kAIOgEGWzbMp1OXfPoepu28ae90uU2c7zd1PuoiKMFXNK99jP+dPD0ZGaw
3oEMglqGBQMgh/c9cGLCEJM/eYEX74YA3PJQdG+t5752Wc1dtmwbskBqS07FHpXpKq+p3TpMjbXT
kYc6g+rBP/4lsnpNe4dpiwUfzwG9kgyxv+urL2DOO5nT2RU1zBwpYfWV4FC5A+Q+gsbO5w8aaU0n
mCaGIDomjg3iVqxdq7VxnCrve57BpVTMlVl05gTigztPMK8ITd9UqBMYkecvIb3Bjavkr27h6NZo
xQMvd9Zc0b9cxfIkqwKzXGlyP7jBDuHYPXny9cbwALwFCUJ6bXrr23fIsR/qmgm7XTXopCSQEtem
5+51e44ahxIqvmky61sgBgws8bWQ3+C8zM3LgnSty1ps6UwTydPawAxnSBO+G251vpK/h7glBo26
3fLbSzjop6o3yyMn3Dm9MsZ+VknEmapOzhxnNHm80W8M1OvMCjVpKWC6kTV0d0NLc1IL9+yUVNDC
LcbN4Nu/EpCq3TwO6NDAHXvQAPDLGo38ZDTNxV4M9Rrk6DYs8k+EryydTQJiYuqe05kYX2mHV1db
3zCH5DYM0yvXt8SbX70nCeURUq0jJMisK6nuPgbwIXVa/HDtgF7Q9BkBwK29Dvz7DHqK+/VaWYW/
neuHKoefklKQ4RmHuurN7clQ0qZSYQTFKIsn3fOsJ1JGI8s/iM44QwxEsEB5s8KISbACvbypIiCF
gd8Hv1axziMmOVVYPk8LD9NHZwGeh7SsjGgAmvfGyS9BzDsgCgtuSzuLt35tzOsya4NNibmX12lg
uNeG3Di9fBoV4DzHppHT2OVWQdW7Q/KDpyFiutXeZ6hnAQKxNdUOpNva8SB6Y0emUiSrhXUTK7ha
imJMoNxIrygRMo5C8VPOvsQeacLfZYmAQ7aq6mag4zUDPqWpHowIJELadYjA4LnM6FAagygrBHwM
Mh+DOP8ae/PLGbS1jtwzPBRjbSI5PgShATVzU3lhuzEEVJ7aYghhNMhd07paMq6xpusqRRk3fTAZ
vLMQBe6anl1YpFs1wm/WYmBK+tN6zEJHi9F/1i+kaQELZ5RHisxmJdP5b6BiSbIreV2s13fWlNan
NgTO0EX3lR2/SK+WDNTFvWnvW/K8myEZwFwOm7CaC7Rg9nPTB+dF0LYvKCszBx1JGQtQDRi70Rk5
a0cz6RAV9Q5pratAoBtR8KwN9zr3/cKOYOoaVThPISI5sNWgRNSVw2UCa8qm+XyHRhRmekeXxrom
smyx+ZjbsoEC6o7loRn6P24cQax3N25hbx07+5bCTjFWIa1m7b8Hv/CB5R5oY4jH10BgW6ZwRXSb
4ZhODQ5PdrVun6bEeiGj+K0tcAea3MFrF73CXTvwN9yZtkX2UjrNcCgCiGWd/cy8x1o3DedBdGh3
/tAhB6rIKJyKd8xwfwtNrEyAOIxMbeBVPvpB5IDTqokyNBdvECCokBetV+Ew07ECsSu66NgqGWyN
FIwjEzxLYxrui2OLLqPtkmbNVJObERDSXazndG3b1lflFb90iWZ9QuSls3AnvDH4H+LOY7ty5Mqi
v9Krxg0tBAIBM9DkeUvvJ1jMTBLee3x9bzyWpMpUd1X3qCdPfEwWRYJAxI17z9lnn7aIkV3S5Yl4
GReIqGs57tE2B8BJz9ZAnvAYIiApPFLy8okaVtxMeNsXBTiznpDAHx4mLRSgj/DwWaTrUx5B2JA5
XNQGZdHCKoW30WZ9d/ZUY70n0OjZr8xrx0vVii76zpLqkfBpbYkr7q1zi1UNK1U46haQrLYsVLGE
JrzqkqThYQHwmXn8GI6N7dHRwl3iIrKbfCTblE9BpL+zsFd0gR5d6WIOGPo7C1Q8YiB+OSvGENgz
elyINJV3zD3iUbsVg8c42bsFixHEXboQJYxdGLJMfIbH2qr9G4dk6rbeNYMKnrDVgMkwnKU+R3Ik
TP03o880rM5/tMapJ7Kcviv/HJZQj7IOO7k5aWfMcA4rkgL2Soif7k+nmkTEVNd9kqiGd9vIGQ46
Fv8VHEwrj6/d8ZWw5+vEcGsU73pIfCZcegAXb6x2TEW1PjlUsf7G5IJ03wr4vV/SDRnDaTPnzNZZ
+ZhihCVHqTlBMtWWdHahu3Be4mrSlHFS6zbp3NPAjNrQzVepF87WnybmV1AKFJJ7FqWgWVcuyROh
Ya2LvD57DvoMS+vficc80pIWM5DQmYWga4mfZY+h8Vr62niIx+6215muoq+e7fa4drx5KUpNrVyX
TOH18qZI4JupeEZZhB2jC38OPiwNgpE5O47ChvSgmVdFlvaniokvm9IURASR2PkPzeHvnSWq3sQ+
TWcy3A+kyUZrFILDStQ2VLAifzcVaOwUXQQafnk36MF3zzOrhR430w7wekrrZ1+YSOomuKHLBLvt
oicoZ5F3+ZsrCE1GbKCWeqm2LFl4bk1chiZAfMfwyWQ0C6b8sy560q4yjjS7sUT9aTwPxcCt3fcL
s3ZDjmRyXCVw4EjD9JiburvA607hVD57cSTWNpnarW9SU889HiZ3N3J0jqYgwCfU5LUDcWNjdSMi
VPtzcLsS9RCr1dRDOwxwdhEgIzbdhNw500tqLTfHhaqifke8HWxF+qpwqyLJAwIoLxliRhqomgw/
zDcl404/4PE3ObC5gxUctfmlp05qqFRVvA9/hFPDuFIM1arWrSNyEcLHXUIyEDUCTK+QCFZRv7VQ
LiyD1ENV5BB2zVADg9iwalj5SthPuYngI2xKduiEQgRwM+05REN7zmukzDEyrqFFkgV96HWn2rtG
y5LI7pCy4ARZ/1240bzoHKKGjMN0YlJOo/nkYPKzOAt0wjYWnRiSlbS1tVeaPr5G93OAadsPPKnO
2C8tVz7q0hhWYxM+qDF/8GqTqGNrl9R4KDNqyMzfl617HHoFfLSf+o3G9F+ihABCeO1boKcq/w1k
4Kot0nMZ8AWkHWJ0KVEueS9sBPEyKSqaDVpxEGBcBniHNyOUzBAtHcIetkDu5y2tqwRWuGPtqqeW
M46TaTqjIc9bkQCNeBVZ8jrzBKsRnRbGvq2FSaT/Rjo91f80gswpvLUxC+i9jLClQLu3BT7icQii
9aDdaJwxAbX4+sFqqKybGhyhAT51ZwnqWftdcDwDvpFYx7Y9ODJnsY+sl8qFCKJKrNmoFJjOLORI
1NwoscJzcvABaLAS+uR4ppYPB4ns7qxpHu3Unvt7PamhsnvxiubFDuHHYUuZsPp5TJfeO4OE7Slj
YGYvy5G5YDQarOAdru+C3iTxr6S+2KAlNx7hwzoUEYSTnwaFwyJPzPQ4r8XHIQ0oMYt7QpbTU4MR
vTT86UbIITn1urYzxlY/tohYv16KwTgiOEJWkRrG0kvf5+wCyj8gQVavoJsl3roLMmcXT9YNXo9v
vrQAf/jVddUHwPX0xCK2htu/GragaB4c4dy55nSm3RrsVePHK8jiOHQdEnbGLh3P1DRr8poDdsmu
i+HmRhQxeRZ7QNC9DTC9dKEFNBiTgdydsoL8xPmPiL26pttZf3djtALAicdFbXQ7dPvfu7mWBiv1
Qt6fdgztHKMqIBJWKbk0FMkBReKvupKeJ/POpahr/OTe6K0bQ6MArKfzzG4xJadSlddPoUeOpCvv
o9G8raPs0SZ+fJFCSrBjQ22mcXjsIoyfXQPQ3lQkyhQcS0Rjtbgvgg+ZEU9LS6y/Qq1wy6iKlIfc
pU9qyzODF3A0xIGGAD0fas9fJ35WXwP2/hZ3ib118npY5WX3nbno4DjZpm1DfW0KRQ9B5Ch8wnTv
41gCazmV+yD8ITSAewFs2hQU2trKdjE7wzqv0dUQKED0RrQKR1obo5vchh0CMN0sUbpXDzXkrOs5
rs3nVFvBBl/j7LwTDNARFWxSBrrx2NAj5DmjJYBovDFmepnPvclTge0/RGkQInkUJufl4iEe4BrB
qW75U5kfYHDg41iDP4OBekq4ChNunHxAA6q3JJ6S+qQ6gFwmyePhfVUM4aosxEPQbIAH32rRFcNy
APpaeefGyWNU30C0T2+Klr8pd8ma4NT4RWm0lkyb6jrFieESBDMnJiIKJEg091hb2LoF03NYO+bY
P2tjPW1UmvA3wPbEhIdYhDCT6zBQ/iYYrU8V3DfhWdfSD9MgZAOpGD4KR9HXqx4nP5nDHXBOtbDQ
lxSDG6rtZu/VzguWbHYUpKHk7m1a0VeHCF5ppEHibUSL0ih7l1NHZT3CDSqgrdeIfRa+DQjDm9pb
zilhaZEZXfJtMkH5B/Tyc0pwcBPLcDK6/AX0BQJUX0MlyBdPNEPd1gRNBHSKuEjxVHBw3XjgV5eN
me+r1HvT5MQDGtO7zOide/ddnxnkkTP6lstSjeNuCAJraZWsl25754Hr2lYqy9aClIkNOwLupI/Q
Wk+VwIhNDNkCqIexbk3kXh1e+z4YoAnuk8NYWDeAWJ9sqcpd7GZvCdHQxObh94z9sF3brc+C1R31
ltMD7flvM6sRNXwGY4qxKykC6zEtcbqy3q3zODCRjMQ/pgoWbdbj3DVangcmotUdPlB/puDvJtLN
HtN8ZrDpw6cVauIcO2AlNQ/AlfJzk3qHI9wQ9cTXxZPYidh9H5jNUZrM3GQPYtRISJVmVPp1cvDy
zr7tBhAHCSqgqKUDCcFQK8SBTDno5lrdEsv2Gg7t91q+5Yx+O6Llh5Q2P5voti/c18YtMFc89sIZ
D0OD7zx1rwc2RvDyJsKFp6iFWdSI3cDwTbB/2dN4NWXyPYFi0kwl6SIMuRwpt+mAxy4f3BvwNGdG
oQuSshAdxByVJ7oDI3Hx4NKgqllbxJAEMtyL2vBu0B7ODV+kHkUmV2Goq+M8nWaIHVwXhnP0lPnJ
/Vg+BHkDKU5y9orkdGasSk4UUTnqvVLxU0QyUE+et8xksuujZJ3w02BqaLNd0Tc2AiFoWnVJ71Cv
OFNyaZ84vAms1tWiLNEBmzXCuBii14Lp8k1j4BUypDxYhNnsW8j68OtXtlMAauj4Rva2bPWHaUju
WIMJWCqtYONKXz8yZvwk/fPasJELVIzAtRlEGEz06vpas9aRDDk9Z/6pNdECp968oU9EZ6LGL6ll
RQucichHtHN+cDA77cThd2sQjyCQWe/ycoKBGvr9CiJbsw1Gfh2K2n1jUsMkrr5OjWFdw9x/xAvg
IaJcBXA6Vcs/eDy1sxj0ysA9t/FvAs1190YB6mpM8mhTVtM+GmoHHwtoO/dbXXMKdphnLSpP7rIy
Z29JbW6KztiUJna/qgZwNYLtI24RfE6d7HQ/Gne2NdYL5kAj7Rr+nFqZPCPZ3HJ80cAso2s13ZrS
XOuJuYK2qrs0AgmA3uoaPUZtLG7DzD0nAbVEmzzqI793N92XUbc1p42GjY4wkuHRGEkkxZCOlR/A
TR/QUegs7kTEuxhy2mdU/LNyuXwLGX3g/bTNvbLK+1J7gM3wopneE2gInCCKdTCP75OyFCyp0ANT
F7MwLkd4ABOpnVl5a3raeya1GqKMc2XIlGSCaEpWWRkTCQtDEGoloDy7lNu6CN87rpVm16iggXNm
3lqUwZXTkKOtvOnN3he9c00eFiE4CQ8zLFWaWpa57SURGUAdoyX92W1JIbW0m+699ZuJvbfHUiNz
ApFk8OjH41uPyJh7lM80HMVqzflsPoijcZaDdF+Yg77ikk4ltT9pRm9ohNeOSwuiYrfdZfEVGcZv
OKQ5JoTlD8uF+qLy4gEz7RPTIFoXtGy5KYclhxnS/0aTc5vDX65ALnGxh9o0obKIBOKLY5RtSKMb
Bs14F0f2U02rgDagF8W7oLcOorHro1956eELSaSxB6d5QLwcbmGcGSMTuMtLxTTCxda2Y0vgdN6P
1rFUrfZE+/zMKh/dIovjZIBiHC2Jjl04RDA+UxZk4CryMsyTxqnxXqmI7WKIr6SSik2j19ed5ZFM
AZSc9hvlhR+Y8b7poE0as17j8tZkIERfJAZ1CEWwNUi30GstPYtcJ3YsNeONrQyfNZtbqULvvWci
yaOHqjyVhfk2p6uDfBMd+P3e30YetrzJAInesJZbWUELyfGMlcIRTufFRm8JkXoeMm2yqh1vhzr8
hqwuvGmjplq6WWqfBk9nYg9LmvDlgwPS4fprdGwWEVm2U3gMJdtKNPXjW2s0V7XMNrHtirvAxG0y
r1vlZVhN0pm1jYsQLU814mycx8+A657AMiHznoJrCd2PpTQs1qxl8GD8ksxztanR8ZVJN77lZmGu
ZBgxhw8jkB9TylsZf9LbSx8utWle1AYQKxCiqlTdTh+zaGWlk4kgkLaRlX4nDCJOSXANPDc7lwTH
7OeLxN1d7S+ApOAgIrCB42wvz7wSTK2J237+SCN70R5qmr1p+IpjtT8wckIwHBO87Hjjm4fAa2X1
n8pK1UmhQt0H7ZDuy8G3z7Zt4nSs6VQZJZrWyYlYk8hFaPdf0BXqWX1lSYZBInDD63I2YHURJ9tJ
8/K7seOhqBCivSc69aAZOePN5B+6edJOs1x1UXsWpJ4szFluCpSTJl6B+PXre2ucJuklnkJhvLXd
aN24emcdyFISdHb5Bf4AffsdjvcfWYviK8ya+u+/GdZ/Q1JTplKweXWDpCSgccX3d5A8Pl8t/rPM
TRgU0v0QrskKOVqHPBCMbTN17CPT2ndT8hoB6yqMQD5ESHbWCjkVcBGfsuRLdXNRG6V44bEeDqfI
YXxm1zLal2Ue3PKkL0ZIKSvHu8Xv0K8dkmpWYavS/V/8IoDnfkHCWY5rSItgC0u3HTH/on/4Rcjz
ZHPOJ7RypQWQoNK3RlreBY22LkDWrWlhlftZrq/n/oNTtv6MAfscFGXzGAJ9oSDkkIngIVOUxwTF
4Z3wErY1y7jWQu04BL62+PMf2TZ//ZEt25RKh4JuojWw9V8odj12Zj8ogZarZJbemqmZbuMyzbY1
cOdNjAXotWqMvTNqEkd57O+zScTnvK/pk06FgceWds02t4oByWTiHWZGLLAxcV/b0SGdJTFI/lBD
OsbRndXXl5eiCMCukpqYOp53YOsjTdbARzTMkNDYpicAW6JahRNRdo4d3wf6ZKxdIJ04EFCimBGz
F8jgN21j6qd6frl8ZDXyTQK5gL1j0nQCHXamFd0u6yYftqMH3CqjcJ7oT98wUcUVQZT2lqwl9Aum
7bxkbc9HWnANyb96ntcgonPy+6bWjl4Sote0IkxFOtD9CSP4VRz0w24YqGULgmRu0NjyJBpPdLW1
I4Kd6K6zjOYmpwyKpaz+4plx/+2ZcWxHcrOZkv8xwR3+fKtRMQZ0vaDA92zxYV7uGxJ37sfGqs5h
MV5jtFgYgWYR36hBSZcVR5xCZ8h2AciBiVD3vkNCTEz8HmbbYksEWPbQKOIdkMsO+8vb1ipwBxYz
zEFv7so2ifekTWGMoR96V4YiXkY2EZ2mU7E1mKJfdy5937LGXkfu331dTfekXcfnKlQoWyfOr7NE
Mx0wK0uXIV4IAJ50Q7CeWNmvL8v1aA8daUMiOZogcMiXa8MjAdj+mhw8Or5OnR4RZeziRLefCGds
d5WTcNumHb6gINHo6sJC3cE46YKv96qUp6hsmQhge7snM7PcTZ3zTDj37UWHenlBXnwLfg3Vjkkc
mJdSanpj0D7mGlp3aenDY1OJG6+UHNuHFNWGadCTGb0Yg3TGsCPGTXHyo0mtgkwVb0xzVkXmEvA8
q/S6FgYZvNR41VkaWwLOdEwTiXuewuwbJXW8+/1zRImf//zptv5tQYJTz4DPdRxKaQW34ue7RAss
DkQCSA3eVOIR0VhDZLTqjabo8nZmoO+aaQ7dsHXaDH3tnsnKbO8BDGMp5A6TCyRuIBq7Avetg+DP
DsVKaPKxa8PmttXG4HpSLzbWyLsyoinneyHVV8WxJxK3et2kgHO05LPok0+3mMhq4FFSLUfZoWIi
Uky9ti8iWa8L0qLXFxjLVKPk7IXcRmGXrHs/Ga8drERh5eT3l5e8bUGGoH56MApqlnEYHFSkulpK
0GXrZl4LBlmhm5qidN8r8REmYf2q5QEK7bx59gH8wWAA7ptFevIEFnJcQvI0t39+4U3j12XVZfl3
dSVdly2Na//zhZdybBXOKrJUHBe3iVUUMViiPN3Zcq2n/VukxxMsPVDqUH6tk1d4IDSy+r0y4+qq
0lF0RQjsEHDljG3QWtDjtP0z4Vk3fhwNd1EkyIlIOdeaFWbPmRrI4mofbG94vYivLy9eS1M9FEDP
RwPXkNW5xiMkoA0DeH2p10SIeNAhaWSkFWokxGa92U8nwSmXOph+TJBf+QRKrv782gj914sDplQx
X3AUqiPTcp15T/rDNllDpiu8MoaRYQfBVht9fQeIhnI7KHYX4pSDXxAc/Y5Wn71UmS4f+dvW5Jcs
v+qTQpRLj977fSrDHomCqo5TS0qUtPtnZfkMV0BAieOFENg21gcHKAG1tD4YqagftUxvDgMmJUhn
/j6qvXEt4lwCk+jTDVkTHd3j8AXnUwDpiWBuWozp2egd+udmnp7D1qPPOdEPd0c32NfBHAyZOela
oz554tzhriAOrQY97s9EqTeciV3rlrkjahquKKuocXLKftGi/6eu67xppdCPkiOAejtR0CmxCiDb
zsASxYWg89kJfTkXCRJ813U4YeyOk7LfiPnt5XMOc5+dVoYgHrFd+CVx5BRb07ptyDISg/kNvu6a
0yq5F4NQayZPPoqFQYzH0rrkoAT9YYw4FhKFaz5UsroKixqKZmu/oUX5zLyouNU1TjU56XvhBVKq
YYBnmk0b3JpucFLGd8Xsg0L7+AM4Y3i8vPOLNvyLJ0vIeWf7I3eXm4aFTFFmGUo3DV3/+e6BBUpa
WUCwIA5GUlhmR1g5O8LQbE5Lfm6HiZLdH3PVMtYw8yZ7jzs4/Hnw1ilV3TLuIeombiCcpZO7kg1a
STaOYVtVenscms4+TMA3d0WD4YDIgtveamJo92S4BKVMmcDMaurWyZmqvV4+Y7PKH1UKjerydgyj
6poISP2bG7erPiYktDaL/hQOQhxIShNbOap6rl2YwwhM1Y5luSAamn0bBNn3urfuzMK+YseejheS
UKfb7GuRC4Wx7KcdWT2gezVIjHEeoJVoDwyhyAsyaXQFdNGecEITzaRP1/gsvJPZuQ9fPhgNzeLX
TdfPkc4uUAIgfFk8rnpa3AcA4dm9bolvQWsH3+BjYwIetgwMxxdGNdla1sLaMeNbJbXN5DXQyXpN
+Idl0DY6I/gRwOIw89bJLGSoBNWMsaDmXH3t0GGOmrO0RXntohSd/SE9irAlOWrt5nLnX5b/vm7r
IwemGdsy3DCnICk+ac3N5W03Y4cRatxKJz1dlL4kAeVX+iqHEUhAfeFyBU1saqHbXINmHVdYWvMn
VwkmeZA6cRJzrrdqbX05dtaltRwTbQR7lay6aOCKGhq6A7b554im9gpdoreFlsnS2UZ6vWX+Ni2n
up9ek2S4tmRvfsLcWgr2uL+oyoU538Q/3+Smzd5s6q5NrWqpX8q7yR9EapeCU0AUx7AGy2QV8Ug9
DYA8F55NMB3QGgzOre0vbFCRzNJrvNpGeWtY4nowRPTYjtcNEL/rghDzbAqAkDCkpfXsEzUfz9lc
BAdi4p4hJAx0EUcq6KxMLKZgTQyMcWzIrS0nHXugbXdQZMKQSpNhRWTU6qZTdvtY5Pminol8iXDV
uem57STqoCh7KBjN3tkD6XbzI9MEQ3PzdVqoXA3wfI9jWpfmoS1lcG8JpJ9DVh1E35BgZoVRespe
7SYIzpeXC4dTNVRJPFI6XTO8DDrM96wtnkd66pvU5h4ybb94jhvrwXKxgwUmvD7iSLSFFlpE0/QM
nC8mIX6uYqWkhv1kVspfXnpf2ZRAxDFe3vpiIMNRIr1T8OsOTG2SlV5K91wjWUWl48QHuhDB4mIm
cJMaZVXVweFRzFxnDLDd4DMfs86+0sKReRH4MOaxt1/tCTF251R7H0w17pQeOyj6De+6IgdymThl
AAEDPUQuRLJ1QFTCOYhm4CmiUzu7D9teB79EMmNPtU0ty0CjnkfeLMjVgWLdvANSskKYZjwa0vav
KgsBXFx9OT+Rzr04w5AcPQ82mj7qryEouatu1nuGo4B6mvVuu3PSmLOZxY6FnprZniq3rWdMYmvQ
vO9QuKOxu0IQrn0h8r/I7/9dEwAy+x/ueNvQLYOZpGXOS7tuAqz5eVkPekKmzdhDWYQDJDHUzo5R
HeTTXcCeQ2YzEy56w3Q3scgOzl6YebRryD2TTD+94ClAOR3BUxtFdrT7Vj54SXbl+s76a6sU6K1E
DZ1hwGIKpgA8XkHN2dLD3VtNtvnzEsf9mQ3PL8NTS2aX0qVrKS7W/Mv+ocKZmKrSRiJzyQ01JKNo
T57NgsHYxQZiFCyXBCFCeZTlBKmi3Zp9iaFlPjTpRYmose4PgpEvDgNO2H7qokm4QA3x6Yb7Cbgt
EsPxubNhJyQBpmtp/cCtwPQ5Kt++vtLqGo0Bn0ZaqGjJNPEqCCSlAdmwm9YXt8E48OS0bCXhLHcK
Q3GSZYIk7GJrtFE7HitFXJPuRqc6hMBbeKi4jBCGpM+084GOir1uhtg8OcN9MjLMiTLuHK1R99hZ
+rO4QLXL5BPXJn6uPs3BDJQ4MHjUKR3G6YCKJr/S+m0XNMBtc9gVwl/VhhufxxptAOdNcv56ZawD
k7Z44/0IYo/BcNF3O81V+wn0N6nQhXwmnihZoubODn2aLS/1SfToK6/fESJR8rhjhi0T/TvYNfeI
eSiEchqT/IxRrjLomEeVr3aXtwX8tL+4sZ2fT+o2HikpheMIBsQSHZScq+E/3AsqsGDjW82PfGZj
jtNsWTcu16aQM2ma5WVR6L52E810KM8xzjY26zsTmfEy6jqK5Pnx10a6uDN1LbMHZOAtRo1Bat4S
12d8lgEw7b5ttiX9wE2UUUpgUiBLI6oIganMcQGzo7sZ21mkylRKUFztKffA63itPOQxmsLLLYF4
7F82vCpL/G034lswHLN4nYV6ijXO6HUyj1o5HQw3paPNJyH5A3TVbQuhhGGUswnphJg646gvV1kx
1NtkSOvbaAKmHE8lnOOLYdoqromcS+CXkgcqwh7QDtlqpAjceuO4zD2pk4JHrwat/ngKjfShx/1y
0Lqcmef8kd9b5spq2/xucthyspNh1Q54Jx/yiz8dG/KPnBDWRyI+A1IlKesimvGovFzvPUyqhz9/
5iWBFD8tYPydHZ2i1AasLJTj/FKXglqzE5UnPwbjqZd293WS4fBdrNhTux3hJ9V1OnGwaOPgyTaC
HcjH8U10cBWa6ObrluhDvCVR01E7jrSlTIvr0MnytfRoE6RJhUdmtItXpJGw5W+r1E7e0d98nywn
vieWLT4UgyJVWJLTwyL1zfd7YiIlJyNOdsWyy1baJP3z5cWZN1ig439+FTiA/dtlcEDjC4mwWMDM
s3/pgdLyCzka07/sqxTVnKByjDpjelcJNHbPf8syfdqkUfI8VvxtMIOZZNvhgIUTXexQS+awCyhd
dIkqLGQW/l5mW1B8Z+nU1asK2J2SxARKGhQvRcCGPKbheHN5cVCCHsyAaM7JexFpjimQD3TC7urG
8l/mN9M/Pku1V2OZfu6zKkZXA+YK92S5vBQk4VyfWKb2wHAuvwJVkjKhmxBt0S/cTL6/5YlyGOHB
Qc6QU6L2AaYVRC2KRXCc+fuYIjDBA0k4peUuzHmM03ThSzuoGONH8b0vs/baltodw/r4lA3eSzcR
C5Lw9z2bodZuk4adHdNovbh0p8LUzY91LH9IYwJyYmHcRk1JLz7Kd9hvzefSk5DyLBxLVVVBufda
9dgFJuA/EgI5WnY7w3qm4fCjmm1whWwK9pAMZ3VYwVRCXXjoJOYQHnK3WF76ZF0jze3lsTfHxtgl
c8uOwf/XFyn84Ae/nU1hUXbTjL/jkYmXQLgEt3MnBsQjQ+99DE26q5M5d7ACt4Eruj7K+YXTeX3E
gaN6PT7SejV2XycUw8ttsuis8TG00pUXdZsvn59fxf3dxdM5EYbkDvLKC+Ps3FW+dyZFhD5kwpD6
63vEg022VlTBxH8u0Lo/o5c5IxfUNghMizUUjeAbxIvCJWAJUhaKKD+jAGsfDPq1j2kQYK1vnV1h
4lV2ZdbdFLk1AnFLzENhWe3eMHvmLLO/XZ/Iq28Df6lV9kOWj/mtlEmzyZnP79LcuE/HXLtVjY3Y
qGzO84wK+m/sHjSpM7kZSCTKbSSJ09Q2a1Ck5kqN8Fmh/CSrpmpttN9hfiBYhoLQsn0Ymxh4NaXp
5yIr9SfwFP1OdXby3cqQkF8mY57+vQWuCSMxbnZpOe0MqcazN43elU9a1tJUvtxmNem1pk7Qnt/l
3xuWLYwJ45NJfXxVwzbbIXfZZv6I+ah05XMCy5wY+5K5pgUxY+RUIYbncfQqCIvUH7LTIpCEdKBK
WX1mBpdDy4CD+NKE55hv0Jd+86foCgxuc6qV3mxjPLsbr/UJslJRs+tGHd1PWe99Kx7OfQibphHJ
nYTwB57LvqtMm+jHGdESqXQ8fNGOTUdnYXD6c+bpZOaFxJdfHO6GSpbYSfOH3IM3GffJ2u/d6amm
s087Gq6h4MCEo8VLBphhAAjvicBqbi+L4P9P3NM5/F7ldf7ZXOKm/hkvdcku+te77Ud+9Z5+1L9+
0fwz//Or6n9GVq3em/ef3qwzmPDjbftRjXe4GJPmH9lI81f+b//x93Cnh7H4+Ptv3/M2Y7Z794Ek
9+eQJ0k1THrW/xAK9dBWcfqREVX7/u//2Vc2lGX9zXJMdhlL8TonOv32H/1H3fz9N2X8zTQFnxSS
w4Sk4/2vaCjjb7arlGmbDisuxRh1WE2iZvD336T6G9BO3aVal7rFENL67R8/3u8nF67c/3iSEb8U
AvQ2OcdwAFB8K1ZN+csOWPYOQ3sicfAqWMhgxxL5t0E4MaZZ7RrW+0Z4wxkcv7YbHXywaHz8k6g6
pJaTR8NohDnPKrmxq5RqvGOCkBrBHLEc/CiN//O56/LTugbX07IVU8Bfy9PCmVg+EGqt8fw5Wx5d
Z+XWxtaqBCTZ0uDgl/qvnerJEzbQldE/z05Cz44WbuVlVafVBlXwsITgFu+qMXyEhwulsUyjk2hD
1Lh99hABsn2MzJi0I8bTiMnAtO663L0BuW0s9C71/2LuYf5ymJTKcqQQ9AalMAQpO7/8CchXHREK
9opCFWefuDQWsC69+YMiW2mU1SkaMXwFVO7LwsBT2+kzyFn54fMgjGgTIgSmLK+Nfj8UHSBjjyAD
L35HszWwbqbGFcMmbDc0z+glIs/CiYOXxRndG9Rwz1ZYtQdK4WU/DCg26eZrLnJFNwAK7OcdfDTR
m8ZOVwOdj7w7FjWGlxbN6krg3tnpqXVwIzxroVAPFWnbK4Alw4pjQXHEIyhov10Zhgtk28z/on5T
tvFzd96WIIF4QJjHC0NZupC/zIwKHNUC9lu9QRgGELQOGIqmYIcZEi1qPbZ3XZD7VwBUxVraRXAP
KI6qwU6dFyOTr0mfjx+RQvvb4X8MNNWeHOtYV8o+iTRBQm9xxWCTknsO9V53AA8KLCK2gXKlnsQS
lTNZr/POG24njCuOvzBbEw96k6zsLkJF7fqItTXv2BhxuEFHiaW6BXMliCKTfYcXDP0cntAVv54D
rAyRot4Vr6Ez/3/vcqevlm0CM9UP+nTtewUuovlzqi1YBpv+EMFBw+w6tFl/o9l5sekyFGhs8/rB
Vf7CcqCNZXE7tzn7J9I21qEah3XpBeT3MspCvTgdu9nq4JSWvWqTT5toJI7oCTNSNVCldH6907A3
LqYGrVykPqwgrmhmo1JTYIJX+nhWvbvwy/DolXd6YWP5wXXBFDn/KCTfGEdtsAldzGWW0Z2tefrW
Bv1bKTlBjw7XcKylfYhSeEaQZTdwtDArOOUMD8S4V6tjFrSfRBncKs3j/JnPSa1Ue3pIa5Zn2MHn
6Wc22p+KGRNL8FoGpATkYgZwxiZcXTWVxLKY5arNDMTweEBSDtunnkpFovAED13joQ82U2eQ6ZJ7
N0rHP5p1QCxAe7hLF/D0ygzBgHjtvRpLklD82ckeP7iRT8Iwsiqalkugv+h3DbGr8LiAOcazgQW6
jhEMg4d69ZHzdLQE1tICsdfrgKfNCAdDMIoZ9WcPt3aoqX2h3APuywN80/AWZhLNJDH2O6fROkb4
E4v0pC/SgfrRZdq7xhx+r+j5Yr/WnghTloi+/WKp7Om5HrN+x6p8E47mER3ZsBOmNbvsursq9492
EYdLVpDqpGHXa6g48FKT/qy6fhvYjOmVDuoE8OUBV7MxVBUhrgMzqMm4qxmErZ1Za96k9HewMa58
iKnwRrtli35tMbmahRkVzpNhk1kUpB2IroFQTrdt3yAucG/6NWnWSCd2SVPufbuxzziEX9OpGHZl
E0ZXE2iVY5VEq86u/K0HqH6hjzE2kP8i6jyW3EbaJfpEiICtArYkQE8227Bb0gYhN/CuYArA099D
3cW/YcxoNBoOm6j6TObJDOY4BOGccxkB2XambcYTzeypo/V/DjULiE52vTo7l8JQwgHlSvDLXcWf
vx8zdpQrkyBFklAIqewIZbI5k4BREAxU8AV0x0sHGPyoTEV+McIoMDHNIalbWpl/yRIN3vcIjdOH
dGJEj45/Y5AM72+S1a6gs2fPSbb6kDlZFPh8PSwWXUfo0r/XdJ1vfSumI7LG99HpR/BiTIO0w+Kk
/uzk2MCaQhBbdkJsMa/gAdHgnOniiUiY4FgscDjYimd3e6o82DM96SxVephqfBhlmuxNW1zZGN5V
4/xgj/gwoAaSopVCfO94i7nnjiHh0cR8Oz4R8OZwKbr4ahSEqNX5fpwYoCRLIcOeTRuxdlkYY33a
DQZiBZAeSEE9POPgJLZVgHcU+zEdLyGlZrskFPQrdJcxgI8pEHQ2ca72sljJrjPO9Ui0siet7+x1
mZg32aFNLHdnuvOjmVEn4wLkxwzBMFi7335A1FVLQhn/zRzmm1y+G3X2Uz6ZqNhkF0a+zbpB6sC/
n5NPYRETaCqmUpzu+izL5UK9pXbgTRK2A/1/thmgHGxhwcRIzOsY92Yg+dOtRmQ3t867DZbZLHRE
bd5qWbfbAHXRKKsWD3AQdim/gSmiRaadRdTs0yikrOXazgStlE9bVVrPXBWe3rdsKfCwaYjtA509
Pwwy8HTV7pkTR3kWP8QU66PjultUPt7GmBMVYe9Cxm8wBsQxXF/S50ufOhczK5yDtWp9mU0Xl5Hd
hjR+v4VlxVcHs5WYHMbIq1Zn/AAjPDNDwFOGvzyr9bWh/707ZfpLriIhcbxYaH3Sp4E1wTNfG9m3
zOtI63KvjAK9++w4zQvhpuOmx36+8dXavE5Km3ANEf7NHNrwzLt06yKEvZgIRkLYo3Fg3F2UM8zm
5kv/JLyMgfttAGp28DR/JPnF/3tZaoBdNRqz1OUnHbMu2OJG+G8JDPfDWplCuMwjdqla3Y9VquK4
qomDuNDiOMDw3wKQmW46916Fp9qPZwjjhsuSNSohWo7mkoCcZO2X+kzcykCGpVlFbHhiiHteGnkG
38vel/N+ftqV5rIrb77fkZoo1PEpr7iq3r/UrfU7cQKO0YWFpF0jnLTcQ5MPWIBIl0E//5PvWX3O
j6bBk1QEc7qVpvjdg0MNddf/YFaZ9cK5+ov32yzhjxVj2Z0S9NCnf3/172XK6hSzmf/wPGhZslLC
jOiXOcTZeRUu+ys3zQ5z7gescz1OeFSv1HYdbvkgc7580NaazK6vyrIfQdOc1Bqkp7Jt9S4ts8/A
jb97Gv6vT4Hi+YM4/Xup0vKpUJw8bCALWTBdt4aoOuNDTrj019T1f30DNEqdT/3DCk4Slsu2TEeC
JabKORtJNIM0uEzI+5h5kfc3euT76BrtfIptaO2IIE/tHRv1DRvZHANXtbJlW9wdaK1uq1g9EecU
5Q1Dnq4ymRbr4kzmjR2SNZ6HhjFs4zYvLwEqcii75/n5wgah3oLzM0OrTKoru9EjRUR8hqLGju75
XPb88rDW/d0xjC+qVrSv1XrJ++YnrvB2p3SLMm8Q51VgAqssg55GeySnJNn3NEuybU401U7JnFxJ
6qXNMC8rPT4/1VTlSyi97o4tAwSJVXgRivPQwMBrxyX52o7jH9CSscqeJJWRt2USB9XaxloHOw8D
Z7GiBuIws3yCnKtS6KiBqgmlmE9PGqBC7WxB56D8kPBDeLmrh+nBnCPKvg/XGo9qTKoDy9aKtFiH
dWn53evbhepe/yp68oTImRgjH6H5NkvjP2ux/JdomR96BzvdMi1/ZkLKI4Q4chMXAgOMmZxGOstr
rTDEx1Q1sAJTCN6yOWNi7m/SmhkYEZaCGbD02UalnKzQl2pm3PC1cr3FX7yxxeRuhsUY9lImO6Bu
3V3ERrMrvam61XNlwZ6u68sMP/pokBt84ggz9hZSgZoMQhaM8HCSoUEZMI+Rsus7HyEO4W6g5lhN
Eu89fapwiji+9o5ei80YruJLn/9VOSifwYXfsND3zJ59zQs/u+bwUpKZGWie6wc+bPo67LNbIsQJ
T8lJb/Plz9lM3FcC5767/Y4duP/4kaxlcuiMhoG2595s+RQPDVBI5zr5XaW+EVVJx45KMuGnWQei
lE249Jf6uLBcD30/5mrCcPdn8F9XhxAiK/eurZzpwOJPNYpNq9b+nnbJgfSFXyOgzp2WHs8qoQhS
Po/uTGxj5V0DaaLeF/Z4rmfBATAD0zccopMQeA1kEKFy6jP/6rfuf/Ag+7AOxpfhaTROQU/saxIg
PZJJWeOUr0g7q5afzQwOB9OKfnAyTohoI7pVj4eMeBRN3o81+aTdHVxrZ/YegklnUJhHmtdkweYh
azp8ZP2slobrokfzVPWaQXhjjuAt7Rfhg37BEALFOiAZYx0ITON5AvM3YXWYVj9K47HcKtjhhzh9
Av7dBVFEsV7KlrjeKlA3PWMfLmwusnUhdBH8I+/e5XzQ16aFO5kLDFGAgj0W1BbIswDnU8vEDLkt
7U2euh+E8jDATFJoYxDqRC+C7TwqPFWufc4HAlAsNXJGwdN7gfZC2ob3xRqlfCyxc88GAnm4KVUo
sr02DVoGObMuJvO4nWp3G+R0ZEF1TA2FI2ysfiRL+w0mv/a6X0vjX4G1Ey+sERy0/Z11YQkwKSjI
dK38iydoedQQ1zvtOu51eb4QBhDSNGFushuLEzSQ4WyvCJ4qRhFm1XwlBnRZXWDkkKXu7v9eYlCN
ipsIuOkGOr11yZ32vNKJvyaNAfBqHc/V9rmb+6hLZhCLt/ylUX3r13l4gctgPRqCfrVZZS+lP8FC
awBuF6b7MrjGcJ+rsflcM8Af2QvpwP7HqIGPBMqhxXMhmFUGEcQ0O+4yrd8HnfpR2ZpfjeAR9/3G
vzk0kqEO6uBHpzDptZb8kw/Vf3LI04dlPIH8i8NhWj6b2Kmz7mZheRsxpvlvN/MiPLfu1M0Ec3KE
Fi6Ht1JEQ/rTxE3Hcru2Awmvd3X3Ocy/aEDHB3mzMy88OedOMked/OlnbIv1VQatF6UQhDYg7j79
bsqOXt1qjuEpfpnc8mccsiI2ADKr8ZKP9656ct+zmSiBWmZnK4dpYoingR6HCRCNYPkg4HXcx1C3
S6oZjPV1fCgNBUx0fZJQHNvZEfEkPorVyw95Uv7F8/0tYWT0VZn5HGWaE99bxn5n2zo5IMzde7nn
f+lpCnZac88s2bJPm3h4d62nihAWatRDpzhxc6ebHkHfyyyzcB5ldxzxzCK6bAJMfLQCLrl/pPsu
8TcHfzw/lRnQzFOQO4PL6lnlH3rdfFvWe9o0w0cwZ8EN6cfJrzBR5t78ACNDkWNnB7+d9mIuoRll
YMoNrd/1tOIMSgFBp0X/KaaDzppgn/oEaRAjLQ+jeEpXvB8it8RXOT1JRtZK+1jPcFEcHVyrOPhr
9uqK1nh906407q01fi75jZ+N8dX4jDtI3E4PskKFm6y+eURDcAqGvn1fumLaIb5N0ZuR11RwRjog
knjgpYFZjR0363rzKxWdioqqOU9TzwoCoA3jjF2MLmBfJJ65GfAHHpNJ3LLOse+ukTAaMI2fRZo6
b4tmXTvqKszLYtxlFAaGSRVA4lPS99mndDUkYKoJgTzhhxezXoD6/7vygQUFpM4wW2BLMXiEr81V
O+xyxn4f7iSZa5QdruWkcEPdYk6vHKBDQ97V28Ii8Qi6qv2ZF+tj7Qf5MuascAmQvxGk/YsLxQgT
9xmSRrjtY8V8sgVUsxzJKnWiBeopFTrm83qY/GNViPUBC3uZJXlgidA3BBYNcX0mIk92In7wEK5v
vBvc0dU48Xfa8N6mJ4kL1TyhcvVj6IbxKiso99a65l9j7ED9yny2I7z7r6zkKMap0x3//VN2PH/S
1Tdu//7hIi8iNfLPmgd/dJ3h4hrexTSS+XPqvOGqF0hNjlz1Z8zzfGqlBVDk+bdzhwXbLLHcDF+0
eJAu0X3A+rd9atFppXA1D50F69mBgPNmIbv497ucuM1OHZcHyr5s/SpKshfwQpa4uPiXeqf5KA3p
caRU+sOvzP//XcHY+ediwoM5Cfcwxqvzqf35V80aKSVZ5NPV/acWuGQRv0A8msAHLOuhrTW092Fw
ohrDl82O71RmNh6BtnvMcoj3gQuTDyWfv2tHHmZcl9vMfqHKZOj31C0QWzRtRjwHoSliO5I1zHEn
plSQNnMzRmTxcfHTQ9owpc1Z7XlhPGf2fTVj0nkWtEGejcrVKFkhx4lwd9CfBs9B7BaTYuiX3l2B
sEYnYU8bHdu7wfOGrR8U8XbE57f1R/fU9CZVpgSbngncB6MgKcqzNNBuvtN24YtnmtoeIglHTUbW
8bDiAFFFcWv97lpJgQi7QSkxxcR0tArSn7gM4J62vQzscDAwb3lm5twXBXQcZgR1vpuFg1PLg+go
aGxVXEebUoD+p72XS/9jDQpCD5LmkdaUhwU/UngvgRVSs5VHrHorUjQMaHFzMXNsmm4CirQ3f4yS
rzZgDof1oeo2WFOIC+TJWxYIkUxi2aYyZp7UaOwSbGTEV8KwQ3VnPHk5dnwW6V9jEH/MDu6ieoJ2
Etf5uar4tRjZxvprc8zjJGbkBDAmxyUMdrw6GaQsNJPIsUdXXZiPwzatKdODsY9fVZAu4S7wAQ8w
9HkFLtlrq9q3g+jwrFxTX7DYGw0XPUuRnA07pyEikcNklxn2tqJ4sH5WLTgfdyyRIwrqg6B3tl4+
NVs/ZRuaO9y2MU6etvWo99b1A42nE2Fp+mQO8uqlqjkAzvgr+5kkZiZyPs8DdydisAr47wZBvrEb
zawCjF/cCtdiIoH494nw4R16t6ZIfgxt+r0vNW4FvmVUmAxLycZjQ4MQkqxlqNiAu4vq1vikZA3a
wgkBBYHo8svYJUO0iGz4yGzj7g/frS5zSMrGpjA1oF/IXiQRg56trgjwqcpqN8Timz1zjqC4ZgKE
YH9f2LjyW+IHCC/sDq3h/WTQCeUlscKmBePZ4HrbwH0AwjQUbZSIDMZma4TPwjNl/BMtC4DJ+Yly
4p5qQPs7mLqw2TIn5sQZEA+tu3xY1LnExx62kFe2aqlMLN+EF5YFhUCjQDECMladgDcjrIvh5/mu
xfVMN+OeyhUqt41pMvMMe5cM9vuUBX5o5M5VFQM/Lq/QNItmHDVMmpAIg/xL/JUdEYnIJTp/qKUV
snLYEw2pIs8598uQ6nmTG9CBIIqtjMSdszvMf5lW3YwahZFFDFzLSDYTgAcdU21RFYgzpOUzhIln
gnn5K5DyAfC03ScBzE0KMyZaXgVx37IeuU0W4IxOaosEwwipGrlINCIyM3YRsnGDbRp5Ib2qA3HJ
jBZmX3AgwAlSA/n17LccwDcMT7nQciTwRdZedNP6pMjTvuI73BDPEKYdb7TL1LVEl0s0TZqdDNq+
HP2VAXgf5yfBGgYuonneYgv+FqBXjWanZuGBru8IvOgAQWK32u58EOvAt5pIuJRgtDYGuaXVfPLZ
6W5cBxiiW5w3hTlrctMpqbk+prC0pgMQs+pANgjbAOk43GRNtqmRjF7Guu82geazYx5hy6k9AfiZ
dpYuXmHbDyd2tC9eEBT7zB2Sc5yvy4kJZeeUiCuNtT56nJhlX4vdMk4PoyvMvSeMz5JB4mW1fR6n
JTfpdvxPpy4NxKbpASSUx8Th2GAJ4TBasg9SKIF1xS9BPFa3QFdvQ+V7d9mSTsu7/dFyPERazuQd
qveZpPJHm4x3kj2eLlgQ9ZVn7+yxMAFE8UtePjJf4yriMg/gerz9q4FAlKAbjPU7diVAvv70muOe
2VRsF06kP4Tw1Mq3eUBlVfcBjsJA0LrRBnmt9dOS+OJra3gyM4aTZYEAS8BBpTH7sASxOpBU55fF
qJbkSfwZaA5i7OTZVqh/aaOQl2r4fEenUPe5bi5iYmkzt2N7FJ1gEAwLcZMNOFpKymMyZ/y/FZWL
huwRqYCKUD8wrzfoG1dSFBc6QBEzB+qWPItaVwIXidEXT/yfm2Qwbtr5k+JJvYgKU7BPrCdbSc+4
Gjr9mkb34upgCsHC5U+95KZLEsAE9aIOyq3+zoaFy6f5PhQA0km0C8md8U7EnNE7KeenX4exfGaB
ODG0pgExm+5+p0/TkUsqZgeWZuNzDG87nV2nvnHCoFbXFU+I45rVVgxVADuOKLQaqpscg2iMx98e
iBBE5WOPCYk1xDggQlw85+qZosKQoPd1V1K7liCPZMfwxJjfMg8TWz6s+6SApGA+L8OmRY9ScafO
Qr9nVuqfGVPjQWzXgze6RzQtSai4eM+uO1EEoBXxPTY59Gpr5LqsgdhJWWknL3YAKAeK7fvswu+Z
qm8Tms4XXZfnsrbCbo5rmIVuFbF8gI9Qj6Fl9da2mk0IMhboubwqiSSMjXZnOVz2CVIgzOhrERnF
NL2vaHu3mYvnDf0L7Ici1Dkz2BUQQ1U2EBM8i8klNwnWt9DKsUV648zsrDHfA1+AI6/yA5y1bRKP
MpSEOaIDpUxDODWsM+hAxeaqaUghpb8vCMkipph+PKxssl36jAEt+XCHwhK3hERd7D9jEiZoo0NT
m/eysvUGowvHLE2ilzWURvhK2Z7BYhlX9y8atz+T8D+MiaEvuV6/h4mQSltTQQhoB+ALwkAPcjs1
z1jVYdlDycM/lH6iPER2NzPnwihEDnHLQL4UTujhW1vcxghJANJ74d6EMjpyddEBBB6TIvEBmLa8
UAERhzQxn4FjiauAMdzZ9juqpnRfZtXyPej6HVIh0nyd8T2x1S2Gt7TVsv7ryjU/CYuWh4oBLdra
Hw2DYS1PsNrnlv/habVEAU58V7wDTt0somU/h1UgX+dmK4v+RzYEgjc27Wd2ZdCqZ7ySq/HG+/80
/ezTKPLvKeOijS+mVxpCWNqjOZ6qmHFkyboy8LB0punbJGq17WYER6bnVaS6eagqOuOgnd+ji+Jw
WpeDpoIn1ZU8u+mJDVqGw0KI4IHFUg34q7nnnWQwurSvbCv2BOltZRtUEYmbrMUC3e+8dfqJd03u
9ASPK8hsQFj08wd3AaWSrTIsMSN0DoFfCfx+JHVeVDXFTk1lvavJsWRWqyMufsJ1vT47GEb+nksi
0ETZFofRt/mXx/yxTHPw0QFOedon9koTwaMl+uSR3eA+iAtIXQVHQE4ppwYvu5TOw2rAJI8wk9GK
JK/UsN/0GiRvqZOIDZCwHaGiwdWYGWZBUbO8KwCZLHJlH0R49E6G0SE98AxcFnl/9RzANCMhpyQn
+fdhMp5nXA1eISDSwYZhMiaAThoUHUgBXhevGsPRFmNEkiIzKTYjoGtSqFQrc+XcUFggMvGAY7Od
Sj4Cuxwl418oxT1Zb4gOmJum2ZaxPNs7Y/3RMHn5dGg0OCCRBrYiolisD7gyIMPM+Een9gnEcIec
+bLLll3SfXt6/jG783xF0DpFzV8YwxGIIq4H0iBuzKJRBRoOueK9ZWzF2veYWNPlmDfEAZBI329r
VN+RpIs8ptJ+AX+n/pPdsF0R4RwoM5sz39Ouo2ZUkh0m+RhuaD0jWhvrA25lsx+T+sOX2RtCK1he
sIko28MRe1UYjyOz/d9kjdmUgS0mw6D6ZSD7UbPsd6wbcLvZ7mfP4vMZ85mGMxuVxjcvedr3h7pc
b8GsMVI0DBapVH4CgZuPi/a/YQ5MIz8HgO2Aoai98SXFPH6sEtKIubEPU3AnSn2+6AlJ6cJJ5rqs
aTzHvJT4vkIY8SQKOc41iKU4Ml4mF5KBw8Gz9XvSENVuqKAONfEZMB8OaAjzKyN6LzKFsjelSpZj
EcijNw3pzne9aoNybLwHgJnRuqwvecINyNS4GjNNnilKDWdiubXU8X8ZmsCdPVTMMs1PqjYKQmVC
v1PjHyw3wV4L0PAqto/cqYRu1U8uB7Q92QDQz6Z0osZfIWzI+k0e2Xh0V7dfz73viJPma1K551FI
VEDunUPj6pdwV4LCwD5oFVCSqNXPSRrs5nGleKvME2Afxu9PPCvsJOr6YGuU0j5bLewt1u78AECm
2CRFDhADmxVg3UrD4Rhp1C1NenDs9t46eojIiCL0SSFQqtb0qkdB1rkk5qwS5BhnjWiuWNk83B/T
qV04wv2WdMOgiuV17LnUq4JokIULYbbK9gDnfxS/mdP+IgObSGHr+Y2yKSFTZd3yjPvfGTEKC5Mw
odW7dPJZklegPjudIx+y5ghWBDqOegirVL41WZDuSpGW7AKyd+2Lz1EkZASjUGPU4o471aqD7wkO
ewe7Q5Z33wIr5meoRWRnucdqmGq/AARWFeytYSPtTGuBd/acSvd1S4ko+2JPmr264XtSt0o0/5GP
Pe1TwYfVOfkUDhRWGcigCwkD5ptAzewW+jeXId8t8lv82IIaYjIpScuZCRY7fbHtLZKS/v2X8PNf
A4N4yDmZQWUYxnGsA75Ovf9LYy8DxEXiW9/TlOrg3hssFYJnfnp/QXLKBEzlpOEsdHHrl5LJD2T6
f90J3D/Iox0kWdZpdoM3lcbknONQRH3eQGgur7Napk1DnFG4cJpts1xcRoeMk+dNuyUc8THnU7XF
LZ7i6HwZENWuCUwbrjERygwSr0v6hshjvKaj/eqNobsUJGQM47QRMNm1UNGg2YQHoringoiJ1LLf
YMyme5LFRw4RAfC5NbdTnH4zMGec46raJiqjgLae45+c/FxDdFwakk+47N+LIMmQVPFpwS2PsLjg
JUrPC3NVglFjskW5a4mWWmDMz9lffB/2c2CdR6oODoC8ZspEHAHc0tgKiBbkMMeDWLJNMUgmMhux
AhAAmJN3TdgVwgrrRkqwskjV7Zb0gcBuPwBF2ew+6SUTAF/HycL7EtvuHvnIoehBdvo8DPtpAAaZ
ui8J10I25PNJM+M70W7sOgaAZynQ3uVmQlFi8VDnQNolaK6UjwZ8uvcmeuZPbpnfpMyICjABTxHW
d6eSe6mVGPaxzRa+SpK7101njCLTVXqwO/ueeKYlF3vdoaCgq5g+wWJy5o4xEa9ps3NbZIYM7r/b
bF42I/OT8/Lvl/JLEejk0dQZj64t3i34XvuG9Ufiiq3ftM5dciImNDhw75Y+0tYfvx7qjd+Pxqan
eOV2V9G85EcN3kVq5iqxYxFDDfgvLCbrK/Ha4p2C+FWAd5tmss56G7SUkfbpfS8Xg2sZ65nIIY+3
CEf7qY5PxoJiwm/0zut+T0tA4EzvX2fm3lu3IueaGu1jIdGRP98ftrQwzU2gcGLdQ0CSMOZornNi
oNhMklbSoBAjFcHx8z9JO0Eny3PkdJArQXNitoTnNdrbZri6JZjFoTTK7bqibqIXZ7pROm3EhNsa
gz8iXfrTYItP+CjuReOdCJhky0SiOuCoypnCEmzit9FkBB2AXr4rVV3tZ9E/sHMBEV7NNyOooHuy
ukq4GIs2jhnG1PT0GcoIVGp4X2m5SCeBeSjXDCnI6v9m/Mqor3gp0rr8dClFiVU/F1lVfORD9w5P
D2V64xyW9WpmiXXM1umbESsXIznhXDMjSJXlx8EZPshD54hhckJ8GqNuM98t7tzvHGc6JJ5rvni+
LU8s639JYOVl6yOJ6QeOF11/EXlxDqDm02rbm2wt6CLW7GQnJXRnnDAcUGSBAClf1oVk3ZhsjGVy
FvZ+5aPIAnkt555MAEpeWTMzsmDKbWRVuNGa9GVYwHLbVnqZz9gAgDU7AK8wBqE8eL60pI5tBtPK
IyPIVRgDwNiaRZGeg1ISi14CcymI12wIwz1r3Q6HGazp0Imazgi+QoZVsesrdosx2y53bH/wVskz
L0/2hDsDskboF9o9G5L7NWnsr4Gba5eT53cmWf4/2TqgTS1GGujM/mtRzpz1mrTn8fnikxu+PBUi
bdbI49Tu//eErzYqG8YlBqOLGgAgiRgdHImWW8Uai6N20fXGa/Vn6Uy2kCq7Ltaf3GzYjkOMnBCA
nP/3ssz5q++PyZ5PWRwDfLodJSo/xeazgONN/edlZ5YM2XkSqU1OMZEM/+jBVZb/1zoL3Ld4Yajh
EP9Quj38BrkiEntenG53MhNUnVNeYgKX7vxE7Jebcmph5xeYChXnimT5OAS2F40QA6I4QcCNuOho
9cmp47sVTV1qsB6V+sIhdq/HuTvYEjVFpwgmJMKjYt5RM69c4u+D1/zRFoOP1MpyEEgmDDvg50aR
7LJxeDcJ09hol5FzBWetm33y1VDkbJ0eEXEri7Nv4j4nNXfTiP6/fkp+d6NjRKu03yyanLA221NH
6MfWbNHCjN0P3j+xGF3K7CdfH9C+nuLQhElkbmEHEd2xtSskdFnfhjBoMnzidnvTLAWZR5BE2mAM
hRncvMxk3OW72pnaX10D+88yfkJ/9v7mPkL2JDPDuC+x+yBoPvp2IkJCEN+VGue3wn2iNN8ti6qM
JHu80WkPCrSFBjeyqKqN7WLO81+7hDiXfSei/YVZK+Nlx9EHl13GTgVxvnOq6ou1gLp2ynozDPzU
8P/Fl5ul1w4mMdkRpnFZlPX84MYpGlmWh5bsu70q63ZXlflp7dY3w0zUzXHql5WV9P2J6ZTtyVwY
0rcd/CeVVqBA8FGiaRocVg2lFzL+J20k8TS6Tiu7apoh/n9iFEuNs1c1LUTJhsSO0xCYhbhaw3Nz
VicOOAY3JVOaKmfEA1f06MsbK/gJFuQe9Kk4Ihm42H6RHlhh7xPLIeysmmNCHOhHVwshsLB6vatT
H9/N3DGOBhkW5r6qrkmcvyrtVjsDD97JeMKIx7iBJqBVCjEPUKxp2SVc86VCgAC+sJloqBgM/5xt
bZ+NrLu3gRO/uylfTtSdjLadWzcY6dG3csTz05PdpN9Xxu145MeayUB287M8f8NVtbylHpoGpPQv
XRF86wJir3NbJRyXRPyYei52M0vDyMpe8gzqr+kVP/y0EY9UG+ltqs3fTmBsnLlyPmMiyEI++K09
DMW+IG70Qugr8glrrqitV6Kjie/euZ4zRIwogz1vWIba5Z/iWDG5OFhatnnNZW6zhhgFvwX7sRFO
i+sdhiBh04K3fTv1uYkM208vygWeyQSw2i9rHq5CEXndIDSRxTdfvKNjnentH8pcXnrf0oeJYa7S
fXb2pTROGGQVnDynVQSj98mli1ebjQeDdyshvcxkTOAkPbKkGQFZQE5ljD/55OrSYkmGCzfh7Dwx
xSeZUTACagyGw/TxLLo6SNot6VFp0hmhNxRfTmx1ex4RcQFcKuGOvCuXoTw47BxBdj8R4+MkykeE
0XeQ9H1SPDF8XaqZuhok9amUVnvJny/LIvep8lhErI4F9pjpKt+QS2DPj5WH59g4mjAFv1nCeCo7
E8jEk0rJ+64M99IXzXhK+VSuo/U51UV9rFz1Fdu5vcO8MGz/UUQ6xXE8ohk/1ZShiG001zGjXTos
l7QuWe+MnCq8WRQh7EO34ItZhw2q/Mye0ls6+GHRltnb2pr6ZiPDyGwJCJ4qKlqBKxhWatyCwFhP
WEPfirnbBpMzv/x7wZE4v2h5nEVQRz3nM88khSr6wAAWB3rgZJbTXg7ys1KZfvEWV12XaXgqsbd2
p9IfbYEaOp06yP6aunjmrNyQMQ/k3wqIVDQJLyz9eJdNwrl0toomv+bhb1fnVzDGoRNPVYTO4cRu
/3nENOVubojeM+PkBXCF+pwx8wH6KFnxfHdQrCPN01O0QiPZjsoRZ/RKdzwh2aF2NZVp5jennhVZ
lAWP0jfTj6L1r00z8QVpxXepS0CCbcYMXadJOLPSPrsprnULYT6cc8DwNh1Yb7SgRdwELyG61nFc
vmre52ayS4yelVrI2wieW/zz8uTT0RQRww2F8E6ZE5D/JZ76yWCNMIo9YuACN834F5HF9M48h/gY
RQJyPLr7phzUw0xRBKSaTCwPrfYNK88euXd7RUiyG9j6jWTWqHy8Zb5fPZiRKvaLfXbJ17Z+JO7Y
0EJh4Feud7TLfmY8Gz9so2c0gJOI5T+HbaqqXRn0TZi0wj33C+Rpjs4p8hzl7ogX1pt4sNePgV/J
RXCaWRWHkmYrdE2ElrA2GE+r9NPy9ecIOOZdyeo3tKlk0xEO9pJawbeKnk2yDH7rFRJ75tzejXl5
IsTwnYO1C511GFDR5O3eHdNP/D6MYlvYGYUanTfLIDbEWjwjAsX4WtTge6vYXnY9Ps5bok5DSjVP
NOuIU4u1ks9VtOcqIkNsjvVVlDE7FLZhqcXdqopxSxrZ8n1I0EmM5LexJQ8dE39Ej4mTAJxEf5cM
ePtV1mdr6u1LObQqgq7eRlbfkcKD6PNCyGb7f5yd127jzJpFn4hAkcV4q5wly7IcbghH5pyKfPqz
1DPAAHM1GOBAf3efht22xQr723ttmNmBsZkn7DnXQouta4DfcZWPFAVKON9hNoljhMdurk9mvWVt
wwzTu+GW5AY+BULZhaOT4umDcVnUtGchU4ARyRmXmAUWQYGtuI4sa9U3Lggv69Ax/KbaPPpkQjHx
ZA36WYR9tMtkBtR2WlplgefESJg6Td13HmCWSid1s4rIWZf4Rb0hpC5hsssb++m+45u2KUP6YCm4
h+3FBXABtLZecjlpL/9edLPKNuGEiUBTzaM2sbOXfl3JfSBLfjRKQ0+OOYGL1vzHCNDnA3YQsj6P
DkYa7NLm2MTVutf9bhfonMQb3cNCMZbBOfKbjyxqtd2EFeLoVcaO03t6zR4vOLBoeTKSj5JD6MRe
ydPWfyGNwd10KMLiqoKbe7RPeavfiXRyftbHbdQzzB+DRIdVi2pfGBVPhyqNc1FOOY3Vm0ZF5alA
YJ4XXmluJy8iAjK6nFxU+DJQVLXsI3VPE2i2jXKzTYQ/80lLSiJENdGSVHl7zwyMe5WcA68RMBnx
veiRf5rsIT37xPaehozGAJpTgIsrHINtJaK16ceEr2z1ag3NMx8Mq1QEHVS8RsTWFy5OuotGMHNW
BABs6eja6ggDXNO0U+j7/RP1Qf0TRXAFF5ONLcmW4YggUmzDOCNFsUw1oa/hSfJQhc5IJQOTkQhS
3CFLwa/GTNoOYRaROR65+dLk89TrKngKXHCzydQO58GDkK5PLsabanL6YyufrIKG1QD3smCZx2wR
jjvEn2aZaM6tLEKLpwLGky13nezKFSgMQioM4C7/XhKTa0zHfXVmjxDawEvc8i5OnrSiW45lywS5
ov2El2I5DoH75Kc8Ur5fHugPEldPqJAW1xxEVi/Me+cPy7gc4p3jxPzgW5Fhn+3hnybjBYMZOiMh
yH3OyCgKa7FkgmtvbNPIZs1jFuj4+VNpyJABHscRRFtjX7nUfkHCaJY1dsAVcE/2Db8s9iUyGRNV
3VrksDKOhMCT2j3Zj5M3rSHrllvEpxWl+3LMaJTTdZSPiREj1s45fW/VHepXZBTuCyQ/bcEpNScb
+UDCu5mxTQPHxszpvYskMM+9bKk9sZjGaonWb5hTiBlpMbkWdqD2TjXdZdppR9gShNG7LRhosP+D
HE+j4X42oy5pNwjybTJiIhugq+EIIaIaadlwZhrdn/PJdNEVNH0toiE7hr74kKQXyf4lj0Z0Sddy
vXKq0trLZHQvpALWxdQXy6ioeTdhzcD5L4xtwk123+tM6poootSmibp15+gnltX8oxIU+YqpOwOr
d7YxocxZN1bWqrLNbJG5gUeND2nBsC33NV1Si97uFMql+vGL1l8qQ8sJyZBNRQJ8jRYJte5oQJG1
cPNR28McWyl64tewS7laAdnBtQuM30yDV8KrfIV0N8jcYh6YTdOlCZNp7ptSfESjv0Ff6z+z1LJw
YFXLEo8hD7rN0+B3IAgXVaExDBwJNEiM3uCp+cPOerUBM3lAIVQz3PqeullDbxvgM+5LN+Zo4hUt
j3mZWzs7MQfsw161NeuMd2qt7COuOz6TPWAoaCxzxWg2hJwiBIEuLgbWKJqrKvjHIgV/Y0J4lhwD
KWAKC64ahbssUMJM2XFyG9rmYCR1tY2ihFTpCCGsMJh75dmlLGlCTP6GQHN2KrWPJoxHIAfyZUj7
aFl3n02AvGzk1YmMq3vqfTgbLWSatfnw9uqkrRz2HwaKfblsTTtYouTpM2FwTnIfTQAp14sPNw9R
3rkzn6XWiTMsjQ4W6PDqoRN/BQRqZ5Wtlc9QTZJt2EEkIPRwl4yHZwWxtrNriKVFYwbnyQlLjNHa
54f1JB8AvbRD8tf1RngoYRfGi3+/bF0tPFCOzjiLcwn2gnSVO227iwiyQL/gpZHdk2Vh++jMulkE
bn8s3EmcwlGOW5jb2BX6OZfH6WokVnzEEE26UjMx1tTuUy1ReM0ugb8Jqhwg/OgdgqKlpy7RFuNA
dCnxDqC2V2lYvMeitSkjrOmsy1Jv55caQeFKPGe1bswbO/Ge/r0EPYm5em5nUfFm9UaxGjLT37Jq
0GoXqhrHW6x9tSndCfbIhZth9FAaW64j7lPmUaFOov1o57bxrme9yQPXmZss9G99HpaHMPSvlTvd
EqrHnw1RZHOlKYUzR1pLp+nap17hqnbZZy2/vsC9XgWkELYkbfBiYOhpmNOB5jsEQxZhvIiTF3Rs
fWlb0A0pMKIXaxLmseVCOWtb/5LkpEyQyrpF4lkKen6wSuy6OYu6Np/M9oWSq5qaDM3/sEOPpziI
oPNFbGxGDPTacekQq+GfHjAi6ovYMt4oBryMphZf075OroGWflAibq6R5M4yK5ax/cpMsiFRY+dr
OPLFjWcT8Bu+hVVlBPRImL3x0rE40uxmWTeb68hjGV0Fsn6wmY38paD5JRIcRUP/WFiiW9gSERIM
XPjGgW6Llbh7DrHOr5w0bU6yo5/E8ekCzHvIh4pJke5BhAcAgQTmFKwsoqbxxjsT/nimLwC2Helc
y2gAe8eVdsdRiuMPLRo5iEoSlZcLGp9YktktIt8i8k65yD3mDpSGGlJkmlVboymzU6RQ/7KyomFc
HgIfbbvIjWwvmuIwkZy/mB6td118dd1VQwjm3cOKVUn915sc8PWUVaJ6UDeka8xyeZlJwxcnoIvW
ya4s/KFmhQOdS5hux8VziULTVkD2jBpWPqGI8vAPmI8doqU/QfMu/15En8GaS7dElk0yiYdGoEl0
ApQtmyfqLCrbEWvotNBxoHC1zU5l44E5kdnRIt+7GurE3ohovI94c9aNlVKkyK2UgyrreRkZDGeq
6kLGfNOVjnkMHwLzZDIsiwzuY3pmemu9QduB/5kt+44+29GZDpw9vLXFs7hLNchBrIar2NdfOu5U
W603slvpOmun7EeEWwbF5VA4u9qUWEHlQ9jMm5NHm7IVdf3aIxuwro1xmtMJ64Ai+Jt63dpKHQfK
UApSFbZh6AsHvN4MXClVT5Jro6ioUwo5La/9ILfmUwW3YFS2+qLLKqyYVslmMqjelfYmMwfcK4EN
SJHpvV5nBKAKpomWew7q4WwkITSYLC6uppOsWUPpnolkSYMERaU54svMN7A3loERwmjK9h1+TSrI
jXBFyt44yNRs5wXvLW6yBBots30eocEy3Cw6Tge9e6oTvboWtv1swe+5xGK8t0rYZ4Cy/AWXQQoN
qA06JxPy2iqyaxNn3yNOYPYQM97UXY8KjecEr0h90qrqjdyb3JSyTE6oBmc3pOnUQY1bCXtobzCp
w2UYiRDCr1btM6uo93WMAsAgZ60lqbZzo07b2Y8XGts5yT0i4ljCD5Od6gcfcbKlxXJHLzgXa0dS
nZRoJ6vt/RP/XzYTJpgzNa1TiManyUmqjYfXtDFUu//3onMv3E8JDhVR8nAnRbQip0RXkMRmVDKZ
OCpmRsehtyKSKSiflUudeEs1ysYqcGCkedde27ghIA3Ebw1GC3whlrR5SifpyWIgScS0vRmQIR9s
8PKRmWpvGZ5o/EcjQ3zdWwa96T/4xZBWGQ1Wq4JeXsRxS26VMV5ShXCiQnYMvXDGfW3jarcq53kq
tPQQ68M98PV6TRdzt8516wV2ZXFwovq/X4zHb2ut20xVR7lQ5rB5/As9aiH6opvn54bxP7iEedaM
7ofnduuivPSuJMrA1zIryvJVWPrGL/Hk1gz9UH28OcE8JptaV8y8IPhJLXqOukc3XkZ7sp+hDaGY
ICJ7ZK2BPyG3J2bE1zqa+rwZcZHokF2imlZD0ygDxIvoFajzhnvNnF6Cv4mPPG9h7y64nC///RVU
KsyZVfab3CtIZbkMwZENZccGcoUM2B2pS+OY+1DhwtAqZ/IRaFXlLR6y+8hwk9uUOycRAWSqw51B
0nzm5thkR8Pe+IG7qjT/++FHM5PkkGf+O8U9Z/sR09FUtoxM8peF7b1GdMASniS/NI5g9dX03nUU
2WMJ3wLNxPMMUSkNedwUQ/9Zz5vmFCEV5GxWeFPmTRu+EQI8S6N65yTNQSfgJFkt29baGJH90Vfe
S1fbR4S9XTOUixj9lrPgeqxRsYQDqM9tnwlWvedMWVA0HrgH7eY75VUJY+P3JRRP6UNI0zFlD6Cs
KewLsJO+OCwRrK0E5uXd9PVjOA439FokROeH1nu1DSyjnJXZwF2/jMhJYj9cmrnNr6ivbByTnpMn
Z7A/ZY8WUlcB1EMm/7jbCLFFo71QJsjhDjnHumZ6um2Tx+ANBcRTBy0Iv/qJJ2rKSRjWebEZEAFm
VmXgUnlr6uYrTdJ+OVjEr3V/yxMK1teOvg0QQaYqX8fSU2vLNDlYhc6LHnLyUm7waKM9DwPF3YZf
YnQwPmNnADjN+NTwWQXYRXaja75GPYN3vBh8gofaVqMZrQp//M6VK7cOI5yFbebAshUVh5rqLwMi
9Yql+2ynHdbzpBS7PhmBjznxWxuTUhdxxPmwHooF1GO8sMxcSfvp1yQpfz07ZiqQexfddkIG2pxq
Eq4qsYiK50mEAGKWIxnbJy6MDKiYu74DelULqaBR5pO4MxMNNkxwk2UyUXeadulDmeMtFdH0x0fq
YCK4ByonFTkFSrxsYCtRrn+U7c4xOUEHAeBdhfrN3EdHhs9dqmxCJuBR96oF3UKwO8xKroP6BLKk
c8xLlgcrT09/0HoIFdvjnwybT0KDbAf8Kfdrxlj5g7bQn+OQw9/jD4TpYu00sUb5PFjpv2t0j9sF
HsEvFZRvFkwEUid73oXzRHgYZQ2OajUOqGJ8UUn6PCINVAxjOhrV4LtdjCh4NUbEoRpK5EzOiHVs
QVc/A9R4Bq4wDzCnDgLDE67IVzZ15hcIEuOf6OQBfsSLaaotVq21hb3034cIS+7aUZ5eY+zzI/+t
NCYwhK7/QqvejWCnXBnccHrf4Hf+pQatlsnADZweRrsjnvlok/fGtpiXIXH/RjhLmou519H2ZFhs
gjRjN9WVGUs6t+yGMqM3vRo/IuCHfIecd0PX9kAYV5TcblXlv5eVAegkB4ZAKYtBtngG3eMXGMKr
0cbrzNUJ7o9fNudMjqbG1uzpmLEZMGW6MuZTK6krl19xanxq3fBTRuaV0zA31urmcplHTOtZQTV3
I63uI3XVXtbJqXk0JKeW9j40zpbSOsqwLIt8TRDdSCRxzSoh6eTpqgn0Tz5e5/1y3/sFbnOVyO3o
9UuveizRcRDN2tB7gQxwYVdeuoM4VYHDsumuIDLz9aoDwv0z9CfIH+bC8ROa/awXW9d+/DL/6GDY
goxC9tOhHSU7hTXLLq2vvMhvMvwgULDHQPril+aPH/avZqit0qwl89mcAiR2RNAtF9ZtLVPusYaA
FeKo98S3/0JgBVx46800xBvkbbEIwzFmytbuLeXdzfaRcOaiWQCwRBwkvdnBUw85kkWpd+ax/okC
RrL0XK17Gtvc0yQJOOQk+6i1yb25O3HTRx6buSrBFsLDZTrpxVL1ppvKg8uJcfbvw4axsQXGiVfb
brE85MXPVD71NJ0Chqn+CjV+F9HWS/V61nkEnn2nOVLguIEpFszHwOH6nO9M97mtrVkoWhqNvOGP
qPGZo84VRLyGD1u8t3R4JcVKZTBjLf8N6gaehG5JaxWCT8hcv153urNSkcN1U+Cc5fydb+OypYpN
I2vfruMm2E+WwBkiL5q1g2V/4MIFpwNBLHyr63ew0gucvEvBnSy27XNNeM13022duAcz7ReQCLPS
YNY/voAjpTEFXnZz14buZAvmLLFNlsdJ9wy4wrlb98h0jEnKwtgWLrsSBbZ0Srvpe+tHT1PGdKCa
fkjUIRhYcbiE+vPtTsYLKuVXXfg1fffcrdOWxr7aQydoSAMAEsHc5F1CvOqzJAPI7trhLacPQpYg
JOJ2rTGbdUd6ohBvKwf2SklA023IzdslG0KX7XQz+4wzlvU2XU6GuFm1eUQYKHSqCL0KpAQ+/GuE
jYnvUi7oA1fyTt5onMWe+wmkVq/jdi7NPJzVDMWhQk+fMQTtPpmFg3z+ScSwcxSYk3h8D4Q8wZpp
Zy7zZzUwJTQF2S9FYq6MMauNH6XOUv4P4jCnBWmdp2KTWi0NTfVLVMdf9ohlgWY2pn/Rsxbz9vea
P9/xPuFq7tPaWYi0fWFucPGy8lzHxasTnSC3LeIi4b/pm8STfMf4da4d4r+Fc2pF+1ySHGlrn2Uw
/gjLHtpDuE8jUG56ck14y3QdtxezbZ5dMjMLq3yxwuFi4+YkU3hT0iFL3p8Nk2Br0Morx54vA7hK
1lY82ONzGS9qGWJ6Ux8EKAOiw+sqzT+mLKvnER68uZPX2xhkAF1GLk+Y98yZ6QWdjP1Femw/Dnde
Xzy3Jq0zk35rMNpQwfIN1vaSZNMaNs2HF+svhg4RDAXIbrhSebCSZlL0T+PENclS77VB3bWb+m/D
Ex2Gt8qzfiRmrlnUS9bXZK0q+W1bNOPFWxnk3yLAnjk0lNCHwbjDvE9IpkAjH3POycIzoTC1wbxD
6dAM49e1FPAz9DVQ0+pThPNS9O/IJBgEXfOnqO5TUD+xTt0smLytxYPo5LdOOffJ7+9INR/6KHaN
Dq0dlXtm2miWBQfFJvqzZMahKkyfepdeIOPxBNXyPYA+H6EyciKZyUl9hpDfvR6wTGEET2EA2kTw
L0y0s961H6MGPkJo1YevHXqJG803wPs5UXnOGB/YrQbtF69ISeh/lkbJbHJs6tkf72THMPe6SNdl
Fn0TEOBMqH0zCn9q14bbfKjQI53kXUveLRobzEQL6Dyu8Rzjzumc9FVHkBw0dhzLwVwa9AEQ2uZi
1/GDx7J1hPtuZA6aldffQmkvDGM82DCgGFsZ98bmW1/DFiihAResoaz5zmwAnIPWwyMZiGmJPszQ
gkA/iJGYGInBsLt5QQD51Kz2s64I70vxNWEim6ryr9M4ag8TLnFGH2sMlaxWNRXXKCyzSGWvuWd+
08H2o2v2UbCYqHE41VynedNolyqmKykyiWgm5ZEA5Lzuyz3ZkJ3ZVS9Dpb4Cq1p1Mfk6d8LW0Bb8
gFoO/KBmZ5mJ2oJT4Ap0+ohgfI1Swst2kFLTCckDacecwKpmJk7TIPurK5eIoMRUyeWiYScPsvxN
4C3FHE7mUiTdIe3Tdd3qHH0HxdKsqTkyKvBAfV7l6P5Z7XIgleWXZdEpOsEg5wLCTzyptwPVC7MK
MzajjHJO3OQ7gdk0AFaivoj469hypWmd/puG4K6RHNI07y/FXjPzCx4M4cAX6n69MuO5jLVzPNBT
nbs8wiAWZqL7CQUmkT4qPpn2QXLxqk1DsCvviDjpRoBzm8qGOiShrun85O3uR3/40NFxNFAiyZUC
CLYHR6fhh3V4dPu/0ODv9aSDIFS4azW0ig6qsJxRBEqcgmr7MP0KKjw002OZeHxmRR9DOWnPQ0hc
1J+sn9b/c3vWpgmDB3lxYl51ZzEDJKIYmMMOg8SNfhCmGIrMdZnJH61JUSHVUsOHNpN18eaBKcZl
xvgqnsQsNhuTDxw++V11xVCv+IbzqQa8SajtSSvGx0/7y5flafLdT8+5M1N4bwuPZwC+FxL4MJNa
GmLVFGTRYziX0cmaHi50ep3JFC2MgFrKbiN6hlWmi2vQ0jp0fH6D88PP0nlYMI52XQw/eIZcQ99H
rfjS8+DqjzWOOW4KVZhtsRDEszwU/YMn9VSwJIT2cNXK5k6pBG9J5Vyq+lVqHmajpR0Hz36l8A5n
3kFjZyL5szOK8Q6ibjVwqqcQEvQwc2ere6kmPjWtHPcW54ewBmIeemvPYpG9K0zqbQ/moc/fSq2A
fi1MORt1GM0hPybfKClBNr5CixRn1vnw0DhN9W36kYbO0XZ+y1gdaEv/q5S8EhN/67r+liTVJaAk
HI/jetI2vYZ1CM7tHeDMpY6y2zjgxclLon0jb4rRuudocn57j8vwZHDCD+w1oVQ6XC42vloiPsD9
UQR/8wkXa9LfsJX8ChtioBu5J7ejzdwif0icpfQYNDLZJNGqGbh8IafrWryPp+jJcPAGlm8y5K1Z
WDHpzRZMkgfqH+PWjGR5xHFF6XMIjNheuR410z3x0zt55TG4afzrW8O7gsWK8a8zHQ0A/OMVxVe9
6EaWg9Ftma13DOt+IuAtDlhvYfBAZiPW4aI451YI4aHbmeMWFiBOcOB5ZDQ5Qzv3xnXflZE8kznC
PWh1W8ewL27M0AcfGdCnwfuKWHZ6q8VzD08AbF/+6ZjtR98PvGHSQ+uo4zR4p84ZN7oYAKDJJ76Z
+wT2DEpa+5aE1c1OW3rVto28abY8c0T4Njy6lUjkso/QFZykf/bEbSRsPujBLWYl7wyvymd05F1S
iDFgH85WV3wWVCDV2BZnvqzXOiXRj06dR/sCWfNUWvS3SZYkGw3eaLYADRPUI+VjFiSJ20uAgoET
berihcDJa13E+SPBtDcNfgpNC3soi4GYW8BxrLYuF72M1hhqrkZuH72SAEI1rFOA7mNCEgaLTCe6
VwiUd1+3znFNxYcb7BlUHJSqSNz5yS/WURHpS69wkTKcrQ3mNMJbNIblhUjsB/bBg0WUsenjg+jE
c+WOa/MRR4o3QsnDBC/N14s1yaBZ8uCm8Ckj6t+jdjoIGEhQIC6GsXKT4kUR1+SEsnFUvlWkxiHa
HlD335OKDa/pWKvca1Tyy552R04zjsxNnHEJENRGmzPsgTIuJw12oL2zVURUCMOtTxR/yKxnVasv
zC17yyCE0FpUrpgYad0yOnmsUKNdS9QtiUWE4oAEC2r7eAsHLQy7gSymwO4+pyowXMAMZtVzbqkT
tUDwWQuVXeyKwf0TmLBYs9maRIyLexQwYxrLmldaXQCKWNkSaFItEftRcxmaUdsXhO9MzrX5vz8t
BnZZ26dEmlwNYIU3Ced93rVME0tSp9ojWotJkMSrnbwZotl6/yq108/aYyNtquxvGvU78hAYgK8h
cU/JkO8sp36CjbAe0luYjhujegySoYbo/k628QvfwpAHzLx1Dot4Gspt5GqndnwbRPoqM/eKse9g
6sEd7NMqDopTnLefWcBgR+u7D90nfehX/ty1UQ+2YTkedB9qXyfj37DWnsx0+IiEvyr6x0CsltXC
j3AI91hNIuSQSHIiCCP3uys2dt7il2iuOrkx21s9rMuTRrt00b7Kh99q0PS3pJs2heEva1qSRWHe
3Ez7sgzzN87FxS6qp7Z8UKuYnzb6OqCFYcmcbqUZzooj7npyVTtruemGoZ5t3Kghat7son/SUDkP
E/Nb8lN1p+HL1F06FunxtK2TssNLnfwUTXAG/TSh4/GITqb5hpVwCLAvYGIaoBoMs6oPgpUC4jYv
0/WYeQukqlXpKraDCiGceArD9PqW+jZrBWwpcMUkf0R87obupSZzxMWuueR9t8w5uo/teYiJx6pq
lwXpElpbNJ8QXckJAQoo21cb5zTJcSApCuMYbEmJDHHQVQLwLtPWTKdCtBDt0ormB0PIfOQu0OTp
zsvdFS0Bz7E53pacdG9JVxyiQKwoA/mEFzrrXXfru+9119yTR29fGYAv0Bz/HsNpKlPxVz44GDJj
Mmp11bOn7wmvvOc2+32Wf5mTx+ZQhLsB+AQWJfjPNk6agIu2uhQX6CvHcNKfQI681o04ea156ZJ3
X8v2QdPu6XlHN2TaHOnqKWZHsm22zJZh9zjhI+dG/OIh4Ke5+k4Yo8x8Piq2E4kak12zeCKEK5I/
ujM2tlNtEp+jrfBfvTY+0uazzxivazHSCAKaIc1vL9QuI5ElI02PPLoco+VLRBohtrTDFMd/zjCg
p34xtPgVLaTf7PHtQMFmibQuucYS0iXVPTKWY8qWBjqLiHqt/ooN+/or3JnXCELq2OnrvumRisdl
b6FF2FcMM1TI/TZhuLWyeu/p8ZNkwqqgOpq+uuSKXBi3JgtddW5Stj0vCpa+plB/j4mKdLPvCl4J
yCsOVZTFrKy6aUGFkM+FJ3mQ8XenOS9xXHx2pjyGQ//4GXxWhEILYFcDDgfdptC7Bc2Ju4zqUT2l
NqTvFxRkwC4Q9Z/laK8T4ZW0VCsFdgjQxTNCwxVs8jugalFlhzbRX6MA1VLT5JsXnuAOvw61fTba
7gVQUzFLbQEn0t85RmevO/vBYXN553s0ul7y6KdsyA0DhxrpDo9j8sThKk9SqojQQxioyb/cqgiF
jWrt1U79gh3ut/PxrmsEug5l/2jPKIqP2JmYsf+yHzDlq0wM5raNB3/qh73GdGjFYb2BVVBGCIf0
6oa5Fd+mngB4OsBB08Mr04NypWVfIQVfm5gy4LfEcbgHgRAqkuymXL/aKFpyygLfpaj1+qSjlNO0
dWy49vd1WK/rCMxRmnXG0peb2ORt4+nYAnjD7v69ZFlq/Nev9NZLl4WPcarWh3rHblDthoAzZ8s/
ZS68epoPGU87J0blEFXCSq6qhamF2t54vOBt8PcNe+Fcjok9x5LW7WuV9Pt/v0LfBFNnTKSaVMoW
U1C+Yn6YwGr2TflQ+AIjHlcEUz51g2VIeNrKU2NF5sKp9kFfVpRXpwTp/+f3FXSihRtCB2p0dbFH
6xJGgMDT/uB2yZluyFcBagc796xn3IbxuIHsXFDfLJN10ZB9mOKBJrCJhcrGliViDFZ6gj/YcX4G
LTjEkXqXZtYB/nWS+diN+Len9mxBMScng0vIw6uFZNWGZx/SjyWTZI/ASLjZxrSYKjmn1cZfCa86
JEq8BkH4SVYWJbYW987w7k4LLMqznvFgpViHiOoaIn/NQDoydCYoaXgPr3eoH+PmywcwsfDqKOFe
Z/+W5g6vpNjgxE2QBECmwjNzE/vL0hw1L7AlzuLqjzyNWA6ZfMrd6VlASY10OE8dHJRcn5utuU30
uFmMsbkEsT7MHc1ajVNbEffgoTUn7QdL3RdvnIajS7HCM9Jt2rAE3tHrSEb949hewm5zmD3m0j5N
bCWc7L7wwD9DmX8bJNRF6FYfdgZRZuxu5K4xaA8C6lTORph6GKQw35qKq1qsY59n9Ih8FG0ZAX43
VXdxW0ZIclDdfNna7l5gRQjBrkIKeaLBlvkLcd6YyC9k8/ey4bl9sGuiBlAd/yQvN5CScnHF1pyR
JNoaMviCwJ0u6HZbjhP+H/Ll/t5X3sImpL3693PVRUfm1k1pD86fi2RCVqCWlC+gKmGUtOFP6IkH
GlTbVPj0J1mvfI2bKAxRHK8G8ip7gTmOh9JdUP80q1X1iop+Mquj5lsOCXn9ULF5kivibEPcE3/l
Y0DouEvLD26qUf1Md/ydsNQd8CKF4g0iYeTd88a+lcPwrqf+C8CWdGloxTps+fZNHWdAqYB8o+Yi
VDGeDlFENL/7qINfd4JqqHvxa9XkzsJWWG0HToaU39qwqUAfMXLakltFmQuN91SanGAevbz01vmw
HxZaXb+lgi+uJDTcvafJCAY03odFiVbQtH+FNsQLvRer1qg4RGZTSZQuOJYF8RFj5sCzWw6eN3BQ
1RZom+3CKX9jOIDctAmclBnfS1T7yNeXJsI5lzW2xaqKNh3SyFyQriCIGBA+ajlHC+3oh5T05i9x
CH5uUiu/x3CWpCVBdr4LCzb4bCHg4+Df61dtO+AppZuPQVr9XQbJcqiCPTAke5dUSy6ur/HQc/0F
64sJKNli47vpGJnmQ7RSMbPVhMg27J9NnBL0Msl5FDbDFOFnK9OI44UzyXEGPhtJFVfwtgjDg2vG
e1LPz00GIx2SAnxowf3NSZnMRQ7DVzxD9GjPcq94x775yO77Cw5o36XXfrtlh8BY5RCf1J6RoAaz
CenHdcxNbBTbgVwWmE7m8OjiLRPtxxSAhZssDFYGMlTym6g9VdgO0KtQa7C4KG9a9a1YIZhQ42B5
JDCavEYLOGpjDgMGU+U79ou5LfXoRXbvRLqbzfQ4wWODWscKzmNIMy5wgX4JXDjZGd707RSxWMUq
n+ZmxlXJxJXRz5pRBiu3uQDOYTodp+a84KjxaGmbc2jOQMFgm/CoTpljdGpWCiPvLMkrY4U7ITih
7WHJcgJqE7wCc3cA2VB209qIpnjraOFLMxXmMY0F2U8h9xjUWD8ze52RM1mqiuIH88EAUYhsy7H7
J164QBlFstCD8UsLk/59LDZ1k0NmYywrqaGaSfoXNloyqkdu5a5DPqPB3Bz30O/1fZHnHyMj3r3d
Wd9xXOGI1bjT9Q6u62AzOUUz7wx6qHTXD9ae7Cr4B2yq7HpyUQqT4UzUpZy69fzRj5Mfy9jIUEQz
jKCP39pDrC/s1v5/1DX931qWbkXG//53x9J/qDuTHcmNbcv+SuHNKZBmpNE4qBp430bfZOSEiIjM
YN/3/PpaTAkPki5KFxeoyRsokEAqPdzppNmxc/Zem2Sg/45Y+j//g4KYLIfkov93ENO1qIvPz+K/
/kh1Ov743//161/8nsFkmL8BpTJtz2PwbiNp05Igmd9TmOh4/kYvzAPAqamKHFPyiwCo/JG15Amq
cI3pwFbkDRHdAyx7+Sth/ua6dEU8haWVVAIl/pMYJqnIevpTIKOj0MjavIo0UeGhyNVLTtOfgjfp
ntlDI4L32GCDsfERWeesTofg4ljZ1L2Df2yqd18hDNhkA+8WLg7MF28uOCFmTa1RaFHWfHTaZ29E
ixNT2hZ5kIsfjW7BxahuFhkcjLwdi1WQAGhSR2GMzOAYoIyaqVM1yYpG1+AbMUEqG8gJYzWcozHS
bputwj7mYX8zmYsE2MvLIfP6F78TLrHk6FoM1pKJRxUUdRb0fW1vZNNVyQTeTTfWDaWOZFZmtu50
VJPni1MHTq6Fjh+MzXMXSOCi6dC5wyGbyobnKBa9Vd0PMk6LH6kZtGIXa0OkJ4fU8W4dOW6Oo9iD
iFPcIBYbkv3kxV2PBSBOd1XAMQWFZYmYY0xpXe+06elo68UqIq/N5ES0IWtaNztDpUOS4fChM1cV
bYG1o0gmZg9tkjVI971hlHFN0ynRXkZ2iojwfcE4h7iVTlUT2ZvlG6WrXsRL/rTXyJfSkIwYYUR1
+VF7Ovk2jIGDiJD2r7kd7aVZCQu6eKSB7YQHNxDyfsDvxlQ0UxA42tzp2b1lPcxbv3cJWnU6JlFJ
kreXfnbyJ+Fm8XsylOlHxZWgO00yar0HdlADMSGr14dPWfqXkB7wM4nwWNpHGypRZBZsVAwxFTEo
LjNoTpJuL0bvsSz9Kj9IDn7pTeHUkMAwGETBQQ+xbUDjxkkV03SRUXQoKod/vwa7KqxHhJsInoEL
JkimvV5EVDWt01jzTY6/m/sHG1h05AaB+eeOTJFOtk+f8tzqaQQy5Hmx8UNDv9afcQtj09lEyht7
RsSBrSO61/Fi7MuowLc1vBhwC1HsI9UuXd+6ddCDGqe2gWL/jcRLtHwSsXAFIbgjdsNTY2tzEhBt
yMbh0TPrQqerT6Fbp+jcEXzW9oM7mH29nWuEjHeFLQMXxF8L2Rz8VBxBmwk8zWjIoeWMwoao54d8
6GP1Si5Fb6wGaOswFTvPMe/cnJxTAZqsb2UVn+y+hRoGmj0XByzOyXRnMJgWhyqH9wIHgQhMCELt
BMQcx6Kprv4QqMtEfT2BnhnmV4BQfn/ChM5zWtPdeTXiMBj5ONF2alBPcG94r0xomcFFYRO0e8ia
mEvcbq6YIdZ1KY/OVPIIOXlt0poUcYAFSaaLViggtarBa7GkmdTI3WYMgxUJcbz6wGSXYHWVcmxU
mXSeisDsxCecWMu6r+Z0OrM+nhzfnaAsTE1LOiWEnbLcZB7pDjuVkCW1RqVUkpE59Oa06XOdJIch
xzG+K43cMM/zNEUATTH/+ztRCg8CrapR1fcdCpdN60V0B1w65ZoxPXU9ncvRL3qP4m/WNZ1ppksj
EzRWl8EGw6o5pvLV+vRDGSlCTVCbtDdbDrDFbBscSxIOlT2jJyP1CfnR41jvW5Elzw7KsldDRAnz
LJHOFjDZwHNxUliOofVWm+M80Oe3M2frC51Od6oUVIysMqRejXnWJAezAUhAmBDVruL3oZ0vhnXu
TgnTGMZZZXJMErALmwbCkqQ3MoQKwY0i8KguMdXcuokyKe3jziYBhsJYcw4DOoia2QtTMG4BHj59
MHBZt3yA0bC/CIhrMfJVMmyfpF3TMEUxn6OMknag8rPWE5FYuU3T80GqEuFZVJU1Arg85yWv9L+r
mbSEAMWztSXhxCb60u5RAVwZHYas/hbVYuKtO2eJJNjrLm7Gp7QstdqZWrnI+MOQ4OUEq9D0FGCZ
kyRQpSUHkTYYcvIiIiXbltyWoQ8RBzGuLy2cRCXU8B1KKhMbDPM3wmSKMmXk1nZWYG+KMZTxfTVZ
iIdq7XTDzm0wcZ1skdBN2DgLbPO7LtrkvU7C4oPaEPe2PQr8MqvCyE3CqyRzIc7BASfnFE9YVCCL
w6XPPMpUoxEcOf314WkiCoJLD5nbPqRBN6sDYFFVITmOyg4MXOARxVFnc1p/CEzCdNDrYgYth8FW
JwxL2fRAt7sqdIJTD3Skf1BDP72lFedCPnLqVD+LsPT6B53RsL8nFtdgAoQ8qbR8QEVtWfxM/LIx
viofGxktgGAYjE0kp/YGfvBQvzZ0FWnfYQGJnxtlMnmxho6UJw0Jefkqc4RQjTeokVxkO0rE4zD5
iUurHJciZHvfNa9Nr8zgyS0Lq3xPE1dhBjRdUW7h2Zf4LIfWsrat5wwYjBiGC/NpGLpxBOI2BeHd
LDpZXMqQkyjWqXw2XgZ38ueZYckc4Tn2OhTvhK6mOS1lPdn4JQYcJcHHpIXWZCV4xQ9jwKy7/VXE
/f8OJ/2fVMcqorb/oY597+qojbrmL5Xs8m9+r2SV/I0K1cQGjRLe/D0Y9Pc61lG/Odqhh2m5Nl+s
UMRI/lHGGpb5G1WqZTKcdZAwaEVM4h91rEEh6xB34ngcSh3HdLX1nxSyfwuz1IKgU8shzdLxiKOy
fq9z/1THFkMlnTGlQWUNtKXb4U667gNKjIWl3Owg+riIbi3MYaUXoxuojjKv7hVwwD1sAHzbRvwF
2FZ10kZr9+ECjmNXQQoWkgvhczrG5Lg2855nqMR/4b9bpCIH2XhVi7OklpuQ8GHc8A9l09erEpHi
mgTz9zikJalCYE4Vm0XKrrbpVLq28FdsutZOdmWYbMdGHfDQKQxgCbZGQQXmY5Yt6DD86Sv9I4T1
f1F83RWU0w2RrX8t9n+/SMq0+SI90wYJ8a/p684Yh5BAiNSsLbXyDTTIsLrWecXO4yOaV/ET8Sub
DuoZ4R7nDiQqx1eC5gbC6br4LEGSTw5yTka8yGbqY2OXhyGrHiM4qxtMTXsuNUP5ZHz0CwPkoO+f
IvSjSB7zC+7qPWf1GzQzn5iFn4qw2f3zJ7T+msuphc03Lzk2KUcKPMze3zJNfSdC2GWn5Sbw9Wvk
NTcu34QZsUUvx3IO7Wnd7WTrf8i83Zdh9jiMn//mLVh/OVH9eguOa7sEcnsWat3lGfrziSrnN49h
4JabIhzvQi89NNjenVK9/xQc7QeBRFf066yot6iq/k2mq/hrrO7vv9xTpkb95HEh/h4sn1uVgAKp
MQ0g42DYtDKjqzl/Fyn8EBjxhIZnProQuKDeqLGD1uvZqGgk1bsm3c1Z+JRBudFwXoUrdg4GTLcs
d87w4FZwl5BhdFbxaKK8WZgaHjnu4emfr55crg6toKDIl7PzHx9As1TwMFvCdpYv+E/PcTCpuDGb
oNqYzSdATIi56LKw6o5rt0cSkgRwXzE4ufW8h4AC7I3WFq062rF5q8+NhJanSK72x02OFGRm+BZ8
Fo5+MYfdYAynrpnvgCDQS7WIzJv8PVvSI/65l4qBwz9/FOtfPgoyC23bDl8GDxvm1b9+lNx3ymhK
O2Q8iA+EazznbXcxIue1RW49SUHAqfneucEXxcfh3/zuf3kOXCmtpd1HqKCtpfO354A2OZbxHrG/
lyYkfZnyLUxM8GOoTmsE3/g1CK+8uOGwb3MPtFJl9Ot/fgu2/S/3Iu/B5i04No+Dogfy188/h5TN
rGisJoy5VnGff7FIb9krPr1kV7jircnkm9HRw+wH0Elgu2kNRuW6M7wa4T2UbF8QP9D3TCvKjE5z
hbHeuBjVuOucWlI4kWNeynqLUIfFWn3Oks5o08YfgYUUM6mnCKkVr9o22YHes9OGiG+9iIq55o4e
Qia5aXJGabgDRBtjLDL1NRPLKxOyZ3sxzDdyywzMibTgOtQAuJaoR6AYMaOBRuosgQLdEtVmv7Xu
laSS65TJ12BInqw+OpcNsNtCvLWTfcBVS/Fuf7ByhvNN2+urUVpvjWrQV5W3hdc+RL33aWJVwVf2
GXvRE3CG0+Q/olx+Hf3+AUgUzqGuOsg0iDej/1717ldTzuQ+mNzwaI7uWgMVVr32suGl4oXLmpm/
ncg31OYXKbqHSsh3KIKk63XbGrVFiBMWiv++wQXM7DFkS8rVhhIZZrXzGZTekZ4lEP3CeK+S+RDV
6dNg8U3adfuwTHOl227Lgf8jc/RjVf7gBLHJQUmQ4PiU4eUPTe85NFHB4d1MiB/rTedzLNTd8l8T
i7cxdQ5BIN9Sf+R8s8lzJj9ZIF+9xkZNHHDhggrP0ENc8/cqWZrmy9VsAPIa34Ye0ju53xyCGJuT
HfKl5wgbkD1tB5nc1GBuYnz2TWIehd2dE3cxF1OAsglnP/L2CWDjQ53wbGRVy6ZNVxiz1qFAHExf
h04VYEeoPtYb2OOOiVhZjdOxgmMeqP4Okx1XIQu+eocNhVYNZjcTK5f15hDNtSgkMpTx9g1TwDhj
relpvKzmUL5PhfmzIV4A0M8Sd94/uMQAADpgSBHyS399Rgc6HJ2Hsy4FeQERYUmcuTpDH22dPJWj
8zoMxV2hbrjhX30VH5vS5BTMvLUzAZO3XJF26Ss3wzrJmHBVAm33hN7TgLbZCqKfjCb8YmX/0qP1
NiuTqbcTRUzCOKcPRc8eIcIv7bDcR6g9s8Ikp6F+jASv1c8JdLYqvy2qDORde0EfxuTx4KBO2lam
Pk4BzFi8XXAKZsbVsp/I+uVMWIzFJUB3ppFiw8C70K45ALsk48+yy3WLNq1tzfcRURUQahKSblPQ
MLIpjz45Wnz41MDTh91A+uOTNj+hweKTGMZonUqm9h6cF7sU77rj3TdlehpqNH2T7shVlPuAXL3N
2Jf+XgDfHQLaG3l48qZFC760hUzEDX7gPQ+wAknoPvAUQ+JWn/TMLkVUsBMusuZOvJMCdYU5fOCd
QLefcJYELpBgG0o6QIgt/THmiR0IqMxex+G4UVb7PTSZL4LpfvfrSKza2Lzp5Zuj3GdMpz+9Ue1l
xiW1bVhQ9SqN5VtfBfUm88d03STipvD3KnU/2SMQxTbucw1LJGdmEjj1xY/j+/adBoGBfNF9Hhv7
veiS/dyb9zQa36qUBw3TV97Y53DkvkfCec7rz3ZUD9XMxRpR59mCesj+LMNArNB5HtIIkDodKm5o
7Ky8z0fblv0azdqVefWNahCbmQpEs7mY7wLyOjLcjuhzSZRQ22rwK4AB9hEPD09R/VAiK6P9dFHA
tA3D3k4ZU8LauFadXhej/2UFBtkgUbDxwTEAdYq/SwvwfoVjTi1aPWFfJT7hVYrQg8FZSsSIs0Wd
d0g1YMPxvScGY0jni8r12mmd08gpg+odcQvH6FWeVhVRwdlHqvn4Pv2aFeFz7aos2RKWrSfL7Leg
l/6mSasfbfbgtG+DsI684q120RVFAxCX2XBeTe1dQYarrLsIN7+tEv08RlykuBWvjhrPkxXu+9F7
sCYeVZkBR2lqGkbOMG1tSLqbIEUkzjj4GzykbOUW3nPe8JZwaj3aeOFxsRrroaZf7HjFpobJuLLi
BEnK3F/GuWWslMYvCC0e4eHfFf7AMN6780V+CxsbIj2Gt+7xn/duy/l7FeZKamdTWJ4nlXQ084c/
V2FeNXQeU6d2Qw7iU+3BCnGJMOqIrqGDsxe9umJMxxO+6D/H29ieSepTR8Jkn1KW09CV7//8hsS/
1lJSMan4dcaEG2L9rZ6Zki4qMx99dOeLt6xDLkpUsetR2t3IxolWs08a2LI6zo39pksk9cJbZdpF
yO7nUHtnvs9kym9NC61wr6xVk6Y5az8L4z+/Uzycf792nEA5gAAgtJiuKO9vFaxysIeHne1tUIFt
66p6IWQGu3B8am3ed6R3nLxykAARM4fssTOmq0s2QJWJ26wpXy3690OqqdDiG7v2YGfA93VKG9dj
fBsXEEtlz7rbvpBStrUD+miLbpuuPRatDU2wtTeY20ojLWjbL1L0uDFrYumCd7qxz0I+EWk/rfou
vLgQAE0awiwsztscs6t5e6OXPx2IEevwrctJ2nTkuAvleNNJb2WVHvK4U2t8TDV+Tf8+MPQtwRsb
9oyzj/o25KztlxybOxAzKjjXYvzqTb0LBN3gRKk3o4y+0yBekhlwVuRkO4/BYx92n2lPdBLY+gi5
QN/a62gp2qZdzzMAvvloEGON7DXcIJE9DxX3WI19vy3fS040VqJubaaydus9N3B8jFGvh+7T89N7
oYxLZUGAGZ7RpN+qMmU/obveQhuIdl6Z/4iS/L6r8gc7cdadbQNDtNgLQPPPuEmLg2+845Rh6D3u
FjKqm1kkRahjdqSURSdCzE18UY5xNeX05eWogmcpL7SjFenwrU5gVtXOU0CyNcWvhgfRjDeIsu4Z
dy0tdgg5kowzVwdXyU5b4Sfo2uSU10hfMkgynnPUyQ9cFNgoJtymHpgAkXQfWgKCJeSlL9o7Gq+o
c+ngG911rOKLN7Y3zeC8JfN8v9As8ChRNtfpephQBvhDf3TIoPm90v+PmmX/kzphdJr+oRP2SCMs
f89+/qURtvyTP0a6jvxtOVVpz2YMK4lF4Pn/Y6Lr6N/Q2EnmqXSjbItW2X+3wtRvpiVNyzSFYwpG
wTYv+EcnzPpNS2uZ6EqH9pnk3PufNMJgiPy1y+Moy7WWpppwXE2vjlf96+Id1abtIOlBVoS+bt2j
c11pZyAqJMjI7DMwwKbxtPVD6y5KOAdOPmoCn/FZXUgoy+LQCJKi3Q78FoOOfK2wUgyxCzcU5osu
obX4E4OvFrlFHfSXGl3ViBtyT1YxM4xUcBRjoNLEtMHY7XISk61lzEuXn0K1zvatpOFUSDlQNICS
9bJ5K+OI5jXRL3SJXqrUQbzv6S/ZNcTAJs2dK2YCkqb6OpY2yaLeVg6xsTFIxj4ALxj7ATq6nh7p
TXCii56g4MCC8/yniennQaCgXpPlw2QWvGwsGnQ7DciTiORdWP3kNsRy/OaNuHGrjpGqHbwEQC+f
gFZ+lt1PzCvhMc55YttC9uS9Y2Yy1fQTzssOLOf3wLolj8Al6xMMgGlVxhXJ302qWtDkQj9KBnl7
v/ff5cTFDxWuLRtmK44ZKtQQb4bG31D7gX0UkzjnXkDbDzt9k7RkIdGK3RHtQC4EEYlV+jjgVrpR
y0HQbbYBuK4t+jIMY/EEem18rlrR0ciU/TEDiR10fBoz1Qq++rCudeTvizE2tsVNN77PfpGsdd++
+h6CUMkosa3zZjO3zmoEQrg1K9zazvCaLTZVtv76gE3utSUSIVL4k7w2yTexNA+h1+TfyFW5DZvm
U2bU1LMIiOLuMh/xIYTeon3X5OOBjOMrRIKgd4n5wbyRqy2qp8HtvatPGBsef/POnquTW9YQn5r5
QJqdCf2SCJCOkAotjBLvOsA0RadlkwX5Y1lB01Ai502Q+7xLOZNAZpa76MWZUHZ6CC3WAgkF+ju7
3JQ+NNyhJnKzstVNFz8CcRpWlh4D8hhgcAKTOgmf+Kwx5MVgArSHwmw/ClFe5Og6h/BiLAkHo29x
J7diT2ySw4Un4ZvJ+rpkDGtket5ojvyDIDu2Kz1kShDSuCaIAcRTbIdMTAr26NCvV06QPNTe96ha
ch0rUO6gbb+FMvvltc+J2BTpNnLacmc6NWA2JHdx2QIIQPjHA4GsTJZowqJk4wlq4LqAXpxBW1Mz
9TvQCA/g1QIgJCt5OyujB6uKYJsXfW+VhdTCBS7cbIvUmW9rJlB27twjKBQYMHHYZW1m0y7hcC9N
KK6lmwPKLbz7kC9pWzffOIwQKb0AtColNoyo70mCeEud19S5GQYb+LNl7WwIjNsxAKfHc+7aiOZL
E9k/kIJNKftbK3U5OUfJCNG9XDsUtdi7o/524HBcGVvRpAmLCtSFcMAdLjNcO/SOUFEVnOwaBU8Y
qgLYEhv8ocItb6hdFgc8gI28gCXqLzMtH6S0+Lej7jZIw2czSj9qr/6ejs67yLMffWD1G3h/7m4q
9LFwK/ub41ao+LI3t/UgLgZgRnsHbZtENb6JSifZ9kO1jybLvkEFs5+AQmyS2S2xSIQx8GXzLmhH
7wqL0AcBzREc1M4BI9AzamoGxUCvY6J0K9yAbO3jrnRwxWk6tFGQ7AMydJnu97gjVIjPLUihL/SP
gwfUBH1xuKNUIkMOObwCWxXrQ0Xzl7VBgWaJm3MPvLkL7YNPVb/C5eytXSId6pys70msW0b3iCek
uQ987zGulqTZmcPh1eYUslaDj9h+nO5GTWpT5Q7casO31CXzAsHoxrDbOyyTd4WJckCbaiZIMX5O
v2e5jk5+Kr9ghZ9K1T2mxYMFAYVTTUFlF3s/pafPdQg2EID1Y1iQsCBSGiO+4189otXGPJh2OfKi
rdGRHeb23XkcSEYfxhq3HuLkGE7thtBOMlKYpDMXQRxeCgbrrdXfz2VYby1nuomBe8BcQnmYpPdO
XPxUkX+nPatG8/CoAH9hU7W+V+NtYKIqpYU9niO56EhL/EBZxCydxaIjjaMO3J7+HrraIOVuU2SX
0K9Figc5pnKNn7pXX0Hp72R0r5mAXIjtuk8tEBlspD9r01CnWatX24Y0kS14yaFAlWq7b0gboEU1
FdVkRIYIyzYtzebqjiJkppo0u37A8sq84DRN/ZmhFKQ05AVe2BDTqd/UCNzFSR8GsoavwtDO2bTs
+7GVKEa9AXdSheK5rD+cEg1/4n0nkqgmvt1mAm8ok9h77xmZ7QtkJJPUWIxc5FNb4MLoW6Wg+GZX
EhMNKSlI6m8N0kQQw3QktE382wAqC83sPhtFdkxBJePjgsoQ5eBUq8DeO2X40wHqJFuUQjzMGYL8
RxAp1yIz32V9yFub04CUD2Y3PfSNvs3c7mgK43thGM9Mk38aGbsgrJdZ2A9xSHXA8QHU6XzpzSZc
qx51te5W7Yg/uMNWW6XhE0yoewF7hdQHzlDzYcrN98CYfJh1EgWnyzEl3bYFUg7hFBdKjb00jR95
QpOZioOgn+masMVcevqgRUQngi5Gpl/LLAAQPoZ3S5xlk71EL1jQiOZIbczrfsH/Q1IfLPxns6FZ
xX3hAxanwTKxNc3zdRbOI+3mU0P0deS9ZcoA4AOMk9gJwlYGTlxu0BCATqbQqqnIQSWtegszmuCA
OEQFY5karSu5NO5MQA6O2ChslwiN2wTR6jYejdvGyeDD2hu0cvUmcYp4W/r3VlH6h4BgKlThHrxe
jHsdyxDDpy8ZKeggTv/gZPaTmzW7Lh+fB4FnxdHP1G+AbAeMdqrAz9ajvCfSiFsPySkIEIh0usVD
56u1EbuIUVApbDT88lU6872EYXf2y/COffPgWR0aVyFvhAgfwsGbEPEUV4vmeNPNn7avWNfLCJl2
Mlqkh32YPgQQerT7oUjq3eCM0TZuI7FeYh+QCbaUg9Wdj6W1sOtvU9zdFlO6NGJQ6k4x2bgk+Wy6
ZNxmgx9eY6MrT3VL/k8LqSV0o326hPc4XMe2uDeboTmUVOp8vxOjhAZ0Xg5OcQqaCq5eBGpjwHeO
XGyLenNP527B6BInF04/E9fO9kFMEt4waHdTjdSLYVOFkOi8h6ZcokxM4a/roBq2xsJbVMSIEdJ0
j4WDhz0YSyA/MMJE+9r0+XhICSUJu2aXtJazG/uAWtQ2tn2D9srDIZ9MwQ+cCCYdcutOmcOLgwd2
Y2hMAbGZ0g8Mg6c5rOShU3JdVpl7DoQgN8gaoOGjhFfEmOFtAqWE8f8ZOOJeZ316hax4CNL+C/Ky
eVvGFb7ShhjrwrZvAYofgdvHa3OgtJO9te8yrtZAbTUZxn3dWMc2KEFMsmrj/OPo2E/0iCuysAg9
OViN+DnVznYwBHiBoaKkUGmNZvshxgNz29oLVi345roGUeNkFp+SbegS19AbaK/mrt7FUj+ZuPO2
Geo90pkpGc38e1nRT4fL5G0jCvccMrXCZnWiRYuHo0+I79TenjIMilpNR7FO1j3q1L3BlAi5DFwq
PN44+DYWqp1tb7MnjNl0h5NVjgDZZ6BwzWw/VnnwjJ2FcFeRH1u2NDK4GPr7luAlnWddvfSF5ULn
ereModi2ASuNmdDyRDEPZrsW3yc/FmsyZML1wh/dxAoiDsx6ThP5ja7Ji9MZC1+ZNJvUnr+IVWO9
MsdsD/Ibc0Q6nHrSRbbdg0t3+PzRmD488yIDbQzMpxjZnkcevbGkSxSRYw4cIv1JWjcJ47B6kC7A
YZ0J8QJWYIfBtySZUTFxQ2/C4IK5pdn6ialWrkGKYYHycJ16cKC5X1djCzgxdbBmJ2HfEp6IrXEZ
LqTEnxymAHhSHcyEFIRucypqHvfMwMLgttRISdh9LGokjP0Z7EXuWSe2rd1o8UAZTp0xc7my1+bk
ujTPho/HkK2x3dH10huSdDFfevpkcnjzh+yba9oPiY1Mwi/Caz91FywwHj2VxV5TPlu582xSR7Uj
y1Ncg3Xqm2erXnIk9KtP9xnqko3hsIERynB61QrfudaDcaTX1GxgDmHTH8fpzK/dwSFLz+hB0YdF
Jbu7XwVr6U7DNqUbMhSdcbQ88xQV2TmM4MtnBqwLDzMgHYJ+xT6QnWIcG+mYrQqreCvyYtzWKr+4
85huyUNgJ68ra8UZXPIpraOLvWhpk5kle3Xc1J/V3L5Jo5U7f3a7XdUaEMmtQNDo4kq1uDGtHLJx
N69jo6BjWYLNdxg5rsy0yGn0pSmtaVpMbnDfNPZja40dGCeO5PM4+Fs0015Vhnu/QtgW1qTSmcWy
0yz8T7fW/W7I4H7bvjTWgBPmtSuj+n4wxzXn3Ncqi5BoiqfQqsFB1uq7rrzxmBXqu5jR0GgDDP/U
OttFwzAJssmicYoePIEdQ0X1Xjv9ozT6ahcXMty4QV8dqZRDFTGSSt6HBK1m3KbkHjjYrWVb+DuG
P6x5O5AN6zHw1AFEdnADi9DCd7aRhSm+QajcRsgMokzIK0d0MnqpdWcV2o82fdr1clTvRYL5pypt
Mppz+/TrhxIqOwT20gyvQrZ2wC6030bRbpWhvgf+N9tobdQoyNPhu6zniTgISZAqSBzrYkZ5+GYd
RsaB9BlBkuLcduHKRHeOkxrHwl/qzTnBixqStoQv9OJ0LkkWeXGUpUivImuyrdvjU+pco3gsbLEr
Imx+rgX3urQieV+QjbyxoXeSvfdBVJ6mjgiTtaiH+JZAeHMtClDIPoEC+8EhWN2q25sumvQ1BvF4
1/ggJVTgH2OiVULS1bfNzIIW+7N/NpXl7RHb3S2koks/dvwwQoVRKOH2RZvCIUNlR6beV28KMO6Q
AxPSP7D4I9dkPdh4Wzo/PNYZoTc2d+bl159+/UicKt+1efwzKAm3ATwgT9UURDsqABSGiTBvRJT6
+4lEb+TMmezRLEbe6dcPIlL++JNVhzd163lnJ7Dyh95VB6xiJpcPg9xoFum5CFBxZ24qkSVkklhb
iCSZOxP1Ww5EHun4dqJauTP65AaDgouNhrsPpxCXoREHJzRbKgCvwPr8zQ4G9yG1p0XMTtb6QN22
CfqYStdEzB3HMti0eghubSMIiDezMedFR6VzcgnH0T7neQL8Gm37t/wVqmRymNCL0MJS5d2vH6nr
5Ssls2nvdSgGiqSCipoGd3qa/f1oD3Rnp4hDXsFST6tNxzdyGBJ0Unl5GYVewWwKWxL8ekahdYbo
0cs/Q+kOu8DrrDMnnADqa5itf4XJp4YVMad06KYN8RwT/JLhYhsidM8IwQs25jY7umHEdDIegifC
psiEEfo85qp7och/RcxsXbTJojbadDUqNWIyzwLMWzzWzKK86lQL/MEmYVt4LuHPmDB7mtnLH3h6
e0LvKnHLPfxGnkV6h5s4gTJ5hgQAm1cdum5MHpCCq3W3II3GhZA0sD8gYhD+vYb48xRYEyzAs4Tj
R1KFHm51quuz7/pnTqPBTd7/qJnbUGLX0bew9Yt9HJEba9Oo4FH14NmHJHHVY+08omKhss+JgKr8
YUSfINsNuEsA2DOAjzEI43uFaPrGJNccUjw1jTO3ZwTc287ygcQlNgAIszzYUWzfOTfTYEUYpPtq
OyMtWjPj6x7yGg8a56G9Zy+8Vbt17337rhF1sU9Ze6h+0gx2Sc9MW5fg2Besbj9KnIjteBhk2TFj
ILxbFCMnLhhZZFkQ+0e5fwEhc1SxyE6MBscrMuOCBGioqvNAvoJVuszKIvP3yIVfuQtIPUIEr0V+
p5R1o+pweq2TUWyt2OvONBvW7CbDtfRj69oEYAGpQdjD3Yvrth8uut5dJELnZWTpXvcBKx6HzuRa
54+w0rr7nB3lWFScQEEhdte2zPYws7h3nrimX1hW3B0lydItxbEKA2YrFDCVZIG5pJa5MnT8Pi6V
rq4yqAiwj3d+WufbdytK+5MJthnsEit2LV5mj+S1PvLbXTsIQMgMXI5akWCJ42TaaUldRedxemKD
f/OazuA0smwOqVd/8yx4/lr5a06H4b3DQZ7U0f5ZJeFHOVW33eQH5OR6xla+tB3CvpFQ4BVPVQoU
8VlrRcJXe0grqFAgqN2ri6Vpu0yXOz+/k1G3M120cJkmkqlraNuptGFl5qLPbT/vpQURlejXH8tl
hIymCYZwuyeW1rvw/zJ3Zr2NY1m2/isX/c4E5wG4XcAVSVGjJdvyEH4h7LCD8zzz1/fHyOxMhzMq
fKvQD/3SQCMrTIkiz9ln77W+NTktwNcDR+9tHRNT4o9Dje2UasKvKtgJU25XA1HOiumz0gaRO6aS
xZFpeKuKjGahHCzTKrL7Fp3sSjOAk3KKmdcEtu18QkmuzXJ2SsQQtpleA4UYljXGxDGkMYlqOCHm
o2giru5rhySLirNiSLaLBSLOKAwOI9hqbKUobCCmyNsqzmy6Xno6hZJrTbqTKYvFomzUtRi/QgnT
tuKgPenNfMtv4h/zXH8WCBZZoa+cMHXyJ4J+picBa6niFpZ9N+16OV4ErMnEXb8j3rR/ILCncCWl
NLdDXJfboSTzB3jDXJIWi++eKsaKHXFslvi6LoQlSINSKNuO3CdKO2T6ZyUVH3Ts9LHenEvxhECp
ORitLqJDID/W7PH3xiHwfMHsd+BdZ0c0gnZLccy2Ayg66LijBg8gWOfO1i32oAmTFaOL4nmWtHyj
+8gWk0gOnqqak0AcbgN8RK5o4l8OXCG0Qq9SSHLLppBgHd+ACYaSCBdpAbCBbJlt2ea7WirNvbE4
ZucllS4XElcTx+tG5t+1wjUGkwc/J3TURwxEQm0vbpD8Sx7kaEMx00ejv0tlxJS1bKJCKuPeRVFP
OTENsg1HhRjHZY0a5E0ilEDOZQIme8N6MJII5GbQfOMlbmwWIcHxE1oPPM7EHE43ZlzLcHtq3Wst
/F2qnN+wbrd2xUDBppMlHdj/TwGdCJqc5KMKMvV8pJau3OGwosNhIFRAQlTUzVqnGEJba5AWh7RS
ykwvtnBFYUoz3AV+0vtvOvvgvmeU4sqBMBDSh6Q2r9R43ctrBAPiChNI+sVn9BFp3RVkwIaas4/X
2ojWrOvAYTeW6BbiTJxbzYfzA6k6MNZ5GU1rY8Uw/HJoT06GZ1uILAKZ87FeSRnxeHQlq10BFsEx
UfNsUvnYadCEB5m5KVnrD4hOBo9dh/hCIXnIJ9zi6KnKWwLt612Pr2tl+YLiiF2ruFmRkruITJaR
imhC2xs6bwaGY6qT4pX9jN7pPupztEXjzLJKpFgSjh7j3OecqgwdsUTEs9IMD40KXBll/FPQ9KPT
IfwyMVFupjCJHv00PA0ZH7FCkBoreuQ1pPmuSriJThFNIeXI5CXq/KWBBOUkbAtrlff2jCm/ZoYI
tDRfMxTqr3JpuPKtUN21mOXmQWZuXjOC02FE29Pggz5J4txbVvpUMx7UgDdOVKLJDRK0BoMf3E+F
qp/GkF5URlIEOLQEdhY9NWKERkMdqClLa8cdFaUHWcnXcxpNazhJgwdOz1F9A7kgDWVaz9rtpBH0
GcY+Dy4xJF5uSrRKeT2tquakNcXrKiYCsVPNRZ0R62vGLt9/7EyA3sz0oAZ82EXXkCbvcQe9+vHY
ek2mJtvRj7yqpyoVGQVNU0H3SJ13OplLlz7eU7xlaHtXWhvAiKlu8zqqdlrG79ky1VrxDjjQ+e6i
iUToNK4UW231fKvJxDBFjX/NNhkSt4PwJyEndAo6yhKl0l2QI7ZG7xbQXeKoxMa5Gq+Sg4VHdiSS
GlS9gq6aVaQs4r2ELatV8reWYx6vdOANgkJtoLVvQiHdqH1Jq6I799iwTpo1vcVic8BdKbitxnG+
HTXEPKYn1wnuJWT5WzMerqo0vVp8kSvDyF7D6kkFFCvqL0VSukUiPzZsRRwPpSPHVAO5hcim/9y3
wauI1Wcl2moTdGsiJPYzkTT43okyFQ0yZIgRG6Loibh7B9ol4c8pDaROL7+yIZxpyyiqzppMplAf
wOyYho2vBndJGD5pHV3gOUVuFOjaOnqeJGjpGM+ZxeJGxH0absg+djKt35W1dGPlFvoGeWb8iE+h
LfFnmmP05IcI4EgG8ZAtPEdWdjv5eeCV6FfAdSd2npILO/UFrcnulJjCvcQdctDxvxiA+Zw+Hu5h
IZiOFoLmabgVCQFziZyDIgCXXQ3Ijqx0JU7Ey/aR9qp9Y6yyiwetcq2UkHGfvLuweIxR3duz2TDn
GxSSwjCC4uFlhxef4ma6ic44YSx0ijPHeYn2nNpusbddTXH9hoUTTGTfXuUhzKVeQqHXEaIC1zwV
2peE7OkVk9M6kO9mId6l9VlG+UZ+gYhrY5BpFPNrEi0cNOtc9z306199zpLxMBGYwDSB475D/vgC
byI0MQHXlvjDy+QPOyVQn8mTvO6GjOO7JD/q2AgIGelNMBFgBvWSdlfdl7APOAz2McBRbA2rWVO4
FST+QUohzxEFDDtU7UTDTLYrtK6kEUE5jozeYp6MoEoRl4AzcKcICGZzpyTZmxjCupj9LRGnrTNN
9WWo9b0Z6Oi4rPmxC601/ezrQT4novqtD3n6piW1zKLRNgjGCyvcEaco7xCIC7O/N5SyJAUbLlAi
NGivEWGxYQEhyo0ejDZ0McW45xx/1n2glIl2FOvxkciBbVZ2R9l60Ss6iX3zhPP3apyaG3HoZhzN
AHdZs9+A3nxtUkZzXZ97Iz2ow9jTyWCYvEX+azA93wtW7+8YHmGyrKjOe+Go3GV8v5RRVKGnlNAl
uekhDZIox/ksjr7iWUn+ddCnLRjT/WBW+yGJ7oJ6XEC/xyyjyFYUpKyhUh43wMDEnLa+2dV3lbFY
UymTjZOWy8cQ7jKlChG0SBJMSourMllbRVajpjCW20Z3OhCDV7NtTkkH9qrIMEe2AQeG2nTqFOhs
N0lQGyd96YSw+UktRQ5jHHqsbJeYlthKDfIEO8ZNI6QznkW2CrhFLGL23E/YDPKTjCLSqvaUIv0O
DcW0Sjin84jFagBIlcThnUbaSNtrN82YFh4A7RDX/RJn3WKxpZhblRN/0yqKt0HXNmapGa6gQzNq
oR2lHfJWXOYcB/Bhel3CqLQeNnhoKYvyZkOunOrUb74CFa7Is6+5qYD87YgTXTZkeaqc3LcefR0U
J67JN/7zF0mi6xcrV6pq3lmAf6Y0pCRPuwN+UuBm8rWilI/lsGu15mIV3dJi01ZMThHftvVGlZZs
LrnZtOlZzCjxoqq7boi/DmYUASLPc6umoNqDFcN8IkiBlwI44RcX0RlAgNPF24Zg5DZFOq/EuTPk
I7y94ppswUPMgx+V5rozhqu55zRby8cy50Yh+rcQNvNCimdG9NQJ1aaIgkuJ4K6Ly0fZzJ8ioxHh
4JEVlpaTLc5kn8qiU1jSTYxwrqwPKquVDIIrMboMg1i7DaFERqyrbo7QTq1ED2DYvq40kRP6FaEq
y/S/gce0zxuym+nR4YXhm2SN24Zm4mWkqaE10eExR+j1iBFhuGtuW1SOUL1M1SVKhkhnRSvXpWTa
ZAeXZL6R6Mis8Tx2fbAF2CeRHz50Kz1Ac19m7c3cE8OE19z2W2XxD9Eiy9U+pA+E5FgEem/Q52r7
3TD29Nb6JbjrNoYeTw4oCpahc1Ai3TMsYQEqKVz4nJQwnUVQaPZVkfWrRBu/SangqZAAHmf97Id1
h55ieu41/nxSNmsYauRFL6A0aWbClWQlkp1GW2cdA3hriF70ZUCm9+uAOT8ju4I+qHrsAdZ5hkSU
Zq89kB/PPjDm1nrqXsWG9UEp21tN0b9MPVj8ubKOHYOGVMDsNwlnGUHLVNS5regpkvGHIK/ucq2c
aYP34yZrJeKFEvGc6yBYyQf9Nhvy0meRyNOGOr8yeRXGwHy0qB6oCUfEjyRIgV8iDApsoYCnlkmZ
6lYNNZoV0h5Xg/klA97WpxIoUzKRes18qiIySHJldnyBf0azGjFQBh9K66dnUa7FDZmij9EsrcVO
JR4pR3kyLwR7CMOONBivudqKbjcwUm0l/ayOJxAWuCza6JBrou8ZYqpAwSQ1Imm1r210T3HZOqk2
UsentbzLqt60S7VkI9qrUmDiAY9vWtG6CCkBzL1E4ReqwQklU4nwlllFMejiRpKHO6NYOrN80p4v
yOYREXUYgsxPsjo+1JLyLIroucu4IGtECk+1TGCFNc0npB5Ux2Mz242qbtDMlTeFKl4lVsAbIUsX
WdDLf8Pn+z9Gtfmnf2hRUv4Jv2n+8R2NE7wVznP7/MP/43Lz2+m6e6unm7emS9t//F/+5R//y//f
//gHieYylW//+R9fCaNtl78WREX+g6IRgfU/dwP/v+ytjr4+5//n9jkrkGq/ff9g3+E2/Ls/hJCo
m39DASmbHEgsmX49IvE/hJCSIf2GKN6SRYS12DAV1I5/eoL5T6oB+UQXRRMLqvEX20aQ1N+0xfpn
KbKqU/VZ+r8ihVw04X9ZCXVLpI61UHhJiiJih9T5EO9F7IANRC0IEuFWHwtPaEccLZqbtjCl1Yd3
d+cnxtof5fJ/XEk1JVmSZaA9iwX6/ZXKpMr72Y+E264kaAk6RNBsSe1zfn0V5mB//0aahqFOFmWD
myN9UHaCXDBlhFr9hRmE6+M3gYa9SIZSHPzXMmcZBlfuOFwVMoGA00uKqynBSzfhhAxi/Ls4P+GX
SdDK9MzL6cxo/YPWL2aNWxlJU6M/tnTiu+5bADy4FLONnrqheW5ITILtlveC0xu7gHpEDUY3kmgB
EbLKrCeRriO8HCEBKJH4JbH2gGmcjDJfZcVRYH1jlTJewnAESlA6hnI3zS8m4Sj5+KrrqjPEXL8F
jlMP6w4ripU8Nf4jGcc31GAcv4+C8RQEUe204zdifDT/ue0Ct45jiCiJ7DQqukxWPga6Nuv6UWNy
i6aJn5/snBtfvEz+/Zw9adO2Mc7CvGX+tRpyCuV23xKGXnjSsEV0yUnyBujNuq8eDRUfhwa992JQ
NySFshbMxEZXaKOTV4vXsG02RXsrZQdpMKkrEjRFgOpHOPFEcpQQjy361oPualaV8UHrs4FModaN
hbOxQh8MeO02TQOvt1BFGe16mW/lKFirGyRkq6IxUMqpHnUlsv7wVsNultQmpfZNpN1Sph/SJnVV
TaBfAaxPvRTg7gMp5GTvb2u/PA7o/wew7rKMb30vz+wDwlMU1LtosBx6UFjoiNjBP7nKFoaomZAx
hvkb1ro4yKcZwKgf3xOJcRQr/Sb3N5F4qE2mlT1Kfn9xNtOeLTTJTRNrOxsMlppnLX9LZWVT16EX
SaodTIoNXsVjMOTMYuvp4p2hLcTBi95ldEYPZs2BVw++IGLvUzIEOlyqvfVSjOWejL1VOlwj8mSI
fpmIX0QHh6+hsote2ha6ZltBxCTItIWucnrLPCCKvCY7IkRei5XLm5LwnOiThxYbZczgxUlCIzH2
iDFyF/alUEP6HRu7kvyNWWgrxHS7kOoqM/VHEaBu172UBgqmL6W4T/RmNy9BWLQa1F46+XR4G2TT
ywSZeD2StBFhkoKXhw+9CQYA8qE03xPPcPQx6cSntJcOsyJCX0zscEzxFljKnd80VCCCK2FRi8Ck
DOVtl14JypNfyO4MJbKjNBPS7VCJu0ItdiUdv4HBVoQzSkgubYmxfsoOoUBmK63fThJABuwESaZ7
orp5qqxBZ3D0QTdIhEOmh6BJK8jw0gauBmBYREbzztfv5MDaTPNd5z8n1U6QKQdJmkjKL7H5ZULW
CsgZOAF4Hdwdw5KMEQZu7n9ta15R+WZuapLRMInUtBHBukum12tvwJwfYyWiuEfyUptr8pwdMDYk
GWmMvNRNH/Sebg7X9PEdfey9kJTAIriXuP06ERWWNu8TLlUw8+hQbC688NhCzUDIesBrO4fbghun
05xFP0IX5KlhSKwOL4UVeTKq2ZD0IjppTk9CHdQaCl9M474OOzdaB37l4FhBCKvtw5ghVH7d0Jnw
s8lFHrpqh2dNI5h2Yg42wjhRXTqQxzTbxiRlIK4iTokVl+NP0d+K6b0x85qb+qHCcYh5lmivZJMV
iDvi/Ggp8VU19Ey5+03uo+dLsK+oSD9hcNnjjC2Ohk1LwoksI3Tx8eNSTgWVRZEanRfZnESgThhc
s0feLPSfyTrO5rCaNADbgYRFLlyHSW5r+iMsc5tgCY/VGjHPddMe1eyU4m0nzb7XBupZnhUArKm4
4NdkRzCuCLMz02dYo14FPcygCI0bNA/L6KZRVgVuYj06KM0r2iHcta8hp0Z+ayLI3kYg30QDzcSV
z/U6Yojb4aJSG2KtOOVlnNE7nlD0CO4kG4cpVGxppMsmB6B1pFWVQFCDPsDUg0U9RZfe25VeM5Eb
12r0RZ4eRIvVQmei+zpgh03Jw+2sbyMDD5PT/Dhl6yZAyrUED6eVK9VnnGvLWc2ek4sinSZjIX/b
krKtpn27LNRf5PhLl90YjD+q4VITIQyzfh2jQg0l8SEpLWcOF3kyKbDSTdlqW1r9EWkzDRY8k55P
S1r9GLpqSOA0GlYfDCQtDRQSqzk7DqRYjsyExcG01emxbd9oP/ld7C6S/h60UMrbr1rbEIVWZKhr
qUKiA3uj7JlOBoVHJDABtBe+Fgbh5wX02nJWmFudPvWwMgWds8yXiEuDHUECzXLDgKcQXkd5l4zX
RnujYPzJoKKP4qkvMA+JgyPgTA+qy0gQ5WTarRA4qWlydKNTxYCYdIS2atAZEwUT3YTpY6aOK6H7
ljR8qpT+/GDYaTe6BeIDOtKmelBV2MzIlwxd2YqMVhdqaWOk6JWY3C5SbGzcAhEzLQmMzGFl8QC/
YfkOq5KbPTKhT4jHMZRTOyyBfa8NyqBprIjWY2BFOgCK4f0sIW2xJCRH4VqIg00CcrMMF9myyBAD
3UdZb6Xq4rOoBJLh5oy6I6jslheLbj7sy9G3J9niKH03qQFuNGFFk/A4CKYzAes1mgkHAPpAuGpT
KO+nOATLllEDAg6dsd3SI5W1eA9aiGqosUmzcNWUPx+VTpd+EUPjIEqcd/ojCQRoHHhRinVPF6lD
PVgSplcJ/DLzY849pCXgLKEn3fRNk4iBg5jOhhwDRK7aR0XRjrk2eRiIHFW5D6edSiuCPu3SVwLS
n7kZXFwK1hV+1UPMWXmmE20WNPL4W3nsYyFVfadqIQR8w1eD0jueoe9LdBFQzsxp7Ohgpsys5fdD
uiEyG8f+I+toQUl+SxOXXDDelkOYGiszI9pwpPL/84zwkypYWgrqDwW3plPQyybjAtX4Did5x+5Q
1M7oBZ3yVPXa7XD0na80XW1YU5vqE76F/CPf4nvFjdFJknVVMjheyB9q+z7FCpS1Yn+Rvep+ZL5z
Ygy7C+153x1ZaR3xMdlWh/gGv8mJ8OoVb+YnfIsPNqu/f4QPPs+szLMhSfkIKt2oXX9B0r7PrvtN
4xgeTRgDZ4fz710Ugxn+J9PQuMk/njQ6ZnJllHPR2ukdlEsMsFyg53Z1UNfKW7zDT/jJqeMnpyhN
f3fFD1ZgBuk4bTSJzC7tm7g0B8L7BIcowbWf/KY/4kL+uJ/vLvSBRKqFsQRcXOq+Pz3RznKHtb5O
1s0nl5E+uY62WI3fPaUZeVulVPGFEH+4PaEjdro2HeGp36JSXYMMOTYHmjgbohn9K+Hw63fk+4P5
t3fkr2+pfXhwR7RoIrL0/jLtUP8ap2JfHruNafcORNE9ONBdtkuOPvmSV/lVfwUp2fv1J/jJWfX9
7/kRsEP2tlZHMJJJAN1X9ZU61xTe619f42fn1HfPjKb8eIuHsYxFFAj9xUCmHEVnQ9r++gI//xE1
GaeMqUuK9vEkLMb4JzTR6ngPCCole4likpcfzc+6fp7WnKpW8r46MZmyhU9fiZ+/+u+u/uGdKPyG
A9iQLwtdf2i31jpdh06799eGx/CQgYv92Ysv//Rne3fJD2+HJPuZP2V9e1F6ojgFYU+0Anmb39Cu
6uaZ+cW2LgXELSpDTVIdRsIou2EZQm4lJhKlACQBkh7hR/JeTAa8LfFzab0mQrvu6Bn4gfLJsvHZ
Pfru6H/3mplJHfWDyOtsnEaHY86TtvcdBHC7/ipygrW8+ezB/sD++mMB+esWfdwTsNgaA9F1/aV1
mCnaOBSdfgPtcQuS5sH8vXP4e7/tZ5vdT5/xd1f78IxTTDZxaQb9JbjPt6qtbLBw26EDc9iWbFQD
7DifXXL5k39bO95dcvlI725pXKDPy4SkuxAE7wxX2XW7YbhlU3k74S710s92uM+utzyT7643YpUY
4qRZXjJpTYNiPe71LYorW16Ts7q1Xn/9Un+APPz9B/zQRpOtMmCAH3eX/JBfDM6w7KvCStmkt90x
cAkwcgUPjaO+6m9iF9iP9tmq8tlv+mF3FSUBZsjIbzrY0VVOkP2afcjWvOZQXNQ1upZ/s4p495t+
WEpwyBTz3PGbTrv6gK2ahxbDl9fb5srazcfIMT/7VZe/+LenCA0RoxkqNf3ja1KjWfeZFrcXkkm8
essc4qp4CtfiF/Uy2oOjoZ9Ylbv82O2Lz7ZecbmBv7r2h5opmRoFklKeXepQs+VIcuhuEIJ+yfo7
zqIrcQ5c2NVYfO5z/Vtsxo++OeR2GUqXFooHeicOX80OSNiVwMAgtraAUjZz+TzLrS3P1plZ8LUA
3UMI43tLELZAvL5mbHRGVmyTmfWZUDtFIYOimtInDMpuGCB4iPNq6+vhTQKXdBLG16jKbn3R3+X0
gczrCkgQIjv0HnjGaP+smPMPuCyNrya17kpqE6ctaOllVvAlUpdc1OR6zMuvfmcRgmliV2y2gXoT
IP7Ighdi7rxckfaw9kjTIypCflMYcoXlbZzegELfLEIqkIw0qfD0FkCG6pQICQ199FVZvljksSDl
3tfd29S8JcwUTU6IGDsATuEQM4O10atnKwNWXkI6gaS3Gen+VtZ0mkPfCQwBfm7oDOb4JNQKZ8EM
uVafgzlKtJqoTsWroumTJ07+7Fdf1pl360hk4SnqSNq76E/5Nj8g03XitbFvjumZbHjXd9B58MRr
Hj0wD0ySR2D51vJaO9x9Vs3+/OCg67JCGx0n0UfefarHZjkwbL20j8CV7AL+CXvFvCVaE7HCpvH6
Tb3JDhyCz+MdaCh5E5w++xA/Pyj99SGsDyWoEeUzJG0+hH8kdcbmPGyLW8OjLeSFn5R7H1A+fyyq
7671oeD0xxJLpl62l/ERn69LOCDXG/fGzezl9/I6Y1j/6U78043j3TU/vObMdqW+CMru+8ax/Nj4
I0iOs5dyLDqFd/LNr3eOn5b076734QETy7nuzZj7GW/bbeMlXu0223+3wnh3nQ8bcAYAazTpBl8w
irvxa7ELw5X0VGxRUp3k/WdnhZ8Xue8u92H/1cRgGhiDtuz30trYVDfTMXXQSr+Z1mq8R8PiEq3n
hFvrktvxJy/tz3eJP98TJnE/vLOzCm43xa96kY+T1biaUdBpz09TVQG3qNyRtuOvf8OfLxJ/XXD5
7+8WiaScilTBMQngTdlCSnKS7KYDQjDRUFH6619fTPrsCf2w7VpII1nxreWJSW5Uu7GDJ8sVjvJa
5twgnD/7cj+tTRlE0g/WFQan4oefUjar2cA5Q3CMp5q2sZ43lt26cI1+Lys+3eR/9v3eX+/DzydM
WpsIldlSyYg2eoBVegrXif212OZuctKvfn07P4CFf19kTNlAu6jJBsPJ5eO8+/EwWiCtV4zsgpoQ
szS6GkNsb5uBCHcz0p4N1b+FdufWfu4GIvwOdO1+3jq6X+wsxBFyiGQ9K8kTJ14Rc2yn3KoC3hUN
Y/dQYu846SlTSnTGeY9cPbAtQdn2fn/AIxfQnLbsqVTXacPX7f2tHo6ffb9lQf5Yt7z/fh9efKDx
stLkY3bJjZdEQIVfttixtPiINYGwugHEx8LcVUm9QOEURta6KruvJFUcp/hlzptjrKL81sJ+21rN
eU5AbVm9l/Qx8s75zsrbBx71nRYU1wpZEAm63TGrnmAu3rUMCn79Y/302X//Zf72LGaGBg87Y1mJ
z8EGnKArXOlbdKfbxTtvf7YdfIAS//3p+PAwZhaKuxr94SXdBpsnYvPg9GQ75cHal7e4PgX7K0oU
l4nvxvBYZqqVcFaJfXujEDzdxm7OIvfv3AKWTl0n68KkifjhecVbIpfL8wo1zJT25nijVZfcbHEn
kxxmaoBcjo04bGrCV4NBsZv+7ZNP8HG5k0Abm6ZM70IhfkcyPix3sHfkDiWscTtq8tlKoeSWSrWf
yHRHw0l8hewAor3VjRA771TZviU/luRzSDrTUyE91SnF2yQZm9CMvO8f7V/Cef1TKct7Jcs/TuVb
ftvWb2/t8bn8GPj0v1D0Iku81392tBf5zR/Klit4X//5H7dv+VvwnL6Xu3z/F/+td5F+A/dlmohT
ODrxu/He/Kl3+U37LmWhKWt9F7z8qXeR9N90UKzQuEXLsERxSXn6b/CX/JsiGig56GGRAIVc5l9R
u0g/7tiaoeiqrinkGgH+Wh7qDx2iRqpmiXAjLFNFeSURujZWAuKDAbn/wCnQDXvE0NWgbloVbEQi
MWauCBxmtKBJB84pgaWlRxLkgXnhjRTJOYobQ1q/u6Pn35fMHxD08D1+WEv5nAaCIFNht0ChQ1Pm
w14hQAlNBiE8hKNwjOTm3PrRuE6q+MssTMKxq+IXK21I6/sev4tPBe1RyRwkGG5RvZSuFJm+Cyb4
InW1vgnb9DXt9GBdpfJdrWZ3UVsxoTPh2qMzEJrCtOXK/KbXKTIDE+WANSGtDNlXRi1+jKfFMpA0
FzVtv2R1tJmSZrFZNgMsAfR0kHkilSOTMCl7RcQkZM256pKYgTDvzupRI+pyfSoaa/KKGVqENBoY
3vIGJQ1aST9K9nGZoWTTg12kJhOHV8a6PTODzeCbt4V/Zm1p96LJ4VRL+TSgXVUR9EN+7JXhZoaG
ZDewz7dx2GF07yA76l35Kk6tfMjqGldGkOWs2DoYV3O+DpX8WsEOAjlheE1Rsh9wgiwcKWZ+Aqjq
KMeRI3Z6dpTGBeaJ43QAg+NEYf3kW8P1PGmB1+JVIYoIZFxhwWkwJX0vid/q9DmIi+BQEmAw4cN1
e7x4mAtrzqpykMBuRV5IpJWH5nXcff8/OnISxk1WvM4KcHCzVXp+2y0mfMu4akOLsFlthwVAWyl5
BO9ZC9BR8yEzNB2R0CNmJD4vG4A7F4H+GBkd9UsVf63w0ItDOMJRAyIeRFe6CHdSKxsM5oivskUK
mfEIkFRMf7SoXivfgJcLTqhR1rXSoaTP8XSHavkNu+6TkhYbvDMRQvB+kT8PHQr6uAlf9DJXXPwq
CIJNBQbAWfIlAQ1rvami6EvUdt8krX8LVDyjs/9ISDCKAcO4EmrBsuM2P20xvW10HaNJF08vsEEO
Qy6oqB5V28R3V2Sc2pejtjmhWtckE48wcUbNYJ3lufXo9QJrjuodGZ93Vnrsq8LciCSk4WYAYRnH
8CA12YPwQ4JOjoEMvDWq0gYhylyH9VVb4DyD/yYlWG/SoBhX5NPdhzglRVTKeDRAosrxi1601GHT
nYrBZo2RctOHcg9BoH6AL+KCFRP2JVHlcZ0/jNJK0mqO7yUNIhnCFBDP2CUKDqhSio/HFJldG0OG
qKbeytEON2W1Uki2WRWl9ZxnnQA4arhlPVhjFQrhAkudrQEiGCymmyQteWRxbpZMITuRSCKW8fFM
cJ/nScC4DAtVyK9qY3grpvFGDkA/l1ID9Lq9OS4PgSQO+4n07yYJiXqYqhdDoKCcKhyyHcgitVnS
FpTqW5iOayzfEzN6psiSIeMlKdd4rTOE7eS1BTIZ4fFxkhjghX76lrUycZ+pflSMF7El8UOSnkZL
fMlaaJ3xlFLKYK1f9a2A3XdCvNMk/U5OX3RcVIKpkjpNhwiC95XpIy67i5RcgMgAmLUL7FgqHwil
etCq6NIm/Vetg0kSGsSNYBJmgnQTQRQyirrCqgQYSiPxehbHw6A1d62+sPKb+EsVtHhq/eghheU+
iZhcyFCHWDrWoFP4Mwl5XGYzwk8qIbH2UOvsLq+I5NUP2tBPTp2N3IeN4LM89N0MBUu1bqsKjIoW
+QBYJQtLfGEPcy9v8VGtKuJKV1M1YMaRwx0bUXLsUx3y+7XFLNSFHH2fl0bggeFAqR20WFWbyUTt
4ZNQmX9RS4g6ffdNlAkKKdLmoItoQYxYRQhSthjrLQQICMQcI1sTAJCcfLRuRWVtyXpCVdDDl4yK
DeLp1BnZmhoDeonpQ5sRkCuiuYEMoJlOSB2bJtLKSEzOyEJ1Mw6NYXMYWWUJEbKDjwZFVY2HXE12
ZAVeWwaop6KweM1VbduxE4QYzDPdDYv85GfxuBv9GVrANmt5oHwDmE+WLbyBrWXicmgaOAG68IQC
tTsHtKXT0jK2lY89TgZaBjOgbNzUlN46CFpVOK1VUpJWjM8yxjUNgnBxVO1BS78y0CrX06gdquAc
oaxgCc6fNbLgdgWmkUGFIZYD5IPLfioz1qZ5YRTQwEIVptgzTIl5ejZVo7I1qzFtk7+Las3AdCSO
E+iL4C3LY89HFmkHIcF/gZxuS1RWPNPHeUE9kxzjJDVaJOIXW9pnzuSrkY0mCA2WvE1q64aEGLbL
29QsUgyjCoX62HjziPGunkZenw7nEfw7O0Q4ZffDdKaUWAw6AAgRz6yHvj4yaVKQPWrSzpCXPPtw
L1dwgGbQSHh6kOvrFijRGZ06Kp1K50g4B3XsJRTES4sOblaOmWaL78snBYJ9EIKNo0sEY3d4PB21
hCEP/ZQYOvBGq5C4P6wXfrhR2DRWwDDrJsCrPCrJuWyRUzShBq09GG97SHtTPCES9Ot+nQSQrVHp
NafSArfQFf4r8o/AoaWOItPy7xRsY+htpEJQUVH16ro2rGkVjITLdnPpafOIprKZNQcrmnzSs4yX
N3vCFX82jPDBjwf8s1r+0A3W6JaW5NQtKhHR1EpXIZVyneS4ITugjU4xo3EyVOERuZC1IrAOgHjE
Yod1EUyMhvYpRi4Zmx3DPXwiuhDfz2TOJrAOYFIom0SGKtRU401qDumidoSKOch4w6MWZasRNXu9
j9IrUoVe6qpVbZ5NkuTV+D5p536dp/mbMEFkmxp535MIvVZ8BJ5Crv0XT+e13DiSbdEvyggAiYR5
JUFPivKq0guipGrBu4TH189C3Yj7op7uKSORYOYxe699LdrwYdRq3xuhFYBzbTeuIZ9nbvbnpWmi
Yxo38JZKeUqs1D5mnnfUNqmQZvdIFdc+/fuSEty5632CqpPpPoxYTmD+kd3jNH897LJD3j823lX5
41eHQRqcGdaR9Rvqj2Fp+4eQ3IJ/n8neb9H6aqinA8njC1Eu7kDoHinW5Dh9QXIlv4mYOj39zOgi
lXvuYaxJg4TvMXu3lNjNmTxUvlddtI9CSPz4KpzOsGo2Zr+8JmHxR9TOfZUrjiVgAykgmtkI7obZ
+qXBDm3iqToXRjMfPe2RQIPX8jZ7DDGwoKgejmkSvqQGUU857rm2MSkmN+nUwG+dYdlZtXrs0zx5
9NFSQhaqqpH7Gh/iNBnnSMbE3zAzaQrvjMb3tqAmRVKlVJC58WO6ohpqH5O+Qfg8xDHEf7inJI7o
jQKRL6Zihbzkj0rLp8mBceYUhJ1WycB+uP0FeDz2vB/XjUAd9f9VBb4vQ/EELD5MrL6I28CR7qtz
9qrprpzmQybueze155HP3SlciHJJwiu4JYhMknSARWdXq8swPy40HGP7o5GMD3A9S+zcEBQ35uJE
u7pw/kpvPC+VuFUeUK3JHlk9GZS/cxE9jgSG0IVw9KhZP+FgeyFByjp6kmwLaJNHQ5MQ4REXuC/G
MQAs0wcdoaGBM0p3XyElw294aeJpvlqIpjFOU8eKYk2MZFw7hnb9UtcZhlSSL6Kuey7j6MtbTW8p
Vk90sgO+M4Q0/LFbYEtQy7KEx/DWGMho1axEoEoHogRDpyTy/yTGBA/X/pwJ3rx5hjtSUw/TbvCX
1TGscW6BowubnAutcaoTIbByDwvzIRSlwz1d+tuoaCBaJHxHsc3SqQjj6hgnaj3QIMGST7CB6uYR
U8rR75CIkKQvokcbXUKHJHrtoMOlQlKrCOScaxy2a3Jo7OVBbnVWULLoO5ADLq36uwJzg0sNpsWq
UKxhrG2zsuQFgoCR1+d45nfK1ikoDUkPNKPlJEPCyuKWHBPgIH+GOGNNxCnAs0s8Rmxv8sbgJh4i
0liHX1MDtfzff3YVqlEBE6bO7sXAmUq/4RLs6n2lZbtX1cAcLZx+opYMe7nmilGQJ/m58hWx5HWC
3DR1fczAlQiM1u92yn4mUZhpUF1x/LfpE7QcykSxQGfLX3G4x/RsZbM3vbLbUNfYQRi3yw4yTnIo
eh+deJJ9m51PtstWM4jbek5OoovyPgqIuolRw81Yut2Alm6bZiE4thh1t1XD8Vha5+BlJ5uoSuIr
wYXWur+QdMz1WSX/ab89jh7FuPBD9Mt5egBCFm700Dl7+tCt7fA+CI7FQUFwFxtnURfTac50f9tU
t5+uQyiHVzPH95Hw5UsUqNT8zGt+FU3CeQBwQ73mpqc0dN/ANrGsgqBzcCdoTcv4pqn3zDY8tYK8
LH/sW7I4jH0HRWPC53xD4yfiugnqOrG3M95TyG68BGV5tEL3vYw9TjPMw3AHozR8MAhhvRlzWbxh
E6NPiDvz1LYKxF3ivBdkJi0a/aNrQQFtqt9+0xQPeqLntWDaNX5e7c0opyDIuvRljn/a6RZD7jr7
dns3BKQkJUyA1hZXzvDpjcZ4kLN3rYfkg2vaCepSSBhH5yEuX2s+cNupasrt0CBmDB1E2FyA2dnJ
Q2LZ53J5jMKpIwhSfuMRs7Y19S9p7q+lQMZONV5UzU+djAAOYsHsuNphg4kAEHrpTRfIl8kdJQUA
lwJ4PvyiXlrBNYYiBen8p6ub8qzc/M1eKHKnHtH1OGSgcrB9mm1cBPJY53hHKlPqIAxxhYSNBqkm
+3BLjLA82NEZMu78K1LZs7DLuyucdhdjtD0oDlteUO+sZXSJXMDaVEH81Kn1VnXhHt/ezNglxDxO
tAzR2azDGwXiGhXNjkMOpsMbp+r0pEkg3Ubu0O/qlvyQ4VMDQ28nhyAnM/3Bu8h0HLV/xGo68X4n
LozlWo13WparRY7GRnXlno/M737i8cmztto6nQlE2rBOTj2TRNGqc0HS9dXjyK8UxI6FuNXYVscw
H4JQabg0RP2Z1cdUmHAiavKArIiIbxXiP4ZwvynHgMeNiNhIfGaiBJWX/GOfgM4SaPuHkKY/Jap1
m0GJ9TqCLOamPdh+NvMuiS7wZ6vBYJqgDnBx6/bdN+SiC4/Ef8LxCGfgaAUiRSffprsQm8om5P7Y
a0WWkWFSIM2Dfek19sIyTbqndH0ufSBYBqgeBjPvKbWO6NV71hS8kB7Ej0T5SMItbBUajbSTZE9g
ehHWgI8dl/QpLUZzn2g835hAd54GWFqEBF1xJlJfeFuIuow60tU9Oo0sk0jM4hxuMBpQ8tDhrzDm
5VF59l83Z6Nlx0t/qpWFBxyj5DDaASXcQ5VxEXZxAT8+5B4MWc76tdwWLlqDkKKjcuN+U7koEQbB
oMMtss+u83+KEhcP6YLb0pHvlR7eSFm+ZxSylELFfQFU4y/1d1tbKijIjhZl1Gx9Zzy2iZFthJ18
VrJ8L+eVC7Cap02UZBvCVk7a9UAMpQ1/8OAWqG3g5VYTDwxBuvzliXU1ov4LMxAeLzEERLxxFMDF
R3cMQ96ZnH3qZmgPnL8Vkb7YreFjqhzo0q7xgwyUequnZceG8QKV9TAQkyuScFvK7GxnsIsdrkMz
d3ZLx+cg7obvTtHMLT0lhBz0gOFE23t7iFa+zj7kHN4kA7AvLRRjcSmOFmfnY5sJHRh2fncWazpa
/vxAH6WLQoDZPBnemKErh29VMQqygRYsVC0H8nqYPY7yp27AXkWmfUmli6+GS5aYOiTrfuYDLYPB
uKwjp6Sx14iDbKOa4V42X13X/bW9fNlaVJSRUWnav5GcTV63TmEeSq6pRcx4rF+4nQZULac4IrK3
yrxXfAJf6I+ASRSVf1ByfPHs+MK4FL617laEv/lcmUWA15HS0MMrlWQ8B+g+QPJGUeDN0SVskSwJ
66HROsK9wOiL2517uo7mLeHLGMh9BCykuuWB4TB10+b0+Dir2r+aSiHOG3kO0t6SgZn2B/DrejEA
wMYJANPJfxhdXHJxM2U7IYbXAiTtERX4NZ0SYmVAULrcEhUO8jx0f49lVx3n3CgJNdF4fyn1t5E2
N/MM3oFooeU4ufogxyuE13dsxtUuMwFXCjc6T73NDg0LG4f6TzkBRChnG4TLJA4kEn+YnXlczB4I
hrrYDi2AkQGWKwCGdCMBQdhFkIF7IFnT/tSnuKenvctaZzfWDPIKZ/4R6tIn6VM3wab0qsLZspeN
8WLpvW56sQPQSgBzOmymwTnFc21SMxbTCv7B/QPlkYE0V3tNZHIwtfu5ze+qhXUqmo5cB7D4s4vb
KW+uukP0YKqP2Nr5CAfoStn8Ygf/00UCq01hRbSJ9G+WI++GzUQ5z19Dy/70CzAiZoxrvXE3zhh9
4ZOJiciK/0S2TRlKFNhqErTykfvZnjclsVPbxTn5ZGVtOsd/c5wMxAAfl0gFWrV0Jw1b57naLzZW
ym7cc5PnvxKP6qoLtxGfu7/OYDCWhOHIvV1LWMwW70Vh8U4XGMqyRT4aYOp0vwoPUht28mAFUhT5
Q7JyeHqOWs9J/sB1+2hMJj+dKicCKmwKEjGfRRk0nv6eRfkEyXfeyk7+2L28W037h4vcvDZz89tu
/Wfl2wFdHBhG1nPgx1eXhyN4kwYmWEUH5/Y/y0XZamXT21IIfl1S4xpnmFigDJMtszDYNQ775xgM
Qa3u2MwnX3y6Zl09Rq7bbhyOgFy/6Zji3xK03JJR6YJRxLwU0p9f7OqZVYEfGNqQwbRwlA2jtQ6T
7ROl/aVcoFEvVh4dE7f65SyYOaViqpjhqE0JYGtGwgqM9C0c6CdE6X1XuftZzOZ/YbHOo1T55WY7
ubwOZs1U4sMXGG7GUpGbtPDw9BItdhU6UHYNFuQ6+s1UpAusej57WsDLIHvCSHt8LQtIkVaRyhWC
dlfUmGEZAqzOCc7W0reeuuLHS/2H2VXkFU8MNyfVY2HC7UdO1sEGwRnMNBVc0D3tpyLA0GwnDmnr
rp1cnEtb8e0Nb+GkxDOD2ClleV0ZktnlFN97VhqM2xmK2e2+mpKPrvCdLRnp1p7I+wOfyHOiJAMq
d0doAgK2rjn0yQAsqpjiYLD9iz2xeypxiJ8KHcECsR6mRvaBazE+ISYP8bIbgE696dn+LmaLthJT
FFO6gZBDCT9OVreSPM6BJMTAb0gMJToMiBjF0piWp0Hmh7mCrmgBYWbgWTPKJh4z2XfL/Aqn+Wmx
MlRxRskJWXuvbQsqqfDoRSDE3qJCHqi1uAukf3QpUazObeHpDwfXnfh8W87BnoovYsmjQw6vPEO1
VcdPDLuJBIWvuu0oDuFI2ZcozpNb4Tfv0C0eyMTiCAX9UTnYy4aieMjDyn1garublDPSaLo0Un3z
J83Zk+jkFThRSUMLc1Zb1j01oGy4zgz2dvH2gHBh96oOp1njQeCUF53E8SEdKjQJc/sz1AxSYNBs
AebsW+FyOwPlonaw9LaaFAySUd4lTu+HsMdbqIXxSCBYcoX+/D2T1bEr7fyPRajznUqItWB4TI3h
h9PWA/60hVKIcLSwk2PVAv7qm5HRYHhIog4Q6GXIxDc5vTHTfIYnsLwCrjewK7r8srWxHG2hDs2S
B3EtL+YQAs+uw4++uUapknAM7Wu0eLiSy/lWW8aKoxAwnafGCnwfUOHSfaeVuYumuDvhinrret/n
M3A0e6ffz528e+ns0wvnL7FwGOgI97g0+LGy9jtexls+pDTTDdVs10UnmIF74HwN65r2AdDIR8bu
wWSdRKGY7zzGeBvVkwVpExcxGcgw/PYva6w1BlNAm+uybJu1TPYBv2G+0kGsIF0mldVTMYSBa3Ak
tY3B0BnLoaiI4l08WiXfpBKdrXzVotYaU2P/lwOiCpoKVkpH5xeW+jqXZJKhqVntYdOmtfvhvpJ6
KkO1gQSffBTu9N14E0tBR81HOdnfTifMM+7tnQFrx+uS5AWSdbMxI3PvV3+NnAqpoBKZGO5vM4eU
lmNS5pDTGGDyjI/f0SNTJzi05er2E9xtfoH+ug/zeufAsh2d8bVpYXrqHpmkgOVWRwapJ7l8b93s
PLSjOIP2vEAKGyRRAMJsAybUz1KX4TY0/1Yl/sYFk2+tUibk2cj6Tz4BM3gHI8zj4PTovd8bZ7i7
75noaR4WO02uSeP0OyszGjrPKboU3Ctbv11NnmksL60rrUtiiAE+I464yAFOAByZFgYcxL1gEn0n
wArdWqFvzhRWx8G6OQnDhtZfptcqNXyYVv6es3d+9e0kAj6TX0fmNa3ox7cFZ9+9Su3PNNbLR8Sp
uV14PeBuTWJPpEJFgK2FPEnNf+ChhlD6jRiKcGQ+m173Pa9wLLSBBWLjyi2Nm2PHw151BFmHI1A1
5iL6C4ExqW73eLCHJ8An86MR5t9h7Li/ZDkgTnbA1taMvreObTTXyTjaYeH+VgPedoZ0CJJlE7+l
bnHOrYOJyuBLEMAVuDjTbsosmgfWFMa2Rvx8NASUSCN5zkq3/bFU+Hvs3OojNME3WRJymDPULz6p
q0ezQQxtj4l/83kfdnZWx69N7GL3bNTIQGOOrmxSCNCcFuudGKi9G9kfjE5tsntQbIWCYJ+Gvdrg
+uM+7Xu1RRxdHLNBK5xAdc5waQTjOIjyQ+qOHQMRFwG+r7/WGDVvlkjnQACiPciqa94MkHigEseD
V6cgktRIxmaa1c+yOHQktPHTEEXE4Sh2KMzSXcHqae8pVb0UXIwHeBflttf5dxnFcKIKcffXqEi2
aZCR3ftIQl8wx8m5n0GLRhE9cxbeXEj6J8CUoNVIRYDaJE8mThsK4Ym+1/vsM/7Jxvo0UuY/tR0j
Fq7WssvLY/uivB9TKJhcXezA8EmfKommKGnNPx7VDyMhIzmogg1N7HMze7ypmwHW4qZwPuQS88EU
2Q8zfZ9cjnVxSt+963R9WByxJW8y3zae9wJxAmp64556IxFbFp/gnCMz2/KgJzFeq5Y5cWEJ4wTu
jtzFLsH7bpveuXa9tZrtX3qfQrY2wbJS9pyyMlx2QhXkQ9J3dXaVP5d19mDEv3Xn2K9g/px9T1pD
FtE2xVHqEkXiAqmEzqymLiIgpnrjqa0Qs5GQlPOQA4Vsu0vWd0MAJuw2aWIwYyAeFp3TlbCCmQzP
5Zx2sn6fByYhXbedY00AWk2f7rWqfJwwnzdtBPmR+2PM4gY+BhEQPLsn117Saz9f7X5UQdqNw0Fx
qOYeUsquv2Xk2O0i7b1pr30e06S5CXu4Jikm77Qm/hL9xd41XYdj3v6lsnDv0NEdChsJXijng7nM
by7dLOyMBPl5tpJOc1CCbk435fg6/U2fXenioU098T17n7bBOGnua0Skc/Mm+7I4eiG0uMGdy2Nn
XsYp7OkRKQmysfRfxmHPPEXvZ7mG0OWr6d6dX1ADHnXtxIdYR+PBtJ3XWk/GQVvhpxzN9oHjgLVV
7pRB3PjZNR/ZZghsmbuc8NqL0xBClhpnOo7fbTz2J7uxykORJlCsmmuSQHpj50GKVeFcoZmyfSHY
wY9HWsG+M4PWhfHrSZNXwou2BT/jbmQoSotQM0chfoNxkZTnwmQqlpdhkCVVfLRa6PFywJGRScFe
hkqH9gmWCJwE9vMevaXhEzxWoVtmSW/G0bizeN12/dQyASA+xbFSMkK76FZayRH5tncQ7XQH6h2E
Tm88p0VSnmYKH+j82bEkLpvh6rpkHFBQUGGx4n1WWcFIcOp/YwWWQV4YjxzJ1o6l712yZjn3DBxV
2xOVZXrkNFM53oqSq1+u4bBQbJnFJfyq9UvsgnfdNB7kN9Nun9kh8hZGHFh1V9VBO0TVmdZJgCFp
r836b6kny//7YrL9JcBP8OkT1vhmRMuNYAMWS5056nMVusCsBG2PT1aJCVTWjXG2m03XnPSqyImM
/6RZJEwxWC1mIX6VpD4vk67P4G5gMQjMHwwh1TlZFnV2QahtO8nT3DdKnxXLIxb+c/xuZU68z0UL
eEyvf++/v3wk/fFseMPBY7/Nx2QoDqaE5aUq98ye/I/fVIDg1FfnSEr/cjzZi0/2oy6O0wxxPhYp
zwKMuW1SjKBUR9e85ETPFCFhxpo75uwvXX00DCKb3RrgMHj0h8a0UMOzc436Or5l7qIBUzS3vqv7
Qy7G5MmSI2Ea807kHNXt3I873Rvvhm/UZ7Or/Z1qAtHSBjWMFTcRaq9iDndYLUHtudZ47L3CeCvU
raF4YboHpiFm7cspN7/yre7txrRPiUrrayJY4PrzZO1xkf90IUch02r7yfdDwp6slyrS4i4ZaL77
rOiH5E2ZRF60jv9HQ9ZNojy5ZpAztdDnuEqXm6Eg7bDQenZNA3JHZDIrL9ZyNnpbSo7x0nUa2lb3
3YUjHIh5fEsUbQQxi8BL/B5lCZoyvRDs6zjsb3Rm35g0zwdDL7+rQdHYmU0DKqDt2OHB3chTC0yz
atTOsk9RwgxnNIfk0Nsk5HSW8kDGe88JL9mFCR8rvC9VZftBNslDF5aH0IOk5pSWy/Wih5tbGz84
hKjhvKsU3rH1IW9IugC+v4e5SLsdyc1U+fBC86UMz75LF4a7NmLUP8KGlylwz8w+jXH8aGuLK525
eu5C9sDMDK2J/Arqjm2xzPHBapiRLQx1Dmom0KF37SywoM2Ug4wIAU/Yb0nOjZVmYupWXwa2HoQ3
hmbQzabYQ7u2d/gqB2Q30XFQ7nJyCtlvzBDBjknkCGOB0juWNnZfJzHDs0O2ndVTcCOm1YeQRIw5
9Dn8nu2w4tGv1H+1gBjUuimjoLiNH0kugw1l5dhSIp8xcw/Nzh/og5rOLPZJn9g727k4cf3fLAt1
GHTHjUYJUrLyeBLVfI3yvHkYeLaAiQvIdgZjTid5AkL4aGaj2kcEY91z74qh7TibZnQ2egbWaQsS
i1DEtwQN2ZlEO2BIeo284YOFyA/ZoSVCg7kb0eZVaDN9alH7Sm6nTDvPCXNGcDzxyeMVJ0jLqW5j
Q15CwVxi5kath14+gizk89OtoFJ3eizw/C50ZifQOmgManfaQn2mjVzXjUBPN36i2JFlcu9OSMqa
HozAUL8Nylt2sIGPY6SQ0ivFaAca/9mkF2eK9UD4ObCJLqSLt8WWn29L8HT9bvXjq5dX+a1N3sL6
CXBusTM94yF8LMNdQ0q3NTltAN2H5ZsG+ZLHq9QxZX4ZUQR6lRUfOlIkKJHc9zbv7E0bm2TIzJba
d5FXb+ZuTQnN08+JaA4AniYBpxHL6jq+d3FE72qqBDgZ11oslpWeFXNJ2s7JNUmEsWYv2ZMpFIhE
ehCT2H2v4kdZAtwpZ3GITetiG06xj9sH1Ar6XMbLMQlDUkjh1Vyc6snNjS+bYPdrMkUH3/DQ2sWT
sWcJvYNwBzRIzs+5oLMrCOwCJtOWt7KWO+HkHxUvfWCEf+3WnI6+ZCDCBr66VR2BVVHV3UmCXf1R
bXwA2znvzLnf+55lPdQ9RULrY3nwrZ8c/O82KUNxzBrvYGGvB89mnKwsx+c8ujN/Zt0fizVn0oWf
WBE5ebXEkXgB8gg080SDNd7W552nYERHgxUlaA0zSKylZwDu1NvW9Ekus6ICaWf3AHgCGSTCkEMk
XfeNCTcDILd8a4nwOo4W+Eg+4f6uH/Og6sk1cFNDXKECP1cFraGJb4GEL5T9qnoaCA/e9ESU7X0W
dF646op5GU6NGW0tv7xhuozfn31lFAhmFI+UwewoGXIFVQV8Zxh/ZwMZO0vY804z5mmRgdkzOCBz
iu5Ec38N1pvni5BgO0Nx64t2R59B92nF37Hlp1+RjayUy6696sZ+HVkhcEwY9cWN9WtCiBm0ffi7
UxsGZMjaJxabrBahU/EhhHknYiAtUeHcKNtZJU3ksav+XZbddYn6g6NAK/V2+umK2gdRhn4qYkbb
JD/1NLsQPqOtcBI2+5Qm57Au3wo//KkWGP1pxEWYsMtjykOP4BnLyWBNfhgS+yOR7JYsctbSKmFB
lnm/2s42X6aeAaemTk1Xjn8bgomaNW1d6ldPfq/uFSuGAznq3n2eO8Jmu/SX6rp0b+h15sT1b/ul
fPUJjC1U+9zbWHCXNXknms1tZsO2MmLeWAU0iGDM6ugkXK9j/wTs3jwNrfhjLxVsE0fD4bHrQzlV
PTUUrV3Ep0UhjtQk1TyRLPzeDAuBtV78UBasq5zJVVshqoFoSQOVBfNoLg2jVZcoGfjdi/sQtQth
cVZ1TjL5kreFQaTfCqcyn7RnVMduTv5O4mrEy/QgHE6Wbv0mOIKXi1mmbGFMgjXxHJ7/fVlQwkzH
f//TgQEfNrBJC9pDxp25AEqH/iWP+LscvtUzcUKQvzja47UJ1VtT/CKIjAw0ezPn0XfoNeC1tGio
9pwQhSUAwRj4T1p/DBolqfOVTPp32Mr5rAwCMv59QXUybKywGznvPdBpPe+B9sb0SI5vvnMtwkZi
Yq/O/74QW9yew9FnGuuEmM8yknJ3pXZDUlLiO1P7V39Jiaho1lgQwQ5WGPr878u/384UYF19kYvz
77+JptVn7/9/yb9/raqFgW0S7eUCdSpp/GdUZ+yxmDUJ/8MM0WZWEZko/BS8PVPx2QuEVi4ShXpe
rqod/rgp2fZVWLz5xdyyfciJuIADLNOG1bJFSZF8S+afK6+L3cYWhtm5bex3r6el8LqLLImHKdA8
WnGxEVb8a4ZItHGSvjt5w6O05bLP81FTjNQN8g5wUm2p8yuZ4jCmXXR20rvJnsVeVOPJ513/Yndi
HmcPTQXjim7vjtyXXgv5N5SaBVbbvAq/gIOcE2aTRvbDIMbh0mfNuJd9RSoneSnnQhIn4XCeB1oa
e38s+0PZ/w7lSMWPRcntBuY9LsluDtlyhDZDb5rzx7YZ9k7xU8uJXTHx5BNK10M0mtwFQ3qKi17/
N7CB8DFdLPQMh9IcnmJDbXqeKFB+04ogLw8oe/wDSI+ctkZmD7Vr/vhuER1DT19r2cpgVr446/px
8GlUQvhUB043KriFowIGqUlnMGN4C+kMvUg9KE3zOlJQT3jOUwIbA5miA2x95OBsDXYQsrZF7P1u
iGV5S83GQpHADWCq7OoitoOBCbTbaTLFmGGC823WISBKtAKO3pR+d2njGXdkVv8qEwo+oxynk5fU
ZNHV9k3VT2pKiwNCnbcyYXiZ4SXJ19iWODIAZ1YgNnPr1zw8eiXIblWn/RO2/HAfFmic6Pz/mIXZ
Pmfw9rbkeVZjHR10Nj7Hsgt3DtgzUxLTkwvxOya2HqYYh6OFOP9UFMXPOjBhebdegoQ0g9wnjKYF
MxeluAv7cXnsTZfai4wlpgdDc12N7mZCUIyx6mhSKCiENnYCmRUxznw/D40wAuUfaxi1eBYMDjhb
b3HwF/tIo6Kfs5EcMu5TVUtGLsI4Rnz+kA3/imqT139Fejnj/N71gtC03icug3yLedjV5aXumHz6
ZnJvUm4Z17ZRvVTNbkgZIHdtGgU40/kRCkEedrsAjKa5y2IiR1iGgbhh8jhnEW6JhBt2rCIqFrDs
LSFnPkEVuh4YbQMv26NJ5L2qa7rHXhzy2VsOtZ4fi1FBI3PQs//7gUuHgXAJY3yj+KgQn/lsa7r3
dECPahC/8zhFxe8FLUWbzaTAs6DWJIjEpPoxk0KKmp4HEniCBDkI+CBxY+QdH3w5/WWvmW9U+Ncw
AK9RiTeBl5ClXlvn3JzUnnk+f45178dpOeO1ekJK/OU0S3aXGfT+3ECuHEPgrr3fiAoXHALFn8qv
M3DUhEYwWsiq0jpWA5ZLhOIfBboEmtToK+/JF61nE0+Izaa5drIng4oODt9Q3tz4X97t5zDgHzJ6
7j1U747wK1LkpmPMlIN8WJETQrV2sB4SKllcay+xT+YiXgrkD2IANldNDcsn332UBgPcjAytSzW7
9SbpjYBa8/fCSgYi78TKyVQuI+rilxyZ0fnmvZgqgm285horLBfgEEi38Lv0zP7t6kw8WP0yH2c3
nFDD5vWe8TTOoql7IiCesGwiL0pGFMGY+xNTwzGAtZyfYtq1xEch1iXC2JdAnEY2gQNodbvkA9Ej
QkmIicw1MX3uIv/4LtalLER/NPj/2T2f6MGYLiaVC7Oo0X7wqM0wa+Q/U0I6LlsGGUQC/YcqaDwT
xUykIpB3bYXiklhMu7WrQKf7xEsx8GL5Z1ngkCSRmeWDbwX/fpcV8xPlut5AIiFQx6SVchOXeSJP
dWuOVHzpcpdl+SkW3EyVRT1OxWKz4WNQ3JHIy6ABJzhTBVKBFn/fd3wAUFubjGInBkxEgY3OL0xQ
zTlTrbl1oQ4A74z7LXask9MUBKqafBKyovggDzTc5qL4NO1u2CKQwUgPXVUI+3og3LBt0OubJW2s
0ZFSm9GbbjSDJwIbUFpn4RRdq/hZDZqXhld+S75kvS8xKoshei7H5D+HZdke7eIwMQJCK3rskQ3s
qp6hhkvmjCQYF3II0uQp5QoqFusUsnnDw0kMgNv1qH4lWZFOFGTmHB48u7wghaqCkCzI3Sg5Budf
scgwFrDl3akKrXNIiEkW8X+nVpntbBJ90rb2N0QlaYE/ehwjUPRz9FxHL2v2iBlxv5O+mz8z46pT
YCbudTAbfV0TRbRpfUhZ0oWjwmWURNCGiPfTjLeKxJp408JsP8GyZR+OebntJCMaGCRIq8MDC7Vv
Txt89DpamT4i5rAT6VO9jAa7ZvAkskG86TErj2P5kszyJg3rkb9Lkgx/xRqM2nCcfyUkW0JUHKuL
b3pPKJf0qY8ES9ouerYa7AgeU6KtW2Vx0KxKzCQicjVO8Fv7aX+B5VgzFEn/2lFFiJAZ7v9NIuO4
62jr5JNRrD11zno3rE1qPKBX3lx+S+089sxHL36W7vqZYJCyVy/jynNlYHlgmD/dWqu9WYX9YSNO
PpJUSoAIcFmmD/fV7OU4pgjIUnk1QtbW3py9RXFv0p5x1TQC6WxkeddqpI8m46LBgmKQZ5QE5GYB
npsNclPm4jFCgrMXfjzwXKFNbYR6lbabEEjtY99HOmU4anmMzSQ+oP++NpI7ju8xOjcxiTq+esgN
nslOGno3xowZz61oeB3r5BjqUuKmNqh3rD9RPjmIetGoTb5/I9yU8TnQUgvTRcAzWzGC1nfT9V88
a1bHZVj2fITcoM14tmYRv2msHP9j7kya41aWLP1fel14FgAC06IXTTLJ5CQON5MitYHxUk+Yx0AC
Cfz6/hyq1yZRaqpercrsmsQrkSkMER7ux885fgWICyZQcTgml0ceKX41qO8xwwwz9xrO+fHE8gmZ
RQ5iE1CIs4BorQS+oQhRs30Z6eAbBMXlJIRvBvuNz2hcjIDHb3ZoM7P9kOGnmGZ/wSp5idvmsGUg
4DxW8xmRGYjPD/ILKB6nHQoACAz9xk3IyUom2JzEJRIwWw6eWQZmxAkBMmNadJIXyQ3yLTShZFt0
vsEVW87lHMc00C0UeXOKwU9oThfIX4HXkgOoKaK099lCEWyupQW+O0Jopbbtwo0yNiKJxk7ZCews
L4Z0yTxfoeEMzkmswi92P423rf8wcwJgbkvg00d7IHvHvKCclpfB0gzVtkumqE/O2ZQ1euN+8ryg
uon6G+qK/LKG4lQz5viijY77GbnlWcRInKu8L578mc6twVYVs6S+3Q3Mhiq2jFJobhXUCsBttzjv
TPFpPE4LCC94G9ltc91AYdgsue5oLyU45HnO8cHCJrXFPxOPx5DSj+lGQ7bcNvWCZ21d59j9jhfW
5H9RzHw8ZZLISw8l5bpGrxLDbyOLuPQm28dz9ktgjgyrCbx/lhH2r01VHs6QeuotDSTECXVzA8cI
RB4ZNWzPojrruqZj1GLrn0GkG4TQescwWEAjp9/5UCLGA924/rpgci7muyM8RjSmUV/kl51ycP9l
XIeLeqRth+hqnMlfC3d+RtbXP4yWd7cU4ovtLMJhzK8HyTYgJdHTS9iVDL47szlVsVxPWyYvecHZ
AhxD856kOtUu/G+3v2hc6D+ZeyD89hdZhJba9mpxM2cc2nH29Lmn3YFnrDfJwmy/2BnNRUqTGUbp
XxVNoQvjVpcV7WmGpCTLFSODtwA3CVhJCXk/jjdLMjxbBzSO/lALpYLnNKQ1UhN8hjN9wegreN6m
0Jugtq+TJH1Glc50riWCLzkECCtIcDjiGXFtT2N5vX7lakjanDyn7pF11WHebWXzJ5/Yf1YnIJVt
VuFk2zF+gz/OvCx91Gl0nw9XHZO+LmKcLw1d/tzHGn9J/T3KyPA0bQGC3R5D8SXKtyXDdc8SzBlK
RAmLDy0ySoLPScxUZErerVZLce7Z9W76ZmhdXxzncT9zhp71Dq1d/xC9NVlX0ok3+qbN7v3R+9vD
V+esobEMCJI+GM++B7WOrxcrZv7n0KtL33Jf2sS9WDobT9A0AFdop2tVl4pUGXJhWo32FYMB6eSH
1mXqJvGNKsqnzm0fpgkJ46Ktswlc5Awy3N+155+bltaCn9CBCQZT3s4wqOEbgDsh9wGsShmEQguX
SUUqunXtm0NBXxX17hMZrAvnIXzOwFSgG8LuzRPrPj+6/Xmk3Ds/1riS5QqgLMYHBXCtOqXSf0yX
mVJniJ/7QjaC0bjvFhGDzWYEDulyqgJDzqizT9bQP3GMsfzEV3/nJTPhzdefpkkwULiQF1aRcsM2
o78Ms7LbLmvO06OOmCq7fFZlad+C6MKRRkYU2ClpTTG0m5Gm6+nES58ZDX/hLJV6pEd7PQGeXIVJ
fCsQtMWp8FIPdnDW9RzuTkdBnw6O9dfRcTIQcUI4PP5zfuQM14rdCC+Kac3+RT3Z1RX6gepqKLxP
dPKgnR/TLSyUz8pDyYH44CZgIw0eP1BW3otxj2iNQ++pqgOKAvzJr8YKXISSsTjBGv14WdKgK3yH
ETR+9Zffup+M/5DM/bdmCv9CazKw68c6dbbL0YpOojwR+22OjtOlb5/Hg/EIz69rCzDziuaKKbTN
wphf5A7HZaGxWQKQrn+z/sIIOwZcDsfPhWBCRzM01N0hmND6ZV4wAEinCC+caQBBKkuEB0dDkM2D
V6+r9hPU0qtDTsIN9TPBHpyfXz9p/SWTz6wtJPCMXzotsuGlr1M0RlV8dXTmhyNQF0z2HDDT6vtt
uzjbKNeP3XSMwDR4h/i+B0gOfDdC8t395fpqQmpfH2hyyxMPo/4aXkF1AZmk3c7mdfZcsPnSQ+mr
9zVcZLVBHMoaZYhTLUDT+ssUHPjo9ctilrZdc12xJGm+j8lyvf6yxBKR4Qk0Jc52s98/pz7EJmMP
h+u5R0FDJCLGwGC6Vm6L4i0fLps0u2Db5UxLhi7YQarSQU9aAf4/Kahz9gGXzAMDPTSc5FMdLAwL
oYSsgvaqa4P9YZy3jAtJz7tl3MYLngVNFzjniUovimjJNvDQblpGcZxYOdOoVMNMBgvVIKvoGYbA
/ZGK99SKzGM8+0heGHNrVHZuSvKPcQqZexAiPpOA6YfKAZIbcWFCWAjo9E9bc+IoPV5BqTyZe3SR
IeofemBnQ1Zv5wyynledHR2A0/mAmd5iIwwkGaXmYnqRxSwFkZb2bbZxOhpRRYs0YexahApTcB0x
e6t7zKIY2jX9bjNal/mxLE9bduFpZh/Gi+Mh2fclvZsc/Rv13H4JQjh0xa7KypeiBdrLGIQRZfkZ
Ax2Qh0z5Nde2I/igQCufmwFV65ySUjJyC5YCPuATPpYwZ+dPAfze1I4V7esl3LQjFYG7tJuDh/nE
0Vvugs591jZKlCEbbzyO2vNOeWprafWUWiNTrtKh3nRAzG2Kvow+0YNX4sBe6edj2L/2Qe+fTQEp
01Kq+2WJ90d6j0Xltlsqsp48h9EyVQ7xC6rDMy3wkW5bcpFPdE6yYIEmAGlPdxXjO+lJaKaORU31
lI8J8FbY7qM0e0PE8VV7A8pa8ftHR2AzGfJkwL7AQEnY9AYUI4E7ce6EzaV3rHfe5Df4nzPMyw6z
XdIziJEOPxSZthygo54yOVKdN22TXFZQM2w0EpBfwLcPRzr7NJWsxdzYtILPhdZz0ScJYzIWYOnR
52GknDeYrueoPH2zx8kp2VpOh7Y6QrXgWk/Vwkk5l3zvmLhfrdSKtnpkZrAfDzfq0PcMOjUXndOT
njBUeUlr5hj4DzXDdi5V1d37AZpCpPbl1usha8C6ZtiDzPjxz5Ik/3R0Jp7uRFd6tWT5t/x+dk3F
f+8tfH4y+/mvWQJd/LMRMx3z/qP+B7oBiUfb/98M6P8czNC/ltnrj3ZA8iPf3YBk+BXDrfCP9B3U
t67GEey7GVDk/4PhVhH6eC9kkFWAS9C/Rl9F/6Bh63j8SAjBgokD/JBpDkP6v/+Xpd1/BDrwlfI8
j50bOf+WGZArllo/GJYxXoBLY/CVdkLGRenVkvMHQ7aggzmZ0zf5THZ+0/jZ3cRM7CY/PpAW/uWG
PUxuhLQasFchCNBVvn5DkQWXTZXdmSa61V59MaXRtnHGh5rAgbRpq7x0W0ANTAKi+OReaSuiWxve
GrZ2A6nQhO71MiyvyyGC2cOQHn3wmCQSbXMY+7k/7X94I78xE7LVz15C/vfbBPq2lYcJuOPyfn70
nVvSlG5yXGefiyC6NcH43DCQmnFU03kilDSknOaYbRnj7lNSQmCOufbs+NDE7Mwy3mqXe63i22Q5
UAPOPIxpeiacM1LKf5wQfYSuvg79w7OB0F3QCiKLvFCud9kYfcXi2IoHijkcmBqkL2l/3zcjc0QX
9yu5AMJkfZXA7aJpdF0hUS3An5Qaz8N5lxT+jTzHEF0BdLXtpBkX3dA95FtMlG6TScPc8S5NL/qM
cNtEjOII52/mmDMRN+WGuKwl32jviHtuytAHa8M7ue2zbOsyDMXqil1IpROQvyYYvOZtwfSN5r44
1Ag5NB0ZbxMu3iUTvZ7WP3PzzdjjAJQe91DlL5Yx3ZrCux5TIjD2RzJZROEC1DT3fd5AMQTnahRs
oaq9N6rAkmFkrDMLrUnv8iX6OlbRtjpCLmzjP1k02++M07DCsZk3B6NfRdhI+atR+g8r2wX6Cpg1
b+81mZ7OvCs1ZNsCQnEDdmyTbMb9P0N4b6cTU990l3xmusk+NP5lmPB74F+aPED8NT5PvXdlpvgW
0O1G9f4lfOZ9EaTMZqF/0CKVCHm3GSupwKeo5PsgoaIv0VdU6+yM6aEJeHN9/FJU3mVYsQMi8m0W
igqre3wdqPinB4OADMTn3jB/Y5r1FfwN4C2G6dBlNb73GM58fxHdFj5vU/rHSXsv/xgklY1xWZBc
WMGoWuipF02f3cnKRcd4PvG2dMbnL+TaaXgb1vV9s+TYLrKqav6f60k0aqRx4rUMjAgf54UWvncT
Wuja4LVey2JqIvx7IJlvexfugJtndwEXiI3llth2K9tFXqvVoWpnLKf23atiSLe1U+zqZHrI53Q7
udNZE7N0GMMiPwuz5zb3hs80JK6Mqu97l2WXcJONB60Ygcp0SO/CjFx6TMvd6BY73Icv8gJcKs+4
XG29fBwkZNbgT6HQd1GShK7raGAurVfftB8WDIojIFR0DfsmZnNO5U6eYaGLjYrZjBnP1+UZGiTv
8rtsUOFpQjIK0xS5PLfOe1sjITp52aUoRja6z3dyq3LxfYkcqWjua1cec4NujsYdP0NL5M4qi93H
98NB8P5+bMR4HC3MWBH7NA6RH2Pe6GZYRFe+vS+qDPU5DghLudMdUS3QwNjR16YkunAvsrYYEvei
C65/AKYg0qjj8TU8eJdLMz7DmXmsj0Rpy0/vmu5w6hLyP77Y6GdTOsRWLkeerTXnnoP3zOpO/OPD
b/1BOXls76eMKXSTOuCbw57N58Mz5KSJiarVgKqOCBoqn6l8vaHvjZxI++mXye87NGz4ORjNfGmT
g7koanMU221ynuQtwsbR+dxZx3oTjCkTZksktFPL8FslWgU3SkAIRx7AxLeiVmEiy5xjwBEsr8XM
0Dm0vXQdBuebqiYR8PIspwMj7vQBpSBn45OOrRfVV8EZOi5Ss+Psf4EIV+DgYy1b07N9VRacEb0B
RI98hFb8tAR16PZ0DqKK/4uoJZuofDO4cRgIQxxE8ysTpZguOydfQoeIPCP/zdx0wUonp0Oe128S
UIWxbPlcfZYo1mGxGyJcO6LX75/dx091V7+14eG2hGGDgQ4bmITlVh0Jzn1MCGD3hlPbnANiF+cu
tcxJkZmUcsWPTht8sYAd7fKiMfFTCJ/ybPLyHWI3c2Xi/Ete8Yy84Tk71D1HQeOffLwwfgnjsjAC
5YcMZfBdBnS+O7nH1sd4LLLUPmGWssnjr8YjNMf+pVo4RlnBEiknJsnKsdtEh4cmhw7BYDerbS7o
89yzDR56ot/H1/V+BgEL1rV91wt829Ekb+8XbF05WbLE/ffrUu74jIj3gmu80qPzLfGI/CYjfh33
JmfIlJzZR/cacnDICgjXA9hqSC40qJ3FQc03ul569/FF/ubhuXbkMNk0UjYWTu/NmYMqQvi6ZGof
uoStajqXzE6n+Z1Oqp3kHTqznpC/3JKokoPpDZYpt3J91oEI73qPvR4RrOqrj6/rNw/Pw1edl8lG
97G0JPf9KTQdtQUpYzms16UazmUgKeg5/mPheteFxxslMzDJgamepD/FNO21z6u1KzqPxrvBHeHW
aqYHN0p7PL2Y3ZL7NyPJ0cfX6b5PG3nBnqKBol38N0FN3hnS5jB/bPyN+r12fGakkCNMJMENGSNH
70TZVizTs2SQTRltZSFKTiBHLjRgTAe5BZ5fk7BwHZI0K9kmcOQl+UWPclenHAFTfV8TjnMT3faC
xrYkdAfJL+t7FLgP/eQ95v6f5lc47jufYlavrwOF/WekHUoM/c5VNkgcu8iLqNlPi7PQfjoivcUb
8appmjfs9762WLjcjGk3XwZerODYst9amvVzGZwVFqF4SsDn8yjLSA3SAixjSjGsns1pMySfm9h6
6gkfEPjC2yZPPvd+hzqY/sQ0H2tEWDMs98V6WSNPDEfNTYsjYnr/1cSkJ16CIHd4wUzzfDA9qKQt
gk31jfN2r0EOpAvCukD21ziQVgocFwmmBLDkwI6CqXWikFCeNFizIiXn3EoMQzyTOcyRMWBAAvKM
LYtl6ius6vhmXamzIsQTLakWxIA4aEytjL50OFa0jDJNDqh8i6GEuFE0fO8REmY4Tt1fTYsPaljy
caadX5uWJCnJCPL90NyPWIByWQYHyjl6kjygjCdcttO5g+AtD0e3x5sCwttJ7aURnTLsxPKiPisU
BhHh7IzIR/Rjk9Rvag6/FunyagJ+t4JbVdD+lXNHoVfWVh1dMXD82VScagY57uRxVbKqgrYPkSa1
PHsmRJw2DopXRrdztUcOGxNU9watIaZcUXpqGIJHZ53ngUQv3SQIy04SjEu4ruArhg41knRbn0Nf
WaDRH54nF+MnzfQ8KB/cdoim/gwHGJrfjOGkDnttSl5EoRPhkyd3U8UZ10T5ziWjOFFNxYVFHMVN
iXFnEdX3Bjn8Se/AwnFnyQDoM8Fe4d9oevo/JuFzUA/YJ3nGTyVOzbGIK0Y4M7RI+1yAG/G5k+LO
e0NhKdnAmj1Clv42zuqbMvgiBkfVnyonBhYKlQszEFYwLACuYnGYRJp8sbz4qQhL1Fpt8qWm7QoO
nAZnecbDQZo2njI48cB8DzJ8EpECQHmsmc81pnSAwy3WbsOZCnmjyxR9hev7yviSRw4EMmqXf7Q5
pF8wcGL3ZMRbL8ZsYcHPcEMr+m0kUb61XBYCV4UjiVncs7AiIELouDCL/6haNsoUz5hL9nZ8l9TO
t9EVy5eF0BRmKTD3NCOexsSMGq1+K/C7pO7h8YYpq22KDw8JbdATwyR73gRfLQH7kFODzjF1+GK1
LBG84knT7W/T7OEMOqDVlRtbAn29YAV+5tI3/IPT7zs/Ykn9fB064vRLh1Gr8J3Hdu0MqqvsQ7NH
SvtqmBicaNCEzkOjGdwULQUZ+SnerjcJjqUnhSsLnPoCj7ieqktK1Lr0NjmJrBXrzccngP61KMD5
28EBnBMUWwHnXRJNau7SpnDQrnUc6RZwR0kzlGyrD1C9GCI4IC21tYeGi/O/Pj6gvyPzdPxLUNgv
mtTte6rNWUBFHDLgJQxY7ZwF5gBIUtT3YetdJsf6Ah4CBEtunfKg8nxo+t2tpOJm1o8mJk9knB5k
hfqCXuhl4I/nPWYall9DBc7u3Gh8+PjW308Sk/fC4Qcy5INOac95N/qgTo+ZggXNe2EZThWZDdPC
MTx4TVCUoiTcCfrTSK1Dy0/eURhR307pVhAffFlxSw9vAxKPmsLZsgBE7PC2RqkC45cJ1Kw4w6qi
nvr4utdx7T9CWnLdwFo+V650GNrv1pOVjK4paCTviT2YApusOHMtfFfXNzUxB/cMm1cqdAtSX7EU
m2Y8Op/CoO/u5OZIhN/0ADVEIfJT6CPRITiEtqjYSbGwDbsD3LBxKU5VRXqSWASMUQL2QUIa4+pP
4WF/xbrnG/hBC0AwPfByww2ct+bUtYv5HJHSDG9oItHxcYluFMhASIylp3uiqvBW1TCMip4oog91
+wnWUg5AQwCqLFiOGj/AE90TnevOepIyWAeU72vaPnp9+ymcWH+Tb39bT9gy/ooNJAjPgoDV4nld
/jmd05KuvX/iru0hiAwih6n273J0aOMVPdSg2qscGCQjTUJRwaH7gBHAdWJRCQOuKZcqdKrfQihP
VJl4FBa7JkzvFLGnkVTIJ/6ollokyjfKYl90LKGCvYFPoaoH6kGOEDPW94JSBSMdV2CIvI5uBV7g
lV0ErD03FrlNcyHrTRLqNZkiwWxy68XCzXasvA2Dorc1G+3PZSyg6W8ehRfw54Q05BfvH0XujiqJ
c7vcG4fCKCBkWxBtyAo6jlPTmXOVkKg0KTYBrvZu1vSrmJbXZGKZBi0nl9Ph7blUbxNsEFoxTnLa
HpgQ3yB63IijLVgTmFSjDEN2E3TlA6znvuPZIdt66PX8Civ7Af+w9nQMix2HFlRAM7Fch2mPUTte
fklxe9QGN2WHlWViSpS+vceAhXxK+Tduob41VvIlt6e93WJj0B8wXWSUeQfTQVKagFJF097s0wpM
IatNcqItjeMyBTL2GBxSvtN8oaEOc2fq241BdQFJ1va7l9CCi6iQtFybsjxg7mKrjZoFDsv4ZQrV
t0RGWeXRwJALx+BCHpGbTaYgr0pI+pqC81353M3UcBAlfTTdFTapdccfGWpZtZCVhY64gaucTv42
DFzEU8XYUFAntEX3AAkueV9s7rGmhARnF9HX5JD/ZchyQ85J5BZvTUDlOykUIiYW/VHq1mdhF/wd
5mxvo4OvhvQBKYRADCxS3TF2HZUoKYLi5RU2OaYgsaE/7kmHan6ExNUG08p7wIuQVv6aITLwYTnR
NTsVkLBIw6/WIMkVB1yRTqBQodkwdWy3xv7vOY7D39cJaelkxS+qqu9XSCFp8rtm5K8Sn2UT6xuY
zTAiXczAQkX2riIXoMQQJcByxYeLr5qgekua8m3K8ECXLVhIXlUMXLEUWTqxXtwmuyNuQq63qaht
EoY1FCUTfvTKjhnfDOZY+41/jwfYV8uRkHSkDl9IKLi1b/2BxxlOwVfdL996CLB4qPH6lpLZFUkZ
p6e8p+I0R5uE1waJRqJ5CnnEAp0BZXRiwg0z2xmuvqR3AN63RYz5sMrHZy14TShzLYNAGP/g2LP1
lMvbWyyyW50C4xg1TgyIKbOrMPUR+ZEwLjkzn+uKdQTZerh0sYr8tmTd4UWom6dBJTE94ck1lQTo
gcxdl9ZL0ZGwFRXhWNmII5KBewgt1kDKnzcj72HkO/Oe3NQFBsKH8wnBGUfLVA0gTXJjJQntMqMa
mFp8s/SA/+Xojg8CGLslZ4NkivlssJrNyJmtmuHRS4LqisSZWsInS5OeiHRo1ugRtnxyEFB7IV9n
KbmUI7VrvZjCf7Q6C/fnIrWuM6RU2za3EvKDpHhblx5I5j4pWCkmHZ6pXXEMy3iWS8mtrw/G8liS
hikHJ0nKX/SghFbO90t6gaggOu3nPNu4EfAwSUGAOyGZdHO/5MsrItv7+khEYTx9dBosw/Gkj3gl
dd11Z//RQwxBzDqU+8LmLTQVi0y1gNtFCQxVaETY4UIHqe8LstaWEt/JEf0UrKWP0wP3dxF67XXJ
CCLt++/Smr4bCjLpqNwnmaB6QNINXHvB1HXEqQQuW6hdYI/nsrhwTr6Wul+aF0lME4jfcVe5Slrr
SaBedKOP/BjO6xGuzPkmMVS1nQbGILfjWFIjOx9cpciBiAEuioImWBeCHcQvsn1cTbhb87g4/ANC
9bsa30MOhygff0gaFu9T18Ltijnzy/0K0aPBINiVtHsCkjT/MRxoIMzsIWljKdPeh/SKCuU9SuuK
KnJFtynQTxufIlBp93ry1hDg3ejx+ApQxJnKxlw4j6vxWQAsEzF2fOk+j6He/DnL+G0+GgVyOwGZ
JjyMd6DRkhfWcepZQaARk89mmCR5A1xJ2/sV3waBKzCLwrn1YsXsyTQAkTfSGcP390ovzJcgFK8N
DZLtJKIubXgp4PO9r6+DDhCGJP3jBWe/b7GSj5JIKy8MAh+8UDrAP4JdFnZ3tpUP1XcQib4CDSmc
2mkWYQw4kbtLQzBsyJ/DZEtZeh16POyZhmiTfJHewBh6f5gu/buaKwD4oTPg2Eydcd9tggXWtF1i
nL8/BOF9V5hLnuOVAFsrmEU2JotbFrQglwqHgwkzeTWxIWa6geTwc3l4GCLrcp7c2z88L/m332WT
gXSiPVJ37dkyi+fH51Ur8opZ+8W6bhnheS/Iqg7KndSCmpxPI1M3lF9wx66nLt8l1fgQYsYewG63
Cuy7qYsWRY1BV/Tja/N+Uw6S3NF7d8ntGKHz7trcViHSz/piX1ic5EZJl3Deo/E94/svZRvJQhSI
WtBB3QWIXYGlHRKbhTbB7P6VMClUOsJAGBdSKCVucVeYfj+06sLDOkjj7grhcDMhC5RtaDxGmzHU
ozE0Zcp0O4vTTYmYk065LtmqtNSNy6KRZs1CH46mY4/NnFH019JsO87TmRRbGDw/5TQP+0lfy+ZU
3XngfP748Qgv4ddXR5UcIcKkEFgf3w9dHBfRFoYEPB563XDCaDaeJvips9iJmmzYcHlVnXfduM2b
YHVhap1K93zdCP3bYlEvasYUuuZ8svwbE4F6rL03eqJDA/xlLuCJgw2wNlMe/XJ4DhMQMBg8IRYn
U8sjDaimiEmm9mjefl+/E3wnvSbbpMKodpMku0t6qo9j9YYnwZZ+2IazmM44Z2jgXcqan0ZqWOnz
Sb+PzkKIKRP91b3P0JQZI/d65HZaTt8RmB/Tlcs6BMzJcbzhA4qA/jdIJoXRRpJAMwKDBlihHH0E
6PpaFuiI+GQRhoCXZqdNV+4M1GWMzF9h022tkhfE0SNfy1P5+DX9BtaG80270w7oCkCKeFchjz1m
0KGDx4CQOyQLCfP4Vlre0mnj7XJ0+Y/S/ZyKeEtNy4KkhQ4PArPlN2lnrU+Ipyrlmgay1lP0JE8I
u3g4E/A7DrQNGm8TgAqMA0iBTfnm57u6o0T5z8o/n/80Tf437Q4/oNXpcTgooPu1w/vT8pu8uV0O
OQ9cNiCd75mTgE0JtPJgopGu4HG/dm4rqBp0Zyeba21lk9GhpcW8cD9j86dO7BpN30c0DE6lu+yj
6ArfRduxrPAqoaW4Nx0LArFFiCqShuLxYZpvOR6gvLAQJlblggtE0j6ssESb3yUd8BHD/gqMGA2L
TLr7EyX/dLBektm9anJWfAtERIuets5Ouvtq5mtUhQIbTdgeLGS0QsyQwCBNeqmAJUDgn3cpAeHj
tfX7dxAFymF1hZpV9nP0DtJpsMJDne+FCJCk0UWDD72cLrLRNSda2BwuYenckxoxPgM9RJLeSVUv
7ILAJV2uTbHriXz/jQujwwwfRMGfQh7w84WNpvN8oZ0CUgBGCCQQAynmPGTgLCx9aC2QznS0nnLK
RqgRkixLVK3H6UEQRloH9/8FyOA36QHMqyDSzINjiQTv0polmMKqdcJsL/XPmo4SLQFZLlc+CqN2
1JxthU5iaEWdTEDWa3YmuQL8AwGMBCApAo4AmDo5OUXj6E1Nm14ajELrEJaNSx5k/bdyzABiG9iP
A+kKrtrPD9U6hiEdfff7Q5WVLRwDYiZsIrgEKwSAAaTUl+HMNnQIa0fCR0o4gUMAUWZTGHB/eexa
S5bm3SRp/GRSgiT7VZDN3PIuxwoSiZWTVaJpJIYA6B8urHj8A+T5fpCuQJ74IPuhI+iNhzPcz7cT
zN5kkNSna7MZRcC6RlbyFwB8uGS4YdOrDGEhAF3KUZSU1DHhMDwnvXej7PpecCkrZ8FA/PozthnI
BbyPJOiekDLTclYATe8usBqtGPVNuteoO/XRo53PqIWBw1bZhAcqFCKKpT/nnnUvjBspZ6ZD89Z4
HKeQsKaD4FCCF7hCUsIrihlbn7I04NCkwinYohL+6W5CKbsV8ov8+ffPxu1ZUGBpJcvH6looVTAz
aIkKkU7qCKjdd5K4KEdqYx5BYoDw6Vw1AAMC4Tczy7ficcXzNz1QdQsXaumoN9ekHGJSYvgOqZAO
rA+SOuEkTYNUn901Hey75hhu9YFCcSSUs/jd4niPWm3NpQRsSEJk4x1hseRzWgBB2F+jBStDEiFr
hG1D8fpxaPF+81bIyxmrGNJSJWt9twsW18xziC3zfppIanIKq2P8VWKecBRCqgp15M9SsNGWkMNZ
urYCoATmeN8O5V9oJtckRLVUjqMQw9gXJLvyo5LsTmnFGAvOiO8ch/FszXSkSCZuUihvIKJsFeo2
7SR3STo+SKYuhCrG/Tz3M0h7zO+NMF/YRBJbZfkUI52LvGZYHaeALBDhJgmjT4Kj1MPKt3FRP2AF
DcuYWkpSR5NXt/S8/hCcvV+DIBwPJl+6MtfZVmti+cPJvRR1Ejuznexl0cq/r4p5v7IoODWkJkkK
giM9ISX2snO7U30Oti9shiPuIt30bDqOfI426UH6x/DtwBgx5Hf7xgGPqcifgdml2JLnKytTdq+U
t0XLWmsAYyhoUd5dEB8+SV9JSE9hgGVYjQ8Zx6wct1McYToqOJ9eyWs0x1hQa5JGmiiHuxzkxgEK
Yo8BnI23Taavvtck1Cf6T8RWT/b7z/GALr4b2PCmSLexyvk5HtDp8DvQzuT/ESmauJXBfNNe3jID
YGFGhP+ETXQpFJiEHpY2MBTYxvL3tFYvCh/qSkOnyuUUBBtYe+hQQzFOPEsC9lERYsrJsVxAURCe
k2zjsKdbTvBumvoCH+yN7xYX2ibnSMJbqbihWcJhIEYKXTHp9WZNn8FAMCZ4lF0bWgBREehWkHjT
ZnG8xwXGRJ9wnRTgAYrVs4/3qCN5x7snZTsqCEl58b1gu/78pAJ0MnbI2Iyd3HQSTQ/TyBuSpJcS
cm1CyPkvBFvpy63lBDDGunK4SXx1HqVBDwn4tHcjWg+0GHISKZK3RCVfAtR5H1/wSsF4d8GQV3FN
Il9UYei9gw2Y/KXMUKdIhySocLROBUksxCcJJJIMCq1z5ZtCsJWdwCQYIATpRlrcVP+28lMSRkTJ
wVXm+nAC5AqnR0EaEK6KqYAc2AESTEasDzDBVp8S62+hM0rCLvcspF9A4XO598bcTlP80mg4alBY
EA4+BHX0deXgSF4kpGLhZwpnRXgsHz+P371An1YkQYdWcRC+x+1yN8eENojLfUNqI3iwwAKSG+ER
SwOfg+k/6UMKArOhwpJ3qX2CJdWz4G/TwBGdwy6FjC4EMWkjSZJhjcUuJwH5w/X+SrGJoAC4cG84
rjUp588LbvGIsV0Z+bvpCMTTTuCJ9b3svqLxrqWVKuGtUNwH4W2qLKIUWKAJmRVC00v1fLPzHbK/
FBqblCZ/BtV+A2hEwIOw/7HtEoDq3VX2XXbA7TL2d9qV1BxGZbiALruA6nUkTVNDpZI0zFpFzMD+
h8WAdyW+BwNAvcm8N58C9kRLJ2Pl0egjCPbaldAl9JtmKd+amYKljcxmbbs2NYNDXBUGzLaYGMN1
ZJafaSQHlHaKvCMLub2VW09YhkLRmOlhHeuUublCCDl4oCIZ0HLgz69SqVkBbYdiLoIzy6Ipf5z2
qj6EFy4Wt6c13pgnWBGU3nCbjynTkThd/lTv/Hr2RxxZZPCORyB2VhbuDyfX6Fbx8Uj7fGdjCN7j
1ylbcdLSAEAkAf/2MmmF3VNGtw4680PirTn7SnOmyRKmEFxJjyWYjJHQCv5E9vq1ItPsFur8ABob
MyJWfPKHKwzymo40VrE7Cf8FAyCk2pfCZ1U2LEIChAfMBvgXJCW9+yR0r+QYlBpCNohUix9vkF8x
SK6LayJrChlErUUz8yPO5yb53DZNddxJRikqAdLRjTEUPNQP1aDu49j5tG5kMsqkogCSil25V5jt
7Zp5ult4uDXEuzGMnz6+tlX28lPw1RBOMTBgEDdQ1q9c8GoKBjjIeicdbVOTuUU8o4n6JgKHJNuV
a9RGSIEkuJ73KEoMHFf2zIl8XGG9ihbJSuklARgrSmGbHERyV4VsggtHNX0pRYKceYLN/eEGfok+
wnxwFbIH39Y+5NmfH25eTwzPrgZ7ByV1szY1SsQFyfQc+v6jVLwqnl/l4WLUe2+QNa9AGOMaBU6Q
aK+c42uOqaHLApGG+eKGXz++xl8XJmebg8OvxzHnQjKRrfXDwhzH+kgUcQ4Au9QZRPRGUTxyeBnA
+EJRiUMTkGJ3jeKUhkzt3WI69Fw7YJrRdxLJn4ta/UtSxXVRCrp2EEA+JoK/uy5Hw2P268NOpEAG
+zPS7tvwIPQFj2dhPS3j4VnPlDoBHaFOvaLP3q9Ej4Te4qrHIQ9iVOTfTo7/gjAD0crUqj8bmyfN
YMliJLdEcinpUhMnd3rRG4GhcCrBYtQ8MAfrTihXkr4vCA304t3ISSWLXUgzAquVSXntRdH5x+9E
/xLOSDfQrEEAtx3fp5x5d+8onNMqLg+7NREXWnOL+oWu12Rz7wAINC/WYkEoHlIjSrNlaJ1nDLev
hAy0Kp3YqJZlX7dpcCPMJiFtSr3v2g3Tvzu6wtJrQq0i+KFJHVqBB4i98J5446v8QAqaFcYAZhUw
oKjKvzMGD4mySEJRAZMdQG0nFaJUeEhoz0acq9EzX+XAxDBf/+1Az5PxtcdeAheIIH3//GR6kmOH
l212/wLxTKlejft/OTu35ja1ZQv/oUMV98ur7VzsxFnLjnNZeVHlJCcIkEACBIhff74xsVMRUklr
771dipbtOBjm7Nk9eozRPPkVIMUCNfBIY22PPzo3ScC+H75Cp/Cgy4uAlwxLK2NYCKnXZarycZcJ
tI1lC1srxnST/x1eHuYUu3ARFNX04PyBtHZNFkiBv9rere3uQ9pm79Nmfy9mQtH4j5nVfkyG7q3H
ghQmezkFQr7BP3oQRsFhI6At0iB4fr5ZbX/s8LGG0+8yovhJ+ih/vOejKN4yVIpXXJ34mN7w2qzo
9uqTvOHD/la59/zJ6/RG8CFlso358j9V96Ma7vngvxB8IIfu02vc4/V1cvfvzT/xd97wJV6b8Kn5
hy7V9I2/X/W9HIn9vb6lf3kDK++PD393P/1nYb3hjY3nIp+SqNGO3/A5Xv3NPa/NP7zwESd6xYV8
+pg+wyf5T17//ChX+p6I7DV5A43zRrMLs7fUaLzhlcrx+fVbjXg4v+Fj/KY/u/vpg0/zM/im6a+N
33hrXvSd0w8YnqY301/nr+lHTa85U4O4x1hDjze2/gnK/POR5Ph4h9Pp+LEaZQII562yMo2Wa9tN
qSRLWp7xJElTtJCOLl0uyd8jJpdxpLPnK99928QjLBraLx6EU52QA50qFEf/AqRWWXy4LuGaxpw7
cDrpf7qzrLdbdxvmwdECkjSqqDOD8+l4l86vycbvfgmBFuVBEwKz0tgQIiX6ZdEHtxKWdDWnQLD7
+i828hE/IXa1i30OHrYOb2cb2XcXVDhobHTC2BWpBjIxwR5MqYPFA52wgHsQA/Ig52tWAECcimmN
Doi6UKe1YmTOqX7heZ66rpDDC1EfgmH29eF1la6FJ8W6QM5G+13XFVe0ZvfLb8JETZ6LWNUXMwRd
k/Dzykf4O8ZvMTl/UCdMp9a/aK+fepaYfLimKAwDf35ibcooGBI/eypy7hEYJw4xX9LN7hqZ1t2m
Km5V10v+qKaVUkh1TLdR+zEMd29zUjfpqMT3AJ+/dGYc3TOJXDiFXQfNMa2pWYbjbboaZdNm/KhT
U2lkYSE9LoBfF5yitDFR8b/pMXEWGqXaFK3IddPtmfW7+Ayl8y91eUF8LwCWJrM6WP+6LjiKNo8S
zd28SVOvcAQprXT8KPJ40ULv7VFtIg20d4ufqbOFUjF61Cz++y3T1dUlNAIdmIfgQNJ+pw5auOSn
L3p5Z41fVsyQsG30akgI42rgTxBbD15MGv20IyiIuukp04ivJP2tweoMHEsupVYh4wtuFkwrkWZB
bSqRN60V1fD5JRwE821PncZYMwB0D1W9m8z6nnWErVLk7ff0o5xfInKn2xiiXU+Hqic3vk/TZvXI
UMbxJ3QD70dcLehxJjFsYpTUbfuxGSGm9Z6L7fAIBaGQyATHxBtFiaKUJd9iEd7EuEOjGXWydzhN
kQdUFK57LNVfY8EbvYVWGDPib8EEMErKm24xWu/YvRSPCDbT/ZWf2S5uxhJjbHbrx8XoYuyCB8SX
PI+7Dx5ugh+8iLp2ZBrjPTwvaGk7FIFFhDLPS1DJJlDLcwQacRwzqjIFWo+qenj/P5RiTrTbbvcf
Y5h0V6gSfqF3x5x0P/46f5+P5V2JQAWGMdDXiqnvZtCVhYylYpzLwPKCBBFRJW2X30h47+Ow/Ilk
Ibb23yWMbgLYevaKZRMJt6Z/wOKIfEaCOB45Ce02XEXReYBF4HF84SIV4w/3gCEqMAEd3Nm25/T2
Gm0SvqL74aOJsxlxH4E/9s9IDHJoUeqNNF3y0wY6x9bu77gYv/e0ENS/UjEvooDv7EDdoG6TNF4X
AQqYtB1/qQ1X1uk3nQ9lBIsOXR5z7y4iTN7xcqZpaPuot7wgpPM9OylyH7fUOK2HjwV1mp+mX+wO
wkQEYKOtrKLKb6hWt3C7QAAFG8JTepO1NeF5+NRwf/tWq9eh9Kex3OQ0CERNUSfOAGU1wX41fC8c
VlnstV/7sXyzzML7pKtwbFrQXCnpxTGr92b0QJwhBoxZ8Hj+OZmW1p/PKUIsZAcOjXM/AOu2ZxA3
6h9GgZZexrKlLcFiYlve99FE8WpaOotZ8jMmfjM77ocqWj0ZNaVUscRL1r8qDfxQcGZxl3cWM5vV
RK1W/YNR7DFYgJIDlVgPnOSDfNsFxNleIj4eNeUwiFdm8G+PMgR4n1672sIvcKeEKKXNfSihy+Z0
SqCvi3lkiuY6+VkuCeN0WTy/eIq26MKW1ACwvVTGjMviyYP8Kf8dKTpKGqSGoFOk32qLzVkzXOgq
93Zf1Vjocw4wwuULHKhDSywLC/d3EDvqdMQg5+/+Eeo63f0YbJBz30cWf3jqW51bM4HFzj7aPfUe
FJWm2n/S3bXxSBdyKeq+CGyNDfUXclYDntEFSwaouEbyKm5S2FV3q27zvlxDK4dvXefDo1X5D5eJ
baeu13FZJ5EtniAMrcPrHTt/dGnjTKtFHVyh5qYV1zNKjua4nw3ws+h1GtcN+kUJlBX6O80eAlHL
wkd5CZx7J8ajatdJwNI/GIDuItB0lCVHUB0wB3fE0yQOJLM97OVECJ8BWo+Y+n8y/ChcKuh1Ug5z
GCpFgOj+K7VoUIGAifBlfDxGdmSVrX90DnkoeHfksETIVy88/TmKxNWRu9DBpycHNmzaT3/Ub0zH
K/2oaR2cYGnqYDmhPL7bL36leMfthuhVENemNae8T30Tuxy+V6BI6tq2nnUXdY9WC4JoA7HDppJc
/fwlOkeIhcThoYuZOXEQvxwTJf+4xpFLg1W/sB8NivRHdUk5SaWZOve/y8zpPVUlb6Yyk9fYe+KV
GnJ6nb45Jl4WbylXp//kPR9J9L9W8CPdMK31ZpUhuXnDJ/WjMIThne0+iZHKJ6YfP/3g32UsP15Z
H+Um/5ZqV+6W+aAkncpQZSB84GCAUJhP8qZ/4v2sDFXNRGU51Z+84YMqFHdYOvu1+evAeb+/4aU0
NX/+Lkt5o++t76fP/C5R+c+pSp3qU175TzGI+HnT137/henvTN/H+26vn2V2y8DUVRW0qkjNR7n6
Qd35+6Pun3hPxamPTHfzcvXpz8sCLQvcoiOH6pPtNeeCRRZs5B2q4Ue/1CPjgU7gA6/79a8FoJ55
przSKpseGO95SDIDmmAIfe0Fj3j+DGcqP4wvcNF/Lo3pW4thrYXAT5uePW9+4xe8eYYwnqGLJTtb
iyBorrvq9vnZ9/fTIy84MCboYXrt23tWgQCI3w/Wz5CaTsgDN356Pr9feSA8XF6nz/x+Snzn9F6Q
r77W6qnxBsiketIyMj+VN3z6ZelMP4Of9/tNs2Au3cs/wRtag9MrYAQdRK/8wYPPbYM/5PoXn0EJ
gRh8xcr1dVCH6ZUv8v73x/Sf8Fgur4p5PUazHI4Brw64BCyfWd0/Ygrn51bSP+o0M2QW9QwpaHy0
LvEeGN+CDo6g6KXmFxW7clH2QusRgCeKxH9RJ+qK6MH5TI2F3B7PUVfLXrsLDEu6R2k84oRMc0M/
VyAphHwmoDz2UMCrFpORNb1zSH7qkxnfAFDyHEZD5yG8KPEZuhBdT9wwHBpUKkHzBI2YHae511S9
2y12jxVDx8Mmv9152186/uMA7jo50mIXflhkn2Of2nW3+mEHcOa4Z3ENw5UvK4nvMOf4Ly4rhP/k
sr85OI98LbZhvXfWPZfVUZrS0hJhlU4HByRmXfTmZZylZ6mWFnMV/7aZ4SuWh3JzVJB3Yhtclswe
dTRExUBT4nKic8tAPA+zj6iOGYVSRLtHtdpEY5F2RH1eRf4Ur6gmHT6JVSHyo5hKyo7UTDfYDUCs
EsjLBKUjXpu5LjzjHBqUZNHGBe6PM7JL3S4Zi2D32DB97MoO4IuppyE0DnwfjjIHEZUwNtaIRPYQ
ZmJmcpLryq5CWafxCGM55ih3R+gD9ZqE+MIzPQrYdE9J9eGMAhtSns+wknJAieasqxbOgZhsdKMR
j1Z2elttl08Sj4rAW+wYXsyECZF47bAEf1r9YGQAokLStsgmEQJk8jaXGLxHFa1p7SZY8tE+ReJ6
1MyPN0VaZauWBQe/BkSARiWhrkaF2fvpl8gp7pbLICBpI1EDH+Y+0+Vg4Xn7v/Y43V956/EujfHd
UifAtX551vbaSu1LlbcQjINiiWSS3oSIaAQTnAMPF+AolWRbxfWjAdzhB2pjNCUAJ13pFEWu0W7T
sMBf+O8Cdw4yJ9wyop9Fich8y0aBRSZihKq7khJJ7MvL5BYDsM6uMyZbYz06IWKKOWg3uiiBsR7c
AjyRoiOZmBjREW9oTgsh8wN2DvWFijDtZAk+CswYkK7RLRYpEAhUcnojr6Jjbbes1xA7HUK1aqja
lQKtZ6FeToyPui2sB8IvaxX3H2S+c2Avz0lH98gdHtUmE3cuXj2XRXspPDlJZPtjeGOIjOIGWpQc
DkH0JOpRVFRf7z/fQQk8MAIiJM0ElOvw4ecQl/1qMVTTRT2zgvoV9xKTLFXKDcwcH1G0rBrlp1Pk
dEsQ6eu2SaRft+j5rBzo9DJ8fOqRJz4+Ch4NX5ChaAa+dXG3CHFMKh9lliDVsZamOEo65yTrUddX
tj/V4AEX+m/6nhjOUlUsNx4/NoigB1ehgw9QQ14ygV9U1R5iKx4E9sgcF+f/nHq460OAJxhtaQLO
Kjs8Oqoypaw68Nahe8/47zfS50nmlFpMcuTMMKq4HR5JSLNiGyykgvjd7wUIADLI6y3jQEGQi4n6
j34PqS3nMePWpdvob3C/hJikNq0YmOJPKF1r7GU09USB5YxZAvim6YcCtAgxNT+Yf1EIulyEDAqB
iF3d0DhHNiFXJk6vtFz+ZZa3B3QAdyDqoXRSa2sddTDVqnB7t2OiB49ZUIDgVUVq6UItu3uQ9ETR
W8x/OTvmLr+ggRooz9Q9bXfta8erTKdObDOxrIbtGuJ4/aADn213X5aY8EDW0MlmMdXNiYP7oSfh
7eEMIMApbJi98HeNoxVwxtiw+0R7ugxMnDrSDGUeZSPshmB+pFmIsCrGR1SP/PFomtGr/qudkgas
0Eyw/6X6kxxThb1aJP0+fivMRgIcRTX90mqoi4QhXvmFzTiHF4kQ7EDMo1yJDihEZptxs6uWyDPL
KcKhVhTejHLyISY+kSa9bsb9d0VgLUWxgYjYn9QrFuNGkfeyw+HpewaKQx8bq0MmKBxeU8e4hHZk
POOjHi6S1Xt/QHckLzWkqEo1C9wUtEiLEthJeYoimEh/WuJagco5xYztWlx1GPBxff6uuSfOL4Bj
mCtMrsQV5oj0WBDdWljNj1pm2t+CNLV6Xpru2tji3mDig2qK90u6ED6+MP0aaiJMzWJDR2yNj6s2
i9pOsta6nBEcAzeeNEYwl5D04JEzD7adtRmme7lKK0ZgLrIHsSGEiilPSdP0G7Jpy29ulaoYSQnZ
QJ8TeIkUHkpLq8K+AyDycnp8ItTGWD46YMIRzQgKisPnXJb1InA3m+qxCUg3Nw6k6MWrNMVFgYFY
T1XAQwcBm2Ii18rpunbCd8w8oUUNqRc5nHTK1ZZ2jZB50YFi23+UKZxXckwAskYwHeQM9C8QneOd
E+PdGtEygzEQg4wdXj2RCd8MrAKU0L+aBDE0kJk062MQLFqQdrd0f/2SCzSBmDPMNNFZEOUK5iCY
3vmFaTL3w4RFJnpI5rBcBoWe43RRUe2Tce1PFyWNhLaOKo5qNTCTQmIKhI79avlNn2ys4LEKaPk9
3+bYoeERNQ21SXNXtahC4e82eHXoaElr6G0bjho6IhV9DnWT9JcNwooATKnaC7MGnPuTHofMfUef
WrTEvw8w2jCiCP06ESI06TI9lC9tl+2vIjxtGX32V1/Ah90hrkGNyIlxJ/sUCcLEpBK7VHUHHBhj
2SNPIvFvqpJjBAlm3hAQdJacv60n9jv0AFTRCY8c2HZekOfUQclmma1MlGx2qA4rSM4Y76rdUq2g
zbGRRCTHNv0VEetGx6UIA9JiKqUynrSZfMHolHYxVTCEz0V+4fGf2u1uHJDoUXCy44/y/10wOrWz
ZfodEbpPl99kJmyvoX45FHmejMhYk/gf9T5UJ0aFMVfsro/kpPHMNDYWW/+q6jzCvBHFU3JCFZfQ
H6qF+kR/VHf1chvRN94tyZO5ENADdUi6/Qq+1vqdnAoqFHXaOD5uj6ZvlbTXhu+XJJ/VclM40mpQ
4rCJviSN98aTjZ4Hb+uydebRzdT1ei7onEQLIVYgh9c7rnFoZXBiaiq9qld1HL6X3LTJIuA6sr6e
pBrKnPGq81HtS0QbryErtmQwhNcIN16jaFtdrKAEuP+50bk46brJULGjcugOHl6cZSfZbok/DMkx
6SkNhMLB5002y7ELC445wD3cD1lf+TS/tDfTkKAulUROmGTfqJ63AnQhGazGBWxFOGzap5cPdFMm
zS8WM3NcQiF6Cno4vFh62at9VG642AgHFyZIxSXDcqP3Ri2PeEuarGLJ9duorhWYpMd64WqoZyZZ
tDgRyvBEay0Gfk7D7xSRbUqhDhsUR0Mk9ws485M4j1P7UVFXCZUSFj0csTIlONLvSWf1Xjl+0qxu
E3soLgEF8/NBTwiYH1UEzIrgiCBTusxDWrXbxYMaggIJRM0sBky7ocnDhKa3TY1jAM6UYIFBQOH6
j6PcNoxXnPXZCkgYzkeyU4saEjiTQUKyPRv/scNH0dVrvEqKdvGgyrt6LmSN79VAhYIJgCj+Eh4p
QjBe9cMyxw8QZtyGQpt0jB7vY11s3udMWTl/acajbr5K/rg0YxTyR3zIvbWLhW61eFDwipkSr9Vg
PAuc4J2N9qZwWc1CzegCF9vgMcnH69JpQFpITx0YmQ36JxU0JQ6lYqVQSORW/0kmWsuwedP2F/LA
o/pazxjc0YGnGQIShLMQ0e1kW9F7iblkCTDVWSk8Mv0a8ytqMi1QeXpIQVwRxnQWwEV4Z4hjFHr/
BdEoYcHFiIdpM0H4j+cEKKwZwSPW5eLBKJuDjOkHrDmCAmKm1wg5rlVgNtRXUsSnMU78bBj5Eeiw
NbJ/vqZqoywvAaJHGZ+5NqKqHwYi0x+JYyqa90UeJQ/CI0T31iPW6lMx25MESK25Taw34TJ5V21h
d1OZvZSh+L8jqxQJD88Dutk6U7VVTNLP45ctu1VAeoNgK0Pu88vzeOfovsbcUTegIAL6O9w59bBc
xQ5x98HQrQWrGRfFaWkyDQ1Pkql4l/OAml+S4sV7PGh2Q2FEzuILlVjJ4bh6Ye8cL0SyfNZgaMOw
EKYyu7iob4csX68XD/KvkMWjBAoC0pxhfLTqEUYXbAO6NTL5Vw2c+O0PK4g+CIbCPeuvy1DKcdTX
NcGZp6mK5g9F++EN67qgX2VlMe1nO6JQEneeMzTeO95t3K2vNJtBMncphEVgl9xIIV4wNCsBKJrT
valZA8X4bNCqElR7XD1wJfuiCUsZZk40FLv9Ct6SUkJTVxHPpAi1OmjXoiLSIRS9LWInSG1u/AXo
bV1YKfNuBKs8JAcnX/TRf+HLefiLj8NyWW6yRfJQBJDnMV+RYEC/l7oRRtq2ZPepoU8JY1olAG8v
db/hOVO5XBZbHMH+ui6HKX4BPWjAiDm0NW6CHvVvqpyBex0DWaGuUbdPAKYmB6h/L0BHuYwEp4be
PpC9mtQ6uTec8PhS98ZUyweBX9eFxTYZAnlhOPf5qMvWXVU9O0vXVTRokuGpCLzRGVXQCegRMKDV
/JoOaJYY/JIscjCSm7K/7bLh1mjLudNxMNymjNZVPInX9A4q5jpIfSiEQIFORkoG4+ykAgQrgoGT
OvLRU/Dg6MNmwxgJ2WQKq+jnsC5ux3Z4r69LnSfguV339/F6+8G0F/j7Et7Igc6rOqaRtVQq8nlF
7JPI2PEiz2XOpTKPEI0UPAJGQMCoOlxaZRgsagp6AujALYERbIRIqAulge+9gj48mL8wXa5ZAj3l
0zbdQHULjWVfzZ8ywxILl7NUGK/EXKYThImRtspItXdhSxwlQ3rEcDQwLCABjOexwGOgWwbHj4MS
kqamlSjLi+UaAZ4oZpSqe12zYb5iiiNdvHhcsmxTt0nMrfPXdNQsMfeSMtnl/2A488ET5ZoxbMtg
w73k4Guj9P9ycjBR0hCCPaYpJuHYeS6v+OqreCFrQpfl8ZxMyt0BVtQriaqjEdv34inLcjNj5fxV
nty0UF9pbHqkkUeRvQ6QveHuzVWuwUMIkvLcaFpgfNQ8gpbS3v5lOOAtzYUGXgv+bWmPhrSF6waw
VC5hM5Etnb+uI/WR7l5gRCaAmq49RxrqjbsIYoaHIndn2FApYzzy27TI7gsvfaVtIL9TRVw/wuGG
c5207q5xqUeJJjTLZL8NTQEDDkZQvKq4Sualfk56phRvhpvem1Sw2nNq7Wkt1C0mAOR09F7wg37W
JG0wmEDGYgaBLHCs545EHSiA/HyYZZ1di8h2Wed7Kh2gJYQThxEPxHNeplU5cbcLGlyysHQVXqVq
luGkN0nJlA+qWQnM99vmZ2gt79QLFy4ZNwyULhd/SzPgZbvrVZDdbazsQpJ/ZEGnZwPY50G7pI8K
I+4wSqCZt7FuX8UPlv2+DZa3kvXWLpt8pHjlPJIk2dC7KfkQdd2ZMpFiRBJ4oRiamVvTRTctQhoC
9s5/1KGrMkrI/Tjgm6ED9fyaQvHHhc1OAlJpaLk256cHunp44VHfdDmj76IHWVanZfql97E5zvcY
DmOTKbMFdWKkMNDliznZW6gMAFtVJ7wklFpo6qgoHlb2+q4K1rSHGXiu7vYWpQ5j8Eztha7NbmW+
RexJvDtNO1DJLlaF7KTsQZlHQuZhvAHAtHqPOZIt2YcsvPz2WhCP38DnfAbyBf3J3QH7vteTIWeL
qo6wZmicYIHxnqWLpaFmHgl1U+Xr5+k3ZQMipjVbDH5wg6pywDfwJc1ZsmXg/JIuVEl3o8aN0DWp
/OOq/SrTfkLEGyngc4ZSNNZg5F0a5aGaSHpOqVWUHOtsynHX0NlkknBstfyUfwx4PWUOZBkPTDKC
HopJMVTcT2rCiA8pg7/Gqa63DsRuGtfqdEn3pwJGTRvzPQVTCqMnrRJ1LYw9CMdOU0EbRCfOHroX
uFc1IMsYjottJ7qi+KG1i+Ut9GDVycYVa5NlDDCSvdeEuZgOGXtbIlqhCCWL4Vp+WKnDY+ABqgBU
kNANUJCIWgpVRJkXluiJ3I5MBYdEJP4kLPNtX26WVoRSI6KqZ0GC+mu0mpELyTSITlbMiaCRauqX
NC0JKjffsGEZnyJPK8Wl/CLJ+gihZMujUmWSEvPZcRabVyf5EA1dPuwJR9x9Q+mgCKi2uDd2dB3Z
KEA8nGVS+BblD39Dj9KHsD55TgKejLQlODj6dv0jx9JFVhfd2l29Gku2+vl7eDTBimsFpebusc3R
3M3pJ+N+9FfMv4gM91sOmfKhUQIj4yWZyegeFjuZA3KsMMzo6wukLlcU9UFNloYORd5XMvQQrUIZ
jRzuYE+9VWEhYoiqBJmLaayVIYFrZV/0wDh1RrN4QePwqozAOGfxNtq2rl2lXciuZDFw1K2Kji46
LkD0oew1zY2eTJRyu1jsXlc+MECIO69Cji7aqru3XcRIwrK8RAg5dUppVFgkCCoCxpwF1LImbsRV
GT5IQRb7TN/AIUq5l5aEGPU2SYxCfrHizgb7X/GSWz+I54svIBCmrJLLlIL64pI9edfwseKcEq+Y
8eyHwb7cUbX2u23AUGvgSx53FRDb1/aHvghNXijzRPF9pNZR/i2ETx2FTV99WOULRIbF02UWUnBi
i9OsdWg+xoxYO2ruee5m1UXrJjC1dLqjdGsplwa20JIBGqr6JbpQF3/cUMMuSf5FK37G01R8GxE2
B5VR4JPg6hd5MfNRsiIvuYIYZbQNz4cX7o8Pohfsq+TrLun5/ugGf/N/zJgjpHwSW/cdxj4sa9sT
r5rlY9yBVnv+zPBbYb2vUppnWHAWSvPBSHIgMxj/DOoYEAhIoqWBEOvF/lWW9m8uO/0c2RZrb2Mj
AfWI3hj7YfZQu6pnGseGm5f6WIVw84TzqvadGD2c6tAkNFVQuUWck67mi7civEv9IHcCfa3xueEA
7JAK8EAnfuqgxkbcNPCRUnc9fWfqdw+dslo/IoWMEHCMmyoxX3IxM7LKAxEC3LhsSHIMVur3lBue
kkAXb43Dxetliz2ty3RaJOaZD2ykAPs1igd7QBMhMJUHiqk+Qkg9fd8mw6IMNVL69fhLCbqFgsJk
U3LowdBZwnDmLmDJBHdkgezofOg9VfPAtlKHMAGioLExu+yK8izeLv0Hw+AMKZJlLWSD/ZIoMUxC
KqKOiC99jVy8NPhDvrVaSzrXlV6rhemV+PZtKJFM/cgjO3+dR8o/LSOVOzbmvxqHOqMlQIrKop1r
eQ+48t9XFZohatx+h3O/2HYbfKDQRxg6gLZRD7hKbmcUu1RDMUetOCq0Rz5rkqmUsrGDx7dMGtQu
UDARkGT2loglUBpHOvSSBilnEEigdqWH3fGVQbzhQ2oqkLKciCbp5cTiaIILv3HCaQgqGoSQtubc
2s6qN5um76KHxiIq45JH1+dR+iFRtgR8mJ4Hv+1kgyKuLck6tLgKlwkl8T2JhfokRRX9NFEcQoEU
L8aSRENtqaSkcxX33aqm9rhcGswsUe7qdHayuaAt5VRk6s2KZqfHriFmZQrNzicZPv+oDWQxy/nh
oNKrpl/JWTXP+fNtETMWOwxxumKEemyhhDIJPd1Lw6LgwSu/8iGkKZZUjEWVHVHPTGlN4VFto2Fe
wog0HrXBt49hrmS18Kq0sGXFL8jbtlnbnHKGKvA8yybet18rn84L9rqiF2K29VSNGt6AaFnpc+zy
Czd7jfBL3kpPZ85JgF1xnfwQIDqDqGppJFV7rXGk6RIwXb5+fE2YZBl+S5YFx9j6byliJNcx4my8
6hTBciw2VCe3a+svjTKvHOaDkA+LI20FJGnKsS18uW/yDnPVbkHH5vz9P1XIQxWNOYXVOsbZ8zAk
1EVQZbiukyJAaDW2irjrqpEoJYz0XHbI4u80MI6UQcJz0gLdDp8ywNQnZL0NZBsVPYrW8ja3i+i2
L9NvIgtoUcox8wUTV3oh4rWGC+k+y41XJf5EYIcLRtLkURNpo8l913DFaAlbNtO9zv/yxl9mvvho
RkcCqWmYz4k8Y7La4XNlkYMwlQTG3bu476FG8MutsV1LB6qQZmBB6cRXeJlKQpwiCaLMA5B1EmgG
/v8/kVK+XSVoR3PogYuO8Z7JvRn1geW+5j3KwMZ0X5QLMCxNVpNttSmuktdKe/0SifJL302Ua1OU
gmMX0eLW6fKPIqv5TKiQn5m2qsZQS99gb1lVLEY9ATNxQl52MbarqhLlSKPeqNa1YRxhxPjSNpH9
pxIXdeN1QCqBERCv/FXUJc1hVCnKFK9rDZgomQVtHC3hP+b0XgUGa5IV2QAAN1UaUTqGl2iq89WN
1IDjFvcriIRq0Mv1XLJ/DRHRXyMJlZv1nbycRfC7zH41AN784arbDA7PcE5vbhrmjV6zgMvhP9h1
8arbR39tbIsjDUBZlKC4lQcdpgUvHlPq31DawdWpQNSYX2fYl6oinsvLeEcHmtq5amGUQfmms8fK
psWs8mNqpQ+fdFsUPqWrFDpYoouLCBza5ecXr5kGfvT7we+CPcWZQVPqcOdadZqu7KXL7yf3J1gp
dgowIs4czRYZvgtpMNYviAjtjbhyTF6R74Fh2FKPmDnfQolFDe3zJ3VOlUfK95TO4k+tFdlCKtEq
IdxZ+GRoXSjYlinMsX9hLHECA0JcQkVAUkXrfD4/YYyqfPTWgW+ARXHreh+xc19E7zWq1BjrkxbK
KaEB8VTzEnCluTbkEM5xHVuXySCnILVEhGWagHQpQBcP77WHW0OZYUVoOpdAe2ZMdx8CycLnFF1B
sokYt7eeElNoj7xTxafTQDsZ4qvzq6YDVgswXCGdEjW1J6Q6EpWScCBGwvklcqLh6kBSJLzZWKsx
RGHOvGj9xsmdpWdgAdm3vxyXxtVPc+VhdJmgJiA2FnCq7rqZCQpgSFPms9Hx5JPZcQeFyAyNBDHP
iYLCMVVrG4od80PPX/2R3Sp0K5FS8Q/2KMXCuY1wF/iN1aedSxZY/c2M0O/VJudI5EwyIsqySjlw
SJTVvyCKiaCvlEH4nyzhjVoKI33xiZTQCojTSW/2M2w2uZUob5QxWr8k/hZOjJCeccdbDHrz8ZfG
C6khYRz6n73MzcQ4gYT+NOSy2Yw0Kxrc1qCxUZcswt1nnAdvpJ3WvlRIFXlJW0n+tiMyKaSpn0di
iBekH0pGsZ6/bSeawYe3bf7QFygjNjH+DArpirE2LLA0YX3uyfNpimX9+vVuX3/QiVxs7He+05Dy
gPT95tgBBp+/KFNZHAYrwCkHVgLENBtrzFnl0a2XVVQUe/dBlFkRlnRR0o8ZVgcHw4tmvloz6onq
7U5ynwL6RhpySMmcsMd4UB7EKgeNvILBLuKlGMCxoSED0iJygLRCZuQyRBtBcvLxNoM4dBRXtJw5
Lu2e9uaWsUngCcqIhc5rRoL4ecI0lRUbUmfHekLNP6qkk5OjesaXgZqTGzWgHoNPYnbr7PaU6bIl
aS3cB1GSjG1NDfllR78Tvb6ZhaTs0icOy6EMYI9zmuIX5/qrYgU1hmUtVMGknczgVtFiJiKZgpKi
rVzhVokvmpiT/2KI+5wQrZ0aYBzDIQSqhwLvMDzCK279eBO7pi9pht7wdM0+xHiQuPquaRmAoXKd
30K+cqbABA1TeBTOrLkTciwyvVQYa9ZCSsHLgNgxuMOFIulhjGeMkf78dKm3cVHlWc191pmJWIAj
774PWTAqGWjjqVRQH9xI32gYQ0H5KmaJOAMle0es4vpiwXsCv4UITRtNxK+E83zGy4JSNWDa5jum
QbpZ5H9vq/CNbbGgg9VT5I5v26H6mIGbXruW9ZG57O/6gnUAfdPgPvQjVFqoI1Bstu+yKHuU0ag3
4utxfiMbhHu2kYF1QL5dThXU9rOVmrtj4iyGjTMxyKQpsgQj4Orb0NDoOSE0MlGQVyNMw4p/TvW4
9VldSjH1DRkK9T2P4JPBGklhp4Gb3GIN2tWixZHkflzDi4fvbzRS53+NE+gjPXSpHzlgEEjNtZnd
Nsc+MOodg4yS3r8yRjtoIPluFCIgCgxtF+/ZtGXEPdQ4qQRDYUKTzkAjziCHunBdSiTmtxeuKRZ+
GsV05LRgAZSuynBlP2hcVOOu/7JLF89gAWJ4H0lX2KL/3u2+aoEWW5QsGNKIrK/do7peiYWAvpxa
9/y1HTm5sMtlzUqNTkKN/HEG7kHY34+RPZBwQs6ox+3t6lYFq7CY2M/eiqmv7EGFoSoPYcuC8Rh7
l1218dbnntIrU2FEq0vsBLSuC1q9yLroRKpSUCUg5ouSThUoSo0mAzMcvcls0zh97Xkfd5vxM3S1
C/nGqTXhERzYh9z7kD8PoxiT1bEk3+eknimlbuW8sbPEDGURQaZnOrMimPoPYh0BTr6Skkjejkr+
61Xyc3TsN13ifzt/3w32M1sTXoD7DswJbIDQhB9eV77OIn/tLDyCVmYauGJ9qMUujTeuIa9eQGfV
X9Kg6pBXIDND0jzA1aih0Zv9Yw9EXmFF9Q/bouFHztdjqaWGAPDUPfbU5AN47hDjXggZqnGVZKnx
qqpeX5eZinrGItboMKa3BLEqU75Ib5QeqRKenHFr5QCEITxjtHD651hVd0q1v3Sbxk6UvyQkTueW
JgRovplURQpkwhnDffPVX4XvlF2pPSv+hf4U709z0DTi+PzNPgHEOdy2CCYSo6FwO5llT2W8bcZg
0Xgm05eEVprUwl38bBLiXJHnKO40iW8Nu54yeVmtXpXx+o1kEi9hQziUZvkouRapQVxaewn8ZrEp
qAXoOTyKUyWmosi12gEyUt1G65v92o+Yea7BnahFX6gP5bpilJZMy6G2UrSXGPdfXYa1T+0AgjrS
TFa/nyBsOVxp1tLvgzLml9eDkuNaUzMSAvGATSjWryPplc5uo/7g9DGufrBNZL4RIRpW2ftfkVrh
hemy2AAQ3ufE0Xoz2NauD9wHY4u/Y8kmzi8BTeqwFQNlixpFKdMXaNXTQ6QwtHYPVamuOggSBllm
oLsXcCZy9eeXzKnkDXWVKkMiBwnc7K5525IqPG7JfuhkNV7xGogMKTMEdwGXZKbi4GtMWB/G+Dd0
6JcwZsq3V4uaaWorZqNrPCeoGjiRmQyGfsAbKK/NRYtKJsBZB47GdZ2/+FOPPIQlov4xvVjOnNkj
X208f5vHjuGpVyF7LPMYrqmoofoQ6EBtKsnDxCETXdEAeEX/yQjZ0U8afSa55YULOwYCnJCwJ8d3
38arQDnnH3zwbrnKyNaa5xM6g5e1hfFEmpaGxZNpE8vPiSpVfA0JbXrcJuRbHZFvjmIOS/11/qJO
9H24KOxgI0STCcjS7IhAzNRu4ih16G/xWGPuFnxEsau1QZQECTwUBWRZdm+cYvtBx4YJx6zPZoBQ
obb1DmlCz5jo5Xa8y4P4bkwr+yYvMfQyJzeg5/nLPvmQoQVwH8nOec6z/Lxrw004YLRokjY5JBnB
PUpAteXEIoux/BJPMHUQBT/j23KiUNfD8EbAJzTd9fx1ndw5SKvwEiGftIlqh8+YSbSZk1u9jfcV
7dJk+LQtbIav52Bv6RdjD0cD03AYhd4TABs7em1bKa0cYE/Vc/Cp5Tri1yv8buCKcfoUDJmigHwl
IkO9Hdubbln+uLztj3SqpEPK1l1x2QHgnNlNjZb7/dLftuODJpca5LzcM819AYtH4y+kDEvebmLn
76Tubqu6Z/70Dl0tnBCOx4g0UywZQ8gBaff89Y/zN/fUQ4djb5Oq0V4XcX12cxPMlvowt6cUV41s
zLBVlCks9die6JyXDzhdQTPyVSdOxXAj6ZeUeal3epl4eTRnjvumzeNT55BHogk6vC4ra1ZuMS5Z
jDT3ZIUqCp1aXpz6tKmwqx5Ry4B3I9l53dj2dwHkhlvD8Hlak7BEadSla+grDlZzAN/xGKBpTW9s
fP38JT1w7TDzm6jXkFpXY880cKHPaxjlKi801ZyBxAmjhuKfeeXyHIIe9pOaxZdaLCdYGKDQMQRY
COyiFszPhzDpN92GhSJam37RykLr74Y3mb+4sVnolPKatyRRi4/o7UXBr6xHuJE6IGJK/Xf1cOzA
vZBhLijbkQcmJ1UWRxmXRrYltFXwv3Bj8cJNQl9wbZypL3ZD6taIC2i6NCT3goa7/9w6hzUSS/+N
O14IYDSfgzPijTdmljc8ZEV7kzXYPdmQwZCbTlyr4ilM+7/dyMLLFBABHN5Y1Hj+o6EBsSTAKJCb
XqQonijPENZqaCBXdkyoqZs2ppGK40JTWd9SW0PlX5z6RKJn0IzQDelgjYE5JPrUo58o9FcwlUzw
Rmvx1C36vyI0oud3vGFXzAoFuZgDlYbUC/ATDndW1Di9H5Y0a017H3sEdVfgGbyuloBqLxw6jT9T
ZatHqu6QOsMMnkdrubz9bW8KJiZaxWozLq82C5fhD5cOeKM1O7xaTTjiKcNUlSxhVtZ0ay/bwqIc
H9QLEgFIdYZXQNrU7CPhlksbPJ3Bq9QgRc44l3BrP4TZosF0bMAek6y6oQNMtmeKyRwnQuiRMsFO
mXPnDtldWO2gBAM9MDt5HDX5G0bwZWnFsbYVza0KNJvNLe+Q2a9Cw8dZbr1hP3Xvab9w6N0y6hI1
Mzg0YV75ivBLbSVjXMp5JvaO+sX4dn6V9iB1t9c0WN81lf20XbfvvIKLVZ6R78LNfw4Su1wurU9A
MIgHc9EFtXwdB/UC10luthDOPuVqcWERq8LMbRLjk7TTjtB5M/2hGkecAgxbgpIeKdNl6tXRPBM8
ahjJGdGMhp0iOPRw/fKEfH+xo/4Tg0fqRK0AjXWQhlJonSih8YBFJpC98OE+JrtiOUskmjLR4GVQ
VLVBBiROrBaG8F51s7qQoikfII9CNpcosKMuO78DT5y5/AYxphUBXvJwAWcLoeywcl+s5Gv7bNku
rvVLR7xBwi6fTCOn19WSuKa+ZrsCQgM4qz8gmsXlrlpwDNC6ABtYtzEtBJroPJkuNxs3qT2XyBAi
xWf2X+pDARl3X0UEVudfYLchAg/0LMTW7yDd+BQBRBBR24sYVeNOPg38jGL9JEBXZ1ZfUeKnLmsF
1x6DS8lfWxh1Azea6CKPbbEJTQOshIFoEbCjEpPlnbGrEYbVbBrYYNgjFDuYN5zXXQ8eVHNWi83Z
0Y8V0iFPViuv06u8W7++fBaeSEZd0nqSegQhyJXnW2K093u3X+J9kSbljzjC6JSa7VoBaBfnePTs
780uZrCtgJK+ZXdqHpGhigN3/kZMPEoRGmYlsfC69KIt1+tAHafGxw1EyJaZb3vxzDSC9Fk8BcnE
SgNuMptofpYD/C1jmgBgDi/xU30fNF4aTzBiQ6a2i9Zjv0u/yATypRVjbOlgfAjaVG9SczYUhzV/
TkZXatPofmh9iMsnfp74N7bmopCKqXY1Ojb63F60vG6dRL4md+I4ipbUg+yJtqRAaIx4e8hYyt+q
AICdjo4aUSJG2lLyrgGlRNAi7hifEsgOUoeoOmGK1/Xa3WFoynqiR+WjZ4+XrB3NWDcSp60fXqu3
02whz8luQkiRjIi8BFQR0rrrXqfD+DqCiC9HfQUxHZaMav0loKobIagDalOZf4nHrRldOQU9gEh+
3ciC8w7R5TIf9tRxqLOQdMcNQH/nJhOdR3ezHfG78pl6qVuvrafysi/3V9KMWnX+auXmb5U9Ck1Q
EIThdO35+V9BtoASSiuWvby5plr/pIeCdvKrevsN8yrSdX8TbcDkQGmNS7BPrtuxecfykjjIcIbm
K5GNJO075+JRHI+S0Vkl683uoU79q035j5J8FccvcFrOtErLJgtnUTAXAfkxvy3CP3tc/FSTUmCj
76IrQp06WmQndK7F+jP8EiREoh31NbPT5O6vEtAeWYlkyeQE/lXjYqmmo0scjbiG1uXv7NcvlnFW
K/47C7GEqoQLjyBFvadUQYk00R3NMSIsU3IFOlMEQLKhaQWoQlfqZnqYNJFEODB4Z4qjuelW2Iu7
Mhxv/8da7UCZt9wG0aI0qlQQ939+4CD1wVVdYv4TnpzxuLLtNm5NZS/ih/zB1Nk2Q9GBWasBLJg9
pu63NukLscjeB7dCSkrAXBEfL1zXcaLsIpbGKJQeUcIwa6E7f6A3Y9d6+WI97B66envbFvXnWA3N
IaeN+6w4pZHwrnNW66ugqjEh5Mpwf5F9RhwP36exsPSDONy9i93oExUZnF2MkaCWYmbKuXh4dfUi
65dWsm4N0i+HVYU4U3aqj4G4L24pNaXjEL6tJKKi2ezLJAWVitQRFl1EbN52NIUv9oCOm5RM2ObG
yZ8TPugcZLJq31oWXd8idmWnx//P2Zktt21la/iFGlUgBmLjltRkWZbtxHacvmG57TaIgRhJgMDT
n+/flNIWpBJzkkrJmgVi2Hutf1rbd4njIvoGhfVqyGCPj09uSXu/wv9owK4KCAlZrcscxf4/K26U
KIBUFSMi99rsmmbjDneN03UWHZaRzIaFAXgotF9NrNWgsqLqXlNTFjD891FzqtZH5Dmd8o8z95p1
VM/WGw7KZQQeQ6+gdmcYZj92znJMl51lzwUdyR4mo6SY3YQhK0G/fJd7CQFDsBiEX9lwEWBk5Q8E
BeqdNPkjacaVmF3LM2n5Bc2RX1FJ+aoaW3xrhNcyQlLUmmRkGVyI9hYJd8QL96zSbEXOSsWVfrXS
YqTh1Z9T9IcYUk0Z12ZoRSXMerGiQBJ3rEGAdsZmmbFBB41ERdAlIHOGFD2hsEK9IBZw8e/g0WTK
w0uyQ7fFc36SJlKPaFMc0uGdG6TAtyx0O4nQ0UJr1Tu6JXOX/E82N54MvGXnkYae/57HzBAGN2uJ
hEoWeKwI2lQMmPQRMm5l0sigg7MxqxA4jsujgApQBgPBE0A0ViAurFD9pJugW+V7rOvG/ANoy0PP
hN5guYhUZ8+e36hn8ovbtKc7UbkCovGBV63NQEJNmZu0BWj8r20OcQKhXPssrYfCNzQR+bzeyras
z25EWS6RWsURbOnTdSWbjlnqHIsOJmDxcxiA3OAoch9unNLfVZxe/85NuB4dbKHcTJ2Ys/jwtYLg
GaCDNAVI03JVdcoAaDXt0BpK3BLSIL2Sdj/Z9auOyH0ouDFsV2k0EaWNR4bGVzuWICRBNaq6yw1L
VbsUdtaoLgfswymIPOQnui1/7e3jt12Tfli6Xrbqjr8ly/1aUhiNg5T1Wp3SRKsaMKVDnUAJMZ71
Kjv+2WVlt0D2p/hNq2z6ddMwfZ/XG9N+VOqfpGpKhLDSf+RUKzEpYjDdnkQyqhs4sE9SLU4OY5wn
j3WZE2yZMUnEXl9jbFDj0ysLCgUnGHhwJNQCs9bUSYO9sysWHJo42Jxne199lwlIy0NJaILuQi0Z
GqIuEqArIEo5dZ2yXeVqydEyCarm5H/WoWtoscBMpRi7E5A1lLkiCrRoShphRysi4rc5dglyY5/n
l9mOl1Z5AH6pSuT1V3kaQ/DsZdK7oj5grChBYk9v4NY0XtwNXWuxWctxgh4lR4wX+FtsWRbTF2Bv
JkzgSkevdBZrLlOgl/SmLHEijRK8PBJeSf1Nd/55YMVC0aD2QxcU2T9jElWjQbUnkDsqrnsWCuGQ
il21uhw78hpiAm5FMK9bO6ttV37NoiXYOpodDGPqW8Uat8EYMePpaL3e7f6BSpFwUBF4ckES/E32
mZesrJ+rzd5L8PuYWiepZl20mPnjP6yuVIlSUlaoZYH7UAKr9CtyHsoY0LXHbwTqQIUn/1btkE/u
t8Shmna3RMZS3ircAJPdSeM8wNzR+kYs5TLPKmxB4aX2QQdyQd9FYOkp19ISbbIJIlST81nnXN4w
jYsW+eqiqbat9cRE4oQRWZeWN4dx0MPdLY7ffOy4UiV3NcsfCuTsON3G6fYib2EkwMJkVrZ9K0pE
G99KHIxQ1VOwLXsiV0JKSFG8SUuTJtkkL1mCAv2+ADue1ZuJzR5P6kg1a3ms2GOSwqWSUVaU3DJl
hGhfZLJyV2TgltFYfafQHemkuW7f+u3BauSTPU8FSJ2m0dvhogLJfIZ0Vg/TY6QSkolWcgFNGzUT
ADl41WTa+z7rbm0EZ798U/cD6f51SvYAf5k8EIkM80WPAYQ7FAukKGpMc++DgIcUi3Fb7VYyi1qr
dM+sZsWxKr45Ty8cN/zoFf77IkQuTiPN39NuJwJHO+awYVAlBYFszkMFJoC3+7MaCJlwRI/LSWRb
SPgH+bqcTf9R+gfT4S3RuB0FSUw9LbHTUFyIddcdqiQ+BBfXTXG4th4dbphuv/lhl2UlCWEpk+ZH
8OajVeP11eAF/S0MDZQFHBCJkkQ2P10MCGoK221QNB8TTpXtd6hp1Fsk6Y6aQ6jaSWOiTlQPvNBN
Gay0jFXMlhI0pzVQSKduIc1DJX+UdC5sLvG6d/JVu3UvOideyYyaJPwZ2lIlEwYytT+g5hlyrL+4
EDY/ZfooV09+P2lcT9ZeFkawi202Xm+n4L3uMQUCWAN5xvrV71biLdRYTBtOtlyt55OYXoDgOWfE
QriorSHengWu5sHolNPAOXswOCQbXlSIm8Q9eFjQ1Lnu5KRgHaFY01mzOTTYIal3vqgj1cSc3CUb
VhqR6YC4QaYC+SzOJ4ZaknK24IMLUjvjOwuxEsxYdnavuK7avrZmbD2kw6H6rkFcBLa+HVIeERYs
sOFP6s6kM1MFZRPqADInVAGv33PPhfaA0SAgAS+WsQlA1E/vOf9Q7Ie+9lvrvjUAlVKYCTtQOJAW
/CAar4d0LUkciy6Py3ir9E27ouEmkstKkIcaSWk/BEHqY7GBUg4pePW81+R5Q6kkxiDkKZEMFuvr
08Put0fjpH3d0hohTlFyBQWcSnjrbdUuHi+u63p/H0d7tP/fJQUaQqmlgksHM5jETLojpaQ/c0Z1
xp5cYQ7NWu3RbAL2zzU9JCnXuzCrGpu+OKCRTyZsuUeaJDJhTc22DRYG1UWuZjKwCiIZdWsG77rD
p52zuO9cqv8OszP0iVMxg1LaFX/nXrx+mM8LLAUqEJSIcJ7r/4xNLzf5fldXY2Nb8rxWoEyaLvCx
MPaEc2o8Qjy88UbFgzhhoa7iA61IBeqt2o7s7vW/tQRZOJG2yFJvyYB3wWh2BYpkelP5o1wSF7U8
V5vNny1bp8KXlROgtf0xJcPmxpwtcZ87cHmZqiFFEqB3mOMivimy0N02zUe+6W44kMir8kHySZEu
J/MFNS/YiDgNyVvsXjsoMIDKXfoWHaFUniWOCx9vw3lr0XNpg46SbGMYDBGw8+xTf7s0dVt1HCVY
pDy3UhzK3vyo1rca7hxFZMDjxcou9EwaektXU/nqLrH577yIdmPO+Fqe0yw6PtKj5WlBgjGXXmT+
PtoypvO0ykpv/mi5l0RRpZJVyqP00q1g4RuCAw15cUJJWraajFJKvpHXb2LvpQNDEw3/ipA0RlU8
a0ydXZt4x92xBhLk0mKu+Cb2wiSEmgUM+87Ig+maXXmRF0zjUsRytG0YjEU25NrNNvW6Q52OiJqi
Sf19kNK5ITeqV5wLYF3kDdUWddYiocIs931xgWCrJKNmwTSHHc5ZkH56yxqh4oQe4ipb9PyVDBej
mXYp+gE9G/1XqSbdgovpMMKHMaArFaRRw99yMkYr5IvpW9LsIC+AGZR2OPUgH3kPvtkZB5WFDaQx
jr9Oahg1qawilpE+xbMZAbsnxC0xGAA7YECmq3KrLI03ot7ipLFy0+6iOAlGxlEy2hN3ZchrogMG
ut3RDycgizfDIsmv8jp21xmzatZBilyKm/AzQxYvuDnTFfNL68thua8+Ju64ucjxG1Y74EV3ZPpr
zxbbj1gIKrNhwdvlbL8dDo4BSyaGfPxiwxZ9XeeGCRG+WHHMwPntlNCsrh3MBjP8EulQ1zru2iCc
48rAfMhM3HEDrKsdhzyEeJQHfs+xR7vq1HnDytnvLyo4vK7japrFrmGzwrnsMSqPFoA0rFzDWLYM
dm0RkHrsb4XrXyhAKsiUfF5z7pKC9waDinoSA7xkFmmSNh6BWcv0FIWY+0w2Fvk5HAQ5pWI9gCSu
kv7gots8fBUqJMjSrcyPKKU/7g2oEOv6KhrpR81oFiSr5P1NMEDrDiNKryUx0BFODirag/OWgZao
0UISNsC3/Qknvciw0suYdJpxpbJGAKkD/B5Q20wt5yrSjRos+BtDcVh+mOI4fVulMV2EXzcXaWq+
7nYdnvaRIreszHUZcuqiFAxtAWeRh8dvg3F2nAKOyBy4ipjX+Fb0FAPCcSanF7hm4wyCX6ZsLCer
PCg/ZBuua0ZvzWjZ5KqN8BuQwhIbSrwtHgJ3YsRNlaH73Nbm0gF8gVVgBm65aRvGuYA0kw7gpFjP
KcXdm2n0h8t/9Y6/TwZ3V39MFvzlfMOtn3B9LvKILgyiwundn9li+Ixtv6EJolnqUkzgh/ycQ/m5
mUs4sFZhdu6loVSbFRbBzm18XvCJFULEZXl6MMVkKr/bkaEImCz/isff5qej2pPRkN4gWPVIDs4r
354nNuqgyGWgYAQ+R5j79KAIER4qf4ore1DWefqAtT6CnpJpGqx3XczoELYCM34Sja/8Ojk5hQLY
gQ6aQ0BF7B5YdowwDkHu+R77HaETFuGEDRQ7YxO3wHqUVK32MCr/R7gO6Wa7FsmvDUg1X0/wVwsd
HQVoLhvlCAHCKR8brTwuQTou+TrUOIASZrpTomP8Q92D/QRl+evbgnnGvivFAlQllqqaXXVeHR7j
2t94XWWZWZAL+mfl8ELUVKwnwH8SheUMdjeh0i85d0ipc1SB3QgORnlmJbjwdKyPXxXyl+TMI6wh
3muKCAHM/B4T8sTmNWFhAnurYroP4unfboguHdOyECgBwAp/taUPxUTndiz72bW60WzL2ucgwV63
xB20C5blzGG9krBbbYA6f4GN8kcKm9DMrS6OfmQxi4t2VKmAHyX+j4is4Op0A/UDYYp2QP4p1eGa
3GTLLNpDa2MAI6qWpKBp7RB5LX7wsc+NwL7/5QfFLgFr4QzW2Xv1gy5zlF6/Si/t3cRTMiwpZGbb
cyptanYo/DdVedIjAed1ITdZifGYhVZEqwbxyv4B+PjZevxj/qWAVwkpdaEfs+MoYOf1A3upNFZu
ZsRxUVQ8i5l2hixmTa/Lj1XIxrLEt56PNOIQQqYcvtIpv696VsokNGy+tX8taly7TrUZf8+LPCUr
6EEWRUhaGkQf92H2WZ2mm7FyEcMgxF48jWQXeiGazyC3oGZOq9EWnioJzph4t2OyXetzerhef53P
5T8xqC/qCwmoMBE8G5az9PapdzzsPpKuc3kYU042iCfrRe4Bz5DQMHVcBMWpCzxDzGqj9KjZrXUf
IaIbb9y1HXdtNqBl5TtJhBV4rxg8N88YMu7SZzXld73Cv1H/vdBrgVtrbVQwOP/MFsaKWjXdp7uP
OnMU2D8D5J1Jz3au5U4p0cI5BPKLykl8ch6UIQDRIvVLN8FVQ0erDWHgbrq2R3mEzX79RL9U3sc0
/XTZXsBtNS/vIx6+XTb6hVV9ijSWOkTrkkjaSmgJ3bWcp7JOmxZBj1SpIsw5l8YpWWeA6RRBYSdu
/BP6WKMcEVlSWZEUtwz8pyeyn9z6ELdd8VFpgFodlWUngjaZnC+i0FwNbTKkFOJZWYdHpjjT5IsH
1T3cpoCtLJte0b9Pxv7cQvGM2+bgiCkmsgYvaej7s+V82tUDfHyY29NXMcHMWoMG9KonWIIIQslc
yJC1wP/jkuma3LWI6WOMhvw/QgPPXN0XDg8BCa00UxTR9prZ7hwNy9rkyzH7SCn8VV5iCUbsikEL
b3O2EvQ4WGGqI/V9wv0nmUi4/6p12QKSdJ91ubgNg/psApUIhKdohPy3HBf/kVU+D8cuN57fOrGz
hWCA13wQF8mFoIbemm8jFi/GggmmHqv8Zllsrh83HKpd/Jn7r9Zvx4Nka1O0Zp4pro9Lc+46i8+e
HStPsYfrCKco3fqMDPHbqg4cxzhQCOy18saYCutER/gu1hjdhTpIm6GosU4E+1k13/LIzCG05uya
5wG7FwAEBjhAczO6EzMghNTTJ6MdB9/Ld274YRhiUC6eiIouBLRJdYDt5nRwfebfImH443Eij5aZ
2iFoMPnqjlW/tqFeAV5wxMJyRZ25Ba0L+JdTR8KYYXKtFYDAl6HOe3qUDhfZ8adjcO22m+Qi9/bm
uvI9qvmopz5paJ6CBX2DFndL2+4Z/1chdmC+yyW9O8rPBqOdpeopToJOfXADEmpj86Danf3+cnrj
TpSMVuAilJSBoV/tjHdKnY46DACJraGGPGXtsGHDD2YXzV4TBa/pDNWRPVuzw6oQBa5SAFg/FCD6
uAcq20aAs9VQMaxLxaUtF8GMhNi1PuEuOFPKLv9UmPZ2MawOZbE+HGpy6T5PVfLJWtCocntGa/hk
l0SomsRkiGxQfF3m6eCb/sr+WvmdmblmM+pH4HQbWs7qzHhfvyNJDjZGx23lXUz10x0nLk5z0R6h
dusxUiYQwIvQoy5HrkRbYEYypETKiWQSMjLkFVTjDl8xJ8EUxD5S5SguzcYxx1ygfNRlAIeuCO9a
6xLZwOCcltwKukLir6DTqyNXbIx2gNzRraL90NTd5l37uSo3X2z6EFaGNgeXwCBIiVnyJ6jirXsQ
UF5JDFqze+bWSMOi5zqqxBBKc2Ery2ZXkYoFP6L0gjyGPYclH6vvu22FFIL80Ae9bUfET3nMP0lD
qywFC6qSN6RJg5bNPjvbfe7d171OxeLqmQSGYSTI03sdyGNEh76k7orxqWCN/gtghax3CTDPc2rk
AAGiiZj6Bq6DPAUBLfoNJhJ2R3B9zqttuCVBbCFIShCE8ypggtafrmgcqrBpmBxmwjEowmZf/kKw
IyzKTUpVcM248TzXeHAGjTPAWqwr750+5guu94m3p9HhvGVCOG//eofx47zPW/ONr5z+5yNmhy+8
VbtB4aUv/jWr/vQ+32Z/4vRF3vL10/uaOe7rD9jHnacd5V9UfQ01eF6ZxEyYd3f6wMD6frf/6it8
dgthp+HkvPXri4WzZj65e/ykt/qG70wl551u0GcYTH56m/dMBYCAecdoet5qAk9Q2w9qjQ7/6//T
jPG/PuSd0yD60zsMEj+NLu/aT6eh4rw9/U+kD+/0o4aNM2mct6fPTCzTmjJ+esunmUfe7mmS20/J
hwSs8nFCudt9Ov2EuBZNqNcPnqaV8/soHPkqkXCnt3zI/w524A98Tu8+zrDnup7mmPOJX75CUBnf
8tcc89M7BpdRcnN6e2YvsPbX/+0FRBlqM+DpCOiCIRPn9qcy9Pymd3ac6k38Q8AOeKcALuWS4ptY
gDNS69qpaGYkDNcdadWNC9yWR82BNBRBQT1wquvv9swsBoK0LrukgTpM+V7cF+RtJrAFYBXfqLKB
bFrgN9jehJQ+mkq0qjGIKkmK4/bf1kpSLQA40axRsjFqKEm9n+6C1lnRPIPDbt91TnfbHsAGOo/e
Oi+iC0jycl2WkPwaM14N+gVjGl/lW75YTczUi1mf9encB4vFfTdCQar2L8Bn3U3X24kCjNcAAmQm
CM6Qrsq/5+yi63zXVFf5PgYGabvD2zrcHFbBcrll8cuH93kitHihbmiZ8+t7YW+B2v2Rn7C6A/lM
WzcHwpsYPTQwcjBHLgyE1a8DQ5qXQ5rXvuZJ87YcVcDXbV0PTBg0ZsKxtPnSt+V3v0ZTRHTr6Lv9
TT00X/sdneVQaFJUheShoIdyAvDWaGBldhdC+oFD1b0AfG8ugpTfzDbKn0/5Vn8EhMorvJuI4gNg
2HXpAhn74C7kkNJJH6E57W8oXf0dLyvXRFM1F3nHT3NfuWtb6OcbYFhUvDS5Pd9Crcg8hgW/zkbh
Jvvpp93nYl0uqP1kjxv0MBU3Wd0Z5tNmFaZR2t3y+A3Yh0Dh/s+ycrpreobDnwh7qTbHtLwwbbp/
g4UDYHhLMboDYUxCUFGJ2bSXmprc3WSPv7BjOKFjsA+6W7DICpw876IFwG3X3AQFauPcoErPsxyk
PyqaFZInTjjbx6o7hMt1lqGqceKlvwqbxVc7nHcaQKdTXrlbckqyIxd3ior607mH8ckGoGdRclys
fowIxGNj0w9+2QB8/9iWUJH5nY0ZVW+goZCSdSkRTAlrctkOmAgGH95MmCLNqfX+6JwIwZHj728M
VHgqeuXIQropN2YYb8ShIZ7jyH85srI8FlG97It7kRESGww55qQ90poabExjAemaFaKtCkiKIgsR
snkqG8HO+6QWP8/sGrl4n6xeOi6GfML1AHjC6M+Oa88oEpwoxb3Z0D1RdEjUKb2MGpbkgE8JFEsI
m8JGrTRPLnDq2ZOkj24Vh628Sfso/5gtqkvpawaUTvqcgBlDUn0QILWEZM3zHo9Te5+QeWWD+LLh
vbu7kzoF6bjESoO0MprRU6D2oa5za7LHekD/hwSopO0/9sSzKS9SSRrKIJQRSnZEjcCzY/8eXFwy
Mkj9LypS1DpV3aVAEel1DMkXEn1KuWJjZdC5ajRgtWBucfMw7sNsCRxUXhegXbn2CTiWgkA3iqQL
EgqGSXlzPPSrko0bJY9UevbhT6oPr9/ZMwuevX9CEolQTochGVpz90627aGIxmiy0ItLMv8gSTdq
D5kyhdxZwS0zxhIcrYo8VyQYbLGd06VCVGfGau6IAJv4ul69tR8h/To/ymc2Hsser25zkgSWgOmR
FUL8cr+zVg+dn+abe/VxQjgEiku33KUp98ruuq+t2g9mAUU8mF9VgUQSr2S7GhBeG4FI8aLXgNT1
s1IHrQOE+ACJkhLkoFqnFOoohFKAiAKjNFpH4v9du7zMi8NH2foJE75V2pSc37pG1t93VnY/S084
vWbgJlr/BU11MNdpl8F+0Re+x2vG0pLEdGDorJmi9/uxKC62x+oqcpObNK2Qv9IeQW+ryxF9q6TT
wMMstCeICZc6SWwXcZOymnKbYWiRY0lISjmeC66bCXqeH/MMTXEyt136ac85C5A5gwEoajBB4WHj
R5BQ2ATYGNOklI8oEZglyb6BQj9R2HdNpY/7Rs4mDEr1WjMqtGKpGTw/aGmWXvNwtILMFGHkk3D2
dLXKwF3cqi62GJeAR+F6hewFtbvhdA3fYdxgymEOUZGKi0kClCBMSlECxCnvilBKs7nrp/o3K1VF
iCiTok00xp/VYRiU/M8a1HMYWQpnG/n7IFiUHl0qhWR7WoAkzLKLDFW4mqMeM5gmi2SE4b7++M8g
zYcXjhAc7x6ZB8+Eq1HL2LNjv3HuZR0dFgtsoQIZSDt4nH2r50PqEEk4xYLAAUCp0yZLhxM4/q1m
xStatw2wRZ5P9nphgwMQRtsCku8isJ3dSP42hJgvKudeW29Sc+YDABzFxhMjFFRAcnS+YjtVagQl
ttCi/JC33DvoKadI05LBrZHMvn7mXlo4gbbIsidiBxP2HJHL3CRuD9Dt77sjlaMsgoaKmfR3tn54
88qgFELJKcWalGqShSrBTVlPVTpcLPr9lyxffEi2TCulBlyJSJBYKBrx6AbD9aGYbl4/5BlTc7rY
gpeYGkdXgdbu6V3ut+2uTIslIkNlgmG2kIUnOSJcY0OiF3krlBOHzxeDaE4W63wkFL3m/SPxMHxd
WoXztcJLpxLImiG3mozlh/MUvymPwgOlweZejlrXn77pKVQCaC4rH/uRFGHS4NqZltxiENucasmF
QWM6UuZkXrfTQTSwR+O7ZBlrsc2IWjsv9LG7zKy60SwWKACgCyDtuaWnD8HM/XR3p1mFWo2xnNx6
m+Fu7Ae4PnpuBV2DbrBybREqoIDfEC1n7jUdQDiT8ky0cwq6mTbjN35XuW5c58emrvI3+3249pEJ
+TVd09+I5dWFnh8+ZBGMC6AGORGzZ6qknoqPx2N+J1YoYN65dEr4Rd4kObEBW3ZONr3cjN8kEdSm
IkLaKvKDgNtVS4H4L+uJi/1bGxFQoFFRwF9ZUN9HexZzyYrP3MFWSP/syEnN9KlZcBMsZgTH5B97
5KNDepcUQcE+PNB79nRRw9JNmZte/8eOSEuYl3oxLTn76lIDt/peuUChejVWXBjSFmmh7mo4GTtY
gojwoFQPJq4W93yeOMgDUAANrXpdJEvrqqUnlTxXT8hJM1Nxq3b5dN3t6WK6La85SOnTAsJc125O
LwLyR0tX0Hf2pbndbyBi88y9QZZT0rZQAZpG7ahZpvihW+F/HIPtkKICdDMoFz9lu+mmvLoiZeBT
Uk0/W5+voHn+maV5c+2EEzqYjKxnpsolF31ND2kBv6kSM6080HyV+W12gaUZxcmCztY/huZN1oBq
Ksk/WEw/u6gtoDIl2mj5sR3Kx/VyzwzjAKpty47ltmrYEhRAUeHuL9qkmK6rKAY1WOLl08ij/sBf
BhVFXoJlKwkw8tQedzD4p50yJ+mMKekNheANxALj6/ms/lrUCSMD5UVpmlUdAHcXYfZ9WG681WKB
059ahw0wn4iYrXiq2u4ss+eJeprfVpACuDcWFnefd1Fmm9dbnDp3qipPOdXigHg4DOyFtn4FssIa
q3MZdnwP/g1VknoURBLI0yH1esLINdxAHKECw60/hZklsoNJXKKg4F4KKqU/69lr63NRWzNJrV3k
KRFpVZVXBXAzj1equ4ACKU/v1I4cps1VExaD5VFtth7OtoAx3lKXqCSxZYomGXfceNJyioLJaBuP
nfkeO/G5XVOF1LMTjcpPMSs+jfvs6PpDhYdnc6TjAcHTibZmmWmJQ4v8N0pBQlquAkNXKCUn5i+o
axt+isX4FHpK5UrolXorTYE432Gw8bx0jEzWwEuONZgdia//0mJMbbE/JnWQ2uFEeUMP0S1QMlFA
/aaiyIpLfB7pchtnq7pHcM4ePxGrIq259Ov9sL1DW7hWEpc8TVyQT3xeLfit/E1uzm0sMl4Tbm1O
B3urIj+HeKs6+dL6QtiLDUoSl/GiCJzeSPiWu/UHBZqKtdD3yiUkGak1/488Rsb8EHXlOv5vAalZ
w05+THW/3zuqMzlxbI4973dE4g0qBQ6sKgPaJ8ZTSC1kR22IdaD1kWfEyViqxMdZIyoUkvQ+/R49
tDgYLU6a49FRGb6RXUERBJJFiI+3ehXs6lEBO5UteCZke4xGekpYG0lyN9XmQ7Us1hM+9J7jl6S7
XXBqfc6o1BNSLzghDABj46x9gcdOCot/9f6mCkzGRqACCyhcu6TSrV/fcGaxvQ9Pk0L+NPmdAXYz
ztr3t7ts63n8mSO1vtoYYBaVToq3TAh/kG/V9fvf3Yj7d3gwchFqr9llIpZoES+t/AiBfXBAkUX+
sFwy3UgBwL8qryCbP4vdEn9zfrd/eUVgTQCNYTwXIedP7+f2UHvHmOfsfZfT3h8RUyTDV0sfwhIY
0r47VB061oR0d7XFj0FadrojpaJaWwnD/t/Kj8fzSwNC2BvIz1xl72PHOYy7ZXxvzXCdfxUct6CV
Wypo8bEBe4PIYlXQiqxSUyu7k0xaUu0ps0LaaWdPW7j3f8e8dJehVH/9LnipcEZZg2AvCGmVKPme
nsFo7+ZdeoxSGQyvqgFnBYIPSeoD0Gib9cgx6umSGdFeXfxcKprlNJIjSRvY+YS05VOB3MPZI0+R
jctHbW4FdL+sVE5CGlDTHwAGjtLNsIAsuUuJvhYYIjVAUDEEdKDB5k61Y0xJlFCLomkj+ZErr4xK
dN+a0SPfrwQrgsQSP/4yaK4voId1jHGX6tGWNlb6DDvtBEfTX68fIOFReG+3FE0XRESkKhG02LLA
spjo521sjxga8gLEUfYxCwPStGikKpM9K8CJJymcxOmaExk1DpEBoEmYCiXg78+PUH2hyTS4UMB5
leOKjfbpBfa5Cw/5ro3v1XnI7SaJlF6cDXlEa6vsIa1vejQeg/DVa/iYa8nAu8wwJWO2PaOAfPHG
I003YN4y88f8+eDqrKNxBSbnpLPsKGdOkSCaSaDHVxfZ8tckeQjbHBg7oYdDuKXtg1jShWWeN7y+
ABsEOLVC7joOjmZyto374RT1VVJv7oMlYvre/KGRNxq9JTjcmq352xWeITt4IIRDIFrFBlWEWP8O
2/fCcqRh9s3hXWuOZ/qEGbesByPAWIRPRGnExBPNtvAqqAmYPJTO/aJtNITwUm7WaYwvFp5P9CHL
tIZTyaAaU4hV4W+LenPR+tt3mmEmh/GwIauPpS+snesiCb4pTZYa7+L1heUFZA8pGQeJZwuSOZyr
Uqah7Hs0NDzAhOmoG++q8bPEb6hZL0UvqO7ENnkrYZQe0seBHOrOK8LgZaW0M9k4r1quLfXJ9zuu
+1OLjqR/Z475+bPClQcrMwJjhEc+fVZ65KtblPvOvdsgTFDgnDSFj/C+YOPKpx0xS2KQOcvKnLNj
C+h87dLAk5zHKDN65oI/eEeFcWsD1Caj5UKOQ0kOp410DGdTVmZRmvb28JYolELUfBqpOr99q42H
+iDLkKgCSmJ3dBloJJWzOHTWtsu8o8eSBmaTLq930/69wghI7P8qFFwasMTZQ7HR8HWe+TEQoccY
r895BbEAbEzr8mdXmh/tuPmvs+xuBLVK9SemUIbtsoQtLEY8CdRYwOTOglWR9qCDrlR18/oFe2ER
gYlYhsyVRLSIPX32MGTbYuP3zW57p/EvKicVSIXT4b1hkI7NrENdox1Wbm6BE7oESgW2gkqt0kpu
Ync7c1zPmy6g7CVD+xZa3tz5cKC23DrDclFk6Nrxu9q4cGclKOoREn70yWr6hU1eZLqU3V2hHbTI
EZbFbQPkYHBzZNXZVuqlAyRUPCKRgvuc4L+ndzrVqle3izCzxR8yKe52yAYJeHSEyphQVS3AXcsv
/p8LExJt8DhWgAmiREXxLBI4EOSrcvPb6yfwhe1fY37+d3yz4rRd7tLOJ3L6bRvmqzBqQZxApyWI
1/bwv6tLDQUCPdXDzTTsr3ESv1OYEBmmV5YUiVAOot4agNYtwYOQRlZ5dQM2O1h7u1RFKhCSVnCl
xtVRZQXVtqPS33zR5DUzoqoCwFafEMXkMABeOw3fPTE6+ULNqG53m5mWwp1OBDuXHqZJXyIq3ZVS
jqkvtn2FeLAjNROnTrWNRccXhrYPrHkPacFp1R94/YS+9KRIm8rYMzhedAKzJ6VE5lOMMeRSbPbv
2iuZoJUkJlmvS6dTh4cvqFsJTqXJAWUWlSpKyGZckbCh+lhhaf/kqJYRxbEQx6UdHvtLldc67ZJY
KK+28KiqvEfXnnlIXeoAOgXRC2MWGBFX21U2plcWAae1SqL03XgIfz9zXM/7ZET/7K3EOaM3Rm38
9PFoh62XutvDVuDHLfMA39rJ41A7kkDr2a0I8Rcl+4jQuhM9j6gnNihRhKx75er1g5pN0rVLu01/
8gDZ0P27MyRnU1T12HsmvdtOyftlvlltlt66WTbX4VLxIeVKiI42KycC9sLhorQJPEpAe5pppQkm
Cv4JNugQtAkowULpKQIGBd4qPUY2PFXDKhY6vP4ILukCk4HMGMoa/SucTpOhFFuYlfwa1bWHIT5z
a8yyF0+v1kdCBwBJNLS/nG1k0yHvD1l8PDUmNgt2Q0gtxIgefjUm7gF80XUl8ODpNWgF1sggEVUQ
JzX4vAwGCYnt1HQJXZZ+xMbAci/75ckLOcLqgHRY478mEL5+vayH5ykgRPYiwT8cPAsZiPTTmyhr
Mx9F8La+s9g/ygqTkl16pLWKuBxoGALSulY8G7wUSjZN7WCKXj7gy1TKlKz0WluUfZKo49g58U0z
EcfRo7XMQwvJUi47ADjBnh/E7LzmPnhPphoeQVTxZovoCMQOIJgFHUtEfJWNw80xqOl4wLm9ltkE
JHQYDHGDs/nT5OaHfwTl7XB46xrr6Rd3r9x0Z5vGqynggluAvwA07Y/EebCJGgJvrJOIIZMGE7Wg
VwVxqNKMps19X+4uhZoIJ8wmlI9uTvQCT7WlDEigc9vyg9kSddoLE1ECYYRgAJ2kZLcqKyIUEZM5
1/z6WvSeXSEqCPREnh0t8PQKOV3iHrqpM/eSnmuDqSopTLCXqJyYzO/cY+8TTrksPLguL8TKq8RQ
BkvXHz8r89Ql3tQ6ct03BhmNYSakVoNkgyzJhteFfLDH2M+mY5N8QIjkoZomPTzbvyMJZxN/6ZXx
6EAnoO+Bgnr6yspomQ9j0kIt4nZTIavqux9R9x8paClIsuC4KvbmTURwIejuOysoY97046Qxp6Bb
bSh2RW4L0FN94BaUimpdXfKmAPC0yCgxUF7vR6eFX8JJQk351eEmPnjXVq0Ap2nFwRS+eLT7ldR6
ImMk3pbuWlW0bvEGE6hBvI4txrZYtKaGAxSPE/QVwDnOYfzcItW1v3fIog1hz/kGgkEaaCk4BKZY
Vwo8FGEa3HmgjoApOeL2ExTFHS5mRA1lHkNFABKrMXIdvqnl1RE6b/Mu2F/MkiqImlZyeiELduKE
sE68BmJmKwaSaXaRZDs0XZfCxJTBN+xgFqSBs8ZLEN3TGBSgCBXDSGKUPlodyQAHBpK2oqWMaXcg
w4KBFDOkQBtGFkguoAQUXMvf9EfsbJyJAEoXgE2LNHNxmLP2o00WN/6+wUWH9kHJc/zMv6KAKXmB
x20wgEQMuOJFOwpw6Orox+vL3cyXelqwldAMbQyU9MzoXg7gXExHru4s366/1dScU1DUmKXZxnRR
1tgCow0/ua3/X+a6vFMIQ+WnyWqMDzZs7/Wjmo1EfTgq7SKyWwoIefogTPl4ZO56sL3j9nrH8/5N
ySk+9IDbEB9PKxpENG1SloLJaZmULUD7pQyXtvqgIrQCsz2WGLogtaLqHhB+rSvU/n9BJwwtSsbs
k5q7HlERVoe3klopp/j11/QC6smWAjnrKVuEKmW2NbaLdloMU7+5f+Q4kxJhE8sXUsK3Gsgsmlbq
DSkfeW2fNbdWig07v6PcfT8h4Dj74v9nYNvpfGv0LIWTznk0O7bMuFiw00N878ZkLlDRKa0lwTJp
R2AAsCvQQqOPdSNYeknhZnuyIYR18qAoAfZvaC3E+86XeuMucY5BDqMP0IL5a6UZLLvKd1JgHbZU
9cWCdZrWXHl1/dZwzQQ3wdpYkZEyLDTNS9y7XdfopcddQHD+dJNRNbx+PWdR3KdzxgDZpWbPMUjA
fv2XY+s9gqar7ZGefaAiQ6imVUZ9mA3ZE8SjEQzbHSXbgtwTFmCt4l2fXyoWqjp0xWo8HN50IyOp
WKMkP2LRu81HUvFC7lh28SQn5gseQSiuPmcJqCXFUYlMF+OuIqnUxyuFxqqT7O7PHQSRX7MZH/kd
Yim0LMmnMRGza6chI72SR0aEiAW++J7zZ+gFyRUD+djKkF1GtIXPsPSgGIpugBLR8qndSCh14rEj
YHF6zMRUHvQQTj9NdoSXavG0gM5Ky49OSaMwtRz7qGrkZ51yNt+oo1zM3H/0DJBBAlGJo83z/Fnz
WlYuQ2rLMroXs6LuQZuv5idpXRlaJBUwKFrUxUioTLVbVDZ8boE9lZGmOPC/Abm+8AywWNBXI7hD
FDmHgssd3qME6YjlT1UUDBqkLHGEVaoqi17z3rhtOnBNXd5dM70Z+x0vgjqMRQ8x7H8R614pP/z1
h2DmYrMPAbs8VVjMyob2aHbS+tHPx25MMnRqI4ux/0bCjccxdvLKAonc2tuaqVcDc1eL+KJu/Hvd
wcqY07qsrFKyKK5bsP9/BKUHzM3xOFbUUWjpZkVVhFCxxZ0AJE2t7hpMAJw6wWeWJ0k4RGpaVQAK
cMw7pb89jBsTXE2lJ6hVTOqZU/dCt8pxLX1iiylAWXmfrm3ZZjIgBi1dNCk0t1VOdIW7GwuKmjy7
VzIlZ5YeQLIt7OQkv5CYgmBkeJfEEmsYoIpkH38xvTtcBrCCihXBK5FFPyqwPCKIpoLCJknwHsAj
rhnebi6jYx/fQZZi3TLUFK+/opdQTKztBlkcepIImHv2ijJT1zG6jHtzmL61OAFWsemCtSXPVJ/b
jbqguzFHXGAyi1qd5RaFo5BkuOMu5S5RxT0gzpclX/CxmGChmHK6L8rdXWv2dzK56eOTRoawVOOV
H0QLRlBQb9uF+U/f/xmdqAbxb5p2PmEdeP0Vv1Q9PXnFs9vfKZxiP+2PtRX/iiIaFugBNUZcmZQ+
Kzntz7ChGGS9UBtRjQzcYDWT8EJygQhT9uvHFLywXvx6TLbJ+GVfasPFFudlVd5Xm/I7lTCmm4Hh
dF2w9wArqZkqf4NyssRr4/Z8bvCC3/dV/rUsnQ8JFM46T5rmmjAe8m38owutWXfwnMvuNqh1z23I
fXEzPuzQigxAbyuzwa5PIR9fmfCo36rcDzjyNOzvXbwYq24g08ZsyyN12lB9zsPt/g2SkP6mMCT9
5EH8p8Mxvc/6Y/O7su2jHj1CRuW7TjqguS7HvNijeb5o46b4MDEH8C5LIOdeP3MvoW2UmihrKdNU
DM2qTkZRNCGpqeW9GkmV+6o2xE5qcI3wNolAVJ1J2SlPheII5GVOQALVdUcEg/4NDMmyV7My6MmB
zQzMbb5pms0+bW1fqPFqUvlVWfIHMgdaKLhUw+g6oV5d1H9tWwQNioU60ETS/0npobrEkLUiqZAC
SSxiCnokJGyQAhTKTjGlFl+FA31E76ymcVSfVsHj+QpoETViTiu20rdUDVqSis1G6IMUGBO1yuO4
w39wjZbQaIsgIF0QbPTpGtPnCY89afP3vKpLRRmrmFI8uKpBDbqSjSNAHqKGUqZb7dLK9XfG4aMa
SbV05ycHvURAQt5oSlvEJvMsS8BfML2yRgZ652BiHP33Co6w3CgnXy4TK72le9w1/s2mca8Uryml
jCSLCrRWRyX7ccQwxL9RSOu0PLmDAJAlalh6rM+xmRPzGUaCyD8sPau0DVgYVZw+Eu92NjmZnVYW
TOml0HA1Hra9fmDCdEkFEJy5nM82QU22o0CE6fZg8OaLlV953chQ0OB9afKLrdd/0Q0b7483jilt
2LaSKxrUgbs2JEsMtItysMyzN23lvrHdOTf768f0HMPkmKRgYLoOb9BYPL3F/B250aFp8w8CUSSx
ke/c0kAUem5D7c5IUI23sJHvNbcdWKqkKhZTAvjIk+M3RR2ITUQo9Fkz1iIa07aifNXwGHmje0Sb
58Gx52sYB0+nBA6uyAPmcj09+DKcDu2m8QLL3+n5GBryybA0KWfK1TRNAcaP4v9HZZTi9GwYwxJ8
Uvbqv0HRv3ALxiS+0WGqW0Jc/fTIouIY7LxlMdwpGUiBBzYKBIWShn48Qkqq/m3OBgYXETjSZlim
EuWXxj/+DQnvs/2S3t4POSTachiWuQLQacp0kxzyEfEawi2FOnksqkOLPC5jBuRCwmMQEKx0iilx
DyhrD//H2pkut41s2fqFLiIwEcNfDZ4kjyW7bP9huF3XIAASIDEDT3+/lTTPlUC24K7oiGofeWg7
BSYy9157DYP78hATCkqFIjNSq3E+Yc/1epnYbfzIn764RFvgQsLb4QpS1+of3ebFfghiWHm7e/hK
bxkJMh6IX8lvQy+KATTpHfF4vAnj/dteFnUEBWmaprDSno7EzDsoqxSrI8ys34hYiRhQzaOZzmOj
42/qm9aNPgv+AIOCsUvk5R+0C2cAJyMQgu2E2vrs07lLrcdlkeyafXScLv++YUUfkR0UIAQzbtHU
GLopMkaTeizRcEIkcFVSD/W8clvwIOSIfGNRIsMFZKZXQJ2Qn7om2c8fB+dVLWtGiYa2gpmSh5/U
008g89016XY79i0W53lKT8i8suzAkCaw1AEgrC/R/dKSMfnVOF4itRMVV3hE4gNdGlobbAJj8cbH
ISGRcGZdmQJLdRHjAPVA2fFZ4Oy06d5O0faNphAqGDPUbDp/NXwUei9ngT8QkahgnW83AOgVPTDt
3Nlozzq4mbsLivqz+B/2fv2PtpMXbN5sg/Sr3Ne1tY5AFVRCGiMzxUH0IJTT5IfbPZisgqTwno3q
4kPqHV4U+92tKt4Cewl5XKvLM5AqSLRqiOXuyuyk2TeCFk8TSi+EZzg3LsnC4TAVkTuSVZOSLAuP
EEGEpF4iUXWB82LjDPdGQWCoZgxK/QrAYcBhhAJGHXXfcKoP1jcN1qRVE9wlvqgHW1kkCUVMSf+W
56u3m3bgULe+VGH/WfKefzMKDh2S31B2oIkECzPb9NFBwMHXbhzq9zupPNXGak4oeN502KhLlOQu
yp+mFlOXvhjy9r/EW+nwhFAE5OTGn7LQXWhjz2HNp+tazWpTKwpL3ALc6W4Ym+vM278U+Ua7RiWn
vcOXPcy/94fgi4FcpZMFA1cugs4epdNq8DrJBSqE9vT8u3vOlmVxSKRjzhpZ9s2559643fWDXw53
6v1Fo0tSxkRU82pFNcLQCZpYEJVB38yEmNNcSS3COqXlMSXa78NSkaRWjjnqAE1M7iYImRVyJ2rb
kf7NzO2wWI6c35t44yJEApWFP+Z6s3IkHLtkxyXjvpUVulC03jquG0MDejsFG8CpM76AkCVPdBnA
DWMPIyhNmJC4WcYWxySCrG4N0THiOqggGAFW9j2yCa6LZX7WeZNMUuHjb2B2hU2eazVueZjweeYO
5Qo70QUeg8tR334VuKxJCrp+/lz01hgZQAVapvle2LWsKaBI4loVXjFr3DO3yzH6jkb5AEKyAkLF
5E26aflricbQ++XfvlUQJkWzJCv81fgLOsG1HU94ka+/TDg1ZlH7tYvWXxY2rQqhp0fXk7UZzO3R
m06iJ36sXKN34lgaRoA+8AkciFpUa5TgUDhb1HARYUBkIpuoT3Raqe3x8UrHVRDguSHYAwxVd6Yk
wZL9a0irobq1Xlr4hdrzycLnqTnhKj2UNPLDnS4PIagn3z8B4H5N6gvFskHb+KD9EB96mgyRk0Rs
DAnOkKT8D/jmF94g1KSIs5i9eKEbzaYIXTl0ybophrtil92sDuM9fEJCR5go/IagEpJ5wNPM0anh
ozagJAHG/gvJQkiBT323xDc7rzzBGpgCYyYoquU8H6zIm7xdu4fjHaUj/ah1hQh3okLDNXjQAzNn
p8LtqBBEhBPJxxi5o2bQMbTc0J4ju6EWx1CIFkjn56zsQc5AwPdUsLh9yuglwvAVf3MYoGXArkSM
oapYd44k0k2AnQT+ObsPKjH1+EQ27zhrMAIjphBoZDku7OLHSqcNG5niLJiPF8J623kbx+nvdDCK
b2GIZsKc9bEGjH/hm+YjtXtH2egFmC9XH0WSMMSIVfar8C3jk/D8+3vpNXB5PZlbxe4qpmR8WjAW
zdQ5w8G37gVRJCv4L4RaGR4yfaBBPKmydcEYIgVlkmAkQRTqEwV2Wh3uHMvC5fPajk9UFyILI5zB
OGQ8Pldg9uL7snaAS9ALEsVol/LhYfJoegUwFJuzAS8bELdMWkHcoo3/dCunlAC7vpYpdQCnI4uT
G1k1/y8scrbtpn0LS9bdOXeqtgWgwGwhffUA/s1tF61oEXy4CnLhsnPu3q1SuXkrVOlMPgMEvBg7
hjVW5XzKrPz7H1zIzz9HypWnn2/WY1u/TrfeW8MhDKjEUARrz/kMMWR9KBcR7TthBewB7NGsa2Es
ZoQXM3DGMUT3tLAfrduwDXiTlSojXpYoe2IM6A6X2GGiihLzYGGfnmMv2g8rZg9oiZjSzSq3ilSY
vO+c0VSUIjEZXIO8I9nDiahhkywkpECjOK1VJ4/HIDaEUp2h4lqO5zofGerUYaiqwUgkZ86nz3YK
M2tyN/EaJWzwSSeOUv102mjgb4IdLfAVTh7ROE78E1OhMwzQ2FNHtiRjYjF5Nalnm+MAR77pzz+/
WHDw7J4GTdMsH+o5RIXZVu3We0ZzftATMIREFOMm7Ofz0eNgBBffwoepIfFFFiJYP8nWiH2d6NpI
ePNmDbKded5NxMjk2q5kHIVGFU+WHL0TTKoEhdp1Oegr6IpB03w8BJ1PKtPIRkDYybBjZzfOddLs
i9eFhy1Y5fJOFi6NTtvtW0ymYoSpCX9xb9GO8NZD5IZHhNThqo8VJOBht+5PUF39ZPdQK5VL6QD9
YYsyj61bYcplJ5AtXC1CDL3EdbBQOiR4GXRfk/1hxOAbmg0H9HW5JcMVvxtm7y6aVWNUhWDxNmyy
8CZMGTpvZEwYtN8CdUyyDUzw0br10CGGxA50G8QQhGaryCotBKteyl/YQ8i49kpafGnTSjxmXxoN
saqEKEqnl9MOv3u7QA/pExuD3jhxrsN4bG7+T7fKuna14W7wu2Mmmb1bHP5cun98lBI2VbmD+n5W
Q3pjXNeuP9h3ktxt+sNrK44Rh3HWB/lDcxjeVW3x5ugOBKdxkDEAOvuJ2BX8AELer8wjXHGRwXjx
/mFiDP1Sxgpn5sVZSLRO7jv2nYgJqhlVK0pMoEE23Ma3yvtm1PGJyuJWgijfQlwFlCWPII3Zjxzx
pfflUs0NqxLREMohBwh/Bk1WcNG3PQZgphmr2wC/IoRhJhcGBbI5OGFpCKeyMV++MkaenI6GpADi
0VHhZhRhSuwMkyUk+lyhw8mDYyLUadKbwcln8CTKJhxBrZ6QVm7tXbK+HZPJAAbKqTcxO4ZehGHl
IfpI5tdLkTIE74hYKfJ/nbP4NbltEDL0FEUfX759Ln+6j9Y5O3WqdEdHGFgJabZ8qhKA4pchvyEh
MxqA+Ig2pdlNsK0RaKYxqbA+H+8bKQAqUKiQYvf509DApPPTcOXSTUGgoPAxp+Wj6oJKEe3Bfn3s
Wtw+eb2u3U/RiIwFFq+Ll8ahYaqI0FqyOxHVpbrSsMjAzYel8N1zChmf5+P1zG6SsF4NLSMP3gIB
QNxuQnQT7CREU+zBSwS+67PWfhINq0wIiB+Q9qUuimEUdsylRRVTKJzQLdEl5Xq/S8Jbcpo+aZjU
c6vYG24eFMYit5+mOGIs/xvhjL4noHN6GUDhYE45Ivwp2nhhcXzGAoLtBlINykCDtTD9TnKwISB0
UaG0ZmEtUmSJ/KPKcqIB03jw+c/egGmzz96jiIBlgQQLGf18T0IdK+OJxs+eMAiunaq9y3d2wGQX
vrGIlfWBm4gkFQyLqxTDz6iwgC6gNOLuwlhihDydrxAb2S73YVG3h1dTxH3mDfg4COnkpoHUnuMY
WYdcZdEIe7o/cIHaNnSCsuD0V/BAfsAWwxg01p6I5X4VkbuLPUTv4ZwEM/6vJFl97bEK/qskUZa/
h7sjqfFJX2sT2DhPliOXY12TpmXpOqzxAg/66R1c71aXn0MhB8ZuATmL7hXVw+fIgczOdQpRqJOn
x6o5EM1V/ExCHa3EtT4kKXKgyBZfGyOd91Fz2N5HBAa9T9Iue1vu18Vr39kN13U4xjw9hcD4RJtk
3LMwWhGzl5go9lvFqXhoWqpi/y7dWNabdRbsEhIqN+mtFQsJp9fCUce+KUCirRiPp2Gd3Yw7a3d/
wKPj1d5rsN5oYyIhm68QmcfrrNjar8IdDxfPm/3189vCZOTNtgVtBhlgaDNRqp9hsPGqXOWR375P
2n0Hw5+MDKicfkcoMrI2E3ZMZGJCfrMokTrLBG0l9fARk6XD1SYIfkgDFPXcU0I2zQiDTMGogPgh
FzH51gzIHTSYwdTka75jztEyl6f5JDTh9ViMH8xUAAsCNQUeYJIotprvi03YKaBJ4gmzR1Vk8J6Y
UDxomFUGCeEPDsoLXT8Rc8qgVfHIZOFpiYu+wEtsO7UpuxnDAj1BqLmtHQ8TNa5ncMi8b17Y29pg
kCfPeR0+gu+k31bkxkQcCDD+Um7shdZmxafFvMODX+/OZbTVVOa2nY3Zvd3y1uQtfqe8LSUX8sF9
azfSJKy7w6sk3eJe2lfRy3S01lejkzp3dYI9n4ggtb0pX/gVPaPUBOhEDze43Ne3Wc8bXfvV9r4g
Oeu6X8VfjPWnQCms0p0fXcXbXq3GKb0Ki6vDuAAGXxgJwOuDW890lyMU+fzTB+9tvKYLmL+/lRW4
XOv8DW7laDCUi2JIwcy4TZ/2++TXbENCD/VCAoVFkjj5f0QpXDs8u1U3iQA4qYhXiVIk7bXo+0C2
uNvwN00SuxTRcPUH87QLLQgTSwYDiHY5eeeKJyvyymBcxwMOcFz6wIImLH1HiAIdJ8EZ19KoGO6u
jC3hP/kKFV+TWdipp1f2kjxWKoJ3VZCG0LAmkns8n3L9+cPgUt1Cl7mCJQjb1MEw8enTx38vaaPR
6+/6GlIN4KBhxP6WLir/Rh2d7tMIPUqyA0USxRgQrsORSvz4Dn+RjK56YV0XumCmvuo1IX+SnTl7
HSd/047NoXbuNGmTlUJNrqyo5fgFvpZJek/2kuopodMaatVlzXHJb0r3J8i8QA36/KIutcEwAvlk
uU/JUpnTNSaQ8sMQ8rmarcrn2kHnXCXu/QmxNOaj+GCpPZQiTAuUk0rUkL5lA4cgfMQD+MO0ct8p
2Vqc5Dpg4BIsWWBdKpxZK26dkKbowueMg85NnClFnoUIgojpiTUxmTZ56adwBZX4jClynPadaXxt
leXRpqhb3fTpjsZRfLHdz47CLLRkPYZ/sb2UZXBxnRy4gfT3DnTQ2QddFW035Ek33mnyKE2MvyWO
Gd2ABmhar5xxjDQI2ENFn43GyUBzwxE918RZG9Lw9/AXtDLGKNliIa11zG5NPnpGElyZpOjYs3Va
Gy7JcReDgOmY4rOXjYFmVvj7EXUGVRvpHwZYBYNjWJAyg1V5b8A5ylYpeSZZfUmJ9vy2PCc5MYGk
fwM/5FWmyte79LjGzw9VcWhs6k/qZsxt3vIuc5KnFEmAAlRoMDn83H2o1+GNFMgpTXFqfzDmyzxt
ApBZqPo52TNamWyql+r+i+cMy+Ne9bFkQzowW+M4WrvAoe7XIdznyd9C55iVvrGl3DIWC5j21okY
fDoPGTVBKRIEJ1+UaVh96vj9Ilxsfy8dNDCvAlybkdvQCT9dGLR1u8cFoSFRGXg6xpkZeEsHTd9j
+DoA9EvFLJYGlsCqZPps/eV430uzSUW3DBVcqEWCx2uaQdUdFbV9mMYW3xqYJTRJPg5RygbVe5BY
u59SumugrPVEO65Dopx13ZkGlyZHozljhYIU7N9stkfPa7bZuoCzwJqqluYNl7zd5nvplT91/hVl
9mrrIBcDwlA+aF7h5CSBuDpLO11fO4X9zk53EIesL5aNUkvedDg8LCzwwovK+yBGCDTEKAhm+GlI
IOeGoHA6TIQmImyLLmpsJ1ICeaEjRiOdIx2k6CuKqpUwRcJxZYDIJkCTm3817sL+EzIinBVjujZb
V7UdE6jHQOh1hEcMWe0me55NFnG4+gy9pfzUmoSbqoaR13SIPldDbCN694D7lq/aCyOlpwubQSyF
1zhjU0zMBwGmNHS2XXmZQaERfbWouk9N68iykM+UegU+q5EFnjIw/RzGj+rfEi6Yhxx4I1h86e69
cICwSpgviC0kvJ9/rFZtr1NnEw13YlwZLRSmaJI+6nQzBubgj1Jfq8mWN5FOYGkGRA6pAFJlc7IM
jf8365IfIKcbg8zZ06siAgY2fWwbHoC45rpnRQAxnrOMHmSsnsujDEcvvQp9Dj+ByD5F0GRA5qfq
dOE1OD/XeF4hrC4o0/D75mOEog+wyxpcB5saymR4ffaexpgxAvZaBpCQ2bvqTq1JBt2SpYiUoj5G
vK1lrqHR6jy9Q8E/oZTyEYgLOe9jcC0vk4m71byavWV9UcFpRgiKbwMoi7jIMQ0maQRNulHTDvxG
CTYhnlC9BQnYWE55U1g19pG8RgAnNXe9FNgyw1MhmETbn5nr3Tf+gyGnpfCBeLVuVHtpul0TMXEd
pSTp6m42wffM10IPiiVijJfecii13uzZt41IDhpt4EaMk6PZkUkE6pY2LHOOE1HodXK3EKNBNa0m
KUKAy05uoYAlXCklScI6OaNQpgHon09eF7AGiisJDkXb8kAUl5HMc5fdEIm9j44UfwRizs4i4u1t
WK83Ho0wXOmEMcExv2DiqmbnCH5LGH37hF1qsCbXtciBV0Z/YrRhIssx8DFJ1SxSZYUqNOndCCJB
9V4vOQ1dQLBxNJAum3FZSLswv8IrpwyiOrbvjMsuk10fVfnJz12SD7VakiOezBlOR5cWKmzBxHTx
2Zt85YX38PwuZ3FRFDK1l5z3fBwe9k3fCleQtUnTESjGvZ5Y12bAA/gn0DNyAKmpbaMNCkNEykJL
yrC5NvpXOLZ855/Rxi2Bw+dXJSw8cuycWBR5uvmntQ/spdpqu8NkOJSGY4snTG9jIIlHQc/I1kRy
QqEmFffhlBKnh1bAs+zQLCgf/Q+ClM7xDizMEGCRogShCPulp+sqNjZ7s62cO5vRsRAh6d6lfTXM
WnRpcspUf6XEJ6JV3w5D81lp8zq/BKjq/FI01fCeDnXhAz1fHEhMoIw4sDOYv7MDv2AiYq22Gbyp
nuODA1+mUBJ7yGeipmUvD4zqbXxrEp4cViKEQ7QfDfFHdfZRmnsUpahN/VdXEse+zUvs4ebIiTub
6FhlRC8VZkyQeYPlT6C7nBbQvMAQad7ohVUmhnRdpqefmDjZKLWQOmsyq8yCiTH+wpM7327ga4ja
XBpTx4nO8OhoCuq1l47MPo6pweV+852KB3SH1hQmrTgrKi80wxHjzERsg98fr0quTF6TZXbthSuc
jgRcjfEA9yQv6tPtlikXexySRH3TSzOZq8DuWZeRIypzADfBk22jhDW6Ln2soM3UHbcvYeF/cK5d
eF7oHHCShJ0PHWmea1wwVxiq9W54kOml1iUmgHFNxpAzXzEbZl06jI1pvNd9lnFo3tPLQYkM8+lH
eAAKWXZBPC8t6OFWnOhalyJEZ8/LGg7QlAvb0MXlfqzclhPnVXCCpEw9/67Ki3zPUcarKTKZ5kre
2vr2BzOYS2taqagQjkg+7KxlKhjPD4mVDHeSW/lbYmFFuO85wixwvhzbRVEG6wajB4YvCdJEQYRa
VMUsgJm8eNyLoMH54W+mvehW8ImCwD0/yMaDVye7TIBR/GrI64dwB9cJ4MUQW8Eu/T28elpyiVwl
vi19AGUve+iq+FVrZ3f15nBjMvZW/6Kg9oH8YmR10Yow7DmTrFjnSdqm3mAEzPI/r1cCW47z6ARr
Wml8xF89eVefhMFm10uyhbnWMgd0ln6OHhgHqwC2NMNUzaXn6+pWNjzFHBq4grL6FlF1vpIrD+7s
sivxCb3oScpRBothWNZknTCrEKtHseVhQPvbI09l5XnIEz6UP8WQL1eaZrfQOQgAt3eAEBlhQOkW
WimHIDaJGcTtTem+yRPuYSQA0ZohHeCn0YrK4QcpgFpFOZsYQew6xgWAHCo1GNKIKUdAJhU6oWRU
qqSGwma8QflzzEeMX2lVz5+qsyzQ388LGjIPDUQSDcfsbcQr3XGqangv352yY3aPcYU0Mgke3mqM
jP/gqeHUSFKObvIwsBV5DkUQha+dr/8RoOWToKAyTxoPu4Mwwzcu17a4Kv4CFboOo/g+AEC3XOrp
o7VkZIN2QZ+QoVv2295UBPLchc1fXe1d570xE/CZxctGVlIihAjqcqW2EHQh6M6YB/P7BTZ5VsYN
qh5SJi46lGWks8sqsusOn4SEP/8Iz6nQSMfwPHaQLjKBoJV7+giLFcZVdleV7/RvqbdEwfLXftv+
JXw0ImhDDmXQeq/z2ruTYXa0wpl549+Ng/+AhPr/Lh+y55aftAqBAx4KjqEw2vmltE7BIKNd+c5P
paYMPm02yYFwuPJG5ip9hRkICqHcAmSR52FpM3gDe1SXqUot7x8RW/i8ZaKayYxgH96sCYOUJnay
l9w3zq9SDMEojoBJcW1HCDo7hqfVYU3KWVyzGSG0pBDwOIY1QUtaniCvJuPXbzJEOBHtVBKdUD6t
sUPe8Qdm7WdFG4gV/oz0lmrDEII+/YS7ziYOMUR3IpRP0z2FNgs90CBJFbjINzUOomPu3hLubLw7
5Lktqy1VldqeIgb1oXe79nZLpdHl9aFtBLDnTZ5zjq06i+LaCsY7Oz5clW7yUYi91iiCqpBw2b4L
gTH2RdHmKrcrvMOPNBfNVQ1ZURNIoS/L8O38IpPkEsoswXZcZZ5nmsZHELMXT62TM+LG3EsuUsEn
u6boRVEv4pLoxnWIpTwXmWrdstH/HiUuxg6e0AZlBfxhmXSmwzaLQweGXJB2FUnG0w/Xc2rcwIfJ
NwJxclbzHMuS3z+Si8pPiUY9/sjOPyal8gV5py4cW/2nANTvmn7XTA7fIhWOfnBM8QeGY9QpfxYO
IJGqx1hUgk/NL/Bn+IVjDKq++Bb9ML/1+wu+li+EfoOQVH5G5im/QDDq8f+Ln+qPIGMggLRvFI/K
nySAjuStb/yEX+VH86vTd1ZmfkqMKV/wL8BJ0A/EpJJUWn8zKaZEnvJz8+X0nZ/w3zHqVEGoRJ2S
b8qP/BK1kEJLv5sffv+EmytR2OnxR0JMTcIpP7P1x/iPnxNhqy/w5ezBUPRHj7+C2dn0/fEv8DV/
sB+VjbpwWhvbo8d4Cp83bFTqYo5HpvWG4PB4M+64wLKsKx/8EpvmssEDLToMG5IyIKH0JczIfLTS
O7AL2IqD176kRTyQeesmCk5mvuxgn+BqOoKfKL7n+Ili8fFGurpowNSqostwgV/EgRThNVoVCppM
mZ5ARqpr+B+8AfWh/xq5zv5qV+X59Zi1pILTlVZkl1ZEidbIyW9KG4bFpBgHKE+QUde9d19GWpZH
Jqv4LH5UkPOSB9tbE21qeC72QFwNLsJwQmtvIjbiUL9yhsr7i+8SgltXFN+Suhpfl+NoI5bgH0ss
4d3Z3mabt92rvk6+23vWi89HT2dHCIu/agmVAbF5vW694vU6OTjJNbcPFNdi2pHvCuvgr5wr6TpZ
H/bvsBiOP9qwGUy0Xx//Y+KeauComvvqKtJXST7aMAqwSukjh/Uzm7EHXnXyForreqccl53c/Pij
fg9LZiIGB3/KXzmOrddhMTWQP+CT4noMi3UlQ0DDJN64/os8bv3Ptl3G930Hk7zGm56/cR3c5Li2
XPdbGKhFNnU3RCW5WMTiSFEnh57Ej01zmxTWt2ILi6bq+OZN0ikI3A+NBe09M+KIlvxmckijrRoC
J8R380MU7PtifxvtaXyhdUeO8kUn5vB+AA1oSqsOtmtavmh3/Zdm7cdXeBLhvBdiTMfw6JcaZklE
ux6qUTFg5FIM3vZlt4FRUQDmKZPzemq79D5Mi4pvgEjJatNsXtoTwajl3tpc84ZOpPSwLfqtSADs
nGvUB4iCE55d4vFrlYcntP7ydZGmV8hUHApanmW2hlzk1TxLjxnDTdjgweH1DYSQkkV6A2uyLM0O
pjTFWErOlSX8LOvAm7Lwbs7vMfNqctUCH6LePstE8UKrhfHV7+5ja7rNdpwAAQIuyu/T2N4HtISA
83r4VDTvBI5ImSJmuC4xKS1Ohh3L3djZqFmLY0AqK1qsDexYl9zjc2PVrQ+Wt8cajAtdLsMEP96h
/aDnOaaacZwnJOraXo880iIvNHDe1Tvr9ui3ydnZNH+v0xU8shSHdbof+ozl0f1ZOUrTT6ov2Csj
BXCJM03pPnO6aefgJw1kKGu9PIefZVwe8TtkBIjcmY6xfVu7q9ebNn5ftO2DRuBM5r4oFnRZlWB4
tk/P3CiO4BLEumdxV5s9u24Fz6Oz/KOtmkpk24KFpLmfKUUBjfqckGf4F8n+GMCmfjtK6A1oa3uv
uZaiTA4l0wbnd/IdVPkprtEo33ZHca4Hqvz8jjTuRs8tXDv20YeuQGTLLTqU+hsAdw3HZeQb4PB7
0ob0I++B8b61OaFUDJbYqlz5K+Tu++zWtOW/K5oj4DP+UFyCnFQEtCjoRlFD2T7+58/wUIN3/vff
A0Xs0+9hmtbkJLPpkFzAiyigSBoCgj/9EIImkb6GIZprKu1H/CgNRqTXN+FhclkSgqoGPwoJlxUW
eEw6y/lGTe7YfxhJEPqU7iEs34jhY0KZw4hgF8EkuUKvoWOpoVO1ZxD/gDRokoBECBLpGrLHp6lS
2KmeC+0vmlxBBV3DFIBeW5F7Ig1pbq7vJ8QVNCNjROOMfzF21csE8SCiJaM2ZCA2e3a7fT86VrB7
l2e0xWXyt4AqQTAiE8uVRqAjo2LG1GDv+FsQXU4B0YKG/jZR1OAQFyVn4ay8cBzFRDpg0+Zim0M1
M+uVPCuqezvCQ0JPIccVSOETSotRj57t3VdcQgdoHMchi2gIChAQ/UUcLClpxGte5c77zVjeQd/J
rrTUf/UMWemK0SuAHynA85c/S6Ng1WP5ZBwD+wTQlsRWoivLn/LtjfBQyTtZmMDgvSIgDF4xSBac
bNwrwZRBQ1zGeuqelsHbs3EV5zjgqMuyMGTnec46O+xe29BeK6NBh3rAC6z3m2BSdSdJW/xcd/0H
Lt0XmlSd/JU0BxSHaO+kmMcG3xWAq5msXGA0blfIlJFdL9okXzjcpfKDA4MrX+QBNzzdj5Af1nu3
bbL7E49Ifivq8nLOEhHbdEPK8sdk7Iik/TsjqIvyB3O4Axk+f0aakd7T8wVmEyxAIGZAN7htT9cU
DrGdNonvfgim8QYqJsAaGBm5PSUu7bL8yCf6pT60fpnrW4Gq9ErSTArtlTCJJgauN5KCo+hdmyGE
wrNDPERYfJJjbpI0pNyL1ZvsQIUziyw3wE7R83VY+cQhS5TTO7iaDfl7GY7kBexvbhEJMk0AN2xb
WRSoHw9rCriMf10zW01Bbd5WIgTyKycYV9BjNVQDz8IdXKPHakLvJfuHKQEOFqHSuP5UE2cP+1JY
U9YdKPmT8oMqj2LbwsLmayABadR02C8TfQwq/eTBQyUka0v2+IzomcU9ffDdiF7VzaoMrylQdECe
qFSpBOsC4lEBr1XO0XHZvw4T+1rEOPTvP6OE7JcDCcmRWhMeEdVtXnMgM4UgQ+Fn1zivm2JjjnBt
nrqh6j3+AUAjqnQjQdgSQAHRVkaGPRxsjZ03bXJVZB/lDuGTlqYAJ21EAGQa5OMlniDJJmgIAhKH
N7FkAsSU11NmU3nV+8Vt4SKWZIytXl9G35z0BSZxmIQOD0qLSoLuY2/j0gn85/N5yipdAidFgurT
iBjVGOtizYiESmu6psAAuXVpJiUlpq5hua2IHSPGzgmgkVXlH0zEtf3nnxKQjAEJQ4LRZih+l+TI
GVYWYaKp89JuFELIXAGdQZ+vX0mkG+EOFtnb12UzMg1kL+K+LWtBASGGK8uGRcb0IHFusUm+e2z2
519hA1GerxGYkGkpc+Z5BkmYe8mOx2HfJzkIcA+Bp4f8+UoNqyrHeuQ9tQG9IVmYiXha/hQyzqyB
DgO3DX+gLod9qVGOmCKlDRiiOMMowbmgW99rzlOX63/sHbVolb03plV27X7D7PynhebvCs1beW0s
qeMdrdRE4eDW1T8Uup8n5R7w2kclFlw4glyrSDDEHKDJSE73GL0rt9GQiaBlSCOqqVaEz9BNmSrZ
D5QeKodMHrqA7k4iRc26dGQbExuskRQHKLsSu+m+et0iVdW9tA8ieCu410RoqWZXTeG3cdoGLdcg
EdMCEfO1BhMQOGQ7NkC+n1b9G2NQswNVnKC/UYIZv2vm+kmTPWwTujWnYccjhe5wfeB+kWH58kDM
1DXzDQEaj4aY5jIK5/6qEx18PW7oOE/VBc7rKGEj5hIY6ZaIfq5E9dbNE9nlh3XndNfu3n0DfPte
UwNB3j4qY7m/62A2TkguzHrivI3PQWzfZo19o2vKHjzosCnEEOBylczMUusqfWlAgGwNcprjvwxz
RChltgeh5I6zdvV9Zb1+/j04A6AdBstkF8kYisIPy8inJypBd1XceEglVA7UG0BKki58T9ROlae8
BZwRfMBYjVPGcqqZ3Gr0jOo9jX2MlrZIx/bn80mtC80Nw0mmpnjrzfZOdxi2ZYzr9Hu5IijGRte+
xlG5ZT30qxKw3MXpxP4B0enWKBtyMXdtalUZ9oCyikfWc5D+rPerdzLErQsC75PU+qbKW11IHq+v
5KAjMvJp4plIpEOeuNJ0lXYu8Qd48q1GsX0Ew8TD1IoxcpGALUOY1CfUr9pvo7/6+Qc+eGc4sh4D
zTcXHvcetO/Zx5OXueNs1cnw7yQp5ikrqSMkaOkpgwC6STe7FdgkCn3pSHjM/6lQoL9VFuhUxf+Y
rcTN/D/fOyhg6RNgddjnobMVcuwyI3D2vi6gwUC7NcMLWlwDckOrVZGiCkaHkYnZoGTU7Eo2yWpx
TIGxOJ7yL5w7WJFAyIoRNOMMMN87+AH4DRr8971LqjTc6TrgfM8lhoAqJ2MsBbgeh6NMMRCSikrK
bQzObGamCu9KcvRcWKCJqKUEYiPKwj/LMF9rKrLfekQ5Ekk3q2ddEFOjdk0OCBOgjWHk1bSgDCd0
eMiO7uhVx8iM71+baOEzufDeIJemWjb1EZ7uTzfMFPnIfzfcN3pvZLMtzpwCJaIcuTu6Sjb4m5Mc
y1Q7RH7qZvEYmGiYtPwuXzpjYiwcYTKqlOcieLqmoq+axokLSnjsq3QPiG8mV20lLaqEzzFPM/AH
Z6Eoiae9onqlcjgOZa62qPU1FNjZkQ/sBscskLETjdFsXQd/NWAslRmoQyW8qFOqKAWr6Gs8+z9u
fP+FqGcmfV6qhXT3QHgjlNDiZzlSrAmUU0odwlx55RvdiLz1NHY0WWCQSuR4/5/DHnxHjnIad4tY
J+6auBUK6Q1T2H9Qm7OaapNBr84vYUQ5pxVYMV1CraaNI4kZsyxhFRAg772QSb5AFlVKhTLZQxhd
BELX12ohNaZVuIioo6qSJZKyVgybFzbfhdMK0AtQCtdOG+7x7IF2sF+KKiNL4ORB2Qd82CJsUjXr
MrEHCgGWKHsnu2HiyinbZ1w8e05gnJ0qMIbKH3/8QSrenBzEGUpEH7QSXg+Ei/MhSDU0HBT7Q2ou
OqWRyOM67+AfmyRp9ZG8HIqpX/uvZT1VtuiPoJTrc9FLLZ/rZfLZmbebWRdwKcZJwJdn3L2sPQyg
bTwzg7eIfAYFXyS0pMNUurcYj1Ax63rqd9hPcdtKzFDiomSjOjXxwlQbMnhTgw6D5Q0UwbeW3d9I
3FBEjI+t5qsqfuNSxwfQ4V///AdviqOnb5JrK9hbahohCzO0s/K3DvIJ71jpnYJ85TWryJeInHce
Jm+KpkHQxAwD3TTClErANKr4dOeqbdENrqRdUIk36o+jTgxnKyAIE2yXo1sQlFyHeMWu9Rbkqbo1
8lBWaf+y6CPys7uPpd2jI6YmlihGoKNEbiJbqNtRQo36VPWuuuJVFfeH6Zeu8sK1f1UE+zz/fC6c
gAAX8A8MbSJanXmhrTfbkhFWzgkICVMRElsMOHUCnooVr3pnW9UbDTfdnft6t50+6rM0NzjftTq1
ZYT/QpXFuth5mE+B89vzLsjauPtj9SdwBc3JW3mA6OQT47qxAS2KKvoqqywLawNznaGOy/zgzd5l
zmRsB+HWldgNNqGvkZX3SUxnmyZDZizinBp7mxYeiNAIOOciUHIufhaeTQbuF3sYfqhYjjZHrn9P
OJTh8eqdwwtVTeFhLN9s++ImpHlV+kcFNrVsTnnmkYqzGqFvtAA0hDhAzLUJ09DFqVd4xL7FNKjM
LHP4vYmb/F1tPu/D9ZUAR3mH+ShjZJ1qFLee9S3KqBMCIDGocuocSwxChS6ouDRWqj24jg/hpKWo
RDYgerrkHxryh/TCOv6MPwgbXpDVrrRfNlMLEdz+FSaahi7qkgyPev7KAg5QUiKR1vjk6eWXrUsg
bo8EdtkZGtIr08ArXTbRCmwkh9SMmFAWvbImH4rknZfeFNF9thtfeCS1qiDFnOIz+UaY85QfrWL8
S91yTxirX0CRLvfvtZtFXDEhb/6BGQYXqIxKuTjfm0klXfFXu3Jv+8D9oQhDdU4+CVPJhpcYjZFd
oTtQu6oS1ou7j//ixXz8FHRrPJp2hDgfjYVfk5yGdF+sKbU/ejH1rYjYlSS0Q/BD1Bf8x9QRpluB
YaHUKNqJy92oMVc7/3Q4L5iIr+DfzNqysFuN8Kby3XtjjzLt/StdpfpEyERkzs3sKEqZpwcAPRi1
CPTupubN1vawGeZ8U0HrKwFUwdrruC6ugm68LxuuXoUt5lxtvIaaI+rXKtyhwdbehEq6Q2+ghy3c
SE2P4L6wJW9t4clrf82+Q6yOBOnqOr7gaepth3qf09lAw2v6/iHLi89qOrdW+tWarB8nibr0jVqo
fYCDMRY/RdJdzi6+dEQr15JLGFYMvl2z94F8mk18yDdboyFMMnyvcBzvcZPjdkJJw1GdIKRmBwpm
UZFKGsXPKGq+aqggbr92QgGIu/CczusWaNaP1jXrAKuAdxMbri1zF27DDHCP19EwsTidTU0lTQ80
SQMx4tVRxvEXDRPUoGtdxuJsWXB+aV3qrhRfuBKJ7emb08Vxs23Cze690WlA61fhnJC1JS2EmGva
hvhZwRelXB3J6MNcRt20kheOQ2s+x2Ur/ovroqYXt4m5tWkOH73RxeSmeFFWW6NP1fzS2Bam/5+5
JrxJ+jJDtgasyTMOZGwL/9OY4hufUWAsfI7njZlLfhREfgbd4oTN3uiqK/Ybr4yOQIsaM6VI1fjG
G0YdnxMmTGZdSEyokHgxaeLFqbX2AKDUpsunzPlEjVEaoyB4QRTt6PPVSD9+VjSSdTvZALUTF1Us
CJGU7RqSUEKom0TlhhHerF7kG1CXyfqm40RM4qqv/tp6Bd5qv/WgbLgpCT5VWy7nRaThnLHGQn0O
Q+qnKIbjPHs5vWhgu2XZ7r0ireuOkawcIqTyTbKSLgoeIFPWIil+yrdCnEUVobJwPsHOR2Yq1zSq
eBmVHysTGigY7sCzD2rnTzC55GQkyX0ypWZHmYkrgTqWU2Kcrmu18dO2eTmN3iu1zTo2hRxmLZzM
ketdE9xlKcGl3Q0zHtia9orDat7eF2uPLK/2uLtNXCaFpCa0OqUEBUmuYkxm1GFpCJHhLYfl9/F7
k+U3u3vxNLhUSMo7zmRy8EnNk/eKLMvTYGLiaScoJx2eO6mbnOBvbXf/QV5DOj3FY4nocHMr+ifK
MO5LHG4oo/zp+SJZvevXBcoflEA9DXiITUnP9W8GzbSzRkwrqz8ZoSrtJenpHRAhN53zMtgMwJHI
Siy8mtSmeVnyvbJ3B2Mq2xHJK/KJScZWfSMTbSEdcgBQNbNcYJ0zQNiz+qAQFTkxCqjZng1XhZd3
ySo3DWfJLE+e0SooxdoCNeaihjTeZzCYGpCIK886GH1WvgEsQ2OqlICTraYu4olzPgSQqoboH/XX
9SZ7wQpeWNUfUAYvXM6P165t+OhgyLh07O0QEdbWME3HvlTDTU1vNMO0MRdQ3yk2jQ525YPImtn0
KkyvRZUO8QcVeeH5Q/QshVrWx6S+QPNhIMz4db6ubZwOoV0W94w1TZKp+hRRAKQ8Euqo7S9r/NNg
WBGpwkt0PEQTnoqSQ+QjM03D+giKD/JMSjYMTEhqlnmz1KJyoAqd8Ufo95+tDNUohn6GftHxe6g8
1AwJRNaGMxrYxfL8UjmC0kQZE1iRgJvMd882WjtZsWGwyw41WibSgaWYM1c+7qxy8TFzhhIJL4Me
4b16yY0cmR5CcmRFhj3/CZyJ34/BUoikSfKA13Rmjl0mYdMieH8v/34OnDdmR+tElthKWpETIK+T
1kxPuTLArz5r/Kmtora2LK1vpriU++7iw7v06rk4NOKRghUiyMTsrp0OTY9gWcODDda1yt7yJwif
gmHLUWwgvLlEH6hBBcQAirZ4tgH75APmZhLTCZuS4SBNDjUp6Uto0MV1UThuvqLm25FP5cs2/X8s
M9ID9nGfQy/GUz6TQFVFVm2juARUpy4WaIeWFNU1H7y1eYWlLaHdYEBm95oVH+NEhAMqGkqOJDKe
qXaLaL923Kxghw2IKgsCDqS2Mx1nXeybOtikZNQpzwSdkebhspWst5IiUhmTRaynFTnhP3Lv0SRL
vdsJ6n9+K/r6FOcL4hxwXPBbOwzmh0G1KXpvu0o5pDgNZVAtfIKxyK24W4fOuxoz5YmO3yb0HtYB
/TWvh4zoOaw/9a37q3eQOPkKYe+xv1dj5Aftx31nvbDcNuQXASooD4T8SykIKfeXv4Uv5jKmR4Hp
e+MvYW46+wy7iAm8zFcs135leZs7LUt5JxkGH89/6+ckHjYJl7+HNiMGaZ0X394h8LeIBrcmtFWI
uopvUw61FHEWAQt46h9Votw5UBVU8D5mj/qYUMhAS8pMXTJ2w0mH9lcultUOoPn5BZ9Z7rCrkRuw
s5kGI2cNZt3CxJMu6sKxiEfkIsRdIerWsBp3D/4gE7XgOvKSa1+OFC4za7ks8Ab6W+vv2q/fG4Uy
o5PKwnOgQjxBxN0CgnnpXMNnFmyYqSONg2GePLrxCkyhE2dTpehFOQsoYPyKwCkqYL8hMRAeAFtH
JQyUGN17hthHkZ7G+fu2769EaPSMbk1EKNgW7lIjeOYEqkcIQdiVUtmFKjwr1rN2Wx3GJN4bSEDb
nTylB6203vZfyzU4sRApSi15vKmZkEjexj3JTHt0eMmttMSMJx8ZlHIf0pipRBTQrZLWA0joGIyp
89erZHtkQ7CnNYGR5aDw0oVtcaEpYk5HDhkGCrhZzSdD4WZTxSivs/uEjAiB8obFfxJVbobkbqp3
v6T0V+MRMWrjZSMuHvRPNDkwZGu99KAvdUW8MmKGxL7ykmZgdpfbzZY8A9eMhcpG90XIaScTWDvD
Jh3PFmjPL8saGmwNBaf0/h9rZ7rctrll7RtqVGEiAfwlNTq25DlO/qASO8JIAARATFf/Peul1R1R
KtHn1FddJ+04HkjgHfZeew2AWbiqYcwJEq1MYjZUMg4f1FHmyI5bh3UbRCjP2uk8kPJCS0AiN9ox
+kqoRadqntyb8n7ex5zLctJV8BfR54JsBWFpdqC1oPdtaGHMCRRzqMGGYQFxXskr5xdMCV4aCtCz
wSH30JyAfp/0Ku0uqQfbydlSAQgFRaRw/RCLnKRKfvepbjb1PH0QyA/V414NWukf3qRIzy4MdrD6
LJ2qaeY0PZDxrQaZZskrNgTsK2RAiNPob+bXw8QtsKcyHkrhHm7MSFvHLV/DfNKE3PxCcHRNhJlU
U387jIWNeyLz0kfWj6pbuamMKaQZeCpbbStUCPMGAz2tAfElxwPzLIeSE5xbw4mjLT5HKdxYZZ+L
MnSI0k9uM7+h8b7VELmjUBN5Qrg3/l2XdgnezdxPQ07Z5I9ieCXiLOg6ib4WafjD+EaQhkb58m4X
XkW1dUF+EnE//BWiQIqTD0SwavI3qTd55nAUKUNYlEhV4mLLD8VgL/zCwaNwBSvUCETC0aReHpRJ
e9z6pJfMmjGCCAqgGTjzlgb0eYDnYPXWV6+ebq21e/U4rcwgIbkDlRK9s8bLNlo6A38zolGvp8Jb
ljLaE6r6vIknyRM10nawVZnc+91yldXLR8MOn6HkH6hwZP5mH3iVSwCdkI8hzx8NLZ3Ku27K1ZXA
ZzGAz49EXroIQFxgLUGLgWp1CjUEzjgNaRCjO1K+n8+3yoWLzyw4yPiGFgj069MhhCD3RXTMqlY7
WmAAqKGu7tIhtB/kDCGAS5zE18/Nl0ofOLHUiKD3KxgYJ3fBkjbl4HW7/O2BKYw7zp8FVqq117RX
Ai1tNyl4ZJrYcl+B82zDaPhmmD3sKk3gdcyOK245GCKis9cw7ZQ3UhPURPrt4VsX7N6PLnQS6A4a
OI5RCWdm/D0ZaS2W6YvaJbmpic0u7rvJYsftV5V9ALn+v8PrOZP57vILxX3ipC2qdmtrqkpwhoM9
3cZVRM0JGhpD8rQOn+rucLnq/Nu8xGVQjamTX419k20exZ6arTDvv/wFAESckpNiFGuTgBkzNixU
EaeU4AQqrUNPRsW4w/Md4ii385FyQufMfjVjcEAanciGcgKfQfR6/bz8l5VSoDG/0l409hcMSG+i
wALOhBLAnr0qYcESY3/G0aaxv4g0Ch7TPtAIT7BGQBZz4qBIwA5fNMEuwHtZV5JqFETbOeYNwPqc
lq8vypdaVmQDjiv8nJY1PLk3vXCs/HEfpMdZiihb0D4FHDxSyXRrSnutGCBjKaT7nCGPCROgT8hJ
mhaOduZzPWcluL4ibKju2M/4Ap+AGURJR6tkyd/2PYLwMvtiw9c0hv1cORj7Xsu4IeTUo+Kn0iNs
Ss7MOtRE/NJsxJL7XpzkW2vVntnKL5XyIMIYPPLQXIhUJ7dkvt4N+3Go4SW0bFEqY5E0PDjrhpCH
+VVSp3/qctLUPFyTxd3BoWDGKmJeCECh8i5Z4j/EI+nW01+coPeLy7n5S/5tL56PESwirKPgYj/r
T4Ht5l3RhcxIgWDkfke//2YsOE5qlOte9JddhJ80AB05jkRXMZYIRLcVhGcjgfyUDNZtlabWRsdE
u8pu29n5euaVv1QT8arJG8XPUKa4T185riFtPwQwT2Xm5qdofmAPsonuQ0zkVAfIrz2seZDr/p0P
EikmFKSRj0aAw6aC8fV+l+RXZz7Xi0uRty3khJHrqXnm0gz9TJT4cQgwjjXCi9QMdEILgezMGUyb
41XJb9OqudIJIDcY8Xz8xPpDPIYB6rkIsL8wOHmhFl+R9iQ6n1qgZxwOD4NMN4alpVFocqCfAHGS
HsAn8kzyAtWQ8ls00gIgcxUygsHRMIKOxV/PM8mfOZXR86xgSyCkZwbKmPoEyAnqIJ+Sxs/eioMr
uFtTUCNIyoKPHfkjMhwV3G3M7NSPTc5mPbU/jBYJeX8+dzcBRcN5kY/pTU5OfNTzkYcaiT4BNPLp
Gsu7sisokwqTjyVYgX76UxE1bIYY0IYfO93f6hXtlRx1CJlRLSS6oBhPhbV7L1KqARA4AzX8VqCK
qjNRAhQRUscUrc3qN53uImbopJdy9vVF+QIDyYWtz4JUA0E7dlJMWKQG9D2N4N2Yrt6oYKhL+DdA
e0KeDI2QZlNsKVW8KJm+FbaYHZztVLUyBlXf3h1ohCKfKRLiBkcB6wSoijolFlKy7reyvFQnKVyV
cPkzfP6XLh+Un8pSBy9kMHKCDFd7pwjDfOWZ1Xukd8EXkiRn2vsbP6INEvJriIbilh8nCIVLQAEi
4D+N4hmC+Xkw8qU1zNQvDLAzgvkDpHuyTvaI0JODT98OGKn+rO7pP0jwEHtXdaQ+lFGryZSRflyY
jBlIAld5NTm5ovJ5LA9qu9df/UtPLfS4rMUsDhh860z4F+phFXiTuI3tmXPS0B8w41QKi/GUxNNI
IwoNl4UVCMA9LldMQjmLVHz8YinxwjmJn69N7ByAB3PJk721eE62hDGDya4AqiOESlVSMmNP99uj
ExTGKj+0ux7v666jxSp3V62bf1ULpOvvvK3qS7seUR83SwQAt8bd4+kTyx0328VtDpMLKywk7Ffj
gdyaFVaF0D29uf40TZP58dh+7+b4hwaoognJgkm4lnmIoMhyAVJZKlaUOQ+ooTGruR3yGSMIxgrC
DjBJEmntFw4vVRUnhxdfQxZI1Eb842S75Ltk1QI2wdQExu8GOtDMvivKmVQPJvlUmT4xwAqEL2qo
S3i9mAXq7975u/aNAARRnk3QEoxX4x4I9bnae9cY8m89xGabYDzrcf/Crf7vD21Cxv+1WjGltYsy
AfBV3xvFw2XbvxHoqUefsFgNuzTiLBVDo5v+kiuV5oNePm9A/O4Ht72TQ9J/vIkwdSM/jRk6wwZE
s0+XxJL5SbubtSQo+22qoQAXAcfu7ler6a01QXADoOAIVzssAbDaqcLV689u8nKGPtT8+f/hY520
Sl7crtqppCN5LCS7nLKXdokxyBt5XdkUiXWSXNo9TK2d/2Y/53/Onf3RQFdwJ3MC4P6rNoHHRaOE
JzEVGgjR08dV9cDZ4Z7HpfNQJDsVj+JBilUtY3PZCqkSF3Ps0fFKOKQxNoeZpNniL7QJz+sfPhd9
ApW46o3T2iwoxza3l3b3Vv3zOJagTzwnCEl2AA2swXcadpQGWnqHGmjpHR4/F3KQ0voqJdXrS+uF
sfrTz3SytILKKT0bX7u3cmodF/L56hUmbz4/EH1Ep+IY4ohHEzOENOgMPxZYwQstgkFUrZFoFi5u
G+0d0M8IlFR3VHIWxQW9sHwtDbj6mGdt/D4k0uDqUXlelbSLSK43YjMaJYQUEQRwJBMDMayLdB90
GJwOHHNypBgcYCJFb6qG+YVECS2Op+cWwlvyLWCN+Qz4TnkGuev3idsWJQxNLk2X55Bg52LvRgLX
OATA7UTYkwrzkXYk2X2B1yP3xhewxkvRzAUeH+1YmZPCAhDa/fqbe+HWF07PCA96FFOz01S9Fvfk
0RnrfxELl/JzEwdYIaRYCDTdhzC2bjROkEhd2KCGuDqx7B2cBzNdpnI61vrnWvUXBqR8urWMPdh/
7jMDN2j6ZWSNzc/RmVQiAKoVpEwNHGXIbTI0k4CAcbRv9CRyqJSxn5khYegm8FKGDyNp6UZq+PNK
E6Zssl9z61f6gec3ALgcsTcUU1gEUxs8PTuCAkPUqBECSrOsmltzL9mlmGmugGCAT3NVgcdrYCvj
DFlrPUpmc77H+aHtWn/vybJE30LXhMJF0voT6GPxJmfCe7e8AzwkLDGNwtsW55R3SQmXyiP9OCxS
Z1sGqY0eo5wvwgMS5L4jnNY67DG1GmFd21gXFdkeN6IVdE9sMIOLBA+QTTKzSxMnL4HCSeJMlqa7
qoO6Ix+7mW+TERlHLfMcpq/763rAYWfYOQ92lLrvCOcMb+smaWFqoyj3M/4R4jNxAxmdndOAssqz
sB86rJ3GHuEof9iwA/heFMsxUBzXFT/VRmG58Zj0b6xe2WAhzV89rzd2ziMubJyLgl22uil2INYJ
H7lIO6KTF5n9INwceg1KXLymlmblXw31fn/x+m57oSpjHg11WwZMAlFOaux2Zicmdjh/EAVL/HVZ
6WncUNjxO9X06mkFGAuJU/+o00Lu4cJwDb2L4e//GlaOgObAVKB3X2QNaEw6SCw7xnseTw75n+ZO
+OP17/Hc7MDheziAA2zJEPuIk7LMs2gVd0UPGATkLjCoq6Vd535E92sjO5SWXHe17kYdGDp71YM/
sj4M/en1D/XcEebkQ50sbnSnSShz5zuJ7v0AlBEGqkF8ZJHMLSEkaj/9nVXJrVpDPbs1+Czzd0Iy
eYBZRgJwjI29Rh3yDm9rixxX8Y91SfTvyu6NJhPSVZ4fRBm2x8nmjDD7lgm18LVTG2VraNxsjJvo
rk9siojmUibU5uCwsS2m55aQxlylTHYUfAGr95o4PdA2DrmMAgDgo4/392UFKFPgeoIiodh7DNzn
O01PJO8NVLxwvUi5LchQtbuGpufldO4LhUqEqh4QLlwR8XAq2c2nYhUk4JiGESzE1wz8Edkc0wpg
MdCYSepH9rT5biNmDOES/lg1u/vVWGyktZFUQTOZIvA/Di3pTyB26jXEMg07gDkGF/9FeoxDe/7v
z35ygFt4u8fDuiZVQBsVXIG5ERZjPmM9JpEyRjS+0aTijQ1qJnxbNFExpzdBgANykl+QYL1wevOh
GN9ghkbxd+o6vOzaeGl23H4iiJhIJX+xN7SemwQ+symc9scBpRihepqG13RAuwIP3Cd7hzBVZ0NU
2n2wP9xWU30rZaeGbOdf/0tnBHYFspYBb4FeeHLWDet9XsP5o90A8MeA7UoDSS1fUUA1QVDkgBTb
uqsRRv1mB8G1bEMgzr0PSvedl/kfzhwRgtBPtxjegnDyBGOT9fX0Xl7SvbcbAofM5J/0DrWVdmr/
9b9SCnHzgP/N50LuJZhIwDV595+6abqWmYysMJiVva/64HfFQ5/5jOp3nn1GsZxJHTFMj6efMT9g
odd0a/C6ipG+Ch1JcjtMHgqfi4E9IBm/uKk6YNXzqjxOsKPjzmSCxjhFEgR1b+MB5miKVofZtWVB
ZeOA8ND+jy5oTUT39/pHx5L7hc8e4Samsheb2FOHs2Eo2rCP1qVBHfzOyOMMvVYtZxLjyub94R1C
8vnSCyF2wYHgiGT1Nbb3lxpEiQ5QoFOQ9ZWErD6m4h1x7oKcp2TBBNoxDscyudeI09iZKIsNHn+B
AMQYAKDdEquXaTCkGFBK6J1qxAXwDZggiOokYmRTjPjuLLfKKql31BlGrBABwAH0wqwjfVFS2VGT
qLmNvnlN942TsoOPhK1f0tLOIHD0Qeu6XFFXck6hPBaLoYPVluD8LVRcHulqU4SQSbsS1+NvdtLQ
tsgMCs07YKmYOGK3FJGMGAeudU5q9TXDjjJGsEALde14KzGapr9D77Qtluq9aNNFGPz4v3oWmMTD
qIshjOG4oxHUsF5qLmHNU9+9T7PhIa/4yKKNLsy4zqyC58Wv4gBEpsB1SDjn0wVs0RdXQ7vs7tTa
yRLBED0WVCotdxamUrqH5Xcr0lqCvEeuyxiWfNZjkvizmuyH8yk1L4CIeMzgxwMGQl/vnA4O8mLx
MycLSmPzISMh+fBKOfOooSpgeaoo16sUwCkWpQiLergVEjmJG38BqnsOItLbwJMj5WRNsNWpDYDn
9au6ikMOpZl7BiMP7QQtRhHjtJI1nu0c5pQAniTqGTqKXzGFw2HN3JlAWEoxk+Wisb1QRVv44Tsh
n6HXf7M8mJZKQdewGy+V80Ad845nW1/fIgJqxFKMt39SElb0wG4O5fBoopJQ1gIfC4nXJ7WVNp/A
mFBd6HMC6co3EjZxzNllnRFhAtEjYdOl1cFtuNBQJ8Cd21BrAKRj37vLygM5vlwinBD1nnko5DE1
fnXPEAilUQLx2494byMWLknkPNTEmImPLCRJdgpi52tu7TvYfWdItqC0iKBvJNUlY8sDi7FlEVA8
6TYSC02L0qJTxDhU0kN+EyRmzS+T1fxQ2NNfSKOyzdo/XGtUop4zK8vbMgzvxcJWqaWU23Lf3zfp
QE1Mjd+DJ3EfBmAW2uxSWcriWQQSndKy+TYISAaWA2qiMUbnBhklyIW2TdfAmaO2NtbM6OmPz5UT
n2rk8eSR193ohTfi2oraypH9Y5h33z3GIBKlCvYw3E95vFXIQ7v1RR7uWX5AlLgzBVwrAUEsMoaT
qY3wLGsl9MZ5GHqcIzg6BgKDocAvZ26SF7htkO3YqM56HSqU8bR4iPZVSZ8f36n+0uktjUyx8GNq
YQm1p9h+87dwFHEU9O4ETzwWjF65/7yfuysRQKyGuw7U63zB/szKHXs/Zeyg00dXxqGi2/BfOC+0
98UtkoYRM85ej4iEMlkMyx/U0uSzgMwlB5hdSKfEcJX/iZA53dMipIh8rLcvcNoQU+LVR+1T8T/O
A1Mv4D2YfXPaMEgRPHVKG1r27coNp1kgMAAdTEa5jyUTKirVtVSCvm9cM5kCcqp05VGZo+tD7Ich
dR6MmQ738i+MUV+4OQBaVzjowSgP1vZJB+chUaSLW3l3ZhxOB6fRrpT29sKNwcRRepsQ+FJmRCrN
pImT/+jCf7dq66uiGnS3n7nRdGM9LcmoA8GgIuI+8Pc7HaEGTMCyrAmjO+mtE2WEAmpKNTQG2Moe
yzEwYPaUFNaLl76LKBpUcIu/iBkyymhVH2zu6R567rmy9oWzl24AgMxHhcsVcnL2WkPaTYewqMyI
V/CB7ENFCtboTrCTjlgbPXohnbpooHwSJoFkTMOMy7LbeN5fqWgMoB34VvD2kMpnZoLXxiCUW2YI
kTOdx7KfJdmzgyBcEqPF3HFFetDpB4fUmDedqJfwH8R3rHP3Qc2MSoZg1f5V2vWfo8v5F/DylXsB
lVYeExLr+6jbhY8YvwmOfolfjX4GExPdIZLOJThX1T4nPQRDOeX43Xf5aOg+Ek26oPtlMPfGKKct
DK8SKmkq6iKDThhl6w9Wv5DWhqI++y7JjswdOhhASt8GNMX7nQlTCt2e5k9tgabmZhwgniTKAg2W
ZXdiMsQZr2hMkTTOQyD/FAwOZXFhxf1W3MFjdRHexFwXVdUaD12Z4UmuJNsUTdwFY0ubGhbdzWLV
H9W6qQOWEUw4gXAoTwt9y+g3F0mXbJhCXTrpD21f3TLqA0Reslbx19e3iLFMOdki6qoYHeNS54F5
Pj0LB7/34myQdw7dXndA7QR5CdrNm+PQi6aFs09507jyFxYRRqhERDxUSrc6ATl8+oHzYHhyAEmK
QVI9JqCmWzBp9XPgwCgBR99956s2WxtRFFyez+jLPtRDdWdekzwduBaFhNjh7r2mmHXB+6HN1KhG
zAZd+HZcfQyz5pPR9sOj/nZc/LrPeGE4pOnk1YncWnvkk/aFSlnBMTzU3zs4HSbSQl0+0nrj+kOZ
kiBOtcPlrwokX9255BsqU8R31kmr/VO7/fZoMS64oCalSJczRJnzHMSXXwlyE9Ak7IwYAz99JV4x
ARBlDO7NKzEcYuxTTRPJJEuIo71YnF6fH0koZj6KXMt8AZEzAa41ptGMRDwP+yBvSU6WHrUPMb8m
gJXVZvAcKAz6/x2Ykq66ljT0/rC+EreutJJ8U/XJu2RPwa2dPHr4F5WYFlCfUlXoqlEBG0IDFIqZ
HChgZZqiyW4XV4aRrdxNWVgyJLkqdrKGpw4SA26My+86rNTciUxsMEd8Gfzd8qBeSDRe1UJzuNzv
4+XeTpFeShiTp8tfrUPxk3MsVlDAhKtIpVIFuKtQV6gSe32fvEBi0SQjWjFU1NDlNDbQGuqKM3EK
746SL9wa8Rt/ZFuo1ZX4Sw2/GLAWIQxLVXLkUD6vS9iuSoIZ0FvzoMYAP2PhqkXZbetw/Zs8YvTv
uQs8yYGimk105V/girxwUStZ3lzWTLdO+RhevXOzobeYb4zRjZ7YI9/peEDqEKXS1mGHHYU2oQGf
VO1Ip6ElL/0OfI0zT/c5QsblDHeFIwjOAM3e0yUf+MU4H7ooYnb88xTyuS+EpxP+PHZEQ4QNPqQA
j0wuyIfeJEnyp2beBoOaSEDwIYyJErTQrG26SZU5gwJRx9oEZ9pfaEtfaP9AepDe4r6OXM1Ikv5V
RQ5Ll6Vu7e3vpKAUll7HWOvv8TNxsetkriWmv2oLORsagwJ5v/KejW6AKWGOR/jRHX44V1i88J75
bFQCNM7c06c0ZqsbAxLY+tBA6vbAqb7EP1TdCufXZFbtpxyOOkTL9vRZXnUSK5KlSEPFSItOGnTq
i2iLsi9qU5QMmrvJMUY8cK1Ndakqjc5jkC9A0AARyPF5rrArmeU/XQ95drC9xKNC973kT2VSG+oD
vQ0Ob2+KNPhorJsyLvNZuysFrgE2Mw0qJ0+CyQvNbnLRLcEPPXExIeTQ9AiYh+n64+BJ6Z2WtFRn
Dwt9vJNLdQWD3IYQzKHxTB9aVb0LpTcP75Jy3gT7/OOqmO/U/aj+LOodqJMKkp91j9ymguVL1STG
x8IsF2rkbsYDZKbpgAlztD6HAsCJ7oGhndl+Lyxl2jWH4YXWCu5qTx+3V+ZeVTjl/k66h/KQ31Xr
7ko3hSkCoGqOSO83YU9B2mBPnOLCQ8rbMaOBSBb2YRhB5XfIyK4T5ncoy7HRrDfyIVKpanr13TGm
3RMpuugeKDr+c44e4CVxvlA/aNyjU5R4WKBB52kf3HXoqMlk+CK/SF1uI6xWlYeaHHXpSljfpUQj
iPLeCrwKsI5bZPDAJXoeGTa2Tk+Xw5plTKArHTEixVMC5JAl5VgGAeYFIAjidBkEhX5Tn02yW7P1
WE0bESd0uQ/RhAEnZbCe/eN7UNPMAENa0nqcSa8BM5CJR8KTNXYRAK/CIlrYCVp4on51sNYYMFw+
4oqqec5zbmjynq14viLaRjn7Q4o+FYl5OYDATqWJH2g+65Lco4iVUaNZ2YoG3gEVUFR88ydiUcYI
YsWxP6Re76bQv6qyfMasuI/eFMVcvvUISNn6A7K4xsaWru/bO9S0D1ZiP9gB4S8Ch4nocja1g7d1
hPtB5xb2xbiyQrJVgNQ9W4kGABx+vNhXdQpOnFvo8ys3JsSQxB87YRt2HuZYploiK8KPv7Yld0uw
I4wlH9DUKahik4fQjx2EEp3Pzy/wrimU4Lw0u35TW+S7jDuaRg0jqgS9bwUKenWIW7CjIfknr7CX
E/HB9hjQBwzJkpnpezgrUWjgyxeoYQmMQ1Di2A9+Ey2/jX7yux3rqwEn2gVLVXhvl+do/Gzlh/Kg
ij3ncSCLC/9AGPdY7D4jGycCaCyKK0EtRUOcj6+Mo26pMLgDtF6ou+swlpQZ4z8Tw8nUf94mMy7g
LSk2xm3St6cPwjK9iEFwFnPx9gOihYzfYo9cpF1XBmS1cPJKO6Ja3t9XM+kVHFictv6w8rZ2Y2E+
fZgvAvwPeR3jp76ru7tx4b9JZdIOPOW0L+0NmP7bPCYep6Ij2JAotAUHrm6LXZliT8dA5IBgPgxF
g6QFURnaRQXZT0maY24cUvlpnYT7JL+tfd4VkBt9PZ8OPTWdlV8xCWI9YW/N0zOSEKyrF6bCwQCO
TvwOftodqUL1wrpplahRJYQoGeFRTnTSEmTuRRpHAKCHgHwqJgiXHe/0fmylYeINEgYXwo0Qw6KI
GdL5/P7LZHIfUH6+qz3W+eABJ/h0SFCI6WOr7zU2Mr4VhrdS2uSzW95UOMJsmIOkm0Nsbw9o2DZV
fZi2k7f/xyitLUnUqny7tus/WvKNFhWVCBTwz+udYDuWTQXxQ91WyupSrZ8AD2ztQO/OavcXEnaM
5MVBDiR6nc49uLDLFlfwYTXiQLX3H2A/cDdlc/m+drPpvm2lWsgHNKU2TVud19+DnFgjmhMq+MLt
0VDq908EZl0kcwdGkTX7a/NNBDyiVyIoFN/XEZeui6LgMPADlPBJ5JfXYabVuba6y7Ak8qmI9YLz
NSa4q4bMNWUD+DVV8lgWFR7eu/01oaDNNmjgeBR+zXyo4Fu4sNeu3LRhVS5r1YQ7Hop/4MQZe4LN
66b2rnfxVF4yVmC0NO9WN4poDNsyuUqYeG2Kgt/VMQu5Io2Q4LGYF1BkLryTniKS9Npo060DOCrt
RKxZhnItlVW6x3r1M445UJ34Isz4+2GGfzQuhjToo6VsSocvmHPoDLUKFJs/OcRterNPD//sQHYu
vDXLtVhXe+Zm5e9jUjC1Kg7Q7so0fuvXfDr7wBI95sWARmHFxb/aIal+E2Yiff8Nxj/fOdDBNLbT
piDNmS8zfhG8Yo0EshJPyNdJXJY4H7FO82xbNHzj2oVyIwS8dvfrP/2dXV5aBzSgrDCGWOwGe0ZK
bFvszcKn5TLN9ljvvmuD2yvWK8dJf+tMTbr1GHTxaKzwKseYKLf4jUvNCUlWGD1lx0vr9tDNcouf
SyoOHxM2FrbWh64cMjJ9vGjbDZG9HUa8lZQSto6m7KItvJ7crtG+DBr+yMpmU3Y2mE3c2/QEfNCq
w9fGd3kL2NNgSW+LDMTO8N3RIlQyCq8QsJLVu2IQR5MJASnqm8tugg0gXo4gihrC6pZmk6uIeUE7
FoRx7TnB7dmqtyu/BbOoVnziYfprzFlVfkywXbfb76/pPoqLOtJW08/Rruvo1V+uFd7xU4mDKkAr
oYMUz0LhU4CoQcBC9s9DZmBAuuSmcda/j42mxQ0m/pOOQIuDPVn4fQHfO9z5DdMi/oGNDwfw0kAu
aZHbdT5vIhOLOlldzQs24wNO8IF/bzu7+SJe1f1lViWkwaVsoFaXXMAgv3Kkfe3nbpvP+/B6cYgf
Q8iUXh/mQwg9dm/TwZJhVPbOdj8MDYltWttwBosKqlbXB9mtHbBD6XLWF2E6ebf2zIIUAYzUgWJb
m5eSLSW4X2Hfczt6pM+RJOfN/M19OTibpi/uZBjrdUG0tQIyuxcerdXz4KrcY6/Wuw5Is0mvg0Cr
dr3wc12cAw8t040TDDkY4ZBdt4c43Br7lH60r7iGbfTYHOLE24aXUzKvCSFgn+fx2sfhvhluqj28
tm5FfIGfB8O7MCDCzsMJZQsHBhfjqJtuO4uAsYt6QfNa0z79xndabyo6jMs6XXY33uB+DmD6mPc6
psMU4eVSNisGSEuwyZJid1sBg19Z6ym+8BLKjmBXLe8tV2lyu3R147jjV7d3rIsaM9tNGyJAbkPq
A6vsmju/XbptUBwijFmc/bUDiYWo27DZWhF8seLALrJmjtKlozAJD8M3828seUqOdR0yc2BX/w+z
jV1mTdw9Xcz/cEtLJtZXV4Tdx7Gsi6su6Jhhu7wsqa6Tzglvx1URknc0rX77nyrvcAYr8wByml1s
jRekQfFGkqG3EvHmDHC29a6HVdijPmidh9Em/W9RumHdLA81858thKH1OQqe86zChLaGMBeIUsq2
Z+rPoYucsu5dhOlH03Xf5otJGSFud+KzgB55SYpk00hE6kWQ6s8G3Q2JE+waFGYpcxtsHvMi+mGe
mYgVr/dTJuL5acEPWYXQXZd+hEbkVKzrTUhV9/0a2wmgAcEYx2AKubrS9yV43xk0TbxYIsC8jGsc
3FKxYMne/YiTq7EwkbEg/fk7dQgak8r40Cdlw/BwJmpHZOzbaV8ZnRQ8kusQh1uNooxkZQ0dOW2+
N4V7nS/c+6H1hwi2hrZMd5mE9bfLxFseZDRqFcmfQpwUjSibaLF+woQKdoIkoQ5CoY/yK5IVjWnq
GJUCj36R12LA3W+0wlJqSABNO/v683RM4NHJAyVKGx0R/rk802deZykBZtm+ygxKLWqCGukQ/rAx
FERKpnG7xuxyxRfm2xWQXyWVHiqYI3KBIlTb946mJmZLaCipq1JvREoFIU8iCQwLPK2k/i5sMW3D
ezdbtn5JZrnM/uiAlbkicqLejMY0JtMCRvNy8D4AIG7UcyrtW9YR8tKSwsmMKfCqDUeO7RmlEw4/
ItCFVfRDCMwBee7aPrw1PBKNQEwgQE7mpeHEk8cij6D6wFVVk/pLVYLNcc07scbiy4QHxkY9nngm
CvaQP3cSqqjn0/ErO8KkONAwZ1EwEOPxcQVlJT4m3Up3P0XZ28XzrsXpqD1O/AwnTXT3yc8YDsM1
xCFSj0cPNyBHchVbCYmVkCppAV5/3eHzZjIkXEF9PAx3H37FUzgiXxgm4PIOJYE+XriqJu5GnYkL
gawqBdmIUy9UqHCpUWWarBcitqikpHlGwnGAnRw0XdM/U4iaIAA81gsh4j9ZIrrblHnYrTBXZtRU
H7hCxlT9HAtJghqlqoszJA6MyYLjMi0sXFqIx6gdhgszwN+IsUEJ2RfxQof+R2bpgjyE+oYZhzek
Odk068+UpEzjbgkcElT0BAxX/MwEAYnJQgAz0rIJPmHUP6SHrXwFNb7QpEVEkApKgejmUnOSkVtt
tSEV7Gc4un1w2Q7FezOBhlohWac6RjWwLT4ymvuLohPk3CCvv7LnHB2sl4CVoQ6tUMIjin76yoZ1
XKyJ9XPeC4rX0MRk2SBwEYIk0FGyCcPRgTSoJy01uW9hGsDxI3qVBw/2F5C4Z8gWE3P4h2v6g5XP
qPVEm2/ZUTYuo0/yMprTblAtxtycu+CDTxXFiunkSj3aKLh7ZisTNbbkkppD1WX8RwchiQ56+CJI
SyehTFN06JkxhOyZGVxnrX2d5t5bWZFpFHM+7fP59B+aEXUejxaZ8hr56dPHa62Hxh7tqgBB4o6A
f04ALxOP8vO+GC6zgLWrESq+DD9ZUOEB9E18Fjl9O+PAfIxBJYPT885W/rMhO8N1HA7IBIFTTjV3
MkGkNq8CriZ2K+ChvOdVGCgLTT6JQEJbbRHpPYXZ2gxTDfedeXAo53Hd03raZirIHWb2DftEtBDB
dML1oYuYjBzxJc3+UQrfT2MxOdiIGahp6iO8Zu8hJzF8Ftc48YlNEquJbACRdrSz8pmJOZNcMRA0
fJIdjOaZ//GeAHuH245DgAvsF6mi+deAILe8sU5RFJqXVudYcXioNeSxraTTTmoSvjzV7IeCGM/Q
AafpRvq6FVIAplwK1JKc5Hzqz/NhFkxaNHJ4VTAeQJl4wvTLrX1YJjJH0gGrMZAkOeP6SPvsWi65
Jm9QfdDDtKvpMm08SlGEL4bzrXNw/NLn/t/e3JPIChDnRh9cyO9beVwKUzWxjTZMI8b1GpLGdXnV
7ddnZnKOUT4+KQv4HjJ7iwJIt/zfye6uVvncxoeofFsUC71te5Hu8/cBHd54dBVFefGmy+Mfcqsp
OubasA20ChMbOEvMdrvjP8DOZQ79XRQFGeqP4m7qyPL7+QjPSXAvArTOsnqX3fsTzDixW2Rs49NQ
DwdRTvHH3XEXRPOVvTp8K2aoCrxjsaURvhuivLmRD3rn7e9j5NzpyPdcbpsq5a/KwKgE9OeV/35Z
vB/WPHOfQ5WnQjBEnrS683sX3X9+ubSMeTG8lq9au0fGK142XayOUyXtiKSgt6Cf7yausQBzKW7M
ZL37Xog3Fs7S2EeYxWIJI2E403e+9BfdLq2FpxiHmSiujzFcssXT+exVfFwlWMgIWaeRqjG5J2jm
hkwJwJX8WVWh+ipVa3/wrPaDh5Tr9d1lmGTP3n2EHMdZO7gjnB473nqq1rDkjjeOOBSKl9CbGUJq
1ATlCAiEvwOJ8im58eeWz4muwC6M3olFavsUDqPDcmYs3nnMG3NfgPtdF2DKJFsZrR7AYVkkSIWt
JZD01U3hrO90nT9yzVVuC4s3w7I8omS4DlcX9c6+Lb302htjIqAAaMa9+srDdN2t99BnARZUgmne
bZXfZWSi0vzx5wrrWrM4s3CgHyihEYO2r6omwD1vjHd3RkuYOBgPGypCeh9QfshFNpmP5uyGMI0K
5vUH/1yuw00fkOJLHgvnPSXaybFWlnHW1yVMNBlYkQhpUpc4YkXvlPewkYssTDd8nqvsHFzoBzQH
onva6l7riVZVNqh1iWCsHnFz0N0q1p8xJJvm+EKXlUxGRXsVAePMl3heF8BSDJjdQliDf3Uqs/dS
D/pP4XXv1EmbOQMRjTdFs7tWrSnuqRnVNeM3/v2NMFid2Y9ipGQH2xwuoIyGxFIydTv0rh9Sg48l
/bBC79s1TARtIU4csVD/m3k+YkAEBxHUO4YvTGBO3kXuzPuuducPtQOHgjmvDm8ZxsmHRgeawjA6
Yj85eYw2vEuX96y9r7IGqPL+o9Vlb+HCnZnnG1Ohp5uT+Sf1AE8XoiWo5NPPNaxoYNyFPkTJbeom
jS2u7uQEYwoN9UW91NC8CNiF0hM/xh9pNuvb4CMmQErzKnFeVVuImyM1bjEHI6O8gGZYLkD8eQtV
Pnxw4m2h+dIC2DkTYgkFxz24U9IKfQN4H3v7QTFgxl3RBXbS/asz2TdgLI4pouWqPBHnSB4eYco1
QIKyaZ+MYW8Lxi8fEpQLGJqO26ZNP9T+7sbtiuvxkG4RpqNDpNE2DtIzR7oiggxRhtgR3x5/dMN+
dykipPxRxReWcEB/kUl6GwVHwlL2qKM1cG/Jm0J2AZWsRSbBOatiZUnxoHDnT69viheKeI2rKeXg
/tN1nabfLllTzvjGeO8kxAvL+IesouRqZPBw0Rl05KmlHBM+pvSBxoYXboimusMsbgCM6/I/d08l
LWeNfsqRppiS/mQ9LVUPOlvaDIXQ/Uj48ci0McHhwD0iRgob8aP4KwjCjfgWhnRHg7c40Q8RQWRw
Lp+THKuc15/cCwUVoATqLklMPAiRp+1POq1tjOPs98oP0KVztJ9FCrAmOZHgA5P7GjDP495OGjgu
HG8KI1WLyfp6n/S09VpXI5Nfex+wMBgYcHerOay5253w3eByLoq4Fqgq3J/btM+dwlwEG4TVrYko
QQN0Souu6vWq3K+84l3oE+UnRhYTM5rU5VNd+0w5KZHgNqteHf0o3UYhlbfTf4F4z3wN8DejkCUn
S+WJjpcFzteALaZT91dZFr7xzgbAPh+sk/kKjVtPHZUCXoVPj5nF9eLJjrOJqTNT5apmLlA7K1KS
u5DOIuI08PciLixgmeI2Jj4lLjw2IWk13HKl2JiwBl3NIxR7s2xo9eY62c6eQ2QV2P+O/S9jcRJ3
GcgkOFoqZQoGI4gCoz7YoMaqnf6V5kYw2uCdo2k+p6xDBhSfhDyNyF37zsmlGwwe07K0nnBBY+pQ
RNMXebbbCWW68W6jvQrJrirANyCmXXYKx2TdGKTIEO9m1lAKgIdaSfCP9kQOY1371qRGck+IKvj6
vjBxEU/vgSiCWBLBhWFlYTj/9AW1y3Lwi73TYx4Ik17jkMT+i7RALJnl6NY1UE2bf4z7uAhUC6ap
oc25Q1ai+iSDza38T6N1+EdQM2JZJs3U0mtqaouaE+RXlYX0IT4pC6qgxGySGdZow9PHMVPIWBLC
NEzFTTzwLn0P8oTtON/9gUEPVMVLuxdZBQaRAecoqVX15lPQbAHq8foP8TWkiKSuEqlXqpIceqtK
k/Nk+ufgMc+KQwQ0BemtDKNPnhn7KeTuC9+KYVgUON+LzNEF8GxjxsliQIkZkC3On+vUHjd+vQfg
BxzSU1CklCLf655ZCg+ar9yoJqfrHeEh68IzHOma6l1MmFpqwiT0IcCCV0Vytz2U321sz5h7ZRQ8
YGKwF5KaByjClHaLmRGq2LXj4MfR7gI02IV7ZwgoMJ5hZqsKf2xA2nJXX1XQFbbqyI/2DQoqhaNu
B2/4H/F55UXri68ef2WA8H2oGd+LZJ3HDPdeX5TPwRQtRsUhsja5UMx//1dfDpejtpY+dP7P5AEw
2QhcEdiqZUsKHpmJB4G51xF5pC/LDPaDOi3Bc0sDTiQgUkHqr3+65znRfLoVCk2gHqi/ePk9ff0L
Jk1pYbW20WOFARt9Fd24dGxd3l/6ATKjAuU070Sti18xZs7iSxM4QHcqHKhIGV4fKRFg/ibQE/MB
+IvOxqbOMi5BFkZqQEUjgj9uHQpYZYQ2MIhZ94+CM8BtbMYRoYI5GkucBPqLm9Jpd6P99y8QKp/B
vvrmPjK0SN8e49mn3zxP4xFnt3AwkekCucIRsZVqRnwAjFEI4JowVsA+ol25GPeczoPOYeRCmPHp
/D0f5W7Ihk8OMX2uVSjnB0R+oIlPP1c7h+tyiNcDeCUDljqkNq0tDcB86tEOlZqfOLACGNzaHsO1
eg3K02V1DwmLO3Re+n4b1+uWHj6C/U7g1hd/vWeoMCTL1TgxlSeeA2aIRqR2Bi9oLLiz/H43b/th
vdtW66G4YMy3Jr2ca9feayzQE1wfZ5iBOSSGx+Gm61VpJrBlkDiIngDFRPFs4Vyn10z272t8QGE2
cSUa34x6Rja2I/xdac4Zv1BngEE7w4izsLPT+qo2wfAsIH7EV/JJMqE0kQ/HXgBCw23oB2CkO4gy
dsi/tW5ZXYjZjZDP/jmoTmhSvd0S/z/OznW5TTXb2jfUVL0SINBfH2LHTpyTvVbSf6h0VgcBEkgg
QHD13zOm4/5i5LJSe9fu3YfdKwvBe5hzzHG4oKj5p+9U3VIcV2vRJ6hkVU24cv81CJhvBzEHMxbc
uyufc/cNxEdm6LCmrQJv1uIR7HnVNrkrudwEbkc7QMRohCBVeNlt4Dghy733rWw4QPIUwsrr2/NY
Ha/FQHQj7ZbiSN1kkdZpxLguAZZXNqEtUC6yas0cSVmMPZxwCKg6JTV41EBFUIjKIaUf6Mg4HeG2
OEJgeSYLraEmY+9EExisDgdvkRzKDTEouZj+h/YLSi3/ytXkZhwYXYFYMBwV/2PNKjUZB1pkUS6i
DGJOHcLykOobMWFOgs3sZ9zLOybdNYxZ6BwdHAiO/gUj9nB9iStlx8kDqyidzZkabWFtsDju4xEG
njDaqpm7NynNw7lb8Cc3B1ZUv8+XGCbDEF3R/OP8AN/MWw0QiyjauhozuJEpNP0zxSR6Rw4jiGxL
mEeFxmDVWpjcFoA72O2uHWMvgtJZhKPPf3Vcc7F0/KkjeFy39L6lsWZkYrKkhP6x0VYfOqrXqhQd
EDT0vJvxyEKMix436ZQ1FY0QVE4slePzDNVZAN0TBpE6qslJXhd7b77eYy5a0CDREL/XSS6djAUd
4SdnyyXln8VXTgHnAIMcw34hZ49ke4Y4J8n2L9x/UjLQnvvMQ2IgnOfnGYwzerptn5FQTDO1AKBB
tFU5oFFOfxtJUj2qHpALcFFQAeyomsS1UPWjgapQjQi1Vg3H4PWXZkz/54ettKOMVbDVRRZnk+Df
LucOoY03Brw066RUBzKndQkXAQO4AGRTWgsJWtRVQVT4mMcNV2P0tj/Aa4Hx+FNRJIpLsHsNkq9l
K2LbhDXIhczI5Kmh6YGxDclhNuW1/DoBaTVd6BdYRxRUQmsRtZFYnskYLncAV92KkZtqGF9nawNk
dKZ35+NlqFALFdKWhkim2x9IQI/Xk7QbphcMI58+4Pl387LI8zIfc1+ZDT0lDzYHUE4UNgGWlE+g
pIwvlPDVVwBq+fAWs8vzfju34VQdnfJ3Pf5k9IwoxxdI4BHDw9p//lzlEsn2tvVXd+mcA6McZ4iE
VtWIN0hcPbhGN5rSyPo0hj7KmO6jcURAtHcgJhw4wOa81TVXhhmuxfsBSF3oTbxfw7WCqXMRLL2N
ERAw9oOfRoJbte+ZpcArI6ds/5VxRv422PGHNd4Gumt5+K6wgAqyLwwld5619e5yn22z86imDpLk
tK/4hEHJcRJ7EKyaxf6riKG+ZLQcIvkFpi0BjDY3+76s4/gSTVx1MrZm+klBNCjzXIg9Ljg2jJHn
r67GepTTOMFxUjpKxqbihjxZCEjkqIZOEH0q/E7jsFT0DiYsHBGqRAWT/kEpdnSl4IEmMyNOCULN
51x1zx/MbxdDvyHsAiUvPNIU16LzdLtevikGOk43QvaRc+HYUZUY4zsOoDGjH/OJOFLyRTn4MJpF
0cP8tvEhORXzZnVVHLCI9CAfOcehC9Du0b6I6FnSqWQI7M5bL72rKsSkjiXT+AfQPS/55Lb0Ys7z
P8c7/tYxsxOlSIDpezihNQPVeKWCICgTphwoEoZuf4Fl24MbVtllXi9Tmly1QUgpYEuwq0OglHS7
c/il8ic3BaWt+aVVHURdKpozL2dRFjlXHuLGKsAhFnTJefprU+RIRceydiEMs2bL3K4IvOxtvLUu
0rVX8dx9N2uSlDv2TZXm7sqpZXAzKG3MqvYXaadqL4RBWxRBfxnQm/Mmsg9pzwXYMH+xNwJWAXl0
zskjjUgaQF7d6Y8Rl1zBWEWYJp9w4HCfi4GzKnGHAQZxuXvTcO/QD/IT0myeECm2aW/TYcwRMfME
sJHpbyCcXMUDew2Nzera7Q6AC3uwvtl2j7CPPy5o+X5pW8OnLEecVdpZA0mBezbuHI88d7z6A6yq
dI9eb6EisNg+GnBYnQfFcvGftEasMHIdy8oi6LmN/TWdaRr0cO4GSjcGp5iZiOpqHPtgs07eLJIg
efAbCoyO+J4LkAXs7rL94Z2/16kWwzbtMyi5vaOc9AYGUl5SOI43aj4vG5ftWbnJDn8xNYL75xXt
zxzrTQh33MhnER4DqJbCzfLNfretvoTLfXsz+sPAI9aZ/21c4Xh37uW8IVGGqgre85hkd0OzwMM2
Wt1EYu3XybY7/xe0qbia1753azbLEfWE25+CFlUl/H4hshOpMuE9OV4ocqhJcRcVcCOHw641Lpl6
PlURGlBI0rpLk7etS+/FeDOnbG4B8RdiMow5Mm4sIFseUrT2l1JCDQfvy6GPHh1sZIcWo4CRjRhM
ni44NaQ7ylXVwwPPUZLiDcC0aDJo9lguebnNx4/UW26dvxVZyhfPWOi44H9pbWUPrAg1c8eKkvOK
13NuAVT4vCiGRgap8usJGGrqMKzwAtbhWEk00MPXkt0Ba/dezjpykpRzpCAPeTZoOmdOOgqRSSEG
tix2ii25N4rkhLE4NOpfva6pZnsOtT8YOb30IUmjlk2cNKTTfLvukHn+sg6wiwHXMUpCu/r3bhzf
zffBJ6FaanUDJNR9xjBYJklLbqiejyJjEGrFSxswYgrb4WujmqSmTtNwN1zUb4q5906CPLM7YU77
eln2OBCbLMNwQSwK8WUBpnDTp/fm2+V+Bzf7I4lUgETyKcBHQQBcinOLRjT4qr7H1QWgYpO8X/X3
IU8uZxyNpRSCZHwDX8cX684Gm467RMlGAq526fhl4x/+jndALUpzYDAiCDr1l38prUicNP1n1g/G
2X2x59hl24H4Ek0WQFRMF+j6YYA7SUNBcYIE1nfaspHt7NWw25VYUNCbSYsuTl6w3J9vvOXFPKYR
6WjES2CXGfQH0DReDu4t4xfZVkhgWOSPL1v4SbHqvgpKU0ppgBxP0Ct6mA8AdQniCi46zBpY5D4Y
BdSOYLmmkeVTn4lxItjVGE+sZi/sPpG/XFyIJQH/88E8yio0tnxazfJz1oEAH8ULmiP4FhSbyrcp
eHfWvIm674Vcfl7FbsibzVnuECdJKx/9U7bR3SpZ3fURJGzNmfwDswjEnaol4gGyCWC9cltKWfI0
3G7qO0boCx7civM6IDCFRkBgHtf/vXRrjwpMdu+OAx+ijUbv8sHyB4+/vQfqYX8r5ML8xUoTUM6k
vDew97weeSM51bFsdVQt+0RN4iZKz45rsO9xjyQwlsvqRwdYqW45Yse+vpSPAkY4kziJKLocsDTz
38mBimsTVPA4Gj5qfp2SVWS0oUFkAGFNslQBx1RYkdLY7WX1a0Yf0XsJokW6EOZvgjv2oKGAUgec
eMrjyhA5NN4aDONiEommDvXRZg8fdhMP92YupZMy296m0fqztlzbBp+GwCFFgrUgnBwCYpMt37q+
eTDeCRPfGNaomgBoEUzX47ekwH4Wcu0nqpI73LHEfKKo+TPTwyOghNeMVTkEoxkiZKYzk6O/RpjS
zpdE/Ipv0bror/kivrXzAh2j2IDqMDVnVfLek82zpp7rdPNh5ocI3bpTOleBM5NDLML8W8TSOf87
dexixtjgBuc/Rib3NSK+Xw59MprSSSTxfpFF7B1eHPNOk0nzMnUS6QBQR2UZ83iu6Flz6G1Kv1b4
xAj0rkgsZeucWAzq7CbPHQOJwmAEGcajbfIux3Dn7+OtolPggRruG7MRoTtXHbeinPRToH9wNYt0
YTKYbtiwoAmUk9d9gPx9r8Exxwp9sFg88tjzOkor5rmvP+vR6D8kSSXCQG7JvIf/mRolRJm3XvXr
TXzbb1FvNjkeaMXYdhTaJTKdBZKoeo4syI8qhpxQJy9I0SouMAFB8xXSa8RMvwHcEaOlawiMSrpr
hjmItl8sSRChZHebVY5KMkyJVKX77Vf89WnHdpWSJK5HsNSQ8iijx4875E81lhVnqwaPuKYb/iYz
e0XL6f2lBLIi22z/ogmjqkwbdCd7ryFmDdpzQd92AzsMpdjI1KrStZVVaEekYYM9higs2hbg7SBs
UKv63fpH06/2b90qxyQZ7PZtP29211UdjbD8ZsF9k+1WVy4fgocS/AVlcpt/8DtK4SzZt+dtfqgB
FPKNQ36CZWWxP+wv8InP7vJ6/B6vQSNiDxys7PIU4TX6nut6li5uKm+2vgqIj75KnYQywRoMbcUB
DBhKmdt64y1ZrvFbkzuebv3n04W5kP8BnE8qMKqCWTyBktDPkLO4G7L3xnZY4X2Ada+ocVqk4lVp
kT7BE0ECs54FJ8+GZg3FHIc7iQlkf5fW/GOF1xmRb4JQ/iCLZFp/gU5QtsRwUoDiwComLW20rbNV
vT2Usq29kc2w4mf0rAU+DPKCaoBG+Jnv6mz467BcvdcxL89VSn/Mpg/vTjuRHXFnhZjgC6uQnxAq
4zRxohy7CLZUWL5T7Rsn1Hyp9GRghc0I5MWIUyeMSMWaK+ulyPgNbScjCNwmpF94IlirLZD2IIih
iGM/ZPVJDNkfrPqpFVBQiHQJAYWiHJd0vPXc7aKWyYVEhHSUs+ZsDmn9QQlMSmIJCrwHy44AHubk
Yr6I6yRYVe5YEVCyaGevnyNHE29eTUwiA7cgxTIzIV2QvwGBHk52uyRq+Fxc09LQqObUJEh1hLoC
JZ8UW/afhP3cJaiEvbMYVFJkm6LEjcZf/whm4lU0TBWZZGlom2t2IWqCz2rMTyYnG6n396Maib8D
W+fmdv4cdGcyvR1jgMDFMo3uFKi0d/NrWCcPuhJEgYxnOpw2TPBNpzLiOzSDgEtWojhbfd9/Es02
QA8UH2gwIfY/NExFZZOn0bZsYpvcO+tzbqH9/aELxrNxPiffhU/IzSVoVBaR66R9061i/mB4zyFA
mqiRZtDE2tDCknO5USCZo5vdWEt5JqYoNa3qukebMdgCiENcRGev+8QdYgQr+5+6AysCHWSgUCUo
iRT729KEFaAyKnd1UeIV8JiZ5TqmXZTvkpPA79McXSWm8qxV39KofxhhyAo+FTkzEF9D422ZiugV
QrqwRHebM0PtKtfcsKqcaVgValKq0D7duR4ZGfIdCf0GZSWHR0zHCTLnZ/t856p5dKfTQihA3+NC
RhhMfMDKCMJ5vAdNsApxzvugmWRcdBscNOBgh/4a+pj7KF+w5siXI6LvvG+v75Mj54Xpg05Q4TyJ
2u2OcdetYtNFVfU4u862y8UX/Rskzl9THz4SCZDY6gvGBzvGCqWv3E9x7LXlXcD1FoygPWpo5EEt
23odDAUbxMmPC+VvP/Dvpdpg2ipszZS8+bZM34DSEE7NGbUBnPNYQ96uuFdCdZQcihNTlaMrJ6J6
J6EzjnzsJaOjAQG8p7Vfbmfk10PZjRslC+HnB/s6HWFh451gFEg/w/BbfBimxbQQjkG+VCcyb9Qy
rFnTTQRcp2VlE32Njk8WQ0e9hh5WXQaRlRis8NDPD7F6s6yypEHd+fv9KFES3jvsD6bx4mhihapE
kcWi+zD086sUAhJar5/W5ufjdy+nP+PDROXZbvj8+vIxouuz84pLkTkQRHrkinibTLqhKF6O5ZiV
HLNBX97EoZdCBYdAgKE96mav+SttNpRJdEeuTf5x6Psv5GoVBLi5RcISU1rePkH4GbDL+8Z/O3aa
pw3sDj8G1Q1aEMNi5GzuY2a8acfAmQHrdYxRyHkcI5WlvshuqxUwMAPgn7hAzUBz3c84JGHCSp8I
j7GLqprNz32v7a/qbNHclAmaYAuq6XJgv6Jb4GPQg/J5ObjhAauIs2G+z681ExwL1rew3HROSZr7
YOn1/GS2gk72528SnREW2tiKIk/lKZ9/67yarRZuv97ehbP0GxOEN4bncEOr6THfpXGGEnB2a5cV
fpM6xjWI4oT9aul14nHnTIilz3/9M7+wayK5zzBkWDp83aPJw42LsEvaIRhIdWVoZZC9KO0SRchX
UdOjQrIAwWwqaCsONfFTqRwsJ8mIUwIQ4xVEStxEPEAKGZWNTfhZUoDXn/doRhnNUdCGMCkdeaog
h9Nl2a1c1FN63Mt4Ihg375hMLqiIuPOFdQLq3UDPvxRaJOWCuFs2wRG9cizfbdzuRvI3eTS+/mRH
nENs+SgfseUzUBMXm+efudsOi3bTF/RYyAOEa4iS3Kz7r3Hmvhe9xiBj+rc8wIqEF5pi66IiWF7V
sr1NC0ZPkoPgcXwWVRvksqj4lI9EWdXAgic8+lImi4KIpC7ThQ52rv8XfHU2XA0qmOcUEvj8Ukhs
F9cy/Hn9Vx5RgfmVZBVAj+ftQwSeGnCNS79tx/1mfDSERzebkjsms30r5jnrLfCcehRI/0owg8pH
lYu1xChgswKV/8CuWp3us03Gqc/z0KmTJrkIQhX5v1WFbP26SfcLmkN0qBJMy7iRiuuz6Pmzpvgy
buasZBXz1EpAvYy674UbtoW72izyNzKyi4rx+0h3f/rAN47s9Pking5VATAvN9Tz54tWswNSyAKE
oaHEprgTEVg+4P8r0yWCYJWqBFflGoRwc3TjUrgCDF8yAPmhFV2sVV6MsJnRGcguV8QAzd8NZgAt
lGAtB4sUcg5t415MxQ40X8CUNQ38oVHKwRcRBH1idRwddepXSHGdIclnndi199tX8JoNliIAxZ8F
nUmEGxOTlG5235twf2/0ZooAy6qHT68fgDMAMCz6JOjd133kX5SkVOd8ptNeVOa79/wTgDvFgDwO
CzaecsLQIabeb5f7pSMyns6FEtg8+SDH6cFwY/lRDLiFh5Abs4MYzvcGq1f48bE0Or+4r5E6aWkU
cwyKuujL6y/vyNsOZTMW+zHZGvo/C2t8fnt5dV+uFtnWdxSLHLo0NqrItUR67HyaDS4kEkzKOscG
wMjQex/iCiJujmeJZip2XMLIOsCnOFgN/oU39J8s+nTZP0Q0P00R3sLMBi6IMGM4Pco4Ph34Ccs5
5wNI2ly1w2SVZ+2SsMwDP0Fta44tHK20yOIcXkSEDN81g7Lz2Qveqh1QTJZOB/kSl3P8iw5gwKdx
Mt1izz89pBH0YCFwhGN5TmphP4mqDFIlnx4dtYzWgpj4019C/8YfHqzSLaPtt+XO/W0MSKRv0lxh
LvNfty9u1Zeo7qrR7tQZdkPApd9OO1MbMDJ90oiIeZJWsBQ98kkvunY384c2/NTSUXfOHL2rffVD
4JyBfCTtUZp9Fx+gqM9hVlwHzdI8gmUu0PjJP0KqJbkKDnhM1Fo+iDUQL1mTEkKhkFKRJpek3UvX
Y0LA1Y6O7rPwTWxG/nmyH7TBxSL6GLuvS3J0w6YFTYsuC3oHji8agcfjiediacmIN0X3gYry0t8n
b/z68EE++QJBNUQzPVtAZltCMwSSEO+CzxWUDHpWbmiBPkwmpIiRJaNWhJSu+i+rh9CVZ3peimIz
vDHcgWH442ALZQlNn7J9LQCJ/1IJ7Al0e3Fihx5fMlRIS4IAA8wEiS6e9PDdIWCLeof8k1RHlegn
PZ2T1P92i2t0r2tcsmW141J4SkngmGs5ZjVa+Eop6HdYjzScIyQ6GOm54C+UrYSEYFLeqm4y4b5q
KY70P+B66b6ZrjNGCHg7IhtgkuBPduquYHpNiXWrXnrR5VfDUF3+z1gEsA2i6l08q96IM6QuVgWp
Oj0dhmqMFIRw2uDTIo+OngsahLhxstSd3JN5O5sNcRMcbrttf3YIRk4IsIqEtiCmshp43XI8kTy3
h8J3ptsTRgQxDcv3gM7nQ7N7l8KgUzx3hWmjBeQKqFpmQrxuY/0ySWxomzTwk59G0wM38u8hDZ2L
Jx0vWM6YGD9VNNhlIf/kswKMCVeScYeAM9WY+pQ9tBuNynziynGd+6AVKxW5JkB6UxGnrx0dzB4F
g4hsLWWtnYUbzkWOGbfmWRT2g+dM6oafUrcXDKZV/uchRw7mxQqgcuvFZ7mV5BUY9YHELyWYBCIs
cWf0Efbb5N5Jz+RL5CHfZ8UEBavFbbt+743pv1UliKUHS+aDF6KL2jFfDPdf8xrC469BRQRT5vWd
wzDieL3BiuUT8OaQexyJQw+7Xe1VWfNenEfHML/vgZpkW43KWjWk7jY9r37VYymDcBXOKEOBt9pq
BOTgPcTZgIDUhFRIL3uft8Vfi5vOjUnnNZ5dMUFis7lAhDBGH8u9d03uJJKFw4OKU9m8SwkGmQfL
eB6G3SrAw7hhxQaMi7YHk0gz6IBIDrGAxFXaCUY9jqR38QaaPH2fle5sE+xubfinbg1xnmSeFPX3
ghN6bDpSCJz665/I9v18+ClFsARCfbbwz+EwfROS73MGS4ImgSAcmE+ah+okkIW+jn3X4ENXFat/
Fz4HtUpVXel6PTEKpiREwIJXEFrhJ75YMcCf4KKTgTxTCfg0cAFHEgN0NMrKVFqMP+gPjivAWKM9
icXMqmWyf+tDx/urZ44hDdoUHkDfDQo9tquY8kBZQU5Fk8BMPI7Kj27ERkPyRrMrbShcD4y1QzpJ
PopxKU+swxeOvYCbFVEeShqGj5MT3F/2eI1lLsI7Gk4FWP+vi/JGgVR2r5ESH8BZFhOk2YMVM/MR
py7fgmloiidAsmbyd+LBXnhvMCVpXFC10MFMp2M5HZyXHwIezBOjmYmJ2BKaqT+FGVWBI6llbaNR
uerux4EYgdkV7xMAuH+wXBQGAqdZfzaSnRzKYQi9Y4ZzNKSqKeaJjUfidRhL3R2y/GNe+l+l/dTx
KM8ETUhEwFF5IaIwpojnwyK/yMbuLuAITOdAwIgyzGyLXmXXpefLYXHtVxi0slmVtVeMqBhBgEcB
uQcI+lyGnb/58fpLtkvt2e9AxggTfgEnfsnXn0poGJNUaElbZ8Tr3b6sL5O4RjBG/bPk82+RVElh
JoqRjC9i8jp7vMMxm4vu+gZzQEgX6YaDVWk9sUzEai5Gipdx+2U7K/6bJugUmpzKhlQAOBH3ohrb
746k8wcfD9Y4vkYPReuhh0CPIVcFqRVkxSOTYUlktYW9tXAu9kKONe3rb+EY8mGh6YIFR5EHydQz
q17Wy3YX7fZY7dBuzjntmDOYWDAC1JXhN/Jiy95dxP9ovPDImMddoA/5uSsuED4Tf8hXO0Po9TU9
xi32fPefE496tCtQu4E0IstitgpQNUGn8nwTubhP98h7JV0DpJO/ja4BQQ76RtopsG5WSJgEnELj
2VGYskf591h68MYZYWkS4TzMEDma5XUlwoustoRai+iiiX2Nr4WX0y/V4Qko1dcA8fmyY0gPygbN
DWkZG2lSa3lLP93MyxinYraDnJvRuTdO994PDQIsywk20bbevR/j7tKapl8TPI25Kz/4ECeHK7GS
LEaDOajk6kbnhsQniEU3Xb9JvqmpEmmC8eu9agHzFzDDGD4Tn+r1DxQcnadQvkIcH+CjcG4BcT7/
aeV2Ge9W9U7bg9MA5am+TUFAjZelhPHRLURsLEUe4sOm4/ORNUQ/wCxad5aucmHeur4LDn9zSBmD
gCvZ/cyRm++99sIUmGJaLCEiiXgja2KNmHT2yenKilTaXyHk8vKLR84P2HIy0rVQkgT8g3Kvp3vS
fEupIJp6n26Bj2R6XC4CJ3FDlLsUqXSTNwIZi0N0s7gT7U1+M2rBijy6Tjerc2gtN3I+0CLA4xVw
bF5RutGsAPEqRU8QsIhj+tQJRHZomZg4jeIPl7hQc0m5+OopF1vmshrAPWUF5+i91ll8qQLUJyYk
R5UtAp7qhSqh8uGX/2E7cdQZTX71FH4rBp8svjK56+mRTaI3X77FYoiZPk0pESJNOH/HMA3BznAj
d4wkzD4hXMOlXE2FNuCTDkpX/+ur9Bj50dPFoGroJEIXThF4RGPlxjts53dWfDI4pPW96dc+2jWw
CfUPVpRgFSAPOLm0meLt0Vev6T4pcEQEBFvAvFDNF19/RAtPnZ4R7CFiXWCfsZsmhcnoJ8ksj+LA
8tH0Aq3X0aDfnAFIUKq6H+rcq8X22s27dyot3QJ3OhpxdTwy0JJxgNf578OQ4RHclbgpP3pj+aVd
lm/kD1CLriKa3RJH5lVcf9KeMA0a/C+1GGpAT/ywo8Kfd0+hRVYD9Drqmyn0EoQNWmWX3ImlqB+m
yjQSd5LGU7ptgyiAiVIMQARlMJ67Tbf8Ax2q0reks1VaRlHIrZA+TcsHNdlDmhRXZPWRnYDoiL5N
G12+WGYBLycELGhf/zHH+BY/hv4fMR3XJiOd6eZ2/dBtN/PwLh25Nrk6hasIO5HhY8+hYlxr9m+P
L4800uqaDd8amTl43reoh0G5PqUNPuLU6dChrMHtahlRoU0VZX6L93jRB55d6bImcksGc2lDe9XA
fYD0La1/xeTV/EQwZJBmHZckIotAT2hadS6//rJeqDNI+ptBhgduldZt8rIgoXp7vGz3dwWJeFIR
Wvgb17Sadluy4CNFSceljoCuS9pzWV0EiK+EbIuMKGCQavlSaasa8asyjE760hxP9Zkdc/zMgyUV
Ih9u+qx+Fm1X846pvhMWjEkUHCUxKBVZqQPCJZC/lbZW4BHHssWgnOWrNhLu52Jsr3fz9u4xTmSA
wJBHisT9IN/UE29VwMzkoBBVkWcUyj6bLkF/F7XVtm7jO5QiGI7xdBQTGtfJv0JiaEEhVdvd9VUN
rZ4bAglbOGcwKusL9Oq6H/XlxwR3SHxINVmUdM2of5ArXn9em2RPnxfAlXkRoGa0MCeI31Dtbn9I
9otDuLCbwRp50Et5OWh1micPq0ChUgJ5HjlK0Hd8Jt9y2PqFgMvvIQiAdA6Ux5xfPb2BFFAKTI7p
hHvmG7oJmx2OOXLLwkjTiOJ0cSoeRLvACvRcv9c0+mrAm0X9sVjPbmnQ34gHYMW6liA0NM0mHvks
gmG508RHUZmrHjtatF81B9Afos39OKM9PJQpxies56e6egh9SJ9rgzsc4R2qPkykEXLRzME5HIaR
4h+p7sxLoTn40uIc8C8vyMt9FeEnpjci1rnKWgOOwHjGApLCAlCgghdO/ajn0mHz+pc78q7hUIFe
/P+/3GRPlJj9RBjhR7cGRESlu9b1sG2avw7++kYEbFG/haQHGKBJ2mSbGpSsInvUJhKcyFJXrpIK
5xfiAdgrEmula5y90GfAk+SGKlJeK6/XolVPX/4vlKjPfsakNCnreYstfRRaBqX1epCb2Dg3RQgH
RO6FCxERsELoK84dzIw1zhagJ2xWxsXCWTQ+OfF+9Tc+2hl4thCuw8zHHamzsxlq+qVH7RxhE4tf
gPWb+MghdEQpjl8aULhcTAQ8muuEIC0xeZ8OSCGHvUOuAmFSayltt1dtvdqfSf3no2PQyatUptM0
vJeuQvgMj9cNSPhUCDj22zrcjnQnVlP9cl4mRuArlBukH3TQv5zwZAslAFlTKfX52i2PJAE5op6i
Gb9USHHKLBELQ5APjwbBOakizj8AGuu5tOPUfQQ+tgzC6XWQlP7hbLVL70zMsdI0lk5Mhs0DasR+
hVjCyKi0GW6PI4EcNUaN1zleDjTDLA517Ba/yHE7Hkh9eIzCAqLThFsHqo6B/1shGy2wDQ1RChGB
ddRuebuh3G/C2PKYCBNh+rfqcZPcfrSTFNxXGW39wJxFfEcQNklmpIAS0PBUxkrzbsGqnPqvr+kX
V4VQ+0gjeFKuJg376O/8eZ6MySMJ4pdDM4YWf8stT+xTpUY6jz3GqrBcP2ZGWhWCJ2voZ9GaEvUP
5h0vNCjABxEW19D2+FeTMhSec1sllJYWAcV83XDjxSE7Z85zB1R1tmOj4RX/XRIxazHxQq8qD+rr
7o2N18E8Ik4LC00+yWp98cUxWgKNoPaHLz15vno5bKN0Fu/u1CLaKSWTd0wTNZEw4x7xGXXf6WrS
pK3P6bRWkOuQJ+iUEhH4dGV0pNTTLcA7g7uApWMIDPi8nx3j5byp115wJ3E5G+I/wX5GHjKUmx0Y
oELLGamqrtfNZr5wGO7Z6ATqkM4AtbQqmiQ5FKmQ1fjBsok5o+TyYUIaVEcm4mIsom5WfbxrIbfL
UUuSJFdTS1O4iJanHViTlCGtkEYZQmyU16ZrcFeMD2m5+fgH3rgvFV7MtolDhWE4C6dLO183s1mx
QGtAAWk0ccFmBZFKFZQFDRI0WCBn6Mo5EswjTouGWQ91hT6YhIYSGT/RCmtmSBpadnlx3wGG/wEX
46V7D6zTIoQxuZ5mL+ezDN3wgrhSHYTBGvqs3G4ZzMspiyuD6glXEqGYBRImO6FnFDsylJWL+FNp
ePqItjc1vfiAYcMohsoNh3ZySNT+ulgGSTGauF3FthHukYzJhk358GKPaEb06C8PNofXBa0PEW3M
fJYhJd0bDdhykm/HjvwiYU8dpQhiQgV3CZE2W3GU6I4qV5e8GrMqCt9lbvg4zGd3qgo1txaT2d4D
d7w+mkJKbXclgZF3haUJYdKcLF7iZaPVpxmozag6ZgE82+uH6BH5ny1HtRRG2m/8rClc0Q3ZgUK2
IBgL7WL/UWCFkbRnQGXD5iwOEBl6FLi0J02HbRpTsH7QvJMkB1BPhMGHM9GHVAlLAKQCN4ZkedHw
rNpu8Sb6J8YvSdvSuFAUPvqBohKZz/aWreejCCSskOWJ244aBEE7fvbDLOYp10pSdVVXKEF+VCyZ
PP3E3ZAkUbRWIiFPxsi/gCZAH1Kvi4CItlLH/G/dRL7LoMlErrZsTXU/qAE+isfjIPamCE4d8bYB
g1iz8gQskHFHOjyemJrlSFdS9tBPowVrHIXCaQjwpbM8FrZOXcctPTMjt98eMspxhlpiyHyr+Zek
kAzbrxf1mqhkRcMqkKROP8bzlD4NDlcTfO4ZIStuoETADKPydu7v6ktv404BYUKRJjuPJxNHES8V
aEaTqX/HvCKN9yNBiHDO4yd+TpqAKJE8QNHGWXvzpCpQ6RB48PlByZ+YGHprKi47Gq4Tq14XydGz
wXgxK0PMAScoubccvcHbVTSKPbN5uf5xodi6V3o0MIb4Kso5RDkmbceNyB8j3vbSKdZkCqdLPju0
GEl39KaRsaKOAnDRkjcUiQmwhvmCyWixTbapgAX1cEZPROkgTrW5NJFezHFzLomxaicbn0Icl/72
9JHo68ib/ngkUTKthIwBEff5ui6rKNqhVyZo02NbEuyg6Z9mMgKzioAQQiZpI3WTfE7VLSu8Qhbj
xUGpIxhewGFruACNPU2+ibtwfoedRsrF63Osi3Ag7CdYdRBly7tku2vPqgrKLhcRgj+kYl9f/6DH
HHeOMTpIWJkks1A9TD5oOV8ffAKaKGk4OGwWje5Ao2CJKiXVj+mjC9reCh3JnlmYgH3M4iss2Dey
28GzAxx/5K3bFcmbeP0JwxeudJIpRWilKMT1aHKa1GwFv6bsv2POeqlwQ5URelJ7w4sEekhj6I8J
I4CHUW9/EK1EK8SkLuoa2QpSh4lY2s8RJfLljIZFKKHYQFqBSsOSJGTIm6u2X3zRbDDwsNeDgKok
65TRt3F7UTfnYB9SlAUZMwLJKgjDGPPuq9iHef7ffl+fZWV93QWoC9kpuidV7WiRqCcXpPv6a3rx
PEPtQlABqcEYFUxe07jM6tUwT7mvmccoPrUhotQEcqtHzYjMpAXeFQ39vVac5m0Y0yp45pErREdE
Y3LiuV44zbCQRmi4FKsTcu3zTRNx9e7TTZtwuXND5rD4NohaKC/FrRZWJ+BTjbPmgEKMsfYmzjBA
7kxOO2wc0lRxG4nif6Rj/z883MwpfECCFCyrnj/cuMrIeBiD3ad9VX0oF8WVQmE0tbTEC/LIqau/
jO2OaQjwE8Req3lhy7kZEmzYpgZnM8E5jcm/VGDQmzEKIUKZM2c6kByHirpzOT+80zWAP/GD0r5V
0wfr+c/KF0sdSUeH1YsxNkSpaQZ8OMh4Fv1GugU3MoOEcK9/LYyignnQM3cSTqXSQoi96g+jLIPl
FpCCpZn0Kkas4BoRvsua/Is1o760I4lXF4ua5iA8nIFy30KUgGeJEW1c7iCSOLBLzJgMZGVcpoTp
nALm9e92TNSG0w5JGzstVjAKnckVWa8zgOIci1+VzTqJJS+sBqJXI05m2vuGG0Cll+YyPftVKVyy
eUl7yh6qEFUf0oEpHKjI+QXG9ZJb2lbGf+wMNOJEeUFeI4yoxoThkI23i01AmE/5oVvN1zYktXkN
L6QO8brLZ6fMuV5AvJfUARx8NOlcO4aj/FakgCTsD3svT62vq3g2fNUpQtC+y7lMAtIn4okMU/AZ
/EdkB6weP3L4PQQwkpfpF1mDGiGQKcJQrh76vL58/Xu8cPjwnMzuuD/g7yKYer6PwN6gdGzIbjZW
NIfPE04sKb7CKqTO1XlsCQkgHVLnmlEe6F3EAWB98cm741iIAvaleBuyPGGVzKfPVWO9gyAkiLk7
qCiguqu7qgb0gPTFcmqxkhwigipQvbLeEX9Rc08QZityp0ZWI1Sn01rTF3gu/J3ZHETNzaWTnbyz
rmod9jvz4M5EwbBZLBUNwpwYT1rP8crDjpu5tGwKBopU3mUPsiyJnIhaZRZ98KKfPZtSWgRZR8gB
X9Q3VYTi7Kqolm3jGLOAt/57sR9tNsIqkQe2QoYUQmJ+GEbrQchJZ0zVRgizTXMg9v4RZmHI6fNq
asnIEZYhtbebMVJ9vmY6r125tkuxBXgiXGi+SNTHLtg/7ILkXY8yTHOTCrt9xuvwQzll5EMjGE3o
i+Z62uRGvefo08dUiWXENcZPG4wz28wD2hef9PAgEqFICHpbMt9QLaMjMMrf78f6PFh/03Sh95FR
4/QStEqUhiGawylyeNXG5H1JlwJpmKd4TBxjNK7DMQJeGVs8fSjuBOlK32KBByK/7IcHDSQgqSNM
AIUgGV6nC6Ocm4i807OcWZACtEwMK1HIH2TwHeMMFFAIshiAo2NEYfH8ZXtx184OsyK+E+dfPk72
7n61ZAq6UyuuX6fzQ8i12muhDJYgoxqeAZA8N18/OEwiP1kEsYOJgUpsrm5ssgjqCCY9xK3QDjiT
U1B+ivNfVdCdctiJSyg0/L3VFWuS1yftJ3uDrAG1kQ3PZLkPTNl1dqs7RnmNqhUpHlbaqmhcCkUM
JqvKWn3RkSn86Xe8OG4PeMf0B8z7JMWc2gF4mxRicDNjhkEFZjQbLmuZy4o6ZBJQDriFC85I/ejJ
JVt8rrftxSEYwLIJK9JVpV+rS1rAsFAC3Ur1avbp0GBADKtZbGQ3R60j9jRaJOycvgogERHSrHuL
xzD5Ouu+SqAjR38jolCiKJ1eei+BSDLENwwJMBfu1oMxmjkPCOeFrtN9krOMl3Sf2l35lrL3QXKl
kQGHujjVscJ+xHCWA5DU0a+vCnNEma4KIDF6YFpwnF4mtWw+S7I0BcC2LvMJQFDnqD496Ff/lti+
YkCnuZbJ4RlnlBhUaoWqJIi7zVlEgSMNmziueBLiTUzajS17mE9PPgpNj1BLir4C5oX6Vq2ngAma
jZpq9OCYAEPPJToAYqBuUpvRU0YL9FRgczGj91vBnJTNalp3n0a+o7h3XqdAjRZvTPAE4FIG6Jdy
J9XQXFCCIBrRK3NGpKfLxxd3FgIlkA24ecKrn+94v9ytay+q41sNy/stlirBgkIOhXmYXG368IME
5sL0NMRyOcrHuIChp0vIaHvoSkUx1JBXaLt8OkWsng+0Nkm8bq/B+DifIepJKRLgMaEDzUzkmXCc
BtxeqoViuGsxp/WCzTUdDnSHzaKL+6i2EaGOCnFS0gTnmAPeVsREacKicZEkTIqBUYauNobo/908
z89W6NxsxEKJS0o7HsLr2y5sT3Q8R0kcWJQwGhCrDIkYSM7kYicNjMOOxvNeK8884KHc6Z/7LUU7
UjEblKtizpb/aKeDdN1ovQnmZLJwqVADazxrzuPxUc0RYQHQ4XsTQcp5fbe9VLxRscnkD7/jGFnY
85UyuvDQhYS6v5NbQ+t7D0NCmnLPuEqGl6qahcuKyhQUvgMWq/Cs2PwwtcS+3Z7N8xAS+ebuNGXm
xW++wMQB2z3MVoG7nz9aB4ebOgkc03nLf/SdGwJ0LtTObOP+Zowz7i1gZSBEi2LZ+7eiVq5iVNK+
zxeX25Po/gKGhERJiSE9zGlu2PEgXnpRkrUwT4oYuE7NAvLBrWv4MzF7KUP/gN3KPvHPZZPW1cXd
uPleRFQoBR5Jtuno0DSDlWGzk8BdxqfBIbqKAR804pYPhYVT9dAKVXII81Z8iTijQiFy8HOxI08s
Bh0Lz45efgaVAhQw3veMSdfkjY99GmXZEN+ti+YiT7fXlpyrVA/S99wcpheHpIqm1ebtdple6X3/
D34TQ/eXDP40kmAN79Gj0QRRzxN8iDvL80ervXS1TNB80WSgWU14DGjGutMRapLcmv5dOdgazI9F
U63wdnIFnhKc7b1PNQfDWDCiJDVqd5WWp8rNGiPSByL0RDnS0tdf5zG9SrUNll8IBmDY4QP6/Jk5
z/KI9bvEFbdAuM+NhSWqACgLQvkVES3GoIZwOgs0BlCdU9fd7XZe0oMm3yTPE39OwLNUdmJ0l7tT
uPNR3AtKxhlepbCW6NuBxafPmrVZSfoZs6iUg7SDZ6+Xq85D4ZL7LP9UJ4f/6gdI2SUmoKYKQcN0
USC16NJATmpKdcAJ51cpI0RN6IkIm8aRRZZHHcOERF6R9CfSFGpeIwxInuU6/UQbViJR0CI7YPBF
aNg/eRD8eORIAgCLDEc1L91RX3LKLruvAojHETa+vHrl0/8vv3VVwvNxx7UkGh3udQWf+MA6gSaL
chY6uGgh2RIy4Zh8YN9bR/stZb8WpZoSudlYrjU8XuO868THmYNgCOihtJQQxW81zNIm0u+V3Ei1
WznzbtYeOwpYtViw60VeEPNP41Olqbz+5Md82wX9JWi2D0kN4ueUA43lyzpvEEMYhiIel+300n13
KR8rfnOosDhI6gtz++NZKwcnn2mpuCwN3HzR0yS01Vjb5yO//njz6YuVvBBTMuBMkHre72SkHR3a
sNlhVW1DJE0apHvUgtOVL3qq+EzEkr6l4v4sbLMHjlW9rEku4cofGzwXIK2fByS3SbWnmlfTXQld
VXdpEvYHkOK004oB7JiPAKZziMIFnnQ0ERDvfO2q7V280qyUXY1LYUHJWVF1iPZnO51bHONy83mX
bE2aWlFuJKwXw+r0pPnIaUg6Ut4oHvRw3jG5mtaDbcfpTTdi7NP0gEpDeKJzWL5qPOeIzJTKT29V
VEqDC83tACN2xD4Vg0TxrnUNsa0vVVzJ+zFu+M/w5FF5rNvW2E68afn1iFercZ7euM4uzaVkdFC3
EAfRzQnMj2oom68vnSOirf3UgNTeAPUQsJSW1m+o2dgnUb7yyDQ2z9UEMSgpKJKeiEDEGcCZtCG7
hHKcZlLktmqAlUHmouUsw7A+LZk9UmfpmXDqwb8FMJcrYXJ55f+PtPNabhvbuvUToQoZ4K2iLVsO
ase+YbntbZAAiJyIpz/fWLS8JYi/6N2nSk1DoaVFYIUZRnBoKcZYkBkbezXAPHf3ogvsO52pInoL
SW2L2Zh6BOHNK6GqBapI8IIXAl8pmrEmXw8fp2yGnLq5uGdIiJIp2YCZFE+iSkKPR3PxfihPHRJP
gkUa3fBDOSRQd4MGt+QlebuKOlJFD0zNY38D17HNA9DedPMgEdw38gUUNk4OATeYvS2rUVcUh2AG
Yq162uk7/ITAw8goCVNGAL8inWMtzAdP3fL2roe4ZWNKCYJ9A7QbkIgK7+Qvr1XoR1hux/23Pc6P
1ING7HyGlyWUBnnvNCg5sMnJ4JzNQogC2curpaqCUNmvPhk2D1mfmifaTOw+/IwD10tk2MOzKEPl
6MDnAO+ZAHqBHPr8vH7Sq0PMn3QOvJzPf1ITf/wOPbcZMW8a6D+uSlqHK4r95L8SKlKzThgkm9TL
yALu6er7OdwUI04Dy0A7tmIIAYo1zYV/U5J2Gvz85GAxw5QwIoAk+nXLWlOabickmneNQXGVaK0b
z5rEpYqnRUgKfqOKkxRaf1v4kRfHHmZHMoRSWGawz6wMdRtO115PDXGZojVlBQbNWsOV3AX1mRf2
70aMRUhtKC1QGdaaHDsYyF5yu0tR27fWL6HqtWdG7JKIbCR/V/lafQ+Rt05P5+NDRO+SiYxEB2qK
jx92M9nbpvIrHjYyBoZrsiJ/BxUrscGMnp7sVETpzFIsttZghNLLeghe1OnmPyrtGLaOogdl4xQ1
np+LTyrr5iE/GN5iP7MSN0jjOqgPQCtKQf4eVAT7WgILRqUsDW8E1aquqzmSKR60Pia79OkVdOvW
Car3B2PT334Yk2lsGGBCdlMFCWjc41un4HadZl5tKgV0dhE1D/OdyDbv7YlToKKQJPjXnoBzhpaf
rbGFbe2GnwugrwD6+RE3w9W61DG3+6ByoRXwcydu4TLCWQ5z8YSJZeoeCkj9Ju4Ape42/T+c3B8U
O6/y4Y4E4INRu8cNZbQBBygLEH44Qq5cHKfTlYAn2cpiRKtFBlAka3KsDnyjYIQigygk9Fc2bhuD
vCzA4JqGmjAeLMz79qEwKDbx71mGY2MpB7IMar0Ao+otK++2rf6u909JfcBNOPak6ZEqkIVds5RW
LoqNzdyPmzfjnsYnOrAfsozCKF2xi4cXLT4ZLQbRmT4OF7zyQ3wkzm2MS6h+nq+V38pvh2/x+vvC
p+bA94bv/Jy9ox4NzOpW4XtxweviAz34ZLxtOSfYdakRfuVfvnD4Mhd+r2/ycbjAK5xrBEH96pY7
xGtcfuBi3FzAIuT/jhGy1yWvvy/ilT49vHJhwtrmls8jzoHVdYI/uT4h2+BMK3L2KCxULrjm4vCV
JuHr360BZom+wqeHay5+f3AjuebW8vr83H9iQ66Z5itv8lV3oqD3eIkWfQh2rp92b+b9fr6qwhk6
fUAnZ6CNG9J7GvEU63ftO9SmsrNd1NDCXp+pL8FP4SUDuUxGUFnqfLD3kxHmkKilSj1mmWwp8ANG
GrZoaSAzkSKqjc/YieT+CYrdvAlKERC06aggXbR4E8nWDztnRoKFG21jsXuBBnZ3idby6nysOO7E
mzWi5DbYN84U03iawUKSIwqGgYLFj3JXfG2rjBlmsQv5mZthuORRiEX4SzVmFV2x/H3r7fCBUs1t
kB1TkyOMyG+00uJ7FEG4bYvp9d7dnj//nI5u83AfQmIOX7js5Y5AIX2qwooFFlqfRARUqi9Kt0iP
Mu5ST07QTSmSxvQ3VOEec/TCcCtGMB7tHApCShFPN1yelNzM/f/v4JbblVd4UV6tp/mNPeq8ia8w
HgdXygDpB19i8y6AIR6qiqxp+yluUyQtH2T5jtAORFSchJAUxbS5OLFmmiEDmst+B2aAooJw2+Je
zhJZLXAVOF3XepqZaS08eBvLdCVKAgjATXXIdLm/ZYq7bkkdxuPoooUDApE4mzlETI44DlQG07aw
kvZ15BdfpN8gZrlUi0yDqOCnXE4zw280uxC5GKQrpQ9FZf+VTzEws/auXFEYH61Pq6l66wzx9VxL
WxNp9HMMHPyzgQgohaZwcWJOaVksj2ck3myItChaMrUWy4b0eUZfgvfr07lGTlXEOJvEwC/k2gQH
Uh6CbaLqvSJy0npcgAdaPqZob8bHbHt+VE9KzYfJ9N9RLZ5C0fm7ud43hWnHF677Iu8pgKH/J6Wu
mDN33GDgRK+tjAgFdGsVDGo+qYEune0DEwlZIQCrEofq0untyl1/eH6gx5ckhjyhS4iDR+EybCgr
wEnBpn6z8d0vVuHigU2bkSmjFrlhoYG32AXFx9qiYE/SiJi2jMjLAhj/FjqPEPkEhUIBnxjasScL
dRvrCBfMF4HB4ycbzdYYAOPz3khQQER236U1g+q38kJ158F3Qfun30iNxoC7qXuIxCX/V0PiAob3
/zUmeAGPx9TYI6j6bUKgSnXagDZz+5ugFaZIWUnPE/ifyxZqunir1ScVHaVzosAFxi7eVuh8nBjV
skqk2YasMAUiyHvUBRajmq3K7sK0JI2uWePKVjNXHiaqEap4CoohUfU6Zq6JkyFRDLvFF4/YVOIe
93XB04a5R2OqB0NbklwGK/a32ZrtCP3AHwoCEyUe7So0WHa+SeILpIySpwSTlHbQyfw4erjkgDvj
NoKVkGiaVXIL6SML/P/83Tu6Vh8OcbmDdFGXhpxCRipAnYC4pkFBX5gg4EqdXNVbJYXe+vSLme8m
L6Y+GOeIBclFPBkpUYXyZEAMR9VAQYrF+z4xUs345V73cKSLXcXa9tF6t7HcN9KJKW3s6QCe1nH0
aZcVZLzBnUo/BpS6XyN6RXUTUo3xKCmp+VOA2G6yF7nr3Agkorr/6fPnablMczGgNCKQIW025/EK
SfNp7Go7aABJMT4s3oXnJgq7VoPKCHLxdyW2pdpejNDtiNUfyClSYBBJ2koi+CnP37iju1zokfk6
6JFBXFwMqsFMGHRm0ZpDUVAae2N/c8YG5aT6pWEmMQEVI6lio1jQ3DjbvwM5cLEp8A3ELkAup6fR
h09redwwpFMNMI/Ab6lQNKyqpIz2woETGWRNStBjG8FK0cKE3lIdTmgzOS4pHxbmUqhEndQC7hvy
MsGsjhPDZVkVAJGQvpXhaYPQXcd7um9OKYcHAPMHilHHNqEH7yNYbELpin7Otuv3B31zOgAmsGML
StT8J8IESkZjmriV3q+SvBFTH3EC1Uz77T+lBcROafRx2N7VBZa0r2pgIAIupaQiomWUW6cS6KPj
B3BIs5JeJRYcjyeu11W1VUCwfCOTIipHgDUr+5vI2If6Es3KlO3beGSExEYDOnE0mkzjmsaFhd2Y
B5XiNPjiSJWUGfJgZIvZO1d9mTaZx5JqdAiujHpT0uNcQiNaMjL3DaB7TRwResRgShwc/eDkSQHm
dFPl+LhoU9GP9AIavYuqTZpif+FlmZY6SxvxZVMWlSYYbDOD9t9Kf4++NDNTaqHlTOVB+1Ab+3de
y9TGmPU0r+TowCJZtAs5gbnxIqhpMLoIim2r4i3tRtAqogvpJBRvz/gAwDgz/r9jDBTBv70vI90H
XVJ8O20kcfQwjNiHgXVB5IfU9HiKWc4e9544o5REyUr4iNFxfo4OlRF0KLVMNNNgx4HZAHvoYssO
89sgrCLJpoIXmlFQEf/ftCVP795HkyDQBsg4sw5Q9VuehU2KoPOMDqiJbxz8oIFDC+0mwaZsHdyB
ipP+96XiLxoKN4bqCcoQWf7rWHcVAJOqxD7xoBGvYpdX11l0aQXds09CYNAGyEKL3eL5JxXuj273
D9/F4pz0MBwrecz0xSVAI8WCPPlsqIL1+IVS8522T9GS1VUQVgakxS3uxN2h9sGqEQPFtIW9k2fR
sX3m4eAW++Tg5+WqmbYgj5gEgr0pLTBy6vnaOK/YdGhbaqzSRaEe9VWta9UhjGoP7LwU2F50Ug/l
6KKhDSCCP91n13z/QccDa/W1t3Hxp+gr58VW9deuf6ukvOs3LFJakKxiPWa1bJWPxwk1kXb7dtiP
F6s+uw2i+kK9o//97OaUY4+Jw9ClGbO8X7HTePNgE0FW6X/irXtno9NiggpaRCJ9CbhZwtBpm+G6
jMeXmbV7p16cTFhESVHWLenmP5Cg10ayCMgejm2ZogyJ163yNJ4MtFAS7yqpx3sADw6t+VoevYST
xA3ZihZyCWCE/FPVYDEaZJMyTxDW5GHzB7qcRybao8EtdkEvTwATBNT8s5qKMM5mf+vM0DZ4X2aR
ugiIjI92771Cxvut26mtAzuD5nIau2/SYbg+rYJxbKZR/qFih6tDDGRg8USb0W5GQPacGyxPA735
pbwjLoXg2IbJ+8voSGUGtYO1Rf/e/UQBT0+Ri44VrOn2kVJSS2RgS7/5Oeec3e5J7lZDc9kMzj+2
y43za7BA60N9SoPT/uzTVVcDTxmxnWxvymiGTINobEcSIG17eXd6MOVVMxR09HRUcCxtYbSR4Euw
EVi5i8Nk31aOPw/jm3IE0cbpa5j4FNKMLK70HMHLdKFXnBVOYqppQgT2O+fW7bz3otmZoiYNbA3Q
IJm5raezlqOPG0dJxd8Kcp+cxlVSow+R7Q00XzjRZMUgXdx5WAQjm4cQ2XIIyLZg2SlQanMRCkCN
HSPCA9r+9A38P8YF9kusXbhRS0yI11h0FyEW66xTT4zc7kanhEofqjEk2/idXzeIV5E9VT3+SNWl
IYYjLVygAyL0lHDNJza8Y+uWHOX3uBYgoHTtoPG/8cY3QpqD6aEgOb4ZZ8KqPH4X7zElVMeA8ot4
7OrnlwhQU8o1wQvPXFBtD9rAvxkWiEQq1NTbqLs8nm9z0MRVvg4Ouo8yWhJuS4wSaXwo8ZQOiTGZ
/sVsUyVUZ5bGpa7XEK8/SYb4+XE98VCg+EG5/L/jWoQs1obYuNj046FuTm4nVLYWrDiyqmD5UC6S
kXIRqlFic+pstanfG7AhnXeJTFCwNlYglCqp0lDjh2Umb1TngzS3BJU9HT+bYGp5eiDogiQCoSpb
zjJ+ntrKXbd+9iZrJqAc9t6+LALiJfQvk88NEdNVvMLd3d8U+/MWyPHL2G+ryyENsUK2/Rw9MjlF
bBtCwwZH9QBmY7nr86/JiF+vv7J2uN1hs4TyFnbGfQNZGHh6Mtb1RdbCFh47J79sKZ3SWchiUqsw
xGo7xYLGHvFxGrP2KtkV3mvzIzi6+XgK4jCBIt2d2iM4lL7fI5F7PmeEdNY2Wn+zsFm9Rt85f3Hi
GWspPrlTgKBBcWEhCzLj8dzDVzzeJHVtvxHqfp0679wif+8TLyWh/dPfot+TWAjcIba/T1Yf10EP
a+1QpUZR4EYKHMJCRegmGpyfNX0WqTtyK+/sD863I31EAVpAGjvSdVxCoK1stY6zVemSCR8an9qZ
7S0NwtUaFTx4dMrZgGiaEF+uAeDKwcfAK4wv1W1fbcPbPLdpzEbnpzP1Y+ExdQYnRhuT0xd8+eO7
SZ88zQY335uKg3HnBMhvAnytZiNYgIIEEitttENliNDY+AYDgENA1xBpGX86MJmkZ3LiUSs2f/Ko
fw8O/PDjwc0VLISur/fUuEjDyTzEyaLQTr9hd2aQQXBgsoqvkVwmDRAsygIxBseS7jZ6K8TzWUdh
U+7Mu/UniWSr1C92iUopWRnenc6cjp8mNI0B4XLIwcl/PG4LIjaVYW8ySbr6WupA+gPVftosB5NA
SkzIM6kuJ+WNEjsIo2MJ/FpQH5Fb/+CUOzoZxdnAKI8YeknJt3IMPGDGgeyBGAf9HsN2a/u2W43/
bHf5x27o0JkjRsX8wKbTc0/9EXXNbop3bLt387j6oX3xoIPwr447wBUOsSo5cRAtosF0ZyVdu/M5
4nY8bIs4Br2ae71IEVGTBhgmtS4RR0Z79UkqAUKz0s34KX1IY1pNXen5iWi8v5cT8eG4FqvEywMv
q/DiNVGqVomaS2UN7ZzalkHd85DjGm8vemqi5ak90Y4WLR8MGH8VtrXKlSILOqocRdUjo4llYQKJ
pKzhSpdov1ntBxkHy2lVeb7RLyFtVhhkdCqoPzZe8ampsfmCOiVJfxh+b9VxzLD4NBrQEn0Q+DBF
Ak64DsOxikmv/0CW5VidF+wpRR/IxJDUnMU6jYJtVqRYOh+0OyoiOQCgak+r+HNflFJUJ9iJBNMl
Wa3mlkl98Kn+AyCWHsmTR+aiV8B5oB7zIqKzdpu8HVYZoQCIkzgnrX4gPyEIuaa64Wfl1MppcApX
qjTRWGOUOOyi9i65UZ0Sz0+no/sDEnW0jECSIsG+GFsTF31BGOAYta9sZgpZrEfYUpoqRugSfqEk
fJhaH8y4KOKNdvpBDDCliiqJWs4pz9DjzxG0C7IdkpczyOkHaX9hFaHddyvHwJuMtDo2oQqd5Ged
yQdQe8P9XBU5Qx0tDUpy8E3DD/xBYn0kBkaaFWrpintGNXZRwYlQvIv6vurMk5TyiwiO92ynQxcB
hrra1Khmq+jdInOKbv875Qz3uu5/sMtrF1/MMAgj2DRpWAiCLce1Ba/qYddnjnY1EmS2keC8VKa7
DxJHiDHwFEhNaOYspb9Ln1Quqcqvhi3t/+jfFJRoksYu055YwzPH/cMnSIyLOcQEaI48RgWlcqDX
p6oi4aGqigLPGUx7hZ6cQPcZipeqKAl0eFATxWqG6P1/n/Jg7WP661hvcDIu4tthnOpk9n04fQyq
yvtbzylAcfCA+t3tpnL+MgRoOvPyR9EDNHQ6agJGiAxShjoup5Gvx6b8w3EtK/1pty7GPUKcaOmy
q8v5gc6KEj89RPH9pBakLoWOapbAF9+Cx39fSwfq+u+yKwIb4mNCGbxKnoQPO6stCcDZHhB4KfL8
Zkr3l37i/jQwOeAM0j1QvUZla4PcRh5PmV85IVYO5WfO68u5j9+eeIZHtlQyYw5nYeIoiixOZwBV
VViG7XQQUeQElK94vKcYDIFYiXtWEydqi6fTJLFMzSuDFrURShPeFoUlhTb/QnSLzC9ENA3EV+QS
aIeLkIvjh9ouW6IhRwggkHXQDkDsZMi8bot/9mXLeiRZ1qFLy1vrcWfnl2Ea3FodSYNHdCGLpRP3
7MjmBc2YdCUKIx/RsmW/BkWrMtruiARWdK/khAANVioqaoFKVyjj9NegjH5xRqEBet4ICPgeZSti
YdOcimiOHUGMxzRAwVHTAnwcokaz41hNA045GMJzCyUCOGS0Etklpsy+AS4DDhNJY1zE07HEFZoB
0j/u4/ASat9NAzNGwrJ/EKMemWRiuKDbAEWHuuDihnk+OK+x6UCKGq8+btQK5Btthhse21u14WVK
OzKL7Hr/Le5wbLZHsLXqcI49kmUDPnCcRooE/2B4R1KS2DMsYbrHPM9F9ml5Zez3jsT5FEJjbqRR
xTabPeGEMFIlmt9Jtf4qWJQSzgZFQpNyUBVpNuRJ//MEU8UKHWHqf2gpPumxYyNdbPK0M61WsZmS
X1BpHzF9IRZEq1R71d4Q39DO1sIUo+1echUu20/BGP/VuEKyDBhWMQH94wlWdHbqtlZrG2sQNSqV
ahiU/ojA9wYLQ8ow4sOLi+o3249JvflHrn/Zqrrts68DTaXT3LQjdV24yGxgKDNxOqIQsRhWVrTp
VG8tI6UgmpAxWpBELTg5uL0ZRZIR+SVtZ4bqDQ/w/vxugzE7lyJ9M1lvOqQXD5EPBYWN9BA1305V
tMz+8DjI8GH/ybGUMjkqaos9N+rT3u3LKMRygPkGAyeLSdvuhaQM9BOesnm+gTtejkFqvzC1HcmQ
iAR3ZkDpLQcG7szjjucA2fXg58wD6JwI08jdfEaHDEaH/1oNHXKdN5tm834AKlu09s8mdeYzzya6
Q47HSORpQxpipVwScaE45s2r+dWQtsWNVeMtemIuPc1bH92E5SHtIVYUrnf5yhQplHKZXi66mNqz
JJOX9NwcsKKC+MmC3PTxfsEdkq311cx1R6BW+Ckn6xRHggjActBnQrYEKFhP4KKd36HfvsqM1qri
eUNJkSK/jyyOT7FB7VBFEWouJgigCINx6OHR98Ef8l+1fBgUkSB8ZjQFiScez/TURV2MICODlAxN
lI1BgrVGvwtqow8wSeNSmUxIAW3w8UBPCv9OtWa1gwq4lG5P8TuOcI18ipwBvRVQ2vLJWYwrLYbM
WXWDCZs3bv0GPfvPqPpT1CnfbdzwbeEnV3YFLx3hGLNBoJIp/1D5FMoGVAUSb0s/ZUeRpKe3wiby
/IR7IrSgTANttBh2DIcjlKjFGIea+HyTr99kKX6M7Q1Iw0tzPjLMuKIwllB34qyUmBviFl+k0Jxx
q3yvuUnG4qXw5GOK3YaYw375ThxFr2XdCRVyOqE0z3KxS0gaBmwkkmUkvItdjaM0KOOp2HG/kHhB
EMLogk+gNnnWcDehsSLXT+1ELobjOv8nW01/QaXDgRDXEoO4A1QjtRtNUMVGhuM60RFHuO0+6/RW
bI5qCrUekFoclJXECB7Rnwd2eXXiGeigf/KekL9FdJDoiUry42cw+3MWROvhILhsx8APJHibWcgD
c43CmsQZpK51MIUhchKOCEmq+zKvUOyHDYoWjQCFFAK84FTSvDqyORGpc8oRtpDc2IuIAG/Jfm21
afgG2U2wa7gziyfy+5UL2/0AF4QLXg/UkAP/g+tYnJDSvT28clF2kJw2L8rplg+YHRBBxO/IaIwh
p/3rWheGCHIgffzmfRwYH8Z7Nr5mQ4fbcXj9Te94yPmY/+azxJA72oaOyPX894H68d9/+eKwp0py
0fDe6HFCAuH1QPgopluIHXzK9s81TA5dm69wzQWvDz8OnI/nJ8kRaiapiMKeED4WaJpFw4eS3Gbd
TUlggPqgk16Ovfda6RueT9+FJpJgquQ9xD5OEISWXF/LSaCoKNvN3yiyXakwp5NDCglJi4pyAkRJ
2gFb/lMYh2aXRArl1QHV64VxD6F6ZTAs+5B2UPzyNN8bSbYjK0ByhAb2jMDWIhQuercL/Lz2jIIq
08eAAmEa2R9gJPEhfYLf04u5dfiIvQ8PJ5Sqp8ydzKUDNAGE10Q6TK0D34jrw9SKv3H5+4Mppp/6
zS5ixp0l07m+YD6Yc1y0X2EY8aPMMi6YflxLkoEZ1CH/hGKcZjYf/F1mOxfQm/SpJD/Uufw1xflT
h4l+GN/hlR84jOxwoetRA+QvHb6uZZDpDz+8YCiHL5qxPVoRhzH9XhRcZDWFI60BLni1LTB995Qo
vsH055XFwfcOC4VXlg26KTAQRZo6fPBzDy/MUrp/Yf2U7a3WD4vk9xI6cKMOS4ilYo3nP7WwXMQw
tc4OC4gfOiwgLlg9h08PF/FWP2P/rR80P3VYXYdXr7/l+7wyU+a/NRCQYvzDB0uX0bCMGa+++ntA
XMx/88Jve/h6+JS/whf1t8yq5ouHP/r74n4s/HsYAn+fb3LNKPh4ftUfaVoBmnPpWAkJhNLhIrTx
wqbNnU2bvS3nuT03Ltw6jcuEOtdm+GIHHFE0dqV2omqzH6l4DmAU1QDW0EevI4Cg6qzC+WydMs45
dhijlUv9FgYKPatll6Vx876o24Aurs+hE/Uvx1X+SjohPkrWKSWlmdKNdHql2yMWuYyxEkRPaFYD
lSToAVFivA6VsqkeJqSQkCRCWCVjctfC4pcgxZin6BYdABJNyC9FFV91ltMEzmO3nFyOPwLARAKp
i1tuuastbi/+DhSaOEGkbxQ6Rz/5nNTJ30YhFh3d+2KnQh+dwka6gRBIdMF7oyMLYcYTObCBtyxC
BQW5KO0C18HfY3EEN3sg416W52ZwSZF8jntUx5KZ2JtY0Sb5keaBkT+RP6XD9CfRTBwydXmkUb0y
yq7cOVOFFA5Z+giqxKDrIpiHWOOSWBQiStNHutlFwhED327EZcavy+/ImOAGX2sZC4DBgqI5Y9Wn
uDBPJGoJTkMiaAhO6NfxdheBUTr6+3HF7yWYn7/JHz1DskxwW8nUGiwN7hgZUoyog89f4qq7Shye
h78GWY3yA3qQQoonsc0OXlwa3WEOvGbn3gSR81N61NEmvNPzUoQtVytN1mTbfW375i9ZDxRYDRy0
udGkpn51uuh/BMlBNkVKhb4c//lP6sWN5+26scRDGOvXtHY+F82Xfo/NISisJMUJIYbU4q8RvVIR
WcZnSYVzssRE2h48R7z5SDD+2XZEu4boTLx/Y+jXE30BikgFQi4YTMz/QQQawcxTcvZHxg/oGLQ6
pT+UsxFhfRy9emNYu9O6YfwU4qUpnsw44OHnrAd1b0UkyX2pAWjWkS69NPJsoBPt/cCGTX84AYjH
9vZBRi/FyLmmu205OMuZp0IIgnnI6RxtWR1knRN1M3JaLjRjKfU+Hn2xwd/J36yJDYmZ2x6DQ1Z7
Sz5hcBaseCmbi/1oOBJD9CNB2RYZHVMdQd21oDHJlDoJyzOo6AcrXQNbkbQSbgMKpBu3vK39mgCu
j9tbwSmM1oyyPynMxzUTokzRwYNZnqlvFRL5UR+QqoGK1KJymt2Wtq0Erg340aWyobUfw6xLwl+C
jHocajAnO7aqZEPzBpEo4fslpOOTeWYggsTpMr0KRFel6atsXtodQhDpcTXwADyaLbaPmYbEfqNw
/+10IXdZ0DrcEbmo4BsE4ctAAx90fCzS1Nou2zUWzijvxPShM/Y4O0e9W5IEqmVJCx2N9EsxqtSF
VZ73W6mMPpm4/1nkvVKVRO0DK+0B8sDjO1nOCpSILp+fiJns0bT3Idc/nlhWFdduE6y376VjG9Mp
ltSiEQNjrIKiquGvszCbSDGhysr9ZBzpYYk88svQRQ8syRCBoBEvVIj+n98GIMBGUWC7Gnc8WRuG
tgHscS6q6aXziZ7FBwEL/RgYvQA2MgYc8FAx0/a+MY3Sw005UYVHKFZbudIJzgvOAngqciTNKTRx
wskaShRDmXuqhqPVfpqzZOoNj28bWvLs+hiXQ1h6UhQvGk6+Ye3xkJ0NEfY6314OHUIsWUgq7M4c
fBGg9tb6ZBT/sg2KMRiQeBfS806xZaRWwu2I5viH7YEiGxPqF3NIHz5th/Ms4rCztnN/nc6b6CLZ
SsRatGC0Daxy3b2avP0ZxhneeeJk2VUZrzbn9pZKtj8BSJ9E1+6Kzfsx6FFzsOf8cow2+/O6a9Oz
fdX5SGOV+Vc/xvNvCCf7cij9+GVm1/lr5U9RCDOYFtz6IqLxfiIwMErXz923RWAQhSGIl1W6RtSP
+oeD3IQvK7isMeGBlC6oYzruf4IRRBwYnWxbdy+rZu2d9YjUjVPxtsA0SGAX0eK1n6klF4nTKdFT
K2HvxolRZUWxkmionOtQFmyg2RF1EPdokmpLijvY4yvOAK/DxqrCyjydv6nKHOt9o9KQgTeIm4Sn
A75mtPb2VVu2m2uJ7oj+3iaoSTmifhD4GX2sbvqWlDgaUEqUVYlUv9o++mGXyGSIQYyq5A8naN9V
QYLB3e678JiyYEQhHUKlxPlHCZPoKyBHBC8wMSRSWhLXOMgtIqmFqoDxIkD1IJr6fzabLjnD2eBO
ir5SQ7M9/l7SWfFZ7E3ftEWm1eqHEAoNB/H/Fvmz22khoInH4QT+f4nqmHt4oM1qmxnvqKwA1cFT
UzW83RAYlIPc+wriAJlxIe5tfF/UtdXOLKyC1fGOMjSOipwfVSD+/ACX3gqHAZqOMsqnMWWJxxvc
7Ke5k+5wt44b6vT+NiXbzhjNWe23ySXk98+xU87X8Y79WUwUb6AP3zSspjbm+SNdfuZBrDjPJgxC
EXCmVD9BHUgC/6rdgoca3J9tFwZ/ZVaM8UvgnbfrTXGRdX51npUIfa47+zKueCJlpN+CwmG75imX
OF2D/eZgjn09Lg4ob78ndwLMcTaPYKqlRd5wTnis7nacvpXt7rsD6fpsHQa4UEgYM4YUU0TlALX1
pGbNUpXP3DgUAyFGuPDHiJ0WN66orS5vre17ndNjHuFX1oXXphtP6UbsNtPMUrsP4L08MeUzMW7J
iCJwvOCn5KZk3qymcrqBHAj+Y+7JsXw0EL39bZp3nz1Q+s8/8v9j5AEUBqFmaEQvR76x+zqIZ5TP
CZUj6kURhfVy87e6XfZwoNDLSBhVobsSpQctRq1ic5B08Y8yQP+Q1q/kjrWalZi34aHYnZKciLDy
v7emD3ccMTvC1MjYgTwed7pee2nb1dmt6koSmFSQ50/gawhdVBdW4iRWw7BOzrvt/k51MIHLFc2I
SritsT/INy+fv59Hgk+UGR+MaxF8zm2b224d7251mAqSkRXYPoRMACE92Z5MyEytTmA3JWpqXOi+
HVrmEOIkq7Q+GdLrOS4PEyAZVB2oNKIWvSiyz+tp70zIn72XIGcZsQsHYnYzHhJAO9t/HHuBAoWx
YW9pfamxWF/VipLrlGEU86CVG2ctMaESKOGnJbU3bNizpCz6/K1c9lrMI6ZMQqBMER2FtwUwz9vP
eV7DeXgtkrjE+cksviTuFosldC4TKECGZgPBLXb23+6BXbaMZu2oQTWAbuAYsHVIut0qkY+kj3Ba
kmyZLT0Z5+KRR61jbdN5nBFIxzFDmEpCPsnBK0wU3/n+JLXF94J+eIAyHZDJ8Q4cwAhWksGWmLua
TOoX5EoEUyNNQWgpGYjTKYnprSynBTEZqQTtP4eg7/EyKoLNkG2KbrzN0Ky7sStkpP0aHx2YONk+
I56qd3vaLPviRkIrCPBUZ3E7frFHDBpKn10i4Tgqy136l285NhTVXXZVuMn23GoE0VqvkwvswZKP
IvzOkieqwztqIMnFGAzN66xcVQTHnAoDYV5rKxfOV1d2EdE0203ea5MKOUyvlmT5MmvQPykUIMTE
aMngxi9NICz0l98RXcQ1U9Pess22lbYhRR3Z/LNdQw1Q4wVyR0HenQ/ImtEN9wbHI+jjd9kVMl1j
Pf+cbWIYyYKMUjfETWgskr/jGUKByN3+njiwrehLZ2GM3AzlOGvNkWKn8Y9iR1PSQ/ewqJH2KzGb
OZ+3oX817VWg76e/mhLSdTLm8WVZcAL5LrSEeKfiZljg3VsHq3NvItD1engNJ5aSzp/FY6ZCT1YM
F0cJ/aIliJ/Ers8mgF/thP8iblMCfpQxOZffoOtHPUhcHPUrFYgJCTUCkLHSzctN9ZcfscO7uu1M
EYmWKvQV87VAjefM4uzwxhg84En40bIYqZX1cNhLaC6Vmm7YIZb1uuyRIYxLYno7XVfnfq0Hl5VI
Fye2DVILhf42WP0oy5pbX6/y66Reh6/8FcTOMqbMkrngCXLYHfCRcJJfI5aFPiR6WivkqBJnm11Y
DXElaFHv3E89pA17TpScmsW4cX7GK6qDNd8nDvmQATE9K2drAx+XklkcE8g6TPiktd/t7Di/Sjuk
W8sGWguTxMcpIBqB9UudSBNHpN2yrXk3AfFxH7jzCzdzO0C0xMxZ3XSE8avtq7FqYVDs7IztN80u
spmIvh3GL1nPwmtn/oK9QYcP0Q6WC7gYDLrqCzOvcIXn79lsgvxG7tJMjJRGvPVsCpOLZMKdYIW3
e2rvogu0fUjDanQ6yWE+JS3hF+L8LU3WgsUU0omxQ9YdYnKMw2fS2nRUz/0ySs68ll+OGmMIaJbR
+NXue5qydhqYaJdRH1S3zYSVZwbz2pN+EUch4hjVLr8bUbe8mJO8Q/uAh0EZKbtKbOWz4jvYBJN2
zo2yy8y+AP8GwCvGVsqbiQitfru6muP4hxdxtxpnn50XazWmt02N6jasLLROaRMM9YvZ8cfLYsVj
EhYnQ7v7rNkyWrcsc0TJbPiagIgxmWFRRs7kvZxXTnvXrNIZPd79twSEDFZW3nj5/EpcmiUepjSk
s5VLt/UpxjWqp5E/Tmklaoavm6TgDnNgVNQH8I8VX2/0UAwDqLwPNlfraryEf27j+sjGJWaQigAS
IEDZFHGzju1OEK0GvK7SNgW6hKKfRPjWepQhow4gGTA20GD072k79WMxJHKcyBNIKQXE5yJtGLau
td8BCYRgZVilBtli5ykrTW6JBBVGR0H/bhA9pK4xOgiZF2Q5eeSchdvNq96yrhQFRTtyCEnkFPke
/lpvWpNWaH0tJiSgV6fComPhGkCOIEAqDvQZlJfH55811lGWjBv3tQ4oIRxHC7EXOd1lkcTwWVxw
ASHnyEhB8ky+e5A51bmsKrPMdE6rDS27p5omZGDgCGlYEK4t9YRnf9x7bVbYB9sWuGIxRdWkpipi
pQBcQDCpuCmup+I4wUUVr7e0UWRiJ9sPWWGJvC3UlA9KToIlfkaMTlwsMI9fAPMDZZSR5FFGPZu6
5i+jAUTd+j2khDtVj8R89CbU2wnzRBAt3PWn5xfEkp1i3imFP5vHEII+CpZHUzttVvW+JcoDMin4
UVaCMU3Z6pMAURBmt7oCSqHEarUT63zEpLukSzHi8FUGKDjsqLhhBpZsC0y9I7rfNI2hdMoTqwzY
e3zaZUIcS9s6xkfUSD0IfSxJhy6h8GgCLfFLfAx+LKphgNxXO/+63GzwyoS6ABpD2lciGpcRkUGB
tDemAOeIQdnnKskPEBelZ3C6Gn90juJzh4hFRDsBzY3Hc9Tz6mmTu1V1a1RT0NERntSUDaAdGx9D
9X7ocWoDFd/GEMb05EhBrJKl/8ve4/knd2zZo9SldhrlUImnPB5X6lNFDsfYfa1UR+g+OY/K60Cr
PnF4QLBNg8k/bwbPxcCbg687KIGobKPm1Nqqrnt/fW1Eb7cIIgLHSVF0ErfAszhrKSOcBhwZbsMi
GkKZkg9sD9lel/sV5dHMIW6jws7AVVW3Q47XBPNNoycAFlacwTHPvxtN63X+vQEzpCesxfcHEDzd
qeWAaBURHvKEMcdZ3Emo5lOTBTa4CDIIuwT5JB9WdiEBamRqZWzIWPRSGVJbRVQfaXCLgiRcunbH
GXbW80+YLefJwCCqSi5YjVN6QovFGQWDXQc7t7v1x9F7HW/kqjlTAfI7yzsfUo5kNS3i0ukuCJhX
N+2GK29W54FCrImktArNKbvzkk+RF5eUVBECjXYKoywTM8MCzpz2vJ3JBtp9X11mKaLt3SpBeYCj
P8slXtBZIyHf2n3fjIQIVs6hvleRauf317bNWZOhknotQ1QZ4SZlFpxnKWFSwHDtPSXTMuK8WbGN
ai+xd2UNdILALx86choMSc5NQ27O0RyVHy2yPwWaDoQHRQofuUUt4UUSld/biAi67UE9eTDmJsX0
Ubu/KevYAzAZrQjzCB/6sb/OZmpXfph/93vq7rHNWV5bX0sm9kVZwZCDu2KtCEI53DPMYtiHNnEy
nxVt/iZLtsRe0/QtnYHDbaXD7BBBjpFVI75IHFfORGh+RTJhN2oS7gnPMz+3L+KATIZv8GtdAgcZ
TOqw9a1daXb1Ia/iS9Udyl0NyQ6IznW741f7M3kMIsWbc5OOJNnIe07Y3PyMek/W1JhyDO/TojmH
Pe9c2i5dyWoi4yMAg5OtcLMjT5NL4iHnbgnVsjZxz+hWEzlX/Po2pJXoh2TkUR6H52m0jTjOJG4Z
ej4VMdURN9STZdRZtsP6ouiC/Drt4+0rIgvmRsx7i7eSdS3VII7gfpcOPO8xJTadXf7/0k8/GF2m
mrsS76rN9VD53nXTEQCLtv/8AlkS3zm8XPlwrEDVc1o/ldrypm05FORVSvHLtfVJDkqq+sR4arUZ
szJOIiAUcmrEhadw/NsgmC8ME5iuHijBD7RNb0Sq9EX+bt34h7KNrIN8BdpS5h3+lphWVlP+mnA+
1Lsl0gINov6PKtZNgB9VSsspgkhcwM1MCHq33tnQKD1DMYsQ+bUzRV+9iA6GtjDPPgUkXCpCmTsB
jRInBzIYwU4fHwYQY4pd52SSEadro1K/k7q4u6BcbNqusrefiDxouwrZYqJ7cs8PScx08LFJu/eK
lG780I0XMyTe55/WofP7eJ+l7SpQJn5eeCIs+SxNPzWdu+tn/Orb+sIPN/areM+O1Qbe/CNz5hWx
NRUQhM+rc3L0PSoEpHHlfi7fQ3IcPxqdgqihQ1/mW6i9afqGCZuTL6UNEgN2ex672IyWXTbS4yV5
G1ep9Q3WfvEfE7tl6bq9Ka0iM+gZUxAYqgmJggofPt8K2UE8dp0x4q/aTtXRd0lGwPPsem0/TfjU
jcGnrPNqauI1aeG43fOwJ0ZYfre2VnuJIWFxhhHtNbN1uho8IO3yhbFtOmXRinxsDlk94zTw9bAm
w6TLSp19W4AdocbR+pyFs4tiOSkXxrAsaBoyLb4xJItZiRZu1nJ/9l72PnT7//hlsPksv4U0YOkV
ET29oWYUWcS53Zb8njHY1xDTeE9GcmsiTx5HZuXYYmGfWGP5qt1Sltmyy9thRTcvh3vVbNhpG35Z
EfrV5QrpdWB/ZHPJyHad1Gxb8X70Xo4TOwy7MV0mC+iUy06Mk0j/c0yYUUlWfJfyid2rxJowlBhY
9Au7qXgpwvhLm+2/dS0Vrsa2OVg8Yjw1ElzyyqRglw7ZaWXsEg/sHInN4YMB9xpdT4R/s5E61CZ4
O64n+6zcevl1nPh3ya4pXyXo7pxbe+RTEQw1OT5Uf066bNvYlMw5yEg3pjNEKCqw1x3vuGeDT/8f
Z2e2HTd6ZekXSqyFwIxbzpNIUSnKSt9gpakSAnMEZuDp+9s/nVlikM2w66LLbVtWIoB/OGefPVTp
BYYe8YUx+S5kSDC5yTd7FWIR0+SlgawyXNSh6vs4PsBAavAjG6bMCRN//i0RveedB5LEO2R5jFF3
TgvmQA7k9mgHOng+S8DwhDKXT/UT8vHuNJyq/aVHACrRlZRcKdiqldPYE9KDhQaudExN+fM2JP8o
3NtnCEYZk4o01fEpu878AE6fjukEsBEdRq3JNW5oESZRfLHgD/BkxkBuEkGJ11XhW8GZWgq5Rtsr
jw8nYn8ZNRWJ3kG6v+yGNDvvSo5vz9rzQnU+uFsGx9DQl5tuADBrQt50RNj1GY28++B53C19v2xP
tl3wY0rxaO0Cu1xPpohPIzH6lDTLNVBEcQqp37to2gDKxZJvH5uCazQtivgmyvr2+24q7OexHUNA
yXm4bKCl/+5NmgzHCR4qA3OqxoaOlybdeR7rd+N2eOp28XQWeN16MpfFPxhBgaot7PF8novTyBu/
r8V+PB0tpB7WHm/FnfZJyi96sZPmoDshjAGIjdrE3nGnUXXsLwsPyAJQO4CwIZDQYkfag5UyGyed
OEr5K4VvFtseXCWon7q1p24Mav7nmrel9FSUVWD7Q/JD4R3TdtdhAkvJBPHuIR35r7sSoslUPxeZ
9kdMjWTv+GuZ0LP++j2PFSTrbWfLBJh6+jRaWEprKCirWuk4HZJJmt1uT8QlmEWZNYzXgZfouTBh
WejsU+QSEG8FK7Us4MKNqFwIJr0U0OFmHC/K7S4GAom9nH3d7eMfhIp8S0v+zZivLESxxBRinqNK
dkWSqXmuJuvwtt0nPGBpX4HkgS+tPGqD3iddavZF7bgPdrmHBTvx0ViLmQII+R2ExVwUaxzdbytr
fWirdXlu9nNPsTCE+39NTrAdKIMYTKfV5tSpgGLtjJ+e+lq7+bD/Pe03+/Q03JcZAFtZXLQqRSwb
+GvTjFfhHP9wnTL/Ll8HLwMg9NqVZ2IRrzu7P2siXoY9sOwJcYxPcxf43MIKb0wYyQjCXC0APsrC
5caOqfPqPfuJx8fob8XUr2BkL6i86FkNU9W70GHa8ksYbvcXfhWTQpn5ziOjHL59GjIMTSdrvYKV
1GHMMBP1sE28K6vZUTuuoHAkQsXZy/jbttwvTUAtVaQYrbpUpI2nYrDh3y1xp0Dh8vNUb4BWm0SW
8sRv7Dni2rJOL8I9e7GVUb/d0knxE/6gmMawZyBv12ZJhjlIuLflbBxncEBeDgBsKjt8U8xmlG+z
6/9Aut2djpNA8IKN0hC6J6GmwQ7DhKVZp7SZmxJ79xPzF7kcFqdswm3KFnKSisySvKa6jiixHboT
uDJ49jqqU92IhhTFO0lSlmYXTOiEfqbdmH+yZvImSV4D3onAUdeU8dJcs4ihhlx29dg8UT+zIuf0
n/Wmic6nPeuaQ8S9HhvOSHP9QWxr6MK1dZRnusFElCn0ZTA769k0c6FzrhJi4dUccWncZeCPifeV
aT7tR1FbfX7mtfRY4Ti61647NLdrEmfIi3iz7rpbrvm9+fftsGzONu66vylS6haqmDU9bQsumHQH
+zFZ+ctGd7TIL2owPZrL5TRLmuG8pda+ALpLHviBtDWgFGyWwn228ICBQOS4l+XSTycVP59sDC7b
dmFZ0/a3MADA5exgfrJGKqIx6fjC27Rc/xVXgffZ6vQXJHVMkcB/sbpdeRdWU7ewtQkKT9hp+U5/
38BDrjuPY7kNuUPbiMPxt3YXtPuF5vIOFXt4NlqcHCJ3/Vb34d7fJNvpLsXOkYU6cFxtAYXyllPS
4L2/tZlHT5K1w50XJ9+8mlamyTiInIzaDPsVd+RkbcnHOhmnbX9uPPu9af35W+u7TjG064hlKmdx
s/ITmNU3IvbsL2s/Tv4MXYqQ3+phz4HmNuMdzOb6pFzi5CpnSAORBkbVlPbnTcg7EdlxH2Xdz72d
gMI7unWWYkGjxOlUQAc4S4F2+GO8IO3xaVU/sKGga/zNT9MdNCSBnac1/7mZV0gZZrdz8I9Qg4PW
pzSyEO+cNVtyvF04FW4SNCfrWhUP7VAPt9g8cMkH+FUhc8pe/gej5mZRXDifPCyeCPXiPtmm810d
z+PtbyOVeOOVu+ku3jfV6biP4pNyQ6rINvXrI+OndwAX1O10R24k/hfr7HVzsMZNbsGegPgCqUEm
GEVh/6k1AiJ3I1cz6T0NNQi3nibD6miQbyMkTHmrHsU1DHp62AcQOgfsGBP890bXXu8rhhssaSyN
sExVUxplkBho18S3bFHXWEnyLYcoKT6HnDGU8SEilIcpMD4Rt+rcpMiXdgQKrzCaZrZ/GpQRV1vz
n+HFYIbqyOeiPbupYy4pGogY8jJmUOqhkYJnMBUCaruatE7yVo0DGGNvoWTNQPo4ANRE1IPEu0UK
EAkrUpQg4wnlg5ghJxOlVoxHMQeajArEhNwkcGyxJUTk+kdocvzAQVMYUTyhdJvH8XTjVPDmzXoM
PyVuQFl20Aa2m6JPNk5uP6YD9Ae+tFfywnqoJBIbIl+CEnk+cRQbugbwm23Nxm9IdE9DfVx4sTyr
lcBZh76hiHX9sL9iuiVFMFMFsHcR0NQ+G/KZ+DQuyDUGWjIa1ioSQiYUW5C3TgYZ5sgltOuBH0kz
0Uljx8IUMNSboFEnaX7q6Mr/t4ZKPizqsGWiKzNC8VgKJs/bkkMtuA4XCnUJOts0/lHzRfWF1gT5
fkwb5nrHGBGHOgY12QFWMh69K0l+m0Nmc8hR0S3LsrkTZ7jzxqsiz38YHwvqKYkvJAzDOuhiXdyn
v4I0JQZDXvnZ0DVgHBn3K+x5Pm6u30GpHU4ZtnkgYyBg4dd7vPZ3234ah+JOwepmkqIczYpQCRCQ
Bf7lUHnEI2j6CTsVEm+6lM8lrAHE2eXndj8/GZj6uC/QW3CVbh+xPIFnELOAq18/mNsvebnOPNgU
TI/BHH7LYoc6Evtnr+OETNP0xu4QQGIRJ5GFdtaEhQUREyUjQzJuIGGNynzhOPj4nb3DjH39aAfn
ouWVEScPiZwS+snJX0K/KANp9UeaToY7CecK5CHlmGjVy2g0Eh+YnSQ/FUGZRgQIGUYOx8ZzdmJH
gAYpwMPG/sm4ao0cMUz3jbqSVS9BQTfiWe2CzYks2U5YbSL3TqvqWTJlJa+KmaS0Mg0+9GeyKP6d
QMhLZUNIXa9p4v9p3PH6pRwupMIOm8lem69a5CKgKhN62qEUQQyYInuR4lc/zLBAK0RGokeSYCsa
SIs6UiKi/4DmI3b+66PNhTnlxBg36+J4k1mNqet2cBfGMLmub4ZML8FPaL8xZVdHI60yns3YeeAv
3gXc3EHXfsqG9pO3gaAsiqNEErYCS5z+u+Q4Cv4kabMGEYWb1FMltCN9pZie4t/X2KeLpPXfW1xw
lngwFjF2cW0bk7FDaH+N/S4d+8x6FCk4HSCiIzwVoarhdpAmKkpBVDzMhTRv1oL51Z41l6GCsEa6
1yMw3aEhgZ6MK5kpDAeJhLEH8y7LKqwli/MAR5KSSiu4NBR7B/4XO7GpRiYkGS7KeIpXMOKX/Kuq
BU3sajxjdREqDvnjnfrO6eZRwCBPR7wE3vvGxGG738dDMvjEFXOby4+Ae81uCQUxtz+7l/tUc+KI
+G7ifJ6YJn3VBa0TRDO4kCtGQ4uPn8vEPb9elDwXkyMokG64wUzl9eFWBwtkw87K/65kVPjK209e
CRKqKjHOXivcsvj35HiKxgUT/qu82SdyLLp/T5XsPmeo2p8aDYGY4CjlvdH6wzj7QCUwlM91fMKL
+cWkEmlxlFLVRPDyVQA3e/j0O340ETIS09SMW1pceGQ3u/YU7YBzjHHwUhEhO8RdTK9DFDkTi4Eo
Kwf05hb16BzoBz9+Ue8tKj+EThToDoi4QV+/KLfz2jqGnHKX2viKMajEZOXcTJKxCBcRtwDf9Vqt
cq4m3IJM3BEnELvzIef4/O+tsrTQXz3TwfFfW+Ou5FkzlH9sQZky/vuYj0hP0AdS9oCI7xpaKxeq
WeEGU0LXGBWbKAzkPFIBfPyuDg0k3jzXwQmcT3VeAQXUX6YO1J5x5AQsdAJR9MbDhcMEjGvyHCc3
8PufhJKK0p9U0fV+ZvLH5Fnoh7lIc4A24nVlMi1LQnHW62g+9nHfXvEe35VcXep5mhkj3PlFRpQX
sd30u27+hIdSfdqNjKItiiHxCTVAZfbAALXGRHg6M65jzP01YypmiFPD+lN0a5F+jl9m771Knixw
7DCKGOwe2uy5c1uvE2j6Jzm02U6JrsmHUw17ISVjCzLdjbFDG4fv2yX7vY08SFx8Z761pIydTf1p
7MfmJ2PDhOmJItRkN2+N09nxNWlItQcHSgChmrOOZ46Z+b7eJ9YCf2QKM+9Rt6/oGELfZECxGfKr
Vs4glHVKptPBpwM5yjZAy0Sk6zWLNdNYw+9T3143a3tv93+I7K7Cuwn5XRzO00KBPS0QUthwOp2Y
/TL8sKmYVZML65LkWVQmbT27DH94/GMB859Uz+vC3FnLFdaAn13NLMdG/0cFt5gCYoPrWh71VxFx
LjLHytuVlYbivxUhJF+TkB4uhzMyVrzJ/yhU5t1PH4tx7dJpQr0+2EXu0vfRHE4g8Gp6Y6Sd8C4j
4GDZq0q662Gr320ozGj2J8TRUoZNSCIbvrCuEblBFhHwpbGRR/QQYsoKdo82JV7+VGP08b5/pxzF
WBfCNQF6nEtIVV5/+9BJIMmG3UrsDY4wZoaT/OAs/xTVUH7VwOHFKkKUpsryrIy2u4e0j2D5ob0g
K0VzzA7TFmDm7+pibVRaaUi1lA768NSlNFEyqpBBPgDWqRJBVGwr7E6lm24hufUyWjtXdoN25WrT
seJLFjb0Dvw5GUfIHBbY/SrnleUwV+X5KK3tiOH8scNFK/5gR4Q29HNKJGKAHPdAtZn7UYrrcLJ8
SsllbAKWJE3NGg1XPchTOtGIodY3wUCJIO7xqeyqf7rterNWL1gChsqfP/5S760tQuYDe+NgRgmh
9+BLtSEwXOhby6O94AICYcrov7j6NVnWZjTKSezfJZaWlMiEt2OhI8mrrGZUOslLTSWKZIAqn0KM
GeWRleMp+/Hzvlc+EWiLMsZz/WCDJc7rleWWZQxHraI59KdHj3GJbIe7DRwt2IqFi/SHhlSriJSe
U7XvUpPoBv5LjW728R6i6ZEHe1vUeyErHsBiAxAYHjoDuOXOHV3X2nxa692Jv7fOZLTbLQlocHFu
ajtqJdVJWu5r8n20y1u5MkSdPLmpDsBf5GlrKp2jUQXvfucNJECSvABVGKsfvDcc3UZ3CDKoN8EX
mY8WFdQq/JzEL1CJp10p6ylx4BQRYJNDpRn7lAOj8N11zRnahLyxFD8oiMIll8zoCWA5HXmf79zE
vM//feCDhTmWrjV2c5HfqasIC+s67pxzkQDkJxa57HDsLcwDQkqJagR4C7zKlc6UTFxddUHUYynk
HDna3qHd8p1xPCQ5j6ILCfbrF9kGxZiGA+NQbeKuopeASFiEfOctEzG0urAEsxm2NMvTA0GV4Ba6
+R+CipoE4cuKGAY92pSMZ1MDdBQTjUKfHGo8PFbPHQJrHUhy5pD6GFswaKwvEXW5ZO/AWR+/6kPf
CKo09j6uejSksBre7KnaDcZ+XGPU5LsmvbA9BvNpWUA36Di5PQtaVIFG66yDx3aSTzvrtPeif3q+
IOYe4n+B+IF0PrqFCgwg6sUBmuJv6zaZmaM26MDDGo4Ec5jG4YZFEfhdjh1RBifIXq0lJcuZuVCa
MxgB1N7ecFh1N7UNpGIEIOFUphduwAyphnZyUWMxeKK3Ex5Nk3yHpUYDpJgRqnviBw9v2npNh47q
0P2kerWZ+H9bpIeCDNKsQi+tPnZlMij+9I6CdHjAMht/VdKpuczo1i6Khd+bIm5TpgFX8kvvy5+V
26oANMO5kVlJMT22m/bSX9cbtaAGo43jb2k7PhrhKZfYzLmLAQGilX112+8t7JwkqdObYFpxIphL
V4K2sshk8lSwSl6xGn5hzzILdlHwf7xe3gEPX7+lA2gW6c7ACey4nzZIX9qYsSByJPFkzdbkZu8A
23O23qb/LMxIAj/5kppGCAgodGmC4CSNcJI+fjRTVL6+YvVoaL0iLghyjg+KTn8I8k0QpfV91lP2
GfEpo3sSZkEDo600QtJ8d1myObFlrQxUQaihIxONnIlkC+XhRGEn60bslhURR9rT6rYw9TLU5NrI
8KdT6lnGfILiDdFNLXuxz5nOQA+4QaPuQSUWvOv3y81EmXRmcma7xGdqLWuOAqsIGD1nngXI3BIR
LRnQlqBj5vMIwGhxKw63nKnoNEI4gIKDEGRm3fNmHdJPvO6SaAKkRKLAMUZaT6yRrZHmSH+ifVZD
htv8zC1oOnVDPVsTu5UvyMOwbzyVMQzEmC/eHm6R/CkM9YMJ43OYMXLGH2XcIYpxmS2EM/O2mZiO
k98sPFjqsV2re6+G++WmcA+9DGrfxx/Q1T300Qc84Im6m6Zs2mitjdmXF1I9SoIuOpHu0Ikimyhv
YwEmnrAwCmFmtgdBzGSAyg+PqYnDRiPvrAhgM0phKLp1sYEOR4spsrYIY9LHqjlYAdtMDwS+8PGv
+f8sRy4xTAsohQ8929sxi+y0Y6dEA1k1aVrAgIGLRIr0MF61fWKfRhsIVd66g7fZMoSfRrRvIPNP
auoMfSJfcAZQxapBcMon4jhanHtvoQ3VWRRJha/fmjozlZD8YKQ0mnrGtkWCPq4h6+LS8/v2znZZ
EEYV7S0yB1shqEbk5J4ly3BeuVV7ypgdvlWg8RKEFkMuxdInJwGFuwooBdei7HQsmKN2C3cDtJoY
8lrKyD6FVJBTHrEaIT4xhErOEB2UVyFkmwu1xdOIji2dV/cy8ncov8SBFjqjGaQ9su4VR8N5T9tP
GBa0Q37fFEMC8SrOu7SH/OpKmGezumubFd+2XDQWA9yTteKfIZXKx1/vnVpTh8nfX+9QNmpZ8cwj
eh72LyAXmGkbXbryLQxGy0xMp74ML1UgyTsUkRPUlx5YfKXiNB4iCFDCY2zRd8aOr5/soAoe863f
JmX8UoSwlnlVmNt3E0Yn6ml8oo/wpZRDDuvkQQYj8JW/K1rBWM5xVAsC72q+lxSvjQ2ksAmunT30
h8ROz9V6qaDWXEyXXeNQ5HOKM+d9JtvjtLP673m4nC92f7or9zgi1BeSgkSQC5FFQkFKKMg0FKNn
14a0Xf9aYxrRzcXRbIbgOeuGu5X/XkYhIWOIdJt8M0IkGbCogluhFKqNCJevGkJKGz75nNm829Ci
b8V2/ri+efOOYoaXS1aGDNTZt28IqPV2G1Sr7ZNgwnH5EhteTjU+DnQNtBvop1KEfZ6PzdTA8ptC
Au3UULcrhzZEAkh5DIBBI35OLbeAOAUplv8qE+Aa9fKwgJMGiUvDIMumllg/hSXI6gSumUYIFO0d
29iO4H12nn87bWE2o9IR5IO+dzC0J4YDLEdUzJzvXgKb3whew4XJvd3wP8yxYIA1iTFclEHOUlba
HnLkNIvNNbM44uo+Luo/7QEERhSN1MIwONV8UxcTvuGcSDy9IUJEiKBhGOAb0rCckDWkW1Vy/X53
HtWSQPpQpdJZNCGvZ/v3cJymheGs8FwAY568gNhtGF8wIHk6qeWUdTo61IwTni23W8caTwbPmk+R
z8Ln0dSsdjjFzKbqqv67XTMlRf3OP2/Dk/WFgBtqtT2XIHiEy4UEI9QDwjktxii79pbRvgiBQs+6
YP6zLmBdhlUH+dUnkjDxneVkSasGnKHZnee+/wXIODofa0xY3AGeDOKDDX8bJ67dMCvOIVieyOpE
QgXgDfiGMx/do2GjXOZX4LkH7U4fLczh61Mf99zo2HhHoe5VEkJmHsUwfkwUzW4Kv1gLVaAo5Zy8
zVMa6UZCgQhhIzh2s75tUFnWGjrgyIHhfXiAPtRz2QZ90gafoGTe6jRrbPjViJf0GYR2wYm/RpyH
n1D59S9llOxaIouckZF/JZUF/SYLmmmAJuy6o8Qx7yIuMorqf3+JlMAWlF+1oB8ixyIZtNize6Yg
ny7lq6YTNQbuLgxuUL1B0pZLSc7aV5X2fznD//dXH+IF4dIm27CARiDARyhkVC5PGniqzwW4utUM
UL7hmgGaykCPD5Akt19JkyXF+g+Ujjqh39Q5vzyX87qN5FqMY2tCnCN6g72DWenwRRjQaqeiNro1
4xZzvTCALXCqgkkgIBzy9EU3U95wEipBWLiG1dTPjNBgCjCZ/fgFOm/7cC0bL+RjRDyvrf/+V0S8
360TPV9A3jq9B4ABhNbHOvZIKyEyU0QkpYFSIaO24Jov8gwu8XqvsapN69rZwU2d9Y9xPv6px5eL
oK2cDrkEmh54xIgKkF9zYClP8UU64kzivfsTQt9Wz475gOn6fvkJpIBZ7mYblSa2ynM4oHXZmbnb
ws3I8haMrmmlZI6y1pBVmIClRnm6/OdKEzdWmox11KghK+K+o9OX/GUkg2Hm3HRxrOOaUxKJwszM
h5KuVuI5yf4mRhiS+wmoSDvQWRg5wuX135lgZQrbyYEYKOKIsaUiaBrFEDOP7u7jr/p+afPLKzlY
fqtj1xn+IZVJdld+g3pcySsYJ0MS189lnJfOPKVHnCZYd0rsliwfTaQm4tsRQ6ZwiH4cebB3Tykw
81CiaY+h7evl5tZzk0zZSs2lU0qR8/oOmhjZbEgPvEk2xR7+1dx8D8xJz1++ByOuGX264F+hJSF3
FAo5dsexmv4dfQobIoqQ0uI2Bix/AADV1TZOSQaO8Xyh5MKkQ4gpjCvugw1cyD1CQJLJ5MatKYRx
48brRK+vmHBi6lhZbmQe0phD8ZqPvEK9ojdHS4wLD0gFSIaBAn9Z7iNiiN1uG0UmnybCCa9rX1pz
dUhdqfx5WuMAFIZjT1NZ45JFYSY9quGpCOegg4RcflTo5L+7GX95ugPwoM77qFmDYkeELMZfIojn
iCAYnlGoUKdW++o6GzZXM/ZK+fRNcHwNidp08umKonrDPdEFKpRcVWIIWD187xQwbWIa0QKITSeQ
FZYBvT1cG5laN7ieiFOXWj2GDQv1hcdW1b0QRKciEklLpC7DWCfJKtNmWqD8P41y04LTSnu38FHS
gQYUSjXGsKg+yZnJmOpP1lFYFF2v2/ZU1kArGdzGWrdLjlzl7y/BX97hwVUeDlW4s+IpMvmuXh0x
DcHThD642IZfpJLX1/3b9Y+Rr+y7tfJE+hO4KC6fVl+XV5+CZbw+sgLf+8YQW0LyooPQx3fn9SYG
1upTeB0b7gvOTqTl4rgULpIgWCEa9UlOIKamgHqCbh40vflbhPZv4s1xpsq7bRMbNnIYHWD3d2iQ
65bOvuE2A1NmJKnnkhBcnBApcQ0TDganRvpiS8FvplVlGhRYt1NoX09bobr8eUbqacG/jxFKruG9
2FJDHH9xqn8tm5u9u7tJiZ4xlKMUg9YGbSemzGYsRznRpFRFgBDKHMt38WMfu5dKZ1dxhJ2FCR9Q
1WRMBem2JpIP6xEoeOZc1omm8C/1o6pPRLEQqMbEhE/P5x1nooAAI/Ee16RfsLjmMppRCqrXLXOc
qmkqx8MDB3tX3/NREvj2YZ/clo21jv4AsuLjErDTlA7GmWwodH/KXkBQajpiAKS7boROZtnJtz6l
/GfUL+rshEvpX969L8MSTIk56KOJGlzWHyGsTJnLt2lxLghcX8bkSNHcpMv2n9GICZ5DU/S3gxcu
0/PWe7KqZJCw6VqMNa+lVVA11aTu/3RpeNGNVK2YF9cJnYO/D+AOo8cHTWk8CBw4X8p2VrumHimx
DCuIMxTJZNoyGqEEs41W1NVJw1q2Awp/u6HX7QVm8+f0/SRQf1GxROWzxie6ADTTC+HoypKis+Vu
xlOEx2wp3j1uoxBdKWAodmKHtQ8ZrH2zxbHrUeOKwU1osfKNe4GhTXZqsEvFSBUFk3d4ohPCe5pW
ND5oL22ShIXGjEJdGEh6O3ivNagMVnsgnVumWUisz9K2iv/oBtQnELkyomfp2Jg9649NgJYWnkhS
yDEPYYwg45iiwn5TEr2mxAAjWx+7ZNx8qtMtyJIUTDhpnuKEZayC4wuw0W+GFOswj/USTKFCBIan
a4KRJi32sr1YgHxP3HCLSCTbOyhCkulkHHf299xqy89jVmeXUwjANbZ0iG1C//HxafeOtxC5zkqT
pTyOcC46KAisfNxMlWuHj2lcP8sluBv8W6OPkhN1ZwHdMVwWKmIMpxXnwnzPkNQxQosa9M9g9Mlu
uEqGgUXFHYSZrjh9yoFqubBdjNO06PfF9iTrnFNtJ4n15fAmLsLx1AVDQzvY0/gPEv6CoQbhOYcB
X/k4xInFuNK4zzUbmE10jN4edWnTpP9QPdaR/DRtKBLIgcBJuDoxtGGQf1Rm381/BtdJp5G3Jt+a
vOFQXR8EHolhKa9dsRN0uYqnQtH9pAsq3URXI2WKLLdHuB5jTcUJGOXWwIUc0jlHpyCh3Rm2iEeG
B+9dq69+88G1lbdZxIkaeIZnMcEXtRNGeiasi6lFhLLHY/4izw+Efvd2BVWP71SBSgUUAorGGPH4
Mnd+5l+0fXVxZKW90zT6yAww/wxJ5mEC/vpedYPGXRH4NJ+6PYQkFoECU3XODsVyPfiAtDS18N7O
Orcznbnc9pbBvcR8IDuZMnSSPLy4FJ1RtQ9MTBmP6+Z1sukazNB8GH2AsAAbXNUMhD3/x9q/FAxm
DPfxr3rHnY/UUOp9jx1Eelt00Iu42EcHVZTaQP0U0to/FNTyiF2dze/5dKJhbzNDNGQaKpDRdOmw
SHX8VqN/lyVw2ZhcG2YOpV7Ij/74Ed9rl3AOhBRJPQ1J8o23ZWZxmHE93wknUcapoVSbyDu6c4op
PB3Ote61qzXhk70hwq9LU06rv6PYOn7zvnku9qYNwTX0iOLj/b0hbdabYrSaqHrQq/tbDoOrDR0K
pT6vE5q8WnEZ1vCvT+Ij6krSnhJNRhXBf8BwPmS6MNKi/vNDnSDgTca//JcWJM+SKHaXIrsr4vhH
twBmyogDQyqmAioDR/DRRiD+hB0QLKvzAvhNtvxpCxQ0cYa09MjQeuwZX6ESWzGJJ6YeJJoMCDjQ
nDo7dDWwo9sNy7OFOPNffnL9BAfDevpQ+igO+Nd7DQcE5t25xSaPIUVw+HUdNSykmIawdS3JqOEu
C3ffRWz28HMKgv19sGnOOhuiu/uCbB0HtAChD9o782BM7A0BBhfOg0PAmjZ9GO3WwISD2zHvNvKB
b+0aDzMUsV/TAoCjaOVvHTOdX0N0jJ2NfSLGhtzFEb0dc3jgWinWOjISZK6Tetz7AVtukWVE8GXK
HZtjDXTbk13aRKDUmZBqIxY0rnNdxgFB3jYX/UATN80YSkcOEKmheNoJoIqUbuiZXMSWaNIsHI4Y
PlIdihaUgIxA9gseDUsdU0lEwXtGSjbEv7OImhHfLoDQNUbcZ/4B6ZbH1UilrplnqXk0IvjJ4R8S
ZZQu5rA2ay1sEIraHWPfKWN8XzSYzRQt4jlwvel/GpV6a8bb8ooZ9wIphLuUBxfXPgp67FL2LM8C
92ZEEaQjyEguj9G85WgOLztr/nMUMG4MEFIHYeSa6Z9X5Ejv8UXPW7e8MhYGJgPQSx3rNh2G+KbE
5YtkgE130tXMnyMX9DzdUoep/jcZhRFH7aV6N62zcdHgv+Y7pgsUjGhBsxgnJbLMCGsD+Wc2qonk
TZC6fgkxkPomcgDkSn/5XpX19xxHACAbiihkW3VPbTXtZGFo4xtQ5DITzPn/TSUC8qYC9Y5qCrui
tLYoJ3m9KX9VmPqb0z6sfxpvZuiQ0+Z8bto73C075Dbzv6I++gdzJMh2DePJrnmONjhT5ImQ+nCK
7pxs+Gz33Z9NCxmwb5uTZBrPx3X+Eo4sxLClvG88iLMRs5V8wqinxT6PGoPJu13uGuwttrtvHSK5
U89iMGJksR1bgGHjHpOeLf4axq7FLVhdTc/X8HJWYhfKM6MokYMPMTEY6LftgmnOmDBMVD/h1uP+
qqtYI42lP79kOb0Zy7QD+z/3cl6HbeUobPEpRNQ32JgHgWMrXKNTDZnaTFCbknVgzyMTnBj1ZhfI
b2LbuaQd1HssoBjJ+0O2hbq/TA9Rx2wwzZmCeu7y09ukSOsiVtwWJMGu68oFlZTTQc5/gQVkeVls
vfgR+hUC6k2OmnUoZ2xMd7gbTNv1c7FCJsAA8LFbUp+sS321Nksv0hJLArJd+GH+HGbMG9afvGrk
u2OeUHON62m2A413HbZBM+FTb7mIRcwhW/iNqEu1dF91iy0AVQBW8fyZ1h/jO6y0mwurYIBkz5gf
ECqSXhSBjUFjyx+2GkrwlgPi1AY+uQu3OhUkb14rCvZpxyMQuUlmAHm1hZ/7J15c/pChbscldO5l
6+6HjRj+rk763b1LIMpp68oMaEKCLjpDKGLRkUP+ECrTWcqtHqHoovLzD/276iaYIitZdw9gSOfe
TJEXiMQFN71YYO/BTVchq9Jdl6g6SOVg2CWfzFiYQqWVxaCMIY+zaA8TbmjZ0IegYwAFhYkemsLp
l1t0DEv8WeK+0bD/wYTs5s5PgbRdD3MWRYThZDK3EAyd7iEXGFotRD7jNwi2/eKVIt4h5NIZ2xn0
JAAkWF6AS5dW/1yPG3Zjct/GISasmLFSR4kq2wJLykJM70SWEq6HLRjdxnGDwjfMRP1KeHTU1RCu
GI8dXLRWVeP878yLEZ4Y/5piYvPKV1acRBvFZBPBNukkZ9K0RuIYhXWKiWpoRTKThUEZdqhXgflS
ZAOqu9yeuSyH6fG6603Jap7ZcWybCZGsKg9oRnXhFxaGHwtrl+dhKFJ08JuxzdCykapXIFc9JQ9z
gacYaIy3LW+acX/b9SjhtnwIBwIlJ/eIp2INI0i0m4/X9hvuyeEzHiDpdZ57+10cLI/y6ZYuRMp7
VtuVmYD5GBMkdHQYjtkTzCEo94JTUJdfSe0ggoPwVOPqQy9uHBKZFxbZ8iQZtVCoIlN6DKa2fwuE
YDVv+Xvo+0TMbBYKI3lDMjAxbEEPSAYvMbzTpidNS4wrDgQoTbU9r8fvDDgEvZpVgKSSQ27CyqDK
FRYsHgOaEzHSxdD4YQBoDiHh4agiRQEMKiMF+8qq3eAVyn4AillW+2m/HwzBdqQFUhupvCrJdyj4
AWGUxg4NCCrCcbz7jVxInwHhBgeMSMGI/l7XkSN1xNgTPnJvupsGlArfbi1sHE5Into8aV9K9RLY
zuWSYIxOB6EBAQQIcfiEgH+8Mg7DlDlX+LvcgF5GZOU3E4yc/9jv9+5LjrBk03ZKwdP1DEZ9jj/Z
Z0YexCpfFZSFoEhFm0pgMfg5EYBKEd6ivTIwjhGwKzcoKbH1pccwe7JkcgS/TrMvfSkzZmAE3gzx
N51WMEvJZpAIydGBg2k9Z6x0PeEeBlzyAldqDRwfvRo85ldow/x8sGl0WRgJvOmirbavuyzer49K
BJ4K0AwmTLmTPflDN8kD5FZkT0WjdQV1h+H4SJUSsHLxRVMSCZiACRpRzuqUV8+E5jy8kJVAY4t8
+B7acAg5A8TmNuaugX1eZ9tPLjBGMz0K0DkuuXkTgqRfhqKb38bRhAv7wVpr4zlKJmddH4tQPvek
svcAUHskF6n8FqGS2BX9GDQVHBugAsnND+LYlhXHxFtnkzAYae5M3xrSXdFD4siGHKJ6/ngVGg3I
4WdANxqJzI8M0j94WItOf0X7zxAZNFu8A5NzFMJMV3CTJMlKxwQlNRluHbivQpvknivLAxsLeO2a
onNhgutW876oR5QjgTtgpVI7lM85f/rjxzaA6dvHDnDSBBTDpPhgHm71VY9QZSHWEJWIcdhMp+9N
D0O4gzUpfswECPTivMW6ourAOJkjKhKg0nlABBQLaUvZb8ypOz+BQzqgXWH8FCKRzVl+wl1nTt3Z
HaBiMQxY2TG0lVJz2fJsQr5k6qsOk0BvRWvZca30kOimhLsPp9t8pj9o1dWsHZ2O+IOaSLSBxV/q
oHKa8XWgngolvMQVbjpfSeBwGZkcKbHeX5NwcTEkJbRsc5gLYLXxlGacyfd/qflN6hCswmdvlBZQ
FrzQ37GOvJzKBkcfTe5AK5QlDlEpRDQM/3PHEcLIfJwgNgu2gDYTYk/sImv8+Pu+MWLUHqLowl8E
M1ro/QftNVT1vMsonF+klDHLEjWzF9JXC1JBeKUrVBQZzTbEF1AGs2F2yp/UOA1zgoiZqbgLI4Pm
yusGDKtMmBoTa6nQog7bukBfjgZ37dc/V9EJJXYc0NmA/U4jfYDoATQgX/4ObkdgBv39SglLuinl
bJK72ERgOfHxe3ijc9B78HHecKB+8K9viDMYcXd+NRV3aZLcN2v1YMbccpJNKJNhnonIvE3qC+jQ
FzjY4MeHuEXYjQZ73cDoA0JkRE6w+A72HrRaJE8sTHTcywNDvNwxW05cHFB0/EuPKHVOjpzvuEVC
IBjxcONSZ7Jp4fX5sPtfX8R5gt1Fg1vvvbHG5eIXhicTkLhML63IelTNJpdoofWYe1wUNXO7ju7n
rllom70R44CKo2rhYgDhF1kn8mli7Rb0QcMqM/On1Z4k8QDAMkpoJpvNHp60qtOVOPduoG6Jxyfp
9nXSilLpWeWz4hDWlvgECdagowhbhij4WU7H0jGlFZ0S0haXeY30AS/Sm81PEWrwhTTC2KUiqmAf
Gs2I5gMh2miVOuJRa8708RJ5p3JniZC5BzLK+AOS0Os3ylXdZ+WmZwzNiE/pm16FPIcLVUNPFXvS
JcqHRrC5uXFwo2VPI9DKtZ9J24Inhivarfhwch6uYU+M+LpIJq3ck48f+B24FEAvVEQgDlw89oEI
arX8NJ7dkJw4xOJy6wG2veF6+mI8PFauQZSF5MFjnMOBK07lygSW6Z0ovaZS4f5X/fjfPxc2mihO
1Oi58eaAzpsDPJTpqjsFba+uQkIYLgWh2RwKsl3XXjNbq2RcyYTyrxGKaLNi0sl043ihaJxWDrYM
JyCvzIii37yvHHo99PslwDiUE1rIvBd8EcsF0uf11HKr6RCUakyMIdX80m0aGQwOFYa9k84kwtLK
iWFl8l5aDJEpHTUHn6B6wVqgwkKpy5wVM4fzZifRgzyK8OAQk+elggQR3n+doupZV8OmS87aYf+g
WwHnywvZjfhW/dg7yY1o4DVgvIZHLaezZrZWUj23EJLNaUlgmHGMPvIJVa28eVWhmlhgYzk7vN4L
+X7Y7vp4APGGD0LJf4Yv0fwoD3O9IpNJCJf6b8cahJN/UcGiFBsyiFWqC9WHhIzMPn64N4xmAgnQ
DvtRABYfR8hjXj9cHbZFEQ5lfW8MsLVTlXtkj0AcMBCB5UlAY7umbgF/fP4mhNujeZ5YWbrEBM7L
RED8GRSNNigu9DbITHYzfp7G7kz1ibiIGhxNhfVH1ucXReVcrvzkbuvdJmtz1YT/VFsjg/Z6C1tW
P/W4lu3tFuenAr1wGoWuJ6LH659q5Q0+9rEF5Ep7J3qHnBCkkZaO1ZZOhwnRBJEAicKjmYYs1FRM
I1cWprmZUP8cbzrefS7GxD7hUxH0zUNj9rZjq+L2Ud1rfWi2qMTioMbWL0uYekLFQcxlwwAkwulC
zHkvpYNqtg+bXXw9V+61whXlgPHx0njvuWBsbGSxRe4Qnkuv35fb+nPmrHF8W4ToFHkmMX5FbTcQ
cI+0gdZOjboSazQsFJVa3JModZW18UM39/EJ0rvPJRcSm/RdupnIff1c4wBp1MNt/V5HtfI9TRkm
AIERAAeImF1wnOgCjEeK7hI+pATIKqS068UaOF4fviG7KF2WOWWkew9jGSN9/wWUa23ELDlGm8yF
YKDE/RdviR/Vz0NFQyRLf4h/4Ann/LXZLsEAOhHukYLBgMGkQYEahllkq3KYgcnTqviKKeqteEWe
nEzFSgZHQQUgpdOCrnChUk9XpuVgfwxUqLAwR8C5w4MzwpqD2NbeT1nHfdveSIut60F1hmGYoidV
uaxic6QFcGsORoBNRilwK3XQiuiMgZyKhbag/1e/OpId05L3iS8ggTl6mZCkYCCo8sihN0oqH6Lb
0OVjwiq4pIziMKWFn+ev7hLctrtPBjQgliZktAc/+TzZAOgGHv+Mju7syFLWUn11BFOrco1iOaGS
xDk0Hej7EvjaSqv7ZeeS0z0/bnfb2//H2Zk1OY1lW/gPXUVoHl5zziSTBAooql4cFDSyJVmyNUu/
/n7ruLMby0S6quNy6YSCRJaOztl77TV47nyvvSwncD6Lg3eYQL+T+ItK7lOK3fqu2j4wcn+WHpHI
yjOv12mJxDW52HY41Jt4moULEG5Oa3uH1//OLGMxzmTpqTwGke0Rv14oIBEn7JtYk0YevLBm0UOM
uwiS63gavzYNYIlfOU/2dnOvzryvh/ey3dMTeP0mnh75jhvQkycRbC6ft2/Rlc8eZf/g9hCDSeBp
ImY6CuyGDqfsaNVzMicU2cq3+SCsIy15xTuxiuiAsW2eAdBnDmqa86hL3icb/1atitKEVO6p8VGN
q33YvDYl+zNIpGiLqrwxE32XTskHo6+FdhQX8T1nym9yVKtW2HlE4qVuOC9xQM6RJiozxRiPgRDI
zmbGo0/jdmNgKNI/m4cVnF9uJmR1sd4Q9rEXYHpJ0sZy+M58O8g9d+TZ7gocPyNk0/GW8YcsJhhu
Yx9eMh1yu/h2yAHQhGzlJoVKw4xSeqFaUzIlnKbbvX+Rrmb7eqBouYLmXF6WBX7KTAZxC8ePdfxq
Bmaez53F/BQVNYiObA0Pv/IN8w0QEz/cJwlY0YRV7CQ98+hVT6EbD/s7v0KXXDM9TaPh2XfH+DJO
WFnMX1BsWxBwU5/thwwyZqboey4PkXwuMLbqF2ncbR/r3IqgonilxAQbp2Tfr2tM3ggUWwvgwH0v
7ls+sotRLYFpTINmIiGBRMSN47fZdSo3yyCfraCl4tfctC6yqjXiR5iYhIvNTNcMsrOSKbSDhMdu
0S1uvW7z4LbJWwnW8Plui/Jhm+EjFe9xAJGpcj9w9SIXZokM4DdMxqv96L6NGsa2BzjIQqGTVcBz
JchINW6/xUGPC3tnA3YyijNaFmZOaFBLIgz5iGiammsPDdFFNDChjPZkkvUkbMCZYQbUZPRoJaPr
hrfkDq6DfVml5TcB3yaHzPLTj7sukU6XVGEOUw2NbEdBtDvmgPXMaulVRpvw4KEyiNWOl2mLIsna
MYPEADm76gfGjF4nz1xe/KjQyVGi7JwV5RTRimcwqsWn+JH1kCF6i+t7fVtwT8pbtgXc/n16FNtX
BXN8HFsNCXCdWydv5cagN2pABSILU4OKgMjoKDIsSw4NEbLVHaOC+5DO6YdgNb6vfe9aT7UYu98x
hIJ94BvNld0Rocy20K8L1J8AAdSbGjD0AS7sc/bX65/jxOqA4tDB3Qn+b6QKMVxub+0Wh+ag9x+l
meccgL8txpC44BWsB2OnG6LIVdUBye06dtmmkUuKmt5g6KGPxkgWygEHYZ7z/1iOiCVujD899KyV
jV9+rKEu/Q+OqwxoOZHtNfwBdbr9RNGwOmhs9bnV3qjNEVCc7Xl65yU8p1COhBQhWkZ08SBbzqKW
8saxsuq9CFZ86HighUNboWmPEr/0EF8Yt3mNzh20Pva4EB8BuAaMQlgHGVpT5JsZiwVyFY0XagL0
9ARAaCBDRMQ3IffKiRcVSwEu9cA3kr7s9cd44i3F5yBFApWIBwDhJOYT/1SEZdu6neIU7hfbJZIA
5hTFun5XBgiX9dTkoKpdWFVKHRHbDBpn1CD8nvRWSEyQptmcbbT/TOFibc279Eu8Wn0SX1N5pM1M
h2Tx9F2isHY0q/gpSXIi3xsD4EllQPnJOYZPCi05e/F6jn9DwP3F6AjwdqEOQxbIAakcTIUuyBJO
6qe8kMP5AA+PKk1dkw60Es95BbMKBEDN9WwNwWUZbB6jHWwRAWM9eo3Xb+Qv6hM/pr2HS6geEWux
4/c6siNv36e9/U4sJ9E35FiTji4hb5g1aZBJWyT4Rqlg1TD90DHMKPqy2dCiWP2V4s/19DVA8CK2
Mg1x6tosZN5wtNGvX/EvelmuOEGVTXQhKaQnMw68tqxs8jHMyJElopCSaZHbbu/dVXA54KuugkXN
QrNjqKWn55MLx5bOIyQMDkGtvDOhSOzBxWPGIIqdzncx0B8KmMz6Q29kjLFXLkI7pqWqEkXallUA
I2XiI5gxV7n/EeH9jXYPvbGG0059/PqHPRHfsc5//rDuonG37Ha7rovJBxhCl6n9CBm3qrE0QUAB
zhwr+UPtbWNRSyRV/+yFLcx5pvaMqeSUZlh/tEdWnD3sqtEwav0CgJISHBIDaItANwM+AF2eryh/
9RkIA0cYgJkPb+qSY1H3lLvrfcSWS4epRCN15dp1hoGuhCWnDl254NjH3B4gB+bVZIPHCvYaZl65
kRAqiZQMZDiGHgpheCUa91hMhOUCqcGtjOs19JolE379Qfyi1hM/BGMnGwA5SKLF+Tf7rOQxc9on
iRXEH4rL9rGq0hqbS1SxKz6VTgZo0dKYau9oMjEC+G/QczloGGNw/GeqfsDy5Fz2YqYlfFGUhRhz
mDxh0yBaUaK7gdzguI6+a+ijsdwwl7em8B+ZEFl/xYrn0hYiHybhp3O6ucm65rF2zzUFZpkdV7qB
zckBz9R1ArbdxamJlQvnppvvjeWloRbmCr9gixBUZGI5eQYyChD0bRfTV9e3nlau85huoM5wkWZY
wXE5B9NXudKs/rUbwz9ef0infBmHy0xUjkMjpkhZ4NFlNDFW6Of2Sb1L2ovWRdZ3NRL2I59BYJk3
qc+7k2XPYV1cbtc9HtwA+Qw0hCokVnpN4sadxjTD1NKyw0Gz8jfCNIeV/8imdB3lyS3O/8jHQO1E
osVfmOBbB3ykhOWOf4+9ir5rXKOuWU3l3zjPTyYZtLhY7RqXSl6M5WK0CntftKE/P0rTLC8vFWOC
Gv10+1Fj6nCEaRlTscRMNMS+tSv6A06+B82A8x3Fr3Ft5aWx1+x869WlN1l/Bm33u91TucRu+U5T
+0Heh5xjErL4a1457fR65RStdd5wwxVIulhnhKdCbncxSAas1Af/6Vifq2a1r+dga/RZw0q8xA3Y
ZFUxedlhYiBrMpUnylXkoLTzLXlGcCDziL1MgifjLYvv48FBgJGwpqbWhN5ISPKKzZ1nq0xIpau9
vvpO1AMOTwWoKmYNArKiDT2++L70PII8ovwxHlrA+1mGwpBjibeRZ6Gc5e3ckDYZCFEIGxE0x4oh
NO8ZbcI3kAlhtPXfl9b+pqSJeP0KI50Wy9tLw4oJALO9BKe64ytEHUTMTJcOT3EApRnXCuyPTVU7
U9JpKlZu67+K7QDlnrFYz8PHbvNB56tKOAGX8czOxxEkDkvToN/Ept94OZqw58ia36gC5l0yPC3m
AXogejCCXLAnIdkO+AsIWFxvIVhokD8KXQzLP/bbQKJOBNZsdjqA5fmhs2m/z+8br/gkRz+5R7N5
QpiBixx5b6S+lLuM3ja/oAWRONuGqEmBKgNQoQ0VWVa4FkMoH6hg84MWV2oNcQVUqRrfDgr+ujnr
umBCZ0/uecDREUE1Ycaz2JMsb9Vm8GPnJ51+An8IC7nxfeSH1CcXTQDHVjNi8a+CrLsu8j02WTiM
EXoKZI+9RshRIlTOpCwiM/6iP94wfzSIPX/NSA+YAb8I/zRNMZQOtjC1H+Su4YEEjKQ9TYM3c9C4
nB7iXAk1NXbnVO16qyVaiKf2iyDEbA+7tlZh4fn2DystbpymvdNw0qD4YKwzCcxSqmd0QTJLMEbu
Z129TpJ99WohLISqCYomM9njhRu5iON2I3M7sDZKIewp0GJaqxYmLZbK1NaSZWgub0KgOIC7+c9p
1RrNUuxQxzPNlTH5Zt3doEy4FwA7YEDk4zsvv8hDnbS+2/rWdehnWCnR9tA72Gp1GFcqt15Go3Kg
SUmnVknYrFbQzigRJ3BW3ud84Dbvi/rbZLvf+1orK3zMQiytt+EHJh4HmPTsvfnVthORjuEj72Ps
QVV8fG+ywcrZF9v5SS2rKa/EXmVybTpzzZ9stv2WHZMZoZgzKYEguVN+8KsBZSnHYQ1nnVeoTqwf
cz6f4RH8Asin7Qz9AEmED+dsKegvLb/YUHvO7yQOVb2ukRN4CNIA4PAB/YesXHXmxhuGmzSaqhlE
DTNafhtIAFfbuTxnMGn+4eM3M8QkDskqJCTVNIvJRxltvbVTT4FRe+nt1AKSJ4punuDMKPT3F2O3
/d3n4Hjh/1bO9MMq5s/rcv8vH9WHidELcCfuk+xBc3gpXOWqprmIktKRSDxvi9V9PnhPouG8vqcH
2j+Wn0KGLqquI7aZxf6Sdeu1U7aT/U74RQMVKaqhZpAfCg8Cy5UMlBAr87/ydpNe2AWTbtR7OV26
HYPhIPiwHYqBtO32V+lkVzT6PBiUZaCRVOB5JzsrKGN2t6v+GnbtDCEwERci409UYlgBbpCD6G/W
7/MalA7W3P4qZ8Yq2gI1zHA7rO1nNhTlzq3Yh+rGux82ux9plPXXFX/yIu8A/HLTumerz55LDyln
p2jCJ03lonyajchHNb6Y0FEKYpqpfXv9Xv5iqUasT5wfE8cDq1uGCymZdW2NTf+kV1ZBPr5NQ5xw
X7GeSzs2R6bcOXxMBaLIod74YmzgZ2CeZ3xvYRvXMKfPXJdz+pDhgVMRYR0MTIFT5+Idb5lcZ1VP
GiE9LxUaGKwXZJquAC9kUklI4lKNjc0DyDOUC8P6NmmK6tpbr8K7IcVM3Sf4+6ppeDLEuV0y2Wou
2Tiw+wzi5gNOCRl+g4Lb9wG6kA6xjF6BOCFgy8irxV6zc5BH3+FI2QGD+jGiBOIM/6hVCER7RsAJ
JnBQK9OrZouwBHnKD7sECWhs1tgQEw3mx/vdWxPhaDcgIBJVE5GKhQzZlNfZgMOiQTfzYf46VFyh
8VyaWwHLPdoIkDdae3hRVQjeC8eK1DV7+hGvdsVj7lecDzS2ol16CXWIkkeinH6ZPIFmBCpNV0Rx
mroroWg33qJz5Q3XWRZAaZDHojGdir1yuAjteoVQiQMwqgFX0xEpFQld8NI7vSET1DU5cWv4MIxc
jDWnf2bMmKyAxhVi01wD8EcRSzsjDo3gBiBkdGs/oj0IuhVRkURD0DzMffdllffZBSrN5rq2CrKk
bZipczhfZT7fYsZZJgtcVHsp/y7ep/AGFdE8FFD1sh2cIvyVLl5fcIbjdrSpYBIM14+ixYngDRgD
0J/q8GiyirhMyP8zLfWLxQlTK1XgatPlcJL2ZFi640e5FshVQ8hR3jEHIDEGOS8eOopCgpy0pq/V
JEu6gwRdiqnJqHxl528RmararY/9C/wAYHWzg8IaEMlN/0vE5Y8ZwcjrH/CUe3r8AZdcMMDmhpU4
Owd1M4GJwiQMH0L9Ecwplew+LqqGv1fTtac5HmyNy70Wyq0hvcpLQbxNC4PPastvM3XeldaA4TNT
xPVnT/sTKyPk2EHIZh8KhPCdpb9pGTrAVLvd9E5sTtPdWkhDIOAL+BCTSeycKfCuvXq8UVJHhTuZ
RBz2kF/XYHj6e6ZlRDlcBXLhiO4DpDl9sPki/qmcM8X5qFLAJlERUjLh++4yKTLmGuVtGH+d1p/U
6IruIwqxpNtSEKexqN3Bo0pytVuQGq6FeGs2J2P88zaIpxs2dwPiWQyHGPkr5eHxvlgW9i6fx3j/
VsC2uLgiqIuxrvSAhqWkFCtNU18yXkSeRQ70ZMzAmVpoxC33sdeX1+mUAQoQRA/OZLZt6BULVHXu
9mGydSNKC2S5AoiQvT+pZ9Ke2rOTY5jIzmBvoFok3bXfOOSY8qyorMeVc+0VNUdORNgBABnUEN5C
lJqMN1WE2A31+MA1C3xWK6SWSK2QsiaFA/XisMlcepV8ZlArIsyt+EXZzC4sAcTf0MOcdJboGpwo
irzEi0O8kRa1lLdzegedY2Ead7kFaDmKzy28ZahBxmxuAjrUkFrdEF0OkuShkHVfPP3AXPYuxNmM
9X+XNPb7luje82yX0+m2x9MNJYBIoJagITteMJ4/uFvSJD3D0oqj8VMT9V9k16JXxQ+obOTWnuKQ
WyG1khGGHzWfm/D3pki+yxTMeP5qY8h1N5mJXxrMxTcIs94a1v3AsbfRQ8KYPN+j1RzGr1VHpaMd
UO1DE8NVB0Ux9g10L6Jy2jNzx7Safww+Z+VU4rNfvtdjVLemk0ywdB2gpBMBVJCnei1xxTyiXD0s
FqwaodzrC9ks1KODgPuFKziTMnEX+OL4fmUr5oy7dMRKygO7zWB3UjIikHQv1vn+vekmcoBp2Md5
ybkGneQhpgYSIzDeq1jQu1d0KFwZ+Ktw4lyQjD/e8EEMxqsgP7gmJIPeVQ1sd6onPwH4BDNAJ0XM
MN2yolnzQAUGZMF8TyfLsEHor9laqBW9XYeYEzGQ51qf1dX3hGBwV/2LzAVy6WGNy15OHZkEbKKr
1m1yVRALbGgwFmSwC7DZu7mfvgo8NHY0/CnJE40Qx6egx8BcPac9cCyxQ56Pyzndz0CNQuIhYGB4
0IzMvvLTuetZm3qkxig/aN/wm+KjeiVDKYdooR4uJtsL59ZPKSxyw5oUIQvVlDBggUeSkp0nY522
SlwN/AbSypj9Bu6y/56RVw9d0KVvjRbeDEl78FRIT4qPk0TSjjnsDVpIDydAm8EhGExz6ayCN4kX
3hn7QsX8qrNL0U0C4xpXBFX1ROJ+cLIJ1SejFmKxxA63UvvH66uZvYLlerycGf9iNuEnHiMvZFmL
5Vx768nejxkqkoYB+4r6Ua6GDd0z7jdU0KE3MeNs7ms0WU1BTDkkMxxAZlRbnqbu8PRhiKc3+Q7G
QEd5VnnVt3nPnEIbieGVKiumwa7kanA9/A0cuoYdvqsN/xAkcQb5scZ5mkIdXMzqnX0X1ziT21nb
vTGZ9n5olM4g0xg/Ncq4pa0iKxiLvnglfjpRiGi0zNwTn0//Jg4pUTUpaWwatmqLAriKaM6UWJ7m
VJ5pTMHJrJRjZNd98RuU9TnQxFCv/lhH2/hqZ63fIedtuS7gX2O4ijgClHtFbLEdsBnnU+JTysUM
B5lp+gP7dl0MIB5Vnl4qfysP568RFil1h1u/KV29hkYDMtinPKTqy0veRGEPvmrztNLGz4RZCpa4
Q2Y8oDtXrQ2eWLAV1jH7SR7hF2QXOe7OlTxSK4wgPIZcdCK4QA82geFWAGs85SPOBXrjOuMfGbYA
RBPdQwkXQ1BnWmB8kK+YEguMx8fh00HEzEGMegORt9dvf7PKobn4vxoHonhk1PPo+2ohNhBUZFHK
nPYM0+rUx8FjMYbQrJjNe5Rmi8XoIfYYrXVCAB1QJOa9JPlU33J7/SFv7N8UrpbnzNDhNyqwg6PU
KjjXGQEa6QwjYnHXleongj8NzAdZeQiTNxMqcJaXeCWD/4CaQyk0oJZqcvG3bToLI9VA1VwQ0OA5
q/c5zCFj2cMwW08HGegngVwVxlQKHDSsFhN3kE53ftmwIzNTaSlAGAvbhQD4/v0+iN6HjvW79K06
zeZBb4T3pvEomBkXa1OV/bc4hef1xCcRwTCdKbqg2RKyw4B4eV+zaejbwvIUhQlpCcGG0TEa7jnQ
jHG0Dnm0ItjFG/zRlNC269/XzP2zmP6dwcLr+w5s1dN9J/AIwuJ6kINyUcf7Tl/b7kjm34EcLicU
ZjM8XWyf+ZkfqaMv+PnwoynuYu8jP/PD3upnn8a4/21kG/2TP1gVGP1gPvDfn/klv8/PP3+hP1Pj
Bl7Az9b3P/zMP8EX//mH+EN8/59/jr8efgO8St8NY6fchRo8MuG6YjlyQfrZ/GCUIHUC/8Ov+blB
y0tRmuqH3+mX+mJzxdeG57+lxIXcdMc3ixFIZtlNccN3ZabOXzt8e75eW1fl8+H3+OuHb8gv+Zqf
/RUd2PBR37d7Umay4PTOEFKETPj4SlrwM57s+BbFAF+k9X9/NDXd6m3VIKR7OnyR2R/95C++5kdZ
XDnzZfRDOiXbWl3wN/lz/C4/R1TnfD3qlzVgFr+mmeIX0LP44j8/2FgusuhtX+aEcHw7/PZ//lQ9
XvL7h79h9U98oR/mC6/79wWprDn8tWF9pSEFvzh8A37ma/7Gf76f+Qb6R/iCn2uiJFJ9vfiCBcDv
nFvTv1jSio0CHiI0xokW0665B6mNOQUgHrADyBaYhnLIISIIK2PCSpmCapxJ/kCrQt8yZIy1kdNg
wRJd9uPuRuOdGvOEklvJVgRn/vvr1/iLcsoloweLHLhCtCfLNiwD0um70No8SugrdyTDd3I5HXKM
blGW2ozSxZMwlcu/23lNnl5aWGVg/A0twOl2QE8mTZ2LmZR4TMfbgddFeJtPTfm2TeOnegqvJa0h
xZ57yLbOhEzTIElFVTJXI674DK8kF6magJxc5nQQ5dRSnycEnWS7GBmA5HHIiEMGmsvnSr3fOklD
pcHjEWFZzgY+8r2LA9mXmwYso6GJLBgGG31U/+9x+CFPDrhAIzXNWJmbv/5ET1zpuG2eIhCFhiJL
WvaZWeWhXM28zSNsC6OiUGMtSr2SZzQzs10aL7+dLtINtGLoXaIsmyHDhvptiJF1Ucq36/y+bObP
mu9oY0rlNMUalcHH0ANtQG2Tg5f6jCFuL1WryuMD9I3UnQk8uuW7qdgWy0xewzP1b993V908Pp8X
8JwWrmjVmX05kN1gZMFDOV4xvd14AwOgLR6ZwlrpOsGr1IsZ7gJ8fQnTDaNJx5p5OtixyyDjMADF
Vr5RjcRcYpNFzL7WD5LYleU56OMUWeNKIbszpGMqEbjGDuGnFgYPvVW272tQXp6Q5st2Li0gnuZA
MmvXv40CD1oWDE+jXWawFsPBOmjtvIey9v4oovTeBCBpIklNI0qSmgLhKFbG0joPsIu9c9QXmIuG
UOYgUkYFs1z0RTf2SRpaRhoa1wD+Cv5U9i1588Iz5QFwGBQCWxJiLN2/xtRqZDTwOURRnKN/GQn8
8rogRAD4IWxgfrbYKPp0H+RuSHalSkRT+hfwWWBDqKaLS4wbuK60+2Ysf1mFB4c8uuWMflu1bu4n
GMsjqUfuJQoMUMx1jmY4tiGFkKNHh8G7g/eqvR6+SORsKBakvzXB+DEtxnsViwrzWnNTZs+7N5Mc
jUHlbi7ljbYlg2kg88p3sAQU8w3GqKRiafUGRMBwNj5JAKx4gyin+9FOoXZ16ssHf2ifxH6chWud
90Q4nY+K8cqIi+0Me07sEY5fnRqdyLiJRkqGAKHCwDaB7BcrIKU93OAuaNBe+HKCKCre5iFQFcGn
drIPcVC+kZxoRmvRY6EjLuk/3dHCgERPrguOgKaQy9E24uPRxj8LG2GmWiRE3GhW00FZMrRj0Fx7
AGk6KJ6IIqDzfzBvDqEithpPpatMu/0tWfT36RZEQ1inRPTNGox+yxpg5C8nfjv3UfGRHxLQeqVD
/z4yIaAj7VTv06lnKQ9gbhjia66St7RTPU/f9etL4P13WRG+RUN8//rnPzFPpQMSF5vdgs+PfHJR
Gte1t8OmC48j42DIeaO5W9oQraK0T+qPr1qmPrZUAygO2961iTPm13INGLCuU/4OgpHPwjvFZjCr
j3eGYs8Mh6g5EGJ/lBuJfJIDL9pfOOvvAuAiJXhpYvP6hzpdc2EImUZMa+kQ4Wodrzl+Z533692A
YhVoBJRXDiN5D/4LRqvCQ7aM0n3JHidvo+9xD48aAplockyf3it7XC2+AgCVDHPm+k72O10fh5ZL
giEFSLJgM5L2x4S3poyWrld2lgZnQmA2ED4hhhUhxxAe2PMwRTf9XwYJgtiejE5Ag069EOd10KfH
HNelsoMYMso9Rk/H961vYHm56o/CNa4YE2kIDDcSZoFCPhqoRqpBDCJOeF6D56OslTRbMkmvWLNH
3DNxU9SGGtSPQ7t20rdn7t9JAafrFI5MoRR6EKgX11kPGY4mCX1c035CmPV+Wzf3btvcKzgzX1Uf
0yC+FKVB6Xd6/5QHkQ7x3TZ1fy/wIjZYHUHlEXYJZ65t+WxdN0SXKK0vdYI43cfXluE1MoVhEb6x
U3kUQA4Mk7tmIAVA924nugUjWYPPwXIRzqphjlA5CQE9oG1vU347PyM4EU66pMsGLvILgHeokksS
aa+kMw469w3EfTCmGRgtkoqI4TCbU4m7YT5DyZerPzCWc5knyhYRHSDvCdRLd2Ds8ZrgPKuGpyCR
5ZCQ9BPvs+QtHweTyj1JfRjg5zOgDUw1gLshz+4Hh8mdiUmKY2IDZkfioJaCm1cUtQZlUZMJ28tW
IEwee6CPyjYeEelI26F6yl6VZLTF8I6NxxEvLsrJLRemP3kYYTjsqbYDeVfAGJfE3lmDfnk7tFQ9
k8ILadDlgGJoqf0EER1MYPuvas/FKb+62uVM01N8BqsKmiJ2x+Kfk3PUwJ1DALYBCfO3QGS0XYhB
o44gTBT/F6Dc8bXlGldDMM064NNx95jal+H8psbmCaOX8fd/vMig2Wp/Y+3jTnfCdWx1P91dRzAH
ykC8onxIR0q00ghLvrNmkWku8CKXEAAkIrBaq4POB/l3eC6a8sSYjUUWeboi3lDK5VgM05/Lz7W9
cnkD2mdDt8OKIo9YbINffRscqIwdR6maPh/fmJhg7KEnz4yBQoOmHMas96ANuE4QiMFRxgL2k2wE
SvfcAfHrywTjd3xUVTSni5e0tyda013cYHkVXa3rLy8kcmH9KsFkRWIMw/GhYDBDDYqFWtiSHlIZ
q7tsxxkyVuwn1lXlNvd7uz23jyz3OFFw5SRFk4onH2max3cSLvVmssahe9bBrAaV1D9QcN5SzgAJ
NWVAOMAKvlDGlyyMxM6XGEibcM2grxypmCperWjovvzTBegh/iGcjcByT3jf4qTwkFXX7s5qn3WC
oRWCi3+oinMoEQ3Kb03iKg+1DfNrqTuQNH0BxL0R4eBQbkqZRM/3+oWd5Fdy2yKuCkwXPhYM7QWq
S+ezcepd0JohkyBaH7zB8A1L6hrqzDjiDRXtVcREyu+HrghvUQhqBkhnbXjNnGom1EwvTTZ6F+3g
/y6FhsIPNAs0bHrKeOPtNFuMki2LqM/onDzoBEHh0wCjUq9QmDEBWcqDLMDxXd6HEwgPMB+SanEk
lAqujuMQwAyTmctVxyyhQs4gWryOHrcFIRTyape67vW7fGKqZ64LZkogCIVp7qJh8+rCLslD5QWm
1UgVuTeECG6BT4ZQ4w408gNCUCU74M3+XCFdh2cmMic8BJsbiam+tTp3u068rlzm3x5HI9eV8H/L
I87LsS2YrHJ6IwKTRuAi/MoyUcCYRM7iJAA4/Qs+27uyjy7XdnLbTv5daKcQufqbrhvuV1b7p7xm
xKGQbl4P/by3yy8eLUMw+LLEYeGzwCZ0/H73u9rtkjax3zBFeVa+iYy5DyJv5L0VkuCBY8+EZdgz
4D1BGbIRMMxf5qh9jP11GVv3VnCu7f3lpQWcLzYsiiSOl08XfGfeZ7Y7GQdSO8dlEpLLCzYmA0lh
OGqEdDgLG4vxBruQcZb8smRfoPr0PJDvCWb5uR/X88VcgGQqHq8Ncnd8zzJvGMqVm044w8I1maCW
iQzmr7vbXVDAAwOkKKdPUELvDEkqTe+DCbSjd7e4Iyp3ccfiHOA2XB7cumOCVAdv9VlSIEkD1UDH
W95rH2sz6UckhsWFT2nX3oZKQa+TN9OxjYm/vlhnyI/Y28RCwuvRVOYRrmhiRP/jF44hrWz6IHhQ
l0eLcxUMxrGCXTi+kTjRMG3gGkkeKcG3j0+jOk5tBOoWjPAVZwmximUWEZHdogCB16/pRC2ip0EK
F4Y7CH4ierfjpxFBt3Kbznfe6ITSVivbKSEjetsEP5vO2d6CjCG+GNa0Og3CRTA+ONufxK3QlqDK
N/fxEYUgoF1UWN/BigrPLHaw823OCcaqC489LplSOPCA9Y4v3Bs6pxuiYj7g0vDSma5f5iQsih6E
RuxZTJM0xBoLar2p0NlZtbxT0jGkiND2JYVoBhXg9Zv6q3ePDRX+ku1zfeGJWi+M84mc3fExRScr
zDyuab+L6FHqKQOkwosXZMf7d61IWPEpXxx3Bfr0HG1ZeG7HP8EVuWd05qi68OP36XEW5cg828ng
lJseNVkIDREsH3hO12VC61QuQYeRjYp4UmVtfyua+Y9UaREe9LQR6AMASvMUk5atybCEqnrBZDeX
X/ShdW596jEudoujS17uFuvYTWfk+QjjQAG8/ouJDzbUfAHTOCoLysDvAs0WbXaInqCBKYS+uMHm
KwWzEJyhosVwi6lG4ax/O68LOj1NOQZUxHuRjZQCM+zj9djvI3fT7+uG1B/nh15uA5FNzCg30b3x
X+YaB09O3d3NEACz0F4b9SVH1N8MsdOGcnTzUCRTcDCCgHOCuGHxvDH52Hsh9rjYxtBmIznKR15u
+BB6xqLBpFv2f8pic59sOCUYCpitn/LeuPX/0xeDCwqCKE7cmPIOOPb4JpV23ZdpE9poL2HkUQpJ
/ij2pHrqNIdpwN7crGJGoQeuq/hIL4MkQ2UV70EUzNcv7LTi1IUR0ElACcVHvNQxeLsx9b054rRE
VSQwh07nuprgK2skJyVX44BAsb3Btv/uFwT7hpvb7SgJ/4Yu2k6j73UQby/akgJghASCd4cM4VFr
EWege5rJNK2evpYb+tZsC5WaMucPP+Xf0AihhjP6+oc6bZD4UIoSQzuC3IcUjuO7nWVV7oBPHu62
rM/TIP1TBgxyoDMdkpnlA1QjsfBhK8iKY+jjD5VffXlhoUrCKC+4Ks/vu3B38/o1nkCXWH87Ibgl
WxPDRXg2x9co8KK0vNQlNyB4QDp7t8vXGHxPn9xs711t/RzgewWNovjiA8UrdUwCtBjD66bEy2bC
Qz6BpCNfPxERRPSTzty19k/BUL3RmlHIpvh+NZxJNSslHU0E31reMEZkL4T29Y91Al7qY6EkCT2Q
QXiSJlHspxba27ZFQR3LrZdTAjIHTP5Y7YptsTkKkLbSLZNJjfut0hGlgcGiVqNJU4soltanVsS+
2qMukNzt9Qs8iTTjAiHOoBGFNcMDWNpZsF7KccJV4aM9jTBO16LJYbJTgXphIWsLQVFMVczqRKmN
MBRWko0pEF7mRvmYuvxnBa3GRAEjSoQxsPlmY4ZPI/Qhzoh5sV0WVS01hPH3jCskLlviFtKALDR/
5xW3TbCubirxjoQxi/LZeCapBDOIEmzmwKNKkBQY9wZoTZAneINBqpRODc0mKUP/opD9r1M2EyTY
/UOTB+FlaQMs9S0OxvPs2xdeMGweSbQuOaHS5MYTF7IeoaFHFuD/3xgA61RabLwMm4BR4HuiWXQX
p1a0a6OxmmN6mA24nGZD2k9UnUivdRD+bKhABQ1rFJauqVMyKFVS4zPOz7C70JH6+kM/rZkQJMTA
mkHI/JdDYVEzsc6brmyC+Q2hNL/BCL2OKzYFcsx9zB+HfP6tSTdYcXPel/4HZjqfJGDkz+B5hroA
SrRGdGXDtBZK05lrO4FcMe1EvULYERJPaNCLo6GuSw/TpBadE2eVahPGbPiwsfECucokJgWuVr+i
kbnaPPX1OtsN2YONTOYv50+GX5zryCbRtnEmIBCznWWXPLcArrk3HAoQzvXNZvd2vy/ex9vpTYUb
uY4ssORH1R56jnkHH0rnKN29xKDnteun9SWI18/XtNg0vYJ7YoX2QBwKKOG/5YCCvWIbopEZteKT
IHrBC6rAgFGYR1UOV6rNZ0ae52ty07odL3sui46YDZ2FhsPf8WbuxV3cNv44wMAE6VBNDmxuDk8O
HQyrbit3whaLM18mtxXOVjohnwyrUI7AchwhUxEPn/HWTxlXrIRqo/xhA30Gafsgx454v8X0C4fU
Ecs9xlZDWH6zXWXQgF7pH7Q3bFEufl0vDpESDRgoe8D5ibChe1Jo7nXmGcpKAEit3HLiab/ZU/yh
wQPiWmbBUvASodhexVb0XeRgVUtN2F+zWz5g8vQ5ttio9uiWzDRwmLbu2xj+3p3f8nuKWKit1deq
39SX1upcMsWv1kCoHhITXm428SbH99pygvXW97bzG3FMsBTCEgvEXtCSvFLJmHyW0E6LQPJxQUt+
l2RXL66GCoESd/B8m3vilOTCxgRRjPFXgAcAB+b4yuZ8026DoD9c2aAkUwkDTH6ytAC4oK297bve
wYaRKxSLId0BK7M5iohhDKRRnEghdKA7QS2EoS3c+2XkXQVQbrcbGPBbM+lrrPaLQldq6D4oEz6f
2ZpOEAs+EDNID99rIDzu4/EHspJ133S7YsRxmbrJ0rQUOka9/lMWnwLxGsWnVTBZhgmeUcr7T41S
YfZ5wUyQZklWLBhHDviOQTDoceB9/QpPHIi45UA8GvvBxyadfbEh1GU1WzPuemaUIMxMs8jAij9Y
AQ3mBnkG3YaxwlSXpMhq4w4PcUR4s4RHRnXLlD6Ou5uNu4IuR44Nb5egCmt/luGi0nOxU7CjUmWE
VEkA+IvVC6w0bofJHY3WRWSRPGV2lTqrG9ZUcak3NnIo2+xKwSaIeNhHMvsqDjEBlWUWkST8Gcz1
IFBEnP5t8ba2vLfNdvyq5Az10tJ6qJfWKpeXlSQeZ277aX8V2liDUmAHCrBZUlKjoAiYAnc21kfo
ihhR16vuFhLrWx+pkEbUB99u6MY+6Va0yYaLtgF7w/gp9cgoxVdUPqLCqUTTEXOgXgP2IPfA65ES
BhgOUOjMdWs5HN99XTc+PNx7jxds2RiMxXob7HvOWuLXIW9Az/dx3kk3+FAzFBnIDa1SKoKOikkL
RQE2Sj9Cj3k32gxQQAtL5nQhOnPIOxKLKPhF855g3D0HK7e5+B+UHa4fuhFWtqCHIBjEIBy/h96G
bXpA4/yRi71WaLwRHMJC4RofXlpakW3UYpsdnFhRURYUcWh8q5FEnL+dv9iKSbLA5xMwk9qFT318
Xdk+GZuVlQ6P0sTo3HopXRR/IthMZw30D0WkXxvvL65LHB+PFHFNsaWgyyCBv/6YjS3G4jF7aMqw
JHYSLm5Z48+5XTrTPE/PUuMwUnnYDFtgfOgAk3rZ4T00yGvRA7T/0qg8GI0jdkt6/RooqMZkBNgg
TYbHPF5BpcQyt5ftG3AguKR4yw2vl+xzpazRaEZNQiOhwezsPyARvpQvRIySEmwe3B4ALoYcqqKt
DxlGG+Y4+Sny1tB/kFBd5vVznz/N9Z9RDlWvj74LOddoWMWLeVnwJhW/Q2QiFVoRgikvsP74P6/r
4Lrsx+m5Qhe9d5zrOmTdFu9fv7e/AAzkj01RiHcQRb67wE2RZkcT/6F/jKLxWvdNtFg5avRsVaK7
mnTZALh0z4m8zyitnWvNp5RxoDJWulCV/uJ+CSbI4SW1XX+/Hvf/9Vhx11dpiI0Nn1D0Xg1Sw2G+
fP2zmGtdrBPAIeDUQHMgb1l6Z01ToPtONu8M00aRj6rKjPpQIpp4jS5eyNFg4Q0GCSLds7utCexA
vGroaRkfAf+ZuCKNgeocS9M/+q9BCRUQTx7j6RHvGS4oU0WahX5C1svO9jdG1zo3Tj4KBmluIgNz
AIXFq5jV7rydisQMXPVY4o39VVbBB683XAnXjBAaiLWyJ5E+V0I5+O/A2zi+TMwA0J0L8zCui3qQ
AsZL/HrlQ/H6jT8dhVBPmEMbrwRMl5fKQM8lSnK3HggjhP99sOBbdxcoj1N08ZwWGQFXsDUxuuSd
0ofAo04WCmqHKuZHmnOaiVjLQU1yl1FVU8oaVTVZOHqhShheikjX1z3MRaul39Zu7ffQQpG6Cl6j
ZKYSx0OAKNJnNyYYEslgPbBbohw486HF21o+IsgFER5weKaDQx8/orLbjZt0vxseZUORw8VES0SO
BS6oEOBF4O7s7vdpqK8kXUz9ElzH+2xiYaTixZ8tTQllBQeiGidcFk5a8S2bGaDgbadtonLpX+39
m8qa/jRbBhRPeVien1P/auNnPi2CLlgm9e7iQIqqTb6bSn/9jmP0o1HBwtk/+IuLIgQQMqMPo59O
JyxrwfjVg4lapwGgxpJRAevZ+x96aThVnuMRl+ajOV0elBnkprroyFx50RXYJcU1Y3IOpmvR/w6L
h4OpY2FAcG725Ttlpr0s/pm3+7w12S/wB9QOcDUjskPgVi3xByvZD/bY5FujT3RLWU7ikY8VkyI6
Vtvwccsmp0JDfkAm/EWhVIEm1DGMEg5JaYtYlufpywaSWSxLKMIRtmnipZ08S6/PAmfdl/t3+cCB
B4dSFphmzsBLZ3QOmjPY3WWDYZ28TNW8xCn9Zy/tE4YAgHgy85Q8nn71oz1wZPk+xhMUH1QzBraO
HIyGz570p4MdiIgJbisAvfiPYmW0eKdWblG1kT0/ix2l/rfB26oaNizG9Hd11Yoi5JS/trmBWEtT
74GmirWvHHBtfdttdxXW1p3tsX20THrQ7kjkb/IVQX6kRXh9I/hF0wInAs4qvSLJnCfVsxdbg7fG
ge95cLibK0xHIRULHLBdvILp9gW1Sxsnkb5NZWx6FoK6lLcmxzdTTLBdG/9KIGpN80T0rNGF/g0S
9ClCpW4bPJ0VR79lTFV/xnTLyMm6tpyf5fImspFyHuMth6NcouTwIxOmPJFJcbx9J2lxM/nwn/0P
qmpUgOrxexT6Z07wE4k5+VK88Hg28tgQDSwJ0JYHaX3ceM5dVQfeLZpOrId6y7s0gtu0LbeXPsb+
eNWsdk/+3vdu8wAWn3S3KGRoXTcKqt543S05DEwtUkqAuKCGs91tQNRlmpGeihDX2NLQMRIhvAK6
5U0B3JzwFcUeIb9hyKaxPSzANRbksasc3rUPcFaH8wesjEgfdRSjHfG3sITeXQ4D03jIJ8QCk3ST
os288LNtc1OEm+yioM+9MObcqn7sDarVOERXy8SVu+6A0WCHIDNv6onW/pEFfOu4grPXtFZ6FVUo
3WubR4GyM8ZkmujuOiGhzRhHeDPIsMcA9gJ2GaoVz0kvvJiM5zoBYp7b8w52p4fe8QNanBT/z9mZ
NbdtrN36F6GqQYAEeCtKsmXHs5zEvkF5iBsjG8QM/PrzrGbsL3FOZe/aVSqaoikO6O53XO9aUVWv
Ddyj3es0OLxkcuStHfKPUkjsBJtsmu1X1+TwYDH/zAiXJjVEpFVllHaAPlWwsaUXqFAZMBBA4rv+
gYbHhTSWFpBtyPClNpoWZHA0FlLx5qTExT5MYwAqbIb35w0RkI5mPXpo1AZ8ZUWY5MAB/5EnUD3A
dlSjE+wC86ixQJnpRnmMRM+3UKUYF2wf/90Y/MM14A0kX0geRRKFnuRPF2gyDRQ6+7NksGgdfG+f
ktupT6VqlnJQxwHXeIGkXRQ3yzVUAx0d2HR0vNQrgeLoPyhL7X9O8+nfqNoKnQ/2ip+fgsquAeW0
LGahfctMuCHnEdEF21AFRrlxT2AslgYsroMIR+VrIe4Vs2mN5D7Exy52ufm8wsPEmFpMa8Wbafxy
BVRJkGyB11QQk0CjJ4RAAM2lTC5g2ykwIV7S0Rmi+C3hIMHEVGiOKN6L48srKxNoxAdAGTxHAYca
ZHNLzgU45jv1o0E0TUgXYaPk6P8HXBRlKEgvwCpD4wky6ucYr9uPjBX3u/UXFSd1ldRF9UADMl5B
W8WGLQJpmXQBIKTHpaKN5hnF+6e+3X8uTXrs2F+dvD4XcBHAN3GMy0x+9pOWUn4+BvOjuo3SbzQI
ZLmSKh70yYyIkLnT7b2MIoq8E+EhA0XP1XgQJt0m1KtFReprJPhERXgKufUEryADgkJBq8Rc/YC+
ahFixlaxxHN8BxEkTdCo00zzfJFi9ZmAekzZqVw1ozrSagHwSTwPX+XvInKqd80vyEq8ELWpl60b
QFf/FyHEPze5CpwhwltEZiRP+v+/eLfzVEZQFw3zoy6JRuQFe/e4lT0VXHqsz9FFgKYUc2Vrqd6Q
wFVAVGKYlkkVTyrJ6TxqCkO94xp7vw/L9yrDfce76Zz8D3xOWlUGlFAGJpqAJPun+uyWNXnAeHj9
yoe7EKy4WNwPhEBawrn7YmvOHJQSvjuAbcHn/Q5cF4PC2VM2S/ZL8g5WZ1qhgHBfrPRUeDzF2Gmm
SWdRPQKp7iq2qzpi5mXfIsZOToL0q+aCBD6js/VVDFDKLoXisjmU2hBdynKWlXmdwRFzmtLqMYH1
JpJQkUaixErw7/b0HyhKYLMUqjWdkoA5oyvz03JmEU1jk9fAoUjvEGpUliX4n+yRF5sTcWRBmEsY
q028Jtvby5xSkCUfVrUF1ilhzFWb0r47rDGEvM3DfzFtIdv+11PJZz0yA0Lout8ddoBRf/qsS521
TZKw51OmURS9woKmiFVtSZV/pfimwrV3UEB61CoVpEdKNbR1X0n08j9cP9Xsfv5MCchYELtMXMAM
+vfP1EX7usWuudfj1DxbF4dIN9dOFKjUylTnUbHU1/eE4mYSSdfQzd1NM2WPWnmVofU5rwUthlzJ
w5VVi9Lyf0hFdQ2R5ABqDOSDBOCn9S4ZYjksl0BcWPghLJpwfJUh7aPRIxR8ygSon2bDQ4gcVK3T
q7XVtBQ1K2B6XUNm8O8X8h9ICH0wPpTIxVA+SX5GP0fNoR+LwdWvbUxqwhyrUn3NsTqj8p8FQQAW
Qw5PeuMKOeZ9/UWJcheuzyZTvRROX142OCDnsP9PGq0+Sf/7SmPwaNLDzAPZBRwif1/pJC6qis7v
xbPBOSp2mvOU51ZVWfSL1tJYpS7hjQWRvqh69JgEK2yniMC+YjgOZRaavzVxqso14mZmVvbBkN2r
1KdxajMzSAp3WHZYT5d4/iCU2rjf7rvD71G791TM8x7KVna1hOq2tHg2uegdhuZBUPAOwC7eY0Ox
SEgysnU6oAoHZaV1tCXVqAslhN5EyOQ1YZm+j+L/1BLzJOI/XTTYNE0icUDwZT870jIflz7e6vm9
SvEe1y4mZg2wSE5nThlgWajcHqFrBlPuVkZH+IB+eirkw3eE8EDxHI0D1UPnNvmFUaOnamPqXx8x
JOxbu/umgRjP2Jytn1Kp9vjiqcZOGIqd6+2bZOuVa4ulXLWsqQEHSmarWXTl5Tz/KhaME9abih1L
YYf4hm3K6Ao6WjoIaGKcrgoiVCbBY2sruOx6aFU/Et2dPWNsuLrMtT6S/KQ3imGgaLrRi84lHhF6
bdl+FXx8KE1Mow/l+TR18uHGkjfyXDQUF3X5/osy6D/K08kOHdQjs9hAEsWR8HPIerxESx3m/esZ
qRxITfwtHBbc58cToOhhz3gCU8n1/s8cJt/pU/R49EJPEx6YZfJsIz+oRn6Qj/ygG+GOrcbTlcyE
W35vl/IG+gNgW/OjyEVGJFhxm/Tv+g/pJ7eI/IQXut75wYWiF+LPPSnKla1Er2BJSdEAPjzy7HR9
bN6Me7gn/2RA4XWun0O3bQO9nJ52/bm+LoG8XnEW/wnPvv5c73Or9/M8Kdcn8MifHCkKUqnykEAX
txCjXH/41S00yFKSpj8pUqAccTuKFN9ZU/qcns8JahSewe0P1hTuaGdAhwKc8a+3kJnA7JHf8W/n
ghtxm3DP85L4SaoffCkf+UOiLH6eng/iOLn+wu2VwuR6p5sfr398pTAx+itpKF8ZUK5/wkM//oRH
eOb1cR40H/2N2mbc4X+iI00jrI/fR+wgnikil+VRr8vtR/PxB8uKHvIfiz/Ve/B19A8EK9+/0Z+v
OTKhq1qCvue/O6DoH56cHJ6S4z7CxHM3+ak3Dhy9KntYTF6LwESz63HNlNNqfxMzoTy46NeEP52P
V4Zq6Ydovs0YtDELQGxiKgRsFmN2VZS0R/tK4CN1FlVR70IKfH92Fj2vO12eCY40XD3sIjFa3IxA
CnX871/sHzSmZDHwi8ATCbsgzdB/tG3qou3sZcCt094rVTGFf1uCzCZj7FzT0or9Ykfsy6SF/kNj
4SqwqddXJ+XzZH9mRgpdYfLndAXch3VS6cpD0oEOCRrsdbkoc8YHDbLAfu9nLOb5fVLf7rMRhmNM
L21sTQ8zdvqqSaYHsXtMNJEDN54U84Tl8iove5i2wDOCM/WDVlB6//sFOf5cZOGCgLlPyAFIY1Iq
dX/35F1OnFuQK9GgopCIeSPV1i7dPV5vf/A1/dXQsYOxHddbHvfETT5npzL+Cdvwfzc/zMpf78hc
fDdP2Iq//sDJwK/pwFjHk6vNUDauX7Ah3jpArnS1HL3nVLreYhfEkuQZk+RrODAradbz66HCUHB2
dKj87d+Okj/o17N7PVb/8TDBDPtzXKxrzPSAgI2Ex+HP1xi0FdqBQBP/NAG8HRdX11ekWvxcfUr6
ibtcuo9ccx65/nBfD3GVr4/qF669+QipH3TofhXMR+yJvCJ//+O1uX+l2+IOf3p9Af9qvPB3qq0f
q6hPcHVU51fQYOkdrlYesCsn3fNssTB/XTnus0Ks6/VWq/jh+42zX/AAV0Ks6y2Ld11F1g9r/+OH
BzHw/Lp9vD7mwxBkHIcX/N5/uP7dddG5vXqM4NkQPvQf+GX7iCv87ia488NZcAceLF5iWsV3xS3r
z3a4Oo0fe4EdcbXaeuQvtFiyyPzfDz8ATdZ/uz3+0UrWEQTGSQ0WuwS58k/bo+z6/VBOE924N5ap
cR92sHT8sCrX9dTy+G3CnevRvK4q6/nX5WWRrz+wnXFHq6tdAvGZlp88XaewQSngLvz/nVGttKKQ
P6MC7mg98fkOuRt+gbbh78e2mlBm1jLzPB+awH0WyMvrtBZaZO5z65LPP+5zh3XjlhX66+118Vih
68pdjzOrdV25zXtgf/N9oa5nGzfKurF6/hn/t5bfz/tfDzv/y69/Omfu9UNzs1Yvqs//blMBkv1D
EcqvKfMDqVaVsuZPDdvOQQTIPP3yGO9yCmBIUTzrNqa79wzog4rJXgUZCPzBVq8PuxQR9PIC7u1A
Jin1LiGMge/VT6odAIIFDknxhrkLHJ59ASln7GhTxDMqRWkLX36QQb7SbcfipS2gy4onbiobfK3G
GEb9hl6Fbx9UVG9Oh3r42qzDH/CEpQ+m0UQwjM6E5shaz6IlyIRVWosE1pPxSMqWlISDdQj+c4e4
KnqFcOx7hsxZ+m+h8NjQNiCjCmmn9LecaF3mIx/BHpfuF+rmoBdh/YRrF97/VaiI/jI8wNBp0cZS
uwSBjVgcUfbAFXEl2ldVAjtDJexanNOuSISFp8T9vspAxDBH8sqWMH+ZPIifJka8m0HDNElYw+XZ
0JojiXkPiOzyxFFBIa0RGjWeKjhG9kRgOTAGtCZOcdXVH+LqjN4qn8AkXHv1FjDfIEKX9nUlAt95
joHcR3b/VOpWKF1lb/oG0F1vECfMQPNDyuoTpLg9ANrXu5hFkhONiBtgYve1v5QkFukW9G/LYgvv
F2s+2BaSBsdAME/KYNwBsz3XaGFQZbIUoeccLr7j13JjgbaIulnLEARj8TdugHohGaIWjcTz+C0w
NRQTZx7zSFZ9GgHR5oI9g3AjBi1n6iYotuzWsxJDH1XelhKjFeTTBLASRPrkc8t3ifM9yrktrCfQ
1f7Wb8Hh1hTF9mQK2XhBrpHRuBjuNqRhb5IKyQQmF/vsJlrR5L0JQlpGych8gGsR9HXtiuxvda6+
pN3YgEnPu9syr91935nt63xJ0we7wLWz0c1yZ7ZMms1wOVBiqYIPc6T2GFWDXq0le4DM4ZgiLlEl
yPLRmWGrMNHUQ551M/Tj+6Qf0rs05mBUvUR1afADfjzjgbg4XjPVY6/wv/Fa0T/I0TqQqI4b2UVl
M/2+kZlT+sT6HVgx4AVQnpGMJ3yZtKE22cGr3RTFXZ+e+QIjlLnboV1+cYxxQA3bvtbQtBcKSRoo
aLuV3SvprzKCHPdc0vnztdXorMolQj1v02Fq7rYmOLKtTTC93DbOQclrnlzX9fd0biJUrMOMZi3n
aGYKhO3P4SQUBVvYT2i3MjJqKRgIQ5EdUBsfkzC4nZZdSm0caxDDQGrbUi3g1b6k8RgXQBbTJX+o
F2vfbofcQGU3Nf16t0ubMH+yqzN3FFS02D+i1sJciCmTuPwqfQ9LPjm2BxSbjvkZBuPpkFARrZPt
PhmPW3ZXl1V6oTnOWBLYk/6yo1OaFc+5YvUfHPgDmikLIypxvdaQZedBkpyAiffmbqyD4XC3C3l5
dKiiOqR3OV7e2fVg35f7/vgL40zQarr1iBzClryFz/z4y2TT8TZCFuOkXlxSsHTbmn41i/qv9Jwg
kFJ3dgJIvwgGNOzJxLOhfuvKHoHUdFw+T5dz/xrJJ8imIEGm6nK50CK7JMV9NuaNuymOU29PUdbz
ibqQpug81+Zth+7Y1zM9rft+BZiVrJeWDU/bk5O4PelT3jrdY7zz+WNv8/K+mtDwcMiiwEDZlr+X
cw+2pDDV6Uw77qYPaSaP++jRNn1GmYxWokn1YcTGFS8oKqfLcBuNvF2Vwk3MGHT/1M1LTyrGIUwz
Ez1AM8Fk9kjvs4e2y+4XjhyaFc+ol7OxUZv2A0fpHlmhCug3JcxzbyFiTmKGLwpqBxdIAtadWJ7V
987qrWJCuXOfa+cewU5w5NY8PLl9/ZieMUmH8BK8avYHHGf2dcZ5oCBWlg82U//8MnXwyzcIXl/4
j/PC8N6RZipkROdTnUz2pq2bT+ZSlC+nHi2WLRt/p5cNUTrNzZMYT4A9i0aRi0ZXHWtksWr20Ldo
LDTFXZe68vlwrN2byZlvjisKVSo8PdXaT0+Bx1Djkgpc1YhMpwdnR5G0qmDzmcN8ALBGGDSnGnoz
I6NbqBLDTXthGWAFRT4GnW4zIUdjK3yWi6PodmY8EJURnkKxHyH4FFuSLmw2rFB7Irvsn6OJAtDq
bD7NNqnJXvGAk9kw8gGbIrqAA84uFp63YbmblvBlmE6vdpfyuZ3mF6gBxjdaufKyy09tscD5g9l6
72zbw5mWwJ7IR0pDxjhMjPczazMgK8PbwxCHg9xJBifTlIDp8jcpCAk7IIIRX/hakOaZhmdyUBk4
h84ZxACg6RZJt5U2WAqIGQZ8NCNnvKCrMUpwclH+Xus7FzJm5grxT9fYWpN29WtPM+RlDWcgA25m
acDZRdAfobqC9JOWoweJcmsXtfqOBzijQQWYDhLzYOIDGdOeb0czffLcfzR6CGUaGTLLthJMkql9
fnOMzrd4Ft+C7/bBcjoEyZfp4E6KN5hSZgPGZzTq7ZGIiuMKyFKkSXPAdFpf8qXS2sx3+pDm0kGy
flnaUz6Figxw6eUREfhtF/WnPV4GD/u7HZUfKGxp2Caxg+kh18UYjulDOVDGuByQs+NtqozYILVc
ckwo4Y/bAavo0ELSCJ9t+Ru7Itt8YBRQVeVggnApUqMapx2P2wU6GFoL/RmW6y6dqasSCc0DL8wk
PPHPBN2qA61rYJybWWa3zJykQ2vvtY+FGe2PEgYf2ZrpiP1wXA/gBRwKmBl5FkpLJ5NVhGwb/8F8
y0rLW828QHgVt/uW5tQ2Dpnr7g7nilAe2QkpLcfO5kx5s3eIe3x0AeFTBvEyoAnDFbwSuB91Tfau
utf8Gn6AQG0lUOmbDr6nkiCwSvXWBgqsRF9nz9dp8+TWSDxpLohrwZ3unxaB4yJO7BkgFXw0Lqkm
O+djZn9tlip5CurTwjaIg7YRAQSKNyi3DSgp03DjUg3EGy6QsmrdDg+Eqh8xx5/iEd9YdZKIMgmc
1Tm2JM758zYNajgFEbKOL0DRdlSm/BEaeaoz7CKgVREunpNqSiaVMRfRmz6H7ksS3JVFRcqOQ/sS
883Xv7BBZzoFt/AR4wd7nYFxlaBUXN+ZBlb8PcGiMVTb4U0EMARFWNVQQ+XTQYxPAL76InyLL5i7
9K6PabPmbPZqB4FiOuTlA5jVAakvLnYcKPjgGfDLFc8c3DgPU7Z9s4X9LRox7E7UH1kxfhmNhccP
ivg9UWLaK24NuOkWlKXUETBTjd3McVN2hKOmZXMIjN4jVHvru13SyqKwzm6EnRRkEUG4qWVJbViS
oXE0wPK9B3mDIQ4QZWPaqBrwRTYWBommjLcGV6uSyv1aWr1lxBkhREQ0HPCL6GoFPIyJRmAmk3gr
UZV6zl6EQOdMPQNUtfrP8G3sMSCEV9JGEF6HQRoSHWRTThBovLABl9NL4iEKaorlk3HEqiNoyA5H
oN5dUrMMkiSxGQuTJIiLXqC2D9hxImycqSv6kh0tSY8+ncmISkDYYpmyyCVXDf2XgquSLg3brVG0
yH/pRERMo5xJLAZAN6e+kmxCnH21NSEG9g4uFnX8U+NeJ4yru4Hjnw6ckOqMp4QErM8VDED+oKnH
fiZFUIt8qQlrk7mDm6VUng7nKmguvdrqiOuBMYGk1lAehLvpcvyaNHptvZEQdHOn4NnUR4Q1bflc
UqnpwJH3htiNUtYD98wJm2/rYFqYpXKG6VnyDScCt7nEDrmM2N7rnPQ9/KhXWq0WxggwUDNRoGiG
q3z9QCc3PKXSYhOAo1JeYklx4YZVlsSg1YNbovJFKXG86qK9kHN0LUkMu0KsezQxPRweVDdOnidQ
r3qWmuwPF1W7U7WBOpOvcjXHI20Jdosm305rE3cPibmspzDN7f1Z2hKMjn/1THvxmUDjOogT19EH
VxGBJC0nOrYclY1h6XMHR52ZQMBd1f0MF1mgTEzNx9kysD0XATHHge1jJdWgivS5JG2aq13wfG5Z
Rbhpj/c53DinAMwQ3xeBDSgEOQhsgbSR0vvFkXhSB7ezPh2dtXjd6jvPDYA0DqKG/EbQ9TW+8Moq
hINaUkQB/c6xAWIsF7Rfk7dmJLmmfc4pFCWt3TGwPWcAH82M70sbG55My+WmHs/mMNhCpL2x/xMR
Y3KE9rrF9DJRdROS5iH0VBB7NJL8oIo9HxvzNAqk/qZ+YMJGdR28gkFJdIScVUSFjAin7NmYFkw7
6hQMh44o3iFK0d5Nx/nyNCokJ9Kxdj7YVQvOH7iywzZvZ4ib4gsxtZmH9m65HO+3Yt3dzwZrbMuY
MkAVcsHP7O7rLuu0haXpOPd8H6KV34WtjBeg+jnygBoNrBpWE6f5ta9Yw36riWrO6UO/AyGekuaY
br9/1xPE3yE1y2tUhD0z0hY3fYVPdBGGo4fjlUCGP9iPeBWAGWkmN9WgXtKnZY3Q9kikk2QHHB8u
3mbb7iVf/sjAfOMeWnC/r7b0wET/0l9emUO1f9oDgilzLqwrgs+NobIGRUQ8oSefsZT+2rgUeJTe
XnotKcp7jBKkMVTw6/lZusB4nGJw+5CE3pdekERGKZwrIEtjR3ZAOmNFHSwxN1fnr4PkNP3uVq7Y
kBFP7/PxggAskX8JMJIoShdaMZiG4bgKXNhCCdAq+hKCWWJzrEuffTAZmYXrCUBsrfORKEwgRMGR
o/aAicGH450v2EG2NUmAgX3hUi1ItPEd5vSS3k0BdQQRZIkUZhog5/Dg2DgER3TRBva7IeY8eA1E
xp3StBkAfRGJGgFdzyign9cUf8NC2R1GmoySLyebz9/72BXanS9pyaeoDkQ9c8Bptwk7ZI9B8/kI
zJkQdQboEVqpFkdESao3MbvJ5UCIyc9Ip4Z5D01ypjMudY0u7/qJkD0Y6fMGmPyjuzzpCwVnqn9Z
F49PqoUTZRMtX8M7Q74AaWbLwXcH4L4U8wjSDhy/+cBFjuOlfRkUh+7JsRrUN+oO7IgCkx9xnF2m
JDzHhqe1jHuzix+IHWGOagaECnFM1YY7XufD41j2n/vpCBTKfYGw5/e8CMv7rR04givOo1zpyXst
xslRsamsYLvFuHtBGk8APGKEujqO7314YHcs536L4CbLcFcN2HDZVADP7wXVYpKc2uFB1BCtPuQA
kK/gYKqH4xxroDqJZuQ9KSqhN4WnhgPWbyomxlxnUwRfXcJV7VvGdk3Ubk/cMLo3W0K6HE+qJu2n
/rUPnR18s6g5kCF4FPSEedBsui932hi0Uk7kO1mq/YqSfCBTmUef4ol/x3awntqATKLPmBKuZC5r
fQ5dXykRxo54rNow4sQs1G8wkTHgZVohoCgC8u+058SdOUHxoGOX6Krn3Jij1pRnxT2dR2pg3GEu
HpIfaAWTXxIgKP4ouA39sU6h2R66amNV2+tkGnUFezdFD7YcCZwLicGnDMCTlN0gFFPd5/GhulFJ
bRJrCY4r3YsVdA6/VYEya02dwwey7c8TQ5BsuC0iaYt7sSHpU3Z8fckoIbFEilQSUuZ81zRiPXvA
lYXCDN5QE3/gzszTZB6xLRDW9NSFY4P5iDNuzhk5EspE2W2wm809oTl1yoTwxAVo9aZZ9nXoDiMu
oPiknecx4ExisyGM1npg6wDk2SELN5+fudBbFQQieipQM/nf03njo7tGH63UtixT4ttLfOptkzy1
FwJF5UPmQFA1S+e3Oib9Mwe+FsOr6maZhjQS5h2zyNgin7ekZ0JZHQVfO0tH7V5DcGHRaj1pPhR4
7zfWuz95E9GPgEZgXrl8BU/Ws+JwPPQ4xyrXH3ZkCglbo8Nd+z0sSlFngl/dAh1mqrrqhe1RjXrP
lbjAFj2kuETcigr78/YJFLU+tvaYLuM1zpKtoLyAZY6CD31OQAoxMq+Ca5n32YXgvHBcQzflT3r0
c1O7vgcwH99XdTdAx8GJjTNsmc+IwAbvn65LyHVcioVpU11H+Vo7yfrIBBsusg/8PAToQCoQFxZv
ykCpTnAfE5HEEXapmu3+0Yb9TGwzpH3DfDiM6/fVcXXY2OZQw5dCATHUnsrY1tuqTWco1EyEMYFh
0v3C0WnISLyjIk8cmNUMv3XHkkJJhXWUijMzMjAmSyiu4Ly7M0dO8mXABigvkwBgi3kDRsxPdsPu
d8Q0veuoRYkbB1mvlpIT6VSVVcwlwA92W9vdb+1w+dXL/bp4Yh0yHCPCu4IOYuXclO3e9BCpwXIw
9h/tgSJWYChXlFEw3tSX6fXcbwQZO+VSTBdTA6VzAcB/462nxaJeu2YrPp8d/cStNA8IF7rqm61J
F6gLU2ihAgjzHrsC+a6YV2Q559+9yU8Gth/pMk7CYAtnuxEiioZWFRf6Pb+qjzC3K5MZOUUom5Pt
+UM0jxh0ikUsg4ytnLoGFIqIS2/L/kW8KmMv8CXVpGStpghjN1WoCm7MhIeETWO+M924vTbrdvjD
BMev/Sh3p0vj97hsghmJbNKEQoeNgp6RJOKZFFEylJhIPDZZ0LAispp4WWymuXeHFAJoQ2Fh3g2H
17I7aSXDuOftvAacQJrKyKrdnvAF1ps53GWvLLrAt+mOjuVCmXXDYcTmW53Zz1RLT1VZ8cEuW/Eb
5YTlc0XVqkIT1HYg7PcqGqiP0c9J9MqF5+XXNk//COI9izLiIEWySSWO3hAY7xNIE5VfeL6pauZp
lmZHBhitI6HLsVufMTTLJdxPHRhrvnqMNgRu68gQQYIjIrYiL/GlkJkvcQobmkllbQ12hZmIoOCM
8AeGOYVfvD9QLS/enb/Ytmbphnn9ze2HPXiIQ7LjLXI7vLMAYziw26cq5fLzEEZcJTFiOQozMRve
jkA2mSzwEi+ZQivOJt8muBnM9DTvY0ij2Cc9RnGHAl/FoNY9MOn4swvj+sM8L7uX84FQhwlu1kAc
Lljk9KjGSkGnjjU91cm5gQitySj/MalrVUgAPnVbHSlk9Uq5veq0pkCqMaAVu9MKK37CJbDLWgjt
fQlOo5b9OOwsSVo3fquqlO/pQhnQHIaAimiOkFwQzH6h3MRykHisGbEkIgOslbowRKVUqHGEsIOm
d+fjWDK81Jq3fXg8/GYz9DW8dQlVEzlTDYoF4K72+AOY01JBHbEdHZfQXfQfUsvpL4g5q+g252S4
cSvW84jUDRYLxpKC5EXfkg4kOUfR1eihIJ/KcS8e04m+pVccdA12g4tnuNAFc+QrW8u03MRn9n5a
NhRc2HPMdXJR5o70x5cd4wRjboL95V26I+WCQz2sbs7j+ZuxeI5qo2gYEynEQcXUWINAWTxg3bx/
rDj0+IE1ez5X3fpO6ysEsSISAg6qtVWinhrFdaCP7FpKBZzEvP0yN2TgVSLwNsGcq1Xlo0R4q8KG
y/T9m56eUEgUYBdyV5C/lNApCM0dKjxndVUnObCEg0PL0IaNz6FiuPR9bQA7Rd5jCTKxiPOtDQvz
vFmaj2MJ814KGwepiXKZhERiJod/5ZfeYP/b/GPqZRGVyoP3xTeqHHqt3TF579YdBGSYSpRr5wPj
iI4wiZDaN+ZEh1A5WQ6F1ak4w1KCE+vFNZjsm1PPRE8BBjz5pz7A9hIWcZBUBkXKmrIGfxFDY3Vm
2WxElFFdzjQoeKn2hQ/hc1d9KUXEGxFT2f3cv1a4uIOc9mZlTOBENvjeVsGvmIfFthAJcLGTquEL
VATGcfxHdRjm06Uf+vtwE1mXM+0Tzynf4Nh7k8aPfsjP8yL5ZM2UHHwvJ4miOkRvGP+UJvNz2EKU
W6TRKwUjv6TdBLZxosbQaD8d6flrWImt4970XRg9+LLDnGEtrnaAeD7OCcnjGidnHN6DJIl0KQFw
p9ZMmnMhu8J9Oy4R1nmnsveK8bAbe0d5jQ+a1X2aD9nMptu553TICLlaiOboVRPdv5ovHFzHUL49
UKBWeSgduPzaet4YeJke0UsQ19VPrmiDPVUA03KqRFUgETVNFsAoHDyH14NApivmlzS9F4ZBDh3e
dWzKd/NYqazMxagOu+qTc8eGOuKe/QtfMTUpZk3sGY1jZnp81Qt2KKqG4/AirHt3MqEKD8oYcuuA
DQ7hOzz84U1rk+Ejk7GHz+Y4jD2515BFTwiJy3diFnJ7gjkFmdWkomapI2PPXJxcjtNSaIY/YQ4p
o1UDc5lrcWNGLI33OXNHdhy3GJg+HVtGvmg10XUlnCGOor6bAlVgxahEqtDndigr+ESJ2RRYKtYI
8PttdekpR1xYJgJXep07XUcqGJx4guK+weU3NK4JtQ2Ihw6Hk2zLR9NGh9+oBtqvKT3Ca4CLCsnh
N8AdDLhFw6ISScKVBXQdfGJkAPDHQM5+9YkZb+eXDhP5eCFBfHfokwInKkvqlhD7tuyBefRN+VIC
5RpzkNanGzi4Na7VrRRE28Bpsnm+dY4iD9qu5MNGiyDucmnFuJA75kL1wFSp+9VW1MU1ZeJLsYtI
SpoO4M95qBmc2GQLGDOc3bEAy3OI+rcm3ydg+1ll8VTRpvvQ15A1xkANT2fY/r/WrerPtWwHU5IL
VDTUklyq/NsbjyOpEnKQtBYPa/8mBxRSnkw+ZqxfFIT1E1uGkKhYNx5e2y2kUg6inpzGj1z1l5rW
t2l79H8pFLiW0cx4pDbIJoCMsWSQ1vX8aueUBY6r9R2zFj0l0XhjcelP9heuRXVu47utgwiXEu48
zq/YBSH7RYqMYu7gaNMC3aOkcb4Qx0Wl/einDjSUyoo8QGhC32DHnO5GmY2wv+5fbwnHOAlo+Lm2
cyjHNF825ncBfxL+UJoiZF1YGhKmxysjWRIxX8/W7HcU+Ptq/UQD52Pqo1Iq7GbhMF/dBFEdGCtC
G9UgTc3Yr+1DKo5VXt172SzGB7wAawP3SCUG80x4Gj+FkOMQlfTEiQJakusKY5CcqdnEE8fLF6b7
nRouuYptI31M1LixJTWvw/Wg+aNqwY7sZIZQlByZfdO35Doa7qwKTLUPk+Bg+Fah+Xc6b7vkNumS
iqjsmkUtUTgidhetrBZbxO/UaiCM9Z2LPqNUzCnmzS0mk0lPVosIPB2gMA4nuvNtDQBtoK0RS0+q
LxSMG5GgB6xzv+er4MkPsh0zwSSRB+N1JDLMUbked5ruxvk0dyvhahbvMbf0Cv1IS7fST6B+Ftv6
+GyOARPFaM7duj1OWu3meOKjVAwBE4MIXdVRjamYqbxPQ66B5oosSvPUT3RFGE+mNKd4RV0N0zV0
zIiq3sQDobXmcYNScQE8KvOZw8HmJhUA3oI0YhnQscafVzsa+2lEnERR5JuvIcZIOM2p+rd06+7s
BT1m0SabYgdZ6m7r38YrZ1ljiL540xXR8Sa0DSU4Bo3sQqxnsEP20rZ7UiFAa4YhWbh2J+oHRMWP
LjBkDQ0FgIg8+S4YhvMzXwvsd2AoTLC8T3MCUTh7KBZ1WGLKV/Ep6tr8mdlnE/VsuwGxtikCNDG0
lrcpaeGF43XZXnNZ6g++sO8BDyYjwCY1Jocv2Ca+GcJxm5KbYMx24LeJdTUjnM4ECvNAqRHIOp0b
rMMzuyo3W4mIwCY87xIQEkwZy/QpcDBMxVSIUNOZ+92MEA6gjIEXrc+4+zV+WV6yd1TLh2dmWJdf
bGkS7LlZj0ywoH1oAymkddr7TM8Ts8jURix8M4bn24s5EgXmFNbjmDpFf6gSWrNz8WBHpdDh5N5Q
Pu0TkvZ13KEktrfhs74+WvuM3TOXT8Q7Ec/EypQ3+lNd2Q8AL9wdKicUnkzyFdoH7qTYhWqgDGU6
drPNjxsczIfdF2pJTG/AbrM+I/dK8GLxdHjkcrLXcqxN5dSqVVW4mspkxp7nc07r+7y+A80y3e+i
jAzP+CYSrDYDxEoAdd7sL21GswaXFb27mPNmkHRqk/A2nYFMpHuuXjXQ+mQkgEoZ6O/zubjbH/t3
05DMfP34wSt8pweoBOiBgCKlFvl4pKgAvdExHN+bgpIDHIIbF3UJm+h+t8flUsXloDPZby4LYzSA
MPfMnu72CUDJaed0YKmW2AuW12t2BwmtEl98iILysVzq8XmXqafZRXPy9hztEqwvtb+HtgwWRjJp
50Y+/EfqiC5MKXcQZtV4249r8weXZnsSU/A9ma2bQhhd6WLznseZaHSXbm/jHSvh2wABBDsgNN2X
ydC59UXhasJTB3sOInIVGPhz86VsIQOGjcv2yCNNlkZ7orngvqPb4l+mSubdzWiOza+k9gA9LKY1
PQ/Lx5QBik/9KC30vqTfs8GzGV+wQW4d3PMk7Ik465DHqC6/7IO0eIhbVd4ddMDUrrEuMHLeJZsb
n6N99tyu60HlhuHOSMAlFq+DCu/CLQCdAm95OQgSxC5JEQq/2UpyV2ztxyqgyzgj1KamsxuI8nyz
isY4sbCG7ZWaMdBHJRSsndi9TUBxfWbKkdIupdaqwspZK1M84Iu9Jd8FFpnm0Fn6qZQYVIRVnkU2
RU+uoFkogA/QDrsDCAA2SREJ7W9wr6dijLYnFlzGyW1muBkuZUE5p37Md9FBVBhskZzJQhCiwEcK
QgqakBvhv7uA3ZvBqMRHEuqWlCadji/MxobBo6CZc0yBKfKX5x2m2a0y9MeyB9uWRt8qkZC7+NIx
xqgo4nI+vJ6pryCkPtYj1TowFVBVw8qxzRk8XoQu5lwdX/qqs+If5vyoUHUZig9mm7K3cx2KDI7i
7Yztf0mkQvmGoONMDTq271dGcR4Oi4FwHBwmFWMVTS3OsNpUO1MqD4MesFQpl6XjGD5x4AVvTSzX
0uLM0yItngM+4ZCiUAS4xD1PDwzUncFzOtOTbZK4P417gjoq7Y9Q8WFgQADQd88XSnGMx3QUjUDL
9c+oVBFUDJaaiBn3eOv+Yr9iqIcvhCoCrzLRXrjP7rgjoDrn5m113FEJruLmtR3HDlBQZ2GnmaOH
/ghS0tV59KEa0ullXKgAT0aQOsXGebsWT0COVd/ipBsMUg8gmWlsmLf5Lpwfz63ZoaukLIgY/Omc
OGpXI0g56S75ncN8H0c4KHAFJIBiSiH4ojbUEjsM+/bt+Rh3L6pJ36tL3K/GCDC/XHLIkjnLGHt8
+FA0H2O3Xd7YCKPWX+g6H1Q3P6utv2c72UCnDJIQR9pDrYIT5UlNcX4f6Tx/xgSDExnUwCWmpA1L
zFL1XLZ0iMJPvQDbfQJqFYGJT7Hk26qVi1Jt4tZlJN5A+AE4JYufnidiSttMb2xO7rEp/RMfqj1T
PC4DuBRy9h8z0lB1t9ycYRuMjoyOnimRd3kz0tNuqvuIlOykS4EsqWBO7G1GAshOhBCvRnZTXPHl
SYTABjQ49nkP6qQiBFZzWwNe1tH0gDsEJ6+W646v73FiFpr+m6hXMwyzf0drvPA9WmZ437uhI6lg
Fgt+PGWbQv/EMKw/MbvDCK4texaaAyQpy6fzmYTFhLAk+lbgUd6V6okBeYCHxRi2C7TvfPscPdcp
ewUOK/zk9imFziIpnlNbxPtTK+sxxxbzye7tbek+V+DdaavzlvVhOT4k4YxiWNlK9I5jqkTBw31S
IckNZQF2EY13u/JdPSCMQ2IoFKmCrV7kHq+VNtH+nW8GxYagmABq1pXAC/jKnZBGffT/aDqz5bpx
pVk/ESNAEpxuNVry0La325b7huERnCeQBMmnP19B57/ZsdvultYigRqyMrP4cZ4TKO7BmKTk772P
bQNbLieqjhl1tW1oaqQhlj3FLhVGklDKZPK4r7yGhun1zc5/IvDpDZBw9J6SjfEiktr44LzlCzkV
d4dCaGS8RcYais2lllxyv7RwCvCmZ6i08VmakzvdxFH3RjYnOJT6gBLCzABLFqhHpksU9oQY8Epd
5tEvGw5MKKJjBE5tYSMGgHyjJsV5Dk3GDWAr3MZKIrkt4qRj6SfaUY46h4HoJpw8TXDxFAcYe0RK
fGweXUpTytODTy5wA1X69jhqrolZ+ZZDttxNep1/whFmbkJXyL0QThnDs72GPin1MnZTwYeagPCJ
Ye8MHk1OsRAh/InJa4pj+qfqxmUnMBaHE5YIPwYy4IO9+u27S/htHFMCSFG42yXgRo2W46zBcmNe
L6UVDGImh1gHU3Gff9uUkkud3GDTCSuI5UO4IkIjmwf10mInQccIX9ZWwsyHym5X1ibugm3q/OC1
XpQwHgGQhbG+QPQMi4xG5iZbuPYDG0YWPLjgAU03MPr4GJUgFEWWn4/XqaClbt2vJL/UzcIyr8++
0zszu71VduO3lIRtlxzN+3FFQUHs5sOvUfshr4KAtSpQPRU2152G2BxWdX7nKaIOjJmugmPt2wjd
ABBKKZCHdAFjJsIAWEKs4KJ0qZprv3VbFFIMlCdlyADfhRzO+7EO9M47pvUyGu+EliSz14OAQ0bF
IPecvPMVTpfNH8YVP8TrfEmBzL0sP0pjOsYNbIakz+4aGEUGrMoEOGyNM4BtGwsWLqRRzMZ/s9SO
BQYGi/AVfiEBCaECzLPu8TBND78HSF5wU4OdGa2+pHdvid6woFMY+bJnvV0E8hwMNVBZUktX2JK0
B4Usc8AViFloJ53PL4ODP8tDuAXGwqHX9JBYxlEeiAY69aU6czYO3kZiHlvG2kJtxPHG4hASr79C
6uqvA3r5L00m42FmgBRxFDN9IWYECwNvF7H8oZbEmra3wXRNn+tlqLGTHEBkiYAeyRtx/fNdrACr
JqB5zkdmcUYa6zN5u8OPpOPiPdgRFFBolzm0EyoC7ODi/V9bwtiiJdE39Zl928r+p2NdkioIDGxe
gSXtwKpEUIEfKfdGuDJu8cNFPIjSyiEnm69HlwGytrjiwhsih5iEN+IuvrgZ+eIzKUTopAgWKJZy
nj6kAyo5DHz1RWyXKWDueAOtAjYxKxD2SZDDAE6eNlZkPtxl8NzAT+Czh0H+gAE+vzHg8o0pSA9i
v4g9MWIxI74IdmJ0M2rBNUMu4+u4SLpFpFdCtSJwq5ADCi3XPmNCAksN4u2dGRN4GvPwcIU8lQB0
9WbgWj9cGuVGxtDvdrCUszMGgXfKRfFTqdvqfqRnu81YACRz/GaU73GBibti/AVTSN01K3+EH8d7
T+kZQ76C701heXz06zz0ROSifoTxSE0ioyEnaIuQk9oeCzgTyR0umy+2gOqhQt5GclX1zVJZiBhg
r5qYInqVcWPWLT2n0DMp9Ij+jY7/sQ5IVsNsgmvCd7AhdM2GRO0TlVieArgJCiK7Ufsv9eWKuwjM
gSgpRPCGyuGKePmyqlAdHH5FifDG5MC10HZYykHjo2Q0WfE1XB4wPQDNJ056/rUoF0dkO3nN4ES6
bL8uj84borLBUwJWdsH59zTJkQJFBgevhDi6T6j5/Myi3drbLOhICWQNHmU2fQOvprkwXGcHaxAS
HHKc+J3L+oG2bmpu2XxDekDZqIX1OcmJbS5e80Um8V+p1ZwXviU9fFt+bWSqlGXQk23No3PO/BsU
vCh/8oZEdnPxlS7qjLxjIjMD67P6gxJtTz/7XSiixDaa2Cb887Zmniua3iAnSJmqp0SoVrov/s/A
C82BQME2UBpdVILRvCUPtjgxjMX62ZMzWgPrxU+Z8wNscbUsCF/at0HDK6Wqne9imQqP7fX3rPrn
dLLvWnxhAI9AE33Siov+lzqGDd7F9DbLKawXEgmcMfp8a7l8csrAVP+yWGJkcSo8GNN/0VGIcqz8
SvcAWBwIWXGRChZRA5jRCamh4vuogFZXfjfLFBhIwLdtU77P4Lj0meGAeVTQZnQ4TcQ/csLmu+Yq
fmcdc+dswEKpGffb3UznK1rm02FwTgXl3l6886DjxS4njGrwWWIjOVzYibicRVH6bQdR/yirN8zE
pnIPifYMx3Eob4WVwpw1G/i5DWVum4KHMqmi1cOjhKAGdDqm519ppShLsUqRWnca5z9LrS0EcgEo
1wMcaj2oqS0HvzUND4zLLTNu+p+LuFhWJr4t95O/jWkP8ohmWVnx3XVwoXFHJx7QYK9M2l/Zu/CB
bSExQIE9XzBvvWakOX7otPuFoVyOLZ0gpYLYAsend+NSRqiXpb0OqLfNQgUCVd0+v84mhIqNoo9U
K1RJP91YBDak5WUCIUXmuIA6FhL54V0wNYWfgO9NruV7iN/YiOyOB8U3MgduRsJAQ0eGYmcCWzSL
HGHCCap1OkTxfWxj6NgsHR4dgULsG9p0Ii4prCVVQkzyE4J2E+xxIIdRaPM7oElDbBQMAA5hHktR
wDxBKIGYf8IborEUY3w98TklcGsNLNKWNAMga2BSA1WOVhV8MB4J5ABuqoQ0PWAWyIoGZhDFErzV
J6vByC48q1g+IFaLgbEvGTuj6GXoAtVGLf2KqDacOLHDUqBuN2NxgQSLvhYPP1IbafHOKwPzqVV3
+CdjbFcSN/aDqoJpgbrbw+CrN8vce3haUAfF9pJ2oUFN6lu9dmFAnG4NJcY8A5dE33eSqdgsQdoS
BQ63XYfTfLfkdOFQSoKbpSYKUkbwlAK+CJ/sZZAMcYFg4tFEYdNQWy5bPz9ePQ17LK1YLl8uZ0jD
22bFdh7zj+MEmrLnUfnQlMOE4JVzVq+YPuGnz6iYunY/JMrHLZPjrcvvxRkKDi6lB7qFp7wm4wF1
7pDxCS224a5kY7k+x0NI7SRzHzvkvz1Tz3f7Mn64ehqP69pgDzXCwWqMabtbSpzjHRAJ8FZAAgl6
yxeOu/WJcay99SkxLvjbeABksJM0KkiLboIa1H6fAWihKyJUcMe/2HVTd2YJlsFSQghCryYF/wmP
TqgJEU0cRK3mBYorc1nYWCYU5lkwXLe2i1l0HwkFTzGVZJYLU5rF1J81GfPel3RtwynQmI88jsOy
QMWguGMuQ1vbSxuK1xRflCIj47Rqxg5wuSdEwYx67QX0JICXPzn9MlQ3c2FJVEdvbxfU2p46ZyYq
94mJNVpiJugykpHk2dGJJgTrKyWPX/n0acV/9REHMapzkXHgh0Z1AgTtYkZNFrnbfYs2BEDL/Kc6
RkD9QJW0gddzbsDr0TE++hIrL+hnXTuNLThU2/7NAwHKBS+jOv+LCzPkGGh9fFvM6vrEoXHTVFmZ
Nb/HnUTqZ2rkoR90BSIkJM8NRER5EEBM/WNb5i0LP7km0goI+UO1hHfapembKrisr2XEvEUQcjqM
pjJBRXiNvhGUrZJeDWMmvl+15P2bvYoKaJa8Y5eApDg5qa1tx59qA/ZXGVIXRL18u6JyHxrvjwsn
EmgA1tfAgiiRhplJ8MqJ305Zg84qq4Y7sF4oQjklpD2kygUn8M0DPwezA/sdJ5edUDTCbLpSUn4w
Elak+YWIIJUIFAHALi72JLIMImV9nsNdrUbY0TXF8XD88FW6dfPM5E36ENjgYLLuRZRZhtHjvQnp
B1RHGza2XMy2gB/uMiHQDGCdjgACB4I2BGbJN+hVpNaYz6sUDWbLphhBSOwFrA+rg8sDCnlQDHvP
XoGArJI5gzBzc0Dwd0CP0e2cmfNm6fr5jvz0FySAv9wC+yx6PIMCDCUtwxevQ4p9FcUNNwmwLhTh
gtOf07YzvGeaIOTVXd78xAep5J8MRouu4UnAxMB9oI3JCwgXRtyoH+1KJvI8DeGzalkKvJ5N/9Cc
KeNvLMzJqeAW8caVXyzBzHddTNZONCpr/O61Cp3373m5/BE5EW73GP4BhXhFvXLSfFx8EZoCgBRh
dlo9XB9Fj5UzsH3DXA4avSHJClnEt1k+6ZuV0VirEpm/ERDkV4943ePnS11vNtHQKFB/PxYzuQZd
JKLjq8pQKK2wqFyDb/IEPFGR2qH4AJNR4nGscREALlHN/mK7Fc/VEv4dd5foKsZt8c6jN7Qh6EIt
Nhe4EkNzQ/au7MQcOviaNcln/zIqF32kr4NCxuu+iuZPkWcf+jCEF0G6fKcGPp4vdBkzI05188ny
02n7bk/YkjjGSVUNcbtCDNWOM28hBHsZGxczPCTP5iiOZLFw3svYAIM8EAvQ7VxLdQPXo7wG9c+c
DQlMQSlIMxhbuuU/RAEKZMfEydR8Cy9JbDH0fQb8hmhLSyfYUEMCfANdq326bLSRk2h2/fAw0NWn
sN1REGdEEOaUotqFKio/SQ4eQgJ/X2xKazcukr5R4SKiJxdZ9s75qkajZPfyI2+gQHfP6RSPUKAk
+bfk+Pd8bddV/6mYisfh6cfZYKw7E1shBGooxEHFPeQCtYVMw2qqWFWBO4vFrLnY+DARIFUIfivK
cErqgpZK8NuatzgcUj7hc+q7NnNhW7vwd1ox5igEHxD2WlvTeeWYQYpQ0y/UFn8B7xCB7P2rPnnm
LGYj6pdHdxufYQ6KBgIDnZkhElSnO30wNyZN8pFhmFfuRSykaE0A3VFjIu7+CtMcEe9C5sGbFDkM
nOMWJrJdpo/Nef64JnEV6HiwXp3gtWn0WlSywp17JTKGgpwAbxLCKZV9DaYSAwZOCa2jEoESdRJU
anzMoIjc7yU1AtvOBfKTKDJxODwXDs2G+8JuSvfB9czPpCJ85cjs4Af+xLcrakvUeW88AU1WbNik
H2HLMwYsCTgqBMSGCK1o0OZbxnCC5dJ+YyBB0SHhh3f1BCWXgQQvVEROHvyGOfWvEL7Bjtbi+Yj6
/vvVhdEvc0BNCfazea/N+IuapCSrSDSP2B3mNrLmRX/j2Xh7jKNkzIuGEUvjKXONCC72nmGTDfji
nCvvdvlaS0+a9nVe0wBbNQq0c0SzdLvMPFZ0WupNIA7fstUrviQoapi7ZuOPsoS6DpN0fROUhLuM
ISXMQYpd5Dj03QwIrn3Y3nqLBsS6gKyi7BNytLHgxbF0wwOdGZpv6S0BZu0wMYGYCDd6kLE4sA1N
jgKcQxO342vJrO+OJFLjhlKdN2tnIB+KaqFN+YsRJjbzM+TPaPXbB1VXsPpizoAY7Iu6RmKYZ7gg
pfuhNG2rPs1/7FXv6d3sccewkRMcsfe1Zay/TKwLwZo0emwKKRctGgp/PZYq/V9Bd6sP7lAjcqm9
3/k+Z/iVWo34jbc19RvNne8kCgpmpgtwyyPaG8wl5D2xdE8IwFJ3jImAbX46LYWnWmpDP0VtGqzc
hxjQJ+ZTohOHtsJ0mLYWoBS/Gr4hei+4nOQg+sflJlAkVRPx/06wsJaIg3UxP5GyApBN6Is+Z+HH
AnhFCBqpI/AleWn3kTJiASPB/Yz27KDoUQv7Vq0I99SGtsszWUwK2uE6rsuF5LQ2dfJYzy6684p4
cTJNxbd/k/jco4RxoST6kUpP7ST617pI1BEqmj7aAWmG2v9vqIlEkmeQStKyO3VRwCWMT+mrdPGV
5hLsuqQOdCz6wOXBQRCllRIqt1PbJyq7zxg4gGp7BFtIN8DW5xOzDHqhAe0uUAYAH7xVr6nu4WBR
MnLXT86+tRRulyXQthm+MQUkfoAFaN4Tb1eqk/biUUB0jlmIw8mLSzj9Fb0NIobfbYdfK/AeyA6f
euPGWBYQG9bXQU/g28haZE96FN2NnHyJsay3o7qZAARHrP0gcuMnAKiGMBCCwkGHxHj9X+/aA4+L
qMbiWZhv+t1YgVGYlY4KggLteUqn6yLpo2SCLcC4V3KbBHLLK2WaKReXTAJfToYGJyBwOnHFobhv
bibGJje7tcmjlwCR/vjCJYHQbpwwRnT1B6oUci+iyHujAPBVDa0n6JlHL7WQn7aacbZiRtxkW8fn
6x+0WT7I6aBzYw4o20BE+O1HY0yWqxuaHEoJ9y+jlOxz0OJO0bBxQxM+gkUKCXLITSP1pZduX1K1
zcxuwqkJb46l+YnnMiSalj9/DZcGWyPjmCUDhFD/yLk2PUcuiJLyNqxTdOWXFGWWKzCyrEp6bKIw
qP17kcTlM5WXrMFhVbEYNPPePF/LowjS9OGroD6LGlPvlHVXlHy+AskvCe20jUjFnmjuTgIj+Bzd
lNAAFOYf9w6NJsraenxiLQ2fD+hB097wyab7alUTwKxjT6K0/SE/bOl58DojrG7d3PGFtxH/TtSd
bkBtl5j+dzNB+nCYx9uDk9UqObtIwWwggAG92Z1RtNK6oZrJ0cWiz5UZeiAwg5DFHT2W4iIpigEu
kkzZUMy/YdWbuT2mNXjAriW7kxJLjeJQJMtNvcsUKyz5gbxpoDQSbUVTsrTrU961sBq8mYhgN9py
wm1zyS5lyzPIV15iXlEU1byxNpJzFBn2YAp2UaS4GxYn1exU1fdR2z2X+TqSRnlBfguK7hnJsPea
XraEwsW8nieIoAzzA8av/FygKLcQThGwK9x0FL/W1jKGm3gQeQY27+e7UG5gHqgYFu4seQ6lMTpb
EA7adiRc2/gWD2eLFIm/VF0GAs1XR+SILqbjbcpqy/ggdyKgX97B4+DK7gB0ccY3zKQsvmL+gz3i
wS8bCayd5TIINCSmlijjRkzkmc1CiUdaw/1vZ/RRls0GHdxcL9cQbqlLDdY7QhnJYiYmF9MDWlnY
iZJbzmO+mbal+NzOE9odFVGYIYPPYW2B0uo0hOyH/vadUpgSNEOe3FZVyuBKgBVrovSnLnh6aiYG
m4BbqVeJwTIMtbBTIU3DM2k13KJYKDT1tv6CnDG+dajxbloUfr8ZRHPUNMdGR8yX2oFzJYGPB/nZ
By0TQPLwvHW91e0v8r/+q9arSajSwgSQ2wJW973hQDAU9KPIXZj8tA6/qNQ+DSYH30+G+rEJ899n
t5X3bT0n7Cpgn6XMBq+NXxkX2/xmgO10t5zCkemkXBoHFoFO9fkscOR8ZPM/c30k3/xIxZtpVXAQ
x4x7NERquM8KfEdH8t0zuAB4w0yudSEPnw/3xi9eYHxKJZjwzlqn4ecB6BAXgFdrHph/l/gvSmGS
i5E0kISpUzqYPnvrZ0Y5K8OEZI1ChWC6wTmPFVIrtqUtLweLov61Ga2F1/B5rsolodtoJiETTjHq
InlIr3YVMKT9hFxKBXRopH26eySlf70ngajmGQKMQs2R2ltMKcYGIy4XSDUksQEZLnCtPD2Ptowr
OVBD3GW6P3xsNKmqySnWmog9YisBe+B3tJkBuN87aOPYWdF0TRXCJjoJ2AR8+0Ceir6uh9zBGclP
Ao9XgDLlAu9DnY5/LCeeOBihnQPhblf66bYTznM9MqB2onbIpKhIYHZgqYFRAOiXJCnBGpyVru0S
2+7TFThzIc5yxFs0rJTtOSEB8iInzYiPP+2rSoUkIh49kL5+mZn2XkPA/6R2bmY7wk4Yhyrm7C5u
f/RYs2c1w70q6fn5xSx7o0O4uB4jine0hTwjOhHLAJReQf5Jl0y2MTvDP6CjDMgHpPY5iG4K1ZcD
0UK6wDlB0i+2YFSR6XwX7tv0vxx4+qmNeRpeCf5qMGGL6bf/qZY1dpbGDv1nGxDMpTAds6r6akzK
7LrqmoMCoUnQaLkBz+l+3DSh2R5UUSBcnvUJHk0iy0RXeIK5MEsGWRLPlVcnQvIH/A5siuWiYRBD
kBP7MRVL7qB/U2k//9MGuHGZkfQTKImwBf9uuy0zi5/hd2rWbOEARRVnEsHaEQUKJYf3tfBrXl16
eli5rNegFmB2ShMqqJTXHwEHjpSIVBo5eHEg5F3AAIuB0BNzY4c6FjRtbIXvM5MpLLGAWQuBEywJ
AsxMMFWFwWZgQ/g3mbT6uAfZgTfOwo/y6m2xiMgDqmmYij/GDda5ndX+wcZ4PGEzSNkDvA9xm745
EizYa24OxsYd/2QHaRhQnQMqC7RNhZ2hDiVg0Zf7AR/49d99kSgVk9yvQz6kg6U4lKQdZqdg85bb
BHWXp6L4na9z106EA0bozlJcekDNLUTNXDwv7RZj7n5IBXLJDISOE5Qm0iQvsXa4ZgLtUGnzrkGk
er+pYIZyo+wjdTjtGvXZwyXPJDiYtlysO76J57GjSUGGkM8yZjiZBkGEA94QFba/avDZi0/6kFxZ
CTZ8UHfCktP0gNQApttqKNSxg/E0nU92De1n2TsuhBhq4BiyWX5BrIMMD4EhIl9wZzAOxAPlT5uA
QOFY53pGRdhCmAWmAs7/VLlJXbwsOefNgurwsbjInm5HrhN3GCQk/5SXGT5E52W/wNogNeCHyXsT
Wokvw6CgQcACdTYX8dCVWC9ZkfnVCbqnBohQbM+UWhGLiWZLauPvhEgkAUlx0qXO1/FTJy0mY1J6
D68sLYJqFpw/RNnqRbyv7neTe7E7GEvLs3wgAYK20D37+1WvWXTDXK6mr2INujSlXonlaIOgoKLp
2ndV3E97nELSATF252wtACxHSReS9nBvsJBqqCeYotTlb9G85lTkn7TlbDnh3MtI+HEE3HkzQj16
mNP5+pDWBcVeTLpu6XIfaBLIACdjBWZM3Ec4YJx9ZlETJwzhb94GCa3Z5f543yThGLhyi2B9NsNT
HtNCk6agG2kAZoSu5Mxd5s3TAsbWhcsLzHsiVQJA6WTp2dZP4//K5PiSX8dnV4Drsh57xICeLke6
N5La33FFFuwhMDHXQpCL1FRdlNOcjR/eHEsb4ArjtvNJVwQMk0l/AYbx0PacQV+/wzuEWRTQseW7
BMyKGSYjjL9C8lbsEIxfSXqsW+gZ4ujpJCosKdIlEgXj5L/Byh2XHawMDAFzL8ndPg0yVn2L8W97
EJ/zjOSVh2DMvAhqZonjZQYbPaXiIsBzEUvJIYy2b5VdX0zJfJ+G4QcKMmBTgUX0jgxxSxknyFJV
T7MYDc1Ci8XJXWsHnBNphYERqi24qzTzTHk5IrA1GNG+8WQBn3xR0ZHYSp47YwpqSPHr9KQ122HH
EfqLJ6lWxFikvu9QgPIHUwjAp0DGaCIYzaK8D2p0P1iGCsUEFm5rsCPC9pYFh0yqT0oMrM4RVcVm
gN9enCV9OTAB0PZvawBxzQEzBBPK39zh+RG7K4LW9X9IuNeoY6ca8a+tLLQ6COOQVAFJrYLFmJP3
9CDPXcAFNcGIgID6xRdZJG9giVNmS/QJMDiSr+PVY5Etdmygsyw/EFItZP4GdAyOhOomjODLOcWB
F4cg2jDkn0DMAAFl1/zPN1tjSsuxo/LShzQWnozmlYcTkDcEAc1HFKg1A/d8xZ8DD3fTUHm4myP9
eATLwrw+j2kAZYREG46U7mvb9VSmUn1B1sf5pnjBt5UyvMS9xIVA2QdSnbsmwZ7wVY51SuwW3EyP
WfTJiVe/x9VNy69E5qbv/djH50D45oSSxUYfRsWL9dcwD3nKuQVPYjQLFkfgQKvMvaYTxdlPk+0t
S6u+6RoR+k5ccA01E+56tM6npXFJySo2qZq3OUNMyB0ilUylyemhjB7ga7ZQ89PITJx0zq8GBEfV
Iw5vKLSut2rC6RHqVfPkaa5mAkfJ8HbirHFhuv9DkfDwfaGnot3rebzSoogBgJ9UexBhXIhWbiXA
weAE71mlpzwAMqj1wYDZXqU5wP61eJdax3I0uUMuZtruDfoo5whF4qnhXSlxQyBiLifN/bJBcwl5
067ikL3ybAZKuzbRyLvkkZ48JcxF8Gg9eE8qBbZm2s8ACogLaQ3F3YihnKt4fzqSKzVIUj7l3Gbd
F/wr6LJVLwgpTjA7tbQuSVB43zGwTpjei0y3PSEzoWvkz3sNFElbypyBSkDHAXouRcCwLB18FKIW
Pmt8WW/Oq4PhZzuJa2XDv40GkTzhEXIbbxOoP+EIK4LyjYEcfj+5o3tZrmH/CqGFjnU2vGs4BQTW
VxtSHTNDG5glKg2hqiH0wOUEaBKrKUQr+eOKvfF9DMPVlYIyLoBUmsP/mKea6UEBTF/wQtzKO+JW
0lo6KXjF3mXupy/M0wkFKdC/adkprwfxmbva+Jc4FKqVStPTEnzfLwIqv4rbpEf8mFTqW5JuSEEq
ABhoJOQFeOb3aCwACyvhR1nq9rzB8y453J9XekMj5b38OUgAbIm5PlGYc9XJ5fWTp6qiE3tuSEVr
P7z3Iv88JPvBEMnJqSqmgxCOw04kTGf1QjyAve+rSTteH2XVmrmECS3kQ9UxIxJtoIrAgWHWYQWD
INFz8Mi6NCe04qYQB6esDt6l7vhtSWmEDIw/BClSMnSNZMReS7YZLFxwJ/NXHI/f5AumpIwRYU2v
Lzqhu2+dDCwEpWTmji5izJFOohUmCQg9hCekR9agv8J5tiBvsAEIl4yBI2FCqb4DuUmyQJWqHrFF
h1cZXjTzx2Je3KP34TIRyLq3vgOlgrPqMXN2iPi6XwxTDdN1wAExntwZnKbMbg9wO6959HZqUtn4
slAKKehMpI1SKtv0Yt+b1Lje2AAYW8BixpAMlxkFkrXJckB83v8Tf2jKafxsCNtfyyX8mSdMZazl
MPGyJTkx/wAc9RWUTWgOwPBB2MBSyZyAs6QGeAYE61MeAJMOOLuC95TXvyX7Qsom7sUlEaJQ8a4o
Y5aEyFBXstDE0qU4+x1HkggsfSzbu70jiXOkyN3bI1QBU8/tgE0dUHRJPDxbGETdgSEFmkizMRoC
zcBS2SoNhi6N5KzGr2MB4MGj53ZzwT5yu/E0B2JtfUk/aWj2Ul57YxIUDi/w7GhUFaF87P0z5hCA
Xpd3Q8P0YO8l5B8QaWR9G7U74CaT67c2QsqA2YuN0BUxT8OZ6HzmJ0X3Vzch/wmoTgpnundLhZAX
1iSfeK3l3GR5/TK6EtDjAhKD9Ck2jjtBbADmBsFx/1/JFIKLuD25PoO6LmBlcXoBTJ0Mkfm+67si
jbbnJmPXPdZwQp9AzpyGNHsgIMirS24ORuzvyI7IcGKmX9iCET13xs5gzymWSyQCzUVBpALLxfbT
bdLGJMROLG0xQkK8KTEqlsoIWuA98z3GHttW4PtMCFJM3aiWAqbnLOVjWUcS/6OiOfnqigqsdEEJ
7CEQpg2s+mop9zGqwCp/hdjEdaSbS0ktOfKSO0tL+67vXfVQdqoEqy3tD85l/ClWgXob7m3+BOxX
fFBRJNJr0pk32NKjfL6Z+ZQHb8VfAMTz+DLSCuKs4AfsHR7nXgwvwXJsqJ3ZNgb+4BDnzPBsQubT
t/DGA5gbNv1jr9h+poWD9JlJmM2Ly9xWyQBaXp76zmh6EEL+iHbfNIzWj4GoV+0RTAfikpnoK2BJ
IIa7GvR6cUQ4HbxVpvx34vmjZyga+NbQTAmpl+dfPCOBSx9dG6L2KSp0jKIac9KxvtpnNDKiXl43
UaLET55qZN5Y6qw0aQ2SWIpJJkphh7X0QuhyFdXCyVF7SIuulMMKlZhqAVABGrRBlWxiLkhuOaAK
bBA1mqDwBoopI2YJCLRuFPvc6JYvhj1v8ayvhLt2rNSqJsAgLu6b8WkxNEdjKd2PkKb9HM5TsBFv
SlMtXXsKV7NP3rW5WEiIz5AfFbUKJMnWWOLS1DKewvoWZgFFkTii5eKNf1JPzAE+c3V+gpVaXePL
J0PLA0ba4nh8lBwvrZbecaTEyUFDvP1kUXy1MYdaNHsiTujDYr3dLIY8MptXvYAb4pzyyg4v6SPw
9qEdkJGxceBdeXvsn7xT/5hN8xtdQxbRYci/UoHD4rmg3ngwYFScXl+PMYL6wlbZ7rFau+sOhfDC
LRM/RiHSj6GUtRUHFfOFg2VTEj8Eyy+H8nOUZj1CfmhgnpeUCBsyLL+6E6ReOISoyhl6TVLiyxQf
nA0yMasKqAj4V0to3bd4cujH8WIzZbtgKaoLqFLGwBdJmjyCojapt821qNvSfAnmDFsBfwiXkq7E
CMOn4/bg98VvSHHywEsJNwZhj7oWmx/YlErQifYC07SJtNZio+iPr4A13sMLdaBoTSMqHCZ5FJma
VU8yHgBpglQCqiPDdRCAn5T4TDhLzkpek75QYr4gtfp9kbyCkLwKVgkPWnL+0guh4QBxAiUlq41C
z1TogNGwv/W0QnZVauxcBVsQO2MVkJ3ENIYynS4KOqvnfIvPB7AHHRaWZsgZvlBihe+6tF2AOSld
YLA0mN8N74NtHv8G7kRujNwRh89bj+n7tgP5N0UEYhkWo8ocp+YciE6OPQT0pDSlhMee+8wVhQf2
OorVmlfopzo9ROOcTMfoaclcf9N1Q2tA2S5wf8bRnzLWHNyuZi0fVZq/l2yfJyuSauxTCyycIYMw
vChx26ObxAGKuzHIIN27tF60+Ni9we+wVHxIABiaIUAFcEY0MUhl3++MT7Gmg38qRfSZYiJmII+S
Kq7fnhc8Qon/ZiM6TY3gXKDi85HmbaaCoFmhMxkWQpccb5VLdFkgjqEoSt4oJ9FhucCtsCzpPmJJ
J6W+tFSaC1EQBc0kwQFH9X5bq/so2+f/sGRimDWSf+J9rW+SKfxjmLpjBC9cEJHtIVRM3i8qaVBW
iZuE+JK0mehtS3EywUNN9vpwl73BVs/N8oMQ3UX0C5sMv5VQSKQuZzcLnTTWDEZ2XjAW8lwoj3W0
HdTnlokVwQtCwYJoVVQaOWcbrjotr7CyxPfUF1PtKGwWIqQ3ChHlIQ1L+NDocqPt4VC8bjLlt3hy
o6JZAMP8ISbHY4bnP28FtCESehYvDz0bfwzrGvjWt5AIvv7yK2icKGw9sgutBcyN3v8GEIphIiys
FNVixqgOgQUvXAO1eLOqojz/PY7tB/qyF4QFvNqLWQgWXPnDsolZSDtev6Ge8SDkCOSWkOkK+kNm
iNe9YZ5FA0+ljtkXHSj64ceFCh5eL756thX7hBPMx/eQfv+CjdmpESzcvtf6dZAxZUSkFqsxEiey
3UluQ7XQm8kKCFz3SS8bBa/XOr8GXjFA9P5b+UV34skFLubxRCQlgAZSn/Sr1jENSQTvkKGqTaUm
X6BLX9hTaidjrZ6NuzmfRcZY4yKJq5dTKEKcsZeJeoWvpNdU48RmG2pVzGX/86asbpXL3AlwLWq4
ts9/DzMNldxAKGiIenAriSjTbIKvlwFhlppbB1zBQgF2ZPk4PTFCgALQS4mECSz6QMTsDFQh9Ilm
hC2uMMj4KCJRLAxAXQ/S7HF9izgOQdWnoZIp/kLe1TkObuhiQET+ZiuX+hWEY2PJzblMn/vauds4
O5aHiHwxsc7jroUtgtgrkDETN9XN3S8/u843WoKgCf9mM59E9BIMfMObOtjJL5GQ78XyAroK/4Op
jwrizw5zNVo0JqsKHZhfP1tCk2qJ1RxkOHQNinyAMnvvFUsjCND7ylkEXgk+2flAJPSFfdvLUyu7
X3sHL3oRjQOT9L/eegYzieoZ8x5kyQWlO0tFaJI3GGZ5w6ZQmD8oQfOBaerFAfdaVYWU506t2PrQ
bX4vhq5+M0XFxkJDmRA1BXU05vdwWSoe61iW32PuumUSeQ/OTseQ0lFVlGTKETzthLDO37IrW8K7
ja1TjzvrFRZxhcIklfbU8Vh2GStnDFUegyCPfrXTFj81x0VNEPHV/KlDM1I8ZIuMiWUKrhdadkRQ
MDDPkVq7mh2Gmegid1qZ3IjQaOL/ZSIH9CKeGPOD23LDuY9WOM5v+nQ/t5tBLAzZui7byfoUisAe
ShvvOBE5ARIAMS6wm2pJgmDbjCwTvnk9t+V90brnorRpdSuamzvmkSvloZy0TEWftKunmkH5woSo
143cHowiW+IGKXbFqBPgRUf3GSXQ4yW9P036exuO4wM2zhyfEmlJ06NECXI8UxXQB5NFrpxuGRab
WAHqQ7Qlau6QzVRJOx30JnlaS7Wwz1iuAuzIsWaUarnJsvrLFIwUZUTaDli+wPaCcHACOCOHSG5O
bRAf1bBB857SAw0kKxcQWT5s8xrHhP8k/juScAA4hGC0o1Bi6nx+a7Mj/FFt01p8jLn131tIQx+J
G5R6VUjo3IPqGdle9jE7z/hbitymx40ehp64X/nwhW8GghYC2VgojpMoyJg1/w1KpPgNzjcPQcc4
vdVQw2VpEhuKyblokPKAxRinKCVCMT2Lu4TsEJ68dcySfTICqeLVtwBa4wkmpDQLltYw/mdZSEJx
JG626vq7iJKn6aAsLX2/vc0OYFAwV/5sxoUYtuWvrORx7j1MdO+Yp8Cx2Y/MNuiNgtuzXvOB3+SF
jKrgicaaQNhuHHDmxDniEdmqAvnLMM+FKiuxj1abKwrYYjBwI5TxzD1phkEc1bqr3E267hv+8rZ4
vrAEDQKey6ulx7ImN/16ASBHGPmFExe75zUX+/aod9w6FMXpp7EfzifYHh3zeoTlVLI9DehcXJ9H
1n88IMNm40u6/6t7aE+w/e/dhF7BpXQ3bpV0pkMDrBXnqI4lwp7cbnoqDqEjIqWkYj9EMa3Co4jw
ccJNYG0W/BfAVzuOnwRamDb29x3Fnt8tMq5sdyBX/PH+Bg1VwiVItp0Y8QY9KgtjcbMKTsgi8Uy7
yB5oR6zncjQH/+nSgmOFA7ObbiRcDqLnhdy13jEiFnIl0QZKNH9hMbpoynxH4kjlSFxm7NG67NkU
+fjc6h4ezTiEZK4ymYCiT2ihOFRKG8+U44vCZInX5OjdUDjWAz1sXP7A7tHmt1umITTWcbqmt4PT
+sc6bCtsWgonhCrDOH3B7CSE1mmb8eeOhLu7P/QW/inOKfiDQvlqbi6Kw/uQc/GP2clwGfaYi9BY
ZUvbvoEgX10//gT1iABX2GZwO2YlV5ytcVdwmzLr+VAPpFukSlQMN40ZAtQ2zaVQ7zYJKE0cXmEO
rT+Yvu0XDzFb5uXT1R81kRV/jCYini4mBb4dwED+ZDnfn53mR/1uYSz5FKC9+nefq5aFOTzQBdtW
t/Q0EAcfFl0plOAVSDSQAJC20fsB72Pe/XRfVvF2jy9t91b1cpMVrR0WUD3TAgbhD0Z2EHigyKpk
4uU12XO+kmOgvF+kIB7LR7fv43+GdfVvr1kWVQ3dhuakGXBHyXGg/IOTNZCPWrGeuBsbvYwMFDiN
LoE6Ye2A4+gQRDnby8JrfDc33G2a7JWom4LhjAMn2kUN5Exo5HQejKbrVje3DSZ2yQ1tWY4GjE0t
vDy6rQZIF3vWGu48qmdsRY7R3p/B3H0/j3r4bphZPtg4TP4H2ERyCtUxs2LTIQeiDgIQ9XnRBkzU
KEXgBqQgOwPeN2/oUfV9LJqiPGIfQktIBMpZZqrhosnfKUhgcLPoMb22GU81cPAR8ndbML+w00Sm
EEUT6EXzHvkY043qGP+DL6T+H0vn1Ry3kUXhX4QqhEZ6HUaRkihSwZRfpmSthTQIA2DQAH79fqfH
L661VyJngA73nnvCe7FxqkwJhZNUi10OiHusmShuF1RMUmxTnzL5WFRUhEV6K1ePeB3NF8yqxrcB
90V8KyZzbG8uBOlxwEDVuLV7wmzdtFm7HpaE6prguWPFn2OODwUy+kjOWP+9b3Wq7NzGTdzzmTqO
mz0SYnmMmheUrykH0YSiAdIKbkxg2zU15DLQZiLny+5q5+Ndy4UI/SqSVv99KU/f6EP3N5vyr9xe
/E9gay59fRU7zD3ERx/2h/AgmnfPfnFmQGnobwcUdlQWMfqEAmJ1hXfCHv6GKwB/j2FgXl66T3Ed
BE+b7y9fISmV37o8GA6DLTOFlrb5Rex42IQtnYcrbMM4CA5t7WNHRDGTVaPxKaPz9asmb//4lrgz
mu7k9Iflv70h2gp+NQFdGxU9uMc8OZ+p1Dza5YQvbzqDDLUbYpj1yCdFY7l9pUWE27Lv06/JyruG
iuBzFtBVMaqloS/4X5C7p28xvDCsJpKs/meqzPwwbmt3KHmZhBdA553S9kvRqVzEk7dpJOWcQdum
HHsCl9SlbEfn1XTlcaIg4ulRFmExhE2btNX+YN4svjBNSpwOXcgZgdZRLhtem3yxAVgkWhLw/JC/
5UIwuG2wkzFL8J7Th1wV5xkk+1/Y+sGmuDCYUojdX/lYX+5rW68P/RAWP7J1AVSM+vK16qr6CQ/5
ieNiQFvX5/MZ+lGJU0Qx2RqFeHXaXxe0m09DHMLsyWG5O9Oh3ATpp32M57cpoqzZS1hBts0u3Mo5
+BH+6zTNxKh8kRPSv1LVOU0bNtAXLGBW/58ZH9VngAawwYECnaAGSHoVZ1/PrPvLlakHg+n2OtqJ
cn5wTJ3qEAtcF45nFERQdpCi4xSnngYMNX3sh2N1k6T+6ZnZAMWrS5CsAIeu/u+zAHvMcFao98hP
N+/jBIz5K7MwOFAGHOvfjZhlQDecs6c8ozxIcPnJBhCypuZwdOaxPc/id9GjCQ6QNh/ZkXTdK81e
Tq9KzfrqF2yQFSLExwglE2xN4CI18CaRaxYLxQT8ZSSnAlUcBbrZuIyNfypvQt/2Z+qLFXfRtmQj
YVKPOrA1ty7DDV7LN2P5/Qxxi+9AY1gR+2Xp0athNP6SpehmGGwTkOZnNJHHgp5yxPT61hgmFtAg
QDUzTECvThoXEX1HqitYGCUJf+Hev0XHGo01ns0cpiy5ZtIodxUZuBRzJEg6AwWKRbbZav1x4dHD
wZBRk4e6o2jP3Sd7ro5/TYsy+UruZjvCI2jC8/gD9lXGRFfzSHmQYsBHKe7V5wf5xcog7SlbqTqn
mC/ReKfzS1Z0zfmwnC7m03rsclYlhHCgfZXYEHmnjboHeY7F7NAuEf8VysyDfxYt5GQ32sxlzxua
Ar4h3ljb1yZmN2SNZodhwbQUY26PIq5fueuaLameoaR8a3zMFovoaEoiGU/cvzP5a9xu5+Lrf75F
YozLnbVfOgb/EzYT9zJwoDgTDGzzHzSX0FB7t7uRpxpmctzEVJwbdyZmK79zQiheuhQSNaxYjseB
uK1mHj96R8QRiOUfTSzyoBV3ZtUkAtUV/hsAzIg8pK6lMPOdXEhXa7YjALeMLGhJa8aDeCMqzcDB
mkWpgpH+F+zQtndzvHefiybGAdVq9GuZTzqRQVOyAXnPtACd/RUDpDCu03hBBvEQyDO8Q5h4KSyk
k6+PM6QW9HZ13DLMAvNT+wnn16/OBd/fYQzNwEqJDtVe3IEi/eB0W6NHjwL1tcKORgMCQFVYUBJ4
n7GZ4XwGPooZEqZyhoRiABa0oD52Nj6SJC0JJegowFRiIhe04f7NElhGbNwMAgQ/A4oiYHv6w6zJ
x/TCl3M2fy5Ow4WfKIgDsyO8QrCN8BbRUZfzdA8mptmA71O8IrRgUgQ5nzBmjQWdiTqxvW6Qz4kD
HoqtBZTOM+dKYTCeb3hDloo8dSBpSkNiIzheuG4y9cNMksYci3oFyRo84nA4v/o2WZh8fFOpoGfF
YGgUKadhBktUytScFHL8t3EqsjugdBwNfGa3uxAxZOCHtN7KxzxDwLNXIJ9LTQG/O2zdx9JhuYjD
RrOLJAVqLKCSmAtAQUWgbgPnruZMCzatWsb5/MH3/Z8+ganscm6s44nJiRHTM5U/V5J1/2QJbYm/
cMZdPZH78vIMywnQ6qRrjwMF1JBmfKrBaJAQUjvE+h508l+5cr3h3vdmWN9HjlZGkRhAi76GuVOF
jcvGrlu95RMSOHPXRK3kCHx15lXJofRq5i8TX9u5ibLBiENlVrv+gJLERp/wMMYhprCfyBDw7rL2
FODVooFrIgVhJ3sVUbGb1V/ZkAMmdx4uJpX+xMo0lB8FJT8EjAFo4kKwbB2z0wznbNJ7D3ob0yz2
pT0tbG+CWYAZAcKynR169vrwNllszSHLo8j2bQKWZgldnZqagEdYUDmSQVStwFArgw5kDxDVAgj9
xQko1t8q3M6CJgrY75gl3sxLhh1AlHCuw7d47H0hvJi7ctPTf8Wq8kcS1Z79XeGgCol0YxI6BFSL
jJDftGV8U4hgcPLfs07gLF8HeULyNyy26U4Q3FWwRh5HCMIBLQt3Vw5oSBcIcqEBHI5JUMAla9gg
oeigddr+24i1PVNNYxiKYykEGpjH8/rKsZ6RUMuKxSCM80x2Ol0M+LEv268pJaiR8crwieTm9R//
CIoQVS9wymr0TbZ72pXck/pycMlVBaaY4RoBcpROzuytqMBShvhJcn0RoWC0YN6ycLMRBrDhYCJM
ogSTcKpIx+2ZLgvEdHCYZge9tyXE9qYC0M1A+XA74TDNwKo1zOYoy3k/iGe9w+IacY9w3KVE9pgO
kN1sVmEgBZcbqZS6CX+z3/2oY5WOYiY3HRYE/CTH96JkYw1YjjOnep3wIXwQgpGNsvxGjQFkyMdM
MV1+wCbgJ9Wrf7vl5+iuYkIHlM6/2oTRFG441/zRMg2rm84fxt+NktvddBiiRf/BpWH6oOp3xqC5
RMxC81PBM2qP7XpXLWl3P4rPWuAfDPWZBDCv55S6WkUUuOlyIhXQtBwTnX0vi373RJiNflIw0Sgb
ubRF2THwLlxYCUrtVydZ80Msa65O5aRlg74sSCcT238n3u0MiYZkGMpoqKCMBu/PcVA8VktMYdaQ
JnKduzrlq+yZm+X4KVtA4ymgcw5XQFRk3xTfguQ1LTQRb5evF4uJEPzCcJGpFH2waRwzi07PRPwq
F8FtcCR9xvwVysbMMpzYknC0GxjcG9NolwbhXLkQEQLLSzkHWZe/AfJ1V/dALwGWuvN5AjTJ0v6u
SXXfxgnFLqjpiPS86HgWfWyAgi2fz03MZLEo9JLxcoW7IqiTNw/25jQmWAJD/5BufcJHELiSx5LL
gMmD2jmR/CeGVxpg6RAjGRs3ofa4E3Nkae4rLS7jRB6vlraNoyfnx+sGlWCCr87TZGvwSrj43WeV
zocKNPiJcLEArfnKn69UKucISuhszF2VRflDgnknuNAS/6h3gdkrHFflQpuWUamzk7MUv1QISA6k
rxen0/gJJ7NE6AXj8vtmGlmmZxyh0SJt8Mj2P/KUp72noN94LC7aj5KaTaYgCuqOp4ihjHxqVFTm
9K3HE7DLxHGmupyJcwSrj2POvRPHmYNAzNkimmRfkfRgT/GGvCiZEY0ur3UPkhXtY/h5LJnhuoh2
MENo3hb7jwTQyzQQky0qMKb+PGQ/SVgDvO8u4Mfu6J3Hy+XdtMj+HfOX2h5ADCdagHpOioiP7qba
rl6WFXJx5tJvfLzKK914TsK2Iidx8gZnKKbAPjjzUMpEii+QE7j0L8ZV7iJ8cXNWjME5CDSGDv93
9ufowQJ3EajDI3GedH0sKLVlZeOv8SwrRfZMGz/CZu8/MO7Ob/Yo3KuD87tyAkTns4s2BP2IzxGA
vOPNjsQV9uCunF0KvQowBHdYHfXIn92DdzPmXFA71SRSaW5BCGL/q7cqpo8CC+3z+tsYwfXsqZCa
auQdlef11omqUHCzRhMGjSH4bnZm304xP9BZDzi25bRwho1JF8KoJDvNEchkvteEnHnSLNoTKR1X
G+KZUTp0fHZhTkfrymhs0iGsifJwkUYDcisW/3yJKGThmTKz35YROPo6ydooSJz0m6trPIz8sgMC
IPAukGZgHXqrtGS+gewOyHNmpurxtG6UBeCy3BcLswHkGxKleKRu3RQkpoKqaP+dDDcWEztc27Er
1wm+bJD5vLPkHiEHWcO19y3bsGs78ueLTAK5S4XCHXruiTVYl7Q8NSQygBTa/BNCP2fsBj0Y5jwJ
PS4FBd8/Z+XoqBjOqtKxJf1Y4jjaWZwP4MaPoDhjzQGhmNw9pQhmyP59DCNqm5h1vWtsfvVMOqps
F9PfmUsyraduJF3jI4chCDi15Uc4n+FtuwM6VVBi4C325g8btbv1zjyMLmRetQe8Vcbaw+dUW9ix
EFyyhPO5dQYODrIfiTBwuHtXqJw6mTdnPevCyN3DT9lUOIoxcxSlWAxPmx6nu8VQ7I1iWuwxvxi+
PcCBV9ITckfg9sSIFGGayaHCMM2E/HKkJNTV26cCQ2O67+7s/XAeqlHK6jE1PoNOMwiOUtAnbMHT
grkw/km4rkVK54VDJCcIlHiXoPy2W3BgZ/5neSuodtlcdgX7cZlFV8NUDejooMePPmECRkKRLFX9
sDTT02npjk/YINAhExRmZd1YJ5SBYQYJjCPfAY44Iv7txbwxeViNpZaJNvFUUzFg+wcPosNKDmsP
iCgUyvwDNgGDIUCiS/xkB91uBTktdqadcHNLaZW7kkpiP1E9a0iDxOy3OYd/lKw3TS0rN+e32hOs
FzNjMeWnISQHl8p5YgFBrMM3GjCYE848M8/n7hz0Z9n7NBjioGtAbRndgxbfDEFtDmtY/pspyNZJ
n4pVyuKUP1nLws20zM2ZCP7O/O37FC7vCwQ84pzZgx1T17q096XlRIu6Y3u7Y+Lv8mwx2mJUWLOQ
GWhwJvqnb272HmQjvagFVacWhtPJAP3BJPDmi50tYBL+1riTzTmy3r1N9QuyJ82zPea4gbzcqDZg
feIMQSp0lHPtTCkDySguX/yWoRHe2bwcXHeU73wqz/ndSrUJ4afAjZt0DmfJBO2algCN18EFXaEk
e1f/C8gZJaARoqkzBucj8vmnAc6E4z10XJxXrr08ZowBH8wKwD1fSDHaB1AdHnTPCQ5HgidialnR
Duw5p6U1hiL96iZXsjEK0iGg2EIz5SlyEF5IHOeZY2PIgUnCYhTNx8NaT3CaWeisc/A0V5BQGfG4
lD+pYGwTq3yTN/MItv8YKXfV1XZkCBM6O0iPNuN1gUMxA6eSUxdAuIJrwhpz2bMoA2kRJP6RI8E0
i/7rs0+cPbDzC1UNZxa+lV+Z505BsrWlck4zHVMidHkLl2Yql1kfaBF6D7udE8C+pHCiPsA3DqDC
8vBGRd/tsKUNSc9ZqBEfwiC/hRdiAw1VQTUeXHbP1VQtEVR7YVFrmSBK5D1nEqiU9HwkrXn4SQ/U
AZjRgjcilP3oSuIOtwyOTwhZKyMRcooNZmc8VPhGf8wW8xsSSs4rPTCSYEXEzqZT0SNrJpAe3B/n
tvnX4EcLON/D7zOjZpQpqVVM2ocwJoIBazw5RjumTcMRf18MOsSJaTjEYXC5my70Ce2WCa3t3veO
orkj5sk7ARAemfOkEquJj0S3GT25+Ic+JGNyijmC/MvJMMhPY6jqRTXwp3FNoUjSkBqgIJtlrjJA
SLjwuaxHbGTMK4g8ZgbK/2VxUKZp2fRmh5DWwSjx8wtDSd2uUu70O5hwD2EcWjXItpx23UHMMl4O
LYRohvUp3LqB6U7Ab2T4PH32z/M//FbwCQvbVaY/7GkUTjQ2yE/NmwMO+tExaajstZkBASBj5IqL
gGcHraHx6JAbkeLlsu1Mg5bA/jv0I9hv649ov5mr2JoCeAXNcCeZC54S4xOdF5Dogl0ZMShYQkiC
LIt217AhCP/Zm9PLRBtpIpgVtkeIfAFtZYDzx5XanZh10m5YjzlSM8DhmjoxPRTO4pec1ys5sTh0
OBtPZ4bA5mZWLdFqp2Axn4yN6w6SXSg7FgMZkRgLqKSMFS6cjtQgNpXiYMTZVAfuogO3VvUmTZUp
/poK3TLyhosCtqsjIPkzcXTerqFWw8/zc8knq4WHtWjCBr4Kj4oeoMFvFoStJGbMyx5dCQy2zm+D
WWIJG+V45xm5h4iTPtgBz8gdWn7FVeQMWxqE0mLLVghUQWxoCACeB5iwBfkVb0CAZGfVLCBeDm6d
XGVNlfEXNMmzJ+onf0neGkSK/lksNTWZyAbJXgIPdaNuU+kwuQCd9mzmv5yKAc4Fgy1JI5xhNJNW
gNBaPh45zihQmTGd3i1uTrg/jhn0ADfv6Rk7IOdNPpgjl+AmmTSOCJB7qAJlmdqDXDEtB4Bw+cqE
T53f0gl/7Wanx2zwyYH1pELzTKeuHEm7Y4uZpZJ3pHwdVwnC/fO1rV6cPzVTAmpqjnU4tpoMSMFX
iJYzaK9wb2A1giVKjcM4Zwg8e5oqToFA76yBI+NmCaIw+SvjVEjeiXOdcPIGKQRJ8kSSvNG5+WcY
WhE/xm5UZP2ZPWEy3nXfly/M2fDbOUKrnOsPASLbQxTGX0sBNziJ0T4snLPVMI83LTz0myyjV7Eh
o2FKHEoC6jHRBTDl+SbI2Dke6iLtS7U5+CrAP/HOFA1MOkpckiJWaVZ1X3qSUZER+Qy3TvM3qRuc
7UThyWhn03Y8Ves/KIwvzyg5TwohoW6itKU0BNiEcizXI0aTUmjZGIqZXWl9/dl+T6VjNRyfFBQ8
yYbDkloFwOekMeoZhZagdJU/SIh+ZvURszysgIL4w0RkkGAoiKgMWXD650TdALOcLZl/ZojZ1Joi
0nU7MwxvY6+kwnMJ+qWL8VGY2V01YKjVQhpS3wIw7Ss/ttbHGN1Y5AitxQdQ/eBsrhdEeFFI8eQd
OVgZxmFPUke1NALjYYYo9rCTxEq3ykNB4Ut/jSDYQeAMu/v7KEWL4XESPQGh48elxmtc6Rfg2dGH
+5pLL0DgiN6Y9Z2q/mFL4viQnnT7iv04Zfy/0wnqO3N2LB+ivfkmZViKge+UoHGCKf6LzptBMvih
3EaCFkQe6IuVGlmsXXQKHDugObgQImEL7p7wemP2xvb0F5WXx4LZFrgew0hjobkyqJvk1OfYFCbg
Nski4cPSimMr+0L98eAaf2Ykv6cWHRNzLLxi5r29PbVRyWGFT7E/8yOcHNUyyeUt86EmxQpNCasd
BwuYNidOQHA+kFhljjYl4FeeNuXNyKAANef5/Mhbh+kgG2Bng2US9HkO3kKL98cS7PnoXAAgzXrP
WcMlr/y8KFmqh8HYJ9c8TxcA4r7e4eEEhNjpWIKqQD94xD2lMd/DIz7VHqZBJBVzckuK5F9+1VXb
PAI8vKGa+OTgDHNJqRp8fNJxo5lkinVJ0OtuGS+nWmC2WMoGbk4IZRRj2QRjdmcahaUna/M0gMB4
iKIF2/YRG4BjfWJ1s4TdHJlwyJ9+SEKds0zKLsy54Uowgeo5TrIEZMfFvQLh0fcxVcY8Hz+skyzm
Y3QkvR/fpXJ3gx8KSWrm4AaOf8FeNYWCyhVccMc8NCtVHs4fNCJHKgIVmFcu64l3kETbendGPYlw
EnpdfUTfwtUW/OpiDncif7+BNPODfHqwHWvcDnwU8I5juYcJj9UVuz5kqzG544oIeb9NjT/7FVT1
MFND2gYyIGQo3iDxnXiPKNYSqFO8fF0zEK4uD40HN8dx0goF6iF7ZqEEaiGIE3UKQhmz9jGPiwPO
LkzkCrApFdhOO4JO0jzWOzCBMxaqZWGGFyu1IR5Lt8TDArzKkN856LrkLRNxYbqM2WmcmS5ylsA5
p+aXjSHJv4ynOw6jC5ScbKIjsUdS20YdZNMCIV1RWI7Q3o8YHzv+d5+IBH7mLjYM7vwQd51aOHKi
f1TmzblBqpRxHkgpd8EUqvYSlmtAcchvZhY27T2s7rLC4LSmQHB4WJ/TOUNeYcKTsogc8MRVl/wr
Nygy5fsfVRrmD9XSr9xYE/DoxkTT4mjx7kdse6xpILuPCjpHQ0xdsCP8nnUQ2ji+G/ogfbW54HLJ
FayUMManUTVogyGYQDaWZ2i6svjNhGUAl6lTFtuE/LmebF2HgjgFgd8Ap7rV5csUwbTUqNch20zx
5KpmhnIL/EE9Px+zjHN8RbCEIEI50wsVrr1ogJb28ZuZm7/QdHD/KG1dQ0hoPFTFLTf6euQIzNiK
ZucaRaDafDyRSXMbL3NxiKd9v/FLXTF+WbBmNtx3jqHKBwBtPJqZpMGlfXdL1QCg3QGyoJjrmCdN
K+h7PwXHFz8g9nU6bZC2vH3/Wy7bv1i1VCMDFYZJOPrxaNIsNIOslxN/TtBR9eTmqg60YchA8++x
qKcEQqoZMU+FU29CZugOHcoaqiXUX6iE6YagTOiPyuDFXDgr3A0Ivac7zFGKpEK+TyaAmZvCq1sG
Ez1E5K08uhvJr46QT6BaMbtj5c8RMCMVo0E3xhgV2oozHaBVNo90Csf1HpvtF6fwmHTmSA2T/meL
1cOPsLkJf7qwuEqa5R4zw20JDkj4EKNWPfzXIxpGzJRALBAfeKgnD1V2ae7PbauWjZk1U0IJtzR0
42Lr6/QjGw0wG3Io/d/6HAannwFTvcPS/OeGpdy6ZTLtx5iZ4e2itDiUgZwviv8qTjO83wLi1UMk
6bxNLtmnZWXStmQsgBEYDRIjMz47kdnYGyKKHTqNIRu1VSUBWEWp3W8scyhvUEdS2kE3YXZsVITR
D5pEYYqO7+F5ZbC4meF2NKfLTe757X0aJlBux4GOL0MWxkn86lhwLhTKOQVjkXH6AsI5/GWXqP6d
DRrkE6M1WQryRmQ44cdFNML9UVjoUZtfIV5NaN5SB8Q04pXlrR9yILox9Fx8d377xUAUOQqWN0uW
tbM7mwAEXpyZw/WI8KjsJBLLwJlQWQOKKZ2AwFoPvcn4c+HviahKUhfJsJUMWhUg4PLV7IxWdS/B
BrF//jClnHtXPwoZBABjdx8gP5tD3UzPM76zb5g+cqaGanZ2/rvj25959COGKNg2gTPWeGeDzXDD
5jBC8MoBock0YQPZZDiBIzzm6HdNS9nvEBgFhrtYTw8OTcNqcxghWQIAoSqOneNfFvJxbKc5fS1M
BdlJhtEFLnjR/lzIada1Y02vOXMKF8LfIcfYuZXG54JIJN8qdLDeHpIcKrCnjxaq4VltbA6Xjzja
4bO0ew8ZBgEgrTvbt+hYMMxN6hesKEGuDEgYzPJbbxeLPuGLFVVhb+IuJDN1U0KxBgWcZdRqbj6o
vtieOCs04uhrgTAJXmlEodPQnzGSvk5mzppqchDfNTHVW+EPsNM3JLRudOTKbG+jqkpbPKX8ASyU
5wBMkuKAxbgVFF3JA27y7BggMi4vCt2kwg6h4yBsiUArLH79JucbTx7KL0c4uCTB+lDtZyb5Ak9F
knzoL8TyWNaB2O9FziDNb+jOGCRTRm3Aj4xq/jj3S8JNnJ2BCSd6kWM6PxUtUDpkLfhdOwUiNBT/
seyGllKKE2YUMYGWW2uRzEEuwbVK9pcUa5wFNAF5NINf8DN4rPi2mSn5y88w5xOOgO0R5hbpJXqx
qyzzAmbeEkrSG1BEgf/7pitfG0/lV0k5VYQOr+O0ciQN+D79s37YU3pc1s9l51+IWqSkafy9/5GN
FGYNcWpFRoFRE//rwXmCwvyanrEbsh7NoP6vKYe90hwpjxHTXziGqPOxr6D5b7vx4wL/jwOPm8xO
3LEchGj0Y+7dJjHnr0phyXIF/M3VC4Xut2kcGDIeOZFmPd2Ss0JWcNdwJfjFqESqFyIEf/NZONRm
bueC6SV7CaESAlwuhX7AAoe6Awear2YlytOPGY44t6/CY0m4UGDXyeGwia5mtq9gY/9z8cgNCbiY
vxOJIlc2P9aJI58OhrSgmhLa+TMFrfpJCv5XZ0w3KWxLTJcBU69RWuSUnt5nknGjWDYbcRjjYIJX
zYkNiY0D1j4T+v+RR+QfGQUgI2e4b44/17QZ6XZpdemo2dQ4T4vtT5mlEB5MrMGPUQBCyUKa0uqw
uVCWYtEKT8Spn4qSS5LKIHrJmFnR91P2T7iCfqi5pu7LGAIeF9crnqAMiiaU/Y2fYno34TssO6QE
bM1fQdTMmedaizI1ogQ41dyO3rkNDnEZU4x05OAQh/LTgmh/yrBYRnUKyavvItAdvphsuQosaTD8
dOueijbD9/Wjo3eSZUgrNmvgwEf8DJVwAg7jhl664u+ujL/k3rr5jHg2dDPbMV0k7OHx4CJY1LQs
7dCWnC2w4RZnUjAPdGLruSff5viDFual1lDLSX1tIlVSsLyiSWcmh+zhsVfOO2Td4nbtCOobbZd+
puKFdoOUBsTz2GE+xG9qJLYRR8Vpj13wGFZ67FOo8oziKI+KvpnvRPx0Rj0ZchRwRq6XrEbAApko
+tDUKdAfVWtRU7BiqgE5qZYjgBJFsKNiLJDFX+PYp9RsUflOu+ibLc72zkkysrILMGrXV+gICeU/
DS73k1/8ZXcDLABd/uBmFw7kohyAKhrwNehj31k/YAuSsDnDfNfK9yutGKW3CTlZCZCl5tyQGKMK
Fu2IlYMH9h3Pkh1wAqR1wQ3FiROzFj5oNhTrSnhHM19xJlLQ4kfEH1v1SBQ2VwQ6cJFX8LEv9Iji
m9NEZO92p+hxTqUAINtjePY9qPLHpKIMgZjct/zlJfVexjZ9n3LcEf2O2oXM23iD0gHinfVwmxLc
nO7bSrcQeOsGaMiMK3yd7Dn+4aardoTjkMV8fhpRkCzWNrZ6kIWKXV2ALF78kBPfD8oSzF9JzCZg
uiFP4kf08m9+jn1lVqLONYuWdizzOL9ef2Q5MwOJCKduyLHTpbbbUu9rQrf8bH10LitFUBNTlHmL
/4fGA4GRjmDaDUVRQyRCSV0etrIMGRhxypGG+XSNtNIF08Xr5Wbwzn/DKzs+4oxNp3tS9SuHNE5G
yGWKkegvyCTZBH+mZBs+UZ0yQEp4dE2PfMzjZL0ps77FughLWJe5KfBYfZsLC+4rtmWDyvoKrhEk
ZVmP8glu8YVTuI1ZZCUwcuNjRMZNw2ouIp6hu44L7vr24Ea2NGWgFy1y5CLcTj/xgO2fl7EKHwJv
ISQlhzw7ZRiP9ON0+d2bjstnoeC1siB3mh9/oCqiWeOC+O0EThx7TKBG7ivdqaYHWnJZ5Bbj+YLR
/KH31Qdg88zxDtKGvw+EMC0vRYM46r6/8zNpbpVt636KGzZCbqD9huXjcnXwSYD/RZypzl9zifG9
4CFQN9efnBKLUiK+jfLKu5kMsxkm0OBoP50shQqX4XOqoyXksLKrfs2iIm4WXWnnLeIJTSO0Mf7S
gYrLICwYTkdkruBrjLmF/bCJM1yppw3MOZsgM4ike03/cUZv8g3rcfi8lRkfHsXo7vl7fF92NUxT
6B7MWJ0pKJXP7vFbpwIktlhlcYLF84GwRkrc4+XVbgxzHADFcAtnPsFOdgHVlJgTmSP2Rij7nESN
/CQ+s0RlzrWthl/rXfh+VdrQplyGa1fD4PsP6V3volNgr8bH8pV3klfZWzflwI4LwIoz83XsJ7KN
gWlSddn+8RMBl5wC+haaMmBUD0gASJPxlHBWoYpEJPXoGODXD1rqGlWACUgNixmIHqMzSMduZEcq
yLvLhxwpNA9Be0JxCp0CMJQOjAQK/mFRW0MkYxVHKNH00OjJUlltY7xQPl1m0i5Mf67vUk1kAIKf
9piXOSplqmvVQil8Z/CITI6DM8RNbcfSC4Jb3D+e/suAZCOSRZTKlGpMOUM9MUQYkP7PS4fgUE5Q
zmE+AWtSkSMnobhtJoj2slBviEm5rRvEWVQSOH52t8emPd+E3LQflpzn1IXsGMebQimDgFAmClEH
N6QfhSOjX8I4ng2YsV2RXXCTa6HkNn4fq2LCi4PqnQAi77lT3OX2gADjf6ZkM6dngfTL/XGb/8U+
aaci442QlMqwGIZWFl8ocSeA/X4A5nBEqYz8ANyPcKFxdZscsZylJmR90o2VhIKpGRR8F79wYhIA
Dsz1rnDyCTkpxSBwqoNUspY159AUpD3UeFAgr92BtZCizM7NewKI4Nt1txeiGW7RHvVP9Br8Ch9z
LqThKK3kTeoAenqd92u7mMua3xo8ymD7nSklW/aH6UQyiHuoaTozKH2RKvy5folAt4rrVZzLloYA
BmNwKGnwhfWG+DaQLSU/DpjYIH8ffhcXwcLUOnQpOJTnMPiBN764WJoMazWnUnf9J+oA/3avxI2Z
uGaXjaM39QCaTaiiL+deoWHkDCTEwUnIOnFfa/mtoln74pDYCOn5bXoRfEpjhCUpjl0yKnBkdz/j
pWkXu2oHsQoTo4DygUcFeK8NZWVzNGGJw5QTYCmG555hFnfWhvMXvJV5QMi76EDRgMpphWQmsXcp
O1MLwrrY7rejrDjDUuZajPwEU7lO2waIjCyRQ49NjhAjK+Lzc3M+YhsLWxzM5n4EbcCdD278uF/e
05h7NZwxzzHl9F73gB7LKAO3vHiZ08zcLHnx3mT0cY7Oj4kRrMuB0ywjPB7WJcsb4TjOA7xvsiNR
X7aqjqWARRXLTCRRE6bXt0OFflpablE3AaeKLL812TozM+MA3aDiadY+EBrL4PN1H+z5a9rRmI6o
cW9RwuZIdTnjI8dVwHrrDgs/auLcvHkzwBKjdnKQkFNfuaJEekH0p/tYXKmR7b8yA3Kbob60Zz4+
LCw0fxIAF2eq9d5b0LQkrN7Rp6avkdXcLMrdW3AhArUHJmiWhE5/pYjLt/QnVjPohC3HwX6ckweC
RGNsQJnALGXycXfcibb93bng2TlGskglEuniHbRDoOxiSGe/k4tgX3Z5rXXIdh9TgbUu3LAOwUX3
C7rl1McNADZZdVPLcJ3XSMkxIlSwF3p9vOPm2zzwkrvar3446gTHTn8fL31yl+STgntCwteynJps
anH+I+EivYV8ASNZQc7LxqynWPl+DjHoLz5c1O6sO5wfQ5Af+cINdPMdWRt+ixnqonmofqwhYYpR
yCg2ot++h0jxU7zHomU3wSng9Fv27HOkptfkwDd1ALo7FjSp5RYMd/Nx/J4SY3475AWk7YDpTndi
jNqBmAEW+h+2Gg0f5Jv0btxYVN4yc9zbCF6TZj0g6cwxMGb9QLVGUAxmBYwXAOQYusJ2XjFBhddy
eXCPrRvopDvqyK9QG4DNsnNBH1fiCw0fXuVbeSYYdAtfXYykmdfwNcN5GxbM8roA7h1mOKx3cPQu
D97AaTfutCiLT7kyGYAK0ctRLoKYRMyka6OR3sLNAtx8eagvfGM38fZPJJtTDa3/7GsX3gAIh5Tn
BD9DkMG+yqvOO8jmSfjTUbS300SMsz/RKbp6xlRgZU4oYIW1JvO7qEVA+rhRjf72bFo7+v+VkOOO
WQHTjF9adAbNLYO2ZKMZV52UrhNQKCk2r9nGD5+O3GA+bE8YHpyB/W6IPdtRP1c5qKXHkNIXycrv
+AfaBYaUuUOuWL/RGdsqr+aFNSujxqJsEQ3WPD1I7hR769G+EFrBhZ/rGcysEqdvcKSgIoFtQGTV
3bTM4EwxozQSXJdH1Gb0gMxlnVekLfg3M7Jbjd/iswy/8BsJLTgzj3H1FWERDC2Z3sI54cLS7rJn
GCNWqg3SAfw3YUp/oaxAlOXH4Q8qmuzWZurnrOyitDmnkEoEqIZhQAHUmXbV1t6cpjPdTrpl7xgm
EBWKHPOpP1Yz2FQToCCfWpyekcggI2GozARsEh2iSdtyPmzzEj9uaRLd9cEZa2AJNjCXbf8F1oXj
BQBhpUsrvyEzjl7MguV4dqH9NTRHVNDapsrQEtuvFwcou0gdVepKKLjOjU/77/K2wEa57VivFG5s
Lh+DzhtHp3FsAoyNPECG/l8o6s/2IoLzENxPVbh+QTYZ47LIK1yOQ/LFIaiT4TiEP8PKizla3TXT
yThO6HgfT3QRx636ESx2vwPehyYlmFhdq70QOJF57AmMo6BKWByxcRJnUlahWpam9apEtRbTgNEk
3e0SXUaQSpwap55j1iLz44mATGHrSNyXmMnMchqQCzWEM6f24sKeO5Ap/zgtj0KWe2XJkvJCNAM0
/0/QJ82dnwJGuvG9C9O1E1hwdqb69Ho25DLzyTq8Ej9khdRRuwtBI0wOfYHp4v25IUfBuVL2ObeX
N2APZBFsp/rTqaojgHgCaCkbHuqdijwVL2IP2PDN0OxfEjRO0eGItcMHx75Ia0qG1GIL2O8gcbHE
c414YjFHVsYcBC/YhD4gFIU7BAHsKaFoiPg/ML5kHKzVnyHze1SnQ/QNg47i4j0XM2gn5nVPCGyp
bhXD53wi/BQSBfBCQwCEYyI00pwWZ0q9JaQGjJS7h6sr6Iyj/0QavUird1GB1jK29/NPo5K4a1Ui
Dhof5Wkpoxennut5LY/K6mGkCYO96PYvXkiT7nUD4jA667sx4sp3A6cR1sLdkiCx6kC1eM/YuzVY
NoU0E03Bz7cpoLELiqWLZISFDjIjVwWRAacUdf7fy87MiEk4PRZVAczB/ZcDU5w3TKGs4aWrXjDL
ex+xsuvhId9G5LXdLy3fU7xx78TPdElFaYmFfFfQpBQj151RnI2LQNDQltqEM0poee5tD/6F+Wcm
2kL+KG9A/0hBJgunqyku9Rq+nr8KPMzgNTFz3lTfb+L7aDsikKZzwswb71s2pk0o9FzCkcUxk2aY
JceYff/S5ub5KIDQWZfCsP7ShgH72qMqtqdLSH3cNgcyqV+7+NI8O+Fc13ogtgX4BxaENhRlvcSZ
3DkxZTLImWZW19TiTnpWZ32x8XMGzQI+HWRwZX1BfY+fSUCgKU0AOuijsakGxcT4EatWPqAlGAo0
RJ4woEJOV+BMSgAr+TLYpjjUwhFtVvaWhpKmFp1LdjT7zCmUwhp52IUULKOtX+TlweHF8e44pX3Y
kegLt9+tQG7o95QZLdl0HBcZwDAsJH4RRrosbiQXHxYwhowYGUZrwsWaib0cgWvfMB9qbrsIug3s
5/y+pvFnVo8HW8j4xVr1c5pXFZzmT1fUTEk28Ke+KZWaFp+Tc6T1S5VztNs+RsqTjTf5cfgXmc3f
jmq+WPs6ejxJt5FtCVNaOb0d6YYARbSAkdCfDibMDSUj/i8sb0wSUJCp9/aW9veIeGwkLdWecc51
UlxgMB2Rmh0vPDeXyTSe0YUgnYGZy8q3I6vCoRdISUUSoC80MV80gyEMAUsMd09xEitNsMsLak5W
RAdvePRTnnZBc3hjcpZlSMDR4ULA+F0TMEzEtoEHzNCCF36kIaJ9wskPfi0lf5NRO2Gtc0XoINE4
V66WYnqk3hWMpgOLjQOW4VPw2IiBCXzgPzvZiBDbCQhvoCdPe/zsRd3viABmxvDr90gCx2jlEe3n
rL4jbvZzc0FThNvrl5NZzV8oMcFpZNtJl8VgmYGPc8Txe4ZpTszheJkJiF8F1Q23eGyGQg3KcTIN
UKJeCHWpzfOUJQOmq/F6EyHxh9USfzADz0A2YtcC6pQE9xn5Jcxmx38mIk541FonW5J9dmRgHfhF
DbDrzkF8ST/62zq+O11r7TPf94fo41ixyDcWTHs4LzjQHBaLUS3PsjBQ4/oN688mq0FJl3H9e+pt
9FIMrH64AUzwpNHG3LV/JskPYF6+A5AkZajII3EJlBMG+qTlmsd+UwNXCv3tKbggTlEcnXi8WQ06
sUjjN2oK03Xc0Xtonjfcve5IpdQEBlMN4GXUFjGtbsSnA8BnJMgCwKKCmc9dWovuPhBY7M3oDqP+
/yydWZOb2LKFfxERW2J+rdljVXlqu18It30KARIgNpP49fdbqftwIvq43VUS7CFz5RqK9NMFli4W
t+yM4eyPL5zORfNQK3QgOp2Hx+p4Sh/ZnlH1lLG/KFWammujWhhKEutN+V9RVWgI35V6AWLNldmn
C9Gxl5upaYYfFO3PRtHxZVJ9Ru1UfUVrfaYCU0uvlMRstlkqM7+e/3cNvCrkkjzIIPtMCeRGgGGK
REVOEJJraDn61MNTtPJv4c+Tq6xky+UsOBYj1mc2EdRZR7GzpDqpUmxcjH4Dj5QnvANkdwuX+ZWI
LNnJcTyVN2kR4gJ85qauCQV5TKMFmwbu5nWCQFtO2cMu3R0QW8fpdNse2dTU9zmH3gEsKgAHhb7l
gw9uQM8HDlQBwLji9/4c9O+r03mHII67HbU2xx62NQ8e9vpNi7UYpyZvtkVZeyNtJhjHQ9p1X7aJ
Vz3QkYEzUclY0GE7c1B0zezuDfXj6bqnqd5OX0HlEjwHuN2vSa17GgazQ7zsQNCjMfrepHrOexas
zUYY9ncPNq72R27/7sQo7SqrTRkadHH5TIDNX9cDFzU7AVLB+NNCXsyzDDZF8kJQMUBcnG5fl4Hh
E9ZGD0pXMPjFz7xu3O36z22IlgQaNyoyxtGQclCWiGNjbJuSGGHmZYgqI4q6DB7kzXnPAXYqiphB
Cb2eFMPMm96ybARJm38uq5zpJCd3OWEAGEHKwE7Tq4JtOMtQICHS7n5HduAjGlFQ0UI6opgyRA5C
XTLx8EZ2ISlo8y0E/d7fcTVEEBKYOdbxx3mK/bs4kLSzaPL3mqgibAHNHHgMpRTuLVUf7QDThY3R
9bswAfjrqoQ31czrb0W5LW37GxLWiJqB9WeZUOVS/BgiKmbxX81UiduKT5dou174gcADl3fk7fVG
Xk2ZWtPoIxlZFENYH7jKoc0HHwLcwd8xPwGq2CGPnmVGPDdAElUYTCA44XQ3bHJXRMoWA174ikFs
ENP/2LU7dzzU9qyybYUBgQAIUyq+uRu4FoKQsFNdaSlv6Na4KuFp6F63sajepXt8sah/OYpwbIGP
1CL/JTqAC3iO3Et0Jr4OShXeSYcgTu9qMlPeRweatG4qqp+c3S8kA9I7wYZCVukhp1h8bTZCAnIO
x6M0hnfPTdygXeOfYNz272bibJ5CWIR3M4XXQFLVh1Qc6/7UXR5h3kSQVxkoLQswnh3areNs2y+X
PVzWpryvmXK93wLK8HLMlmczu/PY+NzCSPs7HMF7+xUXoHY7w7tcd+TAjel2zUcwYFERwK/m12lW
jVAaZ+MFdDtg1fqileV4oGFP1dmhy3/GGWB8TxkzY3Y4UesGGKtkDS/Pd/Dm4WHz9M4gKNG2w9ko
ddF3j+84Az7K+qu6LJwAzzi1/RdTloYixerCMYfMcqVGQ9GH2B8D1z0wSjgk/1t6BPZW9mnwa6NT
Y9xc1QGljqce14JhIrPyBi4fdcGO37dNPM4QXLW/vZQjvggn3ElugjNbEbfFH2WrbYqJyn03wglJ
a6qpcM8gAB52+H5ugI9o28BU5xN4QMBM6T25PQQHFSweQmrWHwRJL5/mOnG/GwopA0qjwFTBkoLV
efZgVoq+YV7mY2AQ34fnryZYLFZ8/7B/YvDCmJBLQhptaeNxBybTAh+Akb1DG9Zhs/iAjhJBTBZg
bVDjgPH9CJH6Hgte8shPXvzVZTpC3QZyM78nxP0bUNw2n+S9A6s+Fu1ZzrHdhmERXIT2nYuJP+8I
E0dIInkxJUt54tgRKQKKHsvawUyOLtJsrLRbm6MaH1bBnVGyf50zdanCFumZj79AS3GwK5jOuVCM
BrwHqch4B2nPPGWAwlJTIj2GBRvZjfwNu639ib/hSrIqspz7MqhouUBBML8RIBS1LPowdsntKTy/
EIHIEylk/+Tk1Ad1Fsy5pZDsc6iFShruYfDeHHfF+CE7E8TjWg4RmkoAjwCubU4c4EO7xfyANmF6
pcyYqIeVhlJ6/uS3Q/dfNmjJRUXJEYylUCR5XERB9BRFzMmykWIuWy/rv1HPuNdYwqbfASXCAJg4
n/iyDx9wWF1+QSLn1Zb5JyfU1ECuDlOBexV+NgMmEY5iD/wR1r88etRj0qLHL54x9Tu3nTCGkvOr
UiUsOMKK5utk9MTbaYIs+8yFtgFwsG4ZzkKFVIuy7GS6EPHTSTGRrFM7t+J4zKnt0G4RjNU4gFLP
vfpoHKFmL7oz989MT+UPBdcPFLCS1AjlAi81HcAJyNrFZyoo2u+bOCt/67sNeEU+HuI9JoDi+ZBj
wzV1OEObkkmO3WxMUR4NosPtDt28LHGNyr7jdmbcCNEFgLOrQNmMKwql5Ru0xfNzO1LgpZ16OKgK
d+l5jEf2IQZKdOTw63sGPjVW3vWe3dPsOH8szdTYUe5MvxWS42ZminPALD6LtOR8Fn1rRq4omjEe
HqDOP4QELJ+uyeCjetuJS9bD6LkfHDpTjnvO9+iS50+pFOgpQR3QvFibNcOAm7DmSGC2XH3Iih37
lRFj+CtSNNGpAGW/HCiZRFAxHujCpXwPLz2jjkNtbXW6/TrobkD4I662YTbn9zH0m8eln7NPEErD
E5hSzwVVJl+2ja9a5fGONjLYfYga6im6NY41yDa/246IrfSUtBm4HU0gXkHuJmmxlw7IZpdK5K/o
8ZvUB6aogUbzZoWFr3X2dOdRNoWWCnNkL2FCwRUYLyCqyijetvPXbJ6AKpnX32dqcJckIYMU5JJX
Ai2CYDnUSyNUZzvRaFQgtfeiwmdgX/JygBbGGo/pT7pJAMuEBNyFR+4fgcNRg10wwNA9mdmAeDFV
ktXxENQZhJ/YRQTNbzAND/9quGvJbxVAT8UW2uCiMMHkLxK3AJbB5Ios5UWlQDNQCmHu5R4gUUx3
7TmuyAiHjV/uKmzBkxNN80GsJZH0FHeP8olRsDgA/kDIwMLNhDsQN7/AY9/HOFtSdJUrLGkibzif
EWQYYIkq3P3kXdChWxTBdsHTMkvq/sfSY8vEMfmFPF2Ol5jjZamkhOzEX9Ywdsbr7d71Y/aoWsVE
pT6C4Wy+J1czdYTa58d434cf5nzCYD7nEzLjhK/hp9sAFOtrypbEcAsikQPacTHfKlzd6QbxJz6A
yhcuR5RhKLgpJrn68BDje0tpm7U4hGUXDSGAhagRwg8NNdRHj2+mht+dUyNCmuP9VEb/K/KRrkkd
CfEJhKedhK0cMvD1Jnpv5hlLj0VSg14cPYV21UIh53cOf4Wm5I5yHCC42cGb5IfzUwTjLJ1OfNyE
obBylbgOuCkO4Ru3bcdrjYgxMI48VThVKFAb5Aw6/zO1UndZX+GTQwWaxeMAo4fRypsBTqNfSsDo
TVFrwShgKlT/ZwJKO/Uj2Tn8gOoUAV7L9jHbKIxKf6A8ZTrdMlRQgg1fi/tm40A3n5AsoW/QPNyC
kT023O7IXxIPpAx5ocNWTfc5n4yRK0MCkylIloYg4JtzDHX8KGUfnFjWJROwJcNug1RuFmINVB0x
6mSSyTc0v3ifxu9czVSkIK9KrA8o6TC/5CFz5SEKXOcUWxm14iMW9UH1VZ8pC/uXplm/Z6LeSc3u
cyARpPCc02c5cbCFHOC6JrHmAKdvChu9xnKPqtOeTknUOKxBXCUYi1N2oXbY7IhnUO8UClUGXC7L
KE7ogTpJwY6LZkgGCkR7pqK7vN7d9ucSuSKTFpu4292UBe30we4r+EU0jFK4U61mC+DbQkMixTG2
SozTa97pbi7Sm2OY/ThxE8t6BIfba4RtPi7nm3TfQUptfsIiBIOSZ5hPOWqWPaeJPQOJdK6wfMId
7PdKlgN5Jf+TX8Cg571PORFMiG+Ije0MZFu6fbijGKahFgmwCzH6j+N0hk5G6YNnCXDzIDhQemb4
jIiDE73TC7D8sueAs1At02rBaN1/tplKhgcAVnpvobSlGTKVmyGisptjcBoK2We+i9BM1meZTahl
Z2ZaZjxR7qjNcoqNBjxXNBCv4bHx2i2byNUgG8URQ6DzrkgYa0m6pzxVerXtUZh1icnGo08ou6Ig
/yE5TJdHH/2EjG/BXkMOBU17JH+xwsPEKDMynXMHGKcVIm6lBltjaPhvOfX+hR6dFpfLvWTYd78x
OQHIogHZxFxMT9Qh4FY9Q1A2rpFxytgYpSMBZQduw83I2i3QliIoookx2aSyhevDHhbUVy1ZuOMg
FywQVFYO3IIcEiBTaZr11yPhY34gtEPBTgzsmN8tWqADAVWW/w2ISgz9fJaJImeOE7XXnHdsF8vB
7qrVBV65Xw68F4/5ETN+kQJEmRL4Jxd+bR6LDTb/nlP9LUvgqXQ6bpACPUQJ7xCOAAXVWfSklfMp
q1Tg7VglROGARx90t5Dg0IRwcUWWWAoAD/RWh/tiDIfbRCZPPKPs2ivzNXx9rG/Oyb65PbfZM4Rp
toBev2u1RPckiQDIuhDK7swpZR67MrOPJpaQcRWUnoRavPgx48eD1WpZv7O2zGb2NAu0CPp5oHS4
dSZsIBHLDUf3GT/x6sw3cq4yCLw1jUx3OTxnOeuUFKJfw1lFbozihf0rJ0++DOxRiG9dAp7gcn6G
/ri56Ohk8bVi2Aw5461BtC2r9G3KjKPl/BlzLIZMJ+67GmrM55mW+R3BFXCJ5ppuV+iq8YdqmcNv
ep30ad+Yh9E0DhSGrUi3w8iXTPk8vG/qqx3DEpxrmOHW4jGjW4TyCC7DlAkWCXu5iWiizYqvHab/
qvr0Qx4jTUz5JuNXiCoZ8Hre/2NUNDNkkfO1xL3BSAkwV1StDQ0MlefhKc2X722ABCTr4DL4OR3v
0Vze4ZWe36QyzMRXNmaEyeyEIHLiQtf1JWyDH9aEuhyjwJh7E9GbESc0/dKx2I2CTUWd8kRK6PNt
eDoM4CZUxFwgTSK9XMmaQ/TCwu+gvHWsqY8cZRTN1GBdPr2ax4+FlZSbDqAV609TUHdC1egkWvrx
4Mcmx585oZq1BDOMEaurm/yxjf/OA1Vhw6XNw2ZjX71g5PWAUxydn1SUTQmSQvA0hoB0sNkiUpAy
9hRHt1Gh1/vuBXt5DksNx0DsyeaASdXE0kgguG1Am2FLcP46lI8uh6JlLhw6CR/xNfz3Gj00c8sk
EzlVhR+/2jqP+lk3CmyH7sxns6xGOOvUDZSsOGfp4tX6s39qdpBocIC+tv/yh8iKCT9TqG+YdrC0
jMiJGp2aD8Y8JE+muQsDmWtRT/wV+5vnuqduYmyDxl1kpogPdWTz/07bNYBexpDCgkZD8VyU7boM
Mn9ldIDpCeAoZxhGfaDCfLmfqHMqHGuZbrgYc78yPdVffYgiVtVedt69+RJVTHrSNgglKNxhHijr
o+XAlzxcQnCL8FgS0svDLX36EU3Kv6Yg0DqHkIRRDwA+hTnuY4iZEM2xUP3ApPWI57m1Xh2pF0TJ
Ub5bh9u0HIaYYny0kZ8dY+iOqLi0rpTR5bodHtZ70J9s377MOIdGZ2KSK2hbZZt+zBTCZOnkNiC4
Esbm/Ec2FQ3B1rE8LUDINwYwzcAaJsMO5KnmQthE0tClGHoeG/GdF+btAMtb4z8b+taM2BDh/Iy/
kHaT2Yi5Si3xBVT1AhF/xp3q9oI/MgrZ6pMoJlkPW3E4sm3KhHct8r1xbiKHvbt5CzD2/lZHdL1r
WqYPAalYsIRBVoXScaH+aR3f3jTk5cpQw1fwMhXPUcu7kFkWc54dgCO1/j/uQoYNwp9XRJX+YcMC
RBaqgKdMw+WIgUw6fLyWQuH02o10zDBXH61BjE6kY2g2vgx8B+2KchY3UZaYunN9SkO9CSZCHI4r
98DBh46XAZh8W0k0eotWUutWGlHjK1+o/d2y/DT3R8yLIfjmeoM1SpmuUropsBcnuXjouea6C7xl
xv23aYVVjF6pb/jpdsHmsGRvOBBfSN36FnlQBzCD49PuUO9v2hTQ0zsKuoRmqbo9XVhHm4owLFIG
vMcaZPsPjCfVI2JHRYYfRR08z2bl9xup1yfzHR4IFFQRDkaB4G2OYXtixF/gbzrywU9Vv92dDkvO
VsnCZ2LJcUej2UAdnd2f5vqpSiKiFD3Vsibc14u5gI8dKbW10nGglQnGwUOdZHR5kDw+1TQUUJWe
Mj3iMwHMzN1PIahvE+FiLHGHbvz9ix+X/9wGmw2h++Wd/PhNwpwp0CQa2O7iZpctou8zIg63UiY7
ZdWWLWN45Ua4VXe4lLcZE26QFEoEePgj30jgPmRJwzwVLNmNlFq8NP54YKOGSA1F7zAjbzMf0fDe
JuAE3nQ7Lqxoj8Aq49hQYgjf+a30KyIiOv9ZP3xGjJjzRZoFWmbBKNaH0RcmoKyInixc/BuuzAUP
xYXq5/Qn6BKwFNYc/daFGPn+T5bzVjArAiiT84uXF/FVMzRwz8/q/AxwDRZkAThA/H+iEMdmGnO/
1OSI3DHMewtaKEVJF/IJz/WnsNLBvbaPMDavt5GFLpDWxjrl9gTngfo+aHqgJd8QGPNgzpdga7R2
sG5DzHPvx3B5cdOkoEyK4Ghf/LKbZ0ZF0646HMP8R7QwP6+i95ppmyLPdWCcmSKYmoRf1VR8zC5k
M0QzO12pSJDd2NGoyNBDuf1rfWDQMIdsyWQqzzdrtLT3ZmZXF1xlW6soll54F30DIBm3CxbxiMkd
ScUQP99g/Ty3ChRtUvDCE4rnq2dcB3CVwiW8EwG/PXP8zTlQyjyKpyvb1HBj/5Q7fl7DZNCtlCoc
vlsq5uW8vPqN1DhovDfpyHFot2ykjBGbHjpMqu6N96uzq+1ObzMPyxgYuDTSfEkp2HFNK9rDzI+p
yn4yJQNaSg3IVF/KSkC2QWjcJi8ZYfyGRupGtLwMh/+IUXTCGU5oLQVoQLTHTXvgWq+B/gZGXs1A
GWGtNSYBkFMTChbrP5uTusCSwGgx6NhNaOBEwXXzd9AEsDxN3X3OujUOcBRQrBuk6hjyyyeHqLd/
ywPCp07RSGJlWzsmNxMToKMJx98cwufHGTlare+9pQIVKR3zM/FTO/d1bnmCLWFrnMXF8xwCewcb
f0QvsTyY06Et1iBUzUnx8r70CV+177cXdxTOsap1QcpjJNnrzbSqNuer4jqEvFXZTt3KYA5BWkZO
kQH1ZnZgysEl4kS4ksJmGmIvJS+V2quUBh5BJrUw1RZ2k2RxyJLTH6BKRVwZsW77UW5GKk7CPR8Q
PSK/i41sDQZPjV1R4SZ5Ri0h9221iPBO8XzssYDZU1xAhg5vERlRBUZg9215/CYZQT1l1Qer2P0O
MYcMa9yk2c+OjYlhHgE+TK/wZqQvQUDTZHTQ5bg/PpLB+ziXHh7sEFMEy/tr5G9f9R2YiaK+Ykgl
DgdGBIiLucYIDAXCwfMcxJgprmX8Gfc/wxRkGVhOWSpgRAzDKG++OVxIfQXfPnBEvWUVpfcwFnA+
29hs7yiB2Jd7CB43+3VgtM/3Fa++W0G3aRmxujXPt25VDyoJjfXvVgj5kEkK1xwYRzDewlyjTKU2
jyBkQAFCFAESJN1tCSlACjYKC7VC3Qq1pqxO3yKW1IM8QEiE/V/ti/6R/60fI2xBuViy8h2z4ytZ
ulUwYbfV32SdpVm1TbzQX1Gic8ssBMOQDxJ/AUlkJg+h0QRggDffmx3bxswWrxBWgYeUbiEpoGym
kHED+hH/vB2nrCc//dHN4H8HbsLuIlaYkjpa+VtaTJ9pAl3Ogbhu6ZctWN6iZElvaorWm0NegS1O
ZB5yNBzoA3RBIhLXUfVrPiMTMEML6EXY4EhMuNft7OXRd5nZRFGY3FmOUsNOSB11R3rheYUTC47e
Aag4pt4dmZsvE3y56Ly+4v6DRouOK8d6RvcaJI3vJujKQl6FjAkzxhF3gOtAHfsTVQeM9XuLW41g
UKMCqaFfSIq7XcRWIbWEdlpAxQScqfBshJg8+yRAowHdjnADcBRIcUwmRYw0UW/S5hdm+TnNXQGU
cHXUuojXJIwkoh/VHsQ3ffvgEj5Nd2HNYOD4nAKSBegNaccYioHQBQ78tBlJ0RoomAjX4msKGEFT
/ROJOyvoCJWjHnipYUvVSYQ3LpDiIKUpQ0dUqKa3RitMDTUwZ7Y1Ckt8vK9BcfCP5j9nEUF8IcwU
SSuDdkUpAIXf1xRMdEZ/y+hS4o1djDeoIz6Q0AhmqPbN+AYNNnH3GHoyVM65GuWe1clsxTxqzN0N
vArlbqPhv16yGwF0AYgh/Fawe8qDeGXqfEvFVGrSCCVYnFHeXcoZk/UX+KRHelE2H4+bMFCcTbn4
0LK8GG9krnlvtTr0LuDWXFLmeS6mpedCOFDD0b81Iql3MzMdAiR4+xU9D6Or6zCvreFJBy/ZwuMb
gb8JmeKYjb+IvlPGUBjsNh8AkCKsBgdxDoOYT03PC9DIxSNLuW3KPwUgpDcb0YUg6bUs5ggz5soK
YWWR2sGAUjaMUC7YBcvx2aKlydqjzO7VGu4wysLQ/Qm/dhouRdkYCZGKh5g8kWCCkLMoKjH9upSn
8R7qW/yUCuzE1IVWXolyZYNgdwHNvJNdXquUy+F0IEpaEhX4hrjo4U2poXok8rWQIRimKKgmVvJy
UlnAYY907b6buC+hLPHYe5SQU/G3RPjbxOw/SO1/xWjIoGI9Zj2lAqlKx4/yGgYJ4d2LggbTn3en
GR3QNsIsvH8hTSogvr18hyvwXStcznuO6RUECCH1UKqUABUhLGEoewZMRCXhsMNuGuWmUr+WDcjT
HsZcLOp8Birgc9BJ4yUyuoA3DUE2y9m9EgfqLkJK/OonFp8Ji8ut+NVNbOlmDT+UKAOkUXozrwPa
ICZZqllgZzNLZiH6HtY1WnpCKZHzq0/CmURmlzIZIU0Y+T+murARNaHg1c8nTVdN2hH5Vyr0L4w+
GzoZzqvlwFw6awAvYRctTg9X1LlrXFiw/raG006bYAJZEl/4ioyd5tdNx+tGlQQNHlm5zFyWHirE
wmaAPbIiJYn1m9XbJTETAlIN9h9cHiqdBmhCo8bS8WJcgbddCwi2QA25r/KB6DU5XqQND0tC8Lpk
SddkTcok2UpBf+AGDw748w299uZZ47CQGQVJxjXgun/Ynf1jyj552Lywbnw3QHdo/EKuQHGsRYg1
wAUyBR+S3AXEyetvkLafIDyw1OEEAJOwjlumZVsEsWlI6TtCBkaAzFRUMQeSHVTlGe9qJ1/nhRsQ
AyZIsG0BbmRDLfB3uIv8tuFIKwG411WoesKJ7VePiNPgtNB9UAkZmYRHQ0WAqtZwx4FNJn8Hm4GY
66lB9dYJRbS3Iu5ckJNf3qyrHpN5vlmHlOtYGa6a4JQZlFFYc/fXeFgJxpqaV4MG7gezegZnJb8j
JZSJxEU9qJ1+6g6anl9ZdU4Pz888hdITXFjuNXLKWDg+ZqfRFfIvWwKe1uS+csEZHhvAtqqowBHt
lme7/Y2dx5hzvOJxTFQHhD54kjQjQclJd+z+tHPysXZU+6T0fRPi5Hf0Y0bnxZgUFUrDnEVGjgsA
35JzQdZ9Q/wFWzLjN0Gf5AbbUn7ATHCW78b0oVtPFQCmwAyCGLHUJMLWUwTKXjRFwc1strkXc2Co
+d7mE+diXt88cl9Snb0Fe5mEnEXRbRBLUpJjzgE+nnNntAMLXUvlME7xzdHNn0NJjwNHhnnT/Slz
hHMDGTic/Zw1Zkq99JKthQI/ZLAJoa3ZgT1p28Cm+OnPWDRZE+KPMH21C319/lRhjcVz1thI0hum
aj1riyutOMUNeQQrf3ZgsIbXwIhOic+IAcZcgL44x5dxU51/nhOWYZ1yjjEro+E/MEV0LR1EFq6/
Zch4diXFb3lgegJcJqApzBmQRRnFncHeTAf8PY4ztK2dEByxNbM9a4Zjk7Ukd6wFcgwHPcdziZkC
74mZzWHPzPQ4criIttZtVFV6kUve/bkGww/8MFYX6h5WzIkCogyoKSjsuAcTDS6EBEbE+CqdBgjA
49nBJYC+rUxBvBRMI4O3DHKz2wPsCiviJf70nicM2sVVwHRy5D1EUfwxjIvL3RjH6W2Jf64ZtsKx
Z4QgFi92dNTGF5r5JedNypOiHAEUBjImYMWyDcySfCOAQreBefv4FbAEgtazZQHZiNY3NpHSLbYD
uqSepmTUFx5aAS+4bIMSMXShy5PWmeMcbwggSoZZ+mqG9GMV+HO/P5/o/lnfCCv5DphoWHFm70RQ
iYX2LMfDvwyIKIYrFqVNtCx7R+W38WrN+xJGN4gGJk7pjsGFdLMugSkSEFDK5Jozwo/QXueKSpaQ
TwgJR4EfOSu81cVi1s2MA1Ag6yhyR5rr7gT6inyIVx5h+alwR+PB2ERWLrpdjY/2HHR/pyOGYbBj
2nX9uZ4burgjbnz4sV1XDfW9mDGA2iNPhfkbAx7PrMbtXf6VuoOQyYvuibX8p4xUY8gS20ERIEmM
6tmzADRLgmGLIkFZ6YtIvzIC7ULZ3sfF3w4vcHt+uNtiJjBAJJHRAefhdzcJhg75MCsA3Nphm55+
jLx1Zmy5Tr7Qco0FHeJFy0BbizE6SRpwhm+vnMxg5ryYdzDtanh5/48sN/CsDKZfBqqjTu6HRKuJ
AoYmxho+6+Nl5JjVyrgt+A/ckTu9K/+pC/haVqSGaBRva9EdNANLheJRxbB7ExYGXm6vplu+qkU0
5mDESTGCegvbKI58qAr4NkoMCnmLkZ8d82vZH++wDs5u6pRrZqtZORbhyllBHXimnpfBs6khdN/j
ba/1yeZsep6J2oC0Zy1nIwMiRh1OJtU8DwQpZKtyZ8p8TZnK1BxQsVM4/ZSH/FmLRzQxfXQkcIMB
yfm8dg77giPSfNUyR63WwsvieTABXFZ1Bna8p6xD18Mj8isnBRS3MvC404kFgSMtOjTwnkv8Jbgg
yotL5z84+LEABtF7+GZM9GQ9Ky1ESelNzwC4f4SxUWJ5s6QQboQ4ELn2rdV54+Qk7w/smeACuHKh
wRKfiCI+on1hz2zatnCRDrwaPpKgsFJWtGQjIejWDrK6oRYAh/T/23ZG470FfAQ/cJvYSSxPSrOq
WfBBgCa5f0NuxFPMhClYp1GBhsiSAB7Rm0EpZsyUraLMqmBaQi6OmENkY0hTVnvsTeSkQg3+R+l4
lVqx5TT+zjrIRkoFtYExDTuWqfRrA3zJ24CkxSeW81tDw0NsqOoFyQmg73CZ9fRwWQVaZMAV+hps
nTlfB06uTIFFi9TKfmGxuhGYkFkGk2oPNo02cmMmC8wTguLo5wvf41x9xNGLA7DVVUS+ERgcJ72k
vUyMqQM9D9EkgimcjoAm/0FzfRO4NyP1isW6zERBLClLKWC20lP5bDs+EMpGCCqxjkotzjLgX8iT
WRo8EQQyWk4EOrjV69eeuEXDkAMuKKjyEOCBuUS0zgojMPIe9jXA6aIjmdNFN/JPWwWdAV+CV5cU
wGMEZTC8kCtVS72bBaB5pvHDzwn21kj9L2xuo0VQxOZjdKJCQbBPiYrRPBogkE0UltfoOTS/HKw4
GUeM7+BUaqB2BJUyLwYcw9j/BaZpXUbLo2ABHxF+JMUJLEstxfqbzMzk2+szWsBrP3DiXzUHDh2S
51NqPQ5ZjHCp2sT7sKtFupDS8+ktzAkwjQZHVv9OzrF+5TkukLxQcqgGkr93FBF9UWMUe7M5VdyK
T+gy6rMsoycF20DM98zHADiqiycU+Eif8/h7lNExXSc0EcvDBCVZhdDR2jSkKxAHDvQLVLjfDPjL
HGZuXcCcxtakv0RfTHBxRcFb+AqDhwYjpgkyVWZ9GrmWGzM2YVVqHSOErA/XBBUKnGPS/FfvQwYz
WL2J32kZTKLY+FR2aFn5D5FD/5bMQqD6cCicOeHrEJWpEROc0vRMtmWZqx5fAxTVvxo6lbsIe7VH
LzsUM4NVIZsqlcGejfy4wwpytEEAQHA5whHWTRbxqsWDRHaBK+xGNZqtrN0uZ/Nlk04s3bIZ3XYz
0JgjOQS+njN8oQvN/ASOUgkwH+hYdtRCTNcL1Qo0UUZCMOfD7MBzOPBNDKnV5N2iGLYjr24+sRLI
WvjSeWayHZFtmFTyJRULccWeRI3Q/AcTe+ysxp/zok096d0OJYKrsU844i/D8JG0r1dkQHx8/JSb
lZ5YYQI4n+OgLm2Tm1j1BIZ+kdTtEAbwUavNc56zVMu2/CfCecQxKqiVuYr3De0hyB8HFd+UqGyu
Cm6PK/Q0QkOLRvorTHf/mkBGK8/L52al/sNvicsMjddd0CnhgLIkvXB96ROWXjgcPSUwJFVTefwM
xPaVdZrys+kNFvkvUDOmIZArPKVS/vxhyvpnwwQ3l65Kb6s6/pGdOS3MQWGu0QgNpOJdr7Y2/pgU
S4jIL/Wgsbz5PQXLnBMWF+TzC9NfZgicCOxSmOdcEgU3CCl1aGsZMVX9CxMk3r5cj9jeaXD4u5H7
fpcCwV+tJGSZYcIccS35u4y8NQy6ZjJUKs3kljfy7Uk5/qM80YHpO97RlLhQiu/wgUeGVGSIPhJe
4yBmz7Cj+qBcYudLEpJhOHqbBs33iyapFXfkrh33nzZsuB8MUZhBYG4tFS+E8YQbkKt+pZfT/drl
j9a9GClb2k6RQJpahSrr3OQErmJfNOK+dGfKJds05hYf4rbyPqw5j8NJWAV2Tm3OPAwBF0Mx9EOc
ClSomNSeHxHcPg/V9pvEcu4dHVmuL/4uG4/OWBMLscS36aW4tRmFkUJasRUbQBHKFX4vmn3dEiTz
LFS8xEVUMr/8F4o0ZKZj+1LGjCwNVshWyL86I+VLtyjxgcnvU4O4D8ojy05bjpBbbpoN+nJ27N3N
6ZDQl6InvbMO1p6xXlfWsTxRxHNfRxzs8gDAg/B1ibml0473bbh4elLmVsNNYbFk88JEKbwIOYeP
RsQo+SV7F53eaHTXj+aYA/PyO1Ai0xglsLQaCWg1h8IFZNnUTSyyVLFhGxPZpdSPDhRhlQAUtcVu
ejRd5bBjl3B+/vZhjAPFpcA/ASClNuaNAo4p25r0yDGVZ18G4sTgF+zDe9Dct/qwVrdhX77As6UN
7JgflKmiX2IFxequ6AKgkXCihNsghIYiWJcTjuzEVNACMRJnZZXfw1OG6n/G7Nhw+8VBlKnhI5hd
AIcyeNiIltLXPeSrGj5VNnBEyoVky6knuMlpgPcI2xbe1FPVVMnnYNKjEyTvkTU9XInCEfYJy4Uf
p/khKj6uZohNDyUKeq4Q2C2wYS5fuxl9uvlxNAHM7Ay8jOAZ6+b4S+7pSuCFil7iGEQw+PzTWQUi
1y5WMwo0Ie4qnAS+LFDQmip9l/FemIGjoAl1B5ctdEo8HgCXA/47t+lYH9iGbZ+W5CThxlaw8qwz
w6wA8WfBJBdJOkMJy9azQmplFVLasBGYhmEtqFbjcrwNJv8LRX0CF7v4ZVSSIKGBHkBxoQZgBnDX
eH4fgNNbU+Bgot8m4ukQCg6Rr4I8ZLKecz3t2LjpnsWrpBQzRysuyT+kYycCmTIwY26ZljRSrL0o
T9p99N58fQzyD0iKpkoA/Sgztfg9xNzmBDS7ySbJACdXMsaBLIjrHZP9mtK7GHb/VMRJC1L7mSBX
vp3IFuQqKXCrGCHqiaqZmYhSKO+m3qAjduaqKbVQKeVN+YK/huUrO9tIw8rvKk8cB1CboHuZHHVi
Nh0BjAD/YvlIDvWd8z2kg/g+RHGHKdCv1EsOEFCtRXMHR7B/MVak2wnX7+sd3CjQJZUdiwylS0yF
KXdU/e/BglBRLocZ2bHNygxwDXgE0fnwXMPJf2wvzHg3Dq9XDmM0XQFqAVhw1NfqyDE05MaSzJ6O
EShBZg+o48GKcoYHjtkY7aWaY7UKBCdRhlASSFgvTiMHPTbIGoW6Catw5+mVBVJj6oQw7cJr3foh
fxlPy/TAGIUQVfSBqp9dsjwBVvDiHK0AjgL+OlhAUPHbJK7BQTPdGQ2AuDHRhcFGp1E/rgLwi5Ua
YtMn1Ak/IyVLXLMGJvdbTrYeISQugNQTMsy0NHKYLyisLhQ7yyH6yRCG4kYm/hMb43qn0ahZ91J2
XA1ma2MYiPFE4a51r8tCK8itF+B0amCiQ6kO43z/KUuxIq7osUAPkcHS3E4EYDQUApC7DPIRtKS/
HXDVywvKuIkWq2Z9AlZz2f22o8qbD9jChrynUN8qBDJ+h9czewSnM0uBxGsTRENn3AJUEbmJ1eGi
UEqW7HMT5xs18XqePiA0YaJIuehHWoSVSpqR7V/HrAbwv7hL6/zj0Xlee8gD9X36FwP25jaJ8Goi
CE8GYgw+qQo7iNGablvEmWauSkNBrwzkF0KnTznKDxx+JA2B0cvtrWOKgAO2MlFFtpBUoheyKhGV
YHqAb9qwvohITTvRlVBSWaDTsotxQ4aVhdCADghnz3ysP1hsPX6BT1jjAFrPVIA1l1gJBHffkKtB
Qzfgnylgwszk7fQw6+ULW502ErS5fO4q6sguwaKnCbV8g6H+ZHIone82f9jAeh+Di+QmLcdrXYAe
mx5ouQD46ib2OcIwlGVv5QQ8SRoV2Vph9+IvzBr2rHstOt9R1zQg8cz6JDY/MbjMWNtm+aJm01pI
2BV/TvuVEzUiU6WWNcAYo5rdjqfxdl7wnTHES1aJtuVg9bB8TuxlQOc/3cYph1UD4JqU81ZHtuTT
pqWavz1n6vHy3abUoiCHHqsdnUPRkde2Q9W1FZAxjLRnpjMLo+1PjJSf4Sy+NX5Jv6B15inAx8uW
I/1XGHGohqg3m23jxl20hTR9KcXKyynCNDQSulEHKHIt9xNWyVsaI5TBq7x4SomY4XRBi8+nerZi
wZA+1dDsq5epyH8ny4ll4CBhHRmiGM8hRWr7LkgoZHKaKlKwQSnB8PyOOy6L1A644zcO/+RlGyBd
tIxKgI/OkGc1m56SiVIsGsB12LJkwvfU5XwJP/AzsEJl9gHw4o9MfaFlsFZF9++58R1Viu1cjwcU
QwtmmzXPGiEln6vl1xIO/sOF9bWRC9DLu+jLJrVJCGMkSKEgyCtYSF9w5rSOOsq9QQFSKc5qqG4z
7MWYizCCJo7wABdbwwIiuv/tTtI+CdD1rQhWwfwzOHNk8pjalE3a7rghEHAwE51Q3rR7jEWHQRS+
ipvzAtjmEhj1wNcQLgYaYROWSZYDbkW/KYclZAIIME40PA2pXo8+PP4/HadZ+SdfoHda0u7xersM
PeFbhGQC+TFbxWgZbCrhlkb/DGTqqmdripDY8/hS6gJ7q6mIb24QhLGAqfDQYWMCl1OyK/DHbcGF
OUGDUTZGI7Ci6Tn2wS9y3F+ocHi6IQ/bbnnrGgYOLzHkdU3LWUk8DoE9g8ykRBAbFjf8pDykKrjw
aAfirf5LRfdRVQy9AmYJgpKo+bbJZxk+PGyZmFas3OL3OBz9m8pnLZy4BDdoJnfWI1qUpLGegpWZ
QkuOMVlgRLE6IrUZRsGGoAikJ7aMFM0VaHCBmJGvyF/K6GHSN9plcWFRQPXhecU7pqhaCEIyjLO4
VNxjUbku/8tacs/KFAcbKxSpTJ62mM+zxPjn4MerweSAU8DdgAbZSvA5xGVzDuOvhsEYcABlqX52
Pb1lB4qMbuJWBrSuAP8oMe4F6vePBJh/4NSZsDCSpLcpi5sOmiZ2TFNOfjV3s+hx6kxEQUsZ0hH/
VPwQb06WykFKhR96QAjxI4/1DtWr75un2THBwYEHtmyNNq0UFeX4rYxZ0aEymzdWMtglP42ygf72
0m4v7YWHZmCndVDkIgAd9nSudiKak+u8YHxjdWUZag7A6ad5wEA1APbHQX5k+AvFH0y5IP8oyKgQ
8nHErbDcLfA41z2cl6UBNF5ea+nu0izJcNPjwrLoWQvlijDm0xz9mWrjD3nbl68+TBC6d+4NuTLI
L4cHISoRgzXAHEV/Gn9kEIxGJcyavXD6nnmx2479l0YR058dC5uRTA25DwF0WAE6z5KcdwVO9AsH
18jhp9FCfuqzj/kwnu6DkWcc4ol9S5TS5f6I7PwzbQI8hhi1B/0rTWyPoUy70kmCdGLDOsCXzEZa
P0PRef4MA04S9ESgIcL1yjFDBO4ZBq9xfXxfU/7LAE/QolrbZIQkWYHQOP4LBAfn7sN0idc7jr7w
oWuD9atLzuevS7ouBbIjZk8RyhP4gxh7eU8ZI0bItSeY4U0xmEmZ4j2lzeIhO8sTezijFpxjrOc2
EVRJmdZLyAdK6jl43cA132y4kZ64lYxHUdewf4MCMmd9hOSbc+lkfOSnRUXi0vCtKWqIp4KrtOOP
GQCiPR4GxBzwJQH60/kzXSStl/KodMiLxcEpEHxgRuG+RHjU/IOIFFVPevw/ns5rOW4s2aJfhAiY
A/dKFk3RiaQoia0XREtqwXuPr78rsybuy8R0t0RWAcdk7tyGMunIxEFAm5weCFoAPrVsNSFrSRPD
IzQrlKkIYxxehrE9gmqLXpAGPIwOcaeljz2nLa2UDqmMI6xTPMDwdaVWg9H8QhWIbLvOLJ45AyQR
h3j/UJyT95ZiyD8UGyfy4uLVQGl3bxccoYYod/gNn+VOYZUOpfcR4STxmRpvQOVaNdX7mCP+lKJd
BAi2T10DIJlib0mHdxwsx7YO1pMgmThUPBAoRJOV8WzDQA46R5DSlbZk8ORgTPBf06IhDdgNTUXj
LcMHzY4LR3ZOOxFRJjUCEmImkuSgoYPgwC4XXNXCLftIO6G6G/29vCms64Ggy/ojJWgBIJEXYUdc
nwiqmaxMHZN9hmuDFDUIdBno0hqnLLYT9i8PF5L/Erm/4b8CoNqCq1D4idUNgLHUM6qeH2O+ChPU
n+3cg/3srGmqFyC1DMhDp7uC+YrYpu3pM8KCLYGRChMRriV75juAKNOXRxgaADgFNx2hio8Qx/eH
JayW66nalns755Ymq2B5sS3f/0pkslOhxIG4hFEMqLIrP08aFAp7MQ6KXO9LJPxkO8KQjUi75K3s
2x7qS7HB9TJpEDJQ4bJCRvJOMppMLBLOjdmmJ9qPGpdRGm1ayxMuYGDfEmPLM8JWQjgA8kjNwX1l
+6ScpQkfNaUeA0/nkvWkExPSaoJ4dPVnQI0CA/3RBywwCT9sNOROhpCQxEnxPXYymykWFcclMi0m
mghyBsh2BKmFHLO/hkE6T5OOuUS7cz1UlBr2wlIrR1b/uLIL1w1Kk7I50wCClt7iVP35oygBx10w
AGkxVGvcWO52qviPV5Qg0Ey7aSVsMPyMUZGDKBhe3+j8XK3qg94DqNXYTwwLmQxLquuaFB/75t0n
YW+ICGLKMbP+2lgSfwLcn3iyX9TBTwhXUMymM0o9mtuadn4BFEUTiYcO7GNUpgK2wZbrqQ4TCpC6
PS8ltxFBP2xd1EXXcshEcqavIXBwG0n41yTrdKa4g1CVXcWZ/4+31D/gXPxroGSSedlFd+Ps48fF
G4tm8fkMjpG2mQcv4UhEbKzAP4JXyvJEjHRjqKCvhwB0RWnEqWEQuHFxLkCUsrh0DkJqwxuRSmz7
XtyamMxAteevWAv1ZZTSHoM4NxHEUvmEmPjRuKM5Qq8SPy8R2LPYkaiPtBhhDLnzo3Py+tqgvVFi
6oYY/JQtJcTCit1mi7ffuOX3QqMVkE8vjGgBIPJENTODKSIy/x4KqVVa38iZwHAFhZeii0TXv1ZG
DYqW6yMqZOyObo85LReikflDSP4pQD8aGExflJQrD1vDJ2yQ0lucpTk6J6geSiFN8c7hshH/WMNu
b/Pyg6EqHf9MUes50V/y48VkXg5phiZiG6g8MWG96GRCLC0JPaMCFo6ncsGlj7o4BYAF65wRpINP
hUPCmlGAUgcBPfV8WiFUXcySMaNKcXnGkUBoO0LPS9BbrQYND6oogBE5+jTNAwLwN/U6wM3wN2wa
iuWFRYRuBOKtum6J9ESJFRMcxSv8HKn5hSbAZJOs+YH00narrtncYoaAPhRrGeAPg4uS8qTEBxdg
MGZaZ+DRwqfHWozTmq9Mv0u+A0M4rk4R52mWIynZVNw/xx6AgYBm8tNGwlGiwDW3l2nxSkIqyREy
hOQ1qQ0F4W488YMBZFSTXqLBt1xDH1FHA5geRDUI0yO0KQBCNIw4N4KXrdMrxPId/ycpisPo/kIe
grEunT1cGlDJQOJma3BRzsChZVCL4FNbGzXBoVxr8ebeKurpBrshbRllHzY401+bwP7d5NRAoYRS
4v4Dbh7iQmLZbHTLpzyUnIiQY/KikfYpf/2ZnN+DQJnWwoRUVoWK1yfcaYgILb8ZpFsPXE2vk7fP
NzgulQ9pxztOyZ/ZxvC1S3K0eDuXXj7Of90Bg21NpcfjgYMBMzHwo2J8xRb6Y6l59BT67j+68JRI
RUMbvK4byKeKe5sF8d6QShcltKZClMUcRnSHGFMtcgkq3KyImI4f1siK8LykmOE0ZI1jZEE+DEvf
CJVtYI0bkOWWVgdCA9uCEAL4ZRPXJMN+HuLCCxrl98mal8ujFR0DoC1NovAeyxKUocBGUoYUopUW
lZDx4P5GLka30joVklulX0a7eJiokAFG7xHJG0t7ECu3CqGcaE/HALin4IvJAyUsCWaUJcY3CZ5P
ch9ckotrQWYJgLAgAEQMr8XuVdpq+L/E1007cqTafho3zAqMh8m0wTr2DRcozvhMpk2L2/2IYFHe
N0SgDm2znQoCve5Hf/sWBNV6xeX645IxN4M19cN8XM9BMbBdsBoIJZlDLBxgNgTgNAx9OMiOx963
kq8Mjji6xetMJrDoHunyJEQBsSIok1+5z8bnz0YLSRX2yCcYse5+WHj6n1Fi3m1PkBZGSAgvmJAs
B1RGdXojJ5mTgylHUSNpXRor+fcYGs46zev22Ls99uE4Tc0p7xneA/7HVIwhnk+Du8A6UWYIljif
xYqmq2noyLF3CaYvCXRhQF1ABoZu2Ws7T9F8fVTNdCZKM8Yxpli5P/fSvQBe9kIEHbuSCYKYw3hm
j8hcYY0MKU3G4Iv834KcAEAHYiKxWf8fKzkOofdQwhE/WxDc0MSk7TmEe/BGF2L9UwirJAYYxNoK
uciSeek3jMfa72gYp7OC94qWq3IaNg/g7NqjsECh0eRDfOWU+LGlC1A6xlVohuEMYcjkHecIS9k7
k7GBy1A4EXTtb3ngAxJmu/9FvSRTW9y4Any5FHvTBhzJKti3xHULWy/dxGVIBo6azjKuHKjoMEHt
SA5p0tH9Z9pXgmAjVCc/bcdggyTpWdECqhJ1Um7iECJJB8Vf+OyI6pZALO0EyrRdaWmO5XMKEhxL
dUeGNkVdLdJfAs1S5vj4BM4oWMwu9ndYng8mP26dPSLRPoNZidXWP1EIydVIaSVOoJzngKrCrEtn
n9AE0rq+LSBIlGbCIt5kWuNZO8qRXS6JEsQ/nTkI1pxHAbxORusK3X+BiXAuRjrVEJuaUzGgQLBa
CFyNzfpiElKd9n3eLwoKDaSNQkI+tVpW61r1yEY9VL2HQ7JcTXtOPScJhq1LsTcq/ATDmHk01dNC
jR0dJDOlHcdRGsjEM+PMj2yMDuK+fsau+bgREgdOJYhdRRiHV6b7W1V8g3J76I/N6sa3/RC9FCuV
SF1s0WO/rRXRLCFg//owlfFdOKcW5gw8LpKxKFgZHNNyYO9qt/65FVmaZZ503Nwe1CsaX05q4PCE
1TXmjpTq/12igMSqe5+Lzz2yOTIlS8+aUKkvAd0MRg7rOSXF/MEOITujOGmiOwY1HyKZxJ8EbEDI
n1HLQZA6dMtl5Qf40aTuYmEou/TWbRtI5N5sjdOXPp0DRjzTyt1WOt1KqZ4m7saqAtKoMbbDlGU2
30Z/DH4RwUJS1ubnL467ujfD3O+/oyquEeY2FL05l/UZ+YyfwNUDqnG77dYhH+mUHFPgXu1j7Qww
0mZ39666ZUOhgF0Q1X+Uzo9rww3isHSqp5A//Tn3+CvfBPnW49cZeBkIUOLEqDWoom7HNJRHLKHX
+ObxCJAL5XjVh+sXGuGY0323GOcMafDazbP9E0Blwvsbm39sUeD044MStskXxkoM5TAgIMeXyhCG
HQ6G8QQkpdOkLv+WruN/6SLOgJhE3YybFB/oOIRA7eXBkw7uhxWC5cj8lEaXU0xTQm3Le09juXYd
upW9vaM3B30FzVH/dUTJK/4DhhE//ZFqLMaKKigUW48Dj5EoAYInFaRGZZopb99jY5cW75Yui2oa
kpcSC0ZxR5eHDR2rvIXj7Ly0GbkdKihDz3QTmeWz3eF48ruF+nOhr2bCA9woSNqeXSf9h4ysNN5F
HTfaDZodGgQ5AcQ7RFt1iQYSuVc0yCDOqsFxfF7ayBNUu9KxQzYY4XvPacj5S4czPFGI0X1ggfpV
BDzMb3DcR9gAMapjzyOF7L8kDBluAyQ95yGhIMBWgOSPEKpuK+aZKuSKghZmf8vd9FD64lXvezm4
CVCiqv5L5Pnn8UBSb3bxdnd5F8qvUlYczKzswWDsdJ90k32Xz8SWMxLMHpCz0TwHQf4S7VJ4TohU
odBRdiVbdW8cKgRGtJyeypwbZ+pSjVFCq40LScBXD5p6eAnq2KIHwkhXxlMy+C4LnogMXpA8+o9q
MsO4m/mmqFmiWv5jAeezHeLtKzVHgEsz/xi5NS6IiBDolcX0Au3FKsovRHg4O84HZpN2RC6BTdGe
egRNjzJswfxPfXpW73DfIlOwPhnc2MTOwJ6jmloDm6REDAv5l2J8FU64e0AOp+KmUheObJmV6wmm
M7djWTU3I5lWmf1s4zMC34NO2m6gvNq1tGAMjtS2pxaEJaFEOiAa0UEI/z3jWE17tkoLWn0P2g+k
DZCDn6BQKxlSjmIfORYCzc2662c2i9j8S2mHCIknNVMLCjedDGvrEYcp6rROEPzW5XV7jLYkatke
IDV2+CnaqPTuywmXbLORibZ6VJ4uBfhYs0TEOoXIIEml7Xf3N6NqbgJLqraBgxeJTAgeXCxPdiH3
oZtnby0jvsfUBBjFL2NBjxKv/OmZZhY1CV5QGShNKXlNeNh/W3sZdx24P9gMyRiPoagQSjvIG8WN
OGpL5VykkisAqIqqkC8jfapHigqoWP6STnwObnwqNhcvIZOiONx8wyrqAEjWiWoDA2L6qImhziQR
IF4fl7So8p3aVUQKtkvznaY+M6QaoDHHIISR6ki0pNDoarqxWqay9AJlJ7ouKivWRHpvVvjAMjdR
7hIE+vJ2hOxyo2Z6ZVSGJ3uGZk6frfrMlZLmgVIzfC9zYShKFqZ8O32SxidLNWesqiTXsYUHJ7xr
5JQXsZHY4+qoGLohCKdoZ3weNvA/oBRLCz9oBs6Yq6DyRNhBtyuZvqu7v6xdey53q/ui+htcOv7A
YeKkZdIBIYc6PqEBxH+TizLb7JMbYnA4ckbg6ify5UZONxbBGjFJbDEff16TjfZwYXHIqEMrKTG9
WNkrPFYi0mVOjhnb6FIBph1Cdo+tFiGxVK/9NKZ2NmRX3lEPOf+qSyjpntQ6InOVKZjtsfpaDo8b
pNrAq4JHM9GB4FNR2aqkG9sMynwJgcbPEr8z8cJcoxAyJR19hCiIpD1gTbunPVcesd8v7tUEb5nh
0Mxfg/GTE6Ap+K6Ml8zKOhw9D5jcZe9FFQcJlw8w1yToVgUr1ySsLOTw5GmWEz+WApk0SqcWt6GM
jpBjCRZGOUyc52TQ3iLu5vgUSiT6LUrhlaXjCoPnEJHZDiZZZswVTUUdDMsWmF8IH1Cm4Q67A/ih
S//GRUuX1+HTRvDX8NmKUzhT4y8iXFk3Ub6BcI2I9E7Y9iBlgSGxmOJ5lEELoz4ONqkMUhGA2Qhz
kTxgycthigoKAPKgVFv66Zwe/CHjI3louKQE17BSVruolkwHfqgwpsKSl+xwl5l7w8aC68kKYXMI
8WCJ1/p5srsahh/PtjFSFNTnPrXC26biFyxAfL+bggrhaIDxj8Hnfyo+qCfG31YHX0WHRitDLvps
IFeckeLbaGSLSMLn6AhPV2LnxBDC1J77Vs3d8qMw2f6GDyVt6yK2wBjcWY96F7vSYqJj1YKaMRSa
eNFEkGfxZgyDf6p53zHDueHWBgNhWWA42EOY3f5bAj7xIcBkimcttjO0NDa+DoqKqxmqGiKr0EHJ
ekciSFAyYd4Ywny9JQnjL9yrnw00LwSCLFTcHYWUyDsL+SI2CNVZbCaUoKoc3TJn32qta+e4MygX
1wYWuCE2mNJWNNJqVtWu0ulI0KjeGxHHCRcCB0QOV/HUp/vXSGJPhDqpjgei+BEJE3hz/LDmNJO4
DwCxyUzDiOdIWcuGG7iODwl8XXxeXZQwm40dKEwcAGICRcrGp0JV0A7h5zB8VepQh1QLk0v863lC
MGA+VdLr8etk2AHdFkzw4Ha0+c4XGSrVk/wblLNMFCoOn/8VbsAkNBw8gYDTrOzkH9nMIskDCCPH
VUbqMeX/BI1NhRIZwpL3ZQX/KkWnYaYQZ6dePhxxK9j1EAWMnFTWuTRykgFtqOUl7mBiSssFPhIN
AbvPxG+j65/LjF8u3xIyAJdGy30LEpy97ri2g6MLH2fFYMISQCn2oePsLQh/IjxzAZyjBHmD5GOz
4r4IB0Elazp+VNOX0oZDalxGhQKVqGVf5FCnli5ofDqSGZeuNN60VJ8Xp1lYYaIvaY2AmxuFiFWx
KYn3nk5QSnGkQ2IuW7O8DV2hW6OJN139W5E+yQuzLbqmYqYWVJCiUIHHQEqSEEmlrFLRnA5mAZ/+
gsIHMqXiyhXP7LKEVMQ09wsW/EBO4sSkSsIVaR1YDD+aK57KDlMt+HkYxdi7LCJdBfD87Iq5NLKv
9Ht58CeijOmiSvNUOziTPnAFGw+YQB4iLq/HH31SpuTRRz1jBUoEGAwSxqVOSy4tML0xRm+Lz9k7
eRHnakslJMOsEs/sd6GoR9PGdGYDWdTkGPUmJzOE8rdHootlSY5dKst87IikUXkq/h8gqyIzUtoZ
5VsMakB8b9RjCuSysLUfVrbUKFpPosvuV3yn7oc9KACdC5QVGTYPWEYBpmG9+FdAyLFHsgIlkKuD
e0tIJMqAxKKB2pTrTFwpMHfrKf8GlBHCnuZIxkcBNBbKK6OLKJdVIiPCkp0QQTtk3QikOo6SSZQT
JrWGHEjGYRfjqbbhdsCxOyLJ4q6AN0dYHrUX+i3SG+Bo0hEQsGK7rJ7QK/qrvC1uqREgwYwBkS/i
1N+x9+1eHLWI/7orOyEoklYCFskdMFowgGu8A6G5M2SmQ0uzCSmDz2WETg3GLjvZDAjHRko0eSsC
SnMbScOVcpytdk0QOaKpC5rAKI7Kixo+GfzwGaJP9Q7bjfIRtAlbJ5Yj0AIzWTSeZOietILSzabS
b6xuaXtiPNRlUK2GjkrKTOGevsoevuR3tjSaKxP7v2rQy5EW3WlE0moYB6mrFr3msXGsbtA3bEee
dERhs/poYMXPB4CdRkg2n5KMKPZwRF84ptci/562nou5NV+r7egoRpe2Uiuq6fC/OqlTnzFDJFg1
Ye1y0nCyJSJb8cSKbm/oweiWY5l1AVRJrQ0Qg5nWxm9kq5rTMBE5x1PiygGSQhd+hq34V0wEpCZd
a5jtZGSztkNAoWXGjAD9Tv5idTOpB342P8Z+kHwuoTM+kv6B8VhFgWqP8uBEkQi1GbNowEjJ+Rh9
+vLBZYavJ6snvr7ilcpcULBccGibawNBhSSu4WhPuyRJ5YyNf0uNyz6l1tFgJhnejDPLUQhuzfaM
iZ7oJjno1riuuWALeqNaJh4BP1HLZyV2hMYJfg02DDXb6Qdsi6I/x8CxVuyA46CilIViq9HYVECA
phxqDZWP7AUZ/6mDKqx6JbClEZCcWjIqA0TZvlsffoTH+BI1rGqIM9BPbUmPRbPl9bhQ4RaV3ygp
Pk05IMyB3dYqszy9Ipp2e1owmz+1M21pAyVOaZ4NFliey6EylRFSTAwF0gjFnsvKVc59iBxjnZH4
BEMRvee1ga4vNpjpIrdiy6GjjEEbm4i7KBXRRAWfWpR/AiPAhIru9BscMQbEVjYCBcrNVmJDcCE1
qGZfDAfU7MrygLbYZtC/IulcZlb/Ra+gECWnQxnKwFaYKhyDkTgo/xRREyNS1HIOMIFyhQHtkV7X
QgtAA6lWU5HL4ZpDojQ2JTPTcSptgjY4ODjXoQ9DKXQ4S5RdGdJCyFCfkhlWomJzKoa2x3T+py2A
aksL1jU584AbMqUcZLDvQ2xJa9zJ29YvntUjCcdZms1Nhrli06S1SUk8LnE+O22WNaFoqnz3TZw2
JDhO7N45OiiY8cwVJywVK+HLRuspROiL3i1jacuwWesdZO40ojbv3tooHOyRct32EXhTt6OZxgD+
3tB2cdSQGBIlSIRRR1NbwP/jDiF4AhM4RsAlYXoBbWubUg0N8fqhsLYwmspo+WZ3LgfGwajedPxA
violl88fN/nU4kyS0HWMfCrsotrvEVyEl3EJxwcRRI2oLFgpBx+eUN1v5UbvQG9GtzFOfBjmGYyh
0TPwZgUGyDExbimszqRWB1+hzNKT9z0jkDy18c4fOv9q3PiJqZhtRgeEjdTvdty6vOarSUVNPVFl
XWadC5SdNt9/2WO+4xsOLIHcO2L+YcT4cghuN7fClyR03g5nvMFOfGC4uflfOWAQEjDIoUqmxysG
GEbYdN2t9SxcBQhH5E88AcrRTbEl4ATQnbctRV0JR+yhTAjVG8ude7yhyADsXk9qMilhcxAXOB4E
NTHT9jNsySR3WBrPpZfyTNVPAKcmzoaSk76P56G4clN3Ohi2xse7FtlimQCgziKZi/lRDYbKADbP
mFI1lD0YM9M23orIOscgIvIyYV4w1gyNIkOhrcJCHG+fx0KKjgkpBP3Cv7rM2ynKv3bgyv9gfdt9
XGABCb3WvykGfCGc1Dsloo8OuI8K4xXmMlsWvOpUg0gZMrV4yFm/vvptu501hc7rSSQuI7YbzPsA
FySGR6EH5aARIZKa/4655OuFLYJNildeyyUMx3KkNery+EXSfCA6DO7LIr5ODXQu5lEIVqCkYzfQ
+AweGx/tiueSP9QkC++kKVIArfk7OQz+V+ysoax2uf1ubcQjsZeLf9cjBNwKYabLdldO3yLCT5H9
IWo/XktJRBk3ZlTQJkcCLemjmeger5cEqwzcR4xHF3Anz8gnIsSCCYzo4vk8Kq9eSjn7CNM4aVh7
k4K2LgGdy1Qk5wVew9mCBA7ZxGG+E5t3TdQyASNctSk8JN5+wYIaISFHrap114w55+qGoAqh94iI
iLbBkxamAxj3RGwpohavEuVJAYWynJtXrKKk0JFaqx65jkWPTpAL9YMYPhsfhZGpNqCnQEq8RhZ3
w52bRuK7LCL4duZogNz2jMVo/d/Y2e33spbFZ3EhrqSk3qqdqyqDVSPcbMI0ij0OSAgCNH2AupyZ
0FgkTsbeWAlqonPx5RWpClxaxMPwUaLU4zQhrQxDqRWodJM7UyQScrUqdGmPnKKRD0Su3F4VyZae
3Byu6LZ7GtQxAfS9+GsN9fa00rg/A0+DbA31WwTL5xaOF0lqZW1kgoIhPgMgiuMLYuwwbFpHrnnw
X/SVHNNeTBM+1EkOjYZ6MZpYGkVLuEZBF7te8dyxAA2nz2Mes7d12tPvRKsQ8lMhA9AiQBXeuR1t
v9aqK/DHRU6F8hwEB7+Au9HlqViHnf1QWLCMmXHbLhJ2Jw1PocO80kry7cPzreOReYOQUanZCqwN
XryEGC5NHISLCYsb/MJjM8Q4Aex1191HS+kjM8yhd/Gxyu8YHJY3TcoWscbOte8az0d1RQ3/QH2L
BhjclkqCvlOpJ4RC3+m8eDSyevD+JDEBOwEM4vEBIsEclzFDN5d35VVI+Woi2yZThw0s1uAol71z
Crb/vNa1UKmW9m3Ydu+s7L6lgn8JQWH/uhyRTNvS4iul/EqZbnzCtbuRBJANiMWL++3X0nKSDw72
nJxf5qYZ8OIoJlzHaXVlzuITjOiZb1SAdMtsQqmvrYTTIhTBz4LcGkkthL1yCv+oQHLF5OUjP2yX
EoAtAoWPMwUe+uDSTqurzsgDvQsR3D0xdIpuxCVcGeU6j0NMUzzBr6ueQwlN8pqjeBY+snIBWjSs
7LUc2IxUYO/Bq/r4Qb3ywiNA51Am3y8KGxEkN/uwnw9xUDsMVpbKtMBZbKOqjP9c4ttpKlnczWsX
utXVNK0kZI+0SdaCgETNjZt87F7U+FHtfohc0bhcq+U8HACX3ph6UWyLEYH6gzcph0qBnujBojw5
hT4x7xoZ33AYvFkO/x2VrMVCm4Ljmk4nuG5Yo0zmxc7UpY5T3siRoXUZ9oVIqJlDR0ZTUKGISM8O
YELXZnoEEHcqlEEUcGA2uLIi7qXqPojYUVGbmre2Izh7ugiOLIQfyPcgZR43ELpU5hqCmtqAlVfN
zPEdzjyrAgrSyeqbP7Jsl5JLJkQxd7fAj9YsTcyaiy/U8FDwQ4EfuOvSnZQoOE9nDI8fQEBhA3Oe
/ZvGAqmI2c3qIivKQw93D29GbiPuQWGOI2jIrI7JNsvKqrEaH9Zhezp2+RSQ3O7woiBnrIYlZVqO
47ZA0zKkP5V3g/1++6bDIizEQLeLHXNYFiyMnid2Un/nOC0cEWZxN/Ctjkdm1Pip+oIDMX0BuvAB
eQ5uT+mhyimfH9MANIzYByZWMJzGWHLD8bR/gFYBpaeAjWO77BL3CJsbFzbmn5YgJOIYCD5aWcyv
9uIQ7UKyLjN9g5xaHKbLOjTYNtNijO0aX4KB7CCUB1QS/QHs9ndFvGvXUtk4UtiKSg/8i8FzkOPZ
zGTIxkDuJwEmzaly0uQGb+2CR+EDfMUBo6QppNjLkg5jdIyQHAiiUSx3BGEVTD3f4imF7u+zztX/
Y8VgfK24edQA6tJRwES/9UK2sFrHhiI1XPDYXrAvV0NAGfDKeKpFDqaDSzFgjmLQnaiifTA7F5Ei
WkHh1+cSiybqsR4LEGwB/q47AI5WI0QKMx3buRPtmSuG9CmINvLFqehKBPocwUg8OCUrj5D7NEvZ
KpgA/oO6lb/XM4K38LN1pWXEAyEtsRUSfVY7g+eWMmtuBAXdxcnJIbIoaoHE7JmNTyPW84EPd/vZ
OkLcPTAXTg2Q+upQHxFRUZxTyBaMNVDfJrPVfa3jnvkDzEQ8r/ZvYvCjzTw0vzthoF2Lo3k7jAT8
xdIRUCWf1M7TXmBjrr26RcTtt5LG86SpzGudkK62ccCu8/aWDPZ8lSRL8FiTVXjOkyCG7stX7Rs6
qhnfCBtw5KPvUGwnHSwx4ywVPXnIBT5IWkl28I+mejHN8Lcc5HUDuWHIJiB9zIOBuc1YVN66tn/W
IP6dklBkoILSZEbBbYr3EdncHOQ4h3xJ8tV73fFiwIYDohKsTup1/uMdkb0Q0iuYqOj6AEzFcVPm
BOUuQC1BmDrhQrUpeCu7fPV437bVMneN7e65BED7WCm68H6kVNEpJFUG/BCKRo5odyluNYgYYR3Z
L0TZXZtdjgMMpgkd9L+T6p7cNyEl6iDqA094+vxHuKALaJqNR4Fu6hW74ZOe9UsEon/UGLVb/dg8
cM4TIu1Q6xQ2dE9hfKjxiwcp81aZefAU3goJtGdAaD0OgAfDhjpm2FG0FQsF9chA/MEq/fSbffBE
l6p4wJksPMfr+NonW4PpLd8PI5voZdgBN4ac2mSEArhYHMpIiT6GWYQJCCHQk9RMHLvsS8NpgWnc
Er5D2knuvXzPfuhNoB5vzeal33UnXlKad45icdfk9e3EXIG9hnS7T94IKWuwMF3wMhgAXKsUXY1B
HYFVMcqSgfDCG2uVS6eRxhhTMYC7EHKbcmkEs7COpTlhutl88wQgFJcZbqDii57HcrArusFASewr
OCMWIu+uDvw1UE/yrpKFxmcOElbbcPC6XRYwQHH7fT1o4PBegFuz0cqKv/JYkMwFYl72HyrCY2AZ
4tfDS7ILYBt7Jjtk9UEvVUoe1cz5xfsEvjvVHP6FsDL5NdjuRJgz2T1kCTFhFedya+Wm13D4lW5L
eYLipq4icCGAK3cEw3emEg67d5y5UurI/Mqd/NclYajzMQJlKEO3/cd4nMHiqtxGCK4JG7IjKO8Z
v1PHP/DO00k+pU+tOqDVD+JpueonaD4Zp37dAGUUwGuEV/5UOMGuScYUowoMzz4JauFkSTlZ1BhF
A7MU/xe5PpzE8roLawpkxqnIYnjqVs/iinyUSSk38pX6dYpoVhyLmRXs31QoLf9HKJ1E0jLd3Twm
enh24dfy10ScqZhRYmbm8QAuKvWCH3zM7KcWDbEW4ulKAQLcRMNjN69eSEMljByvgtNokHny3/iT
YSz5zAPFu32IPiOTvCd7pmEQFr0ED6iL3bgDcKS7WP3XGJpGOo6QhA8dZptYjgMR0pmNupf8AHA/
UfgaizcwikAFdxWmCHKfp7hvfFF6wGhTLCltBVe6z3acbH5I9ddOy2fiCn5S/ARX9gZeszn757Es
t7Z8QSEV8DwelftBDCZrwT9DZ6ge0nDqb9ScGh2PA7GMM64tOCjHmJ/Urrpqm98kZz5rzY4Zxcph
LqgOiQbXibcc11mZ/wG0BSOiqWgzLkKxcQT+Am8EyL+RETZyZ/AXDyxycQw1BG1z1OD714jGo+h+
jxWaKXsDlWkrumlxHBQZi9Jp1XkKWysAK5GZggfwbMRpWVPg1b4LDII7c2savgswUCFWDlEAgrZu
ZIbZG1ZKUliIY1u6Fx9hRxUuw07tnsTMSvnRYxxghM2RpC8SBeMnfFmuXb9ir0IDB7kEoAXuKT10
uo6zeN+sZQL9EIF+NDvhyQzhL23QLxp/CYtVkyCpbhWR1u74or6OGbips5tyOwSbGDMOsYUpyKNm
7xWyXVTIEOIIxXHOe2P/XsqMtsEbFp/CW+V7ClUSaaZ8KQ43Rf6ZBhkqGk5JLRDFssLMCz9aXDku
SSkJwDlRiwgTos8yEmlNLyomxcsKHBRQ70CzXiVJr+c0sA/QtGjKqXmoClBsd7ySkUnhzdixUcuJ
d82qoBJzeUPUpszYCzyANziJJ+CQtOPakm2OPvyvKRAM7FHzS7ryRcjdKk4vHUDlI+XNqUAVT+/p
3praFjdhQH/17UON132sOQnSKf3bnYBCaDpZRtBZOa24EJvMTh4rzJgjekUbC3hjZMgji9ag2USj
CnIgdmaSoiKjxZHMHG56GE1HIkIxSSFUu4KDKedd4TjBj4nR+2PWGDcXqcX+MCR27UE+QdWipbjl
eO3PZWCj6QSNmQjMUXysIe9Zv8p6pKOXCEDNtTExR0kBH+d2mPPkfwPeIST6naaXfvuAhnbVjDgo
EuhiE468L8efkGnn1yNDjTX4fv0ffk/MrFT1e7DDG7cvlmsGGu7ttLTTy1JCo+KbRsEpn/v12Tto
4bK8L++3FpI/u3X/enQk44Jg1f9ZCd6kR1key3WBXc2jMI6siS1FwyvXptXakLDTfryCj9uSqc2q
asi4vBkwuX70EX6RLRIvZn4wtXGi0zKzA6+LoD1e0aNmzk2IncGD5zqle7/5af/hHOiIr5pIoowb
i8TCMOr978vCIWFVcDqobriHsYKIMasRMMO1oUovy8hBimG4gZmF0NqeaKsU96dAQyzVLcWzum8y
RKSi20rxyUSFSNoV3EFPJgspGA6IIG2Vt9n2aUgn41833jQ8McsN372NIz/0ere/LRp6Gq8QEMKl
DRu6rYxPQ+IGPxZE5s8xDdF1XOXdWayTwgpqEvnZF+FseEC1YeRT/ItQfL5bhiX7QLqef23kPMW0
mm+ZgDo0dfrTwreLQg+vcpYaMM3E6aclnJXwFzyb5Vwg9n2AVw6Y6G27D6KHgWbK/5cqcMehbVml
bpIaUYqZEHnoOZTINJIMWRk+10uYL3BAjq0f3rxiDe7UmBIJHYbSEtJV1WH53TFWAyBRLu9VOsP7
o6EeXe4NUaNqWs4quZypx61fSKyAaPtDwyEzxBR2R8ILifLlfZ+b/Z9l2N7XDfsDD3H/PaUXOLQN
YyQkYxQW/j4djwt3R89WzQ9uYYvcsSJwK2b62TT9VjH8kVD961bkq7XpzYAy/T1MAzbAwHFYzOF2
fVBGP1s1v2PoJO8WqYlwX4WOJwbpLCBUbh2XZ9FNiFhwDpMYUQkUHhcGXRbL42pgvvHqPlMTlS/N
kXF9DBavDi+l8nZL6pi0Xbv5QcQVrkohNBLIRfNXQ3TJUxuLxMajmSvwWsVkcCE910rz9Tmd2P5h
KBknG2f0sUit1YwyNZ7JJY92GsO8swlKSRLrt07CJehOKNK3ipKFeZjdxL0UDzA5LudeD9ou5I+8
3z7TrX4dlvxmE46YDQX7WkWvwoEhXeh/wpulpVd1CJgaMMTIAPsUrGA1/1iPBVZHg5ZFrE3Co5z/
St6HZnofuyE+SdyTREK+9kL0EVLMmlCseBttp73JpBJDXHViL0T1OsQMe0Jw1D4asRnPkx9eB2Ny
w5SPhDRQEk7bZaLkKRAxeq5I3MlE+9A5vQJHKYr7yEfQrulvo6GwxbYcXTDL0Bg4M+KcrJfhMJLd
IpqYssYgoBLaho+yzuemBvrlnwIeiW5GKtAGgHNi6av3buFIOg9L4EdKH/FRjGOKoJJSYdiA0fRj
cKdRXgoOL5MVkHk8g0JwLbUxbRJOByhMM64p8g1mZr0zxWLZ2NW955b5CZf+7nTU2zeBkxubGxA/
Lzo8IfABRmKrPrMvCY0JsOwAVfI8pgZNaxfPWlQOEb9P+zGOheLLIVnby2zSb6GkmkCjpwpT31VS
Bq2EQnahCb04IGOnZUb/BkcIxPMhV7S3y9Ed1lzKns2sIyQf4PbIEeVCfOMj1fkXK6HJ7imbnqJ1
iE+LyAAHWI6vobQc0Gn2syWi/qI2X2M3ReLGNBDVMZPgpNpRVS6fDdq6qw63pIvdmdi4LgNPaWDY
/aRgozrNL3PgACvaU3AdHH39tCTF9p1Ei/g2tBgYkqRDa9sf+/8O/iFlzHzdEEV8amAV3RRUx8Bt
4jx+dHJtUsye675FbGeC5d+i4xZaXBq2ImXMo9lCOrFRt3PkdBgKZcj+9XIfEl74kXGkHnk9nTnh
6fN2CEgF+Im8RcYjVdx+9zYB0mpwBJXv9O2c3Dnl/odv3n5RdF5jEMNcDHmy+fOYBIrdUBI3Pue9
1aC+l3+/WJzQVo6f3AracxoF6ubdMQ8hllOs+MlVWE8cNh+h2DtiB8aFn0zVK9TCnuVbWtt5o5xg
hMWAABoACJoYWF7sPX06SRl8LzsQtCSgDMf86bXpz+HALZ8cFozkJI8NmgOLuOfKpg2kyKZUflC7
y8P139WhhdwGcFPPPyvJj7/JOFbpBrDNJsory+PHlMzo78eEGk5BhDGbqYFIH7oa2tGDuSK6w0io
p+J4BSlCClI+mMbca2kGyeGxJQ1FbdH1wRauXFIpS0+T3LUijsR6UQdSC+DgAA0Nnxo8S2B5AImW
J6T+lGUJA/kKtvkNSW3VtVogRx5sZ7UuVWObQgbRRQy+4BmatEWsgMMqNh8j/N5fWEFA+PZGlBs7
ug7GxsysoDLYkWSZEgz9SjL39G/AmnhKGUAz5YShMIbCrhg5Hg18mLvQp0gn7gQ6B4xTiEc0iPBB
KTWgQiGr43kNEEtuwyoaCKqrCjgLUsl7XmH+Ys3PxbaA3FlXW9aiDJ9YlDdx25BQ6GOe0IgjRXNO
rYPtA5BWN+SdATD1uGGdYAD/Ro7PeAz6CJoH7mS2PAFvZKFHMUvEtoGnoFVUM+zK3o5g8EBgz5jm
wqQwNqzKEKdNvNpjEHzOMdOuKxzhbnL2a1MG9Vvq4/JgR5CzW2bln8B0wM0bA+y1mKA8d5G5tztO
Ef7mmEHzgurlu5hv+DVgcTLhaB9iLI+oGHexCk8A7SdTnszZzpDe6RxfrbvbWcyWiBS5W0lwueZA
JSaXNYjWQNhlzTG+a6hNunMRRQeLtKEw0yrGO+itJNVhhEVxdbhc3YcliI8nxy3xti/qTKuvw+rQ
e07+2V5ZX0LWVDhWWpJ0kkFkXv8uigoKglX9Dv+PpPNaihuLougXqUo5vEI30RgDxmC/qBwGdSvn
9PWz9uVlaoIHuqUbztlnhxN/w4zyH+KDg8mk4qG9xwGdgtTV85lSLt+JnmBadotdrM/EilE2Dg+f
+0opHjNTmfsegdLBX1gXuQdrxz/TZngIi6BGoaMUFmT8A+qxG75xnLZfzRcxxhQLVjhkk7dMDGjH
fCUQGwqXuZ35H5I7c0VIUGjE5pHLQYiWhBMJCySP4eFDPHHvmwEjmZSKonT3o4UkjuKbmwKQp2bU
J9lcYXHTWjAOQLfmp2hCW4/O3sZhEPhLen9/fooJQAMiohMzyLnfU0D2ek3Gs0oZTUsNthxDnluK
7M1Kgy8IqKhK+Qw+ibuXde7C+pIG1wTtGtJ53oa3xsvFzs83pqPRYSiNP2qNfzMLyKRI7eBPXp0u
j3CHcWEpPG6Exlq+7wEzCg+vnCO4ESBxKCyHOpMCvP8KVPgC/Qaan4vGboV1rwiO3Ebk76tj9p+N
q525NbMdRf5cfvdhxbPuaGEzpoSS2b03JUhwxuzuiv77A/YGXMNhnH4SskuVHeVwSZzSfj71fWlf
jK5dvtHV8mC9Yq4d7P/o7PqV0xxbG4iVdQozaIdNSJ4P/9g3QO/5JsADGOGTg4Dq7tKeseTnveMA
mbnZax7uE64+PklhB+vkxRY1iXxces9aoDqgjkwO0M+9jdRWK8dRT9b2eURPYTBjJFpgo4op6l3O
ubmiW/BG7r609DRxqaJrQ54ezhoWY1JvzcLRK9a+ZppsCIHCxtzbZ8aM3AwSItKM7XDiXsMTgNFB
L1CmHsrwmy7sOyxLIF6oq+kraJI+7hKbADK8H5+siWY92n16z6La3vLZDjH+TarppxX4d9CKP2q0
29asy8O1fuQYWVAJMjBt6+mnucIlDO44t29iLrQHrii4Cb6err3QKu4g0aCGVJ2QBZbHOW6YTQGS
9B3suTqnHjLGVgbX9fgFZu5tAesiZtAyDrAFMQIA1BAAKkC/PDd4pRkUIRYh4uQ6o3EhvxSHGc2A
ZdxDkhWDWUEMWalJ9WIEdzRHOkbMq9hBojzZr9jIeMBC+GlZAn0U/4t+Y7MNjsp50sqo16vzHToT
rsUSFYTX+nc5BhJWxUyGNgYn/ZxKBRuZB/NFyJ1ZLuh00A3gsDmMIKXLwMATj0pOOhyeLuxQ1GVH
pkzY+8GRBLh2cG1e2PFxX3BIVCn8XegtLzvWtUzRkwfjH8WFy0HoYkvprfqVDe8Ss/ioFEP73Pw1
RFjjF2HSgLyBthQ1B2Q8ZhfEC3F2T9k0IqTxkQ8n9fqdbiI+MmwajwSMDpdt47THZE+ya+M9Rk3L
WxiYmmXIYeq25liEhnTYkvC/urf4uZ3KepEnZR3P46S8Q6ToOUL/WywFsJxu8CYlVpSPGKU8VwNr
o9V9j7vyDBCFFqek+SnWlEgSDMQEobD3Gy47djQRgTbVJ1gwTt2AZZzy80nNdsYBkw2QX/w6P90w
fK/+2zfV2sq3iAK9QLudDkUmy5iV+dsn1FTjpEL0DTM5hZhNMDEw8cBlzcvX8qneo/TWO2dQKCw0
OjAO+E2zvAr81eFNcgyOAyBqAPRpTPNF6vNI4viI2r78Bt/wn9GlUIGdrqWrMPyXnNjkY04ibIOb
6kU+B89qFRZLC5SLjzgF4MaZR9DkwpzFbI0VMCEy8zIxQzV+Y0oFHhKNnrXbsR/Ob/wso391ZaCw
dTfkjHCPTaxli7rV2FEQKIcqhaP1ymZAsq/l9JO04+jFSuLcP0RpFnAMaaQt+R/OrFjlrr+NNjV3
OJiKWKTZlG2g/EalQnlJfEO++QkQiHaFmSqgOJpTeWfGGItrvdcDJXQ2s+dM3ZpUpX85RR1oBQ6l
iArYScifDVvbD3gZmQ++lalirngECk/PCaSEn4NQwaSPSaePaolzG28xNoq5eRfEMQpvWnI+B4AW
Gws/DzinFBOFR3S2Qikw/eP42OXSUYOlA2mtF+NgPdNhIV8nh1rK409fog7BY4qwyRapNENQcV3s
eAh6dXIT9fAMvU48hTbKXg0dokecsCzJDZr98+UC2MUFoOQWJxie9coyZJt8V/ZqpJ1OBiDW0eP2
Zk5Bm97ugNCZ1D+16/uZubDUgg1dfy2rKQZk/oVSZz8h6RNHmu/VxRUGIuEjM8EIu0X84QtedXzm
bNUE93PCcw7dv8NE1qTo9GZssJBvgqiI4hoh9gV8D7il+rz6BtnO3/jV6Reiou8U2YKnm+tsZniM
xhI4W86Uy0x5ZMuEnHF+tIT0PXTXx+GEWNQn+OjC61VSRpOBy4GsJ75dvfJaqEHBJ2HLN258Y2aH
UQqF2C454CAUgd9v7seSChuWdrmHIGkEo59xogSBYhLFhDhGrH/Q2/L3BTfeHg+M0M8fJy6yr27Y
/EN/BDM/HWHvIbf+Prhr9hVuTPWy7BQ4zYSoCYao2jJU+Tle3VnASrFtrr+Y4MZDJHIFqMWCtQ/K
ju3Va1X2ejxdGRuhZRe4ywffCXY54Bf7xVjWNSdh8T62Mh2eVhjDMSlxQ/+VIia7MttQeeOvMXwc
nGI1dFKcvd8vFJXdyCGCrtjwmwsOBNx3GFfbPE0jxpSZuATjButR+piNKygoGqBi7dLHIeDA3j3P
3grX69/MNiWoDGtfRDqHuoiYly8R1nTabHaPGmgPlmNdauKf88eYjz6bXAvFWEGL43PMYvymkF2K
jq/bFIv3xV9O6yPMpoBbEEbka5T6NGs9oduWi5f5rhbNj9i8M3wtQVv7wGq2Sv7JKjkDjJWmbKEi
q+geDXEZJffXDDDPeLHD7Vy/1EOT3M0jf3xoYM6eBA7P9A7emZMXVS38X+xX8QlgwKeXmJtEkJEt
baJki57h0dIHd9EJSpCuwmLgGlmhO/sut9bM2sb0NZZDvBZ5jLfwgjUe96FyGHha/DZkQK3iX/EU
++KvzXRbAMlfhdEOkM7b7o1ZnxyXuEp+0rd+7LPKuZYDuUdI1CtwZE6hfg6MOCEaUSIUm8aF0hTG
Mf8uBjWl8Adyy7ClHGxlG5T+dNHa3X9xy3eL1bkOGVhVsbzLh1Z/jgfFyMdszeUJC5pvDcatUkmy
Eh4B1d5jaJ+3jAKRyS78Ppso9wNUUOm+e01AOb37gQfUV5zxVsXWJx4KN/GYrks1T9+AUTiAAIoW
zywMNYw7iSpOD+uV3Jve6XjoMmbnI/LVkZ841pXloAmyl7vJRVDTDA8BJ3d25qVImVlA07iGqYp+
JZWq0NEFzykYW/xK7wzsYTFKvzMLNh7bbwrGHCL4EIZxboKiP6OuTdokM+WsR6on2lg89rAMe+CS
eNKJ31JAQTj7mLu+vnD29I8d82PilXqHITMC1xzrF3tzMvCB3G6gx5fDU4FB7chH3jA8dcLAZcAY
PotQ07hse/t0yu8zKA/X+WgtX9sqrH8Y3bCcH82UNKNETEvU2omL1XLfPTZZcDczEuXhAYeYpAvk
OPCpQAFBsChsTppyY2pjkXoBjZtnAYl1vvEXjiY/JzhVBebRYEPmpPbm92FpmWuDSOEezjKGBsQ9
9Z+9nRDnOWh3dVfgxzcQzoEglkAGnO1R08CYZoa4L8y7CJlBIsHv8jKkRHLy7bfkoV9YrFgRMPrY
qA0yH3VD1cINiKkAMwKVrwG06HRYqoQmUd9FKs0sfbzTTprCiI6Ggh7l9rxRgC2WtqmDn9+OiulK
05GjJ8dp7XtJLE3IUE6XQfVLpeiHnPZ+tKx/IEBSmnITYc1cTdlF3y3BNXS7DVix4LBF/bHf4+4D
+QVb2d9WG/Q2FRG7wqi4dToT/IexjXzrcaXCKqMljl0Ob1heQXm0nX/JmlDbIvQAD+JrDKQv/Ikg
lSC/aPEVE6hgy5IOuztYeBtTf0Jrltuhi1LIr9x0OUq4w878W5bJscWfV5QMafcit6LnVhTmLCWW
VRa4b7FLEnZJ3HHTKvMqr/hDwBpy9q7/8tvpzSY0zJ+j/5UzmTCA9mHOOverRTIZxDOEQgX6kKWN
vqjrJl+Lb+eIK83TMzSDmdYt47KFjkeADKoPknwAGeYMo/co58AUTf0znCulkkTvN1x2wflfusff
QL8aWBlz+5V8RAp7PSiT4szgNj2YGoeamYvcncqfpvmyAxYHNxCeTz1dYl5SKMZYAhA5zGJT8ywE
SCCaqWXsiptNh4Mkpk2wnxD2J08oYtCwEE+HmVR6vjWmY0PFuSjprLdQfTNQAFNPWRIZYicOrC08
Fl74TEoT1IIx8K57ZRDVeJ69wFrghnJoqPxhggACnkEQEUzrpSmfI0dUCc6rBRnqYXfVppa84srF
Krha/T/WUGBfSNwEIcisb3sDaYWxEcG0p+ypOZ6u4CfzX2pn2lpM5rlXBsVSblvSXPqrx9kS0HUs
U/a2oJewyUejOklAGqmnwXZxiJ84x+WzFYUOc7AcMxfmpRWoajMhz23hIYVTNl84rvMK0fundGqx
y05F9MKUWZqyfaXmU3eH7SKbc2IVFDspnZGqUDU4Eg8BOTBixS1b0RJ1Rvk2JUwkiZSrLm0u5M8b
z0RxKLFo8QQiuPwKo6sxjZUXqP9VdcAggmU3ke2ORqmO6LfiTMvY4evBZnC/+qu+QLJ/GFfQgqsV
2gmPDC9Y2vOeiJs6spYfMluExIe1TieOY9Dvh3AjQcfbl/LnHpEsoIw7FEZwb6B+GgmjglyNGy2j
Zd5qlr3FMW8At9Mv5kol94SLlO1tIc450Hay2+ttIue85sBHEuowcS4oD4/2Rk8AP/PdSNPzFONB
m/Pz02mTQZmSvvPzgEGz04G27ny5BTyPEoJnSkr1TDW+f0+30ysdC+oXCb+GgF9hwnplZr+4pBbL
19+AzVpIbwtisUtzBPm7vAjwnBgU1BzSmNWqVAArme3xpONpfu89ui6sSeiYA96FYfl4CXge/21x
KexgL/Hc4cyClsPTLZKUaxtMGzCHaHNo1ReWzfHMaUY4Ww42UsxsJQ8zMMDD5ZXBA1lCpmlbIakv
+IYzEIWsVfD+aKV+oQDkKgs5zPATi7GbUmgTlYPJplUbSt380ZDvXrj0u6J/4FnMfTZyMBB4D5Gl
pq7ph+RLeG7+1TX4IHlfxZnCdIGLyrSXU8U4sFtJldxtxeT8CXqu7zMxR5dxAkTdT9N73sNpNL5K
xluOyoTTFeINQ7qPfeWWkpmn5FRzz68zX9l4VQj6MYe+OY/tkXXoC3aOExpGLRKVor2IMXMlr0NV
FuZncozvo8qME38Qfug/2w6fTepmA5pPQrSOmjMza2O1QxNlV2q5rZQzRs2wiYkL6vepD3+rPPOH
7nE4ew+yFmlK4Ew4TEzwWYkn3re58M11V8txdReG2bPyiSZ5QlUPcXSrhm/rfAqYCmwWZqeqInO+
iH3iDJ1Bd7lYGfmHJIcJKtQVZHa1iS4yeJhJGoRoyuQj4Vy1Ygp8Mx8yxAt9aROxYJZrXPnNxTmY
GH1NdN1+TveyO9yFBtD1M+4bh0MCcTGkIypKU3yaRxXZXMcIVQJU5WpylEPNO2bpBkiM+sUNXhCJ
ILqQYYkHrbI+M+qe2LJDD+zSY8ko+/jlhK/sQGs8rE8qbEwZvnhQpEyxbMesi5py01i6NqEIzK5U
3co8+CysO/t3bafdQ0TpxSjZC16iuILVMjrNr8/tKsFqL7LcTHqk77C6qc2xpbHqbxYJgUdzFdjO
+kq0GaiQQzzjIDmAHKyT0/KL/HqLgbl/t0t1aXBMDVbNKRkvMwni6U+TsDzHfNBIsb/SZsnuZ7f1
a2U8Ye5Nv8I+xXS6JmlhsWeSBZkcHuKAoYSSFymq+GL6dpL4qh33TxzzhoCmGBozSo7TbsJgleXS
E2QSTazDgYkiNTg7Oo7oI5QURwQ4IMikm/oklxbcqA8TH/EQ5hZ+681EUyUaaU6F0/tl+FhMaXWY
Fc0JXtq8dk5N2F1j1dGNt7JnqOWWo0FMs4irrq9YmpkbJ2Av9IXG5AEkS8w1rZiNmmOxpuRuoDw9
ZOEWMdekgt05KmZ0bfiGhc/FxGcVPPRp9y0naWML2Jx40aZ/sJcVJ1+ARIPmFDsN+SgtqnIeXNUK
CgTtaVxPnNdFGjzHVVV986uk+ToE3Lw2IOE1sNkjtEj5vtKhITu2Oh0NJ5asQRWGM5Us5HiOMxB0
fEkJGdERj1nSYSlAIyRLc0BGRsaiFXOk0nGqZwunDtJ6Ed0ipIrhrQYBfQOuZXQx6rTAIr+jXOTU
E+fB0Bc1f1NIJEwn6gvvfGNuTVPFGZyLyRaFG4OGTwDfxtBmxkaEDDvyLmmdFMtlnG1MQIGgXWMv
UnickrFHDx6XOwZA7Xp6yiZ7BeUbkdHD+yOV7DTCgY7qUVPEE5kl18sM2wtDxsAf6TRzmoOqikDS
OsxX6e2tbb3sprkMDinqOYpKVNoxRFw//OV7Q0th1nnjeJGsrgvlglbnJ4c9Z/KC/dIxbl3sCWIo
bcdmpQgYxiX8D/tn/jt2NbuFLQFLmGEDYXqo4J7KnJp8WFxEtk4IY3ADn4GfuOFL6ao0tpBCDHuQ
//bDwoX+ve3rV3JiwWpaKjXyGOKHZpyHb4uvU6zz1MCVrDSOl+b2PGRxcIkDF28zgvusKgWDKH4u
+HX4awkrjzgXB//4nR9W5FBMe73EgWbQ74YQQ3gWQrFCdiF1+M+QAg/ZLnNrISYF3Mm7pi9aplhZ
+QjjRZg7/xMjtfx+nsv9fsymDeYMFyVpmacnGquiuHATKwpkLbrT4nu2d4vIhgmW38Qv/rx3z/hU
4rUY8Kv49JhaZZS3cSkZ9crzLVKe3DCnwUu2cvrGk8DcjVsuo60ZEGgeEEjTWp5m78ioIN/Eygbj
Oq2QCnZAPBss+ZZEKDg8uJhNF14IR3Om2xOAcp33YfNj3/HRW4YINlE7BdDhw/ImMxWpQeatLqzO
1HNtcD1v1McsBlw+qLB4xwxbyy/zTCpH1DYzNqMn73cXe2RBNlxGUYYqsp46eUnuv2dn4G2VDM/S
iyQvKj7kGeQ+zGF+nII6E1lAjAbff8VCx4EjQfJ8d5HHVfDDblhgVmtnr2Pu7neT04YPWUlfUPQg
JCxirULCsHZKomEgrI8TAzsEhoE2TXnt0SOftQwCnHIHlyoM3TL/m84MY3vXWNKfO/7bvrvpLSAT
kYMbXXK2Lc2TzaDiaIfcgBne+z8Hqj4EbaBjcbBgV7jsaH+bdkjuKJSoBSC/3jItpqXshX/IM027
JLs8W2HzKz3zX3BvAwSIRlRVewsNAeUwA/oQdB8XLRci5erlv7MVVtIQ1hPVWEWnb88b7Kli97f+
Iqj84HnHBO81XscAFW0SvCDxMPbdZ/AAaoK4DIfnoqXnRcQtPnFZ/OUABzxxW8Rl+o12ErUPoJYo
dYYdOgqM+MPqxtaltXBkZb7ugmL8GN2AKz/AEEYHcdEHS4NxIwxoBoVH23YAl0eWJQHR0SEO+Ytf
B8Nv49wLQMlWzj3ynVZt2NqxEJmBC5syQn5iOJxFTN46Fq1pxoZUnVDg4HnLmXpNzZeCdPDuUOiW
16WFQyCl4voI2bn9HicyF00jNK05T90P+QsMvhXPRIZC3FanN1/2F+TNomGO9bZwEKb+rkeo8UHq
DA+w4fOXuKAmtB0D+eFmg9dWNcJ8zerBfi96xlBm2kNTMt0TBkjMoLCWocsJ1Jj5Q1fLupJcGNv5
o5v41UOFFmKCpDdsbwxeYGxgjYyB9k4WHqMU28LuxIWyyKYkJcZ1mw37BqCqmBTir4Nr+7dK0siY
cZX2u6Qo1UXdFjDIynAOHqeoOA5AVxc9udc/BshN1/Z5cB/mjZoEc18Md7HVR/hHj/OCUYZ3jbF4
c783DP8k/7yzegChKq6c+ejXyc7qO1nuX4MWD6RTHOdka35RsId/5iwNIoRN58K93M+4EKKCq259
uOIYq1ggfxxRrF7iESWEyZzoefHi7AeRXtQ36JMZfKZqbLmgeFxnCmzg1uSr7VfnTAb6H36JpcNs
x5cTIsIrUhupSCYZ1qGFn+avEGVFiZhAlQIHXLnOF4JO7DPSdcDZjVSP+/xEjlTknJo/eeUpaidg
FNz2XjjcJzxw/6HezqN903Ny/aJAhmloERVAkFQ4XEcWdIUdnfrNflbi29wEPtWiK482qqP4jPZ0
DFfs3RW+tJ2C12kpkTYZ2VGFEjNPud0DfE2vyggRJkxbasyMAq/GjF21/O4CqZtmD4+P6mLaI6Zz
QnqKWPMpmXRrXIp/PM1bCH/XYpE+Ekr7nnc9gCcQEG0S7ScQEAwLRC8gOzc78zrac64IW4NkYS0G
Xp8jzAJA1Gnz4U8gE2VgPaDHmQn1rttvhcca2y3N5bFJuPA6lkFeM5bdk4jkVfW6Oa/vYKbKhRpX
T51oAjCAAQlIfJXRne4UvVmtj0JUIEEfHwCYtUoZcT+L/CvXT/KvGvMlupx4Of8hnOgeo3WKYLgI
ATfua5qG7pxm11nKXAuJEAUZ7uly7elxCSVLz3JJRKFp1M1rRiVNh694hAHHRbfVVgAMct5hv9Nw
7rg7XUchjwnsKPzWWDQ559GHoa2+0EMThH8epv1mYmFgjzzVK+49UKChl8BfXidEjeF+I7gkSplA
EOQIgtxR0GkqjWsCjBs2nVXSbYB6tl93DBPLw247tothH3chXRoDxIGfZwLPOCdvB1mhYsn6JY+x
8aFBNEN6l7MpTrjQ7HLmBujoHbk8OVg5hLDnfIp2B94/6RovXsGq93hbV+WpKu5Wx7au7JWC5FOZ
lKhnVjX7GWytk9PekTy14XPtOe7TQoOHUIPZkiZsDKqRU7KuAcYAUS9N5rQPJ+DSJEGJ/BAX9COM
OABDyvI7THPK2UHvX0G3Q57+85C9zfQXNxAgMMjeRe4KeKt+R7+X7XAJ4pW0ali3Q7UA1k9A9AVZ
c5ckhzLFrBWPAJmJ6UuMfRlPFdAJ3mQzYtrDNP6Hg0c1i1bTkIjyOx6ox6D3tMdIEbA5kZnmuu5D
fhrVzYPYLKaE/kRp4H1eN437YexjTAKV8qiNiQOpiJQ7TFFwD1iODE8hIiG4yVMgqdnjMZuZdd5B
jWPJwBOPaCGWgBvc9zQc0zjYTtgQCOCTL6A1XMUtXx+WFq9eefFxSpHFJO186WBCpDhkyJQ1axiy
rH2p+GEMYn9oqrL3NN72SA2K9N6+zHFoPwhSoFZjFLw1tL0uA47lhDzIHjV4gQrJ9IGjFr8700KZ
hCpaFmglDbdG5I7ll2SNxmPk0vMx/yyf8arCDV/EFxhBDAxJdbxUZ4bdCf2kwtDE2TA4loWZN+uX
QYy4nRJb7x7COuM4SdXM0eiw0Yy4xrBX+5CP3Ud8Mo5QWI4FeDqxN1Q7ePbTATOvUOMmcleegE7O
SgbS3KnBVsxwR02HvQ/6MTKpYuaMMrVhcrDbUkuQo2iUCv2J1+5h2H2sbQ7cusw9+rp9fMQqQlAg
+3ZY2GOofXZm2lgjimxiWXl3yapsegKFCOqO2+XVRK1qglcEW/uQhfC7DPSN5xPgjrRCffpgXJhi
2HEMqGXxrc/+GVNJjvCS413oo29ocAs6ZhvktiyAhZql4Jc5HSmlATRwV7FjdAPgsjD07F7smxpv
/ZKfZW0ilGgQYI5gBb4Mq0ZZG2ePIfvWLhGnafV3B20Hv/87RS3fbgTSl+xPEjhY4VxYSM8xNyGt
lKE10D+V6ohTdEVLJe6BX6NuLegFjZetV/JmZiscL7u9q5nuUMTncDbul44JFK38o01gB0gomGNB
W0Zr65Y/mTORWkgBj33I+ge/A+hfDbVswwQCQmn57KGzuq7PCIPh/TzOSG6+92VHiZWeGqYt586/
9ZKhefJqe/idL3DZrR5ueb4h7sE2wb7naqgPFscoIyEJ4XCiMm6wMcA3CrCfaHw38E9GgOaUVkyH
ud3qiZIr8gvC6PcUaiDeLniG7x9DiLt3E0r0yNT1G25K73IoGQC5D8POhu9lbyGNvhaFKGjxzsM3
QTVC8JYs8/F2Z8PYBOt9U16kiTNRuA+3LXr8iBkp5Ex8w9h4Ed4zT+g97glMA4QURx3cgXZfhwG6
GryJdm6mZmBgOSiInlns+dZb4+/9mk7wGgCvMqIogFBga8jxCydqTA9SBgQ1ZuaAnkv6uGNf8myY
9jXGC/+MLKEOUb15swwKSvhvvsXqkUs42KFradWCDEsRLK7bAj/hnmErBOhQdHdoQkdjMGoS0kj7
4XQBds17EYSY7kQK8TG6hwhI9GLn12Cew2WVTfn6OG98XqMvGPzon/G6o9AZrtBOeAeVPmRZ8IUE
3xcN5ubGdAwPaOcy7zl2zT1shBZU4OuX+MTkypif+vGEqtbGY3CQn52m28Zksul0BEpnkad8GhNl
6fksKqvxKfaqmFnJKETZOF/2tCcZo2fkPrjBCeImHiUAkEVVccKab4RrWA3xRzOPnIDEuph4upzH
ymv4MJ5MiH3gkEl53iuuOtp1xhW4LCgyJCKp66pvGJfg7cBAtRdzJ6AWsshauyR8BccRyUvrMt6u
IIKcMXxiLRgvih3/ixzlJEwhVSWQqRaaQqAnYQwaIjW5+/H5NcThWhL+I7Jb4JiehzknHNBMcTi0
dk5ofwIaLUbaUobInHHQhlBvSPWFKS4o5HCMkKTjNMPZYzIkXZ5gRFTOIVqZKRDvgwjFCPbhWzEi
QfmviHHrxMXXk9SIQQqwG7HlUYPDiEWykdWAcXrU2rknKVjF7TDjwGImzBSmhEfAH8N0abzp9/kz
REg2Okb9y3R0exERyFshOBo0vRfhJZ4xOcAdAEMbOXZxvTC3jSEc5LIGj2xiQ3ZuxBtAIO9wIlgm
OZ7OKeY53Qk6IJ6D2Pec7O6lbjSQS2RkFc4QQzscrnplzpGwA3c919ovuFlzt/lmrIxQDWY3noU/
M+UPgT4TVQ/ZlmjQwi92paUT/eO38HJDFXrivc8Q0w2YTNnMR2DLouBi23h83Mh1qddSxo9WFjms
nJip3syI+nuexq5/2XfUCWbmCD+ZUV3HXbVT+19GI093TjnN8hzRmiEYWbOW0shwt59nXB/g+lx8
Ki7Iw6NixRKm4UXrEZERSi3nTTZ28cjJyI/ZkYvfzBaeT3WIkhMmyXT9+e/A3a7ynrcGi/F0B58L
l/r+TJ9z6pLrATqBgob4DzQsjMK50JZUPkLSSRk2gHdGumht5JgGK3mf5xrdd4ZKPeeLkOYynylx
HfdqdviA+ylfi8Ns4/pEIBYM+xQ9rof48VOfQpgdM6wT4IYRcMcz0zQcUNK72XURJvUztZiHmZDx
ZJxD5ppWjgkEGI7FzQvVBpDdaii4VVDDSvMgdGIRhI4egUnAAYztFxQ0lzbLmOz65WQzQ4VsbszS
mJRRJUH6MnospcpGZYXYJ5FRZEcS2RDwaogM0Tk2vvcbbx+DAWxUiKAjgwVrDFaxh/3e9wUT6Isd
BwpOrehfs3PkQqZGDJFjO170wz8QByAZmh2jwIadi2ynkTNtyBkA8xbAM50xYuemRrLyvlRKYYnP
3pWNOYaA6EGDwkL1Y1MDpRtfd3pseP1FS4INQk6gCg68erLc13gDvV0IartY1I+4+AJiEL2lHBqU
yQaXxqEXkxIXWoO91ViihALxipBpGbz2Nyg6JIHQTxgBC1Ujc00reyaggZA5JlfIptjyxJYUVoS9
D0fSAnfVbvi2uCTs1y4sjat0mcFLavRVkjHiJeLD3saSmnCFvyDhsoxXG4iDIn6X2BdKbWh5SBnj
Qu7lWOq0FLo9LArGldA5sjPgXYu9d8H7tQugStENale0/IQDZDc+vLQrFpfpESYRjjVtiGONrBcg
X/wyOW2E5FCIt/67XQsaRHHQxMB2cOognMgwQY0X0SJwjwPWvPwLoKtTh2VscG+p2Vy9g8jJeBBb
OYx9xDdPmi5L2WluuH2e3i1Icz/Md5NbUR+17sPCaYsLA0vSTCYaTEXyncqcRwGBRv65Cq6VwbXR
V8wqoG0d/lhCws6gRzWTznjCaahHOwe0uiz/8cJHkqpnqi9UkCTVDJwYDMVAwioe7+xIcXPiPrdS
17s+Q7rmhEzPBDrgVh9lDjUFdl5PXsIzm3EzNmV6j4b4jiDS795OqYs3vDdCx2V4Z0w6TJ2r6Zjp
qy0nKK9NC2CuFAhEiA6gwwldNbQV/Yy84frjB3EasFCWFlDBiGlEU1pCJqFkxQ8OLDY2/HZn22o+
ov4Oo3N4cRzKNBFcgDtzWoIdYF8ASOqaBInCLRgIkYEXkDH69O7FO+Ey07c9sG4TWueLNOigC8IA
MOFOIufYifRCI8SwGmqZoTfZ7fZq5cFxqTimODa43U80RwaoMJ8W5SlorRo7+jAEFT5nT95CyZ/l
qG4eBK+AytBXAe9QtKH1Qw83skfwY+wzmDN0BAjXcVgh/5YhYVyBkBp8WPTLpWdaTUC54TouYYjv
KFW40cmYeaFtgbNqmo9zBI1WJm1zxUcUOZwk2QekWGxSGZMMLQW91GdFhgqKuKC/Wcu/zuR9b5tN
vRLCTRB3DmuY9gQv2+UB8AHLHVLj/RMbxeMe90PDlwJK6PPmud6qg9lImVJEYUcy9uGnXvk+qEDT
whfDLh0wSnlGqIVP+NVQR+AMx6iCtJ4LBCD/ipAaynbE5AtRg8NHZz1xDhiplSFqaEOr6UHMQ+Ng
DNqQA+4J2JQcY9S1UbUz9tPA0Uc994C7I7+m5PvJiGcoMf2R4jkaufB1jsSOzBsx8fdjC3fTcH6l
GSNbRsEzHa8qbrBHSVLynhAZKyEJBF8pOmQcwyBEvnoY8FrmMkJw1U8guDVPUXTxZEgOVJw87s0K
XqSmWj41HUZgteYiI7EydPTl5AgYLcaZEgetbsTUYIVgY+EjpHHszI5p8vVpCbDnIp3vqUlYXegO
ANBld49DPW5uFEHZSIQsXkVL6nHn7GAcdpqGbwX+sTcDsDr0MoDTwRHWVIdfTPso9W/t0BeaRtsq
MZUwGLY/wxqOEQQXOeW5sYJBEgVc21OaMuPm5sHy3BZdQTx6coa/L7aH/89ZFmZWjBy9ZZTru+V3
M7ePDeFqh0AxpADrfgzezOQXtwadR/IPNJPx2IKMau98a82+yZSD7shaijJ+jzAl4VOZopOLEz2h
WUlFw2FsprYkV7j35zAt7nbxK4zRqMkWkJWV4QxRkzOM6zDyZEiQXjoY7gG4sNkyBGKftXQ8L6Tf
4tZnYprpEuGOug4XhssdOoTgfIDfcGKExNk7M/bY5wAaMpgxQ1zwAfv7zyOpwUYlTsUaVnA0FjY1
nC3KA7S2PNAGXgVTDnD+icve3sA2MheUyw5trozUxox55GFtNX/nnmckZ2XLyzhpfuLjq8h1fvbm
IyQdDj4LeU+pxRGiebNpQ6+KIOINbCkzQU2hjBakaJhjhuhT5FFUVFAHavjPIqeBwVHNwdHmGHqz
845IPwQYIEHk2KQ0bLGoca5XuxepNX9BbkMXsqKsy4bsLWLoHVw6XlxAMR4siqEonb/6Z0YqBeni
V3bPpDb2/Pz30nj5AxIiyq2aKdIyMNKXmsfvdWbLP1vWKJg0/bYxJoPuET7bMx/VzvgLZHwswXGc
vRkWCIJDRCdE940dnL33R/2YZQUiBn0nh9uSMVPYgvAneIR/W0rbuSXxCoiW9pq5+Mwk7LQlmNZA
3hxmOqt4DDDZWyfiyrmzY4BMr3uxf8WdAwCcUWmwIF2i2dMKKm7DDMrgHGYmOfhUxjMDZeQJXfdI
JheAauTBkE3AI5dpCL/F7grfit/vrz7e2dyIx89/zHo+Y8PSxNVug/Af0sKJl0Tz5BxbXC4fDMMl
Xjq4HC2e2Ey4MMvYsjfxmSFz2ze+NzJalsJmcB0ilERP+Iw3B1hhiXEVmrjkYYHe4eB31O8tR1GU
vaEy3iiUMigKQDWoy0BHWPe+nb0NcutthgDVcM3+zHJKDGbh7BPgyRfz/wyFtt0gjZElQUxP4GbT
U2IuFrC1bL3sDRIFWTXzFXv/bZnk4JGCGg1dioa2Yr0G4fbkFRxHooqaHQI8g5mxw4x+4SQjhQk0
1TzvAnbJp9DIDwGvhB5rag8rWUe9BYVCVEcMQtbbsrcYbMdIMkTqoTD9RWYojOuRz++PaF19kjxV
umI9GUzha5bv/3Df/T1zkVyF2Vb/2StZfE70bruD5jnyMa1IgCCgFYlJTCxB1v41rp2mcLEhYhsB
T+ae8pcCiuJ1xr332wQn4YWgSKvl3ZBqIRB+FBUnN6IPoQN8R2PWhPkob3jIAnBcJHfVeThfdA0W
PQtcI5oM5sxIpU/XvOLlwp2CX1oDGJiJr6cvQ16SvbNJySWmrM0J915RMUDqYFtzyBQ5L7cY6eZN
vFBMWasSnSgwpqmE6Ro9VIbDzy2HK8ug4rXONg4q5xBXT5er+vNUkJd8Af/oHko6Rb2G1w3TjHv+
iRfYYsAfsAIGYlDRi3CiWiFH2u7TmpLC4t/0spbHB4DqDcvFI5JO+zLsRrlRuMc03NLrroSEP4Rq
LmW7aC8MvXY+kSmVzyxkCDInEXbBXAxSlNsG7+fnLlaE6l6a8Gyjko4wLrNSStzPNJGTf28cCQt4
LPy07HxR9iS/xjwzT7l5rOGPmUOTISUzZLxiAWdj7tR8pZEw1080cHj3C1Ub5/YHdUpHGeFAETyh
y+kJSxxpmYYe9qgN7nsz6535Be1NBk2L6Qq/KYKBBfm9mO5RdyZXtEKMeDMozfuG3Wq0CNFWcYT7
MYNZ40y+OzBbQC1pcNBCck3XFHVWSnrZTCVrpmEUVjypEFl7AArbt8jQTufWuVw90r4EeCLa6Pvm
vnD9ZxOKkePq8imaAdaj2sy4pOxEAZMumQaIoyjKLModxS0JLpb+KtbAy2SXGJwETKz9SpMFL8ij
qyOyDXQqxJSX/5sN1vM77Y0+zPycuMOXfKIZ1aPCtVQ8E8qOZRKKWdq4XUNKonxXiPek5q2c3g3c
HTOtRxMLcwADIp5LNUxfXXRckHxgc5uM6qTZ3RvEzd2dBZ/EKAutRMKCkwy/JGgxxshqJHaHbgrZ
IVc+GK8qO+PHUcT99p9VRZfzgpQTVXx2k9MLPSK2j1lj8FFaCe55WYxBZVnKAvHuyETj5Duj4TIG
NzPuW8bSBwq8CCJ0+L6keivlIIHrtGr4al77jlYnt8TNALiHsfzcvzNkwR0kG9/RnYLuCp1SYYpU
I7k8h8dzEdXXQ+ZCKZJL3wKlRj7vio6Iuug5RgZwKDocKwBGaaCVCRQXpAVzyyl8asRv20TlLns4
P/g+JmZ+Qro0EhQyEtrNfWJG+3NnFFt7K9x4UGS8LejYjA87qT08qFAlsseWNNYS8Zl8zGLm0B5a
XhjXL+pkEdwZMdyLqm3sOMx0c6RyM0hlMTLIBJ+mYZMWM4bMiZ/8Y7USa+AnI3VVDGcq36ADtedH
g6MZPps0h6Zkw0eNM0MQTzxO4R9xLJlmI/tv+i+tO/f3OzwAVHLK3CzZJZoKDEnObIV643ZdfRJs
+hAHJp6uH2O41MNcuZ2ppHjhQXesSYPHnQv8DPsJ9iguUIzdXfzqvEGB8HzbfOH6sGf4HHlIsbbY
EnJpVtO0etkapHEcKxSeJ8sPApzO8u/MJeEy95TKZoSA0JRBq5y4gLRjMBRtFijfRH7rmQwgGMxY
L8lCvPXxyjYx0UyLPuqOgaBQWqP/5SElVzPTGrSC7AqYL8Nd7NATT25OHlK5uXRnYFBdf374n6bz
2m5bWbboDxFjIKPxSiqbkiyJji8Y3pKNHBv568+s1r1vZx9bMgl0qFq1wjgEv4qRDiGyOYDaxN1A
wZzxZLn4ttkdCQ0lQz/GlurRoNkm7n0QD2knqwkahIp/tDDOAo1kd+waP689o1kVnddZW5JkjIEC
QwpCIKiJIY61WbRcYKyl38wunfImvE7g4j3k+fof2NubH1pZeEW+oIeVFl78eh+ovXZCeAn7kAxt
XqzIaM18hJQcRqBkmCI1pV+ixSETCD0qCiysf+A18AUmZpoIshjGVZy+OoLcniTw+3PwoRQ63e0a
9t5rpYu/et8gZyabfwk7F9ewnqL6rZ0Ab20LXVKb0/4g20GEXLV/oTVBOZS+UIuEGA9DBnMKZ2Ob
/vyrdtgRts/y8gPQ06ZnFNAqTFylqzHO6bAKYC/TSIpnmx5WuHiy/V3eObfQz4hMHZ8AQig9IFiN
DAgltmEXNjkVMS5S+DrcMzTBlGmdUaEBsNA3ME+wE//+08zDgziva+AIOVmJplVMlvgvBHAsP0/2
bTgw5fWLVxPoLnFLJirLnOHaZxdRqZ58bL9gU1AmrP6rzvigjL3SBSOQiEPfjPmFm2DmnWbzQmDC
PszhD0WRYKK1gMU0hZWM5zR/CD8I0w+6e77E+t3EVsikwUOEj0k9rdOuSFho0KPdmnVt6HekUDE2
jIUMh1LZygDQFweWfwMLIAVaiSa08TYNDMWalG94i1KOlynz2FFgBjAeSlV+3MiQK5RFITfBMsKb
xH2axo8B/Q3X1fJsVBDUoSltFYvHTUL/S9Y3ALWAmnvOrSEVqYwiFpdOsGBvDTzh1mM+PsK5Otbj
TO1MuumNqY0/eQ8rJaru1284J4BhqxQOpylq7TL0OFqtjdMugR49bBVeZYUr0ifaY+jHwzQ8Ywv3
0kb+Ay6L2Ho3Rf9BSlj5zhXC5EFx6weqjH/HuIqB38/ibN9RcPg1/LxZdFiwEdbvYsNShFgZWiB7
10PftNdgmDZlBcCLGb7RR47vxubDEH+g2ej7amqejJxbtzxmfg9cRlEXmM6LxBK45Z3L6ZdwLyu8
/Q2JgsaVXoqnewOAQ0fv8i4N7ziSuXgb4EDbCdEEihzUCCm7C6v7KAOf61EaoI36uwyLHnmU6Pxt
mgiNMydiIfoZaN0mp8yUo6UXQTRlsYC/VXgDjTCsjV7dqM6EzIrFFHTlJYoouidueQhyVP4pW9Lv
SYRq82Z5FGDuzsZZibkF5S0XIn2auHloEshog2m0bbesGYXTRC947F6VQttClI8ypqDeFBNeBQsS
Px8fnuIesxMNkRsmxheU2R9pCL97pABWIPafwUtUR1QwOWW+yOLtmaK/tCCi6mj40u4gaHbO8BiI
fZQ2KoYEP7s0cfCDMf1f95WfI+MTbp9LEnltEz6XyrMjluaK0DUIX9vO2ZUKyhOj8zGdYQxuUELu
BhThexoRZxHD5iL+CVFvSbG3R9DNjE8Gvmf93d6zOArkZ0ePckJGQlBha7bObjOQBVc3ZPN/eptl
cCg1X8HfjXragsFD9JHl6UceWPGV3wtwi8czPmDhb6vgUhkmknUQo6/P27q/Eude/Gx6QHyLDIPP
wX7jr+MjYpXoZJHPDN4jVC0zN9vn5NkKG/unBbH5ufWq7HdNJIQhtxQTgMuswE4Aip/NEKfocczA
PdsLUQpaCZWMAVONi4fJuCgj/xWnBm7/QtBy0a157pxdmL58wNinXAq46AeHX5PJwTTyWKJRSkEZ
1sooyBBhaHWM2eVMPPmzVVmEdyWVc8Pd+62194DFd6t6CloTiEPkjTBACb5rAwn+xZ4tmpm9ZoKQ
4u+7F7L7QaDymJSWbA5wit7dFw3s8lBY0m+i0gWD0D39UzTwPrwpL9/LKG9vFi+kwTXvhw1Dfrl8
B2ZRSFbom8SnzkSzNR5cFJJhqmPChAhC3PyaetxEiEKphzMiWEj3A29dKUn3hdwX9KOgZxQ8N7AL
bGQJkkmqqPMQtJOcYnEFWgNDEeSU3ZWDxf8tQquL9qly0kiDkmSBCPxIdU4RHUgIeINRWEfAOVFr
vzRKwOxKj6yjMnc2bnKLvGdziVC32ic30Q1JNXX+qIfGfdytujyOjfObCguIsxZH7x6slznsXz0X
IGE2pKQrH0DHGH8PNt/A8L4gSqJ3beGGMIAnsmUGhosGDs6hgpPGUnOy1X7RGgVmGcmACPkPhk/U
3xxGPHGb/YV8gBlx7o2aQTLLKtXgL0OGGMbY06QN90WaysiIASe7mhrRzB3VDNrjwWq+9WcutWZH
pRxN1szytv7pXKBEMbrkJIKwDVkUtMjH7bBZGUaSLfCS5kA8it2EbexFi6HjEEPvJXT7tSKG8dhs
fsbpkzzSqnPfkXp1UygIYxvorIi1UwYhLDukoBPHB5I2ckCMMYYo+z5J3I04FjU0n7g99rcyP5Dk
ZTl5Gaj/WUr+3UjI9HGHz2O0QKTd2350bq1q8l5m3i5aXy8TI7Wq4V16CaYSBO2u6XCbDGWfXXkc
W+WXpsYN8QlCzIIAChfX5DoGEurvR6sOsicmQcFtlKsdGJ/CizU/NWFzM5P7nJ6coKjT6zFsBn2M
ipmJjVdp8VcMPexTCmFJtyos3n3y4J/KhBmhHxCQm+ICROFfMMOO6E1bT4rsQHPb7g4JH0tX7leM
/8rT5MTbMdn3GG7lwoTCnujG6q8Ylb6IVTeEbrg4GxbsohttFVWeyc1ikMNgOCXirlmFy5QICcHL
p38pmDTWKKJSFeuWJhk70pgY8U+gIIYvU/pA/QUNRhNp2UTW8uwz4IaFI660CEoeVc+WFkjGrxkp
iEVeCfC0R5j4i3PyGFu/l8yqibjkCI5RFJwyL0P1N2NuWizCtkDf/GVATGdIc8ZFznOBiMIwg+vt
2PCfOXF8ZtHz0Lwb29FoXb81is84SEgfVQ+e2uKzidPKY9OzUURLqSN0teJfGmX0RrPH54cnzBec
1uzHICsUtqb95PLcxSEYVYaLT4LxJwXjfzbBXB5hwobE2yb8jxkKAINE9qh4rnsgDp8cvWLFxQrb
gJOpFkWeKHN9MzNEyTxMGFowBRAHFp+xowwLjDu/Im/0qoiAazzQaLTmLcZkGUTfKOb2ILZCvxYj
56edRB9pnBL8zV5rXZhaWNfwtcQWIBDfTwZMA/aVfIJLEYXzk7dzhDSSSGeOkGKwvOuCvX0sesCg
aOT4htjjI0HB7xx3Iytz9V/twM1mqiikIQ96+hGybvgf9T6mssSWDEArIgdrquXF0EvFBHXGOLOJ
1B3AlnjTgiBWY5c+j4TP3WDiTc+HnfstAQY4AfY8ssLklAq3wJhtRfvyDdiDokxutmEVQlYcf8QD
zkpkcjHn4Wb2ND/IlQjzh6AI4xNW7GMAk6twfw8ulePn9cl5cGe5/HPDKJMlRY87UNri2AJ84rK6
SlmnxDiyBZlPFS5/a8gonHe0/7BO6FUXD6ga7qFJoWp6bL98MXGRqBQZrKazCMLFLQ32GyOKTtIp
RagUZbI4JXN4xunVJLm3bfsus1IoVbCeZQK1CVLuQjUwMkpr70HPwVsZM8qgt/K6RwSYNLGEANwT
LIg3WCysK2zg77cuQdltp3OK0HPSG1AYOkMs/wAwhH1rzAuId+fqJZmC66Ipt/w29DPtPQBdUFlS
cvDPO2llPcaj0yMMEyvznhRpJPCAzDUNHziEgukvdFjQ2RvjDAQJdrxuYlouobXRjVOglh0hG6BM
GOxbX+wcBQ5GpzOhMWB5Mw6w6Bo4YThA+TYMDSi+5P1HGvrZsGCZuLNWsVqiS8YuS10vrhz8O+tc
98LQzJktcGG8zAWPsphoci27fhf2aBEznjZq5ToN/yYO0IG2Syy7qYHmkT5NQYNhYI1DVQK3IS1h
XX1SXmpJZAEPYFTBYNVW6kMvNJyfu7D3i5swj+6XiMmZn4b6j9HYlJo1ueS8sDZMf8fTEJ0AnMZf
LfGZ5DLGQUkpxcADo3TkCYDPGNuRggiQFdnyjnw/oq6pI2F5RlChbkUkWrjT/lFsdvhjIDr0esd1
g2MHvxGDjRLK9DyL/AIaBvMEzj9OBikNw+x5TwBy4AZRrubUkMxE4crHPkwpfmsmNBdRdQE78F5H
vmlasm3shlPYkaoAveutjVPDVVNxkIni2tEYpcH/NH5XjcfiRfMAASzmZfkVpb+YXTgC42fIk8Jo
3rHLqJb8FC24mO09Sx5r+fLKy1nhCljRGAFA6ReEXWY+SXguJ5TNXnM7lH73aK0s5UJbMa+2LH5a
1N93Tc6RZgW6eTAOekUIDw9g6WHG3/0hstWcwVQTZoKmdI9A7tmIVLaNJNMa/YiGK1cciebrv6Pp
AALHpAUTBCmoU6b4UDQ4XoyAqOkbXL4okMXSxOjshzT+MJ2E5bHovQSqrzjiebFcijvfXAxH/ZTz
IMUaqeQTQAfmmkBpQqNB9VQQ/nSiTgExR/8dubb3LHoWbQlG7XX45gniEGGYiM1efIfT2cZsgf5j
T/gcRqRuFIrOFNRfRid/CCefstsrwTBoi4ea3VI4HYCWOT1nsEqsN/98am8iNn+xcqYZ1jMJTN0T
/6a6tSxepXEVsC2AmaLiMxY+pxsGYxDTIJmUY/g6T7iXydDEkIVMZ1akVXfRcNnf6FuAHejgsMPk
wijgXhCTA3AXdaxXGCf7seti5yrbfuL6jbN1xfORATZX5fYDzeV4rHnbFH9LjzEon7FxRVmByEEv
nEPmS/t0pzeNuB8ZI0kfsvy1IW2glWZpj9zAAYNgheLnWae1xxScdWhQVixeYKgTdvClLAFWZMzn
d/IWTHHLGJ//5NQvKcmvXciQD0lbO1+MYZlRfhAOiTmwx+A17ZnqUzLvxy0JxmNPRy3mdvvC8yrR
+Z2WCpnk50k/IzUmZ2N+koxj0tXOraWgF0CCvtJQfq4F5Gk9bgcZaPoawiVJVnflRmetmAOQixdc
AxuHdLl010Y12G5chariTiod2F2IpWhIWkgJRgSbRu27H7NBIO9Dy9DSmKf8YTqMcCXdKrjTDlPq
NOA1pgMOfuya9T/CigFrxZ0PwjG9CmIpbHGZiZTML6speo7CssLcBK+cdoNeamTn4iUmRXequRr1
iACr7LF8s/Mxe6GR43dRmS8hFUULzei4jOIo51K+IDfymH+hF7025pGGyK8mBvItGTd/U6xwr1Uu
4/eyeNYunYv5G8J8MnvQdxDe88an4EQ5Xp2EKNR2nOAOa5eMvVujx+djjRyWKHLxksZTPeyz2liY
Gd+FhRsDe4ccZRFncFnInNLCiVfhnF9DIlrwHDkx6Z0QLvBJSHak9BN+RpqVlzQixm6aiz9uOv7Q
4YxzUqYV1BWwS4M8Lvb0gvk440exjml9jUlhI8AM4uxv4iGrsZ66WkZqMIMvwpA1b7SNVtjx5ALf
2GDJkPM9rNphZzCNR1djxLM2wGspwrSyDvWDnUtJuoHbkI/t/WMZ4EtgDWR2WQud5yQ3NhgCTJJV
pinGHVwVOOnUaf+MfPoDRgcNMPsFwH7+yTUPnaYGLGxzaHS4KhFXhWwFlzBkSmRGatoDqFXhKYp4
1hryknblpILAjW1QDHUkZby1838xmi3ucRhAoV+DRpHOw+7IRcgN1/JhEUeMoWXesc8ca7i34O68
UEtIf+f5zPxKZ/9jD/LokdudyH8IadGhxUDGMDTqJdj9kxtmEzMXThnV86t1vULGwaaQKEjArlYU
44If6ZWCCwLXJ0VhhnGxDqB9uWKa0vjBjZpkW2c7YSjibwwznCnh7vxDKQzx1lAsUEzggFNbMfmN
OwvG45f0ME1kUWNoSFecUUeULlu1tRnsg/kFd8bhgBUKElZT+Wp0nLem4VbIj9gG4gIRYphVJdZ5
d6L5hjcMyJ6RujpAk4aKyElnnJkgw+DbJTr9Nq0ujBkpCWV/wl2JAFA4PoD4hrQNvheZGH7XQMZN
BeplDOsbD0NuOxHBg8W4T2YtQ8MBiLlr8YYh4TeUwl9nzSwxamXknDH/m0eWLtZFXzltvxkdc5GK
d3VsslAwTuX9dWP4F3ozY/A13d7m3PevqqrsPuEzDCQvn9M+R1QLDQu+zSGkL5TZd6oi8QzfTj75
ykxgQXV91esASCT3nzHt47Pt7DNRFbWuvzyrAb8RG73cztyLuTFB9ZKQ4oH6Itvl/8tLHd7UxdL/
QgJAQKWaBcbzqhqCrCrHm3hH4NtOXPEtLHrOTtjvKqTJgsp3QnvCC6SbTC1qBDvqGI10dYYJhhnQ
UJHnLIsy3phXIw/e75TPCrfj5Q/uctxgjG+Qh/bda+/VyMXFkAi6EN5A9eQomg7I6Q0JYogM0D32
mf1qshONTmjGgxuIpvBusrFyfuMcBQ0Vy9oHFHcsexGVGTVrO3PVYeoMLpukv6VrwzaXx1r43dWw
dRtUbBa6O4bbcStVjMkpx7+xmqNCoy9X1LtqsPIvRodQ82sHDBaNgaTxZOFYg+pQSwyDMMNkPKE6
jiA7Hdr/DNZScX+CXoDGBhy3vAO5jv4B/KBhb7hl6ROYqOPbxGOlC5ua+MGq6AmUSGm9EqDebZzm
GvRZ32JWR81UyeijEmrX0H01DjAq3P7YNnQtjxvMSHKM177YWJrkVn6YQtOnP1fMlYyjol+I4lDi
7gTZaD3OlXZJ5eYKj7HizGNmdRMsP73ZcRGlAPcZFhwu7/A9Ces6+uL6ZXT2ImO8LXEG+W4gXsKU
fhYaVaVYoyMgJT0zIYaXaF/pCaRgGIHE/BWui5xrajX3BF/WxDDpAOPHYkLyNOQslp7245SMS3cD
Bf17UwK3D6OQJaQ+jTwo6AXe91em8DGcZRRu+RdL0XoYA2MDNhQkROI4LB/arjBY2OvHwA3rO+ZQ
gkSw7BQ1zZVAa0UrR/oqnBbZ960lst2SgG7FLX63OD61rqImNQIvSIA/FzvnjIjQHJVS/S2WhryG
l8AJbfsvUaVuMfYdWdl+N11IAR3+AfM56EIblCfDXjXYjUQGDRAFEPvQyxl/oLiltRnsltNWgt1C
bycKAMxn2Zn3A11C+eY8W1DdoakDALDFOtWeAJezqK8Yrul75aAT4ME/EI7OvZPQF36uBebH4jIn
jKN2xE+pxPcFhv6HgEtpByrYyJdZPPwSNXmX1+0mISDGIzDBoKXzW0g4YeU+GYwEGehXLAqhsElq
rmji+LN3CUsxGZVmIpAGIHKSOZkm+QVIFVlhxwFE38HhHIOxCLQuZjZqxk/Cd2T3DdNPf2HZiD30
Pmd3JlWAuXh1m3RNeGs57l/wNvQ+gq+KCMPYj2XdV3N5LCvXkK3xwFxCyEfSs1mBHEg53WbR4KDW
5FBl9t4ZfoLEwYBY+UDgEEzhpTky/7xh0lfQqUYXoZCuraPEsaFshjktmShtw1Ak7ZlgCWwVoX3w
YvwIXS51I5K2C+5I2mYm0ZpLLpqFhVNQEC04PzPsQeK7ib+gEtepDu7IDqGqZQpoWNJNOzzX5eKe
zbjUNAd5pZB+BE79nxoxbEArALd8n382OT0eEDq3qWyrT2PCnl+1lN7IoSDm5eLkSWmLW/+4EPMz
6GogW1Gja78mrsgDfuiB7weEp8Q8iGQhLOxXT4zb5qH6Em1rARlJyKgATLdWS89shkUeoiLReZEg
ldxRWjFiEHdnY0ggM1o5sbH9guIzicux8DRRFeM5wArEPah7NCbTCqT5h69VylXH4dag+mZwjgHM
jurnO7qM6tfQpTFnSkwAwOCIKArjPgJhZ+y5HwfDd0OeGvEHV10ZuCcmcRfjTCfiDgGcADZ/C45m
BYDoYmI4jFN11qNOgK064DWBQWKA/ohiPSX6DuIztRbqxV9qBHyJKsAlv0HrnYE7igWDmnmpM2aZ
s/QNylv/YHjHQCTn7jZJW7PFUYTdNxkPPbsVwnJ6aoYkOJmEC2RX//ZRfYh8QOU0QoKEDQP7WJrS
Q0N424Tj1nLBnviaOwOqmJ2c8OsuTwfGTI5db+t6SXdqm81+W3r3YhvD3qi4Dnb9tUu9a2Jn8/uD
lee9xeGHVz/nK4QUfmC/R4ByiCDiTlW+lpeJlXsiqAfxXYa+F872GJwPu9O0Kio8m8hM/NIRZkBU
vj9wWGPvPfY5/rQJB1NDTdaw6IeVIuSwBxbZ706+XgqGOMeqh2IrFTundnHlhkyc5qk4BslOQJHu
WQjRGXNuHGZRm/AUmZwTkguZOuRnfHEFII8NRq4l09upZf334OiGSyAlNJIDjsB6IkFs68Srqbk9
DDooqKLXkHwbKqI4PFukex12Ogk8OL0Zv0FqKqu6mDoQfO0f3xQXinHa5ks7Bw/LEjCGDmChTDeH
fSOOMR6D+ZISmoeEd/3P3hXy2xnM7dP+b8IiXe3SrMhMu6wq/yrsohLdJuthiAlyx8rfiC+NAcCe
hfefeo+Y6zzFv56YY7iFFRNIOSHVCFtFjC3xeB+vAx9jo5itHRZIaBE1T8XlgB8GGfBpO18ALv+g
H/6ZUko0GUDRoXFstfJF+S5keQkLwqC0CqruYVbbUnhBwzOwWd1yeEQNN4Pq4LAcMM8dvX7Np0up
iIBbcQ/G0/9QRCrEu6qYeHB8BuIrjr7FHDudbw4MX/pEw9W6LH76g7HVLVaw+/HgYeoRVlbpvSif
B5nSylDUy6sCAhVJ1CHC2oBsvnbEtUAMFWx4BSZPB7mTPh2QqmZxQGN1SUt8JQKOTbGw9iMuP+N+
tHfxo2ehqofmiGSaG5vwPj4Z5wSse3YJHMuXg7UHY5i4erzokgmfnwB44cEFp1+0RNYKkC1BDmkm
WF4IySKnSVMW9O/FEb9SLKChpHDYpwEM6Ix5nEoEiaj5QsZRzXaxpmkV474oo9JLIdF/ap6bUp/L
uP9tCu5RB/nXgoBFehA1YzQvpoEWDKLUhnSGb9ejD3GcPpRxz4J18c0hsoupBgsZL363D5CUgaY5
QFw0heKLgaEbC05dDWiZb2UqYfCIdqbPytFnHoaoLvvG58cVcZZ05XTFEioFM/3aDMUjr0zvnbxo
j4dm6XMv0I6+lBmXCYacwvfhtdsqtNZJX1LqccoeqFML6YOSWWGEi2kNuWbgvLHhjN0cwGSWYFtc
fbFZ4EZJBHD3r+05GmwOLHgeUCCE1eLvzByxakF9QF04ChWyk/FtIsOEKrwH4sfyCLWfWdf0F7xj
ygWRpCzwE83z4p38MTxjEdaKs4jKAY7M/F2GXJKHoIiMPUMj97gXOFbFItH4mBFQY2Ny5yx03PRU
hoHrF2g/DgVWa1GPi8QF3jWcnY6JlrQ8i01VpzJpyifOOFHtmTEKBSBe7X7OTL9fwhth6WgJTFck
R5mBnRT3JgmAPpYYhRVRncmUUQWXNU72L2vQ46QzL/yGHETYaNFN+ILhTxphPrrF+wNx6EwR80UT
uMLh5FPGUM/D1u1wPezRpR2sZKoCygt9obFHcobcx3L+iQMQ1Rm0T2EeHCIn6Qo/5C/JexD9GHPn
z9FbObAmD14Iiz6fkuHig5yfOHV/ycjZd6vt/tAEWG1XcHQvaS9vTrKWQbRoY1jDYhZiZ3BNEH4w
P9C8LEP+Q0raPJS+XFs4naAmd0c+oujJZQTdeHl/42I6RasFx++wu2CCs070ZSk2ZFoj02Q/5zam
ZWV+IX1BuWJJ5Nr/SAYpj8SMBEBkVBTtyM4zGnYBPYTlXfRcIQKKiFMdrUdLTQFa/6nFDRG1IBzt
F+s/iIp/d/z2eK9ywA801jCsiuOhmJWa3LAbL+0mnaMw8KCZP2s89jjE+MsVaaBHFMwlSBOdzSzr
BMNdIBtc5ohJ5fQoJn7KuN9j9/AhAy7pBu0QACRaKa/tAAaaOI/sDL4QbutvM5r1T9yJggpIqve/
MG/CeBVIqUzXP3oQTiUnMp6dHFRpUVzwraQj63nI5mY80AVVOp5ZLotSd+nK8VSIirjPnplUvR6A
9rBumyrWwbT8hAkvBQyjmsOAc2VuB/n0YpYXCeUXzHjoRcTuxQAIvseVMLj+aMONmF7gNpHG3vH0
iprzhd88pOGumwlZL+MpzJNmSkJOy2jilDdGQWL9ZsyocNlQt5wb3RJ2Uzi+lOJXrAL2Mt/nVoOb
4+HKz4sFOvht8iFuVDaZCljmpT/mbKJiY9WZcadFEBpS4GL7cYhCXIazMUhf/HyCGMxWE39aIzvx
Y043MaMyMWg055AsoLwsIbzgNcBviOJNosR8pOHArT/wDACOiwsRa+UQ++YaZpaHmpCjrC785Fjb
DEZaKH1XctEhV/+1CASlO4K2aL5YUT/9XELXZTSALpTKlIMtZZoIin6aO96bIfGnMVf7Tj5SavGN
00iKoRlABCswZlTtylR9R6s7B6hUAZpqMuw7Jn2EjIJZyDA6JOIW5reI6bkivZxzEvORO2sMzyb/
18gQjBkKuvh/xYrVRtC8clxtVwcv9r12zvfkq0r4NznMhKVMFdYwWrjDInE+HZh241iVt8lXbJ+5
qibhsDC3t3e2IzRkX+ATW4YSAKdEgxLycXRL6w4LLJmBgjC2uDyjBfax9cdR2sPCj+MVWJfu1IYc
KbpVkT3uO19CNxQk2Pa8o4eBVcWUppB6RYARo/ih3O6PdYcLqYmn4veTJMlY7mpHxHdv8pNmJBHX
h90bp97bhvgr8m/8lgGb8MzirsJzXN1xruYJnwDSud5pJBeR6Jv607JEdGcThRNQjVEg9k7ce173
RPbEHx97zTtsYziRRN3PtIONt/KxbTF9sgPBmhvuajtiRFVMMsXGKamw2+xFhoIGfmtsPAn04D5p
JCgI2emJlvj7Af7HkqeVVz+1AfgXATHcfBRwVyVqULlPbRmwp87ivi8NNZ9BSKULQziwHpO+RmO1
tfi3qvx743kbE8rgIV3bd+XIJkpFA7jJbmXCNQy6poNx81uTZ/9/e5VxKoZA6FkniBcAzJqHOPaD
H3kr3z5GYEFU0nNl9TUlazTelDkcKaKRmGU7vFAinmBCoTwUcj+AEOc+ojdtuVldP6V9/rzkfKgC
Ar+0whxuPF3k++66p+n6aMCH0kOJbPLqeUZmo06sLRmGA1YAZLmMTGP5fzDYIXaQt7CwVs2YeZ7q
q/2emuIfBKnyZu9L5+TY8S+7SHg7O2naae6CoQmzxJZYR+M1qBZ4Uv5cP2BbnlyXFb/Nx5PZTC/s
gPGOSRliykGb/P82EuIHdlRYrJ9s5HZXyy7wnmTNbIIU2j0MtZW/YXTZhIKCCxYQ26NV+piUeXHF
dZcOcHK0eP7olm5C40dwEplEu8IHwGoBN7SZZ7ER+36E9Jkc1778Xq7seWOW7fMoTxGW7mALYXwt
REQ6cxEFc3pIcrGxDjAJlzV4q0l3wGnyicttQusPQ9ckzyPkxVug53eRungZWp6KOBeYxIHB55W2
gpOVAQvjsK91FmvMiR5Lh/NcdQwZPsfXCw/HyP5SO/3tLupHv4FhwXZgaiZOjSS7zMhBdteaUbSL
sSpDIOVCWqYLQdvbSwUPp8fg1bQibrg5bTc+mrALmXGkXvV+sLgoVmwWnDe1AHpiJsjVxHI+zPhT
+R0Mujcl0RKY7QZfTP6nroiJP3juFpVdFu5vYq+PPvfrHgFzHQbuqxgHqf1NYRmG4J1CV6rswaZA
sXxuXX/gfkBFweXoDYVL/7RNb4sEo9kxCxj+DBpypJHCx916ZgHZQHsDAMIIH082qGlgVochzL0Q
hGx8W0bOd3o3fh6PVJLL4IwBch/Ae3snCubxzcT04F52Z2yQJKnFBDgYWpawuwzSZhyvDlYcg2Pp
vkQskd35o0w8Y05+E5aiAjoVQX0leM5b2TnGPsPeOM4jB00ZwA2rt4o+DoSQuK6VtMXZDuhijKQC
8vdwzDKhHfGPUqhdoy8cuSzWwuJDJcW5i+ruOHbzN02fwikl9G6PtsqEa3wSo3D+aRZqRTO4wsgg
PQa+R0vHNXtounZBdKTys8LpZ4mp3zRdOFuSt2pbtKWsOQo3jk6xrTO/UIcclAgz/2EcAv3d8u8P
u7W7IVB1cVagEtBxqde77PmA3HghkDLMzkvNHZgjUHHl100gG54Ovagdgupc7fZ0crSHy3VBD9ig
eAWAFDZbClrXxvdkTilefZwQbJN1xdkoq8UH0HbQxxway0q1Ltf6bGTwIlEziXBkSTG7HUQgAFsu
knSCGVopLjlUtaLoOsx9mYej5xI0NpHbR8wB9w9SKuInxZ8h8c+Hoo22ysd04I2rnKpUJtXA0F7R
3nop01be29zhszPWb6kjzBxrXTEgQpQsBulsBhAKm2tV7mg9K58m3QJQEg8uhe8Dhr08ZKRIQJLi
HpaImxuaPkAIrCs3aWdXkqIK1jMzbiEgCW+Uk8ScvsTsTMcxq74zx8HHPkBGLFx2BpjpDeYsf7Rw
CZeC9msRKoM55gR0blYmUOUUAkGJZ29L1ZjXbXbqF6eHqwQa3W44k6mQ+xj1Cf8JkRSviOp92XhD
8J2YNafc055L1ifoyh6yV3UCVxHtc+PyoCRiNEy277vrrxSAVBiCdAiNVS9FxDx1Olk5SULlhhOS
QeOGmMUrghJpJdc2iF+dtPwDzYeifmWka3NS3nKHrReizUcYzoz6vIHZxj7IfwYQMgq67XuxuloU
LhVik2LI3I3mGl9GTlC9Rx9CMkSVTA4adfwoB/mIp2YxRz8aUSVA6wGt5t4V7DK1MRMSnVlUSWlR
oIA84Kc1oAFd8jeZ9Nsp6wtyMdVHFSKFmGXkiSWKYarZTvO1nWipF4fBhD/DdqUX318Pnj32i59E
yatdh/ceThfUbbIicZRJ66quxtfWZGVyTcEoEutm3nkrREcpJhpdXsR01ojS26IGFVph6ebrcsca
WDArZF+Y+AeK3wycldWBBOl+qp3oWnpeQcrXdvDr41p5TJhCSIdtGDHijCB8HxrktiUbV1OEC2Tv
0z/NGdgoY5zrA0zbhLVota/O3kaQGG51uejHA95pdqPqNnqhkBWR5XplHDjHpLWPrlW+wIN6z73Y
egA9xcMMmor3xfiISvNo5DdLzcAwHUj523mBIrY0tzJ451yzPhQCFdUCoCI0WgB7M2nLF/ZRtzrt
yxCUv6p1VqcZci5fepzotrMQTWA91S8lEoTSyZGZyAvbAOnZjYTWw1Owa1jqtJpttqSj7s+2MHwW
Qs+AN5HBiiRFKMK3dgbNvdihWoqJVapmWn4YrLaH+PmMwJy+xQ7vI8aBB4IY+AAdPI7W5Z4xli12
RdlbFhb8fXpUg9cuFW/+UFQw1ieFmZPRwLduxyEgvH/Ii9h/BuX0y+4hzLQ1qFm0Wvn9brOx24a0
Egw5KawYkwphifoeb2glhdW6/unLNT7Vbcc0zZL1IDKwdtmAg2jmgQfHYZzLoTsnbROdXLeYjxuZ
j8cuQ0aXUHXL0x2WAeuLtSnPfNS7NN2YUckMk666DBJxoUPFNVfveVu9uXbMU6TynkOv7c56427G
LJQ9ruYbjLPA82VGhqEapxorBgcw9ht1fUAIe7G1Z7uRywF9qMTWkG8PVtnBeJHMFdsH6Te2e9PW
fdndpngRLhYRz/k1bjDZyc1aljBLDYl3ihXYVGDbhE0k1/4EGcOzei4VHnbpSysA28KPQF6kqB0o
ZcAUmAf6OzaPBwvpKmb9NU4CDuxBmdoQcv/IZr8cZkTD2Zan9Rm+vXc29a52uq+flX0iPMqIJzJ7
8Kth5WDPkFIPyNeJUkp0ccJBSPFhyNxseFSmTALxTlkShV0NSxqf5EsEd4CCP8o7up2yPAs3CbJB
e2uIvRwRTg0JKkRYiTZYxbBZhGu6UkulA3jr7tt+blltfUZoMLWUjl31umwc2WjI3aclY3loaVoN
eEg6FSUD/H5kH5TmA4qU68K0EzHUuKKSQW/ido/SnrcEbyFn5FN23PwD8Rufw5KEGxMtFkTqiPMX
jZ56og+h+mac+ZmRDZv2jo6N3wDsbBHKnWTOXJ7TmkKsXfUT1tuAv4JJ035m0NZ3/lCzodIOo7ZF
SaxfKO27mGBAw6TtkHDgmMdKs7wTcXntuJO6CmrEWN4qcjfBT+mrtrnQLY+K8ujetuAImWWpW45z
gTLEHIeTTsaNrAIJwTYtg8rC12hT3Q9bC8qckxw4TJRrJt3GhEVFOVvTmqirzBVjM0ayRZLZpvCx
WG1QG/gL+YpOdUGiChtSLpDOwIR4ucs0rzqTDIbu0CdNkxfwgs/kuwWlEpMUCnmrlOqlRXzOXjRR
94afhezAXtlAB65dt+PmY2cSRUyFNFyHs/cekHRwdJwoAtWZnAY/2KI+l3kXIHinPCGrUMgpwCNL
RfrBnom0lreDgRr7gulFdiezLyxdnlGds7d1g+/KIFdT4/vJHDesq4XyFRgW0gTIAAVQXw0dcQ44
KgM7ok5EtdkTpRGWLYYvyF3u24r7wJ4JZalES7tRzvuValDKsuzTQgIFKyS/7vjRa9KcVcBGamdc
VwrFW0Fq9T0NvPC3zJdxTUm/M9aEGCCGs4brKmyEfRe2KV6PBRNwyHeG8PBpPRwHZ/Ljf8usCrko
vzn2HoyFGezP9l6+x7BznM7adV+WHOqomSF9pqJP7Fqyg57TBVa8FveFmYGSdiGipfMW+qTNygyK
GpGpGHMwMOCwH3ZUSmcZcaVt6ED4Yeh7Mc6bQoHhxoqwKNu89uxDoSsDQeZigK92/8dF58R1jXj1
nGIuINCV8AKiAbBK+EUMU8Ao196vzwrBJbaC8tUxdsAjWXqkFQr2wcN/qHC8hBfVUerqQDKGVks/
pFpCVdl097iWhGBpTuZhrs/W8xE8ElsttNmdfayxeL4SU2FjW2eCrMz+8HsmsybzzJhtNIDtPpTN
uyKveHv2vN7Znf+6MNwCgeK5qBy3jQW12vVSMR8EUkPjX/OnShEDikUF1ekoB20F4Iut2/Nn+DMq
RxiurD5/qd5TpvDncoWxcIj6bsAGr2o4+TBVKcn5BV1cNgYXB8tCMd/poT5rKHNg4nyLkS6yLMS1
Spw5YTCI4qdB/YrK7EMONFPnUeIPob3lFiftzpWlOOy57DCmmwH2YxQNRpINFqNvFDQrTDfD7VTZ
I3XtTtPU8NrLvhxO+lcvLCAh15n+Qy6ocqAylBg0KkmSthQDBqNOM+A0zpDwfxMGj1KUI3Z6pK2g
USN5znicekLuxmVEw9mFXwxd6K6tZfQ6yqsX28Mg+B0x+jmu4fY+MERCbYK3zP8IO7PmuLFrS/8V
h5+JaMzDjb79wJkiKZISpVLpBSGripgSOJmYgV/f3zqs6Ljl6ig/2GFroDKBM+y99hqw8UT1gf22
tl0Y00oxFuFGgWbslWPFaUjVUEyMZ5b4ExIzmXsDCGYo/M6chhFkhBDkoYnBJJKoGm/WKPpJG8IT
DcYaPlH8PCRMFCPkeK7pqSwZbdnoZaaQVCm0AO6K8QpqaVsbFHLYXuAGXi5AndBwjz+Jd2TiJI55
AciE7kfAn7TG1lhgYQODWKT9PUF4310lPVr5YSoDeRtSa4jlubZls/XSTbc9ukdK8p3zCfAQS6dl
6kKiKXi05gRry9mACFgJ4GXh9vucY01qQ1ztxAIyH+6OPrDccMA/J1yhetLrfVGElzmgOHaGbMAU
oexRwkC+Rss8PwYbK8yJ7PeZ5U2K5SkaCfCUPMBt18WVhXaFkVP5SxHmv3Ijf23Q37AeIersiOhR
9WLuA6cOb4vuJ8IupMw++Ye2MYc0aZ6bdeyuEEC9BRUHNJknD2dzvnQlHk3+w0IBcAMZe/9kpjhJ
ALRK/8fiQpomDTq/lT3yxwZl/evicN8XgbLM0Ii7k2oUxvkksav1i2CD4o/SQ3KnOYKFHqFuefCm
OMWFOx+YK2IjsTtAaU3E/wIOobY6wQFgVkqwycr/zXfy9YpDjfTRP3UlQE+UTxsEkoBty36qYzaJ
0ABnSvreAcJ9KIoD0MoBKrWmqM2IjA7Tlu3DWbJ4Y4UnBpXwpnGLMtpCnzDGFh6RFVAtwQEPj4a5
dz+642FeYhKfAYTRv3DUYWh9FgBLuGwkrj35gjC6Ap2EhT13VGaapnH4sah8wD4rjavcH32QPc4t
jSbiM/hEK+f8GSSkiPFdgK5byJ3srF25CBtaba5RKCW2iKKyFP2f7QChm30MWkoMC/vQ+co7fbV5
ODpJ59XEz1Y6J2I/zo0g3+RWlC6m+Ji4pqxsyeUOOBJ6cQATkCXa4xVEfUzbMXEQ86dGyuduEHTA
6PXM6euYwzDxHpALw/VSA7DzegOGHda0sPD1RQKUdc7eefoi6NZcbqNzZLLIiDcQe2SFfxhbWI8g
k9GtMr45jFHg7t4DqV/gU22HSzXL7iKkTky6Bh+C6MFK8+CE8Vsu3otn3ek0pW2X8pdmpiGN48W/
uOR6UBJpeKh3VIQaRHNuw8pFxutCOCEHbv0BP1ZVJ/WniBlndXsMogxx3AOhpBRYzPu4IQIYCQ24
AKNrAoMWxpCa8Aw+NgUmxYmYhgseNYggOk8Ex2pzz4IcCfTC3OWB0QPMKU6hB9bScyeBoZOwZ2XO
pPA/Ox5EpAkoVq87PrHILB+wlt6ulqr6DYzs5+KxQKZsuvM7dMHCQYZKbjOBmF8Fk28YdRxlC47K
0vZZAzE7braKp34AOl/dX04wC5omuSYMqzqfhry+oHRqH6bDho4LmdUV9T2dMVGurN8YUw3cJS0S
ap/i2V7sKAHWiLt9RNxDZw+tipKOIQtYXtqzlpgj3ViCasIQ2tIwzvqupUhswdqWDvxXqrCO5q5m
tQSLv/OcHUaU8JjEHG1qNldC9OKp9BNQzQFeNSOOb7hbYG8VULHa6Tj/Yutu2VZRgFaAVWESEUtO
JZ0O3fNZ7QT7mPRt88Dk8JtIqUpBr2eWeZNqk6bAAwudwIN7cCDJ4W0YQGwx9FgdfLEMDj0veQY2
MoeZixNW3EWBgOAWlGFyCHaKuK1pFBhDcom8GynUB4GBPTGk2F7yt/GnvtBpHC6URmdspj6E6Uhl
tarZAEaxjuxnSHPbLDOLeTAHlLoKV3M2Livb3yfjhKRyKRPMNgnC475sRjR9W3UbJiCaBALhGXYl
Yg9n74fC1e1M2uuZU1d4vmEtqk0LG8FnKm+IH6UnObUHAi73lCfL0woXyoomwnxLmYUFJvDNTFyc
DZiAGkHsuTlxBpaIR8wGXR7u9rehwqWuiLExew8DHjaqVGuEYzZcbqgaYR/4Ea9Nhqp28rFPHF0L
zLtH90jrF1Sg7GXfuj8TE4+sOS/Aq3M/+o+Fz8MRm3pZzY19X9T231jVerbLYUDx6vuPQwOKQY/A
2PNaA1cQ6Xwdhq33HnGi5y6vxG+Gr4ulBhtVhknEaTFllDuztW+O29F/JCZKbRhYDOwGIXwgCnJf
YI57lNMuiYcpww9rdm09c9yA2deE4OzBh+JKsu23s2RnMlEfvJ4U1/b01GDtABNcZBGcoq5hIVEP
qS87ZZgMg6T13rpf1t3yXOBPSEhV99M5MdVNmHUDfBVlNaVrOTw2M+cFDLX6mzVQr6fEfE0gImDu
qnka22ZqgXLNI6DU8RENro8fJEdceKBE7ifBM76TXgcnfKyY9gHjpAwmRM496zL8ymI4xI8u1Eem
F4ggMEayIyMK/EPkL3AqH+1kZU4JYA/BwmgsGPQkY95+XDJpI5PogSKRjCPcqbgL236ikT59hITO
QJ0jycq70oGm+Qyi9ungZfOIPwsvZ6CFskOJxqd5njeSARBxw1cYr6ywR2YdcMHCqzDjZ1sskZ4d
lYjH1fXRoIJO0ScTQfxovZQXDg+hOEPl+1U1frQDKet33K0AwXzwwBAEuRxecJajmUa5ZPGPM75b
dkKAlry4mqVzIttbOfRZAW5P94xx5ZWTC7vNUrpW1D3fTMVP7CsmfcXYJC+oZfjdEjfXhM8LvYzG
mLZ3bM2hTl5SxPPKo2oSWGvGnpINLYgxUfEprbjFdgzxG4d7E4LnB4fW59GtmAQbserq7eRm6cSf
HJHlNDR3l5aKtwfxqfC9zSG1E90np4HyYOV7YbIJ9CWhTZ9yL3+RdupiNl18ydfzO1SCOlpMYY4f
ueGmpct7s766pMAomUrjjIU74Kzz+xEWRr2+ph6rqMhb2g4r9Vg4A6nh5EHIR64TGl71TGdcQNwm
6RF26QHDEzS8dk43BwbyaD8tr5xKHAooLI/xneUg7tU8ZzNHCawVmEUziggEthpXorOjimlE4czz
NEjLcEE41slr9Kkx0f2OGfQ///G//s///rn+V/E7jdZhA2X6Rze1zzj5jMN//zN2//kPzMb0y3e/
/fc/0zQJQ2yNmWmFgZv5fuzx+z9/fKq6gj/twbJjpnLCefKZGRpDieYqXIlRmqP7IjfIuhhSFDQB
23LNxP2ymCIEgTwqSL8ax9tMquKI53bDkp/Ln2N5ujwGFGjmBicvbpsZd0maAZx4p+vl2GFCF12Z
AjGI1rHObX6tKPELGuGO4Izej/x0BVkud8uW3s4Ql5lh3PeE90qdrK1iuoijn0YXh2vHRFfw1Z7r
SuMovGR5zm4nLwSOc2bRfeO+dHGK43h8t/sajjFos4Prv3+MQfSXxxiHWRrGaZRmbpK4//YY95WR
xxHjsy9HHCImWC88MBesnGEVY7NbNIhEpla36dBc6WgXWZUz7jmUG53aAAjgV8OIG3kDGdoDsM04
AEKF5SAJHE7KKiqfzJreNkuNhx02sTtdUxtxgzFLidcfdVndJhtcbko45UT9/ffz/Ow/fMHgz+uk
gxEOZuQtz+EQXR3h5jon3I+B8Nj+QLZMvci7ZHm4EKQHJHWai4jwUiihciUZAAW9W+MDvtAHYCJH
TQqSiA7vWxcPvx6305UWlR5FkcHvG47P+4z+rL7x0oDZ1hE733uzeLcukcau5/6o8sNDfnDg+nGq
6RxgqESLHFEOzMDFK1O3sJDIVEMT0xuEeKxpvRLxrQ24sPqCIVyKi+Y+hANoVgJlqOpS3NgKZ35B
YnsTllxSMGt/qKrSCLZI+oe+bR/6DGoHpbPIRUL93Z7fjwCP1UkISYZcfD1MM165tPFSd/RLeC/C
lvFZ1R01IiHL6UDTlAYY7GMhQ4yFNdrv5Mle4xxeg9uf2unBhAtGMLdLQqsuc8iAwZiMWAxBZhXp
sMq70sdYoweZ0fUZPwiFxpzOxITzUmaWG7JxfENvtfSSEe4F1V43O1/F4yRU+Nbl4Rboh12Xkn4A
nfDSW4joN/NC7wWWjeet5k/85C0+kTmfwfYuHv5+iaVaQX86iaIIonOUcZOxgaJIK/BPJ1HYJuHJ
x0a7ITIroiTmk+vysFHOemsnOGxsLJCNK2UsSK0g7rK4bS0W3KfTTseck3HcvNokJUzSIQh+6rL4
w2rgc7M4EFq+qkTXIlNRkk5sSiMSK+pMq7OUv7v+Jf2UIeTZgCq5DZQgekbcpqkGs/klio6XZQz5
IcR5He/AFExRflNP6Yn6Dv/V2x3qbu1ic0KBqtVB2iSEZ/pWlCNPFpzUz3NwOeQos+4nLEBFzGE4
FHxKS44ALyCpZr7WMSmqVrjjHz9FTFjxLSC8AJbF/cACwJLplkH/16EObmmlr8xASUHgkg0w4lz8
+9fk/eUgiCIPi5XQZeiTuqGvC+V/vCbH72LfqyeUF4ftHIfPr8E6fnZPbC5y6a2cfmL/cRU2IA/i
y5tsJq0B30QMd/Hf4sJ1uxvcYL/XXA47zhF//wEj/6/rKPDjyINAmsB0SeI/f8DAGcK4CMz6LDK4
1hDhddfIap5wVrhroAvbolgQARZqN5IioVnGbYhpsssxgt16M8CE4SC2ssJUnWHK7YbUNp9eYBE8
Ng2HtVhC77a/xDW5JSd0xYaDgSS0DwjqIirQoLX83qSSn91UQy7XBXa8NCMBtkQpeSwYeMpuAmbh
1D8FZNgbjepIJ4BzBIXpCkjCkGb//il5egr/ttuCKAoSDOaRvfOk/vyUaLExgNloWN2avt3PWNsl
fo40FogAxBcROj5M5W2BMajGOfRtN+9LjzOGHAftsP/wmZK/fKbUd+M0C1ycp6I4/LdLtHeKvsRW
cn+Vhlgdnuoj40YfcKGCyiplHrpyw7DMhJ/SI+eUzizOMj20Gs15TbIcJJb7v/9cgf7dPz+rNEti
1j202STLQl3+/2PJ15m3xlhsIzACAxY/YkiYDBgoJX51q7oM2QCjU46ookqIcfJvysV+5pSztogB
ayCX0GfdAuU8S6Gj/j/oMeHxtlvKI06j4klVULqmuFdD35jwRtqpCY8Y4qX/8d276V++UIbTU5BG
UehHHiDin79Q4HnuEJrJex7m+E4vX6iQ5VOAglMHY+KMGRp2+8UeXTUJqFbSm+vRyOv140BHXB3M
ZQCNtYvG+zLZvuvmt175tBfgvgCg0YfU5Rwg6oEBGyJTzln17YRHX+EHcoOG+i7tUDpsVPAp3ACO
Sp22uHW8Mnu+KdLwYeDaHFhpeNP+UK9WHj87w4KHdsDn4z9E7YjgC6jwnO7YUkGrpBlElfwqgNzq
pyTEYLwKVRXnt5ai9ZSLRwLz5o/LFO3+81LrC7OS4HQsI/8bAYjGVXbwJjxmGdPbIeCYTnhNu3/j
Nt0jHs/wgiNkHsz8uX67DtQ86ALY/8uXhBgQ9nMC008WX5CtHpJT9mgv0WV/6Ib4Cy42T4FLZWz1
2sjTuos6AAZWNcu5pF8H1eTyGGK6VAF/HgfCabn8+7Xt/X+WQuxnic94geUdBf9W1yFsz2gR1w2Z
GEAvNmKDPGQVbdlDbV7px4DBSAa701E+DPxnRJtCIRqGmA1IIuTM3Ecl8BOv6O8/HE4Tfz0Sshjr
0CDlNCdb0g//vFJ3g37JG/P9ixVjpdhzCCizhCd3JonDksib8I+QhKIljyRMmAHnkFGbmrp6hVRm
LZbcjZRXdwR+DULnX1EWU5pCuGtc+AMK3zEeIwXYWuxCXNlTwnWXGHDWcE8sm53dMsREDKvZRLeV
T3UFrUdXjEoMXWPNyj7RJShXADvfqAe8v8hh77BwxcgYxny4YqStspl80PxlUT7YkjD8A80BR4N1
BmxDF6PYYL0D0xbfB7KN5IJO1gYTg0FGSwwyDC5DqVwcEvnXLke+CTM7bAAgBnq0+J6Cq0glSlc2
+AnM3EqA3Rag1E5/mpTuNm0FABEWASpI3JIHYmdzRax5ToFm88qOIilEmMpCPAEmwrcbulc4KQ2H
ZDBNLzqsTS7qhSHbzEyjyWBsFLH4DgmQdbOexrs6UlyacpgKy0SjMy8ciN8hg8VrZjxw43LAqiEE
HinQt2A5Dn4jmwbEs9Sk6bfwCNLwLpPbNI868ult6K8id516gvOBWYBqrl7cAozdkJSY7IcTYZzl
1EDHvQv6FM76SMpAQo6WfZQ1LUlZYDJHHkSCfalVa6d8fK4Ybm2nBz+afWe/zLOGDEny5z/UXAe4
D0i+5HOwzQEIB4oF/IcoCHZxaKzX75z+Qdk3IbNXO3al5oGjf+JLoml4LdC+XDRdj62boTXIsI2w
orqeaYIVNlvRiB02hhVo6VBtn3HIZaG2gp1PCl1ZsPNgSI+9EP1M24bOdXzKd7gbW/5kAXMXajZn
NohzBBRV2Ky6ki3AX3+zyhKdlGne4DWDG/m73FTKZDvJwJ2NaBrmqVbsIToJS+dNJEIl5B4pK+7q
yeBlZpoTeF9QXzd6No1GmlYJPJziO8seF1cEZvmb3X6AQ81lT3wQD28MccqderZoy+LbK7Ve2DVZ
LjbmbBNkM3QprviZVJAkRXcfio0yMhqCCrO5/IeO5S5pXv3Sa6ivLyWE71bmVjp7gaze+lPUnB+B
Hn81zf5G+/DF0rqLFStM6VySDuQRWwkIiwZJxhpmb85UQFEQiY45BfU+LMTLmlOQsYUo92oWFp6h
ZVKh9WGuLGBNqk/GIXQccETA+HWDhJ7e/SQBX6Ip7EwpVbGuLDBo6Vg2ynKp4SB12xsm6+T6ye7R
siuWZiCXcqE5vR8Y2zKsxeQlbX202FOWXxzL8g3H2eZi3JYfojLp/rIUCzBmKJWkmtynpYM5gyb9
YUXCFdw05kkTDrmuy28MK1bjxYlVaalAFm8wMu13/fWHCEY1NFJnZus1NQa6kOox6vHBovehhsY1
MK4RjhMiAoAwokGnvFCKAVaiNI8wlF/SFpZ/urM/anh3l2hKQxQB1p2IBxImqIVG9CArrDNPmwjm
88VOMpI19SlKyNPiEpidPhxbD1HfXpl8w7VGl87j3hJUeClbP90QbxmCyy0xA9YfMZD0H4o9NBkr
p8qK285lrsBJyUkD0eMqqMLiq85IxjaMvmQQ6zKt/eAENOCksOFhJ8kT6lqwChRdfAMh2UcPf5LB
5dThVHFHSnp5f4peS+QPMgIXbeU77UEOX8RJjESI/FHjhyND9pCBsxMSyDAbfjzjJNBpFyh4ITQc
nAhEg39aBU0AowJM4ODe1kJJFWgdTkzAuwGc7FgdCQilBd1TPrisC+ce5HaJBKtDnuyVwrzLv9p6
HWXx8kuHLAbuByeX/HGt61kt68jT4RULMhYqEjeuEoXDcQC9yF7Mxq2GPjJKsetMgt5VvfFwYJpQ
VFx10AQJPJaag4rhhDpYwhYdysbQRicy634/oJhRWQ0zZyuXnCqtBFN+47KGkIfBMTEc6bIttafV
CWpdz0IfRk2pG8ofPL/JDVdeXjGRtIRjfX6LzrD6POfTEXkgZpU1y8ZaZEJEhHlA72CdxLK4+qVb
KvKxCuwWXNzH3oObneRRHo4hSd+oY6WtgmJmSuCpcIJYMGyCkSBAGvi7SNGYWKeDZ74UHLbg/pSJ
OhwKD7ashuUaIDEqeDEOY4gB13xL3248jeSOUDsYZr8VB/5qQ6ziFdEh071NOZNq3IaZKj09bKmX
0YsCOuHAhklUOODQoGIgZRZNVinlz8CnMXCQiAJQ5BZuZdcqWAlg/FUrSEVz5cEm9RkXXKgYLUKM
E8WXm5UTwRHN/cnE3aqPcNPHd+gQfTqu22XpYIVqa09rjhsGzHFFAmZ4zsTOgXS4K0kp8aZvGA0V
102soSp8JrzauMpyXDY6bMbu7HY3mwyHZSMhYL4ply99YJ7FVl9KflHzYfwg+DzpXF/0a/1VEq4i
Q5TK8PVCiXZuk/+2R5qYwILh8KvI42TBP4KBES8a0GlQfYm8M58ABymuUKhzV5WUE6nSqwuu1mVh
Ly+Ki7cHxLKw3PBH5jBZINUNAbCXJZvXfBIb4NmMUNTChh1t/5hTJRMUQ5+z20OYl8ORB3tDd0G9
dhkoLctGVs4790fR8nNls25rIcZzyw7qBotpWLgyFsZAXxiPsbUFEfWKymNmz3BV+Mjc1+klalAI
LCO+RtP6xXgcqvrbNoxS9zXDgfu0MdhKS4I2LKpAug1KaczHSKGUpxGDSGvGDkPbOipor8IB4BEc
ucOYkrMJENq6R/5gyvF0F+aUHQ36XbBkDrCQH4LPJPiE/zaPU3i7ut1Og8jTsb4Asstx5TbIbKO5
XqAn8pYW7kkqwxtnwcwByBp2IcQxhXey8H9TVdWN/Cup3EIADsa7wYHDGkbF+eYHCI0IEYIhc/gp
hqrU3EHGc5SlSra2v5dhfGIgiaGu7lgpnA/PSZ+84LD+gkyF/BcEZ1Qm4o7aRFGr7dPRJTM29ejq
n/uBGHfcQy6XCREW/iWJXA7E4W9CeSOTr9Px+i4SF3qhzSPXz7PLGid1yjqRoGSAACGNlEW9mQIK
HEoBwhlVijJlt0hv4YEWETqEUwEvmQx6hnoHOVuzb4Ys+S0ZGJoELD2qmDcGaT+SjAFtrSNBusim
y38jNZOSbWaW5hhaDwM1DPC5RkSJ5k0rFxE1iX1fxaYbUsVOQ/u/sYSoOuBR8mQfrHSl2ZlBp6I2
7qwAuFNvLukGlGecaxVd9s5LYudbiv8AOm13kyW5mF7dsRyK1Be4nAbYsEneH7a/EdmBFNOeYWBd
Rci4YlMHRS+2xLLZXfC2ylmbBumidGp4fx1emYl/hf1BIYGESARH6PwRISsrn8ylnSahE1kv3oCw
qEVJS2cqs2q57w45WlNQskXnQNKC9R6gBkoDZTdjfeDJWbfaNKHRY5BeXRyc/WoHg6z1T1maTMD8
AR7ys/UotcxezNwRGvbwBRjkS4OPGXFs1muc8ra7JWrofBKYRVqpQQf9C8MMEgtnKrO+ogTHNC+7
mBq4/cWapSTT0fJ7fEKKQK7ng/ohZNHvhvf4a19mafyvhQDdRARGB+9ebNkmbbfynVXe4Icd5NQZ
jOJImNrbwzPsvOemREmEHv0rWdpvDeYrF5o47nhIXwZ4W5CcQZcbHKl1qmz6uKIkxrZQVZTNcEqp
24Bc2SIUKtCJCcBURYLLMi0uQ1MhE0mOwz2zZcyZpE6fW6R2R/zOfL9TjvUr5yc+RxUPWWaG51Fz
PJxn5Xq4NQOndOEqWJLOnRHW+NQA61/T9nAwNLBCLB53oGIqDig4lBrj9rSGaS25s861lr4TDoGa
T1y/gNfJ8u7lgXLU5YYhHeRBLNax0vzhova8dCoIU1BukFoFTPQp7Ila7nng1kkKeCK6nSUWlq+Q
db1Lo+wxLLguRfGTnYYCpxUYBYnrLVlpKoIjF6e+YnDEgBtcGgPuMokvoSGT9oWvBhoOW9vt5+uI
1K/f2NVQbpmV4wgJg4EzaWYJ00NTgxHCzfUlpIk11Tg4hlvxECQgLnBlTnBwfBwWmVHpRbg+rkrF
XP+OV1LAIcu9VTh0LvjNXXK8EvMkd9ihhSvG3+ZZwbOBY4xjXIExmw2YdQ8sunefjYAnzdnNnxj5
Cy443nv+YXB8toIa0dsGudiHG1elQaRDip29XEWLzDmSmpkyThRc+Uv0jIdoB6EHop7AswIEELPr
iygwB8zw5BBVwJIPnXG7S3lsl9OeX2M2jLEqlhphxYXBJlgnrh+lKQ6igQAl4V9vYmWEzr65R2DK
ZZhRIE3t9AXiyw/rkDZT74O88ZxdKkl9HqFSNj0ZHhRPkmOHecmTVXbpzggjpeVBSIEhTjngUfEH
YK3DUW4lNVP74YTI751B63AAWmlg4W5vjCplg1tbh5jBB04c3JDoh43C03QkiFpCLRnIGALkvKuh
YUSE6xY2TNAd6N85uw6qpuSukSaivbLYCB3G6aWnVIPZhGxvkqaQWSPvSdZkkDJvXGziTcG6MYoF
hdfOt4o5KamoHebuVA4e5bg17V1CjU85ODE84Zdm9idWsFac4Sp0nb4DXd2Q/gtXCjakgyqviMWW
K/ghUKzl1welif0tEoM4tR1ElYuhoVxHtnndy8kjoXaFSU+FKPjLjQFq0ia5BMDNYcutV9gKsAZH
Fm7Q0eVBVgJPOlLP5hEJtkNSY0JKZYsl15sJ4xWYZeL+cEBRtdaQLXE3eBFMDDAJKDrwHRCdXrv4
F1mdrUDZIdYyr9UihqqljqwggdCmy8jsgcDmzGtJyANJKgM+zgAn25eiFZEWFMoWfkDBAf8oe9OU
GLe4kPebFC0qW9wA15FzRS2S3Bxnh3lcdsLxgo3Ks05Lve6YEteeZI2HPwB5wO9cKUioV3J5gT75
w6TOr0WT+y+czyPlIf+4VUqbRdm7AVsk9HnDMNDxRtEPZmAMFsQCSbn1rYkTjBi0p29uRakPdrN4
vFib7WUNJ7A2oyZd4SU7DCtb9IwNRLRrGnKmsfBLf02wVKCxZ0lhpCrzABJAsb9l38ogEuN5nK1z
Klz5l+loG6b2wzCNDXclLx9oZMdUnwkiEA7W/EdYXmZC9M5sipvHVWfu8hZkGLjsfcAtt//ijYf+
6pgvBc0142+XlsAJwF7KPGbQ3egcHqiUJpQkpNVQfRw5YseA5MOFAyA50Nd2LhqUJsaSBu5FF6lr
lr3k3lKChQafBbcBwEeQwx5iQ/L2UJ4FgktgY90QZMZa2uCKcivuN+8ZHIEMdpC1yMlJhs10x9L9
QS/mY2hG0wI4djrjKOZ+LUZIFjbqd/G4UN5NnkUmlrQFXBmT3oXxpaqkYY0xs6IJZ9j6wZpb6+C2
bgqxfGBDOAbCPN0j1xAeYDQ7GVEw1vtUATHvL/PIMl9CtjxQLDyPRuxNbnOMyFSQFguFKJAzX1WK
UnVRA27zqBdzxMU44yCoPIfajoNBnAGvM269YEvIghlOAo8LM7XLxYhkRlN5jowTH2+oH5fvTVnI
dSzvBosvBsyqW394qYqc2avIFRhoDKpG/fIjcAAxfvyJxs8ehxgwWcwc0gwACGrKl5TghXMs8zgS
GAB8tixccpyQaMgi1AMHdp0t+goxAfe3nJ/phlr/zBG7DrFPBpB95BcGuLcpSOoVdx1wt2zHhlYd
0RE9TBEiCbcdjDbIwpWrNgf+Gamf1KY+hs4ocmUyMF5pA6oGtBMJI5SNpZzHn0KYwPQIANBW39To
YAWYvMROpP6UKpg8rJhJYYfWvBXH6IM1qODcx9DI0wP0wCPdkq+DpfdvGKTdQJNgJ838HbyvuIgG
Cv6GkZwRNQMGAfMtpUe4KZjlElMeugZKqITjplScG244KDJO8XPKvUHrwqMJsVHUwjEHbXlpwQqn
/dmQXwp5BcOWoaUssozA1Be20nOOwbVoLjdnXl6xJWfWgCAS1jvbHn6ySDCk4cnEBNfXx6UHUNY4
Y2mBOJyFldxCal1pnBec6S84G6ipdq98LVy/fDVY5NGYZMktkZTtY3OARFEdXqPErVBbtvvFsKhK
A4XZD+Hp3ItHejmWRVoWaOYtft5xBuobLxP4BeoBvLA5/Wn1beqFrzfDWW1re4YqEKCE9jDKNjmX
YoG45cKO/KzZvX6Wdo8tf4oN9qiLOdOFvT0smL6svIGAXAttliWg9LRb591ES+HKPisDvJJ5Cs3o
0ekuy8r9FX85Kt2YjRYGQObWv96dCMXBZ+USYysSkFI+/FGF10nITIyPf5hip61bd/D4A8W0mRcb
62Al6H6Uf2yb9sQMBcEgks3zumxuhgpd5ZLh84kUEE92DZyYlxcsIvzCKTEWPricnQoR8O1VCZap
u4FKhglHgcf+lUbb6UYKAqsHPFZp0QtOI+SKc0a4BSa+uKzxQWOoCJusgXIDE25bGGCtv8Cu/Jp2
WjczNsY797pNvzLhiHkRl2CaU7eGIYZFxc76g0pKrwJNIdw4z8OSwFbr7ptOnH4pncu/4INSv/gE
r9ST+3MlJOdjEUtIplEplogpTn6g/dTtwxAPH9KcvrlwdWaPHBdkgZI1BAiRRoiQBt1UMJH4zA4R
fY3uGDyK2Xi+hAIK0QsGPlXhwCE98iUMbAd3YOKFTVPYwANKOMM11YXedB72VDSYyfFksP2SjCxo
JaTAD82ClXnYP5HoBnUzRphWjE4G4hrHtc+JTJ24pOGOsyFM7MLoQGdOjiics+REE+oSKYFrIgFO
rlIduXe1mflWWPKjU9djLypEHdi+A85t2Clat6hwwkmXSfkHVzRvhmp8taxyIO6EEyxeSHxSxiwl
raXr4klM/IIE99jug55y8+FVpD1v4XcLqrdevmErEvxs4kGnsxLtWkN+ATJNbpZs7w2GlQ7ICFpJ
VnEZ4oZgeI4IGnjKktwsMUq0SKhFy5t0R27INNR/6Z51dw7wYuxQg82jeREKYHq+piGz8ss24K+X
ejR6lsyMcR1ohXD9BaryUNA32/9RUT24pLlcifayHgMynqBIgEi1212+mvjhlC3blVnhMDcJqw8/
QdwnA04BtxYnPZKn8kKP5Lb4XUOKyq6Ji+MzePojPb/WpIppZbYmsxguDk34BoeLHaFte4mKFaiY
ntUq/xtX8H8s5ID2QAwqoFTQ2ZH/ajpkfxwv5Yc2P5VfT3l0km7hya1WLjXuWKo1zO4syb7hLDUH
BMymAwIuNiw3iNd8P/dI2P2ZThsuE+THUnNjhcvVhGGCkaiELvIDXEMORfCsCwCF4ALJEzptNGjn
O3N0m9Zuh/2M8pD+It+GDMOhw3cIV91gG5CgCXiN3LsukeDoyhuX79vUnLo4IlXQwPhUbgSGanUX
HYPujI7RJFj6MvOk9xutKrj2IT0OUxaKOV3Si07Jp6VvBiKe4WHvCIav9G0AQb9ZsPbY+aevDknF
TAba7h6yBcW6ZgeNz5ZTO8vegRWU3Y5d014eNvfRJbZHOKV1DTMx/tYQhZVTxeRLRtjphhFYOk1I
1scg5dsx7P4YWhsruB23NlCFcpgXz/Y/ta+HlEG5qTnHI/YEAitYW18swhq2bfBg3xOATUpvqPMD
gNf1eV563cVxYxOfeGYpLFTeBxCk1b1kAsAC3HmtO2BIw0TdpFVUUlowphOnFpLo9mHBWgpiHsvH
Wq0UCXvTaNoHaPg2rVGOQyOV96KkvRAvfvyQm4trA9YClAHzb4CgipSA87nBvf0cqJp7lxzDC1Px
1ripJ2xVzDPjNqbR0ehfNi0nLa6/b+9+cUxhhom0ggNnPaAQTwsuP/2jaqOyWL9SSyBHYvuaLMR/
h4Or2d0Zb0G+jLWcWhYW0CDdA74ldLwF58kSLZ9A/HC7Yd9aK5pUmOn0osZQo4ohBOoNZyATzBJe
h5mZeToxL/C4nDEy+TI7By5cNmvhEfozTLo0ZLAbjtsb1x0eFD4k+IL71934U8vCIe4q7SZtc8q7
lYb0HU70VTROYHs8cMZAMZ4zHAwcUnIeHLA3urJWsMRNc/I22HRaQd6SqkryViILJTEfPDYSa5qj
U6lxS6bzU6dZqHY0lEgzWwas773hzRZqesvLwvgYbDM8aVaSU0Y3pIrJx2Ap+bTWrF4LjqeMGHYk
X3viuWhru4B9FyYwObTBA7OaOFDjxwRO1v9iJyEl4NBo5Q7j4VAPEVTVD7A2Nyqad/s9FoLkobW7
GloxbITlsX4NIz7FWpoUS6itvySMgdko+LHN5nAVTtSKJSrfEop1ZNsG5uJRYhpIye/OgxEqO3o4
UIOJE8RWTdCKsSCFEWo7/4ybDubM4aozSiOV8fvssJgCxSDsi7YdCe5j37+RZMeZY6+iPf0WJMH+
NHd+zTfLeS24p2cPiNUxMtHjqk6qIBBl3gzFyFawYK6wZEJUfojHWnR9ieQVUqsVf6eCHNjkmrnJ
oqFZGsCrI0KPQTZeFvNIA2CFUPkEYkJaDotYIdZNVFSDYaGCwhoo+8DJCL3kuAd3DNN5yCH4AtSW
yxAHuyeMhhlblDSy77pQw780LLoUOlFV8rz+2ZCHAw6e6WDfWbPG7M924JYG6npDTflOXOCFLyM7
hDIX1qaXqtNGe1ttJuchSkPkl0NOaU2aNud0y0GXCH6bDZ8oRSmZrkh0nSMfJnSYPXsolJeZpe7W
EDGgTw3yPZJvi0Wa0U1gBleRBxsuVGIOGaoE+JR0uO3yxTq42aSwhVSulIBcu/MI6FDqMDX67P6w
01jcTn8ZaersulA62cUxmFNeUXJ3LFMffnkaCgR7Gij1ru2HloGAM6vG0dDGVgBgtRr1sUrCcgai
O3L826AMsFFC+w7ub9kxDJ84KnmSGgshd34acqZtIkFTzYg5KujlXSRXta8MnV6HdZwhuwOCqKIa
6vAT+a/3i89Ebya9iZIJ2rmN1h2OZBktCJqlPLV/FWnWsL373eIckd69B8DExVO6rT+I580Je9Sz
h63W63BYJmC5HWuWhvKUg4QlYJGOYiIpqJmpKityR3v+VRuu2B8FiQ+c0rgrtr8nO5hkjQXwxT6A
HAaYiJ/vGB/g28qRziH6HbkbKQcsAEYDIji4LV/eVO01PNVX0bAlLN8dnoQKB25uIOKKCdRJ1fmS
f50XeqUdGhc5qyj/aXg7nwZ74J5nsMm5hokctpKcZkkh7HPZETyurAbkI6xNOz2nvDEA0/eyBFNp
CdSwMQcF7sPEoqMzB5ThK9iAH9xTgR7d4B46yI+wpB4acuE0RrbbvLjmIK91eRYMCaMDZ+Rv21mY
bPcQjBPq1jJvIOQ0+PDuIo20Bi90dn/IFqDH/irSZcxZ3WDscz6McpTu6XvrDU5ZC72ei5wEv+9d
xcMUYxuHKDlTwm2tc8bI6jxnGaQJsupy33zfHUkXT2RH8a6KyCsvUUcslBTIXDw+jOeaX9ZTt8Ps
onOaiQdwaz67VS0g3fpaDzzaLmPCVnJ4zCzJZpvholNK1jvvYSjHbyOT6/M2QhemlyHQyB14CMFM
7BERfXibkGGCBypDb2EhxQgCpclCQuWBWyLLJ6E+C3YdhnCQZt12OOsEF87KTVFHXqj7c/tcR9mG
BK17QZ84M/YDpl602ig0xWK2plZhiYZvWDhHrAzeTmhw7M+u/99H81lGIoAmaL2fuC2YLRY8MUeR
Sp7fuFeHZCOu6jBnD8yigYJO/aHEdBkG2wijzkHu+RFQtnkLSwA/hNU8bapHyfOOxzW4Hk9xiQ84
C04GbHgPpJpQcgqQsym5Ki3EQSpKlwfbr5zddUr3MzPABSzBADvYTmi1NEnTMdHx0RHHZw9y+uhy
FnyvxK8649kDHrqfylNR35XaCY7LCS7LCMArzaZo7mqDRy0poPUF7GKygCOn+twTufXZzn56mfVB
uYG1I6rQ2B+e9wO9W6D4VvxJ5lu7mzGkI75R5iqFMdnnKY8c97xvM6KJSSjF15ezDIUNYVQMg3Ba
mbn3CVmHjIdD1b3n791HF8Dh0hYcQGK3acd9ax3YqzrdYGoX80XldzmdLQMEJGkWjKCvx44ZKEPn
kT2YnE1zZXjgAXwwRekmI8fJsoC2Oqgiz4O6+G53ukaW8VpBJ+qu7TR339RZT/RZdQY4VR6OrMUV
9MySZvqKeZfn8VGO7uZd7oaDixReVpYf+YyfQ1JCeKJ9j3DOpabRLSXzFSUN24ywosWlNsCmRCQn
HRwypG8OI2AuZRBGWJqUyTJekkZF5e2D5BpjeWPDP8gP4qmx15uektFwrpA3xmYkXv7J0tapnCUx
mmV9JaNChAgQ53xuPkBbNLfiYzodlHJc9lEpiTyB3uF73fCcbZItGZnc1Azd60LSy0y4SsExqcNs
2TgzV/YtqInuE3I4fjUDn79kj9vJEINvHtxy9B/nIwWXjm6su1j22EJormUv+HRm6EE79IhFOwOT
FR8c++/3IKvg5QirQIibZCSjRuGaTl6tr6xuc4cNRv6UCHHpACXTiNJHjPIlpowk7wYWH30U0wik
ww3I2TkVW8rEAeDYA551ckp8K2cOkrH7UEsp2eOQSAKmCl1X1QO75jODd6YZx/9L2bk2t4l0a/sP
hSoODTRf43Mcx45jZzLzhZo9swcBAiRAIPHr3+tuTZ43kVP2s6tSjifJJAia7rXudR84R3BR0ESN
mRyGRcE5lr/JOUMMe7Wpk6/5kD/K9DMSDqoHvqyYTzm0HU6BHtSS8HkcB7UH0+sC7UQQcCQ5rQ4g
s8BUFN0rDJEhn1YIkDU6taShPxDiSOXZNtub2hwqxjQ6z1w6LNmi1/ScWJpnNJuVM39GvluJnbfU
lHILpHfuDFb39s7rdGnd+Hd0SIJLDPgBJlYwSyvy9qjO+HDDnreNbHL+Z/Zi13dKK+RMIRGVs1bk
9rVgN43ZFG++GG8U7LieDTwF/Fui8yPNZCc8nkLjwu3SXAGw2vjNmd31Cjo1aOSUZA09ihuu7lue
cO763VzZsZIQxE5nLToEXBJHolj41HIw0hSDPHD6PehMOtHhrgL9bdkpmfZ8A1H4E9dwXjTOzoiM
B3kQzUREDphtvneck7QJo7NdYR85EetzrOZHJqbL9szVQb5R7wMe5OoOZ56L1zsOY+MXSxMCYIZ9
ICxWF1vuaDISY7rgCywn7uVTxcTh2s0jCx73meMlLeoU5pB4hzbWTCbkxatzXilvUnVT8ATQIFPy
TsClC4GjeFqUK+rB9Zq1yHKB9FsF7PmpQDsXniwy2xBRla049RBTlrQ8PE2E0tDLVUwdR9ewtehJ
8jsGBDTFEb5gcLKGM27Xl2HeMCpnOiIai2xH3ThowaTMsZt0oysPpSvVPASSEBYGgAou++zczhG1
4W0TylpjtYfjbRTda6sCfBrwe1Lts6A1BhYR5db0PB80XN45ZU4MSSP7Ouz4m2RLNhxU4e6VrCkn
emUDHC3w/RZxLmi2FJHIa1taxmhj7I1uMtM9uTF1ImcIe7QAC5ihMz9L1T/QQF9Jx+I3xBGkuIny
UvJSeFs1XxE3sq4QvfRuAGSxvMDR7mxBA/o7JHDm1kLWFg0eqxL8bt5qeOUzp9CiRakGC46BinsH
Fk0WorT9u1qKnOqUWZq3YvbWQeQ8iyLBMbEuYY8fSkypyGdqU1ZlwIbYxZSYxWLsncIBXZK786KS
ebVzIfPHzXKl+k2nRlrSgKa0vxpiLR5HsCTrZsdD7yxjB5NynILO3M0Tlys5buchlwgxHak5u+jX
/mTsxmYWgVrP5FAcKOy2zI1aMmGuopYNoF9YiLRs09kcDxmxcvSF1oCsA+yTAuBhU1cdBHCgaRWX
XE4GsO1IhQp43kOEYW9VxzSV6d/VjhWvp+b2DOWqDZ65TaUUjujT6S3mCy9lWwUEOHyAOgfYqNww
eJT09hMDgAmPcc0BNUtllAVA6tf0bSEluI9+lSBEKAXVAWWoz/8cBTzBIcQEnXFjdT7h3QN1CNSh
2H9243b3ikYzV2zwvayEqYjNa424RPKoRD91oRrZ26JRwkuEhYgvjNlyy1rpI9opRz02Mqr0ShyJ
8NSGKaCIF9+y/tXIIREB4t9x4Jg9h5CcyBQa22+482tutCOr4TLBHCXj8ii9/MHbfE4n7NWbhQaR
SUTJWwK+n9uHId8RHh2flV3xP660qDzOHkn+CPoBWuog44o22iN10fy5tyxVTBboePQKTBbEwUMl
zj8GkRMunTP1c1E0BV7o/qhJi08tYzvRkX3ehTnEQKws/ujpL8xahNKm4aWh8gM7BlQSP8551TvH
0GliStSuUfg3tCgLozWgZyj9vqHAmGQZVZXZHY5WfRBsLeecc4+Cy4EzEOoz0WkFrLisCQfpmGbD
+Q3JMxrgk7peoAWSwSaqsAD2fbw8azi7we9p8VA6gayBs+0hRii4Qn5vqDcAFPaYSHg7ttJ1043P
Gkw5g/Rur/0xIJ55GFyrAV7IHnacfFQpOIJWEtwUXqauVrGVTp8gi1CeUO7f+tvDwPJjoQu4U2LX
vEVa4AaJLoAQfi3e6viUZJsNzNH18uyTe+TwPBd5AeP7yFPRP4/ulK2O96gKdtQry/7vwmIt304t
rKt4szzbkRGzXJqVUKMDTPquHvHdJdZCBdEZu8PwrIGfwlP6gCfwbqlYk1VJeosTjiIiaxHUDytz
izVVkUUYf47P/sQBgc3lH0PPS/QuOuTlUmzsllwHdNSatTqF0pHETddcdOxaIhmQkbJMWd/bPR9T
iMUQf3A2JuoZxZ4zB1qWd+SCx+l6oZ3wIUCZgL1Io/1u5oSCcMMXwm9dQG3AsqPawNZMrXbReO2N
Lx94LxymdbcpGdPXbEpO342Oke4XkBKF/bsplfc3fMTnOdd0DfzubO7YNxyVFks29ph9c0ARl123
ykJ+V7HZ2SZecVvBofm3+MNH+ZUM51znOiPnnjd9CDaaVddezAytJ0AiLdll0ooeFteaNsGYteYv
2R6eLf50wIoyCGVOaCM07825a6VgTn3rhvgjojLKZZ9k5XfLbjNVkwezdkjZeNh+YXvga8WWeYdO
HKVhzjnthDYCtd55o49nUw7o4mhGzn+NwAsYfVs1FBAXsb9FRoJfNZZgS5VkQ1U+D+su/xyG0Zew
ab6IxOKQYEkDjjN0jNELAnzfH8bssdkVYBKonrol+4pb9N8OVu5az/wmMBZKwPoSJ/e/bLPGas+x
qAQXQ86EStWyyQzMl12dISDWjf8LZN+UfZqvHvBvpk+tbmzNPdAwUQc5Aca0s7LUYb5367CrAsUJ
CB10R5rbFVsu54NcHwaxjBxqEeoPWKplzRsADDJcKUGWUMVA6IL0U6qk8bg0J9ArWGV0XxzcQqQc
j3caGZp6DXsYBm4zDDI2OjxMUZ2l0BZU9m5C8MwEBAMnNNGry6xu3m/3dfQ+1dDW5mwBStWUmHEu
qdD6jUpmXCTG2XyJet7rOuAMKHLIrK74hhAqziaCRPHJJ0U+jiyvluqAECqKQnIanKCkOPBflPEc
ZzuOyJTDaILzVb8nBmp4mHIONSwzSzQVySPFDtq1VYjRI2Qq5O3LezcgmrfQKhe6P1lPOL9YV+z1
cYA16Fi058ITpp1QhDWVicvWqNHbkH3KJB/FDPbmzD8hiS8TAaBEByIwyOkCXGumEN/UogwGX3ZR
UAPMZEdqHUrwqAn0nTOcwssYMGpHYTEixqK5+1yjz7jwD5H9RKTMqkcKX5S8gSxh58K9Rmih8HZp
LivB66ZhC0zjONwU+BY/E/QDI4yJDFYsWnFJwqhxEg2hKua7LoaAjXBEx1u1YVbDwbpBLsIrSdvE
2NJLHv0dZ0LA/9ZSh7YQBkRknkMVrlmJemJM/y46gB/TQCbWe2uCnhD2Am4U2uVv/pZV+G4h3cKO
3m797B/2TPm2TC5mPrVY7QuQejtR5rdOulrIvc1uwmVsMk4e3LPnJr6YYypUZ0IrHvay3f4V77Lf
oTKDGJbcfsO8iKJeZNhDiX6hmgSDow9wdK4a+iZ0LRlb96Xnl8na1M92jyGh7H+6lq3Y1hzTxb74
LSIxCgIf7XDNkBRdx7NczkNKuE39DB/h8EEpDClMzrO2GT62UdIC2+LYCFR0bscYH61DeKg8Mkee
rYJD9EpIWv2u3zfoQADbn5wxVT3AKitaTso+I3UdPxTxQYXtQj7Fq6tNSGas9llAaqemKCOEJHHB
3lXG4FW49v0nu6MMd6RyNLrhHZ512IfiJqLYRLLD6AVCzPSeXK0gVp6RKG8oec/Uzzh/P939yKMK
cZG6tV/S0EyyL25ZwtK56Aloc5s7mvCM1weSHyTSgNmqKIXYnfP6y8gAej9SugfMt1sPWO9wIIaQ
DbbeQw5ytoANqNEB1OhdS7bo+tCsqmdyY9hJUlaeM3lk7PRbLfCg7Xf5vbxslxWyA8uLhNfZCjfq
bOutoRNWz24M6gbsUD6Zz7RwEg0vgUpyNWP9iuN8kk055m7pKkIX13Pocj4r8V7HmvWmZ5COew72
bI+sL2mfNZhwLF9DUcEwy+EV5K9ht4ZmezwUSYiJvPDsPdIwBL4Ez4y4124RFj4zZlH/zF/KXtHy
Yp8LuyDpptsGcZwGz36EBX0pR7gddaFtIIQx7+ePQ7e2FFHY+3DQyxWmTT7qlVTLyjnHm5ajKCWs
SeedA0JUFDGgovxxji2RcKsaosiQ8+QdSiHKnHu9IYLhsobZXNiuKzTAwbPeoAmDAMkVie/MQ7NK
ah8PYiT+bNFdSX3QZuEqj7H6fXa0B4MT1tAjkFhBqBXe4uMmVHvNG9YZ5qXpiXTyWRjbIIiMSfX7
P1hUcL9Xm10Rh0+yDJCTnwMOCiw9tpsHafHoMD7oZ4hIN+K48nAuZag416g1YxwSsuxaWnh9GMAa
KFP5Bx93NNza7pmO4jnIMEk2ID3mukQBD4kaEl4I2TCo1+ol9l1jW5NgzZCOiBA4gXrO6UN7tTQ1
5nZwICp6GfnWvO4TEMtz5meDDuwLMh9+aBSbOA1P/Cygz2ALSIz0R336wuBbAf/WmXRgeoTzwvm6
aO+wwriQNR9jdYaQ4Ca4J7LwUURBQxyo00tGV5YwT2RBXfo/evfZIa8gQ2Di7Wy7OFj2MwRfeiRC
sIaKfQFahKVLcBwTAVdeh/XPnuNf7mVyCHSTrmo+Nwv2TMt8rmlEFaE3giI59eZzOhQPfY9vF/Cv
52GxksdvGCsFLxx7rI18vSl+ivNicro2qv1erJKgJQIItyC1GbOHt0pM0VGnR58Mu4UBWmV3GWA+
OO01zmI39Y52PjIXerDSZeGUeH/YDV+K8vL1x5e9WLy6wAzkMwzDILX25PGRTDaiuc2zTxbT/zMs
YPL3Y7OdSVylNnGBaEWZs0IxqWQz928l+HLZ0hG6XgywOPux7+GdprLyfGGr2rNVe8oeKlXUpiiO
ShzoYubYZrv/3PXYLlQHhtzEBTHkggJbJyxnBbcT9PenA0O0lR2NE2r2YieS1S3zVTMhqIBwgob3
cpVndApR9aXbqOEQO7zDU5uxXRkB+o4hNIhue+8saZkKHqB9AR36pIRSkNLkKNqSsvaADhSAye7F
RO3TEsoI8yGNXdiBYVbIOVQDRtA5uAw6PcgIgYSF2fC5acVfEONt3jKowmuiI+5g1T0WqQ8YVVEb
DgGlk0j5cKn/yT0OyiHmDKk3AukSxhby83QoXN9HSpzwvuZTXH6by6G4XMTHBAtmtLdHMRSNmna9
bUzzwu2DhRCEIcRdFFGRf7pSozTMEUvWHWcivi3SKWFziTzgbp6Z4dU4y8kihumrkwysmV4yR0Zi
fi3hfQQhYImnyx6mzesLNPjVdeFBkrHHYJWUnHpeRUVBCDjTpI/Cwzi9ntmJbsASbxlq3MrQS6rK
2eDd5U/0xfAKIcuntGXf3xudGj0+Ua9fV/LCxMlmmU/8IkPTJI1Npt//YddHkluW63W0fJTBnWQy
8rJ0O73KW+BNjIlQe3I251ih+RCG/XmGIcZNxHXSr1ipwupmA/x7xERIE+eMLi+7JL6fE/vFdP+r
MHCHtMtnzR0XqGqgTsvXjLMEhaBIWGqc5Kzj7wBlt2Dg0I/OTNJ8dt5y+BvNFVOoqX3Y7cIvTcQI
DJqIOBAQzK+d5xysCql4lA+hkW7Xghz1qkuVTIBTnoOwZbcjr/FixfqXF7bzB0jXlIteR1+Da9bb
9/nl88+CLEpj38RQDCIe7s/3efK3gLT7uGA/hHoFBCo/R1WCugMirCuZe+D5goVeyMzJ+VNyqXJl
1MHnrM44W15//i/Ne7guC21XF+VziSfGVO16JAOkTCwS0aOPkwwO3UmOkZcy/uTDVngMJzmxFea+
b8JHursruRdFAwBqFn6Kaqx73nJh+8UtC03MqRPw1oSEF5wWJEmdbgNcFO5mcp5cQZJzvEqBAKTk
5D14kl55U/iHLCQG3uV8xKg1S754I4ZnkvXGGB7FPObXb9pLN68MnCxJAhuaEPj+1GVsaTKmH2tM
yTtsF+UPZ1oCQil/pJaWJ6A2mhonsUEgkdxEdVSqapDqXyclfiwXsmWVps0R26W5lTeSKaCVzu2D
ap+J2oGcYkSDWKyoNIgwmZQ7p+Zrr3+k8IVBGaaJaeDHFv9RzJzSk3UwjVURYtNR3IGLoaag/gEo
EEDOcPbSx8x1JkLHDxFW8O/rnIecfyPLK7ODmh8izVDvjUUiJ9CF/Fa9SoX0m5XI6T6Kk1PiG2Np
tv0At9QTNyePSHt/le8xUdZ7tCQ3c33cr7S/FwF4IXYqsqRxkoGOO4wOWHmFEZ+rJxhdrllv14/h
W9d1cv8Waspi3U/NJ1c/Eoog3zOGfJdOreoXaEzS7Drxw7OtBZZ19OkGlMXEeIQmEzMJVNYDwhG/
eoK4cd+PyI9ZQS1sj/7O9pzh0gjrzmpVV8n8/PoKePG6nd7Zkx2qzyfShvrkeGflN0KVACmOU+rA
qcDJaA88fcay8jHUPm1wl9R2vIwLw7X4Qnf2bd/Y5Jd3NuY8T/kRAJP9vHNiAl7gSk3wbW2Q/Oag
o/OgsPQFjZMPhbggBBqcUlh6DINvJof56sDA4G47NcXHeqDsMD5sIccmPZJOleNR5BCO7Qi5qy5h
x9sB5hFSQcqf1NuiL6dGAV5/cjWTI9cXu/x3X7kfMpMTy6FORKcK4o/OFrjwYOkbcrHIEYR6nPF7
0R54zoupJv1w/DYwlXDtzjzGH92Mg6Eih5zGXTpw1W6TC89VZNXTFMG5d85k1chYvoSkBB+Z6k3B
2EsaDo/iFlh4+lgrUYZOUf3UpwxY3qXIoFeI69efjgrIiqWIkcUbW+CLjkCrJbGEWhtLw0QJ8fNT
6Ych46Ly6Ummz2ZYA6EDIdMJSgkm1Ei0PrfD/Wv6Vm/oBEvqsaVC/7O6biEkL6v6gsSXq//ivPV/
tWw4OAJfTp7sbCfLuWqKpOrLdftpPtz5f9T1NT/z1X37w8+g3vwoAq75328GEo/cr/DN8YeFH3lt
uNMNVfK5fo1mDk9X/uM/X/mGH5ThQHvHbwbiree74w+zu+PHMD+ZkjEvTkqk11zPq7/cq8TwvMSZ
7OrkB6/9vDo/frXZFT+0Ebhv+Nquz7vhDuCK7/lKAzod7jQ5dF/5T77nz/D1+L036XePP/qC38Uz
/pxv/D/cf+nbbv3/v2JiACPiDafAX26SRAfzJocYvsHK+XnRLDbYMkVejluMinN4gZ/L4HCV4naI
Lz/pNkjFF7g8ElPpIFW3XAAIUgJwXgJ+8rM6ZpV8xPM9oIM9k/eVgjrhoV+l+/3zmO//WhfFhUJj
39gjT/tgVn3KBCLK+Cm1VAA/fwDUhz1BfOxFzmPPYx4Sc9pQxUnH4BSPg5lI84a7EmH0SsoNAyJG
lDqD8JlUUar2HvrXnxEVgOPBvX6JL2Acd4mJweeQ/ZfC6eQS23zYlYxZyD4v4g9zWt4LtOg8kCwl
zKN6utaRYye2xaGColL0IAtYyxqAL1llyutSfYidcMtmFDmD9SNEY3Vi84at4fe+XmeqapIFjBrj
iSud9Zr9qk1eMH3X7K6HSZTS30S4d+F8kN3JdHha6cUHDBiQGHMpr3/+F660+vyEj9AGMsYLKR9/
fkSAl2mdZ9nuqU55ChkutD6EAZoXFQc1cxdNjeQAqw8IWf5O1ZYwYme1jJ+wghlevybngPkjuASi
5oN5wL1JbcrKOXkmPQuiSxfil7AgupeZu/UBfoAQBoARNQKGqFVnWo6TtppBd7Pb+ZvB9pNwlnu8
Vm87WEMyCfaJ+FPRpWJLNtHyeGktYBKu20o/6Epge0AXtTYCLPuO9p9NdrL2+vXP9aJ54HMl5Phw
CAQgQ2RT/XyvGaD3ZFogDjZ7MN1NeT02UPcWjPcpdefC3s4LkT2o50WjIZNAEVjS27l3AXCsokxe
fN4FrOpfv7RM//TJLU9p/2lpUxv4HFQ/XxqcNGDlzdp/cAaoCHgKzDYRadLc8AwmxFuq24dNfCvb
Zrnwrn17kZarCxD8bzqPsU9hhhRTftsEeI5aTE9O7bEGwjoCHDxILjht8cUQwbhgzlSvcLSS8TNP
TN7HAP1P6lvNihGNjIZFOZI5njy3icIBMcYMGb66/pCKQNn2C2PUku0wZv9+jmrJCkn1lbkE1E3W
GeAFDZm2Q63jGv0TswVqDxZ43eOaTT9d71nk7JHU07ciqR0rc6yOcYZH6/HxkEBnozIOl8PVrr+U
CbeiNLQfyzJykK62LXZEU4MvEnaBDbnW3UizuPfzMxmEtykWe7Q1oqHqg/wX2+6LszwIUpPEALQx
T5S3+ueH2e8mKB9J7GOtzU2Rdomp3ryincKAnxHSw0A86QzBwInyKE3rtv1UlzFKTPhoiFXInXp+
G9QJ1YGeLjKAcryCYiixsT1Z/9HCe2+57RiRHB2wmTCyDDjAZEg8HyAWgNMyLvldXT12eTdDu/ug
XZWJ8KWfRbcTXYyc1tsVceQYDZRYVJgxufTyt94IbtkvrpY9KMPWHBAqdK/MD1BPtVuXK585xK2b
WoagzL6sxaG94HOlf1Bvh8BjQQHoDe+SOPgmwJccdmdbNcQbrLcOIXQ3ogaUciBJGlHMNKikATju
Doy7ydLK4gqtLlImGy60Gfi+GwF95gS4HEi9qNkhIlGFNDgASsfJmRvzQYe8RuUdSigOVqw6eGV0
npLf6bdohKr0ZoypraMUNovitWDp0YbqDciG5iLwGD76CcdW/9wN02dGQFcpOVoqPWURNgQiWLJL
5lTzNDKckpDdUP8w0CgSglPX7LY0WATdftAxWMOaMthFazY4NLzTkyQLGIl3A39hyDmJz76GFuo3
9SoeuyI+AFQPplvXtqAtYN9z7cOev2SjFXFs9KoVMQWEZTnDoRRmkda3Wi+UIBdq88T61lPqZgCs
CiA6q/j16XLxGZCxh83tAU4v7uXxm3v7L1YL2HjMW5fhoRZE+v0fVsuUjZt4LvfB7bSdn1Zp89xN
0VORDqRcwEIYyo922d1KAa4bIEkSHOz1+zLI3m/m/Y1mFDro+/3/vU8NQufmbHzmQCyFk8M03aZj
Ffqb4Haw+NRm3m29MLHZ7z/LGwjzqt+Qrd3o0c7kY9QbZDT0W+r+XVXC4dpiUSHi3esnjvOR/nkz
CMFPgJeSMIkA1U6vayyYnO831IIUHt9RZy1zd4jj2cKAmpsExMOI1IWZJyB9ZJDrRHB9NEggJNVr
HdiR/L45dlQlii+6cJy8XSz9ojAJgzAijzChUkwDd8D/8JCXfDb7XWh9bPIxZPJ3MEXcEcmGICM5
220e1ocZCkgR3ynnLUri8n2w+GiGQMyZwmHwoRa2Q5cOc7nrdj6aVjFk+NfeizQjd3QRjnVqzJGF
783eQvWX4l184XirWibwYj84Sqy+eeO56L6fPpc45BOahMEQZejPC7kPxrEgA278nO7q+yCQ6G4s
r3XK6fQwhqqQw1CwlsXw9r3krXJs11xANW5dra41H9A7m7JJpcoKgg/69tOIf3WlWJ1x0uGmjt/k
Scs65SaayWIOqJGOxkKKcTPDDtrdfKnXPNrAdpa3ofYKAWDijBBc110ctof3eZNBXuSp7bE+WYCz
N7P52C9Rfl4TbOCQDzgi0MdmKA11yaKLeEhyNtJsvtiQ/wF21kXHCa+LyQQx/nuWcIAJ0x8zPCDD
89G7JcbgsEVm7aV/T8DKBMkH1Z1ZwWdDODicHcKcSb0/X+vUNWtc0aoe5tjrj/YlCBGEOszo8nm4
tGQnYGCLhLQLCOX75MaS+MeqOlMtbZUNgH2zmhpvWP22OlB8cdlROpxt5sY1ZA60XFG3AG15HiI6
ToI3ru/lHsr1hUlKQ4KW2JiTusUzK0zz0Qo50F/+tp1sTv2EpZYkj9iW/2PwWfIxL5ojKuOKUwII
kEKeh5rTNwpflwmeCAVvXFr4opXVlAzMF+1EFKLZP11sNmvWA65OAPzn2Cz4H2r/CVxE/9VgOERW
jCARvjn+OH5/xElAQP7zDerVLbp1/U8nIIlDTY6//P3bI3py/DpH5AQIQgEPGZInMBP75/cv/Kwf
1JtAKg5DOYIpx69CUgoK8iu+UVVceNfmAfBkHu/QEf4HS+F78BN+8FvD72Anx2/BS46wytA/8T1f
wVH4BhCFX18odISt8JUfgCn8Gtl87/+Dr/B7J+BK250pwQC6zLWgFHCW79//i6zMT3zDj2iHMcS/
EAvfv/5A3TTkZJsLDeA9cWza5E63OeZXySFBhHMrsdW86f6qD1AzMrZ1lVzFjhpePI6ILqhXHSNP
A+YpOjzrKb+b8v4+GPZX/t6cd1sy2jZ0QeS4qKuT45FqNuQBV5CPYH3hL0eak5S6AJL3cR4+6q1z
PRE8qG5N14qZDb4a97akYyWzROOsYR/faAtVHJEoD+Jgqj9yais3+esYmZRIBNhzRQLx99i8gurU
Ixu0+h7p5GuOzWBAtBtCMN7w2hBNXBHOliYkZkywGwH/lS6jQAUh6Po5rWV4CVOjIoaCZLxVbw9t
QgnRUVkyhukqHKmJxFRSBuosl4qlqrHePr3xmF72pWEYxxQKtPAMMtwZ8MOJW1XJPsD3m5UbJAj+
mEdQeLvZq09QHjMX3WgbKrSDakH+diA2aE2+iWwtaY450MKS0+DIFxzJPqwP+RMAMdM6ALpqi3YD
Zf4Cy2HFSXdR7Ggo6dGIxvYvhzJnaE+9q18JyNLMMkzyuRrqjWMoLY+XRywrLxAdfAy4sX57Llv3
jl6wQLA0HHQ6WkBVUC3Gc2oAgfx+N5vVeT0TobOCyEI0WEpLrFFGCt24sgAW8O1tD3cFeZM6X5UE
hOaeA5FcusKWdqSHV9SXEG+jTPI5Pk2rLg5FJIlPqSLEdc/UcuEIda3F/Poz+gWswTOCQ8JBnBCz
6p9gB/1qF0f9PB+gXKGc/jeHT02Cm4Ezi4WP/E0zUS1FNQhFo8EzTQKNBWEAV3LPkw7jv8gz0ZF2
8pqTrWMIOqM0RydyUmVO6G36bgl9UpAZLRYZRE6Fm9V99KkzHYMlKrgM2yQgCp/GV3MbtzI0dFyy
+cum9X9zwICU1qZf/5XP3bd8ne/oonDzXYkHjFlgvcelQEiTxubKatEz0JBBoVcwyVFptMn0SWnc
qRw0Xn8CxnUXP3/MiF9kLs0DsCb1T052uHBxeNgk1WPTP5a7OD3z97I6bWEZ+CsyJTwlTCYMQShl
BgMZGBfd4tkgRPraHLZP7SH+faoYlfg7lJdRLX511C1X8mu26xyvplS2P8VvNt6xmEPcNwfiwJwx
Xy3pt0VTAxeNQOr6gL2lmywpD/S6Q6R774/pUnLfowMNLYfovX8Yl4c5hNvr1Ca2zP+MgvI9m0ke
vQe4gIW5ac43Xv0hifobutr2az/dJkPoXwW7+bdym5zvxn+mXXWZGPCmi8NiEGXvihuSkjk4CjxP
VBm3cvtbJnlijMy7cNjsv0H4XD967a7v3nsjv92rxEvnarmCft0X770Bfyq1DwY3LUMv8WEeA+wh
gnUJ74zbIPN+Od3v6UGupyg7YPW9JWKmwz2SHR8K84RmSrplMGL84+xe3oQr2LDDCrAJ7T1/AiKy
xU8iBV6NITUZ54CFIPus2KFPY370T00yAt08ku75ABpsF9Fn8YpRN2RF167zbvWZAYBPQWvne1Ot
N59qi6sJ9hlDlsOr8ilX7Y703qFES0ESDBbkbYuy1sONyHiYYeTQQosUD1fc1fGFWk8wDsf6cG/t
MnwAmn8eszm/XIwXIsUY2g9zjurcD7HI7Hp53Mn4gCfFaqHCx/2Bqzpwt82eX8dCFNB2r9d9HIMB
nx5oT3C5yhtTwciGidp9tvG8groVYZ7iE/rAAJhPaah/ER8jelJYgHOvHZZhuvbTkrO2bCIAhxQ6
cmwIodgBuNkWD1kXauPMIOXTNjewaf1E08H1an3WSoGRyo2LMeY/c7zHPewQz1/l8Ag7jyWElrTz
0TDpLB9sMjzOEd6eLvDIpU2kAQQ0meUrzhBQJQLTic2VLTEDsagLQuYDmDBnhOsQrNGulivIKc/D
zEP0Eyg184BD04DnManW+JnhJYn8pcUXpIgw8oTQzZx0i/akM5iA2B4iumlgqm+hu1yXByBiP4+a
/63R7iDrbNcfx125XGYIvs6GLMZrtxdjfpDYRLo12OUgyRZT7bqBGd5Fow8xP/vK1hGdbdboHaaq
qYiGhcNmSt/e4Ka8OjM5f2yoCtJ/8338BZ9OTnRcH3GBY2FG2E6w5134DEfe4xQUfVxXy2U/LR+M
8saHCmpz1yNRYQ7+5FT5GG3hexKvcGXu+XxwQNCx9XbA005ubgkrc859+dNB0C4C+jTni1OsdsCi
dcdC6mokV6yMzQXOJc3lljf2DPf39FwZrYW3QQ2kVQVSCzEQwuqZ89bC+Gpzlg9tdFZud9hHZvDz
TMCnT9Hh6uqcbVmd8NcizyDgRRZMOxytZov1UYFEkYan2N1C2Sf/aY1/HPeDsPNChjF7tA8FnuEX
fd5tnrqGXxNMXUxMslvkGOx9tMz1IOogMBOmqf7wYROHBOXMYfAhDXj3oh1Mho5gQro8VLcg7ahY
cAR3xgBpukqV150+RgFFn0sorfQpnReIkxxxch2+OC1xW6GaJJV6uEgNts5LmqDtzTEJVLA37hiw
G6cAGyJ3X8ArUChNIBBVR/AGWwHNwCCQcYuhaRWwuRRs8T66TCcxQENbSH4zX+z7HscG1rpziRm2
iN0XGWFXEV8m9WI19o04rUZo5eQqJPZ30UgWRKR1H2mL65nbpz04HIorHG3z6a4nA/2y2vP6KTQD
Z3puChOFa2vQ+M2ZrMF1cvqLYBbFddkNv9GtUnvjlHzqlQcjN+WYNTuNUh7sg4hQJ7xOi4W/Dgr7
Q7/lqSNag8Ept3HeL3LUMSE59HtEmzIHxUgY6Smy7yKJqjtHC1By9UzoNi8l3sKmT1gXzRaqqXZ5
Z55qEHacD6AlMCbZDz074xUR8QL2PNfzqGAarGCW9sDfveTMbBaO1z6D/QpzkYlEHztSbZrxjpDj
ADc0REbvjC/hb7dnfY8gUI4oyrAEPEGJH0Jxyped3CAgOyxg+IvhIOhDXq4l4qSY8LB69g5svpjP
I8uo4s1wWLyyfhxG7jL5199YF/gINdzWt0qQF4VWxLzORAwR4caxG/4MGy2ooDdNPPkPorESJEUc
OB3QXnUH0x9QaBivKriZasnod09bMyePru5iiKKgwqHZPCih2WVxrMkEJUnVGUXuOYyZlor/bjv8
85gOzx4uYwx0vlOAzIRECjZiD87GJYIDUvl7aNCgNw7E6yxghbp/Ley8imAp/ZnXb4CbkJ2WYAwr
GbrwzKBbnQAEaQiJpOr94bMqbYHP6jqkM1PQtA+/2TUXdCfdQQwsWkmpjiXNHhY6T8ws5M18VWxY
h2R769P7tkH9ax4t5nxOY6xBYA9xWER4hZhY9IJs0UzGgO0NRtATrC4Nb8R9l+pMrDLHGKHqr95M
pv0FKBJHge+HGZWnSIcnD92LtoOpx/X8RUC82GX1GuP4zV9OBzqgSMWv62/hNzjBXmnI2YT9XVm3
vzOLvhYYjg2gM1gVKC4KQLTu/trX6wdNBTRyUD/kEB1gRw2c0wDGNCjH68/OsZx/fnaOMAWVL0pT
hj2nmCcxUjB+V5t7dY3q/bU2xTqFPP81GZs/MBeA7Z13yADpCpXHRNOl2M4a+qumz+oRJFIxNdPk
CedGYq2sOLI07Pck651LmyZdjJ6r7K4tkeMa2NAnuTGhnM80/fIP5h4vwd9MisAKRZfMKQBdL5Tn
4zxXSpzumFB21E7nzgFuEPEZzxkeNRshiUYPdCOYa/FGWVXrvFaGgEbrbf8wyaHhPKV8T0kpEU/Y
rSiyk/oASTndvfwztF3RKTxQQn8TapqW+2ctIi/Ov75+46OX7VkCbgsjyvronCnsf941+nqX1l5a
1Z+YICuS8V4TVZe9MHM4OYt38TIUF1xTNiIIyBl7Ye80BLcWydJgCWKjzcIJh7ITsMJN/BkaaHFF
h+ZDsCKqqmfzYBNAC/NPHTD94WVRcKHzAxPXeYJ/1YPlTmZ1//oHdJDlzysrSxl5msRHBkJjdgJp
El1Z5W3DXFra37phODgTh42WWgnuWlBQYS+M3BhEaHYghwJvquOETWSSoYAqw5J3VJ6SpYklgAQz
zgaNRF6zYGiyAfTR6CaXrVzJuxITcNgwG+FTqZmR8YYQebFp2nV84dJD2VeriQE0w8jXP/UvgGY4
S7xKhoGTj4XhSTuKq9B2tScf5F6nqh6eJYBTikX4fuDcRLnP5J4Mc/woWEA6UM0kZ6QaXD11oOLZ
owFyuaXqFij19tL7xTA6yxjvmghONFOEFzxJL1qn8ViAAcDKsQ1bcM31BfzMnm1YFdqzNeZQqp3O
HjF55EfJwPHM4fkBklHyo8XMqzCWnhqeogZQbw+j3SjjZBn9eLGnGy1SlXKHsjX4LOW5hsVmPdwO
MMG+047nLawMlpgO1sJw+MGe1aGqJTYwQwKnvDWy7RQ65ZTnHcuN9e4n7C8sIbmzYtt30/rVTVas
P1vZYDnCEuSkBWBtO7f3dp9f4JV27ibeOO69sWx0RL74lGwD7AccwGlysg17e8q3VZtDF/t+hBLu
7GYT0AM0lOng7cjHTX6QbuAkEAlyZAWLpDeqLd8C/h1X4qdrElsTrVQWG4hS4WldU20Br8JNMj+J
GGMH0FpQYGfuHufJ+yzuvjhtkpMjgKSK5k00AD0m6xk5goapYdJe9Da9VC5VOqtsZkD/+q2z2kd+
ukySpQFKub7EIkZ8QeMq85bRRdrda3HojRPPtFuTCY1Ic9hRgkHZMR2rGkXk3B/Ryw7Nip2o1idq
ZWRJNzOIocGlTmi1X3vvxxHDNxYMJpW0urwKJTbWM3wFTfJlFygKQg2HwRro2MWBDhl6gKb4YKOa
juloFGwtXk09E9XZlDDjMlrG6knGr3inUtZbyMFZ9Ljdba44U2lWIH9g8iiOgtDqrsE5Ud+I0e2q
HQjfbVPeV2yZysTWzE+Hh0R2ygTXsLLAWUwyg7rafZOvGvzfT2nQLFiqcCrjoAUGNpX3yJXvjr8i
X1kNjhY+9+sPJ3wBYuvhwPtCy2KwaXc8zx9A7L5JS4wG/OPDUY9FFjFg5J6hwyQCTEj+cwQJqSaD
cQ08zTqS+7rT6kB+0fkFx//RqdkJxsYs6CmFc9JKhFtB0etlQv76Nacvr5mT2XIux6wbOMH255PZ
C/14zvz1nlaeKyNu42yINgSLIjc++gITJgQgqpxiH2Z55++726IgbNNv6A7xcfnDnzbgRNOOpy3x
GlYsGA0589EWRMwlGAzMmc8D/JAfx7HOYfyUMTRVYBCBWI4XLnsyOnlz2UXUO2kxH86yoq0fHFDu
EmzaKv5qZTJQB4K6cFtzDt1FwhinC2UHl+/ZmzFUdAsxAH/rFrWVQTWe77zxwd/Sj7V0iTgxusks
naaC7vh/SCWtyuUKFxSgK8sx4IMCO60VjR8NPl6imvtLZFNhQlpVnX/uemIHu0877/dNts1vYMF+
xDi4PusnOZgRL/36w3qJwFvAbfhPPhN7CBWnxKqqH4PZD1bdvTlw1lJAaOsXAQFo45Iz61Lv5IzV
T41DqEpVgVPfyWlpw+f3OogTCBaWiRP3jat7MTplxma4PrhoAV/sSTWwrLAS3aDnv1cxmU/pU+lB
P8MufyjTxzrmRqqK7kIBQH5xXxz+nWRBRus1yWcE1o9ktKPVbRr/rtsMf7x+he6s/3H3zAIIXgFN
BxQe2png5ApRB/udyfFE7zK8G1zmjMvYth7uOUWqITR+jVcdoXRgVMACBBeTFsFuycdAIuucEdbg
Ns5DwwPXPQ+TYX0RbpeYXRfv5HkWktxj4uZJ4sR0xo7N7jiFsoOysw88ltGr/3YRbJiO4vMdAcod
U0D2+NbU+ACTa4V5et3LJ1OAGyrM8aYbZLisVLRhBjQoWrAHuJaAd2sd+mBNGBXwZzv+h55jgjw5
LFAqAfVpl9nzfd+EEDL79NG9BS2iZgBh/rD0qX0AKl3HMMma8ZvMlW2I2mqLYtaZXNcZISINTksD
3sFk3kH6cGkMY/nHttr/0ydIetI9qKUHMjWsmRmI5Ox1XCzBQr+//hxf1J0QsCDqoUpH9IT8JT55
jh7//gqf3d3T97pz4IGQwATBg/xd9W61nB/Njn5MTQLe7jaZntVbMVe5K8iXg0QA9QmoQALCt+k1
L17VDMN/krl5IUwCMys7ucQ22a73Y5+0T8XCMbmhIQhxc1V4lQ+MLJsABmYaKw4hF4UYxPX5GHCS
vw2uBELgLBfAN6bu/8z9yWiDaegj7SFCc04meSiSZg+TlfFeg11VD3MB5QfhKm5b11mwfHXO7mLU
iOtnSApRIZwTLLHbZ58as7+AH/e8ipdvajw0bpyYa7Pk3mjYT7iZ/4+xL2tuHMfW/CsV9c4eEtwn
bnfEkNS+WJKXzPQLw5lpEyDBBSAAgvz188ndd7ozJ6JmHopRstKyJJLAOefbUvBYXHSLqE3xbd6h
vd++xRp296mvjYshMPDOHoltYCWDBbi/8xEDDVkb1EOVo3JgCZtR3Fnr+A9z2n82RuiUORYUMRWf
F+D/+GH/Z/V+127OVd+N//gvPP4BI3nJKqp+e/iP/6VHJd84e+v+yLR8f9N/9B9/PKo3xWDE/GP8
r/uL/Z9f/sevD/Fa//pbxZt6++XBqlNMzVf9Lufb+6i5+nwXeFf3f/n/++Qf75+v8jQP73//80ev
O3V/tQquM3/+66ndz7//Cf7Rf9x399f/15Pntxa/d+ml0tUb/79+5f1tVH//04n+BqFndN+H0PEm
YB3iKpreP5/yvb+ByOYH6PV9gm4YBKAOr0b//mdA/gaUFmp7oBUg+eBu+/OPsdf3p3z3b/cCnOAZ
1OAw3Uj+/O/P/ssZ+fcZ+qPTLdy4OjXiw/xKMgrBNcTbcxOCggzXOZb7XwsbeJTwBUZ4MVzkarbT
w0/rYwLeLwFY7Spa8SB9SujorGI9ntO2H65ljwA3JD9vzDgAz03TvRf1uwju6ushiud/XkK/XEH/
+f6Ce5Pz770I7y/wkgT+e4A5UXmBSfrb+4OXVEfBQYStdYTUZV3L9YjVKxMHpUlwt1FO1hTjM4Pw
7AywXX2VFTJw4dl8HQZF9vFCd4hV6p8FsTkciXUeCR2tyF3igbUbdUwrHsJut1SWHpaxfRBJN5+j
VL6J3o+Ksq7orpWBWplqVmu4CAYFdiO9rwR7g++xPcPev3oRvL5WPoJpJW16JOp5b1Ukgl3qL9XF
TL5/xkazMuV08xk4Tf9xuf3rlP7yFf1am96/ogSTZuicIw+CBYgqfv2KRDT3cUj6Oa9xstezaZLD
54FHKjmIqde7EElOWYTxPMyuSv4FEFy0CskkNhHG/jnc5pJDU9cbGIfaA509p/AaXh2sNkXKmHMd
rPN1DPl8aDQpr7GjHxaNuU0feVAJOsFmtFUM2BfkVYrJIXSRdQ8aBp2PoEvCW5tiE5TJF+jx21xH
fnyo+RR/WYybYfTP9rOfAO/yfbdwKn+4zaET5X/9DX0Om3+9iBLsg6kfBTCoIX74GxtZzPPYVtSH
ocecUWs1BrOjm1V0mm4198uzUX6x6LA+mFKoPhvgWAusUUWFo7saTJWpPqS+OikTngcbNGtPQyBR
wh/pxGX0MJOgOUVq5CfakldeW7L5/JFiTVMAuKWrPrTulei0KTh8RNeLSN2rvR9amKZkKFbldkmH
JQvhInNN5zojdRV9zHy8hJ0ZrnAKgQdvNRzglN7/8xB6w78eRiWimwfskiVrgrNcQh/zgh5sHyW3
yKzuQShO+pMDMBMmcTApVX6V1+gQXkMexmukG1Y5vjEPSduDPc6M7kzCxp25P/r8EUP+y3GAKmxP
Yw7OLaJknG5WBzWI7pCUeXh3yUYae3Ae4lIey378f60Bv83VcYGDnYmeC2RtAm4rvP1+vcCdJh05
bl+bi8RxC9ITfqY0vuBrmbNU+xKinB5QL2qY58mHj9eYgJTQju5aUHdclaGt1tLK8JFPat8pldwA
WPZ5wOYz7/z6OAAOO4+A6rPkzI0RL8PswiERkZynjsA226+WdiMAD54GNOqbv742P8v9X65NBLeg
CoLCCws+PuJvC5xZIGPyVD3ldpq+o1cDvNhReyrRu2CGgFvKtRlAy/CRIkommLuXESzkqxOVPyhL
BCySSnr9/NFiYidLIw0P0vvPPg/tPTQyMn1VlLO74Y7PYNYNXZGpm6BAZGL94ow99CIp/NRQJwAO
DO3t8xCbeTc4xpyBU8w33ZtoL8gCm5n7v6CSzzc/pjpX2AE2fpWhvRwvbbW4l0iWDnylp6j4fPh5
iGUdr2GzUEEOMDvnchpZXuK0v0VpeGnmhD4TwDXI1hwRIRCRlQPe6zfEUX3zyklcXQ9ggecPW1uK
dRVEGLBYmY4FLpkUf2RYtUvXP/OeY6BS+WSHbMFoB+sERHS7S3vHFSe0muOwdmN9i8A1A0HPRxhO
RPY6rPqrrkX1Aq+a1eCB7Ae0/Odfn+LPOvu3U4xFOgJZHu5YgMKCX69fqLkjBj8enUPbYnIlY4DB
YFb1cw+kcvxaQTP4rVpyUI3rDOt1vP/nwVd3l8LqDEtHvrdAjA+mA8fAsQvNsa1dw8Qkx88Dadrk
6POg37YyvTGVVKIwnLyaOVWbtI6DYwuju/0cqwOTdlx5zBe7aPS9r3R5GHRKjgje4wV4yMAeAwWr
o1i/VNyar3ROvrd9GPxsesT1+Fs19N2pCmtDc7RktB7dPXV2gBIkpJtI6ctgiFzuqS/++xCDnPTX
X6f3Ob379ftERxNCyhUgyxH3zG/DGOt4ZJY96RHxtKJRoPd1O8XAliZq9i3mkLBimY3aUR+zxS4M
b/x+SDz0EL57rU1cnXUithqvfPj3QYAPNFgok4RCtY8ROUqGZgK3M/K+hAI1ftJO833IlDGXhvuZ
92aDxXOPuQg2/BlwTV9fkrRfbq2H1heQvgOF7hKfvGA49gEJroB3BCIlEptzP/iSerhFHGTU5WUt
3KPwf85w/tmihLIZLCQlEGMcQoLcET2mQyHCZCVU0p09b64weZdXOGWKg9aBi+FN6cK6NV6ywRlS
uPK2L4TaA5KooksNTtFDFOs9E/AL+jwscFY+cIe+hhbkzaEcnZNufOc0Ln6T+WTrKF5e5jlgVzkv
m9lT7imEaCoZZ2+bOoJc4HFALmK0Xj4rvznbflFra7rwoaXWrOp0uPuWG7dIB6c9B9IxuxIufbnS
kr8pjz+EFE6PQ6j4sTfBdFhi8KIh9ehfIRn6qgcrb+iRuxNNXQG2QNC9IiTnqSX9dBzpXF8/D/0y
b1wEQu1buXQ2K+MQoQx+eJpq5wfsabsff33V/YbNYROKER+PmWUMQB9igd85hQjmId2sY55TWdjQ
DLfWLMNWwhQSBuA0PoWadAee1jZXxG0y2mqDorLZmXkcDr7l47ZV3YcMkamW0T5VgLTjL2WXYmuX
9CdEas6GOsG1m699U6VFA4Hzehw85xbM07RVI9kwNqfHz0MrIP0qGRlzj6JhH3w/lxNbvvz1R8bV
/3t3EKPwRuWF1es+skWh+evKJVI16SSYG7jQYK+f+6fPA/fhLksjcptI4MGWNsEoIxzvPpdRLqOk
3XkM9WZoGvYSTm6HtIN0QuK7ZcgIZdF+MnGdfz4blZHZ8SAO83Hy6YstaQlGYx4uoN/Ng8efk5pW
CFhY6VJUNwNG5c3xXcyKVW/3nw9H0ZJcUZpik3TDD4t588n22O9mlVzkkIAc0MHCHTX9piuVzTvo
DTxjp92wiJfayCdRV1XmMfGzLgUsual47ZvzbqTsZ9JMmNM08wphEq9lCJaYAAEmVN9mP4WYTya5
fldOgpARki1D0+fWicYMzMZX62NDw2wi55hNZ+0y3RON5jcxMcSm+VAURlWTW5+DChMFm7SvSI50
hSETXKLunJKHZBeVy2uquimbO3b2hLNSbXcBPepbLcFHixvQJ/wN8jfKzAsNhzi/UQi3W7CG+623
NlNylkmrNmHpvMHZ/8ruOAvqCnZyWnjF1XGVUSQtZUPfPHrhsNbwtt5UALRrVn+VzlMUiUczx8Gu
DiDZkp16VbJtChNNX5wOvQP8YPNaqC7zrPOAUIMy167EABxoSg2iCUQDazZOG2KWx3uufO0807Si
Ge3SUzkP1yZWwwoBNhv37pCNagBhqaRHkufUwXq4b9etBH1eeuVGku6L8Ee/IC5bcp+TESnSYt7y
YOFbsEqbXGN/z32TCV+yjfD8tdc4COCiGsi2CLcphNwZpu4CFNjqhyszx8HAWUTujs0gzBJGg7Wn
2nJX3co0QEAld+w5NCCr8xBkNq9/QM+D1aktEhhhP3fErmDXt9JBWGOc3IU72PbgzDO98STHhBYj
pZxo19kS42fGsE1onGNQVnSPMKGM6P4zPblGP517PDYbbXVGyrjPwsFWR2dowEHg8UoFvM9KUrJM
aAKxv3Q2CL18cBF6T53BPRhE2KwpbWTuLN1NavepdjbaGHD1kmEbkaG4RwMJa5Ydgf6CpnzIMCG9
JMM8Y6YHufkgJqQHpzILZ+KdSbO8LNJ0qzEIofXQ+Dk2xHgdYdXbhmTsM/C0gcz7fGtsaFcG6R2s
e0lV8tb2SNFg27L3T5Fvk0IpV20sOHJPrRt/cFkephDIqsXYYJYoMKYAp1NEEWBL7mcDoc7FWx5F
2H0HRLapqWLZgiVkhFVPWSFBdF7qtdYiC4h3Gmx60aTugeGRjaJephfBc1s3L5ALvCG1C3tR9YUj
R3Sm7tZEoLc/MQq6LVcizXQfPyjLHixSi/bqi04H3IZD+g10qE3aAnpaGlMM943Kf62t/kHjb54z
6oLB0juvhLc39r3RvP/W4o1PFpEXTm/ia7uvfOk+tDNLMkSrNxkBdJfNYX8jTfoWNYu3lRM8QDHH
qLOoAkqFLJCq4LAsWcfM8U7GtR+Iaegz10LwHLIaYGFfgR6HjdDXI4Tqk0ugUa5o7vnNT8SWQ13c
QUextAIc0jKKV9Msrmk/dQUCe7csqL+PE0Z9dW0P/kwRBNwhTmE26PIqvmQ87V59Bu4yLA5eliG6
tPtyPyW4A+Vkt63AnQZjZbLyMLHIkEeWbkW1RvDHe+KsJu6LtVlUtwKRw90A6pmTUq4hqo5yJK7O
2wWcWwZPdzGR/dCVj/21bRaO6OklQVRh+aqDfqd5ueT9FJE1ir8XlB7OKZ0852TjcBsZjOSx77MU
nsCIpA/2ZSK+lrFMjhjBnHHCP2qO9zUOzMkEbHGLGXHYCuy2CQQyFYUCmJvcDHNnTnE0Y00nA05C
qrehBhXVxBstQrmP+MbA0zjTCN7I2rj8WrmRAgog1u1Q8nyg7lB0bu9mTKhnxBrDkpQMAi+GYFp/
eNfslHo3NkcfNQ2rNWOdD2BSL5knPOwnZXuSw7Ig8XP+ogYYai9k8orh7vE7RpNYxYBOcs8hIKUy
5a/HqfzpgdAMC0T+tQX0h8lrl3G2tJfOv4Rj9+w44iZJJDZVc5ajvjK1FpP/1PWEFeXAHmMVHCdI
u4e6XnYI0xk3YcPf1SjZurWQXDuRrR7K2DaZHoP3kkca5VzX5GnyqOGeCM0Q4gvagTMYMgxY+kK1
0cQehGJxltZNmfFZgVrrL7gq14R7+OJ87+YkKPd6i4LIQiwhvORBBE8eHNAL+P23xZLyaz273o7V
ReA0zWkYwWThjdfBXmQLqUu8wgDI3RCHFoz9JMkidpRjQZwW1u4CIY69RpBra3t3lYLeusatMAjz
I+3xP9zweDNY9zsdEvkAocMK1CL9hM32RSAML0tN7J/gGX4CqR5iVre8GhJP56Bj7UrXzftAQbJL
WZtPXI55HIRzUTM0YLA5f07Qcq1bRMWAmpxkCHl69idyLf3HulyqPOrHl9AX9WpK4mIIx+WkiQNd
9lyuKKQUuU4R5CFKWQikgIOrqvIw0H5O0xYbb4/0LZTFB2SfwC3cpqhI0u/AXCF1bSHCbTrsD/34
wzB9NJh0AB9K5qy1Jl5VkC3kA2uhP6XleuhwUpa6RqK4aVIIFW24BRsc0oTFtPNJo3vOCdKxtpGC
RFIHE92F1ju5YXlbbPeEEPTNnWxQRjJaCZhfINpMPvTWSXK4sH+vl+giayfepjMvV200hRk4t4d0
FMshbd94S0gOgxQglJYcVJMs/zx4s8bWhM1vaGN+jGK5XKjfoAPV7VEMj5hCdoeqMe2h40F7QF8R
ZpFNPmIX23rqF1EQJutYwsRC0dhdR0mss86JVI5NayyGYsaal2kS6U35RkDsR4mJoQ1cbBSuRjDH
+fw15r5cJ23cbFlpn7WaXss7US4w7c6ArFzAA7FaMbg6wmikEWvGZQacIeMUhWLqwTTaJvBYwJiw
9fcy5tEBQ0LUDz8ZBhGZH6plazpdZWlQE1QVg7uHnCrMUnGNENi9MmnSob/Hxhdhr4+ZWoGeumrx
ljMzTDGIqst3TPuiArEeEhhnXBYCnnQrEJAhGoEHWjEmzEM90Hzxv0LcG28hu+EFid2NiJAZFCEd
pIicIUvLYboMdZinRu6HUbeZDgGohz39Vs3jWWDwKCmAbjO0UN6zYkZ6FI1w/U3lQx2D70hQD034
B/OEOmYO40Pq0h2N71R9/ZNV0dYZA0yH+6cJYrRGWVuA5vuczlNe2qnKuUa8WeR8ELVUBQ3KFXyv
IP31YpJBVQDLDXGfwB+7RUErqDovY9WepPWy9az6UdrkSFF35SXRX62byN287JXG8KBCR8PhkZHR
edmF3DwvSzGkPMlqJfIh8NWaCz3jtGcYe+AtASJZwWu+8AYHNLMa8ytZTxuvVFkd8CUXyEeE354K
kNqLVj8muCXV0q2iD1i477BCQVxzqBEac6D3Ayjt2wlqsd08krydQGMXd6/qcgCUi/JpqH29wgSc
AzMYMvpErJzgu22c1WKhq5AI9su7jqxhmVqCC1ECJQfzKEcUjsgYpFTCw6+OpanXcxI+oH1Fldqh
OJrVBYbdM1wSAmiaTLx2mtoDoV18YaU5TneKNisvbcvIqtb+XITwzts4qT+hTFoeGod8WcSqH7Xc
hqB9Qze0iRABsUEmGPLnXYwKdG32EXap1ehGG9waYS5aT2NFFq8TmEmZHVDI+2Fb5SIIdG77Xe0E
bYb0xmUL8p7ETIf+oIN/Qy4N8mFVhIinoX9Db4oFhwlbkNatV6Tyor3bdOvFd8b1AoEfdjH506d9
UyB2SGbNQUVmOpa1f15gCJXXDSsLYgU5LRGqgU7GWYStAV0QYWjmBNq3AloOgTK+V5mP+xg8lFZA
PEY9eHdaZJx2y95fxgebVNMOeqVViXjvXCLhD7cDO4h5eWu9CVq4Sp9EGK/GdIT2TYL7Eo2Q8scC
vQ1dln3kDsnGc4Nv86yLFhGmaRtdjV5KjGagQ+kHGRStRihoGhp11AHfzWZ8HihfOTN0R00lICMC
uBIHTCNixX31nInvHdn6WcLE69gRhhH1xPKWpGPWpsFDOX+L++ahFjCLdBYaw8dpyCJveUM2BKzn
CFkv1XJkxLIDr7EVEYSPTYqeZSXmPIJHVmFhxZpXbbys2urkM/mTzW1m2yhdI/emWg02TnJR0xyg
C3tpERUThA9N6FeXSoEPj0VlsF27kh1+K4kxRSuv1jpF49Jby/Kwnn34xw4TeAo02LQRfORniQ4Y
SujpFnbOzqQYtTfj0fPIG6nMzgvbCLufWXmqq7cuhPkx1hdYDzODXlapXAtWeBY5g2UM1XESXqVD
v6ECL4YkeC0B+uTgQT43JNg2ZgwLRwQPxn5JZrT3y9dSx7DCbGoHEKMGXS24zxPm1OSUwJXb8ZDg
GD1rMLurkCw/eTUVXeToTDnkQhXeBhKfTsMgzX4uo+3snlyiKb5UZ97F8OjCh7O8zcnCZDF2Ubwz
qtxELWQ5bAHtpB5exiF4wx3GCn03hOeunPPQbceCLvSNVz1K8ylf/AxhUhx1aROvuS73IS9RaqbY
oDzPyWilZK7p12bg2wHsF8RJov9W8O9BIYz7wOcKpL3lZ10NXysf1Nl40kddg0vmwgujjDyvGJfg
sdVQuDjuBBU8TDOBmdGagtQSzaDNjU1BQ5IUZbV8mXv/yT5hZtUXBBvy3omaHQPelS/OJNbOAvJE
bCbsru43T4RnoLtw+SqxXC26fa9Qkkq+Dquy3ajJ/OgD24FWI3cVooqgV1BncgGBC9Rl3xvXADYW
wDAaiyQgUzjkAoVQxge5mpJM1z1mHgaNZRVeBKxGE2hj8YZtnvZY82QdJSsNIaMwaLH6KsEygVzg
jLRQqxmI/ZSJjyhqHsseGMxMzGqcYrPSGPV4BOsiAJtQwJx1Kh/L5UxnB+OBmYnDMIFW1NzFTJ4H
7ricfpppGYEhN/vUJjBZNdhTUukdUFsr7GYfYM4/CyvMQSZsrYz8oJ1tN52Dlbx0v409OyDCmGHm
gaWoUi6Esl7ig9/pAi0MU7Wy0cpM9IDrFRMBhzsFYae6RM3Pmf/mz92bM3QAGkybpzHuszuxbgEW
DbCjXCcWSioZXCIbOHkQ4iRFuofRCF+rPlqKNllIRvoK0kwPDp2SP8cQMGaSDhYZ1SV6W2oQ1gI2
fcZQMcwDWzK24HJ03BG71gV1MDCsIA4LUQLXUqRbB4SG93+IP2eam3SaldIeqDftN4mM4LiNV3MZ
LkXplCsGUU2WVjZeRdFz6FDnoGdMqN3ej/FcgLeq+/WQdo9tKVs8Mm3B8DpLj/F3NHmoSFG/ysk3
Ofra+3XiHFnpgQorMVUU4B4cHbGBchPZ8KIhGa/GwwDALReIDoUebTSrCShz7IRryixERAyW0doW
xnWLsMGIYAAUlUvWfljU0ib66kT80Pg5gr3ZXjXiwU/4V5gHNqhHqosqw3odSu+dk/RSLxJX26wf
3ZEK1NRihAcOfx0du07bCZcORnU4180rpQ9qGkzhIoFEj2LapHMAo1b3pUG+4mqpDEKruX+0KmgK
l6EY9RYGCaOXosXTTREu5XegNzLzOkqPgpYFeFuPmi/schuM2+0HPdwGNp4c0jUHW6kT/97RnJc2
xc0W7gyf+5xGo8oiWSfrqHXzrnrqpffkwDFLk3W7lOgQvAQPujeWil2n1XYISI3BRYPdr4fiUoxN
Ztr2YYEN8hpCW/Ql6GY/HzUWCPIYO6dORxviwxxlNNiR4BYx7DuPvCB51C/u0BFpG8zoKvYySL9C
54Z0vtiHIw4IJmhOzAxtvVQrKJj9XmDkreZ1ZMi7VcwB93vZwAI8n0ErhHAGFBMD9WKBItm3RRdK
OMck8woCoSCjBKV1pKyfWYlf6t/YhLEQ3pfIufWmjLcpOlJR1GH05lMgwIOvw4zwKm9FRa7VNKIC
x2wDmBg8nSFqbWHmC3AVMT+R/AK1DAbA6Vxt2qG+wXkBlVznvkMjiU0gqJaMLCTGhLhbT4srCoy/
n7u5xIDXRA+NH25S069DNObbqlqr8Spddz7IRqQrRVtI6GuMLkz0bcPG/ivC775HCai1vsMvOrYx
Lnc6521Jri5VH5y4qLzr6mup0lXN24unxLRPp0ZkZDLlFg7ERz2OIMF9CLgyo4LGIuITyHY9ZH5z
OmawK+HrGswL2OStAhet0CDYSmrVXhWjG5siswSMaF3BCWVOduEI6orxY6ToEFgLLPKV25kWR9cN
MMMPoGImrSxar8M3P45pToNnxC6HmdUx3Q4g2p8D2+sMlHt0QrNbZs1eAF1M4NAEIMR3cJJC59Fj
FiUk46dhQu8la8wHtLOaU0QMsyR6LFV/bEOg72WSvmAjxSpFmxcYDvCd4w8YBLqosaGCzmIrHpwZ
q1hnMU3C8CDE9BeJrG5vD62HWhB5qCPWY5Q43rTk0TC+1ZPrHqZ7M1ircAOnFKTsYFAEHm4ea3pC
rAlfL2DQQas8husOQYKZnXywBDCdgCFggXeMaYDXnJ267KEY4wx9lqi2MRM/ej5iRDxCmoyauPIe
/UXmLJLeTvJ6PQqeFopziXK22XrYvDJQreElIJZ3F1krGXgpWwwCoJyeArmr4ZuXtQ4Y1h0cahg1
uxqD8nzBDDjyqwdOyFbPCutk0HzhhOba8OrRDewOXt31jgVhmVFXfIPo0+7Uoy8DcaKFxbwsjwLH
IDGaDBudzmfqeRdwB3WGK/FdFAhnQWfmamA0NYocMLbeAWJkuE+OGrcXtgtucB8l4yZNse+30E25
8g1rGf4wgHnYhu/nNnmYPbavS/bIUJHYBBdQWGLlnBRuQI4kzkJ6GnBL2m/BKrdZ25jMM+xAZOLv
hA2/OfdzvgAX3YaLs0lG+R3bgZNF4BHlvQcPnTE5yl6nG4CFH8pZ3gfMAMEi12+ehxq5ZbULoPwy
gy+zH5t2y1PUSl1YqQzdq8I9DMMIpImf+BQua64ga1MwZejru30J2dAFSQhovOrqBN7dC0bXGHH0
4YHUmNFNMn6zMbplhtjzwuM9yS3gj32K8aWaG4wB0mrcVAS7cQIVf1UDYhDUq9dN6cANyY0fiBoL
4oUY3TmrAYDFY5nqy7Cgp0HmwI17V0T38Qs8HyTiMWEX2zJowKsOLCrEUo7vzRjiu+MYZeGL3Jhk
vKp6SbImVQSNs/PcOoxkYwmPD1+LDyAQVVZSXlShJZcJsT+ZCeKPtmmRmug9hHC/ACNzqJCUhXIZ
0CZ4P4LSHM66EFvIAXtZ+QUFf7kqUa/oMuSneGA/EJ4XbHRTYn5zb1accV7jUyh8O+DgKd97mhLh
PXmIFSOomJE0bgEvwcb0Ht3bg7vizpdYz/su6qobtg+1A1qPayCg6aqExDcHG7E8hyhczom7LCuE
5k5IqenRxszpAQQSdfbLBL1Z1R+ZF8szpORIR57QYcE6Zho+YInNXrw+VEcs3BoeC+W8mVG5reMg
fQ9pfSAikce6vWejg9djvYFeBsE7zCkHlO0YqoNJbr47U3/oornbEcowrms8ee5aL8y9Qakftc0Q
DA9TC79zNxWw0bVKgXTKEDMBmMLLQibudJqEbm9p3BUCVeENKspWifEGoHBlln7CDKyLAEvXfV0Q
/LzzHiKp2E5VkXlgYTM9JCqSWwSojFiw3uDcEV7qWtY35i8Qw4f0K0Kb2e3zUCPPeE0DNO1+mu4o
kgPOJQrmG/oD0B6C0uxNXwKRZuGIGVDXrTtG7ab0hvk6JYN/0RythPfNgNWwp33Jrs0y1FcHhWxm
Vam39yeRFxzsHWcEGmPMUBhRAzYdAueCWde0CnUTFVZQ8NyncYSdYDPe0vtBjgHuQTohKziUt7Sf
ywM+/NdWtTAIaSD7ZS1JHsv4RzWgZwZIPmQK29nRC52gkH4gjpG3cqJJA3souxOJ7cldiHls+TOy
uMQNPfX0iDBAWczDwjafD90l7DMSsHY9p8hu1bjxc7fgcOF44mEgn6Ds+2jSzj0mAgZtSUdi8BiR
nfr5ZKUEVu1qeZr9+gYb5fQLjCgUBtKi3aaL8Z/CCXiqYe66TFCCurVvN6Mf2cxhQfdIKpxC9CJY
lSG2f0S0A2wtZycA2xuXSzPk0Vf4HfUfMOioMhAb2xMNDYCdxYmKqK7sOaWsWtGRXpaqhq0Kid98
E0QInQY3RMA6STZBcu0CgBzWRD9LdNT3TSfATfNmOX2tagQ8SZ954AbEEIQ6XuH1SoA/BRK/liME
B5ifHhHhUO/h5qEPrSDHoW4HEGSJ/pCS/G/qzmy5cSTLtl+EvpiHl/sAgKQ4iNQ8xAtMilAAcMAB
xzx8fS+qqqw7stsq7T7etDRaSqmJJOB+/Jy9137yNFd/8LUjWeIbfM3Tu1rk1mJKfLItOuW2Nh1W
4T9lqUU0s+agHRq4ref27AnGyj1D14i/eAGYt6ED1D63fdo8FpyUDON2yJfxtTaSGiXlGU8CwDpD
ToeFSKLIaMz02FM3uZWennKUY3HpPPnCijQPZmlmdeLG1byHAKLx2dGSjoHZlG0KrTDxYY/7tOSl
50VJwmqS/Yt0jKjxVodri5zV0WUsZdfaxkhU8upQbh10p/aj3PmthJ1GStTaQyHap2XSzIPV+gVN
t2re9JbKTrRX7kloNuNEn8lKy2fzFrmtEbcCSRxj8oXuRVkjwSJrwhFwWJy22U2N5twvblldaEBv
56YPHquheqgK5R1HOzg4Y0WIME2kMLiKPMAxnQZLNhu59A+4W66DFJOxh183xPJJ59AMLPuZUyIg
lVGq2/5RBsw9KhPDoZVjfTEtu0KpDGOwMZIbr/C0/ZCLkVrZxfcayAdj6WvCp5hh1u4bfmF37ygk
0qqf8XU0+RmR6JugXDjXrV/xV0l/t3Lm33Vdcwe2oLtJ2+z31Bn++fuhml2iC6V2syAR3CT+V8du
1a+CiXvjfRa0EZxSKeYCPqPY2bRPOXtRoA3tGU/qZjGD9ABSECt54N4EbHiwy6dh57tcqErzvJgc
0j3BZlPEaRr5i3tXaNW8Z68L0OJqJ5WhgllSTd4kPX3QdRYq1uwcF+6olqOneUVkuDlngeYq5U3m
jhw+o9/n0gMa0Vg/ZWXFahlDaXT6a0mo6Yn5ICII8uMendqNDUv4x++HOkcnraWvLVG2955M7YfK
TLXYh9KGkGWLO9E+5KaR3Zh190OvPTMypfhlm9QRfrq49z6KSvgT18bOSqO28/pTZcp4XjukjmMR
u4Wpn4OAVkyjNLAo4MXvXB1dF4Zr+JIlA34OW+2HGfS/gouxTuqhYFe2p5KKq7Zy2p7uwHDVK9Gw
tH6cLdLbinRAwle1j1J+kb13sxTrcjELVz0nk/ZLa9Cqa2I55zOHCr8o9io3s1Pp4N8yHXGra22o
Rst5WfrKOTVg2s5CW7lFFwWJMn+2eiZ8OMCN+6J3GcWtBqHMlp9SsabGrpIYoCuYSax4A73owaIB
gnQXZYS6Rwqz3qdokR9Gfz5CIzb35vWAAsc7u608O731UCb65bBxzRFMhpUmJ1VhoK0TcwqdTIfP
zgq1C6xluV9ne5+tyjunM86puiv7kxAOdWc5bUG+eOfZqlp0EKHdFfZdWTNIDEgkpzffj6HKPZYo
MeDmWposNDhUPqfq2lsX9nRaKts7zq1J5rQaGVB0tnZDVtH6Utr6TsvM/CPqHWO6NUj6ifO0MSND
9wSjIo2bcliK/VSXFVEQPJSJoNlQmYxUJwSwwYDy3xeffvI8GNKrIukxLmc9tzdlYyUPVQ7BEtJS
vjWCYjvKNHjq3C54qpt3kynbxV79h9Vgia/WodyOs7LRPKNlXHCnHoSVnjnNczZsmvy+uwE8BF7X
Mu7pi2m3hj5thwFaiFZf3dZ++7Iy5d5lPu+55flyI3NwHmVTyZOvy5sMeU+0rPJJwps6VrTI4qQc
ECHadn1JikFdnEGoS2oQjNY9ZXJujx1h95dWT1+xci9nbtL7ETPIb5+DaNOlcVV1M2dLx4n/q86p
J2fPFP17TwigXP/Qh+FQMVKP3UQ6sUuBdVB+isBYH3b8NCdsXY1THDZTDOL6uFm1YIhnS9pRY5Yg
7AR6P1tX+h37UM/6Vs1P5ABPG9ANautq7sHr6TZyXxVx3zTzNocLt5Olt2xqe+m2fEN6zLPOi0Tf
e0/umOwQNUjkNo54Sdet7nbuwardrzJYdnImxNLIehMpbqXiafYkZxStjstBX+LWcyVDtnK8TTB7
jf5jwLCxIrvw0QroR7Vp/gFwjS5gWrWnJkH0MuggNo30Zmn1R2m46WmiQIrat9bLna3yBuMpqQwW
xESjB7vmwYGhZ9SjTgzz0aNzp9PLxsAYbNKU1hGqihbzlqRXlwgRkYhUb+nlM2kwUMQFjWAu4ieN
F5WrMi/BnFXh2mfWjS3T8SZRcxM2o1bcIXtj1t/25++PzKQxQrSXgG+rShxIBPmwnXFAfoYJ0pyy
4WbK1nqHONCK6K+qhyZQ6sEef6ENrS4BdcNtmXG86aDupCaM1ZQxU7QaKkVRko53JkKjO2hsPemV
zl1qDw+61xrnICmnJ4zwZqabz98fVNajCjTzUqbmk0N9fKucCreCWIP3xVN7DjEjLbu83AFYTO47
Z5F/xzn+VnX+d6nxldthmxY9At8xsWr9xQLYkF/ZjQkCohzhC+qZTr93hRuEnpXPG1uo/hhczRC5
UaWhPqQyvhKu4iRb9m4g/RjU17BlS6mxSUM2YXmZaKOhWcmsFynSkqaE4UVLe0Vr1cqh81IntBdb
/I3+dBVsbNHde+BCYND2t5xP6js1wx6TzXj7/aDNDMOqGTnN94e6+FQ5g3ppeuMxSf24G7vupgYy
dkSUk+3bPMuPIFqs/VKJ5iC7H87IdjU0LlJDfaiyrS36N4mXqxfQlsbrQ9Zxba+WMUc5QyekLFlR
bi2LzqZlluiV3eq5HHs4NZmDWqYeEbYm7ss8tEYo6zWkfV3crJQc4eqiX+XQPKJEpJ7n59jvFmAO
zVPXEZx+RMJnhLUv/F051v1rNY8S5h0hXGpaR5py9RxpcB4fBjrEsV/O3vb7yrPyO9/rtdsmnd/M
ZBYvjGTwb8xleuit1xlhzcP3g29TjOGsMbf1sc7gftdJ35yKLIt7T6sfVd94f+P1/h+iYc9FdW17
nmtCgnXNvyY+NVXu1fp47Y/MRGInbV4zlLbqzedYYJYf3N6JRmQ48aDzNUL000EGLG4mVNONwmbD
Gya2XjErfBHCuc181YYsKvnd4rVVZGUjzR27TS6aZX/WQzlzNEE4kcHCDJXxFmApBJrG/tXJ7mEs
C7VNjJrWdMOE3DCsuwzfwP7fi4avN8QfN4yvm6bnB/hlDax7f40JSZVpZmLkjdOssQjpmny5UvsN
3l1GjXbtRhuMwkcnpfl8ZZz++1/+HZ35x2/HDkl2goFQxAiuluI/9cp640+9anps6UMNkWp167gI
FpB2tblJDMfeVjMKy87kbG8kYHC9yonJ184vPYXBJddR3dV62x9yxHgqcLvXOa+1Q93oJLNR3LwP
6XXeMp7lACixWSp6mjXfl2buOWs/Rj35sVaqPxtmyxC06dCw1jN51rl6zexBP+Cpf/UL/WBI5igY
YJKjIZGPMjITRxoSrxzH5OO/f0m+/UN/vCS8IZbPa4G82zIs/S8viV0F3ZTnOtvbYn+UWv5jdm0C
NkQQN6uANWBoB5ORatluGMJOISKED7v0+2jsh+5vfMr/27VBg8IEMERqLHS4P98dlkFN1CkT58Ss
fs1dS2Wf7wvgSwzahqOb6Wi97XW4wfP/jwvj/8mJDH2Sf/90GP/pXf6/t/nPtu7q3/2//ardV321
/v5/4V32UfT/n3/5g/+nd/mrHf7wLV+//F++Zf8/3GvaGDF1hgXLzsSZ+0/fsm/8B+dfnOaB6XlX
0jL/65/GZQ13soFjWecftJvB1T6P3emf3mXN8P+DPdTDvMzCTv4KcZ3/+uP+6XT9h3/8fzcv23/a
E3AlkDyAmxPSj8MtTyLBnxeUn5k0SAarQcGmGwy/e1IYU/VKHpvAsNe8dqvOoFSjQqD54IUW8+2m
UO2mVZoVNr4euoJxWDGcKuUzWep+anCISXSmItEsrMM9c5ufZis/Zz1F5jE8VvRQoANtc1q/yC53
aW2+rRbihGxkfm8MVAaIxOpQJF4s+wlVS/AyNh4+JM899iZ06bTdjEOy6QuN6v/N6VQL1tMR4d+Y
pL4hOv912+Od86+3O65ux7F1w/vObvlvkJ0qMNJZ0yhSghklVDBvNekdc2ckM6rbCz+1I5Ep+8iW
ba+oJVvlIr/vv/CiAQtN1mUD6jiEo3I7Fuz09uScjHL42dq6d5iaQ9opa9ub/hDXykgO7FzsWS1z
3Er7mydiXBeFP58I1wnBBMAYrtQp9y/vMbaUHMap0ukUo1oxUCtXitN1my/3Pj3maJTmHFqFSA/d
k754ckf8SrrRfePvFi8z+OufQjFoXDEVDu6z6+b2l6U0tzqIv7lkihLIg3xwYQK9ppO1cYvsCTKC
d5OhnwoRNtB0SXTzStWzqOTJt57d4AwLYt0OaFhkkjItnir682h1kJdnIgVZHLx6JXMrfGoojJDf
oGoYvbgdGxM3wIaxtHPrVe0nRbyEaGzZMW6K9oVhKdL29lThDkAzFmyvxyb8uD7a3i6I7UYN+4R3
2ZEWb3Uu1R6RoL7lQHLPwGnKreIjRfjN6eplXPUDnrPkDdtrn394JtP7xNFCg83xaR5WIkGdLCyH
2ngOyvZno1p/o/mduEpDjAjLeMxwe7jx4T6fUo+boqW2jPv92qTWNuEqjXKP8dfgt+a2cOtiK33z
OTXW7Fr+pFEA1e4M0TUuXQFxZVnXnbcWuCB68TE3dnnbOY89B9yn6pIlWnmU5fAxKy8/udfImDqt
OB6u763TV8za3E0qRX0cgpzBQTa/NaACd6mLc7ZL2nBwR3frt/OFarEL/cULNvQ0mkij9R1PevHk
5IWFP9Zad2yfEKgD5y0wmyiANHiU9vBBbEBNpTB5Wyxnv9y+eUityd9VindicWV3ulroUIQ4MuzV
fEsp0USUx9mmQqXZYHDbzl6xr+0GLUvJOWEpcRA2i4+AJN03DBg/2gkBl+VMyQmU8QiU2UZhbeZH
q0FOqDXM0wvF0bainOmH3aCL9EkvSeeodbGbOhTZ3ahetJzO9go2GGmRm2zTtv8Fc59mN6IHyCbR
CHTuCl0uol4JM8pIIkF/dKTxxg1P11P6eJiUfYEiE2wzEvZCT29amM7VtX89jjAzz2ro1pj9YOc1
Y3DR1u5xmdwnXybnpum619zvkIn7IkShzViyRgsKwhfUNG6OBc7FfvrZL8lnhhE7xNUJGGviCA22
7aGTntjWSvZbK+h/zzWjdawGJ0zMR447utkCUZfV1iQqFMW/8Zu750cmeMLjKWlRSGuoLvMuLrur
ytacp523iO0sWmZGIg0inXPb1Ym/Jc8j3RoujbUquVhSlnfp0CPyrJuE41hXXtzFBAQgx3BtqwaR
a/7We1N6E/gQpovZ31hrohir9BjXTPs2H4VxUqh+fBe7gvpV94EeW4NW8G5qvyh2UnBrxaZBBThX
5psK+mM24Y1CN5Zt9M5ywqqS9Lg76w3K/lPHTJjJPDqwRQWfAYXi3AGDdRjkqcxgMONivhL6VABT
EE9WJd4s0dG0LLP71uWzATjJO6nbcclU9CtIgqe1ZnpRzOs1gsk54ncPW6ddngo8B1xYOAm1wbnH
/4ir3xC7Dme6Pc7mxeiX07Iw3GoUqXH027dF4P0W0xsAsOEkUTAwBHZY3aphmy6omO3Oe7ZmS0S9
x23Q8FNpskmT7rlvbNPqiBiHAX6umdt5XtvnFCx/pJZO7qX51Ovy3l6tW71Be0HLKHRNgMBiXt5m
F50D5vhhk1sVsjkUG+gCw6yTH13nISEJcAuuwys18c9ybdPnIasKlEDJa2P5F49pPUrND9gNOXi7
LuNMhhiIcE1Wn0/EHLyMHXdBMTwmI3xyn8ZhNJclYnkU/J5mrxHlkNplSJTuBdc3l6J888UkD1bO
oSpIjBOyyQBrgGq2SuKBtRfcauNwVT6rE8Elr57wELO7WrIT9q/BREfkJtAnq9l/gLmrwrno2p2A
0UHFbnkHzstoZW0zFObVlKb5mFxmGTs+9LCsP45TpR1K3TVvVNEfV+Fdr36BxVTVBjni2r5F8K6V
SXmTzDjrdcW2LrpHKfziTROgI/z7BcnrT9vL8NJpCz6FVcOTJ1AQp36yUXQWKA5if6kvaeYzUWkU
5rLgUs0/HaV/+kUaq1oP7svc3fhacIZXxvTyPmicS2b6AJ20YN0lJZ3IMuApdcuPGn1ltJbcCOlA
qIM2cirvpuxATucO27V3HnHmu7X7Qru63AIfMaIyMNOdqaxHxhfM5CZBJ7CbX69diY3QK+xbZ7+U
6Xas5YfW6IrFqkRBqNHdNQekvrXv/+wypMCTyKzI7Mz3xS7Oo19N+KPs8q7Ai7AvtCVSHid0sgCy
oDCTcKL45GcuC7fAEneuYmib6cVD0cn1ZKfqwcDW8mBdHwaYFFaPA8RNqhiX+D8/PfWLTkmoyv33
N+qj1sa0BNRWYyEEfafuvr8WrURKcOb8snR63NjeSz935TlYgvy5dduNKPTpjUK7JSRhdOO6Z8f2
5sS6qQzHRMCEk2HFbxami39oE7KUggB9kD7HgtLk3pnyZ69LzIjJ7YQIw3tBTnppMArgkhv7nRIr
Mvz8OWkTdztnbrFZtGrFx/eacFBmqRDvzYADCOn6xpzaH6YHu8CrjZhklCKs5PTg0vjKCkSLmt0+
4HFcbnr7l0raV7+h7RFYFfVF+ijArkctJgtVtQd8OjQoXV3nejPZKQsnHPy6PCIgYNLq0C/3m7u+
KnToDp53KOv+cbXGSzYEGuJu8TXmDrr/rvLC5Qtqsh4FouWPcfVP9tIQ9fPv0WvrrTW+cDWBDcNO
HRL+2OxEqSMH66zfOiXB2BZqA361Di0AjnHCp0rDu0ndnNWsLUk5aH+MQ51f9VufwdjRDfPa3wwj
ZJTI7hdD251B4i/DmZ2dC6BgrY/8rZ2Ge3Py7ws8NVgvNP1ka/qlrfKcUKJc7aqVJ2nKjuuuVJBb
i4FZSfmctqDqVdv9djosZd4n2o0m6nM6J6rWHrH6GTyvnyN6ziOKDfsWl8dn7mZuhEnna3VhaqBv
TUKlp0mEPkNiVr4O7QUuR09v76zclZHVSVRt49llHDpl6jPIyLwSM4Isxyx/Delanc1JvdJtFLeQ
bvYldH9MoPUvoROoYtHpwKfAt6BdoTTwGxAluoWKjxq3AA2pSg+Vgwp2SPUes94wNzRk7nvGMccB
Q9z1Al03WitYYYV/GNEV1okRrQpwAJ69Ukep6s5SRmPRUQ4kQyxgw3EMyX3MWYFHEt7S7Vq3/OzE
gBLDuRtdm/ucsRhnurUN+ylzwzVFIuwzf2WEp39k5KmEbj7x1I0wcer2MK3OpjON6sHs9S8tKbcs
uCCPXFWRej4d2razbn1E9hGa3dfVzPCNDt6tNttbRdThY4flhRJn59hVsk0UggbgSx7ZVjWOFj11
I8ucplC4UhGx08a546l7cTUNKWk3N2lJFrIbNEWc2/kJ/Vqzs916U04LGWRORo54WT60ShCBYZSR
P8vD4DbyUszMGFHf+9vOr52tmyZvZTqYh8I1zcM6Fyem8GWkLdlpnbQ89jUZiVIkUZMUD0vu7rKF
MWIgmzuvETeJQbTLRFm4WT2rOgTC+GkENoLGerxQdpKg2+cPbZO1Z4a456zTtrnqNaDuJNLrWvWV
eUt/notMxhYkriIZ/U9IT5DpyxdVTSlx0FchTVkBKa5R/kzVDZ3NZ3QRXswgg7G9seTbKrBylNd7
Hw/jHUaYF9oNQDa81CIWRzsqw7HiWmpopWvphzVq2AgMh7HTqdkpU3sdU6qfR77drGwPOlEW/jEw
mYaNvbfuLCuIhmctdSCwKrO79yjsZwtFQ4axLmB3YxWufvgLSKahxtsJTNMC8UAdoXbA0qlwGOqE
3YyhqfLzN5UF3kOCu3WpyvsJsV6a45Auel7VrJt+CkoCCnQOexbSksqIHRfXWlKVkT1kh3TtC+b4
1p3W9T/KqzfD4Brxli2uQFY+cQbgSOFuChSO9jaX/BwPaQDbScwa1tA7IMF93rtjJiIxW1/dqP3o
hDyaK9GVYzaHi6RYM2u/2eDv+p1Y91yUE7wSSx00brBtM+vUs/gx+y7fC34WWPH0Zb62Jahjbjvd
+UiS8lIoNpQRfxU63y+jeyyTp9kp2EHNfGPAh1yvQPkGmXnvGR8BJ24W6mZA7YwjS0M6SfWwGyz1
kleYOZS5t/nTaDyy6DETvna3X/pwSS8+t1dV75m3vNJi2kAW4T1j8Lmx0aPjIoqmxWAwjypLC7j3
NDNeV5zPng+uSY7vuYnLdmWh3zYNE2jNu88m5xFnz0fVpRej8R4tnKauWT45TnVJnODskbQgsgbX
sfng4OeOTOO9LNDcTYELJqF4XXxz383WY+8kSOZ0FQ04C6JcLKT/pRxO8Td4WvVET0tAbJE7TdpP
moH6ejF4drlr3nJot3JY7rkYLrVdPiVdek8/FglRo4dBzkm/JmKldM9pAsaozj8Sp3nMtTYP9a65
pC1fMLv9veRpYFHMkBRxg/XFvi+bY+Yj0XDKn+h12PDGja59obUiK0yI+znJbbLJ8g4fuxUnqx4a
s3qQ653N/L4vDTa64U7zA4HE1EQ82Z90RlOCGSnn0h7lGqVkOBg3K1Zxnwx2Bua9N3xAN9inwYLJ
tPZ3WsFzgCXKruoMNzrOomg2gjjxTujeTLJ5CCjlvA7hQDYFytcr9diC2rdpyjF2qM5iJ8Xb1xr1
j8RVSHE6CsXJvTF6iymEr+eR6TMvWNf3oqgvAk1/MYF3xegRrSA5etB6DhcdpBLaET+L3p6jJPCo
Wu116yDOCd3SQ9FZoAfCL7XxDSfHJosZQVgu5xjIEBBYoqyu9hZY5U2poX1o1PaKp5RDgipkxZiZ
q/P1ndV9G2vt4G7LouFYr+2Yi+2mAdspWChExmKny9GPRwexqmXAOTKr2A4UqrtsIcIp7Tamg8eM
Y0tIWtCuHeaf04p7ncrNYxS9CehcMIKym6hNIOVXH1ONr5QYh3xj2RG674XCNviFsnuvTQAc/KFd
Y+IMzAhD7y6jH8rr4dNYCRYiody3LAPTLT3zuSM6FzPKb4ZNr2NB7g7WsBcSz36vYn5FjByBIwcY
McLGEdl9NhunodQ/Oy9d4jnFiCJcegTNFWm0+q+1dO6xsSMX9/QflfI+GlUFlL9IYBt32jpk9zGz
XB5MR2nhvM67dLnSxOcfo1t+MVNjiGKbz/PIwMPX73qvAzFt/yxl3QND6TGwzVBV4LZuW7t+dJtf
E4eLKJiQVFtXcJ0F6FEvllvk04+2bBPSjt6TBHO5IAcGpu1DMw1Rko9x3tfvoscOC49kiau0PKRY
jtLagPcmkePTk6viElO/w7y4s3bVGCUWtghGbi1He2aZToKeQE/lHsUBIjutYN6YGGEN9iVauaD0
kQLON37nbVPdNjle+9IRj01aeM+JZ4RNxqQfD7b7bHSv7gAFuF00qCt+3T3b/G52zeVBFn77rNve
gbw9427N1LWeU9mhtIJ3eQ0ZEUGRPfPmudAsehQe1w+NBbHB4Pj5zfeHnYdGj/HUPp+9IEKGvT43
HuMsCw5GnHkeG4Y1fRC+HJmLBEBkDhvCtn38sA48sEadrBp5uInT6oaBs4Srhv+/DopXzK3qKBBr
8Zb18n3Ge60h2wuXxSSYCzATnLbAex7y/NhmJj2FIH/z7KQ794IO95WFUQCf2kF1QwcxWdW7KsBJ
yMx9mGtvBxasP5IyP4Xz9bd6zK7JUWWiBnRhhYD1ma6qeq86dmmtV0jvBohek+NP777IH+GP6g+r
VlRnu2FgZ6N/fbJlB+0rGAC6YcXMR8fHoWzdSHhRJ8ghbQS5CVGMmT9ckXmaP1B2LPZbgv/YsNBn
TK6O9iNfMPqytTvtfM6h9jw2QNwjZ1qyjaEcOjBXtZ5pUga4Dc2bqi6u58Xqpm854Q0U7O+T3j2P
ixHcs7hTBJv+Z16wG31/adIhE1pH/xyY+Qoejbzyvqj2jYV8THSFESVIVyBlbtp1QBe1gpOZcEDs
G5g3ZHWZLwbxLUewQitbYQIITyFgXKXGSc8jnKNsObZjCelC6nCHU++xoNfJ+loaxxXnEbwkp4kz
9XNquOAXCy/DGtQvSDMH7g3vw3ahHPBrnrBSknLXOrfkWkDtwhvnqU6cOm31t7kb0VWmSZOZ8K5X
AYjIGuZNSb5dPqaPPkQdVrjmN+ookMzeGK8CDUPmyUcioWbC1EbGKOnvagV3aYgOL6GnLpA2IJzc
26J2IiguKNNtwKEpSr2ToJSgRThCJPCJnltqpbYY9ewNrZgnur/t7ayPw6MBbfCqrz2WXXdequlT
Y9q06d5qVHkx4kSXfq0LR3o4ODNFc5q2D3ZNRqxtOqERjD/QrJmRJ8b8dkYH1TsoaowFAxnqR5rC
HbqtTPsipDbIDSbrkqy7CrBHbed9VACvDgP4kzoDn3CxPWuzDAPUKyuo0En6r3PW5DtgA3GBiZcb
eNmPi3yyLYcM6NUtQoPgIEgjxgDjgpapZXg1J2jvoWvdF5jEZ82aNBwcPSItU10GWKzXxifapCX/
QR38Lrp1ehrleMFu/SNrJx/5p0Nl3JrwCFhADSqySMjsAOESslTwWF6rplTZOwcd45bO0bRtSqyj
tTGH1KDJJa04b1Uzo4Q0VSXSHnwAQqn62Hlj5AoTInfpMxwGWtEfVjpxTuvJPW6t9QCX1GTno3uu
KDXziR2mKB0jZB2oZGgGZbrvFA1RGuUcVpw3L8iXuG8hM4m0uLVQfxG3KNOSH9njnxWB2NogeTXv
90AIbk5YwfevIchgPZT0p1NQSzczpXiJJcGoD73joFUuBzvbTUZ/MSdiQvH8kXtpjYdVJUEZ9vmM
DCov6esUDgPA5KCv3bKhA8y8CG8ejTEUlBq9JuZvKOauD33FMmsNJpMARlrW9W8j0qs+1Nff+Y8P
NeYHpVva8Vi6/s3ABaH1TbZzp+Xi9eOpn6QkAxcM3JhVNWMRbpcbn2odr9W21Wt1pkwcGBHdy0r8
ktOH5Bq4mRoym5Fvn2th7Do97290Qo5C8QvlZI7bq2rOSQJgS5LtSQ09fI7l6sSobl4SOT0CooOZ
ZPSMkiyvCnWHPkKgkyS8DN179TiWdbv1mPVGkOSASThqKwXeG5rbB9ErL5IV5CLHWvbMdtDddctr
KnxwMKnhYSwcLnn3i6T6Z4e2ZKpo2LC02e3cbqiDn4Oi+pK+RSG+Lh89lNyNMJr7wce0ZVbdgQ4P
h4dZXqkmyJumK12mzYE1cm+Xm2RoWWJnytZJm07BGhxb8b6sOHZkIl77RJKGYhq/R1PejrSHgSeV
XySs3TQ+DsIirR1MJ1dCwzjeOCPQPTU26PS7PkB45T+VVdeG1eLfAm0YQYaaeyYzVtRlqbgJMhBo
9QwvuYQOjD6/qzZT1nHrLXLXpeJp1W1xWhcNlKQ/0wrFrC19ZgCNNX/B2cLDbLAEshwBEZD3CiJb
vaBdg5Nnr6Z5dHj9oDWICzgSGNnrrtcT8DU9yKIsCRDAuMyPUuVAw5HW1urHa/sLIrKOSNQYNGLy
GnjWw9K44bnOV9z5zBlXg6ylsSd/ob1Wx3bnUjYXJM/6RuvR7bQjMCVc4QFGKaaOe5RUN4Wv6niV
htyaPaZ+l32OSQBn9YGQBd82txj3v6rxIZ80ucvrFrw2dI0ANb3btM8Zq8u24mPPOpjLVkobWdni
F2GfroeJEktpZfO05uBmu5LM1ozxZ0Gzu/ds9tQhi5srHgVGF4tImYVWeR3TQ/xiYPtY4GFDTf8Q
FCmybKu8BxqlOT9s0uQzMjfbmv4HRKkoQQH2yrUfSPlmNJjBaNeVuJjq5Wz5Z2KZqhoLTU5kYFgK
e9g57fS7TPUgcmHppiCmo7QAgdbQVipKSHpytCJATC0RqVm16TuFDnbQ8CqymPcVvSEHbFUezU35
BPguJsnEfHwXlcKkXzBQsZk5X6Neq6pGhF+d2nxEUcxKGLu1gWu46blNc/GccPLFf8qsJel5aE3c
cJxjfq9Bd3JzxaJXJDuzavXdUs2sZd+f60doAkW3zvvWvKgVK0T4/an2+vnv/8q7ks7XlNwVPq2b
788DIav+k6jzao5UWbPoLyKCxPNaUL7kpZJUL0TL4U3iEvj1szgzEfNyo4+5fdRVkGZ/e699+v+/
ZFNjoooGs4lESboYuFX+v7/871+UAuaEriwVOkwG/++f/O8vq4JWaS9N93ld8B0nWVSeaiXK03+/
Yrn+Z3XZg13H+r42lruECpLDvHigF6u+vKP4EFEalIiO0LOD5cP7yOGhKaWg0rNTyJT5mRwYOeZI
xfuq1b4c4pCBac0MhfriaXRI7OqO/Txo9a5osNJ73rzD7saQNCYIWA57OfQ5r1IyhnHvrUwikx9l
DSvr7vzi4QOkhnurmQNbEilVnjCTsQmyUiV4VfC7Dw+OLMDcS/FRYG64GJH+26zYxrh3UrDD4teI
FnNbtg4ABq07NpwpeQAfTeV2F+Xwklo4k0mbTbtR8CdapHYsMxd/ramjS880AlE32Y2kMpRXbGTJ
aTxHP1n7mDZDZP461RBBmnB9oCmERlMqi9+MXKccQv7Dl3ngqkdCAIHJx+IOlD1+BFUh2ZeWkMig
S4dVe/YTk1G0jC7coj2OHoYd8NiindgDpT0pZxpObUz1ODuSjIy6IOn6Pozs5MfX9XbXzJeaY9N5
7qdv4bnrEbD68iseWxwxz2nrTqwXI+Gs5j3PxalvgCuOYzRsY6/093hsXv0VmiDSxQvziJtUO/nF
IYEtn6oVZrG1Bm/aRgqG+n9PbGNM//fs8v91jh0m5vXx/99HfX2I//8JX/xY7RwdyWJ9pA181vnm
vwf7v//BURgFCiGNo9riY4IQ81Pp6QeR6QTYiV+gc4COmGW0NUi4MwIhylm2fdjNvHtzxDXJgH5x
F5vmMRmW5TJiLdX76F+n6drJhe0K7MFAWLH0ZddE2UEQL9o4teKtQNi593ICpjMCxdZKiGV62vwj
6Hi9o9qP4dAo/zr5U1b+EpRtRmqa2OcYc6ufHdyyLKpg7rjXpiZ7X2Ne7YWYaF0Z3q6oxLfsKlIF
rvyeEguoHSYB7BrRAaDttlQpOC8GTUGLibMHn4cEAATFoKFrp7XqWhqLD8CEj3tWFn5HoaOZNh1K
AVAZvP7Lo+ZiMu5gYYdd2j/b4+OQfSH2FTtD+4/5fbCUsBhkjMOd1Q7HgsU4jMyGSOct8StJPJOS
O30NEZa5CkSnmtC9x4GabEE4TuSiDm7JqYc36oXOaO0UMRDbjVSth36RXF1KEDaZwpljtePqjGFc
SxnFG83z1aZJIqbeyuPtiLP6iP8q6LVy7b8mc8Dt6T/DB4OvdgvnYwDori7NLKJrGR/LveG0hLF8
kvWa4oDNHDDtQH3pApsFeqTOJ5JwSUYT5IrmV78FuwfcmOzK2uydKGhmJDSxJ45F6OpThjnUNXam
LDHlVuMDQ1lw1tRDBQuVy4Ge1F+ZIV2mNynUGWLVc2wwHaux6gq2yzJxneN0NDzGcN48MTFsJkb+
4xG+D8PbMQPrHNlI2o0ZMCYetzIiZZxapeIWYBAyp6N+mqsLq+pPryImu3H2kWr6tFucG/e+lq8h
pCDYZ3YRXZE25C6h85chT53Rnt0qAKfJWxZSwJROyt4WfZ7tzKStDo0FEMNWw06UH0Yev1p2rPYR
MGVtaJyTXxP4V5HFl1lXFFDrrOCEjuCcLYTvetLVwiN9lM4/REPEr5t8moNQm1aH25VVyd/C3QB7
L0tTlF8bz63OM3fPSMAGSKMIZqzl12EylcnaGwZi01o+mWUUj1Vdh2XjlSc9MZvQxknf9Ik6FugY
5Rj92h50rlE8W43xOiUz0yuUmt4RJGfEwmCQ79ez0R15315dFy22gMO9RsXLqHiGJLjscb8VYQn2
vu4gjOgsnlrOdLVIY3NfDk6OPi+wotbQplLObLA8o6difVaxr26MBnLtypVusinejoVPWKSgUc+4
WOgqR1EWyCnAn9Co/auHI8JUvJOk3J66djkDSQ9V1SZh5Msy5MnexW6fh0ZM7q4vjK2LaWbDgSnn
oiu2XvmSQWTadSDrUH4R/CXMrNEwfzkYnDXuVRslk3uNGe4mTRcsBT1har25LGxqhszqcIwKAqF+
/uE5hjrYM4692Jj0TTHV9kHjvzXp/fS8CBa4bsLFYVnUCtAWIOAPb5oO6hrn5b9a/8gyLX7iDEyc
ywQDaXEyEz7vQ5FARdVwBMN44si6pCHPXoaFilekle0A+grCi5GvQaoUnIzp6PNGA893tn2IiUQq
P32qCHkENEKEE6ygqZ+WTbt0DqMCNWyspqUWhDEWhtJNkwNelliTekN+kdJKJdXJxbKd8+bNjykY
IbaYhTVKSkK8dVMmnksqYX6Z7fjYtIiTdkqymoXQ3GVJzd6A96nPUxlMTkJwh7XEs7swdf0onOex
JYvFV+qbcIFm4hGQ+uGkZjG5DLz4Oy1ituc0wLUiyrahbGOxaqqwX6C+IOAfHM+G0bFlfnbnudF3
1rrVttCxinr+b4dzfKsbWLOi9mx3Jk+o3Xbb3pbn3EZoJkYDV8v3welSYTatUb+Gy1A/YRdLdS6y
BeJm4ik4nEAfJp37PHHow5LnzxhfkWSEg7KCXLG0nxaOHGPwv2LQ21Fa6HvGRALLW6E2yXqXiNLm
rDw9mLXxZXJwQfENYsLHghS72epdTdAMombf9XrIe1IAg7Nd3ihDA3ThQBlhZ5DKRUlXzr8WhsiZ
uAPfsYdCweposq8jqV1KsNbQwZI9qEiBKlR6yOZyRtP3t05rDju/4ANtFzpFZrb4nmGe4Lq8ItHZ
IVGINM6MUVO5Qc+8u8OIx9AjG4+9Z/0Z63lksrelxT4/inuI/Mg6jJOpDebf5zkE8KWTt0zInqvx
Jqz0cTS00HXSt563Dbpe14V5TbLdcnCZUaVtQOUZ1myylQXxPJD7z3U6TSzx0hjoZTyAO7NYnpYe
d1drVj0x6srb87a+wuQ8k8cBRj5bKsirc9Kmf+YKHGHYS5iD9Sgw4D5svHzMQoWNlcFftmVDeTXl
Cnsna8BcgNOAZKNypuR5bsEvLmvYZqpYcGv9kI5ptZNeiQnPFtfEEO9Tyzuf6Jl3mRxx6WeFfhaX
H4OeiguGtIdBxNGO38gMiiJ6a1WFRaUMQULFF6R3At9Dim0CE+VABxCGkCJY3IYrIXJQgIuDX7Xl
Csp9n5oa66Cn3SFmnRdV7ckagzeK5yQYufGG+lyFetfG61ARv3MPlYcB/BZapnrqx/IgYrwh9G8c
Qaattp+LnHMXaA8biFZsM7N8mxoZuqL4si1UIRh/6Frx+2AMLAbukHHStlibnOKHw0z2POY9sdts
qkAvQKo1PO3aidENKtcX29JVaWjO70SigfF0QRSx0TXpK4hPOHErjx5WkRo40lYsEm+j5RVbG8ca
z44n95UuaVuxoCvRNkfyfre+cERuho3LUSnxrbdSxCEHsCho4hK0m03AQ8L65pDJxaGuXky3/6id
V4JiX2U+gHI1tTCWOEnRhHrkqlMCFoQA6ZyILcORxSquU6uPZ9OIjrML7ydSoEYkWC1e821SLIxs
6xy7rt0dDLNXx6pL8bvZtATqct4NNaM5NJcf3RqgHsjpoVYQA4FW0WWoJSgqdf+T2x3UIg8OU2Gs
VP7+vlk4kEnE8JnJESgQ47Eclb4mWPCDVv0dfb5ALnBP5B7XkWZvkHUHnCl51UZPQCGpoO/WxSWF
wkTCnGNMpLkv3GB3jA+empKmEjkxidQZS+nlb0Qq7YRzcN0JcUZ0uYenQfMh2opYQ4MllJj4/amV
Ed9dykW0eoUBDxjdbxL+R3vQkJ3Rw2Obz749iGR5ioqeqbhG4tTF5aiQ4IBTOjkEKa/Zi3bC5Agz
J0ALxm1b4owWSehOq/vVPEHegcusBrKYC0BsH3uyIBSUs4YTiRQW5DHjuBADm6b0rdAZ/vfV05gN
L/HgXvkdrTCSSA8TCgxhOa4lMQhRsMcr4m55bUvtJfXWIQMgGMDbbU8GyVzFGIWSjflx27dARbum
h8oICHCWxZOmADhq1oflRqcp8//8OL/1BDRzB1OFM91gbDzYDRsVIvBrP8Q/eQ6s08Q0o8fqA3BF
CVpJRwApLlIraTHCxT+zkno9E0gsMbs2z+45HJIITZFlQP74xXRnZPIwzeeFxOtWd7jZcDw9NGMp
8Bj+6e36JRX2eJBVweOOh2WXyIbDIhRGK4I8gtwSlbjKKbqdffnX+oqtQ8kvkUxfjvT3cIWHk6sn
nxP2PN50BzY+foMWnXSjYSnZ8tsdHLd4hb0i7jHHnZkxjnt6rj2Oiwx0um3Tc86JfbPbVNm6freh
FoEA6VqKGILBiv71E0ZILmoGGM/kFVKydqZDwduMPi40a8gAqXX/EKIDZk5/zhyJY+eh87wy1dux
uX97kQq9dnjlJgfaY6zBWk8ng9vmrkr6G15X/oBpivratIAxqn4b6ckPM617lRvdTh9RQptDbEb/
hpoA1TwSyHU68PL5TClq7vGxte/c9yU8bXbthWNoYDmnYvbwrUsmFtmhddsDrVA7/lP1xvHxPYxR
f5KUegW20yDDyUPepDeeFv1YNcQSfQ1Tx9pauuTGy/qgaOn8mHgFUKwEXc1AwwN35c7jm4otzG7M
9yl5uTolrtAoItnp3kslccbmxSsdAgOHNs4v8CWoAFg9y2iqHQqsmfA3poZIjGcwpCwZccj/piPZ
LWEEHHS9ohFU7aeUQ1jv8vNgOPuNlovZT5/0Tdobs+Gq5VGazp/L9e/UevDgTMl2/FcKBL3eY+yD
Q++Cx/1A9TXapFmcMLwdeyhiDMO8ULbN80w/ytwlx/UfpqO3a7U3InkIolH5oifuH8iVp1wmMkTE
BhusyyXMrXWIPASW7OZ9O7ExWka9sdgcYbYdpc/EMyLGV2kScWz81aGjbfJEPs6y5p5tPVL09zUM
hcvXnmEOL+ZdbGRj0Fvirq+Ybro0kOTWh0181I4m+DTRNz2AQPcSFGg1x28V7ih/yj+qpuacnuRE
x5dgNtqchP34uzQLUBy64EjJe3tOeTgdkS5jydyZSsitZ5xnRrB7Yyxv3tSd3MS0YD01x5IUFAYn
QGxiweHQuFfPHJe1nuw3naL7bNa+1iVrKdcGpmZfZriltWR5MQnESAjd7aomzYP2mwHp2Dj6U89I
Kyg04wAFnsNDRSWcAfKDKCtadv7mKMUhvv7xOvh0lkJIKgeXm+n43VRU+A7TAy/cvTE+cwvgy22F
haxufcde89gKr6WCq7wfRBtYgpNXmSxYJxL921wPwp7BGQUQojlDWLLMrbSHl94nkZLSI01yHpFY
oyGh8Rnd+8gTNCSwfr6LhQSxMXiv42AHbe5zoV2Pltr4WEXTPehmTvlcWpkotPwGlmQpz54VVcki
6vb4X/qVWDDbVVgWE16BGKNcFd0So76h4+CXbFbrBdWzhkMAYm6HayRYKIaSSbRITq71U2lGv6k7
dvtmLKwH5JfQzdpvX58/8iTnGXGil/U5sQYm59xuoLGnIAkz3efwjg1cmA+KcWNSd7w1QwqqquLI
ZCpCzLkqwVEUlNI7lbZ3TYdJuLVdX5DFyWTQWeJpTkteSmTfzZDyPEU/yxhxNxsICdDggac13lhA
QSaallIFhMXamxJQYZ7YcHZBkFEEs2UOGw54xFJvN+T5JSlm1kwH0GoUWSF4b0rAWw/LGWsyCq3i
BFYdUhfe/eCftRIDspa8VjgNO+DQmBJQuPm5vcTfJ7p2x0iz2qSifhMlOk4NpiSOsc3NeEV599EF
y/onAQRWFvDr2dNTx30B73fnz+4Dq8oWiXJjO5O9cUULcqjo6Q/iJRuZTtvp8miaCTZY8s+bAiOz
zfWZZPFzyUi6XrpTYtO3EE3tEWzsUTTWxV0gyyPspTMCdCdIQqdi2fo556ms6vbr4gmhj/pJPsQW
GF1Q18tlaSzqAxTcWE69Vd2vmWsiSNHBi+V9Lpdr5ZpPUaZeVIW5KJ92ngZ0JC0BstYJ/xknv4G8
u/HhH3rDYWCq+KFqG5dwHH0bRX7yLALvXgGHOwIIYNOaxErn+P60T9yVzRws1XzDR7/O0x7hhVww
9gWqxoRUb9MY7FLnfmvuHcUj91g6o8CF6ARw8NSA0gvSWUeUjnUE8+a8fiOGVWIq69lW16FLqqi2
wz0GfLXfxXUROp26+nP1w2t3dLWEhkTtSv/JbxbxxArpBFVh31WL82lK2rLnsbjGWYYzGmbbgqpg
Ttrn7JirqUR/qD3/IZtJ1uS5uQKOnptiupo2X7W0rWPuMpBbugjsW+Q/0l5GYqwSJ9qgD/7gX4f6
b86Ym3IdRBdhT+HiwnsyYWljFl7p48VYNyuHxt4AsXbjG80LI+Gviqo/kvUF90vKxKBvLoV4I7WX
hBxpn22wKoGDDx87Rg6rYmWGmyzSywJsa+BYaBg3imDFBnPXh0sNxoax1i3FquJL58JV8F1U4iOT
v5amOVtfwwkMQhSUlby3akiXwUyQBZatqHP/Ye4BPPV0mySzm2OiILZhpbLe0vxOP3XqPqYCe4jr
Hj3KjYLRwIbav9fL/KtPcr96rnlHUXt5LfKVo1xH9tNAgqakpwD2svEC85XZ1kz1Qn0sYieUPq0f
/hTqxsnWJTEondMts5ql+cND8uZYI/1DQBDRfiZGuL32O1rak6z6H5y1IJrhkK3wdjjZp3RmRxPJ
rYWtvpWB15W3WUiJBequn5uHivjQcdbpBJga2qKdXaNx7uq6+ZzZgpREHYWQvbWwWvxrW/GxTinq
gpseoAF2QfoBKYituUiOOflSOJSPSR//lG58pNqdtgc/wuebPcwKXYceREXAJuxo8OCuQr1SnnxZ
mX1sJvKHi57jIPOq86DQnKKZekkvPmm+vDEhPnWR4BSvf/QZA0iqyq6oHRhnc5YFYyQj1vtet1XO
vWGM91WGsBYpDvQGI2f9xMEBNANurMM8doBC5Vsrx/Y4snIwhTgOqrpZAjO3ypkN2K5xpfAEzqzO
BHfIBQGOwXkbGVb5MSRCZ8atKPTh0nJEKByUAaSgdych0AiKaacqQAGu9gYyYV/WskfF+3NpVglE
tSDt2HdjYz2WzipGxPxUVUEBu1m84kl6rJyEI2CEyzXdZebwmcQXi1TsfbGMDxVbbkG0t/FjoBLO
a2+K65KXp6niJ4bqvHdafuVhr+KQat5nZLL8lM4OOggCl/aWIUXgITlY7xx8m7VE7y1ESgkphP6C
5FSen3Xpbs3hPkkx7bYIkxKNo52RO73KbQPYz4FvAP7lpvgcu3w+aJo3ve/JudnDB7edA8DCJEjh
RCeLJDKHHZwb9uRUx57hRC5uJZOcLRTtF2H3W6qLt8vIXXh0DaKBzhV3xtHoW7ml0OJWz3V9XrvO
mu4j5j7MprSNR+PZzFZ017pHLhaj8PnNrMrPobZezEHvgyS9ch6oGRoOV4ikpKOSF7puHnqnAG+j
XyLM2BMfpG6Zl8rqPmz6URlrMZ+VPyC6P9YTTJv2eOamkYowe3xfsxzR+hlbOJdwEFqfdIdeHZXc
GpPyvpFyXnvRtvFUHqHRXppRvQPo58v2IGm1DR1udvzPs+8YLLGoEPFxRfVFEfOHl2jzDhTPJm2Q
qbj/7TXLfUDt4xpOiVmqxEvs1aHQuH7abX1W4gt3Nem9uxKzZpnMDwQXcfePWrcfe32PKYYXFiwW
Dp/AbIoXs1YPFDvhCkHhdG2FKhrTXKLcozmps2rLW1lue0O7a5kPuhlD1+LWDjG2VQHbclT7tmRo
vBQHtgBnmw79j14vV2dwHj2nfyyL9uaN/aNbc/WmYHOLSQtDrzEfopxcPri2DBtGLN+qIibOQucT
Xy/nNz0LdXTCPYNiYtPIDYVX8e4KsvSYcBhByC+0x5Np61fkVzoLcLuQkRyIfJDFCm4+BVihlc+f
NXjDXQSUgyQoAo9vvaNlVISMkJt17OaNW1rAeMi6IpTI4iXn3JJGWHqLHA2G/5QGyGpjT5xICWU9
cmZluxQfkYL25EASjiJw350EsWljTiN0thH2nbnUb/aCAc5p0zet52YhIfxHKdpmyeNha7S2GoWP
G5voUY1U5gFdYizwQyNpj9OKkELiv0wG8W+sfFxSiuGehui5acgctoRq8ffJPH5LvejZ6TTjrCNM
brQxCfmU7hPExwbgm+VrRMY4i0F18E8jO3WTXwfbvVlEVqgfwTOeA/4aE9vEMyFROvh3EfSKTVRw
TkgdcDOLeJ3S6qlI6G9NCc7Gkqa/muLLSy13JC/q47rjZBbdB051Nc3FOFhrQUHqafcxDLyNRScc
CexIma8llkiSue1NcoPN5l4C9xv3hTLeXb1/cEz73vK4piUdicFsNG3aj4oIWT+/WEbOXL0OQbwd
xNDf8mbAnunwUiY9zQCzVzNx6Kd/HjPWOPebwALk44jyj613HylIrYzR78xmekSFvc9H1iJihrd2
wT9tdtrRp65qXNDVdGfmzlZC64fpOk8fzI7JzS3zVQkKQUBJm7LDgi7Hx4WOIx/D+wFVALvWxhhC
MLW2oZ/mRh4qU/vkjWZZxhnftMYlRUrNAEMG0UwcvZ5OjpbuutZ+WWbxVuaAH/Nljax4+B/AxPQg
6RB+Utq6HP8Nh82dXrXPKsfcagXrJXr0tPexZ1Bpr/sR9nYUSiPfZU7MqNkyzzDAd8QAHjinsne9
04o9HVKtPFZIULwI9I7nDx3QKdZ2LmIDNWDjeHaH9NhpCXptdzG1lEEu0NLBca/S0JhygEycFvw0
PL2zNmz9gVkL/jO5aUz10FMGXlWpPBoUwHgFQfnKOlku5H4TZhdLnPqhge0nISZjM40GjecA0nEW
RvM4mz26uDYVS12QZMNJkb+vsSy3DZJ75WO1ApTOMzUbn7ylv0sme5KFxcktbSKGS/rrl+T3Kd2D
G53bDO6q77bjW1yI2zaDNp61numhRqcGz6F8c6S6DqBrA98nhTENjFk6IgYc0Ns34eMkSwWTlTSS
Lfavf4WMH00gAeBatTsvL4dDqQO5pg7OoFE6af51jrxoVI7h6nrIa9/he8NBFsdEnmOd6Q6K4zVy
m7NDf6kxsUNHyAi1SvctNpB4FttE5G9wbu5auHSbctTofwKBi6Ehdtil56XooZwXATOhB6i+FU51
7sOZemvAuWra/Ah3mTtI/9U31UFrXGNbFOY7bFMKt/BwuMvbgqbHhY5BjosFz5Ge2hiJd0/Z6scI
XsfW7fu5yX5824gDF0M0vTbRYVRacZA0Lzb9E43xBzwGex3KGp5xJg5T9E5DD3Eybc/8fWOW1FN6
Xf9erIHHnrkMXoflAQs+nMUcy6WH6K8l6d/Y9rfO0tG3SHv51kS/qa5xtjYxJKyYuapwXgYjDjs/
uYtBmwc6pVSl694nbv4ginHnROSBPTCmZtGcGsIAM4zxBbQmfleSLmuKGMD0YztzQcHRg8Zj3i2V
C5qyxmamuPuO3ojKlR64Al2cnjdLUlXgxlBSGZcFJmsZRNo17VwcKVs8RxPBaoI+duQ+Drn/mXGU
oyukP8/Y3+diOdSgaYNJh3If6RC3O1qKZudRz+tPYxkNSnewJRJj7g4unGAqKfikEqzuReVpYe2u
OiHX1Z2nJ89WoVd7MdVAHhGnCxIfB9xJu2YZTsUPL9pzqfOEtHhnAyPK3tBf9KOR/Xh4m5A+bb7j
ci74Y8QgWcf4mDQx7WpgpuK8+MBs4m9cD0JeqjJxELrYQTSPNwyy1GYYKhzb49/kY0Q2cLrhnPtM
Es29UGiajdN4UGCuQ4LTlqljApaQadnHMptZLukKNGwX7cBeCoBi9nTWUp6w1LTxeY3LmboKopwq
Im/xoBOZaFWJtkKvAXW4go4m3ByBmI0Pa6y80ON+Oxnr7tYnlEYJH63cZL1xWFw524sMb39TvzUK
1uF8cutmoOoKV4vezQfNyamjyti3G7eN8FIhHmkegXMH87oVpwTDKlaw76Q3xCNOwldMXkmYr1Hd
oeazsY2Dr9RdyxNTaeanZuqPmdPDAQLpkcbM8Apg4RuXuqtZK74cC2tTIQHXEhW3a7h/rIlc/P09
ruLPwiBuQ2nICNOcFT1BVYncO0ofCShyQzTGhIhnh+VUJeHoKdD/GBN3EA/lbgomiik5cqU/SZxT
HYGyIWNnChrT25nUqW+MCTu97uW3ycP2QBYxjOtSXoqsOhZN+5pgShn9V78U9IBa1Vq+FTikSymH
JipmA+Zn8rNdOOTjrZE35l2XQqDpeTb7MozJYSPJdwajmJ4jkwFE2ZtfU+wkp8l/rRYaJCMRgWeY
Gzxf6jzjbEMz48qmtzSY0UH2n2Y9Qs0BsNRuoW6+6UCuuSfwVwTv4TZUWfI4t82jHHT9RfdpNmIH
04NmKLKbZS5Ydxjf35Fy3jamWT+sNtONVuraZ78QKjezorqDj+k9ezJ55ZDAalvSKNtSYx5altHg
mByNt1ynocMIvSQlYZHm44XC8H07+0xueO7pSfqqlDEQaxB9uNiuflJX2/aHz1ZpzTEv4zZIBjRU
sy5vZjXcuf4sX4l6WOdYYUf1lVPcNK6lbowzvK2m7jgXqr1PBnagsqUDm3sRna2DZdyNjOP2WC5I
KTn2h64l6qb8jERhrVWXhTqJs2OM2cb24JVbY33DTTKGXg+JDbA5AF9fP/aL3GWDUV974gnELvgR
5yKB1cCnWGIl8rDo3FzXy/bMUIjwr58kxWMU+0wfAtzKsdTLOUiVd5JOE1FYa5yn3lGvuI21c6mj
8biTaq6xTVFf2ssNnq7lfnaokEKXMEPTnO7pfRVb/BGYK7XPVncyYKrR09yg8fkl9+d5OnrzEzwF
nzR4JTfY8BDoNcZdA9Y2wxBPlp6GpXpwCubxdj4Qax1wj1jpx9A52WFaYoXyspE29QTL5NzROctx
3k2eu3mCTcmOR92bhRYNcDxlNAIl0w8gen3QBXo0fFwRbXYbY2ozkbZvnKWOLZYCKuDCjHjlWhei
YwvZW4n5NvvmyC5LAUNebmwOVaeoWu6R5rXZbhEL/E+gPDtJRpSzDfNA69CSHeLPyTwg4YnfTN7C
S4ObVE+eioEd0IsFsoKqH30jAw/TkO/RsH36zr8xc144nDmsZPwNUvEFoQp7zZqNR1BgLvc4fDR4
KjDBVO3WnL6nlPIeaY9pUC/L49JxBJ2ZuOAUICUfHZAqPzp7lCfPix7FUOKm08WDZ6luN2I9nYUJ
LqaQj5XEaFZoEA14BzbrkLSHYl/o71nEWt2wpSUo/wYJEcvXOUUw4kSMLASRudx58h1Qtr75nJGQ
5530uarup0zbphrfitHir7NNHrw0/7ORhDpsQYGU6gesNESXlF6Kmeqn2ES4dRp762ps7k1DsVTv
OWzDQFsmQyEw+KUVOj2I3y7GGD7kWehRWRQ6M/pkO3NAQcWiPRFwNw5vhwA8wxQ5UQrjERy0G0TK
lBOooGTOqL4cEKEnrJnTJkK3YTbKPcdq7iQV3sz9mJabv4MTEW+trkLj1likglKiwTyYVfdBCQyh
6EnfGo2OQc/TceRPFn7pJwxjIJcH29hLLpvYKgnHYXUpKvw5INQwBBMfdyFsU7RSqYg3xJa7Pk5/
0FxT1noMU3bdHvOMyIdT4IycuuyKWPIRyfmRrAWDbt7gXr2aNmKdOb1o/eqVqA6lZ10nXIxhPNFS
Ka5gSX+XZaRioB9oBEQdpJyoNOw7o53Im+ZnjIYZUzkqpV2K/+r+qyVzRFmP+4RP3DyKS9WJ1zFn
UccNdMV+V8TyqYL38JiP8siGhV8ChV/Gf0NkfHspn6QxdoRs1WNBTDfmHL2FhMCFGUpXjpBm4B6i
m5ULa7wGL/T4mZ9KYuuc7OXV7DGBuYraC1NGxxLybOVzfXRSLHYdnSw5N9A6J67Edn7g7f+tELpN
5FmmQfeVL18LZr/MqpourE0L43zWP2NeXMtR2gh3ZveidT78HFwAEJGhIuVEDjIn3fRtch8l0g6X
QZvgcyKfZm/56JHUgZF2bJujMdn1PdqalUdlwGLzpNWc4Lyk+yw0cbDa7qeyshcbu/dq2kV0aLIv
yDuXcTlE5o9yQVNWg+5jprOfothyNyhmbO3F50hEO+hq1j9QJEkDM211Wjq0GgVmPrqE4P9UgRzX
t3BZBxJaEQ5ua+b4RHsZEb7W/x4If8QTlOjUc39M3w7qLuo3OsNra8Bplz157A8bk3faK9xu9Vly
BSs0xmFZvM8MmKNvo7D/dSa9d5ggNkmBq0hrtumU4BqsjskYR8D9qG1lfuvDU8M1K6UdYKmpgspo
rpZjXSmpJbwf/yJ3XR19ekFJJQG3iIugs5P1fmFpl8OmMwmio3MWiOmbrtUZRv7NBkCqNCLawlir
gWjHmKz66dFXbDsLh15O2y6txG7oX8A7cG40kVAyY3pwiMbZ5h1+UtDV8PE3ZPUYQmAhsTWst1iJ
aGH6TEuv3XtZ9Br5/mlS0cfsmU/KEK/2ok5pRzWtMfAAZt27aG3Svpn8YSbL9ZHyr02zVXONAsPo
6NBSZa9pMXO45nuklpAKle3SJkE3kcL0+nWv8mVA0uwXmx8rgrW80IMpd7mhn02IMfiBNEJs4HDq
koBdW34ktLXthb18WyO1SjlX69hx/7m3IWMNHWr7Dp/9t5fclw7zSb4fteF5kB9jTBlmM7M46fLw
PySdyXLjxhZEv6giMAO15UyKlEhRU2uD0NANoDCjMH/9O/DbOMJhuy1xQN26mXkypw56Z0rWDP3I
KL30i0UIr/6sH4chvRS63aJiETyq8d7NHYlcJCxWz+HGGC5jvSRqA9hUY0oAwV7ck+nAv90MWDea
ufjU/YX8/j/hjH8isQO2ceIfnWJZ7y23gaTlGtZaDeMtSfBOT9Gn9Lg7qi2QPv4fMKTAY6R3x6z8
gznFH5xhF4adg1LFQAQXB2nDjceyv4YIsJGhSHcFFc4RWeCPVZC0KhuToAqxXbJ2prNwao7w2M5o
i2cS3FvQHpul4AcsByaBmvZzzBDmhh/Y5+A8BriqBD+XEdrPJWvKNUalA8vavyznA9ee+M6lySG1
7wIwI+tuRZY1by9OKlCPSPHrGQP9VMpNUb6nHSB+UQw7J/ZvdovwB0OD9UOTHUZ0vP3gtvfiv6BS
SgaBCtLcZfaZ0sTfZCPioyslxYvFu66a5kT+lZMTa3jUcznvHdZCDIjbQZWvaTw+K5D6qCtre8j3
3LJbJP6PYmK4ai0O0yBs8I/bfyGqkYUrYUNQQ0ExZww0QAwYEkijN8ckAP/Q5/vAQBPW8bAxQo8U
B4QAuDfGEZv2kWEEJ8s1nbmiBKp8qvk+plCUUAwfO2/s1+PX5BtvfaJJK0D0e2wm/eD2/vxEYOwt
nIsvw2++U4sHPF1B4sjRLzbDrmnkU5hP55YzkTjX+Mire/DajsovukbbmOgdd2bbsd50Rloj+5HN
ziVTpuk0XM0mr4ryBQvt6qmMC2+T5UW4GWbi7WPjc53VvDBas7bXxzHMPn3MyuFA+UiK0OTpYzKN
GaaX+HVOvBsjzZIhhSn0IVUVQtoc9dYEuDSGpr3pliqyHpjqrAFlQ5wLyK3OFRdcnB4tpox9Dt4s
cQfuC/pEPX1E2QAezBppswveWrf65i52rWJCd0vkZWskdJOwjVVl1n+CUmKh3DGkePPOzwq1d83p
UAxU7PU4t/OAtCwR0mLFOPPW1BwcsiFfjs9EIelx0lJQ4hS/ZhncC8l+cSKcMTFDrXFVtYwMNF3P
DxG+zqp13rD6vfrLPqbQ1o+JTdbKkl/NCNAG7dUO1BOG7H3p5QzJGDyRls/kh+70pBEbjI+uHd08
WxAftDjqk3K6QOJ7nDMcTamy9uHk7z2TEVROYAOJjm794EHM6mz01keQ82/1zhVrn78qs+HYW4SK
8ZluiK09T9bwXTvtvWRBMWj2GTLjm28DjIvG8AVqGfMKnw6N0WliltM0hgoxM6vP1I2Zlj7Bgv+B
4POUZvjUgwkDB8yHyuk56yu6u2t8JuVN+sSjBotZaxlTepv1bBgxi/iueoL7S3kOLp/KDPjCu6+G
bK55Ox/pX3mNClGS2a4e0qb5ZjxepVX70aicqZJY2oifPu7phZk5m2wZrFHNrv0wUanmkX+L84R8
fygO80CW2QLO6vCShuYFq5S1dmfvHClxG5ICQ0eYrePIf7SjjGdCXiY8iXYDlg/bQlfwPfExZzd/
yt7qBI9RDaheYq8gmcQoODhX1zhZxj9JrA8NlS8Y6T2fidgYfGby7LmmMJvGxRLncrSG+vqM/A3w
JOY+WfS0TOdQpMqn3od0hKcAKkDUVitrhgQ0MYmFOrhAdyvXOY6PklY+uy9/pZl9StP8SxM2lhsO
D/WU4YIeiI6tAlbYa1v4A7788mBixS5E+h2xTcTTAJaWBAROnUGk7bGVWERwK0AagEW493rnnx9J
DVq2+ahl/D6a7bnMurt2+Og2pZ2vx3/ezN6yyTYtahapUrEBjDitS0IGWiW/aRU/+ti0Zlk/xw1+
g1IVBy9j+kdpfuiVf65YOiPTsE8ROAP4I+PezzFwNJ+5HblbL4QUGmcRq188cdSI4kGX+oTZ8Tfp
Ud9FhDtK2OIxIINt+eKPY7UXC3pPSQg1NKdPDIcvOXMaWQBnV5JoXw/yiULLZDfE4pao7JM86Su9
LQPmL24WgfVmxf7An2n/tRXhybmumR2CHzJG88rpmDJ0nBBRbyJsoSI7q9ZNdqVEZC8/Yjt5Ltrg
sQpq1n1jtB9Ft6bI0FiDkX0oNT9wm87vApf1vpsYq43sj8d8Ey0knfo1EDTXIthwMxut22yZ/n4I
uo/Ae41F+25YYM16XBWbNo4OFm/G3qXbZTV+WbH7WubcQvidG0t8hV785JenIOJZSIVCuO7M6nVU
06XPPBydyt5asXFtEq5YSJlkAUviEQM3HWdrWaiHzhh9O82MhQ4yEDrdnXzMGWD7hzfTHuEDxqrJ
LaT4tEIwuGTG+j1ledhfBmPXVP0PYZXla0vhIdQQB8RXausfOpgpB1tVfNPXkqdQVE8PtXI/lGj2
Ts1RkdHVuNWIf8OPG3IKpuzp2VSIUw+TZSNd++bgSHCnGjGofDKjRcMHQoJ23Rlb4o0spf2p2biU
2Qw9X7sB77wHlnTlBZ6zjTKLITzHwGPcG89ttgOQ1pVTm/1Gev865gKGzEPnIzAQYVoHQc2LnbAR
nOjkaKzqgfpU/g8swtTcXkSY/sTmWJM20y+kZ2ELciPe7tzSPKuGI4maQRpLhmmVupvI7z4k2xHW
dWz3cdMnAyppOOG2DdA6uAcj7XR60zj4kko7++dO8hMLMHFvZGVuIgy2cT1s+36tTB7KfnuTHT6w
nkLLbRf2u2ks/pSReCG8wjOL/cVgUuRnWqfaWnwvxMHX4ey9LSOVbkgkYjenrnlyCP6kKC/Cei7N
aVjSUzxo6GAVClZbxMtj2fmvoq+Hzukfskj3/+gTmoInNEvUkSHgbfRLHkoJ1mQSPxjFLiImgevl
7V2OrBVoIAL2QkoyGdhJu3QGmSEYCw07d2fVl0xWL07G44+OImZm6nqW38MzmuOihbetdZQFKxpu
yj9NnL9OPddJN9IP+LsvTlyeXNf9G/LJqImKrTxveAAghLtKtGdE9UWbKxd7DPpXnj2Fg/tOsGmf
VT7dV3b1pJoZCzJ9ll547CP3J1Dz0RHOfsyTD1knmPwFAnMEQRV9KeWTMYWRJvYEACRo7RMR8ZiS
P75P/SlosIA5wg4ZAhWfHl9M20k7F7ks28PoMyX6eR7IgPjauzRViGDB9JskVsgxj15kYG7tze/O
n76cQFqbdqoXlEy/bZr/E4TZ0/riPaS9ZmWYb121JCfh3m8qB72YudCiVnbu6Lka8t1skmboDOTe
snFuXAJeJ58qcgvlHvNS8tq17LInKLLIL8l2ivgcdGTgV2lm/ZNyzynLjkNDYqZnAlfz45gTn48t
KAhI51eANFe7KfayhBIqhHUN8+rqO+1HVOHINLiQm8YlxWyUYb8QY/LEj8PifnwwKu+9Feq4rAPg
SRagJzC9etiOE6P5mAoa38sg3kWt1sxsXNc9TE59jU2sn+ZtgJmEB8qaxSIlicyoBLzDG4sw3gT3
Bxrnw5BDbwvgXRrz1qQYfDvXxYePc3psWnMNMYgWGAXYxPgZHW5PBdDuRQr/NEKSSZB5gWjIHsql
eIT+WkfcncUSFzBN8Ryq4kdtqMpuRjCB6aK1JHzsJfGAZgg+gXgxD6bTncjKmVjLNCaYMDmRVkld
/MmKDAtAMb4NMWQfw+EDWjLleGnyO6DCbDLfphox/27heW4iA78FtYRlqljdg+5XwSpmG7+im+7o
9hC658C8RXgWgQ1wl9DjMXQozUr9RG14IL0FoYZLkyFztpLCeVTBsmSH6za4zNBD6PNV2zhqr1bV
3j0RfKXI7NRQh2D74J4t7n1XlS0aCBWP1VT9mULxx8fSODV8QScdxuucFfJqcnnBdGf+yQv9GjjF
zRvaO2jZxSeDdEC+/mMItuXIs4turWuO/2YzJ+aPtFgMe3b64SbsMCLENpKlaF01SVj/LRG4umJg
pY7N4JNwS3Yy8hPBrA527Ss2OBGPUGvbvQKf+oZtu+hl6imo/U2oTWcX1C7g4+gPReE8q123AIrx
5rHBR2+li1FzqlBrh4Wuu8oRgkgCGHRVtPa0WQpkc5Y3TsXkXty9Vg9bPWQWc+7jbBX1gUcpHgwh
YGrA8AwXL8XskJ+7+Vn9J8NBWQm7IjrYTbtC55u2palMo2/V1AM01S+LC4CdM4yamQ1WjRd01WSk
KbQMHyzNWg/Fm8Diok8xohjEiblHs9O0Laxg/j7w0lf2PN+Jx52XYsgy0m9SxZ9TilfMqDgUKNGD
5Bg/kGqjqqlE3NXwN1V+mFrkUbR5CIaXEBkAD5PaiwQ/AoE4eu1qsg8e0SIq1RomX3FqysWeyO2p
lc1v5MibVdqrPjZ/urD4RbKoIXOe0jz8G3m4xeIJi0l7pUz0zFTzN0+RF/ywyomUF2S12v5aTfLm
DPeMf7JZ6slT6Zwr4qiGg3e6RcBKoumXWW7nuRizPELQ+LOLae+PxFXDQByn8ssadfrdO5eORuWV
jBAgnaDj18IiF3s0rEaEllnYNevQ9K51y2psBFQ7OkgA1SnQ/jvVhcUjNNI97cjP0xDV7Bw10ZqF
ipk4uzbXJSZSzj+/X/hg6h6b4PsjTllP2GyDiXGEPc4P5SdsHNsLt2a1Cj17jb2ShjYb2k0IyJiI
D5Jf1yuoEPrs+j1vX//m42avihSO1FB9qJihjDrIKIJsGU4tyWZ51otvarCcHxnGnEU8WWm1/1IF
J23avNOUIbeVkl9xEL/2bC6aLv62MqSGwNtNGfeeRjzlRsGgZ1fvinVVQ2xiBWOdz112pMRPrnrM
YU7/Twrny6R8wk3zdD1DsSP0bHL3qlr46h4ryjQmZhI43K89e3qb0mU+ZgiaKXEwAGK4rEZDzZ83
OTb0Raf4q/EkMp8gw7TTVUSY8tzaeOqEH6wcLkNFjpMXzY2XTWoqqFglEIJuNOQ/6cMMiVn4Wppj
PUmbXbkE8lX3Hdf1te3JK5CDF7ncMKq9gr75g+XjLUd7POaOAWOTaTqYqz2ePp5Fc/cbC5x1Qn8K
rljrJCr3nm1/8V06u9F060EhLkry3QkZ5Lkt3Wkt+Bncch9W/bjnE3lrcmfb+fV9ItYLAlLqFenv
tRtUPyQHDkNfT0c7jox1Bw7Xs1YVLNMNCENnqJaoBm+nhOy4BCw9HI8JbZ/0uXN8Ba630R2Nj8a0
9TUKisGkFJacltRJ7bvWBkqtGwtzf44OE13L1255J7rF3OP3n+3U/fiy/yuIryto6QIqUFPuabVF
oNLQTJh9A74ofJviGmwmyAEik3EGNYy9s8fXycyRl+ojif6dbAlFUFXgEvhxH/IUm6AlsruAYcjg
mj8KyKnKEvKljlCbgWR3NdKGBLYdmAEWdecB5B/XTLt/zFQb7YKcJ3wAb8Hi5+hje4cPeMN5VFbg
9HSBiBqR94yK6JXd17HWGAld9eo69kV30FIcOZ60Ie6BXUZk+fsCMOZTaYWvccISnJEvOZSp/TP5
5qUA1TTG4Xnsy0vVNrvWSyFt8SVTl1FUCs+qwzU8u5Cm2Keu8ZQwl7xMTX1HKOxN0F8WzYoywYys
HLb8bHwLHkJQgtNda269EixkGpDQvvJgyNfFMDxVccd9iJxRDj8VzDQrH9p2A4OlnuusnYzuS0I2
2MkGw6NOyCfBM4qXFkEQUwiFLvgF2czKBKYb67DIte9h2t9TB3ZrFrnlVqeIkpoadMBv6ywX1NwU
hNJbxkY0UrK18ItH+gZAovbiPmMFWydJFsACsHZO2vyY6O587lgKWBDQAUaEZ1zUe2mNb4nBO1hl
iLMW0RSXdIHIugqTPtHeElfV8oFVs73+7zNGVPQr8yYob4/gzb8CoZ+4oSZbx9HffZ28TLMwdpTs
qoeSDT9pb7oso/EPCS1c8XLKtyPklpOf3iw/QBONJovaAKYcr2noRI6cdpvE45vD8vjRTXjOck1n
ZzdxwkRpzKyAYagIY70ksjkHuwLnIc7MqkqCPZ9TG23vSOa/RURo6RCA9DIw21UIeEYqX+VgspLt
+nyrHclTdmsSP+/7othoa7krjfmnOSXsmOVjEyfPBvswcrfC5NQsd8zaBOQS5hOIHWsWtJ5fQuWT
mCrC3tpPoJQadsIk3NdZuOC/mz8tweARTKzFaVT35slm47ICHXBVNaqh6chj3k0fhc1Duc6LfcBW
IOKH6fvqp6pAlQIWwdne8mexm/F3y6Ees1KbeIhGRfjHHVm9Fcu4Ltw5OJQm906koKkP/2SM4xAD
vwuXFyRSrrHSbfpoCj/e94rMS5zv7TI9OS7ThJeWr3Pb9UiJxo+FZ7WobEJURYgVhY9L38dHBlhu
uFZ/URqbjb3EqYoyYweBG315oDJCgVSPKfauwv0Y8rp6X2HPzBlXzDWTAsCVNsP3wtdwZkOs9VDf
O+X96/P5uWMw7Npin3kvRGfO6VS0ewc11wzTeRtrZnN7kZhbaLynVIWvHpW9u7QLX7yyYO5zjGcC
9dm6kwUdLxjmneKojaWJOYBtogM1PRqYeEPiOdTDOhkCYJ2caAx7H+zEwJna/2YmwCiYHMs41z2n
eFuJIOxDBK1jFZ6qbgzoAGkv5GMePcUXup+cS64jthAedRXG5H0Adl7XE1ecWb+JIsnPjvFDgeC2
Ch14xZ1576KUgm7kR9xO9mbs+gM9tD+VYTSboDT/9CyJ2Mh80psS85u23WnMQEPN5UtSsipz0l9g
n34eGtsAmcOo5M1kjxIazToqYhtglPMzYgHvFttPT0SA2N2fkX3EMgfMLODAcBlXB3VwZwFnBXo2
bkdIoHa670es8qz5t9CWn0RNQ+nilLFJs44eeGA3R4ew1q0NB2Im+7Od6KUFonBu0+Cf4gWKfGQJ
j+ULJ/tAy+ywATFzZj68Ok4G/Md0d2k2BKQEX7HXxKzbZ0mdEZKOAYBt5ZbyXVugkpcri5/P29rw
/7ZjycO+E0v90t+mgc5Qmv7FB6Ydp8NhoHg9QqqtPIHvBDu9m0accggSTVKfi5k53JzABHH0NUX4
UUrrm35enlYVw0Os3+Yq/hwb8aBGoE9OinE4jtGdnXTnipygJBJ67C22t2TTjzceUFADAiKJgBJY
+3HDD4OFvj/A8DcYz8uI6SlLFmfR4tQjwE5n7A+7Eu5iVkqNAwJCq6+VZJDohzo/uRFKUPswVnwp
x1FeMIrj+ZDqs+u9dzMpTqOB2X1U/9zU2uia709rcMjoptqLms9Ja8gLYFFOP+tiuLRkdEHx1LkS
JM8C4rllNAFt3NL2j6EmFV1W4UEo8TG5Ng9BQZzdRG0qmjffdPyTnxjwHWFAIdoipvsVhRWIqrC0
+qesJltZFR/YjBx2Tg5XBG0/x4SilOzuszucu7a6p4iWReXh28sOTMf3CtdjSN1u0wVE+ytWoP7a
9odHsO1PHL0Q8mTzES6mLznhyOBRyoDN5Bulb8qIPt0MPIyB+kukdTs55oRgOMy72Pwe3eEyJ1Xx
Y4w0ofkPvdfeHJ8ydoO6rAXWoc4BYbRtVo10CuXzpzVaOOTMIAffNpFKx+dBx581Pk55thldsF18
3R9rjsIHy8aqlY4I1U4TYX5JA//aqm4m+sFB2uhc7iyvAKb0m1c+k2k+6CvmFJa6U5gfvXYbx1ly
lYMzXd0Rd3qmgnbrdajUFoFzK2GsqeNAXWtUbiiEROml6fnnQWVH0+/mK7To+Woylp4AoH1g6v90
caO18em//xMiIK0wYDn4fvkHgsHUFLxm8UJkUM2dgISzmpps22bZS5QotFQ5nWap5JbXe0UkmELD
fjhGhnMZXJOPJij3voRA04NEmuEWIoWaGOvzvwkN6m9u495mf3oIhPqoVCmvQWrlxOjG5sxlT1+K
tCPy3vwY2RB9tnxl7X9KoZAF+F8esj5ieI9uxTSNdyLa3g4gZgH2i/xxqrkbMj9MIIUq9dPGF5DV
1rNHSRTh8MBfpSnm8jwNg20KBdwaPPM40FG1T1y3ekmJwLAuCvpfjIVbNOQQntapHgJ7U6VHtgPD
Jsy5h7HmFriWjOoSazR5a7byz7C1ttXysaeUgDLTQA5rd/lBFQmCNfIe/tIuOBmlX+xxdV86y4L3
Mebdlat1BvUAs52ZjHQeQ09IsSQ5TjLSjRAvTH3gNbmwSGwmY35YvqAbNZW/hCgwrCWud7Q8Hxp4
hJwFTIfTMqu/ZYq8VBNEpSvWezx3XYkZyBx+DeG6WxzDpMCkA1Qvam5Olhu/2Fqulo6nd8ltktcl
Jn+VtnTAlV3y4BiUjzRgRFrao66iKTnC6wezTppf6XVfNgja1zFbevV8+ZIbXbLDitQ/qSrazUYM
77bDe5q2nry5rCFJAju1VFT2lOWjLChknikTek4rSx0YN2ZK5bPmUrr1o1mRoCv594c+mL/D5hh5
EImwCc6bpg+bHR/PDKPYEBCfN4ztHLlf/shyT5j9hav6shKCvSIOvtGZN6mxPbk80AqNWK/BwYTe
jCWsYoZuCFKvaqXMm93T0lnwfd3/97dABdmpS5OeDnvJ5HgQRDFkkt0t8vqIqWCBE0YGMh1ULmqL
Lv/9XVy6iL8S9LUK31lDl1vLU9OG5aJ28ltgzuhulOTVdsqag4s3K7BgmIi3B3K6UU7MPdp2oUNJ
Kl3ypnriebBGO5uvOYaRpwJa9EDs3Epa9Shb2DFk1d6Cri/5U0T41PKOFGToUu3Om1wOYGWpZyIM
L2x8rOCFsLo0jdXfgIUON3IK+pFfcEeskn3RaE4omopkbqMp8QAmfpFjdLKe8HqxbiN6MePTvIGV
0TjmxfG/vzM5oCEOJmd38gE8a/dxBobcUTS44VIdbsmPJbdCOu6jT2FEhcX77A7jel44dX7d31o3
a7E9wtoArBZhbtxYRW8cIlnyBoaS61Vlnd1kUjdQZ72YWSEULNElKl+SU68N7YKygG5eY1V+oZpM
Pxoyom2NJBR2CWre6uzajDEbFRO5pMzZ01b6wR54dDla979TtlveD7uajMd0YEGGQ+a1oxWKC5RK
zzBTKSUV/bnjTR4I1lqOFf7pS9LsU32xqr65TDGJKwBAa5+nZ+UsC+ZZTBcaQYHCjIz77MyyGauN
Y3rGRlOtd3IJ/3m/c5DyZJlL8ijWeCU+uQ0hoiTs/jYOyO5VIL0fa74nKcixcS9x4TzkHoqTToib
GkCecpsfE5w7PBsfa7EsJcBNdh11gXnSTNxnswKaFHr+3oxwlCVTEpwJu+KrszgbfeQWCXkYP1Az
AmgODipKntOm+wzD4jPs8scGctIq58O/yX3EZjGnAO+IZ+EAmxUA7nEJJVh0KFukoimmMy/Cx8cE
WRE0ixFMG6W749CD1/drcLoc3Y9jr1ik+vg+ciMJ1xGxtKLD7zp14T4NXaBO5AxJ8hOKl9zCBfhz
/GnNwWHhHcQPAjfWavC6K1ZHcK88Yg3nTvYHIdclUiGmCC+PyLDbdOQ2BvEVNcm3iy9uxZMWMCn/
BZHpYaui6Su1sws7KvyAZWQfrJx6+rodNx0/s6a4Yw0bY10H4AuGJot2ujw7kLE2k8WfXBfWNlY8
2KqCizFrYeAslEE1Hnq97HjIp8PRyBFTFCvCEkoitSnzWtc5/zxy9eW/v9RU/flxvFjImy3wVHLa
3I2nAm+Uq1vAtM18JSuP6BYgzUB+vRClOJnWsKCpbXPdxfBQgtk9U56Bs5qhlGUnPSDV8I0dNVk7
0TBt+umrpln3QhMqmTy/PY6l/RZZkKEARiP+4s8h0OS0fbJgyL9LNzNJUP7zgYVrLDleIKKLRSGD
qPNjuSSZeIrQl4MtajXmnKk63mojRy/UEPCnGSAXo9EtAt64G1viEknruZD70CQ8agqxATIgClgb
2wKLOSmSNMDsI+9JjgW5ikx5cNjtcUvo+fH2U9x9gjqnoWYuufUPlf0apq+x5Fpo2+586BKWSkuP
Ve3zn3ADO6KhcuFvme1A8q9zZfhHxcibjMERUYe3yAy4SgzWJSFXthxZa4+m17Pt3Xuu6IcmTsH3
d78lHbFrRKv3UMnPitfVrdiuVaDrfNYLq8lwqFHmxkoz644CKH6jloFKeSTYl79UA+9RMwjY54g6
664boAYvH4PK3+H7XaLCdAwhfz3VnPF8e8gvBFD5WnpBjWLmXhx7e8JYhOyV2Bhlw5BLzHhvZBhk
qNgwuUgi1mWlg8Mh+hWGt/H6EoJxYCAJYategyQHg58xtGSamjA/gIszNMUX6UZwknMAMW/CD1la
DCFs1nxQjNkVqD5igcP7G1c5hSmLYwgEQ8fCkGC8GDapYet9ZYQfvs/Jk8aUNBb9a8gVIpIz3hxg
Ouu2cv9CCCm2PkQKr+iL24JuBJ24kyUabDlfo5ivX/Rq66Q8+brcO23znRhsV/IOsu5IVmmS3PVM
6M9e8iV1dQ1ANuK90tYutuPhUVhqn5PwyKd+oP+IJKbbGGcT0wrHQv5UmjxwpmmwVq0dYlSBpFB7
M6F3YiJB2Ue7zkZ7GQTPgpKhdyO1Ma69JdERjaQ01Gh6MJZsSEw8h7CuMVjvmx5/WOgy0sPRX8uK
YzjoBzxq1vwrsvnE3a3clPza7OWwGo85/roRkchMT2RZKx4oMR4PEgXgurcuQZ08nc/WMFJWlrOp
7RCEyxeWIFcYE3TmeXBXtM+S1VV8ks0QMREzxNKzcLQajw9t5ZH1oe5znU50fVtt9UGIcZkrcS7Y
/Ibz8Dr3rbPLE+PNoB4GEjgWUJ9GO8DX8SGz/a3nURU4yxddKhBGZnc1waEFsS+P6SzxOQ/GT264
YKpy5Pg2x2Pck/ADM0D0HJvSnrwXtzqajwcMx4YUV0NZnINu/CTNL+r/sh2o3Teb8UlZmBCKgLQk
bCftu/OWdTnzEVoumeSaGqmQ4PoQPFF8mWxIau6z2F3xyNwtcH8eqj9m1y0bppKpXelHu0lusnHq
i1j+ojvrQgEvJtisfIQWM28E2tOawH13stj1JNJ06cSjiKCL3uEpWSdUMmsdlREuL5PqQk67YJt7
1x70w3q0XahsGX0I0qc/yjGaz0nUuHXDCw0126yxb/DDyC0kLAlf1DCnlA23T5zq7G1m8dFUzp+2
BznEdrc+phm4lCHYwILGelDkR7gCqGmFcpYO2gP0WdPuv9uShFspsfIpfCG9ihbmhHV06VJy7WZD
/fXSFK0JS2HcobwIuohn/BKchmc+x/3ioHx1BaJ5KNUrL5nmngF77rPU6Wcu3I0RW3SIVAxfVA6T
oQcjYROO67jVRu2wYc/6j9Kb78Fq71rR1Mv9Hn2BA4jelqMDpKELOTu9DPiCY8L+ycQVBBCvFeaJ
OCKEIKax3EAx5SnlnZXZm2isESqgnXJtsX4tY/glzjGZAy4yk0177COVuZRbVNXe5mNHbHys0VLj
9GAL1PZ0xCPtth7ZEa/eD3POhpLpLZ3Lv8jPwKFNohkNZexrGYp5NYnmTwm/p0qG+X2m+SJxTVr0
5kVNCQaExw1UMmcrW3JvTFGkQ2HrU6yIcB5yg0M7k/3VEyOhQYsUxJD0a+DgxNIjdSpD8U5jsxjx
8zEOmgPlroSBiVl0f90o3gyghc60NBIyAb3ERRibdcvPjSqoydghu1H11/xt26/KPnq/rVGrldSE
PaRLFbXR1UBfmcPiJH5lEP9u++Hu5YbFbMzjnil6NSfq0Lv6SPF18yV4d3HOPRgk1BbB8AZ0l4B7
xoUfUvGxbe0XA68XIVDFUFlBIJrAlbl1zQRHhpOPy/SRl9Fzh+w534yGrUQ8buxM4Q+6mTBHitB6
Q+lWIDRJQySvzC+foVk8lAhn/9UOuMdF6omd8MApfLWM8dQ5PENnX4WHZs6A++Z8bsoXOw+PBLe2
iqA7uWz/Jcl8a5UIbPeKNr6UQynlgbGaLYgndHRtl2kH0NVbUJJ3NemQ9URPTwCu+Jw9Hu84EgjN
CsSKH+ZkhkaRHKPOeKvKftjOHomQxZ2gBRuzIMl/7Yx3tp/JW7tzjt97/mcYythNbXsXI3Ml7jYs
JizLyw5vwDnKi5+UhfCmAuNUtelpyPnO0UG3sRv/b+3mh8DP34wyunRxemvx15DG3DU11ce2vuLB
g5TDeHOeqZWjdijDWnkaNLPoPMSvjq/I/4kflh84irO7KRhNhtYwVhZBENBrhzxXZHOjRD94HbAm
09Q4C8mvetEtGufvEi3WnziFMr/41xqBs0Iasv1YPEuu2tATxAPu+DdtwoFH1N5Ko3xyWq9b58BS
50PGSYWLEzqih6ozBf0+nYFX+/2+qEcaObtx347U71B4va5Ik43g/7m1r8qexGy/Jgn7EeFfotf7
uw480HMjYSR7Jf3qbbJ5vdMSlT8O1dvPxM34STNmB+QoYBJlFu0VbMlN3AG8RQaKuPFnIjDaunly
NpGb7HqfIuqFKnqmQJJFQT2dm3D5Fo+A2DPF2Eu0ZoHOj04C1NqOtqkCAs+JwWGOh1SU47uniKwP
BRGLiFQUpn4kMR7RBuEXMHZAgbbsktQx4f+KpU2eg8z86G3OgBZ6nYcQT6lntTKWHTTbLCSwmcZJ
EfydGTggipzjuMf77/KrFQgTlQGFDzVrBGKfMAfAh0k2InuiMx6gmK//QYXfy6fGN789CN5rq4nN
tYObntMwIP+zDx0iVrmCEJr7ZnmG0PPrTvFTTeZMdP571OQD2/KIpFsZYqhquYGP7UaMzQnEzQJB
ZD3Qq/425Ja9jZ4rgU0sH7jcW0FDy7xNRnSETIqG5616HT8EVn8vckK5+LHgQdZlzsq8PXv/Y+y8
dmRHsiz7K4n7PKymUbNRWQ/hWobw0C9EqEutzKi/vhc9q7tQPcBgEolAeKjrgm5m55y91x4jyIy5
uZ2S6TfyLgbYHfD1Vvi32kghA4M9jk4jPSlVVp9tAfqmIN7D7/qPuMZIHdocZby4ihheGHQWCtaC
sIjPxshw1vdBoenpPmtrbAmzuhqtbejzCfNs7mguF7YSlH7oVCadjBk5WRywST/KGerXure0lf8Y
BDaK6OihcenNDTN3ras5QgRcBnAtwzOkzlepJQ+mAdIpNd7Bw+VMwp2C9y+nPxk86xFifUM290mA
XjMIOxpHFe/ocJ7YTEcExubOyr8o99GZszVE+bRxyhIWWWI9Q05geJ2UYDia0qVJkpy16hYGGlRb
e3KXVUF9nnCM8OpeX9jZreu1zZJ4+3d6QPfziZCFHqAosIjIBfA31EJttcZCXGjodKaGDrHOsO2T
gYGdvip1mJ7kGa2CuvhWjSKtGugdYgmLa6cl0s8JPim1noLa1G7iSbvLmfSNsylC0KYdqhy4EDts
qGM0opSBYUlKCn8kLuIlIX4IjDL9mX5JeGpq1pvRsNwN5tZ8ZbOUn5C/7gpG//dZPoZ7Ip8Y/EeS
E6jejvsQWdK+R+E5aKFBozuNHuKi1+8gQV5vRE5+nBh6X2h0pWb7Dp+x3QDo5PpguQnpGh5CKZ+J
7HFOgdqXxlit4A/hkDHL6BKB5mNiWvkrVAYvBRaPs1G7GoHFzDfDQnr3tsEok+pn2ZlWf+qEax8y
s+LqF31yzLnTuJwsTmzgAkitwggXaO9kcwZ7gSz0ofYB4Hho6XMcIGsuLuOp8l4ZXGD3pOZ+yeDA
gj2GYn692akKwZaheYzzq51MaV53gIEWxkiLdExh4zc1iktOI4vONPozPa8Njs3kwTGHFruYSNZ6
uwmjkn4sn/SxhiFJb+W9H+Mf12gPtl5gHQIgHjmZsCsHWtmRuIMR5jSdKJXG7aEN0aQWQtYHrRhx
yY0hp3uZnTkSCKQBJYpnjT5BF7XIeelva301LicZVCc5wfXpAR8uHMOGiqrBxFeyVQs3XVq2RsFU
WUiUFbODPM07JjCRSZ+//QoISsAiXtgXJw32PgYW2tKyq2gYJgHy4DF6L329OY5JeusEnXbS0hKX
qlL3ISpxxs5D9dbAVECJNcAtRdHkcCBeRHW/AZI6bPUGjbcXuxKhZPVZqjK6JW0wOdVeAzx6EvpT
EgVLTWMWFY4TY3BhJTvQfiRI+6o+jZa6UKIj1icJ8KPTyXdOi7hkRDPOtB6Owe2k1E6Zur7zlcX6
Js1w06k+QKAWuEuPAdSy0wOuIfbxWwXs6EZvcIQnoITWVDrQ4pNmF1HJ0Y8EWgfREO+E4X57BMP/
SPfVQ1W5Ea3HSCltlCAadxLd1osKg9GrWmnETB2SSvdIq/EpnAEecDFK707Do7sqHGyzhUcAmmcA
vmq5cD7AvK8HjrI/aWjcEcNDc0BHwTBRBZ3IhEK1hy7mGSayxxo90jqS3SqkaX5LTaEOqBqoDap4
fMcRd6fRfnusyUdYNFOKxY8U2cUE0el1EiOyy6JRO6ubyC+r5ih29ExHUHPiwMHoekMatVgp5bnI
8fGl3LRVe2pCr7m7vlscyqzrLSNHFR5GgVwUFJU7rYJ+3jdCe871RkfFXb4TY/dbFv2hU5r9qNuj
/ThgCtem4pFOnbYPMZHcDL6F58qKSCLo1U6XxiXsreTL7a1L1DPgCEO3O81f9sRwEr6tA6zWxl3X
It22AEFwso3ddZ+MlPFj2z9nsZr2LaEuZ6cytjK3g/vrB0N7i1vUpH3eWo9zbjfCRqe6R5VNIiZO
0hEF2VvfdN6CMz/iBsPOD9lkMLyZD2om6WLz/WdGdaejSqW3jvo+rWnMm90bmLLwJ80UF/5k5Ws9
hA+IHYL8iSoFYDYNYCYZoDWQPCGVxeOrkyOe7kZp3TIRtHY09nCpR99mw/xp/j5xEf6mDSOSchJn
5XYlS3pi24jC49dUefXl+iWhlb8NiaRakuqykozwHoPBVWvkenA2ChE+TnVqnSr3GNXmJXWF89og
kF5bdWduZERuLzOXvT6kzkWr7OEcGDF/a/46s1XCF1S3xMFISl9cpk+ePRiEMswYQeUCganhV8ka
9/31u9IAjaMYbsAYkEi4Asd71Vvq6awpvKOk+nsyyml5/TohIi80hQCzsYFvpFUYkM+ye9FE4jPK
0XG0Sd7dO0iabqQ9TMuRJiIM3KR6zxLiV6tefCZO4SyGKXJOxlRzhACOgtSoCbDMO/kuIK0Q0Syv
PKOzatVZPdT62oI54EXmJquH6CKU/p5BiVpJgfbYjO36DecqJruhw2ZY1LdjzZPf6359+Q3lMVl0
jKvf8hCRkIQMcxQlUJJYhdvr1zFbcdSfMppp/fjeK3ERjWwvgU5+qpbTPU6QskoXkhIiaeMI1U+w
BRZ4u8Zr3AUn5BRTc6AV1lOMlkiv+u4VH2a9zfbwhtSt36nuYLvunrfuaNNnlcgtiildx6Mpj25K
ukyBCybgvXnTof7b+KzH5xYUyAL7sNjWfIc4oAz0iWO5Bz+HZt9G7bAGl+tsNFr4ozkjH3hqngTj
kbiT3YvVJeaRsKuF1yANzBh8PNehZm6YlqiVL4U4sbGk7KWV2lhhMpzCQbvtA18+Itp7DDWPmDGq
iFrMtTARyDe5JvPT1Ags3/CL15wR4eCx8WOR5yap3cTYqPSutUvrqYo4SpGrJj9KbEueW1tvFMlH
x4zQF5rdiztjEfzMg48WNcPLpLtr25P2R0Gu3KLNoid25GorbUOcbQsV2/XqcoJgiRM/fosYtqAy
SE+i79yD2dS02SoRfSqnOqHe156svIKt3hFlqWiK9iXAu9SiSRA0k/5pJPZyrCb1m147elKSHkLZ
mXtcMs0mHEaMR3LqX3LRrhNQ/MbgBbd1TYh0ovkPNI+NUznf8lzS+4Iot9FdVEiOMsfZRRT71103
QDw4avp0mAAnLnHP1k94BFwK2LB6M9PiKw+n8audxEzeoc6kXEf20z3QTS8/UoXKvlJe+uJMvHxG
2KpLP5Bm1dwPYdEfp/nD9TO98btj5XTxTHjMVqpQ0XODRb0q6Vn3OvQSMNxoyUGYvyocAZbt8hSD
3yN3RpPHxooMyn5rETXB+/XaZ4ll3toG/lkwIb5tKvCIjSeDRyusD16OckkCVj6OraQwDHTvVm+J
ITJr60504z62ixEQZ2fgwRo4rOKSX2sMdJkgxjamhsB4bzJ1l/kxdQFYZ/DR3QtjfcaZUtzjsok3
Iq4hHFFfJB2vekFfCDwjaiWrJrRAdI6BLk96tEsijdo+SiHu+CaBDCUMN7fCLuy6j9dtzmqqglk3
mTKQe71VR7eE/pbnoR4QextU9f2ABBFFjm1vSgu7yhDlGA47wsFqM95RGY1rd8LpDDaY6mAaxtdm
0L31lIbaSh/LrcoN48my8LcDJ9YPKYY8K+tyeZPbbrWPdG+48y2IFcBTtA3JcZxrWFzGXt6a/CFo
1XW1aorYoAVJGhTjrWdYEvUG1upDHAHG5eg/vsJIhVAmXGtPE2d8nfpT7UP9HDJLANEjxO4oqqBZ
t3HZJ2TBh4TjlHAtBnuUjAJykugzwzyQytTOx6XzdT5i83Y5dh2FXZI0LGzZKMUqJPFmG6i5C4em
9oHEpk+Vm4x8VO5hn36C2QuFkU96egHXTzQAF2+RqZ7Qyz50vjOcm7zrHq2OhoihxzpJb+19PnWM
LdzyM8LMfBP7/vja+YTA5OnF8BRhxNd74AfeLo6Z3JjCfO0RIOGYyZaV2RV3jEHjQ6iLn7G1dogv
rYvntQ/hINO11sfVLk607HD9TOswQ8aMpZERhKfRhnYG+TnaRkWjn+Lc/61NYbRta+aPGRdhQ/J1
eBO1t7w59H3rVPpGeMaLMrGD2lPZ3maQocGMSHaWOATjp5HPyfsIQk2bJNtpYhfx6WlouMYQ2N1g
a5pJYRiPGJzV+1YRDgNnutpcV8iu+BTZEICwVV9M7LkMx9RRB+kYLwX+odJ0vjuMD0PRgMwCGoB8
tTxdP+SaB2/BB0knEBrdV5W2mfyuOAd975JdYCR3HuZH0SC3J0po3ZLFJREmBcH2r6sR8EO/9fQK
Wbt0hpXdMG9uSaiuye++CL+Ye0VDvLYhW2NfnNw7Z3wok8eMgecFgWF36SaGY1aYqm08tE/R5LYP
up/dE+M9PlrlFOyygn04rfzkPFCg3HSNvg68oniE5+HceirFum6Gz3olsRTaHShnLmQYHGR46GG8
a9pALa2ZFcfe5OCnMeX+eiEBDOzoKTS8zg78Cq8RmyIYw6VWciTWSk2HaNu55L30Zr9F1rcnUtO+
yFQg8x5SPNPm02Tje6HUROfZGNn6etMFQF06oBdJs7++dr1v0ZAJQ21bpBopPgD4ilSde6uBZdxL
pBSttNhHI+t4/QyVf70cwj5+mWSS3NqaDeBmSEH+E8HXGo2/dRFG0MG4aQTkNcelhzZXY7KVP6WG
DRuiHkwMFEFnyXQO4imkKibE3dD0G2FUIIOY6Z1LjabRgDcUz6WyL1m5qHQxbstgqpfBQMxUodJ7
+sjhghdoXcTVB65cElkxQzphFT0YLgkJzViEX3brnEWHz2OK3dsUceodEIa3FtfvK9LZaaUzeTaR
qbKqdl54AKzKfQzsDdN/95JZzBID2X/YkxR3lSWeOPLgP/dR/1+vbCsznTWnbWc1jylfnLGCcmXC
5vCSjI6b7cT7yMAzX6ZDu41SIR513P1rIn4ZltJbBUYENcCdfH/dkwgFbc1o94gz8RrZ1uF6DiKj
ujzTf8YCrjFg0sCb2nWMNCKr/O8hJ7JrXniuH8jrPfSY5jaVP0CdHTNwpqqtHwK6OYsSb8YdRLQL
xQmz+cEP75RVlIeoSdsV9h5g6ck5IPvnHJuJv7A67FY4cYLD5N3pnpcehqxGgWhSexqI1qlR/fTS
uu1bWLBew14Hm1X7C6Nj2hLC9wYQtpZhVO3reYJQ5jaaslAvN57yeGbY9w9tMD12uCLXUd+bO60t
6TTrwt6HzqnB6f5Q8OCu+0yVjy9kgRgbbVYBa0Olv4dRtBKFI78jjJgMA2T14EffwQC3qynb6qlw
ZuCkDImtz8j5E7MQPCKQ+9LGnNYovM0979z00AxOsojZRPvKLXF5NTVSe96pq1Yw/R4AhR1Guq8H
A8/u4XoTiDTat1E9TtFkHkv90uNnOyUtXoq60sGpXG/X30XdI3aESbNoY6wFN3nt6LtYL17Irii3
YYFK4NpqaXVEaHaL5trkAPXkkDm+GDTL2o6JEe31uYsxxP1b7xreThsn/Rg16IlVALyiNmhrR+PW
tXKdJkeVrJWLBNnMu108i4IlK9IxdSDfDm6uo8QVzjIidXgwFrQ9gK13wsdpbH9jBumYs3mvHiIT
GtVoWtSzikO49DGirZyV58Hz66ON5vIFHf+uKBVYMt7KywmXj+JkacVEcMwbamnlYt2UTTk3y9K1
6IpxOQx9uylNFm83iJ+LqODIo/RjrVLnWBoc1PrQ1d8GBGDAMx6buEsvU86jGDS0QyGNV8aF9kHO
p+1YYI9witBbd4bFqFgN94HRcB5AiP4Yct2vY6qlN89+TxpDftDI6lctA+i1pkW3mjaMR62Em1dY
wfDXZ1gnxmOP77qo4WNdf2I0x2RLtfTPn415gF7V24cIxSFEPEqa6weUAupWzzy0zgEIUehe+4aO
5osJp2UFCd1e+CW8NJO0gTcZbdXYlKsgtPVD33OnRJB569lA+TSn5tVNuvIH5W7CytSftRyzQa+T
g3696ZFFVSTBuZ1KdRZ+aD7Vani/3sLDhhpU6MORrPYq68b3smmNdctwZwuWI3vzPIbxDhk/7CMH
jIpkZWQ5SEz+rbc6spdZhYmEPvHFsAMP9nAMEUaqDIFEilA17bqNnXbpMawtn2MdzaCiaJ9dJCA3
rAL0suabk3DOCaXd3fWWhzEyZlfGCGS+6yG5lirSwXUF5sqvQ/OhN+qjBKnyqvdFtMPk64KDCp4q
TLlPln2KtcD79CpoTK2dTEhR6uCuiTmYxp7/0qfRLTPC+pY0gHBn2swyE9fbXffvghPOOTJCjAp5
uvnrkFi7pkvLBbppEbj5nlybfF/o2c4tzHJZD9K+FAEIlSCNntyqbJZyfganSN8NGHx83axOuqmp
BzOOSsaXhb4sbFrSapj6+8obto1yLORvOOCur0qLIGY71u7OYMmAUjrKe61qPiI9iM8SlLyDYvoT
ixsMUGNyzxiIGRiGZPqiax0X1+s1M6xbUntcDB62tWtr88EoBu6KVMWrPzjYRPiPMJU6fHZJJ9bm
r9vYR9CWTu6mgUGfjcNtO7nh3fUDOffmuvesfNGk5oWnTz9enyyeF05CUxbuOe9HlwCu/gxHfwOu
Tv40LgQRd6/0r633lgFZXdIBzIfSgdzTadu4MZIVszWO5FZ47r1AYJUc3H0oBQ3ENmnvhd+/uXRI
Gb9G3kEQCXYAtv/mIoTAAENHd2q82wkI1bJP0OSNYykeRUyqt0o4amkJG6VSCRkF2c/1EGrohJCF
pbwNqdmxQqHIjSCjBKmAUIQf5Zx1fXlCN8r0dCYw3IvcXo/Fzm6y6E2bdGfnuqUJttYM35KesirT
pndLWBQTyi2fY/9tSCrzpbVbaooiBbYY9z8j8T/PMOmMUsyEEV+/RUapPRmk/Uxk6px07C8JKE+P
Rq7WbbFrlJzHyjzfOg70Z0JY6Iji5bO1ArakFid73qefATyku75OieS0fWcjQ6YjCgTuIWQpfanL
aJdnk/aQhkqcCZJgZTOayVZriv3wFOpRcZe/IMHbm56C8uEJeiEHWsjhtiIE4MGZMuoRnmarqX8c
p4r3MEmMJ86OFw7J8tawG/NJr/2DPSXLAOT0LsMsc75+wF7priFOQQZ2W4ByTncOo7a75MxO14HK
KoYEAS2dVn1p3a6qbfldCPz8sYpoXuO13+Xp8CpTlLBRLm7ywIiexhjTjVsM5i1uuYkhTfpUdwCM
MWVGp8QcQ140CpZyGO8HPR7B5hLH9a+7VILxxjVSHf/1dbsu/I3sQTQZnSCUK246/ND//VtWX7/E
LmNfm1jp60N3S3aTerD+eotmhUL3VY7fWRc7a409bjtYqnkb7PO1QlU1K7wfuytrGgmQnAsgvxxQ
QKZHF//KGY1vzWXwVfoyBARcIchOIFc0cQjWcKzFnWyAWTi9qj8VEJJEeWQjCXsEcUubhlAVcc7n
Nl1EH4qMnv1Quw2afy4JRMfGqbuWsgUzI0aVzn3upM5X28TvjsL7rCN82NDJA9YUmHfKU9khA1e9
LIiCftU9Gp+2FkOYQlPZMbAfNPHmQ47345Bgw/niMIhhx441HFPbvqv01DhCxw3uVdSn23Hw4DHZ
3gQB9f16mVlZXh46e1ZuGvldJlRxd/26UyAJQ1ZHzo5dA/B2VffYU+TsbJ1aCR3WsIU/7G9iGC2e
nTlfWoSmRBrKuQ9Beu/wMddrNX5f9/wmxDEX2pzF43FHIgSoQ1wlfVrBes7D94kq/5yZHqcADtSb
kbYcnSU+6PMHdMt3FgD8eXq9C+rorW9TA/pfnD6gWx1wJ9nwVU0z3F6vY/jI8qik/hlnFJQsPtoR
1dW0S7IS+CzRvhx/MMGgLsuRNNwWJi2RZKJcSTufxmhT9DdLC7jXedISsGtzlIk/Q7D9rPU/G+hr
ScUoiCiG97Ql+UrUYtxE2LfPY2+OZ5xcHOBQv/cevmXbHj4zq3ywDTYcnTcl+aW40AeL8V0FDf46
GvI52wkjcJ5Nuw9Rf72Bxncepmzc647n3WNbh/7YoAuFKrm8ljSwS8ZFZvsE6frxHvpkeCQuu17F
TePfXT8rUNAcddt57XN4uVbe9DCXZ7toF7rHsUjlY9ZYe5Fr3VuUgVALB+LYtMBifFyk/iP8NXK9
dHdYXW/2A7jfvJzbrMyjblStx+RRsh2lmtBPfifSu8TnCe1kVnwEJZtMFmJcnXIj3kRdBBtpNNJ3
vdaOtODPv/74j3/8/T++hv8Mf8q7MhvDslD/+Du3v0qE3XEYNf/r5j8ey5z/r7/zPz/z77/xj1P8
JRnR/W7+nz+1+SnPH/mP+t8/NN+b//nL/Ov/vHfLj+bj326siiZuxvv2R44PPzD8muu94HHMP/n/
+80/mMfyVx7H6ufPX19lW0ArePgJCe769c9v7b7//GW44vpE/fU8zX//n9+cH8Cfvy4/aFA//q9f
+PlQDb9r/k0H3QWU2haOEKbh/fqj/5m/I7y/YUUX83dcV1ieZf36oyD+IPrzl+X8De+IYfme5dJ5
E7r/6w9VttdvGX+jz2HovucgmrNcx/n13w/8317Af72gfxRtflfGjAL+/GXCd/v1B8y8+ZWeH5pr
cBcYantCGITNc1/m7399MKIP+Xnxf9qmLaYqgB3m+ico4UAh2xkD7ImD9EogNQwuWxffgoEHf1k1
e1Mm3dbGMdxNLZT+klwgcCHRTY6R0skHpn8VNI6xjhd6THhKJq66V4xe4IuRsjkvHkPixZTMsnxP
3Ka96hYyfnBSzVghv2EDr41u2MXVtmhC4n18hIK1BBiG2PPiJ9dpfbYt8gDHJ11nVOMSdhc49yh9
nwb6GoKeOGCDYXZq/gDffLL1rl1FQb7NXQmYkmSDZRF4p5wW4taedHqazLqGlA60YA1tCY+qK2Bt
gy4f/BzISdsEtCAZDms9/AKtSx+zAnSPE1o2X6oIWoBRMiSBAcQlAO7kE0FlIxOg0jtYjqkvUCLJ
2uJNbrU3wsXfmXJ2pidC8DqD9ZssDduVFg1brh+iRlnnlYZaKCetMi9+yqq+lZrrbkcjBu/qSGgW
RfTORCBneIgpaWphzbZVhmKG1tUitcIjyfL5Da40YIAjOR70eH5kOmob4bccNTsSNIq9o/q9XyUv
/vCsxeKswuTgj/13yg/iD0s/Ak2y86XOO+g2jt4WYYxNmu2nGnVcbBm/8y6o59VuNTRws3srOHsS
d0bIC4T+mhPPZL732qW3kei3lkIWVqFxFk6wJUkTv38D8tzv6nVulp/1HIooj1FI19mqh45kCgU3
k3gh6Uq85A0iZ2r8lZEHH4G9rpvi0lCs3QBA4AmPsZoOwaklHMeDHBHaMPu738jJtlkXPbedBT6J
sC7ThXw120+7Qi1EX2PE16YPnb8wRgjGqiDdxUF3AS15rvI8B59KiDod2cme6Ct3HIsF4b9dIc59
/FvFDuIs611rtO/ejHBUZysuZRSJZV+S1ontOdPM511qcwRLWWgXVc6Mo1ZwgUz7FGjeqelIMCGs
LvR5+toWkz3GdXhRz6Pl22QyeSTB9/BViE8ipO9IhX5f2N7ZFd6rzQziJjTy2zjH5zqPxiUaYsvE
Cu3OOPei+12IaDe0jOOqiTiy+SFbefsg9QQ/MxQ80ZwRt12kcHeN8bsJ808nHXGQ2U8ANMkFoyDX
Phxn3PQYRRDvRy9O1N+Pw95uGbXY6oFT7ZcMAyBczbZNshPHjTXTQk6LK568w1jUD00d79rumM8p
5vlU82ALiatYBywWi8eQ+VYatERehdQCVWa81jJ8mE3txpvrVEzVqPQzj+OX2WhfHFhewys5Gau1
QgJjUyN0wbtnkaWuNYp6ETVM3C0bokNKTI0Ls+4/SmXuoJLcxYnYmTLvMPfeNA5S2U582VbHfJ8r
NnAXWEIpgmznrioBuWnTtgpCpkDNHi4riGu9PUY51BUqQpQy7sHQ8QuLYiEdjRCVDImNERFrQBvo
jZ4UzVxYxRlWIPpD6efWmWbyuGpeYTi++F4AGoxmrjNUy7KzLnHmBIwAyF2gH4d/714KOl4myRzL
wTd20oZXQsrjfLQdXqQ1njsdX0urh8/XYL8sJhQjGteZSvQb5lePtYNljqHNN2R0o0m+2rza0fs6
+Xl6dpEq8RR4d3ENFVkiSHWi6AE/ANWbsrd+OgPoWPiNxn0syuIl7okRotN0y1EfjycudlRIgOZt
13s3J6y9LuhMxPt0dsQmkYlac6I/EcyzV0Z86HUeVGajOA4a8xTUKSx/Mq/b9tuUmHHDzgLiM6LC
LXOugioMFmjpEQPq2iEkjm1liu5ZeDNKKpJL0YfxatZHN9K9H7zPcP5i5huvDPNeA8MEZaaQVvPP
6yaTvaGxj65Wbdr5PnjxAG2Ht21DN3VsxH3n0R8MY3vFimrexEP2UBMr6HTOUrfDd5FgANZ4J5Ui
WDgZ/pchN71lb8l1rb7GyUTjUPcEAfbARe3phQF7tYg0wiXMVAPbndQvI1MN3sEDj5QBRWzQbdOI
+XrxtROivu+AfixSuBW2anxzYufW6Hn8wvlgrETnT9Ubp5leS89tSYUvT3mXrMjnJacjfvLS8QOn
t1hakXUfszAbAzMS6cBbG7GH0Cr3X6IUyDZg8GxpBkglw0Pleo+oVUDiJ8V3GgFdCMo2QQXfHvue
SgA98DataRWGA8r2wMSu0CII17wZW6H3zBIS0EaT/9o15u88CgGOoUctAtzy05y4VN7X7dhzbZjP
nT3eNoGyyaFDr+G4BfG0oHOdGVkCC3LVh94dLf1o0cTGZppoNjQ2kV1xGL8BINNWyvGaZRl+Q9MS
FdECEWbWZTsWiHa6VYIPHncwe5vZZtvMVmqRkhnEG1X7MvLhyWV6ZCTQDlWXsnxrDjFWKP7pJ85A
1F3CJb/WBILKgpdFbyKov306y06Y13HK95L6NVbVACXAfcfIfBFd9jQE8ZYCrFiUM4DYk3OCZbUA
cQ8O3mSp73GDe2O2yQN2QXLenFVbJ/mNFXoHXfRyM5jTSgtxdMG9407pjCkYaIPeyjZeFbD6sHMy
DsNi609HZbgmy5uGt2SV2oNYjx3934q2dxMRPGQ45y6H9EqMx29XoZpzq5eh7G4MDLEQAp2jZrgP
BW2upRF/ZR4M+VrpqH4nAawQfKGvIRLVKt7AA3lwlLYrEp+9LeJ0LAIAokElmzxE1F6UawA65IMi
8xM7bksbIekOejmTi3HwoHZZ1eG4RZzJqWDmvkcMh2+64FGb84st2bxoA6KDsSRDvkwG/6Y2M2YN
+ISciDYCdSBpIQgVu4IgnanErpq0sFRCfa3p5ivnIdLi6kjgIMv2gmHTwqMbBl7PRjKIA81jyWXH
a3GhA9E2SuC3Pvu4P581B9M6QQXCv2FRRwKRKcPmqwjBtWDxCoQ2LAGRfVkq+GHb3w2eYDChEYhC
EbiOO3Uma2zPVXwDrm1r0UFZY7llz6khRhgBiXBCzvwOkAdGrZtbXVZLl17GMmhYxDw2btn5Z9Dd
G6WPnxF2Ji3DGcO/1gw9RJdqw4Gg29HgexiJqfJMhsJ2iMwjnELIdsEBn4Si8U3Vm2by0kwteu5M
vhHWhITwNz6AW5ScEFLzL5SVty7a9NIfHu354tKYQy9GO3p3xR2df3PNXAf7TCnvOVXvqoIxyDjY
30lMrF1T3ak8ojMjilXC9G0x74RFwssi9CTb5qazG/FaLgptxEEXZKzyJKQUJl39DmWzH4lnyFcb
xANPXPnInWyI+05V3dde9ljldkK/L8bvKeSpyfIPvUCVAuIArAotya6Ec1yMrFlR3AHwSu8ooLj8
athaqfdcD86XtCMcuyHeV3bTfWIhQMyT6RTF/Qdzy2Il++bsq9rc5iCYljgXH5mxPEw4+8jUHEmK
r8leKOz8N/LUE6GA6PFteEsJOKWok6hBomdBs+MGmvQ7HjyOLoSnWKC71r40WAGaYSDqiW0XaRTJ
OwkGOzliTw2gK98YljBn5t66KyK05VCuEZXk0zKqdAtqobpRPXaO0fWgpGFsiNJpuMkcKBRItr+S
KeD8AudLfoNtYkhKqNhNg3HUGYEWyMrN132NX0F1FTCQKjNxhwbpAvgjuB+kkBsMyYjg/Io+GXpS
rQW9ZySy2I40Ygk5WHkmrSqlsXCofsIZbRAOwUEbKQxZFZzj17kgpk4vYuA1Kj/VtocFrqg4E5bZ
zsdJQEQ5YCagOCyzHJkjazkO9LwxUPR8ufgZBJbQ3jwNDYkkGhm09lDUeBUb0jdT94EaVFsF+RGK
q7Zuc/MbrxGJZgRtOBqNaD8/eq5FrZjiCJxMBISG3f7GkM7RBvMmvWEMl+gUX5weuCsWaUQNEumD
MSw5Kil4Lma60xAodSv4UmqhIRhfsvXHghzc2IK+ZfLEFWUP4pbMVjhzXV79NLbap2OnbcxsfAti
w1pkDM/gteJ2qSZ9ZYb9ZpSuvRWMX8jYKIMVsLsejBFN2W0/cRSoGL/gKdOxNFAdEit1Ll37TSd3
bGUXxQXd+3slexa9DF750CeXkZCbSccDDjXKW7QaxzqXEQ04wsSQIzQltekMEe0NtXVjmWJfnEr6
wz36wIcUOu+lbMx7x0rVHrchHMa8WvS9b+5kMYJNkjhZNNSnFTFL7tB8K99ajUXkLuv/Ium8uhNX
0ij6i7SWcnglgwEDNji8aDm1slQKVQq/frbuPM2ddrttY1T1hXP26Zp0ZZrM1rljV4KZxzI1K95f
KQzRIQ/pe6BNhUSgHT2v5r7Xe/eAMexDbye1ZNbvbYqIIRy58hBs0PvGJWc7xbdPVJ/c1XHU7KaY
fbUL9CtFpU5Uve4dWIk8Yxt8QXL6FHtVRbz4+IIjNmeHYvFwG5CcXVk9may6Fjb79kU+1F8yku62
U9qNMUR68mBZZ9BwnwwnPdZxQKsX/gtMhI7V2D9iH4m8gwtpAdOB3lTJZMGWCJNwj9wdfjfFeMFs
Lfc5k7XW28uoXiO30xCnVAeXd9dSlICWdWtVFdyCRGCYHFMRzz0Hk8vIE7QJ3nndcUCUtnjJP/1Y
hHMRUa4nqPNmsZOASmq9BxUz54mgTWLnNZlgHDQeTBuOng2wHE72LcydDTW+vaoNvGAQ4gzkT0yQ
EZD5viCXXUKgTn1zDbN5nbhWfmhCgB19NKxCm8gEMVgnbAk7L+N0yZz2tSwMvIYNXHTfIJ9e4tlR
JlpyrdE2doJcRyKYXuiGtau4lpnNK6zNsYaff4Najl29Tt0C5KFGWsjxjLmQsWmMNjLzOdyDaFl7
DfRemh96WsSnM1abie5vyYZ5LWZXfUfEOUN+Vrd6EyzroeqXrS8IMiiqd1KeKbQNc1xXnsEgQd1z
DV5CXeRUnkWE4TvFysv35aFSXrBKeMpoqZeOix99Q6oSdpje1ggzd9+bwd6WfK6JfXQRxCSicFuy
KOGV0acI8DFJXLYnEBhoytsRI7lMg9Fe6EF1ILBKLXBQXYfM+OtlgGePzDa8n5sszFHUuNhjc8LA
uIWap5aRv4liF/V+MYh/es3jUZTYiIVJCjqLRJCk1WZyU2NZBC50ZIJaRudQ1A83UO+uCosnyLjw
JlGTpGLId5UCWZ4LIg+EFuCEjb8oy6oyxJxqMmDIRPiTolIVeX8PbYsaOzfbFXlVF1v3kG0wlOhw
jed1UuJJp4npGjREUrwM0sLSMdvCvLtfpBiNJ5dwv5wNTO/xJeEWtGSQEUoqzMPUpVezqf686ejp
1Y6j1kayjijaUQqfSJg9KYmShyFXINBmgkdjPOB1O7NrHxbRtmzjST5xe7J4sr84Ri6YEA+4bHRv
V7UxQ4p4Imc1iL50/6jClDjItw7AL7dScDey7mc0jBjNKtvsOlIb2ECfrYTbEvSRu4hXtcYQRier
k2MbcXnoaCvHzSEUsLheDhi3TR55I3yT0Cr1xvjRx/zbz9EGDbr+m6Hxsi2NNwVFPGdav0Xcay4b
yeavqXZE2hOzAspzYYAEszU+y3MQiJXprK2pyg8ZOFtC0LJVgW0I0Hz4GdTVqnfNmw/+DtEpStpr
N9lvFOkeAorml1Xq3cjRbFZmcgdf0VgOB0Ux/CVF9+5REy4yjIEEMb/E0gVsm/7rTP27h+vmzF85
icsfjEG7ssw3lmURYmZGsPKzHomx82NHJpWS/goB6yaTaJ1UlPJpGe6qGi1UBSaZ7RMJarUNwryF
PJq+6Q37lP/+3liU341tvOuc7xAcfNTTrAwCiTAIl+du6CliTE02ND829FEarkrLmcbmZbG2UuGR
d7hn3EnCM+HnFsQlNN5YHJuUt8OAiKu1V1BFzaPPMCW0AK9wzIcRF6vXb8q0q6gXScsgMllV9aNO
um01dfWalB3iwnjDUxsiWYmmj2T06RYUyXvVGyHWMPhs4pmK/pqZWbj0dFQICKjSPPrWO/dTONYz
i9yFaLGYOlUP+JjzTqPbW7BNrrYOxFUGrONT0f7oWJCwoUYmrqnsJ6G1GCP/ZSKIPkABQEwx/a7m
J6tQZyo3SPwwJjnVuj75Tz7exND8UW37yT6yJ2wU3V8c0sHnMjkQKAWweYwp4xzk2m4crUaJFJzR
4WCKbm3XguGAdWyYsEQtpuuGq3+heHXrvtmLIjrDrdCZTk79tGLMvxHzxx1N/8Y4t8HX8wq2aBfr
MDdrj6CcAZ+BIVENqxQjVgCiwGSq4oT2v57fg8NdHwBlJBENV5Yo7nFr34tulsIwLkUz175rDPYX
okJ+2vTVB4C3D+j8U9e/S0RXLAdWOgHViySJGV4zge5j9xU7ob5SvnEYNJeJoAnNhhATbi99k2Ql
8cNVw1MeB//yqviqW0V2r8UYmUA/XGX5YrQk+bzWdx03YHnx2XEV7XpjghdraezpYGgFkZxTrmlO
O1MsnIbw9nJ4J/52kescBdLXn4URdHvP6kwsSOPByYLDZLW0aUEPDy8sPjqbVT/sC5JWgWla1Mqj
5tWkWYvnrulORiFR1ni445wECxVxhB7p5iqzScawMKRmydHnztpgLv4dg+QhW75ZYkm8ZcPdNrfw
MYG5OnFKoocg0j5pEh8MGiLGyJITpyIvWNN44LrBvkzwATcMYZg1MrgQim1BjW8fz+I19+LuYKDF
6SfM6H5ugJ8v5W86MDQSszSlazIiNJHY2ZV79yr5n9dwzSPCEW+iS8wGQOqOnzznDe68PjsB0LHX
CTmB6yYbzlY4ouIIjdfCn0u9Krzqil//FAIcGTIY/RP7k/aNwOzbkDFnMWtjBpPDH4N0UBF+t6z6
jBwjhazPp4aiW9jqThNv7HRlg8/fIZyOqIzOuheRIJOkM7ZGx6rqT8vcGN/cBAwJaUMl6ga2ooks
NprDHdx69rOQJCTVY1mtVYqLB5p6HtpfUBYZKnFg4Z1KPzoj+4osAsaHSbt3DvsQYXUdXEuPRf7U
U8PFBLvNySCFfh1aWA2u64DOhz5EXZ3tOTkfjCtq35aHSTrQO1JbLOfwSIE3E2pPB5u6SqhOneSl
FPb3mNsB6HclNsjvUYsrotvAyKO8J4hvRTDsrnOdPysiPAlrRLw0C3pFP/bgJY4YBQaoEUJROrfo
8FcWGXGjRydT4hZgPz8UGxXVD71BNwlUEHhKWE9Prvab1BGsq5K6tGMKYKYlAXi9uwr8/NIF3Tc+
niV5xjtWwLThcQkhoKgasoZdosD12TvqNpu8axex0/drO8cBFo3aOg9mMIAhDmZRmKus/kgSecr6
3t6GYQHsgjWJy2yHXIacNHO3+g21rya7JJt6DqSo7Cw/zspl+ArIAHDfFKUN2h/wBj78KdlYp9Zn
BBZMIWRD71xrk9rH2VtXg5rDLMWkO6C1wmHDkR0fS6b0tJewcTC4QcgY67XhAp13ZD1wfhifBWvB
UTKVLJF3LaXIXvG4XEKtv/e9+8gAXLBjA18z096Sktw4M0uHjVNss8QqDpwrw9gRx+6tYe10a8sS
VIR1+hMi69XDj5Ydgd7Ed8tB/1s01r8h7L6NUM95LwFjQDuOIJUTX/e5Z2LX0ZfIco62i1ZoGNWb
TalL6WBf+5ofSpvf3k7DEopUS+oSmis3DiURUoxKUiQAAoii6TAjtPEiLOcAdKOVVx8yEUhoD7RU
TTKIKYDoxYdyoBBvDRoIP3Vc4lcOZWJAjUbtPTUDqR2atollEKxV8xOI8cMfiL3VhGezB2Uam5r6
1icEbFU5/V5VbrcwveLM0fzPxDBIwt7nWFKgtyaz1kmyEcfVLTpnxSVFXkjUfqFzorco5GtWx3/Z
1O/Qj38EoEgWFMzxWgC0XQy+tVZFER4zecUY+SHQC+3GZvQOw6R2SQQ9QMSGcXCDL1i4Sz+21VPa
e0e4b6TCkFGKYpkXyu000pwosnzkEAnOdTaa+OnRog0bGsV1Zats1foHwyKBqfBe4vyp5NBudF6t
su9MWMlZvULWwbSxAMk5Ajofxo/GA8OOWKJluRlw35om8kZyoaf4LwgwbY8zj1sIHrrGZYnjFP53
arP3aHv9jRsRqCEiGkyOOnSZZqfBHtqhKfkCBuBsQln8m2ZmizmR6Fm0qEUITk3x2dYI9Mfm7I3x
j4TCRDnBV1FOcPVc8pPsLOLGNEdMHpG2pUsmRrB/FmFwFCVQj45OmGkFtDyVmrcAZ/oCIIW7khle
+/bHhU3fyOCSK5chT5UdTdZcJKltEZ1p+liuJbvcdZyr0zC5j6jWgPjSvQdtMAMrPWhijk1St8U7
y6Gwrds2XMtM65am2zEDnNyVYfqfoZm91VIlZyGaRxrrOxfhAE5qOCxUGh+ZY/zZFXcItRc3Mfeb
xwg777EWjFy/dGT1wZniZ+kV7oG7EdsgXZicOQvMrJSpM2HXCbPJy3ncCdjMapJlkKVPft42u9DP
aOosEeFqnngQ6hxjtP8pV7ooGR2aEUtsFN0WWQRz0HaxTskvrOp1S6pE3NnVn1F4i3qIGCzXxNtf
PY9IKIaxzZE+ddHJUa7TcLhhfP0mV5xF/BRsAs/+IS8a0LpzsoNNaOFKhVhHdZrMG8Zlm7XvaWPz
LHn53SqZZLW1Sj+jJqfk1wlEHojT2+hp9OwCwzbtUCMjAbcWZeJazDMvc8Bm7RoVvCsbP1ASjLfa
CLZxJ6ZDZYuNC+TqSffsVdHx+PrkTdR4XbHYXquw9K7pfiSLYlPpzhE7581zjWJLv5oDw3Ic89vh
wN9g54XuOQpePEjEy1ajbukBlWxk1/0mQcnT4xCRPgJEcBKEa0mODXlEZWYnSEeV5pK5pIh4VWF1
HsLpHOkELhLGC+UxdJhPDl44Hew2+vbLoQckon30xA0R4QNgx2nrVealny4bwJpYkGTQ0IUNKXsa
BccnGeEC6rTBa9LDDqTLHIHC+0dOxoVy+m5L67BHClERNO2Rodmbak1YXgTRqTTdu5GKFcLaBO6I
6y7xyufVSxFISEiC1WIz9JsIO9hCRjNiozupaJiF4LEhSD0D56Acm7CXBvJVn8pdHgGYNEPH2pUY
5WhDmcZK6WlP1WBes0SRgyRzVFNJCb/cIQYn6KBCxgMFfW8UkPwA+Qk4FKqXDmcnblLYkCg1TQBr
7dFCVcvgitN8IsALYy+/Q54wdljLFlPuxmSztZJW+ZVrpIoW3coNEeRPcC/WkfXIfXef2418IiEg
26Y4NZKe68wvmAK77rTPqvRRos8jtpe2yPaIpehzj/SrwP8UqEKPXPCgIWeByByv1+W1d8pmVaIJ
lkGA4/IUSZfgfj/LAiZKplPoOE62zQsYSzFQOxwg6QG2/pMgxxUFqftGNhXOA2uLDdrbK7CT7FVd
YDH2GKwmieTOBC5hRSX/NpgqIk2zLWp76gAGYrhLTHwa23iaaKfs9l/GxmySVbuVCRVqZxR3bBeK
CX1HK9+V/PWCMOcYVyMUYsQ/Zj0QzNTId0GEANbj6cUjMmSJ0ueBWI1jUhdnFZYXzr13ZFLckD4L
QbcXDNPqQ204L6LlV2FN9T/PNEkILL1dr/dfXUm06UTa6hggBomq8c/h3wS2rBMipc2LXk8XO93K
H4VkT9m6BjHQjNxdkl3spn5k1L8grLydJgkChB94xNMeozlvPbTa/EQwzYoN0PFd08xs1EKma83J
fYaoXGfKe5Q+J66GA7jSCa5VhmYserJYs/Y4ZIRJVn6ATrI7tN1gUYGE6QvYnqPuas91Hvz5YwGZ
IAC3CTjuPcn7n9DVlg7u9oPQdwo2ODtUeHYMW9uhP4RAxeOqPQiTtmkwjHLf9e62gGGx0H0jWY0N
S+AaeSB8sgnaCjenp+XgDEV5VZgKAaYaJG9UAVrzrEUt3mJOqcx0NXKOdLk4UXb9Og8j7GeBLEhR
0bx1Lrsdh7t+hkufR5fDABwv1ZRXndIu/DJdn4Oi13Yy6CW62ORbdMFv5hf/Ekej8cC4XGkWUKvh
Da0+K3CeKievWEnPiWG9nv1G7L9Icfoj7mvaS47tlcKIZxX2pdJd+ymz+ks/sP6UHWGtCLW/Y/pU
v2LQMkXtpQaAQ2KZgUmpY2WN6Wh+aEMeWsCCps8fZUMZbYCcAQXEdntUVvET1p22agwVrdzGf4Jq
9RWWxlfR4CS1JMQe/Q0lF0SVbRjVYj80vETztpKchB3P87zMjA9hwxJ9B6F8M9XWzCbJGTn12S2X
1g5YDgbxwj0XOhcPHMFwG+gbVdtQFJHxMgc1viiNWL5PI2OJ3WCS9xyM7PY9L/5oOAFrelHWtiCu
Q7hd2DOXuh7qq64J3knhXGHWWpYqZaAJQyKfxpWXqV2r05PgFk4YGfgGSJ0B+kHcvNYVeBJAPOXS
HKCxC9HbOye8SUR1UTOsBgkNJYLIcTKrajX4A85NeVaRjYTHffEqfdc3/TsGby48M/jNm2zHNb2b
yGGGm5usBoTusjT+6VSJfpg+K4vlLxzka95U9zoJY557uvokk6deGd2Og+mkp0duScVgF4ilr9sM
/EXycGJB4ZqBpigUO/5zGsnfMUU/B8+aGJUghEuVEhSQa22/YDxTszoxMkU4nRzBM1tmfdAeutNX
e6/qDunMCFROMW46GsS0Mf68Ns7Wo1lfXQGaf5b50scN63ToDkU/j3K1zsJ5ZQH4TjOKrMmD7WrR
rQflzHNFdlyHOB6ZxG6IUiCYbiqytWfTVsyqpHiU4gQrf5VZw4vNojKNflwz/RT6SKJ2Tph0FIIB
hadLygtJfUlGlzjANzVVUt8cLOjAMf8ITyi+bZJHvFLqv04l90Q4f7Tc0VdI7/Scfl8eA+J+Ijzd
XRtd2CNUu4Sug7euRwPaCvHoEsBUuv8wC96+IEyHDcafQxON6Rd84+tQ0rC7AjxB5bTVph4cCwvf
kp3+dOnySxno0ZOs62+kaiuTsJYDawjutzH+SwZnnxhec57lZaH1SQqKAsBHOzVI9eWL4a30jGzP
I01WMafpFpcFAJnOvkcuHIpJMNlpJ57fRPj6nhP5DZChtglS+WpkcxIih/c+5AkciId4xly9SImI
hTvXMHiZQoTWTNY8jNFRkJnMDnOw1ZH8ggI5u+h3fjBsdVmfyiJunzz8uTxzUMsKKbVD2Lb12u3j
cSnY0+6XVUPyk4/jG45CRdyiPs5owJjhWvbVeorLyw5/k9D6J836MZ9kabUbR9yuhpWYyFTybyQA
siZg0qP4YqC9yeoyZhM4LkjtttZIEXrp85MGOYYLRtijXn95FRsgUi3GnU+zMJrNtCXUG9SGkh9t
RgzYSEDj2VT2tgETwEjipzRhe2UuKzlfAkqlv+uAMfsMFZYxTtHArTejob4QK807XbZ4EtUO5nCx
LgyvZH3f8ELkrIwnjqvISs4tbtFJI8q9rtqRPVezZqvPOZHuksn1NwXJlUsSGc+5qIGtuOUJJfzd
1vMdOkTe5JFFPUdF148xc/QGJx3Kg6YYLXQ60a2K6o/RecayZC/1CrUd9eZRivJYU4NNwtqZc3pP
QFTyqsAZtSDYBACmUx/nfBq8At7GdwGe9YpSDu/t0e8QhzW+hrZXQjSMGcNmIw6IlAGu47Gz0obk
MGDlrcvaPPjJtOvm5KkhmTcCsz4wMgiz0Nmu1w4dRKNI4taaW50heIFLytGD2Qfy+lVG3S7XvJPd
63u0W2u99U6tFe65XcandqAKqpEshTMeNCPv1RU+zbVH+TYiN0mr+FfJXSOveZqdCkaOmo4WaMj8
a8avuY6YjJClKmt2G2Fo00dHrySxj5QAs5OBf0WDS+r69hdCUGPf2T+p6BrkohmrqzFCccIip5d3
My0ugTn8zt9k6BZYvbNLLow3yw5fCKF6HVGRcuHuRTxdcc68xl1wV7YPrC/aVzp3Qxm/5vY/kF87
e4pvdjLeByN+gLu8F1i+B23h2cNbVPtn0PP3vHSPYffCuGE/TNklNPxzGjRnGGZPU2s8Mfzd42Jf
Jx79ROPuYpld9PlKMflG+5Y47+KrCW+NaI8+kwWNNAINx04cZu+aa64NJniAAhf4EzDNP9P9H+ZA
KyHuoZd9mwUcVFSAak6vZtPC85fUtKxxTDVjy1tl7ZyUbWaguDPjilRtaCMnyuxXi6zqrmHynI9L
YAyhl/OzUu+ayB8ZAO3p/N+h/l0Hm5QYrqX5QGAhWRtLD8uVyL/TPPzkTvnnZly6vS0fbhI9IxBh
6eCVCIeqJ5sJdhbxsFo8IbU+HQYxniBF30RWPeFBJkFo7wTQ+GyMyCjkiNGhinObb/ysWmS9a0Ke
7TpaKxGvNVIrcmfaDuBLYkwoQdIeTY7jGOjAQlnlyY+0Ix1bZhuX3JafaZAf3CZ+q8REbOZ0VGTl
ZfXwz/PM78Y1Tm1HJ51YL5TWzfQkrGEX6XxmVD0FDZjFyv5zZqWm5hwHP2UyPbz1vnbTqvHAz2av
XAxUQitPLRlAkVjl+rtK9AumYUEgmPuBafMtxl6ZdWdQejcEM19EzuyzFNWxyG7TxzSVf2UlnmHl
DhFTgaZfW7woPIJroEgbp6PfiMp1FUQP0nrXY6puiQgOhUhw7+nbyc639ayciTZeFxLwLdpbZSTb
JNzXnTxNkKncTm2cYNxFZr8PB2uJcGuJSmEdtlePIqobPErMBp3JdIiZZJZFs03mtfSXXgVnbsK1
rlZ1joFBmPHXyDBgERvuWnckozfjjRX/pQo7JunTi2MR9ZLDQhrVC57AS1trd81l7Mbmg4+/+c74
5tOEafwah0HdgxHbVn2uRuvN4IGcH0C0as/SbNeumW3yUN1Mb4RQWF4G9/8fx+ikwoPsiuNg1h/O
s7Sja1CWl3JMbyrtH9D8ziqr9iaRRnQjS0gJ+8D3jo3RvqDHu8XldM+hWI2sK1r7rI1soBD+lrq8
a5n+pqdr25UnPdIveolAPp/XNO4xH5LbTCP0R3VGx3VO2GRZst2oRnuRVnyLm+CMx/pjPkZ85bLM
MIh+VrdBLnOR3BOYmvNJEvgDAGpYw2R3vvfiArDl0TvFIWo30sew293bf1OAyGRcRjwa1MH4uMbq
0hrqhLbeby9OeaeJOfUEIzRMnTJ3mJDszFEImyEZj7pgc5qll0Gmt1obD/+J+tLkUUXGJTYIR5L+
R8PMzBft3iAsyWYFGV+053zCUmmtfDne5mNu/qvstl7ZAN0tpe410pC8J0iui251W1xY3NxcPbm5
KMYiFT1E844V9Qzn62F1yRsb5ItU3jnPk0caENZd/+ZSnmNcoaS0X0qLTC1+sLaNb5Zm38nwcwvt
PH8/wfx6KuaUVGVl/9Lm5cFSrJn6HEDUSx7GRyv9ikfwI2NAYELysNLoXLSc0Xwp2KKr1HXXlThP
cA7BQrw5gzx3sfYy/wLmf7+w2pOmiAaNbiiJntCh3XtreKuThGjJEVF1+o7b8zG4aI259T4T1/1w
nP5lfkcZyj8N3s8o8gtN860r7Gd7Jg6gsA+KgipQ3Wj+aT5QHfHmA6ewSJlTe+FwteDh6D5fC8zH
/LEcnHPdfDWyRLucPMZkesur6Tr/UJOdXGjfWrPeWuN0ZeX4mkr5gkL3479LR/c+TLOnhGUxHD+Q
hr4kHh75JL4Ra49p+jLK6rtshoNnhi9Nb25jX8Gg+AiY/o1Bv9a1+jOeJNrkXytVm4JclzCNX+dv
ocjynd8dlRF+zE8Ur9XZkMabUv1rLrepSs+mMT6J+tpa6qVv7G8vgYdqqBd2AzecujsZQnxGP/Xf
20ZX9/mXHDnDvjSRLzDB9W3tKRDdC5qe92lSt1TT35DUfFQO1atXXOoclnuvb4cUZzCI1JZhVTqG
YO2KC0lH9/me7CH7zv6EjCdSpP017NQr3tObE/0pjmQbjI2tOQdfx17Ep7H4/O96LbPoVerduQeP
ZlQ2FKIIgkT2bVvZZ/PmT82VhEfCCJvi3xiqZwrdF3vQrnHYnpOer+7IO8vD8yzuY7HVihF5dnki
8vJFN9N3ySMH6vDYjM8yUHetGW60uxWLtnj4rwyZv63/fo0BatAWS5KFsgxlLV+fDwTh47/v0zUP
mnqNJv03rqMbAwTqvM/5p3C78p0T+Gq7h8CPzizxX4Yoek3t7N2M9beCN0UzuKi95R1WD4aRCcJK
tQzgCLZ32zOfG86tel4wZmPwMvj6UxFvELjv/IbP8KixLBfVSLnR+bBX3e0IRh2Xl2nOXdYaoOF3
J9ofg5B1Rf/k0lGxPIoeFv51yQkaWdqtHcpNi9aMdB1eLerbdltU08kL3I2l6aeaACwniHZpmWxT
alIiZNBiyCM5Pq8IK/YFYBPWH0fHILiCQJkkLqgqiRXlZm+CYhek7U9MimmVeNvejR6GhmiK9Ltn
qJzkuxcny8MwL7rq0pfvfWr8ylyjTjI5FsXrYJffTjM8Csv7a3v1XOTPA6A4N4y3ukt4s61eU2IB
TcJRhOVv7cpYBCwtjOjmjDocDwvGjLfz6vxdQhWb6mE/+v0hQVkJSjFCcI7/zAgEDKeVNzDyktPO
R1yEjmULc+SoCj4BqZMHZKR2zOVqRF4JCp+zwQYMLo9TXl6saB59uUcvNUimnLGv+8YDbzs5zzqL
POjX8YVLIjkzQN3loTxi9jkOnlp3DKo7/SnRu0UYAy7sf0U6GwXVLXfeeOqT5zrZ2NTDLdoUn7jH
mRPXRQohdL9uwJnp5riPEcvojCVHl95vfBCTdYQRsGRSd57lf6FvspsPX42QBTLpcZSdJrPcpv5j
h0p56az6iBIGrScm/0Od6IcBvYVA4QlTaDO/znNFiSyRrKgjuvbDHDNuqoDjYDw4KjtH1By+850G
7c2VyU2m4xWzAZJXsQ0czjQW4Uo852V28REh4g9jmTOh6oz5TiJWCegkIFQjJFI/Ee8iM+VEkupe
derF0pBFpqQuBe0saCb710qvUc5xw5fL3ouR7N2EyqDRQBIN40nFJBTZKMSevY8k8lBPi6ea0dbg
Bn92Wx4cZhOuY2xHBmjVf7nDv95xLlyjNGIB7W9NjjOl/+Gqh3yOHMjbpsEJcMnSc+N9N2SAC2af
P+Jt/izgSTTbaq3N3yV/XsuCfAEwFylIBzGslLpCYlt23gC1vkTOxtuLbybCJ5JBTPBHVEM+Qk22
r/T6XsFkLOo3/KtLd5NB+bNCd08OFSNs/2Bp5S42yE1jeBu2/h6T1DAu29Fcmx4x6COWoIzJDHG8
q8bMV+0zkCyI0uOqAe5vs6IJycT1Im0pBh+yLFRaG6JNpvZVoT9jEDtMfbG36nhLoivciHHXx/m+
M6q1PW4k6j0UpusMHBBVy4rVkD2lm8bEl2PhVCohyfz69OAOD5DiRwo7bu5fC4krSgHep0hdA2vt
jzef7F1eAf5rrpfn30IR2Qz/m1U3TitWejffGx4gI6Fj4e4OwjWcGz04JJOzYaqQMBBNbqqPd5pV
bun6P8p4btXia5HZH2l4g/CyVpV98KT5NjwDo7mg7P/AuI9P7VsoHZ3NxtOfHB79qRpPTTu8oiUj
q7K4KNQFotFZAb7ldb4nsms7vwvAwBBTPWfGVz+9y6jGMdHl2OMVgTxLalqeeTPqztaRcTW/vwNK
zqwKDvOF16HBhPwHv8zbz3y/qNc2fdiA5GC53tz8DLAlXe4pMrj5evNZb5Oz52fksA0/oR6wWB4P
Bt91hVvR8lgxF3ToDgwZF4aIewxUtsPhgef2GZDhCwuTiwFjza70kyN6RKr2Eg3uouR0snDszKVp
HTHgmDa4jU+942zmD3OjkzPh7z3JtYb9pfA4TYtoM+LAGHsbByGNAv8/KYxt2PBrLPsNcTlrGEfC
1k50JIv02IdrUOhMOeLzQCYNOup1I4ZNOAY7bqC1pTRyjdazSwj38DoH/wP4dTX/8cSLrXnhlkfz
zC5dcRjMknN3/J41FSNCRnzB2/kiHJLsOqriMrb2caiczRCQcca8L74yETiM9nOkEAtWSPhb/1zY
3i41xHOSWs+m32z1MNim8Ytgg0vmjxNBO4nWHQMr4Dtgr6eRbtAR21GDaT/VH8KKroJrLyFEPXaO
CDyZoJHYE/n7Uou2DR9qxYkYvaXr9aS3cLQmeC5Vs5oDDBXCUCttVq3WbMNBra3CPbosxnty6qus
X5tatvd1FKxDfCTsZQp6PNPjzu2dFba9h0j5xVHgJUjk526OjmWVBt4LK/23ZMoOEqKe+T2/qfw6
OBBFgTBj7w8F6XrJ1kaOAu35jzjTXmc5N5hrvRQ7Y7A2/3WHdvcS0cpkufVeC/0JoNYWjEcYxnu7
L9fCYY5nHkfeKiVNoo/D2VFfhaMRHcQGqMlPuVvu6r2eWRfHxIEM4MYi2tOWasMnFru+w7TGseOR
Coyaae8V0NFrfz+/TN2/9JxrwL958UiZxWv430vO12rtaRWylGO2uJIplYK5mr/JUZuzf4MtE4cF
75VPyZ9ZWbwdsFQyoN6EjYkliiKA/02TcG32w8avPnIr3LiVD9wrupq29dwSy+nH6ppo8ljjOWRC
RuypywbB3iS2zR131yaUGDEcsbjaoZJZyNmSJ3VGCWIzH8wEle/iZEcPyWtSP/13Vuv80gOwaEz3
IChtGM2vZYyGVvz3aozpnKhcbno3PjqCd7BKtprn7rsIXqSPQgnilK30p7zzzlmZHzJT3QVruGwq
954p9xmtMiZ9rmvzKQYIFPTBNjQQ2xB4gicc9pBzzlmNo1U8tgmIu3b67ZqGv/c/9s5rt3Euy8Kv
Mi/AAQ/j4a0lBiXLllNV3RCuxJwzn34+6m90/d3AAD33AxRUVrYl8oS91/pWQUUm+diO5KxLNo/N
da3zy1QrQKNZaxkIaVGudC0E+5GDjng+etcBirEHEdUnrfuiTbSqxs4vRU0a5nebfR3kgVwFRiRP
JdxX9NM+laT99kU3NtKNpAgWszzmzytrkozo21rQVDSuqkJswcBGqpUwccbH0s6PsAaCFiJzCJw8
Ig0cNsCpador0u5rmF/aqnpKkpIouuJIWv1LnbHpqcEPJM6hNfIDetkzUYf7VOedENms+DpzpBUq
X8OMJlVbZbCUtExZcsv13C/VYVkxfnfEUfHBGT9zLdV9FEZVWkODpk5Wmk9tWo5o+cM3XVPQ7dd6
553CWcauvgIrsgt2AiGa+v/Hh/wn+BAJUgPMyv9CD3mNf/2X/1n8G0Fke85fABFF6P9tOzZmMdPW
gUcYOpyQvwgiirBAiHAAO1JlGralqf0TIcKzpGaZlmOaEAEcePL/RIhwl2qZjsZtmjQEL/5/QYjQ
/v0Xgsj2W5n8Q+in6Rrjn+Sd/k4QQVIq8Tnnz0lKMKCdskxdUeJMNkTnfjw6/QlZOminxngPiVCM
pbJDEI4MXt2tav5jrjWWwA1wTWfdVpObORXBfVG/KUsy0QycP5tlPctQ7kYFUb2I629FbLNIMJD5
mzKns9B+mUPrhCR984c6N5LSKqQSsVdWaxGENFuPjqK2R3u7+HM1Hqd5b4ZVt63K//GQvx6XK2ZQ
NzhtkOdR2qhebT2+tphZvZ5hj60aUxDjE+a0sim64/3p9wsL3/6Dk9W529AHDbQ580g/oIk7MDfs
RSuxp9CqPd4vmBCWI3qVr83sfE9xn9YfYYxJZ1btp9IEwjTBZ2PyG8NdYyU/NpnRQBqdqnwhFbLd
yXtyV9ImNPDXsDoSFFEdyb2dAg2TEWWbNKejieMlQbhSKoM4jquqzsH9x/sF+fAHtUwRfDnLeupA
i6DIp34rB2d+7OuLWeU/Wd5irVAHAWpqYy+pXgz2zrJ5L0JGvqQRslECgthOdiZgZbgHHY0v7LfV
MKIxi6wdxtqU3W/6aHUOOPWqfdeHkOI0vjrVrNagY49ohx08VTZW1vZL6LBi9kOnfMZ6Jw7j8Gwm
dGcFyQKBoZAnFquh36lYZKuOfgFylofeQKiJIfwm6x7aWKm/DmPhry1l/d5i6S6t/Euji/ogrUVe
K1U1/bmzr7rTPCfGYvnwqJgi4Yg9ENrsg74j/wOa1wtbjC+jg6IwXh0zoEy2twfrgxUSsTswJQjY
pFnV4tfOIqr4EYT4nbap3cK5fnPyWTuSrbMFO5KDZCBrXdL8N/hY41KTNGKRSUvB5FtTE/O+RANb
gOFs5sVIO5K2mN0969lkXewVz63DbIp2fQn3yDYJ1WoALs9duBdych7i1nRZXr9Shq9PTNwQdBrj
VdIAPINApvmPTey7rsU/4qTemgMK2xkGlKONH/xhgIBuz98nMUdXHfzC1EF/Ay/5fSF4MgVZ6zrx
D2tF5xBvFoeZ/b2bdCYuNlMt9s8p6h/U2eWlxtMD9TU7ACAhZq1UPnsrLbwBAQfp2HzMOmtPconf
ymJsUQGbNytVlTPC0o5dIbLsyEIeq/HNtuOI78ku3wqtwV+K+49yFl5j1bCXh6HuH2tcNAQ1OHSP
K+whS22R1ooJr2sL5AqtlrhxG7uscBPytejjOPFaHwSvmaLClDYWgzzjnCnqISgmXlNwHuz6VIM4
kKrsRaQfl6ESZFYNgMfRfreO5lUDohMpNe1RXVjHJMmC4r2L/QEPlEeS0rXEwMhrTjAT2WXC+xAz
Ggpy14ctTzz/SDvD1WetvBQz6ZeZAlwm0dkgRilHn7DdMZ5VT6pbE4wWF/IYQmpy9XujPsu2NE9A
NdSgiNcgxutLDf5xSuPSi4QGTJhCFby0ByHTmDkdAxAzBQX6cB8i5vf0UvTnldWhxO77gF4bhORA
Zjz8dj4tSPpnwnYU9M90lQWhpfgSOGLybwuckV1cEWledhgxuw59K1EnCEyE807wE7kmpRP75UyE
+DSSzp1URbmHEv0o4Z3vNIqi7A3sR2jSDrhj9bEdGVoYR7LxTY0X4pXFgqmxxk43amyoIXEbZXhi
e1O7S4Uqs7J/qECajxb0b1rGMZnivRKkMlFdobdv2L7gqzQIETLdCxOc9gINmizovA0zocRNbWOB
GiUtoawND2WtnGkwz0/0wPAdV63bjIP+hNmH6B3jgHJ3i76xqovTY4JZi5gFGXBo8G3WTdNNf8EE
U1N8ww27tQQWU91LvB5uUrc20WzkC856gilkiNqjZiNS71IkasNKNVmI6AjaOyjkebIN9Wo2tell
s/LUk+GH3TcLVs0J7G7cNtYWDYGFTIZRqZ8ra/BbB9MVTXPDt+ri1zSfWOjrrhXy+dczycllqi57
BRGDt5aRTqwSX0eYxPFTBmlmL0qNdI1J+8U0N/r6bQ2d5EmhBlUtY+vrA4AQW29hU4gQcSs691mC
c9F0ZXQJGkLiX2DdBdG/HnJcZVktAZFHHMnDIhS0BKHYT/kaeVrbtaTjUGktQxq6aMmPmCGjs26s
x9E28BMu4CfUJLJ8vWHHxeYvRjKFcD8D52nxiUM3wJLYKc/o7NiRpco1YuFx0OAG7/NseHVWE48K
6fIPJsHvTD09pljbCZbKQWETXtIVn2hPRgzGPxnMmLLPYc3CVv09Ne14sUuNaE+Jhxxpjj/pTfJI
irOXSEgyuZuKvj6lqbwNmikPo4FFcBZsX+IEIKxuQMVtTNyXHFS6lvMJwMB3hUCIV4/UG0W7fm2a
cvGjLjMutpW+dCsgYhV/LBASePNVhsSfKAsYD9PbOCPnQj78bkPtxYWPJQIA7psoSKyOhEVksUqw
wdTdhDnCRSF/98Ku+pirZOJGeXIuOdy60v4UjAiBLV5NzjzE88N7BFz6msfqCwWvDz1sjee4mA0Q
LMtv02o0z0rQxCa1RVR5CK8/snOvK+iWjMju4MJgbkxQ9ZfmZZSF+tbZ2sToiNhCKyjocE4WULof
cmNGwsVozS7VVeuuPirp8p4tFanpLB28qnPpXJCzp+bJs1Ymg59LRkSta/0IvvBFKxB+zEN1GFgP
gI3G1KBPgC+UvA7GKi6PyAwzkEPmqakWEqjIBnINMjx2Thkm7rIFDsKgLgKjkEFtDlRpdQIqm++m
Fdee7pifplnZRw3lTE+iri/HzqQqPfhGqzTHeVtOjdsFBIMup/S/xhCLlDeHnnD+MIBrOdaVA3kR
URrZPat5XAbkUbWC0pN8Hh3fa1Ifo8aqjmkvnYMkB5pVib+U868RTsac580BFb3YTaJMdkJxKIYq
z0arr7v7m1vLiHsOVfYl0qc3RdrFvi5sCpVKNZbH+wXKfRIKkQmMthV62XYtr5FVt2UJX4bOOiNr
dyOdbX5I7B5V9diRYd5vF2IhwbFGgQSzk5XcoF9aIWlfWDhwg0QAVMtleZSZvPYp1hBrSk/wX+Co
9tdCRFCNtovMBIo5IA7T1mofJwX21LHZjVGdcQQhc4c/gDgBGUG77mJBJDHksmMzgmjgJAJes7Y0
oWLKRNr8TsTY6pVN8l2pdBPavUE2BHHmkOFenH5s0dpUpEkVLOIsCasnlT/jaKYDQThiCtx6J4wS
lSzXQAHthmnq93ae/p44WhCKqe9NCkBNSUldoYYJiQpWhdgMn5Tbw5jgN/DHcq+Z3wTWQsbE5rut
oUgJq/lbE2JCQl8swSjdvU1jtU80TGs6eDYbypuCB5TyNhMTFed96YTYOjjhH6RiPTYFH9Og80vM
s0Ba1kw41vKeZraaXnDG85dMjP2sqvBrFEwtREb6OJ19E9GKm/brYZ0z4ry06NiVUPcELhY6ii5l
TKoLo6ofovXawH0xRwqa2cAiXejKb5Kzumu+QWvHnqXoihOV9bRPlYSKxvxE1uTFZPvhLoBqBNa1
J/t3X/aggFbztakrbLQmLgspmtpb8QLvkjV6LAWZpZiCYJepNUBCNAh2BieD+FM5AnRZaqzMdand
5DAitoCwRYpWuBOqj2043+EOJ+OKqEVSr7/fn5CpOKo1Y76oGnk8Lm5cxngl+T1WyjfNKT71msgf
k/5UW4h39kXaTrTgGImNn91EcCBQczdNvAfjC8Ll32nP4Ev3AdoH8lxyP/Y17BimD2psxGl6jZ2o
GFtXKGUtyMQ0gaNFiffgGDjvmLEMEOCYjOJaKl52tKeKzc+mky372jOs/LXVheG2cA+Aa/AGbaNz
KA144Ht8QFGhUIDq6j0gg8cmWVZoJYKBazaDNBuoI2vdOUc2j0qJj8rUWIJF+dHRUwLBM7689Yz+
hLE3PoNLgmC8YH5aW3DxJl2U7VwJ1epQaNkjq1uEuYjD+aCGitfa/nTWjcGyJnIfFQCz+xbdeEG6
HCxfue90+GlzAe2PkcfPJ47eyTJml9jitsNuzX5r1bcbCYLhcdoRZfL3XrfoPOFlrxeUcStxbvtQ
ay6r0DLXymxkzsrsWtLv8QK5/VT9tGKk340JGG7zWi4tlBhAG2znOG2wPH8SMJc94NHD3FUov5pW
fTcaxsia1vzD1OZeb1iPC5TGvV0TCi8ItopGumDYFj8BTPAhY1t5MNYZdH36G3czTAseHK7W82Jd
G27YKX1q73O3KujVkdaNIRI3mbikaoo9FqUXEA6A8TprM+U7fHj9Id2+PIbFw+LgeMZgyPcycBiN
BtDC/pU8gd9sCBY3Lz804rMOTlqR6kOkSDe+G2pHY9eo3P8vev0nRS8HZO3/XvTyh8/+V/GZ/ws1
d3vKP2peUv63JsDfSlvF+Gipzp+alwMAl8IW/iJTUhRTrb/VvGzKYZZFYUt16Jep+h9s7lZE07fH
myYlL4wF5v+l5qXZqv6vRS9hObbF74EkQDUMTcqtKPY3bG42Fdmor2XmU5umvFIL1v5qH+jxdFOc
38U2wWDaIL5bqQrolzg8JH2ftHybavZiYQMdPRqulDsek2+l4iSHnsjXMMfPBWhjKc5Khk48ly+E
kYPSGJKv4zWM5Ecp8BqFTLtF1r+nZfkIKx2Jtt1HDN99zCwFoU0dAef1oXTtWSdMQbMeDM7ZdT6F
2Xseab/yQlwWLcSSauBeJaazmpMRgoFO9YwA07bihI1LJIszwu6owonFCzoJPp/WCCEFjKafl9Ur
ku+nVbykA2LIbECzb5IstiMSD+LTTN72G9bbH9VkfcuScNqrfq9R2FOYMrSevmeNOrPq6RwTPP2h
RmSW4laKw3rya6YstqDV9yWxHtYu2oWzU+DGW25mXaCQvvsJsMUZNpBhUwfXH+mVK6Klg6em0P8e
fg3WcAjrXt8vJgo/afxUyg7mBak2BNaaN3zzD7bATF2NHyiKCJXG5TcsSNY7/dEpAasZpIMcRULa
a0LhMR7V31CBThGJY1Qr1FfEeH2Pnj1jsywG+XPQPc2GLzan8XSQfXUpVSAzuTWfhvZdTDQZ1Uyc
S4sPoElzcgJk1DMcJsR8rnrz1Jg5kCYZ4GS1fwst9XK7d60BEXGHIjUQvZHtaisTLDYY9KX6lUAe
doWdoewHDQxPSYDHPu3K2Otr0dKvn/qDIh1cJSWoqhqFMHvWOp1JNovdEDfBfgKylW0Lz9Jx3tiD
Tnvci2BateUy51pCa7r50r+O0pqRADlfcgNOV2yNH/MYnRQQq3Qr4P0VneKZbtSyhJ+YVIirAWsW
a37YzLU3FfWNitkjyFVNF/5U/jTI/h6Ic5r0nRKXPpA7wOma44Z1S2Jr4gQTGPsVNdSKQVHk9pYS
PJ1JDTvE4Uif3zHPmYFdzpn1F8ADowt+mPhk0T7Opbzq8dOK7aNjObF013bSj51huhXr1IZCralT
lF5ZHJN8GOOYxD69es27ie/zoVIM6oQRhaNwXoddC+gutDk61T7bJbrzE+eQT/voFg7poW9CcdTh
+MVGQg1BpF/VkM1/E2Z0crInCrWPL4RUoYZqsQgP0pcI+NgHzkHYi/JoYIdAevaCj0nR+lPY9l+j
IkGn1bY7NZ3UY1MEWblxToVyJcuLcnjfH1JYaFa3VQ1SKudCz5wdSOGc5NBb0uOS4aUKSEIJSY1p
+zWM8TnolnFR4kb42tI3e6NGMlf3+5iDd0/VQNG1HsW/GLeF360QXb7DKgVPse1SCLQRtfac8tmU
mKc2RUJthWZ0YnWZe8TpUUDqosLD8Zg+zEoxcdBxXkkNM5ZW2pS9svKBPTR4WAlLGF/j+CnWCoHk
fABk5hEb8yOvaTubYx1odnKUs/5zpMjJod7jCo+HHQi78kQSgMui6nNd2JwRnJKgapxYMaSUdLR2
Jjoc11gdw66M+6W5wiXwEy2uqb0S69mhRwrIjQXlsVytKHoPLVhuGicbRak6xLggJg/ooNt0mFIX
FDjA1LDYEGILfONI5AaWpsaGqlpE58rRRzeMK9PXjYWIQPToed4jNACRRMrDD8YhSp5RhLGwZ6SX
mRj27RLT7u2GGz4lTFh5LAnPHVzDWGmDO+ODXEMGuQmYGUagY7LtPyu5si+ML32nZhczFuNjnCiu
sIzpuU5IAIepPLLjVY0go7C+W4i6Z78GgJPhfCB96evIqhp5SqQ81fSr/YV0d0/I6GVInfVC9gTQ
3dm6KU1ivifZyqCrAMajhZxoCkeFg5B1GprfrQkkqiVD8WFEehO16ZewcpZTlQWGk+U7Zda6ixJl
Jt9Jgk6ot/TTJKfwtaEZK9h8FMpq/MInhDCitK4kWIBsiRdIDmADPpgnNSplahbMbZ5j9AeALXQL
jCF0TpUYLSmp5q611Z75nAPOznZfDlp2tool3lGOxoGgq6NfAakxU1oIo9ounrb5PGrdXPaR6J0P
wF2vXTI7v+YJQ71WkZIp61sWQ5/Gd2Sclc60L7iPGAwU7T001YSYuAKgD93/WpavSf07lghNKiXd
ES0CfEgd+r2aaqeRU534s9KdCaRfMIoNyfK8jjUOV7xHbpJnx7CcfALCjnMBFpU9rzspyFDUS2mB
Mgl7dh9UcJn0MKYmJLlgbt9XLZ9R0zc1y2QTprfzEgGwNVvEa9Ggvw+LXPdXnEPHWCmelWW8dSR1
4ZWDUBHrUcuwZnMghDW58+aLsLXuNK+m9AjszHZ6CWuNomoU6HY8Y9Thi0D8gPgY0ibeSen2hfpB
GirVSjtavjlQgpFBfatIK4bFPLNgX0j71LaMLE3CR5kb4D+ss78Zq+7cxjh76UW/PrIt+NQlxqjM
IZtp7dDwL/jEwCxKYHqNXF5yiRKyRHjEeX4xG10GG/h+byC2ipzW72JMgArWJZhEU+KRtf6YaNG5
XsYeJ2p7WWwixJyF/nVdVgi+yP70N8f9PlVwClWtxD+eyAkUDEy+OPQpJ+mHpireZz0lA5ZaxQP+
gK/tOLFcG1bGxfq6ImlF5DwJnI7dJ/DK4iSpJLNLTlSvahlZgJO+6qQGQlqBDZtvLKO2bUdUDfr6
4Ghg6ykgraCD9B9KUrPpxqChrHH5RN3tcV6T36slPux2HQ6JbD1llONF71M8qYtNBZ7IxFYD7jmK
sn8wdALgnTCG39ajxzbndf4sFwqM6qigHSZL6iw2jFU0mOj/sv6iInN/GhL20ctEtCTcNaIXsnPc
MeHkeDJPnKCvnDvdISqQgkZp841VI7GTkYOXbhU/yRs9RFkmjz1+ElvUfpOeTGLIH/issZYZ2GcW
JfTtJX4sDfUzqYmYHCZYdDMRCK3ldYL+muqkT6awMYKH8aVtMDXnVH3tBGD+UvS+AS+8T6yTkwm/
dmKOE7a0MZvgtn6DQnStdQ1WCLmKVWa7JY2GNPrCmqQDSMSaaub3nmbzUjcK9L7mO40vl7rYrs7x
fg8Z2ZBrBtkiXOFTN/I6W9p1w1ylqfGdMJYNpUV1QoVLpY0btaY24ZnBtmFFUsSu3b4QFvoq+DSy
1dynowiKhdKWujxuACRiCjiBbapCIuWs6OhJrhViG9pID5rApUcz9JW0ml+TCX2x19GIDGNPhuoy
nLXJHHynD9/Xlv0/aQznmWKMj01BRuDf7hdOJaIG6eBAiWQztf/txvuPcWXAMP33H/96VrvyO9KO
9//2oL/u+ffHV2HCu2h6AjxJ/rzf+9dNNUE1p789/W+33h/VLmyQaY/sqqXpjs12kTpxd7xfvf+0
luvfb/u3hySUn3N6UTzlz/Puj7m/wqqprMr+7Tl/XvY/unsSVeNlXWpvyE6ozVsRlJxvxtt7PfR+
/c8999tiqgprFB7+qox2SlMe/zzi/tP9NopuzgEJq0NYOJJFp+xd4p4gxvEO94sKV+/KfMR1q5h4
DEMyDMt8Juro3nlXpfazaevGvZdwyQKqjpLsBKjq2rcIAfJhXNZ/vNaw/Rb3lwod62OE3ET9kZOv
AmNxdIoZBfL2k5KE/BRGNHQqQGBC0cXxfmEQYe5NY/txf6uCrN5daAzUYrc3vReV73coedTtR2z0
zLMtidJdua0dKM6wOP5nXfv+0/1+bQUe9XAvdt+v2/BFgwGk8Z+H/PUS9+t/e50/91fdOh86HHdu
Y43MToNRH4ckbo5pOx01Ysf9xdpK2GDFKGFLEdOZrW17tzQgfpBrFniaFe4vt4/5fv3+U6tEOE/h
ZP/1mPsdRtMTB8Iovy/uX4dRSSyKZEM/FIs2BhtMYyul3y/uJfY/V+8fE15SDegzNcAs39+/rfvF
/b4/V+9PIrETncX22dbrNjPcr9/vud+YisXZheIRS88+jGLEn8ps7eijQZY2k90G7aKuR7THVgTv
zlZWXKYmvBogAxwB7GI8N1Sp1VIcNFvSUwKAoWqBSoBqlSme7egkiNIiLC9M4ISeAe2oxE0MXdCW
0IBN7VQm7zau7Aw9LenvxzqODrVRfabPqqKd2mQJHFX6lqSp0/ZBb7YU6irfFgTnqZMXP5hN5tFx
9ggMcxkGr63R7G3td1T+7gCGQdk9LKa2N03+uomklEgCNMq3L9JfYmiOWG8RDDHDprDLrvTvEP5R
OHRziqyknIVp7yqzT1hYGLnxED0tpfKlb5uvhmMCsfgS0kRK2PJmeXnG8I6CB1ny4BDaQva8UZwq
pz4FVtqf5rR76gcWgnrrZ6qB7jLlj2AHU35M0SaI7k6TbtKC74j20gKqwmcLZD4lwSBMxY+5WF6H
0Pg6JagC2099mA8ZPl6KoY9MaNcBh75pzqexMzi/yQOraQSWk1vaxnlY+kAsWtBWiPHQ/JJkc5zm
bUvwOI5MJcibRHZTkT4rXcU6wL6Fq3wbi+pZFrlbx01A27Umxx25Pwv9rFiv2x9gzO8kllZWHqyq
cx4Qu1bF9AuH4oul628tWYklXk3YO7s2YweWAbqO+9tQ9qdS139isTmoRD3QK+X/8lrL4VInw87q
p11oC9wYHoKZw9xjoUC7nCcmX5PbU4ypUOvKINVWD8vYqJNln59h9x5yBc6hDRCwgZELRi/U+6Pd
1+/RMJ9wRLiWatL9SvwtFWGhQG6lpyTV6MxZu94QVFS2GNn6McNAKyS5QdhOnZl3N9aT/JB95les
AkrLPirmBzGwXkr+kyHDi4JPp1ftk97pL2SaH6qq9rOQPW60oOnXL4v+RgRTkEgNYwjm1Wy9EqDu
ziiN+HLdPhFe+Qkn3k8XEym+6XaDH0LVtGa+GNTQLBsBlOOawJlp2mdTEp2r5+dSagfcHJdMmqfK
JpVtuYZIV6zI9olwfxm65MuQxx8zsRkqQ02/5IfB0E6ZodEzxG0vdU/aX0tFJ0MEr01pNPi+rPXY
TtQCwOuHNsl/gL4NXPQantrh3Zi/wwU5JF1/tnF4xbPmxTWDTzeghdtF4N6bptucnYyZyY8q0R/H
kukO8lAfvmVtcaB/xWnAUhMPu7lV98b+OBF40xgndbJveLhwL4wHora+zdr4iG/4kfLBkVf+as75
jR31gz5P55AqIIsXiIrrswK5LTPSR7uQ+z6NnsdGxTRNr7WlLQ5BbDZdUzQkPfXvak3CRWPf1to4
phGmd2wIvd0+KzJGPjuATilZawU1VRWrZrQqUZEjy1vq4SleMiTA06cd/157GOJN9Szg3iDo4KMN
FA4+a0UZMYxfm6w7aXa+F41C9pjGK6jvhE99xeEbqIl6Abm5a+WmJ6pu6HXfmnh5rlLzwynKrylB
ONoaBn21fKhj5lO23I0z9Mm+wq00n7IyCnKVCt1MyTFyQ9lflbZ6QMlFiNKPeB7fZdG/sW8IRB1C
KJTHUpxtlOexrM79hPnGjm6kfhw6aiFGe8bWHOjwYspcJ/ZpJVyL0T01XmG2PWkYZbBzA+t6JgXj
rWZzkFGBccz1SeEjrsDdke/3ZKcpLacoKGt4EpxvOclSeeFcEqV/HsBCZwTG6Hq6j5vssZutqzXa
N5avm3n/fQzD1y0GDbNaAIw3iBQRhEp4GclGMGnjVQ1GAUwBBuEj60DRo1cOWUGMu656YWiDcSmz
C6RR62arcVD1eAKV+amJRwqj4hCXEZFx8pFeY7DmyX6Iscwh/xjMIGbJD09t16zzY8pxBo76cQiT
C7ScALoIHcoB91Bymeg3L4aF1qh80/FV4W0hE007VcgtSq3eY7Bt3un47zucFo5uuqqaewaE7jDM
A3i6Qak7ZzD1SjsGU/HcwDirNemH48r8RMzJdojrGQbV+Jqj3OpQauDh4ZA8aNXAKINPe0RMInpv
VZeL4CgIx+Wgpuve7L6GMn5NVhR6WEAppNOjLm8ALg56pfoTUD9T6Q49nGJ6f2it1ZVxs1IIhyhd
LDtFf8LlCIHqpJr2rYmNC2grv3L6ICOFuCYyoCd+QOTsy8fiTEq6l2XJcbMfQNf4YjrGTyPKvqBO
gmJSHtR5PhU2uQcCh7xd3NakekupKGaSmHUJ/YTYDe3UpK+IGBMsUM70LL/b7duU4YrxUNeaE/3S
8xrptOS/NY5nT6R0cRo9gvl4sHTtWjo3M4ciIgROKOuWOQT4dPlrMsORQMYYQuRFnkGWnKPXQWRA
AgFm+zKM8VstK9gEdIDxbIWxdia092hK5aQt6UUyniwL4GbKwhejAkxb2i7ZKP5EKpK5kqe1MiKE
qxebFUcy5FZAK/zGtlF/k2t5jbD+iTzxy4wSIgmk1nwgjdjDKdNX54SucH8obZj20SUfSJ6zhpuw
0dbpLDGN8WjpydU0bq1GLKDEQFdlbp4ZvoEdBFu9G6PRnLv5wH4MNSudBXNPU9TrY0Z9/Plq+JRn
iLyyYzJbh2qsbzoJblGRPxnyxWnlr9S5Gr15VToV7W7myRZEWL3T6tkN8y8LwjOVkBgHGoGMp31X
zCcK09C/GIA37NxxDkumAO1QDmTTtcaxmeqvXdh8smvODeQoLLvoZIObINBiaLYxfHEXZrTQ6T1r
jI5xWZ6Whim+IZUNk0RiP2d55zWyO4BfoQ4+e/kc5CLHZWBQT6dcSQBihXUECIlvGqlX4iOGEzLE
DHYD2gitDhza/WX5HWLDPiVAuKB6Dn9ur+sbgbj1NSCRxJV5Vb4+4c0jU7w2n61OPdn0aLADHkow
jH3IxjmqvKjwUaw+mXF2miuaD8v8Y0jXGwFph1W8p1l7hFXqZ8Pymljr2ZIUZqljWikJNKl6ipXs
2BKHLnTzkBPaoK+2N2mrSwWMMvNjuBpno/+ga3+2ccMPfE31MLl0fHfob46EBPuhMh9wpDKwM6a0
z3aJzaGhig0VA3YOXRyisforOR6eMCpPiZeALoYbIjdNwszXrGKPsjjQs5cZ11ekhAd00Je8YfEd
t3sKTm+D0fom2rES8xkhk1UVv61Vf52N+susxi8ytKl3xh7dvb20yUcZvnXaCOpscns2PA3zYjt5
2B6PZry6o0xcBdYQwOqTEAJppnhr0wUQ3/JgrzVvjLHri8AVY4RRoBk2FIDfVPP2ulpgto1PiAxu
ECm9Fb0ML0grJTqqpPExlGY4ua11wi1ISxDZVUanYey8uMJEbqMJwHvVz/TMLNPbcCuUcFyOMvK3
a2pqKzI38Kuy9prhCXxIUGQNDXL81vp8gqt7yuTkDcQQmz0GGeS2WU12ijBZyoMxRmdOSeOtYjIC
9ZB0o68AhMIQ7s/lisN43td2xpFkndM5OWHk8bhrnMAw9+ApVNVTV5vVa/wyQ4psJ+aorvTtKfUT
fIiGsJ6UtzxljwK3HI0aZevBH0w6UDpr/O7A8E2xF9UrFmhlPvZA6Ppx9FdddUsJtm8m0Zc/HO2h
N0Gt1qqv2abom3XXlicT+mCuqG5Wkl1vOj69sDE2wY6URyqV3kx/zchq1+IXRKJ/FEDIItkf13mH
adMjFsnrdHFOjNXb/myiGWg8VIdcBT32C1M+Yd/X0Gl2dML8rvdrpcHhh6pcGV9iEX8BaQcMRb02
kmUDi9uqZhRn1wj9F28T5PWRtXo3e7PoXVTu/B25h3p2tm2v0egFdah4OvpoqQJzlw1Oyx8x2nuF
JuNAuhokIt9wLkvbHwzWi4LxOTTWK5Ed/pghA83tc7h0fm6+RuUMpX59zwbnqLbtR10Qes/2SNVf
chbwwCzBMQ1Hkt+uZONAkWypUxrXykivUWI9WTD/ykbBC8gJlKaXCj28OWOq6mKG9u5k6Po3pUkP
1kND/ZykQ3RRKyvf1FccHSkxJ2mIdnpkERUji/4f2s5sN3bmytKvYtQ93QwyOAFVDVRmkjlrlo6O
bgjpSOI8k8Hh6fujXAWXDTTgvugLy5p+nRzIiNh7r/WtcV3GCOVrZ2S/+lWzPXoa+c4mawWr+l6y
ApapjTNqlQbGAWcU4qfPooVG3iRYQpn4CqCVQjAWALUB4LLzOuSCCDuNA5K1fS37Q91lKOcIavOM
3TLXO0jI+yiP9ohFKVzsBwr9g4TGDa5xW7I0m/H8JElzFUIPBnKlBh1yVAd/dXwLwW9mxn4g7X5g
amDY5s3I8ltq12FB+5a/uYZ5HNmwlgELM/FHCblJrU1XxjAPmIJvsDkEaU0HtZ0IjetBzGq7yhu3
lhqDmtQBvLacTWnvqOGUKHq02l1UG0cZe2yovV8PemBpJUlP5k04huH+p/mTt026rTtGiFWPcR8p
KuC8BK6o7v98+vMhXr9Z2iX2tNZEgVmBa9suBcmTm58f/UgHY0CY5N4WiO6TRG+2g6wqRnMEHO7n
0SHGh57IP3VD/v69n89+Pvy9i5Ko+L0beCBIczl5M6wnELfTGcplb61hZEcLNejfWysNfXn0xyyU
lqKVJOYaDF4+7dGmB0obnP3fOmyy62jL/LRuvCG+plXlUjb9d/fn5/vKongnnRC2ZaX5vVVPjJWs
NWib+7rtXIqNYnyNHB00jlMvkA1Tm2TUmeynRr3GIDaPY5UrnMmquDet/gUttLbqk4yLieX2V1pD
m6vCyzJCFR20pDlXIVjSwlZwQAuNCzMqndPPlzHDoyy2xUszTMW1izuLG8BrX+PUc3dIBvPjz6/1
EQrwKdzLVco3xcMQtPothbW4Xcb+t4cgdqflsPm60E33BWeoYGIK9eosNrlW7jGmGrx1wjF51sxo
59TWguAcP2suGufYqeXo1dQWramZDzDxOa/YyQ7nZnhUrp6R+hUmFwz2R/Sr4yPGgHw1in4kJUxQ
uXjcFBihV9PCxBZ3gwY3C+g2ZntBlyJPkHk1PMN70RSP2bgyMmgRGLYIsmnSnsy5/zLGubvGAhds
AQy+FWH4O4dXskvb9GXMXf1Q5WI5T4VymLiD8AgpV3vMmr0RXgYpOadijLF53ix8Fg3OGI65yP5k
84tqIS17zKou+DG06ETmYBNdAGUk3V4lR1Xu6RTA9avWTinBdH4oGJ7eui5aBL8XGF60ADm+hTQ6
pMYhZns30vxY1a8VUHdLsmB4xj6qUZVXxuNiz4Hu6CdP75lf8ryVdSQH7S4jXqGO5uPcXhWKjLxN
z0sTbspVlpMuvhz6Y1JUAXF/2JCZ+gFXWJerumlOOVapECzBmtaQj8chLzF5cC14GvEGyArz4ShA
exkezPYu9vX20NWGv4ClwoiKpfXgTZRrZennzP9Jpg0yxzyNHUgBOjeJ4/oL4GDFTIVmLa3A+VDg
hHW+bKpxZivwW16IS+MM3t25iEXLpfIdtJIhw1t07WiCsU+00S7VC2h9yXGCqjbgMqqiN9lPB7PB
pSVBhWfAxjuEjOgGVtcMeXZvGJn6FsHCm2ne0eSwfhfhb9Dw9ppKk5xmdlX9aDfmdpjPkaALmBQ7
JPPwuJ5xvdQkynrAVLACzP7EPDZhOEqkRUGTLajcNNCf8KUDC2rtOx4LL0OXPU/eq9E+sSEi54/x
J6Ya7qHhsUerXYrXFHx/mloQzKpNbjswJshAmz+ZsGJCjFG1vvOZgIgYYL7LtZtRPhuYqBB6tdEv
i/vqlFTxoV6680w2Ugk2xYQvIwZIH8SwEa6zeA4ndUnKQX+cyKmYXIyATf9NQWVu6FdfDNN7zm9G
071YUttn9e04pX4n+lfOSPRXaDE2hNKgrujC517c1uwxvedunPZuRhbUu2BWi7c6A4d4gJK6ldVr
xYu5HvNjcHNQQwNHM6gCkU03GXaJVhz6dDzgNutRmrUO/0pFq1ZDqO2mw30mFias5tUuXiOj5M7W
7qTzpnNWqdQZ/SiVwbhBIgyXHfgzeYMEnj+5s3EsovbsLtPJxfc1w9CBSH1QKRIzGKo+UvCDK48V
03d9LjjAmVfPrp5kZVJw576FoTpf9HsAcAe9O1fS2+MUPS5c/kOTHb3C+wXrlabrdE6m/hpX86EF
BNzv4FcGHmnNqHw3NpUxknl7m8kD/IjS3rYxwefFjhl6sVBdJ2BKH9XwURNCa+z79kWxmEb3660t
jH0OFFZhZlHoAPQn1B54Ozf1jaPdhHLaLMAzCXnONskfO9uO+C222ujL+mDBdjTPGjiwaDfkz4n7
mygelX2l3B+dbvg1jgTTAp/pcs8ARkyoOOac1szoZUfF+Rs+1dPMGT3tEbgPz6aC29Nx4+ohXisV
qN5gSiIJubhtp+WKieuSg7jlhKG0MOgSkDC0GjRpvRal5hOwhEKDxNh68K3f4DHxqbCGIUzStqZh
XyOjv4aje9Sd6tZLmvfTKPVn2K9vqDGZj3Y3tbPcmJl+qaROzN+GuCVfDe1jC7nYHLUViH+dzHLX
TJztohHJjMXVnN4MaBkUegTm/rs6EQcnqYPBfcjT64CFrerUHSAWTTnPNcr6zPSeBhuoOIvjZwgM
/8E1R/IOHbi9i2Hp7w4t2M7F8KENM0WeMe7ytrAuxUBrubABBVnKyf94zqVwk+TDq92RTYNfGAWn
p6mSZ62wY1T1Fs3W/OottvFHaBxdRjLEGBW30TmsUhvRghO/uiQQ/fyG3SDHaT1ZP1YT9wouohUV
mTvnYkCM5RhRfcqV4/j9ajEMMQdw+g6dp8Y19BvTmx/tMbnJDdN+8FqioBoT7qo91s3vqg+PM5BN
QrrT/BrpOuuOMpvfWQ4sCuY+UOfOiIgx1kmmdOrfcd88ujYmMCd3/5RJHj1EvaXd07i1/aI8VnOs
c0Vr+SN2/vwx6c76FDcPP9+xdLP3J+Hq/s/P1hCKS51Hdzo7Siic5jQ7yrviI6YsWD+jUPOuna2p
7axZ70ygPgaO5X2QLynS+/Lno45k6dzNDlAsN3lyNURgkCiy8eSuH34+I1jpBreUdxi0EnN1Yanv
do6YTqa2ebJFDNelxmBTmdVXXdKEm3UNualpXOr1w89nc4W5Oo/gNVttZVP7k9nQoX9nmWvRhiQr
nkinsyDVfOKQy1K29Ar6U9hxys2LickAwwJgQQ8gfCRYCV5lTCTtUxlGio1G23O0a59+vsUB8KjS
qb1N0zMmG5hLppPTMIhnMmD4kmAJLygmz2H95ss66Z/+v6jD91/VzXvx1f37/wIi8Keq5xZ5X/+D
FPj7V9fkT1t11Xf/z7/1D/9R979/fhx9Vbv3/v0fvvB/dN335MfMD1/dkP/tH/iv3/xXf/iXr39F
HW4hl/6/q8O3/I32Pf/Lf363yZ/38i8PX/XwkSd/kIf//PHj53/82/oX/iYWN5y/StuUQA4YOTnC
cFF9/42PIORfpaHrHjocVxqGa/0Pqbj4q647FhgmYeqYlgS8ha4a+vg//m3Vl+uW0DGBe5bu4S/+
f5GKI1j/R6m4YwphGDwEXVhkg6wG23+Uio+TrWyTErxkDpki/+srldxl3oKF0XCA43DgZlREMygZ
X9oiWu6HuDgXqVAvhsjcq8NocxMmioZtaC4ogo0XR7IgZZzOE2acKFenX/kUfbZIeY4QDzaLNb/a
s0b7zkLO3Zh59EI1aR5tTRKNMC4flddMNwUsVadaBJmKy2en+EOuWVcvpP4V/mCA2v75cpwbb0sw
yoDbjZ/qce9s8gz5cGVn9U4Mzn1DgxCeUPtstC/TOFo3qBqzX29EZ49Ao7PbXl9TEGYyhRo9/eT5
eZjbgQ7XXn4HEPlFaxkNd94wbHqt3rsZcQmZN3HCsVEzLp1jcXJVHLkzubLD6l2UpSdzDa7tVIHg
vVu7BxV9fQ/gk+4wBO7nnQgDC7X3yZyt5PzzQbOXLiCuFMV1lmB8rsdbkH/Rqea4jlKn8XyqGXYu
ETIXyItbQxh4Te3ioUin5YVirSaljLFO9sDAGeFsG6BXQGwqlphOUTruFikf0MzNjA5S99KuIHus
wQP25SzIRvinrYGGs6VTDgVGP84EmPhxiq2f/jmUNROYq9Gg15P0RLWErhRRjADRV4tZF+FfqSKC
WuuC+W+P44dWxQKF2BHHrG7ZouZq8Hs3H2nUOSQhFIjCEXzK3WjmksEgie5NHpEtJd96UIFoFrzx
qPf978bM3i2Eh5j25UfFnuYk9CH0jFy5dvV8DchBnZYGRcbGXzfbyIJ0M2ORg0NjK5Qk/UOBcJgh
zuBrqzuRi5W4Rc3aofBGhAB4wR80HdEeAUzscSgS0Zgz1A3Hq2mQ4F5r2L1nmuZAFSA/AQjrqH4p
TDjRivXNGDTyseOJwVcbm37dRTdhiuNOr6tt2Hm3VyL3onQhIIS/4YhHSwIoQH1AFW17te+VSmxF
Z3I45Y9tx3jNTL1f7cpglYnYcpu73iCpY+QyqcYje89LGREln8zhH9yjryjZuZWMjaxRxzIgSR5S
unkWmpnUs17mJn5Y+ldw2ulFzdiOhhJkX+agplVLvuccUPF7UjvWxkucaseUfKld7BSHxf5IE2s/
RKl2mNyaJmmJDSOvwd2Wmrpd8uyOxONTVbg2M+zoVlYpg2ep7KNtay924c3HbPKOFc5V3/WoscLI
fGpp1mAsuUtzbFhMHj+9lAY5V1jCeG0Dj42nsaxOYKvtTrMJyhYmJeQxM/zToO3YcHggrFCNBKa0
NiS/yguIJnozlHVbGPVTB6uCDkJ9JqklOXTFgKHLcyFGLE3lNxVdtspmoLTRGgjpk+7GJylG/CB5
/o2d/lwUDrWn5TabmAkzYOR5Clb4Zs27DJUhfhqKoyOy4azcF1kW+BU8Ij5aDycZGXz7nIQhXsIr
MKwVesf8lSb7jOVCq+1nd6H70CDuh+OxwhWS9AwwwNrgVJ3AFw/lmSBmJK6kSEguTzI/Lx1NmY1u
LCX4M+8j457d2KTiQdl9hVTxOY6EEJvVURO12hqd8yaKIj8QYUL1DRQXXsrKdIQ+r0Ym0CIjSHqA
EaWTm1PW0Bya7C5lvb9waONEHpUBMcIkovfnmf+VeBGYUiS/WRwn4S8aSsUeBI2vEvVqRM6NojsV
h6AXeMzV2Rw5ymtVgYwvYhQJH8wrelJK8ko/QidrYY8RoqF3QU8KzTZt4D3Tb9/YGqod5Ay7wiNT
MUpzVPPYcefR29mycU468Zp91+yXBkpNOefFTtx1C1VyJl6iqXAOcvU/5EmCULw9jNU6FweXEZRq
IBWRZrbGBN3XxvK46G65+n4M3+yNSyVclKQwn0c0OO7sPoVdTcKp0d4Ygtrb0MhRNOvwDQSu2LoI
KZB7yBDwiHrwNMtB4tTeLEP/a5IEl7RwCTdZwbQwsjvA2q24DNmpNxGkoH+iEl6cl1jJh6rwGgKV
x8deul8kRIOIw6s4pHlyp/cY1hucSSzYRKON0XOULIhR3eQb3sPbAtqD+pd4uF56b8yYhgAZ3r7M
l1c0Zp9OnoR7KBR6GaJCQgXBHUP3jaxCsMsFTtIN6cdQBxIblbdX35lln1/ja2SR29a70y+pNGAu
TXyDeu+2qZonaBSgC9KXemAhpWQv0aVv8sEXCLy3JPoRKmggmW6M4aWhTd1qOBGcjiNALs0zEDK4
8S3c2ZWm6i72MWsZwliLvc3RajAnJFevnl9i2T9mk7zTZPgEyIZvir6DsZ9t2Xa72zFZec90lWKX
PAGvTXNyD00DQIFG20qCWcbIHlYGSahqeS7x2vloFpvAHbhDJudawm3YOoxdj+ZYDvDfgYi07MHQ
P7krZOxnKUPjteeH1wLqwGIaJFRuEZivNrOZ6vhckuSrlMZ6V/c6I/6QhlQGvEQ6enPEVwecOHvq
yc3DSWvchTX38CLAUtoFQBHSNdRF5Yyz6Q97SSGDXEgWXdIadh1CCaK19PDoLZ+TN5MLRjrA1tY7
Y0/96pMlic0GRDsLK9mlbNEbl1UDBHr/PZlNIDuNSAjD7rhcMaYPEqYU2AQOX1pzcJv0Nu40j8hC
s2F4XTHWpadCzll+IeRopWaW1aFBSbwYMmgSYR/mAROQrvcvCV6f0eqYB7TLPe12l1ADNRxK9SpI
ST56IZR3PMdgc7NenT3rmWklVuIiJl4LewQ3ADlF1Ti9eIaMTjMSIHcClB6yDH6B0UChmkw5QxVy
sMZhmOj73OM1A02Ev38qm+4B9bODxcVp9v248ChSb1vRtAzaargkWkH+SKu1O6MnjmrJn4ZFieew
8d5Nx2Glnrt7GaPUX+mnldOWRMJxzOiYgdtkkumGxMPRjMcR28qWUA3UetwMKB23NnPLbWlik9YV
LXJI4BvLGG9N5DlonXgLChQajKA+I1lNJMqdHFwHpz5OLtKbo72RWvflOnH27DgJ2gzds6c/FVpP
m8WqoqBW3S3sn3yw7E2E0Q+WHVKCBWuykF/puhCEaaeo8t6HbDYvUxt/FTZ5UTNkpSY+OI1bbGVa
l1vs3FCAxxpOSAXpwoqG1w45yyk2ybFL7eq2jJ0GG/KNyanhVuOMviGz995MRHblAA9s1T3md0qA
ZhxaPd060XCG4fyi0fev8o6THdfazu5gOJdEdkbv8dp7cxQemowRLodf+jVWj7ksT5gPQDAJhNVB
ohe1CBQHfrO3xt0ITjUoWEA5dnBAgzQVDQQBxsz4B2Rf3fwiF47l67CKFYtE8FET2EBnF9N7KgK9
1h+1TtLw5SX17QrJxsIY+5B+Dgvn/LiwYXsUQmIkR/kdxYpmWGcc86R8dmKIpgyL7W7Ew9ISKSaN
/kaPmDj3LLWJNa3ez0CMPVICFxxCG6XPrdOSipurIDUvbtwwMCkU41zNvKmbSN6NGsb6KxlSHYkO
o35IOtzkNZOqcEb6XicdiV8hwbbyPoQTzVrHeULXr5U7ERljKa4br41BQHQlCAHzpC9xHKQzaYKe
1zz1GsOHeH4syjJEUuyAnQW/1tYWHiquX7Or4mCyHnB6sUKQ/junMvKb4qufiXluUx2dtRT3S/5e
GtLYO138abAj0hTkCcbHJiHKKLbER50o8O32YpEmsbAaSTCe9TwxVJYkFCc3gF9gBtv0C3klaZ0h
HozLfiQhHCBWNqJWpD3KnUDbdrA8RuTA/glMk8PFbAQYzSx5bdpkYSg0oBwV2GaEF++8EorySOQ2
zVdUHraA4iZDRsfIeT2YKKabPxaCPqXS6BLXU3szLAmdRllkDwWssGmMmLnSoB/LKSBIleF/OXcn
ZFhpmH6LLsIfGo5EFutMvSOC0De5ishnozzZo+iG8WPdWlps+FHoefuc6kObYTqDRiGHp+h2SVMS
LOYlnwvo4Xk0iwCFkQvclGlNM5gZLkBj2AzneSrjox3ZJ+BP80mrxbnnIe0H3p1g6NRTL6bq4KGe
SXQjheQU3neEi+7iFFKDSh5qHL1os9pbY9Zek7psfBAf894qDMb5aAK7cWZ6ihL0UE/iFFZ0hBNd
vJna9FGl4LcFpJLJzVK01RSGCS+KGQGBb9E7OmMjb8zc/PAom3LEfwnjqRx1Tj2dZZo86Oy3Punu
WITWSFSpDn1Dk99SyVcMbdNhQrq3GST7s1m+EV7P6a3r9Z0mhnBrOgy3WI441VTJQBz18O2UK/8s
z0mM8kZweh4i0nF0tMDW7dsuS9FAZgurre4+sypselzntLUGXDAhGURpE06bySKe2azrG7sAzK0t
tuZL1R4qIlOPFWg+OrjDbmGjHUgZ4u7C5TtP5DyaIr3E1t1EdDdDhPHFXGe7BQPMyaNYcstbRHD3
M/iqjHqSGI1tFJEtXSfps0ibx9GhS4sA6cDsKLr36A9ucJzsEpFUiNvDewJlgjKzmONYdbxtFErI
TOdNcVPXJ3PlhDTzO0vrFRatXkMPHx4ybPTDBW7fXswLqywFq8tquc1wAZVaeB40AwqgE3+1id0d
ZrfZF3rPyYSdijkEhrhxrPwq7ThaT9gN3S79gHVHM93EGQVc6GB4FD90hwnZxRG57ZTmbd0qDxBK
4HV1s7tokXdCSg5pwGN1duDW4yUt6G/7lRF+pCW1xmSC/EkTpAH1AN+fdLB4N6n4s9XM+6Roi92S
VwgUwugacZGfnLw6um5Wb/WRx2pZyb4X5p2z3BtNR5r30jw057Zqz2mLI7UrgGWOq3hQYQWTXAJ6
5Q57TRuIqnOthgxP+xIDWaFTKtlnRHORSGEnWfV7xCSQarPloU/hVLXyl1tpf/RS+zTGS6QX4TZF
SAkRHhvGbL/MGcWBbU80eWnKcX4RLDKgq7ssynwzyd7IQTWCkXJ7I6dnreL11GxETtaGvpSkAkTl
AsCKUBfx6BbD3bQAYKOb0Wy5/gjG696szKl56eio27RqWKO5mdczbZotsDmpKrpO/xinTKcn7UJD
dosLaH2yGdHjE4r47hJrIZ5Bhd6OZfWR1YAGegPNfJTSAqKtwf6jUx+B5VRjg6vZvC1wgRKgCVoL
UEp2iBwALhhSxUa3OM21jQFhnnK+6AtrD8G6iKA4KtP9GjETI863AtUAc1myomcovBwL9c7t22zd
0hsvqiIGNC0+mqX+JVpgeos9fSikYzMYUw6K0Hj0V3fRnhFrMyKyE3OH5/JtpBHCtdBDAouQAeqg
bOKebB2PZpVnEvSMQvZmqZs3ofMiNR6z30ItB00m+8jC6ZIOTBL0vNp5iLHk0nKGjrpln3t426ox
g+7vEu7u4uurZlpQDIIH67VKQNL0DmPrsNOuxmi/Vm4SBsrtvuwwbE/Yyp8Xoe5mO/ms2Gh3avFc
P3dRjnkdrk0aNLheu9ehBIeTFg1TVlWdAJpjd1WCvgqnY+61IXAZdeX1yAES5MK6FbUYKHaLsSg/
naf6pLE6NQn4mtAHSFk803Fix4+2akYeGXo59kVI8pbX/laauGrT+jYy4mJDJCC6LkTkg4NqNovq
Pko1Wvss88554WpskdDrUldjil2/xaa5nHPNO4uuTQ5mat/ENXtSTWY87nTEeV01KraFsODdMs+k
ZaKIm15n3M/IZxZ/ZMwa2N780pMhsJ0I8NwWhTzk6NT0mOU1fE+JnWCOlng7NwFZq2ty3KJJVBPZ
0f1aW7TgVcOKP68/l3ERgM92rj3+ewgOpa9b95ZzQJfc+65Ne2uZbdRqpHWCZyiP3cie4+aHKB7G
bTTdpwVhiPZkdcClhpdkSP84IvwuZ3KwyyGmXuQjEE5UBF53j4CJkVQW+hKrN/l4mxh5yga2B0ig
ZUS6UdhAiYwxqLRmUxYNwKeHPiG5oDRK4Y/ZuZCsM46AjYmzhEmltoAVXao97dEv0h+SMQETTaW7
mVAJUHHBKzdRDJva19AVzqoYJLnRwO00dvN+hgMODD39sLQcRECyQUxpbOZFx0JBpGyhzkgEHlUK
twml28Jtee+I4ndVS4t1P3TozuKobIb8xR2n7w7p5Ubv+Lf7ORvwcJi7HtOnX5EBuysja8BFHuHF
GxWNU3O6aoMODzRmRcSAvGu6hgUAvoTFgdZt8tifBTU0eBm5G4oD2ZFY2gsPcERPSIhHBlNiVrAt
ka4daJzQ54usK5CV57YEnVBS3hxcmwa0ykogZI5iQ+eGFPaDyCza1alXHdRSPBe0Jw0HnFbCjaAk
bEvs1Lh3t+0o8KEYoTg2PZr/4pXCiwNeRVMqyZBNWBI3Ky+fWSuG3NomE/OnGcI66lJ3PIo/WZMS
BW0jwWCA9pjPK2WiBW7Ym+8KP+0uz/EBV0n7bXqD7tcWGC5b7EWBX9+pDblNhHrt+eXQ1h/LbqIP
NYmbGThK2E76VUQ9AbteByXuMLIq5IiYNmiiJiepDml96fTeJGLH8h5owew8wBG+N1TeVskBSwAe
2anZAmIDZDlBfYxj+2koo+/aSX91hkjRtmBclEPibQdNjcc4+bSgwHCMaQOuIGvf/IoiSHI0dNNN
zOKshQPhAsmApJFyalMZ9yNyPQR/ESbi0heO5uyaZrVNoViNU05QiWXSzF5C91z1hFBqZrWhFn7V
o9o65N70abD98aTr3GrOACtYvjLWMY2qzwZKv1Fl7HGtsdgpNNDZ79hGWmaGyRfkXIrfMW+2uYug
ktm3WuxqL8dKp9He+EKLcShHEvFJZz/ALW2DZJoJHXEJhG9wqXNL7Bwp1w2ZTFGM/5p07grK0C2P
/5v9ICIgcwWckY+Awu237u6mlPyVopp5QdyJY3/UEbjjTBtRVkRm6MVyVNOvdMJ7w+nO8tGmj1u2
BnIRM/PUQlMkOrG6dVsqRpvQT1bzG4avIG0yuDrkt6BdZ53ssvxbqcnctbUiS6OjFHVNuZEa+whe
FWr3DuEA49ZyW1spbjH5MPVLv9dF7a1Fs/agDGdf5G3nJ6vUxCGmHCvRr0TDribcZ3OsqF+b4THh
jnFazAg8IhjGM+6qatSyHXfgQ+TA8igybugpcaOjpnfZ0Vi4+qOFSsq0kZJU0WWwaXhYw2MtmBUL
XCK0d7bOPN+lQ3yRWJmKKmHCrLc09JJiOIj+5BL3jn9bkpjl/MZLmx8t08wDBfCGpiEx8yd7OZDE
iWOC2jDMBciZKd5hATmpQSt8R0uuU9yexzx/t5b8kURBFI/EN/AGEEVVVpxt2rzO/NVMC9TxEcbw
CM9yqTcmhgJUCd6N3XMaiEIAe+gDCYF5kiBQsby3hFJk8akbQaXILPqFbJGRU1jB5ss8QdAGcYpr
mJ0ByBvLqHnpgYTPHWaKNcNYZTNtx7Z58CR9a+lxacad4Vc5la+s/TI2tdumEUngMPxIpBs9Z0RA
qNkVv+foqsfwEpqZOPIkpZ3Fn7hEnQtRu1+euulB2rR8Pem9NPocTEN0rcwZzijNOabj7l2dFPcM
EaqtRrglI31UGuDj7kOLC6hp5N0yNLCmMqoujRdJR2DRtwPPjeUk6GRy6z2ijn6hHWQKrudQai+x
g/UKWu5NBwRcQCU+OBmURUsvSdKAO5jkR8iKfjuV+7pt/TxtqB4HltI2NdiUUhIfRRtEzgBTh2M1
DOmdoDCGEO69Q0RZVVDu6wjNG6Asj6jB7ermH9WU31lmO2w8TemBUBbHyL7dVwT+lvST9FY9Sif7
qhj67uwhfiYeN3umj1Huo5gXC7QVOq56ay/QCFxu9W0VV0jJ0vDMSkDCKbcgD9I8mAi8utCSdJpI
b+jzcF/XrODTkO/jzIA53XcfS2EYyDMc2vgpkMwIIFRWa/RFsNa5xFFIlOnKTL7s1tbuvYs5pfKa
VNnJhDy2QO5khDxx3Kv+GNn9HBaYWPA9mI0h/EyaDzijvRvEYn+mZrxLhuZuaZz2YLXWNmQysZlU
ShYKPluRYwg03BuNGGvHoVXBh21jAFpIW+aPJGRzDJ2sFzH3TMFYBfryTU3GH8M0LCYSCnVlrphP
aLfnhHWeJVszOK9KYFjyqevO49LycD0OG+kaitZ1+I0qkj2Zyjp0q+LuaS6AhMF8DiIwKZGonikY
DmaSbMlWvSzZiHMWFIHZyq/GOusFXTPDdJn/oRkmU5iRADBpwFhrM56BYJx8E8H7OuU6Av6wgXDF
EnqeHwa3eZtzUolDJJeoW5t93VsvMjMvFojWnUHwMGWhsaMyMuALFc+iYqySGKfWpNXeM34ZM2fk
WbEcIJgi2bngnx7Rio0icW7omJqMT4NM2K8mc1n07l2gWSNY1jp3tpkWfVNFvVFfMfdgr+4Qbtmw
8D124r2dV+GaPH/Dyrkax8n4cBkAWxKCWKM92hG9RPS8xzl0XvTW/qLBSYbQmOvQ344oB2l/w1RZ
3H48xUn8ew4Tgbeb7vdiQS9bwZx6Xh/HaLlWRrFdY2ZJFv5OitUd5mawj010bUjR2gbqSjvRZO/j
ByzBTL2Mx4hoGtvWX2v1OMoFwo7rYdF5AxP3KeNBg3W5QFClglhmkhnswTSCInG+w7B4pJirjlAH
3nm2WL200tyub3rszcUZ5DQspz7dyGhodgb6AGfmDuxa1wlky6GIm/O5ngpGTzqTdU45JEHo47mf
oAVVxHaFlrpjkv5QEpzIQTfcEN7VBbJnNipycjztlsN+yDuGInq7KOYpiOPvgyFOrqpxPJSjNCI9
NHGprcEUYzq6i8BG5clCBcZsdpnEJW4MAEWR/thMgkmEl3P9dUc3s784O96qUvvTo/kWy/BVhPOl
9yauiH58ZSh5W9IkTzT9jpHaTtjM75umuW0szjmqpJ3j1drjwg6kt5tO09AdUWLBtx/THCmtTpRQ
N1l/CtWwxZoHFt5bTedtbGfUUDTzIgSFtOLJxuFozf/7Y0suMa/Wc99bHOuVoEyxJiA5HKI5yW1q
Rsr0fz70uKC5btz0nJjgz3avhY2gTWaC8FD9SjpPFRRd+5YOxV2myI+w43pvdcarU0MITJqXWnmk
B4jHTDgPKl1pP5QUSZq8aYPKfFHrAX2I3y7VBI0klK/4HHyYrQ/9tBDWoz+HtOIbpUCHY0cscoFg
Gih43xSBGHgLc0au1eytEvMnS4dTbbjdSmWCbhA7DIozhJHSmE8tl/nGfKZ/RyqGg/vIJv3Pyj/i
iKLQpWG1oPaO5YVjek9JlQSmLJ+YCmR+FnFp/B+Ozmu5cSQLol+ECHjzSk+KEiXKUXpBtBw8CoWC
K3z9HMzD7o7ZnmmRQJm8mSdd5zkR9oOyVLZJcDYa9UvKG4cHYX4uLfShZI6/6OoulxWrEuTtclm8
2GzNcVfuwoh0fhVzN1hG0lRCrihuO5FEveblhDzLJcDKMXliHaVolmt4wrEi28WuaOkS+cmUpiCP
bGqGN9Y1+EGAl/9wWN5bfoib8/n/I7yXy6OlgvtIVDYTw3m9PPclGVwxNe/Ama0j/QPPmQMfrZ8x
L3JV7Ij/jZuqpClM+u91VRKzyrqd4HI0mf6j62/SRpXHFL8SLJFlO9xWTP2yCm0mhqeb2AgkhLjM
bo914wHjD1CwhIaytZ1ay7QSLRSNshsWlLTJtLMNm4MR+vdzlX1pwYXPVjxg3WOaYjQShX5xFZ0Y
Gjo6RNqG0Zs1E6jlENCG899z0noQeGX2hwf3Yc5rZOwBgAAnI7MPFsPQLx6QN2DZ9BHgA0Hc4ads
c6ZfNn/Uj8SvC4512NLT2XszOYqCwBzvfKXQK43iGmCclAgNbcDrJqVHsMNm/Gyi9khPvJKRMJkf
7RiIOUcYnE+oU4/J0ooVJsNdVycPUU/9fOXlDci19wab1XoMEdM64qCM5M2/OUp/wrZkwFbT1uDq
dUyFX878B+ZtaJBGXczbrmQJhhr1MzKKw0gKK/unsv1f1xevgJf8DbFei4KH2efQBqL2WYTDrSiZ
O0lKF2LnWRYlNsc6/lx0G2TQH8ybOIIfRUB9c5jIC4jfxzTh228aY5UPzc3T6OYJluDl0eId3RSZ
PJQiTNcp9XFKRveY0w6O3+yrzuaXiV1j1m9MKBAWeutNZObzrDm6d6O8z1jJuCZxvGbqzymgVvV9
VrBDBLI9OX3/PPRKUkN+P+XC33CNeYzJD4xj1ez//5qsKn9jtLxIAeRtz/POY+qz6gSrsabNZj1O
9cat2okpjfoIqvoASh0TAMIQ1BMxnxNPYZ74k15BUVwEaXtM5XtsFq9xHD2JnmdDY0IIWjLHRfRm
TepAqhSwuUQTZlN4d3CFh6M8Bd5wDikg5jyTfVXsmATYKSwpNbcIVK6xQQsiaSUdqJUsybnj3ZCG
f7UVb5uMiyhNaBGW3MzhJTKY1hkA0wiXX9LlG2L7MM3qZajzt5JOzICcg/ApbGb4fbe8RT5EdhlF
JNKTg1VE932MVzywD14FiLTxm4vDu7op8NjPFY9MkRvfBe0cFBjz+62hU1Lu4VXHaLEi1x/mPNyF
rTo1QfLj6oZbC1DpKGYl0vj0CZpwCi22XcxyYdQ37bt3dVwhTunbNBQjQATrHa2aRgwahPoiw9Sf
BL8NNM1q/GlLVE/k3yWw8pmY83aiPW8Fx/pGv2iy8gltY2e7uK65DKElawkbrGGKS5tErxDMd4Yl
aRgkaWHC8QpaVqiWF0Jau8zPH/3YPDsdpH3d3jl+B6w04J8zGX2HB1ntbFd9Lnp41DAhlbiTgc9t
jIFu6zz+Fml/KgzmETapTvGiW/0pbmguJ7uFnDdWfKHUAruhO/P50WBc635Fb4exijqceglyigFw
wjbIXk0U95m9ZKbJslbp4U6S0eoQf3CM+KZ97wx3rQLasfMi9R15UF997nEYSlhrg4JUuRn+m52F
ZjNEDypeMhREx2Zo7avcbu+7mlGEb4EzL7A9tzi828/aK64qNc8Wo+Gs5Gg3pOoaZ8YvtGE2yQDp
rm95y2IBOseDlyiiTRVc2kZjUgqLr4ZqCmOx+bkkt02IGYF5Htha0i48Om60zIT4mAwWOl9YlKKK
Zd1alziEnBh+XsbhBWfoI3L3PeeLsoZh7nOnZphRYsGz5q2oOf4YCad0s+zJy9NPZBlPE9EMt57O
UYUYGBvVbqASmPD1oyIfs+Lb23p9+VsL0hTMH/D8jKHJV2+jyJje/IzXE4blcuHUj05T/mAyVOxl
5bQyiRFARfgB33ntPFxa0MrupMHVOrapJxzD+zzob7qJvv1pm3De2g22uogpeZUNm4MZc8fBb+h1
KGxcUHGZyopdztfM872raM13DB4fxN2mVX1M6efEkjXBI2BQKOkv1h+est4C5d27PTpvL8SmcPtD
PDpPoydPOGdI77V71iN/beb9pYoJdcv4N8Koz0etV7CJsulbAStZD5z3YqPkRIBvaUBdDnzxD/vs
2TFI+1ISqmo+YgZSdmpcJ09cRjPAX4JN3+pvFgNk4FPmGlve86g6jo+9ux8s8TJV5mNIlt7FW4eT
0aBJ0P2QrabQh91imLLXTJXXsZj4C9NdCSNk7Qj9zFCfGCoDeyq5jDtTr4HWQs0K52cAKQ+RGBml
ZNjMmijKifF/ZYunGPAgb03FJzEMq5zKgqIXeAEgsq+MfrpPUwv7rNt9am/5Pqw/nh+GR/iPpRHn
W0nFopPA1/HAFdetHa20aS/RSe8e3yF+RHomw+jkCWWdE9fZB0453I0VRb/A0dZGpPDBmrl7zIAQ
Q79w7wTFJjBF+wg18I97vjrbDJehGT86NMVaRphQ98i3qUcrwryiYVrliQP+w1gmP+W8zYOcZGOv
saoRJB+rC5NAQ8UgQczqu1X9Xzzy1sWd+V3m3LMDhJx8kT3LHtpl3sy3RiEf5bO69la7OEOX+3Ke
UkjWEXgzKC1dOw55FbeKmGB1DnxmzrttO12Gjkc4sm7LtlDjsllRJvHMC/OhPIf7rGe/MzBZqwCn
IkJNiAwwMrsgxl7K+ZKM5hNE4HDPzQcumkrUCm7Od0pB72qc7HdMEMkuH9php/LpI++t+C0I7vES
koxTXKYC/1IXUOByGk0uPnwwKxDpNSGyyV3R2CXmrawCPseojbfswnuIGcWGqRZnu4b0HWPN2Zii
+zHg6o+DfNsvqmBUvkQmR0+Ps+hYkKzBXPmcK5QG0y8nUFnuBrkp2ks4uNuMaOY20YgYdRL8M+mH
dUFAJEV2zL3w/iKYap8aD0RFQP8WX/UWCqN4MHE4Fant7bTY02gSPqiH1uqm7bg8gIK1v3KoM+VI
He4AYO3I2JkEQn2aX11onB1czWIa6t3AzR3Y+CV1BmcT9QndC/EECIIIBTabudlf2jSmKTmeMBR+
kWYdGR6MjyXDJNJAr7nF0oVh9KYSh20Bc/rQ2P6asYHawGTjdtUaeA0oeEH//+6S6p9lBx6KuP8z
2xgU5IjvIcBvZ2Itwf9dfjKJvI4iEPuW49nashM+VzZIlQN2scx1HAIRTNP+3PjOsOeYt9L+gNRX
CBT1oL6YiXmesz5CLqbjIn5GbYI6jROQTkD/YOWT4IRQ/PC/gLWWkmT0JZ9kUqbAGMJITDexSO9H
/8FwOJUkNsYrB1IyWPqwJgzZ7wLMPmstnsyKNlRcxu4+s4IdDMx+m2TNZYJJscIuSKYpPUai+Cxa
JnIMIU+5AWanV/OtpEpeNAVrShFtg5LZYI2cDBOGUFYbeN+2Kt09NA5II0zUjZg27KyLdjKU+lEM
AR4+mqhKD6GeAowt7tGfrFAnyRENGHxNv1n7WhMbXKdpuLYkSTyMbWQpYxZfiwK32TyK3niypm6f
UkxzaLuHgNV1a8M9WF/tnjReEbC0hmIzMNWKy+grpQ7p5PXpvy4hRs7cBUl6qCHMhx5LrfogwT9u
p7a6GzGW04a0Ant/wC/K46XHJeKWbRWC6iYS77QQ0svqcUsnNcteyzut8cMl2vxw0P052BkQcSjJ
KxriaUYdsk7gnks9aIGDR29L6GKIs2zvFyGnXsGQJ+vIXKcVHa2TXgf2o2fUqYLfeebcI0GssSRA
XPAZjjHtAnzHJxO3yarP66+Ott0NN6h/Hqy8Da7hFxwz0VqbeJHIY6ELDj8YADLd9YCpAv5ixL+0
w9opEyiR3L6x+hML49r4RaGYy/egGBr6NIGcmdKt4/GOHzjc9imXvox02VpiQeSOQLg5lvOt8BbB
ECdinAGUo0C7dlKOwa3GFTrKmSkVNnMbpg3AoC1Mv6UWM2XtKI14DXktSLF8tPFsrqO5h7qtuT8n
EGzaSD5UzFMvjeRSBf8VlyGrko7ci51l3CY4QOK6/hsd4zgUQc5capnYFNbTlv7DBydFYE+UGFZ1
aePR0FQWeNhC0pQwbD3sLZalpJhb2BC12lSyOXWalvT4cSbjty5yFAcSw0XJfAstpwOCgFPE9V4r
MDeHwpvETgJ1xB4P8if8mefGfBxn3EFwh0FAmXF/9C1qTNpm3jHyxLlobmbaXZYEACRH3B64BbAq
VtnLFLIl5erDx4WEnlCZ6zbOnvx2DhGNlUBWLV5HI4SGTjn8yZjOsS8JTuiN7gQWX84Tbttw2qFQ
s2KiVfnFsa4Sb9U34VXQGLnzhvLNj7Cn0td5qcL0KjX/Es3PWFrgVLAluywiPE+vChdFi2jr5/aH
LpPXOTawvs9c4K1i1CuZmv56KrI/vbTRYYfhs6V9O7DOuhlugRVi9bLCj6jknDcLpgxF9CHa4LPN
m4sWxm9ZIhMiv1xAdhx72l/WbgJSK+n9O+l2SG8kpHIwPSJHOWuslKUr/p0T+dPWCAZZjW/b7nw0
Gqe/S7ZdRJY0Ji5JL5nxnVGaXg52tBtnjwsRrn9HUmrYduUrwQB/40KObQcOqrqw7ryFLGD3g7fL
Uud5yBDvwGaSz68AedZxzy5kvNs4NHqD0XQAfCzASZ4z9vM7BmSy9x+o57qZEdRInQBFnHtMexbu
7wJRzDEaejSw5pxN7d5a7mgBm5TWnKwAIyGdEwuii2o3DCHUrwJKt8OOJAwzOHbuiLGuQzFTwE7c
Ef/+zAtK7ZBh3Vkzc8OKkVFZw2Ochaap0Tbz5Rt/tDtOf0Po/dIngr1KMSjkHP4YqHnczUOCmTgf
wPlNx8w1diAVuBQRpIDj1u3cgGBL4ntEBpqGbZQ3XaXNqcoB8TCwhVDmTJl3DnycSE3963WceAa9
FDXJFvNo4cNyDvAUDUFOHfuYPJMbOaARPw398MKWg16eWgRN2vygyS7AeqY8PDO/SIfR2VHVGIfm
0j95KtymfKW0Cfu/o3iOTHXLVVIczFL9LLwIbvUYD+JF11QFU3MyqXhHcS/5Fn6mHGtB2EKG79hE
DUk0ll+3SuUWoL25ZXT3GY83f7EbD8zREipHw5DkkiPeXYNxfVjiI/D1HeUHv24iwPW3dAfZ0Q0M
JsclIAapSSUcaiWqnLualtg7sKFgIKXsi95dJxR2dd2dG94RI8EpVEabUlfNZii5ODPSQJn+Dc0+
24kctcWd9LDzm7PtYVweePxcSWqlycOPOgwfXWtgyE/NLTuCtVYiD6Gc1/iWCnTIWcmT2bm7BOsl
0Ds0hWqsgOqN94WvoGCWclolv0mW/RR2+9n4x2FI/9RyfqPG7DPMMSYb/Rfguo22R8zsAyJsrR/d
0vQ5u1AdVmCPnLlhrcKsfYONx9GCdaEnlB9lWDzs0pz3oZH+eBYm5pLAcoqrzGiMX1eH3jYD2yBt
EnDM0OO6+uoFMm5BYh6B7Yl7MKboNwo+EBO5rTjYTWQ2YzoqnnIusqvKql+nifONyRIvJDfbiHuG
15RfYcU0qG+did8WwkQm5puXuwcdYdd3i/hXInbSvWNosmDjfnbtSwpE7zqR2vJOxoDqMbnlZ4Rx
LvMU+YIFo8TRDiQ764nZINcZgME4bzKadOQedf0mGOTQtFN/+uHNmdISvdnBlJXhe6C7hpWk5EOq
CA4lsdq7FmoBhiXiisZqSO4zVuhVquJr1pbbwKo/Da6aYZj/xF5bgw/F3Cd9D5H3XY20Bs1uv9M9
Y63ljl81UIGpUUCcZQ3qSFWtpJ1fXbLJWVL/xJJk/JJBUdP0jOuVT1+oT16kYh9m9kZq9zKp5K/t
8q92JtNfJbdZ66MvprcgC25um7kbV4NSFzyomkYEag7PXeG0z04QHKDyL3JYuI06buelG9xXSYQQ
K/sHXPPbqrCvQ0aJbzLZ+MdUCSgAn6Bp8VryVm0s13sL8+UdjWvs2AaGZJ1OW3DNTL0YEoYsZeti
UEDWO9AHCcas0akD7i/qve6z/eARIpQEBtUMloXUJQ2c+C/JXbTKrECY8UBWXBBzi95HYqrEpvwA
bY/BAgDZOEVWnZYngbpJCl7UxknmW57iYVIcqZqqqnetHoiPxO59mFYQBsYL2SacS35Wr6vsBCpK
cngJPlynDde9Mo+BCy2mcv0rMuyXH6VUbgNK+v9VcOOPpmUg1pY/GGGudDFu0umhlCY1S8trDkkW
RdGAaVkWrFIW/IykWHqSzODMCZlvwA1grpMrQqhssvLB0S0Ks9kBO2udZ0uhO8WhResD01HE7TAC
EBY2r1kq6l3WMxfLbA/pTzvpptUM5BNinKJBX1Nus3f7alhxrvTW8AawZOaXeflKaQVNTbYTPPMa
TWatXQiXVdD4d45U0ZroxlESgX8qa+ufI9wBZdvDZO7u7YKrtyA+91Bh3orCJNt7NvtLpaIDvoiV
mOhqMBalDpfiC/hZ4+Q0wb3iupCO1bjvALYGRnhyvNrHqkaHctlmxAl5WArDic9l1ZMOHPQXAIxb
RRBpEzaMub0IPcUdu3d87JwYibPuZIJU3EQro4OZwxVsXQNhIuEQ4MxV7oXKh+3kiPHkNkxVwFpg
9uDvl6w6TbQkDirmpgxQ+Kl9djxdN5sxSFABXK7FBuWjhU13R8PYf2MmiKeyoy1rtH4nXwSQXZh/
jMjNcCB4UjxmpEbkK1xoNKFkVP4YWVhglvEzMkH2s4EHICwq9I+0eGBx3zNNeIoKlnzd0JMb5Awl
C9fjMsJOQ5aJa4AAPcbJM/tKXeuujB34tOlpGHgDyql4oq+aXqe534yGcUzNLt+5RvoLuBryZ8DW
5MCBJYP2Yzf4sFOzfQZy9mC1Uf5shvrPyZxq3eJPpgKByPQUZ3yI0QiAkvVAGtwvTJchprJXqoFg
3RJXm13vgRKt9SS98cHL0Ta55hsHZtl3dIOTVWmpaSxjXjAxHWuPjRrF96kuQFf6hc/ROguRSWdn
K8Zw2vh872vubtmuE8LHqnGVw+jsoqKPsQEzyq5bZ5d1hFgb6yFQwr3QRpTT/bjDKPNO9a/JQu5j
p2n0gfKw9tTNjF+PYxP1P6xmXf3sKFxFYFZeezTPpJAn9ONGcF628tpmCJNYW6+cn2rOGUeE9nDP
jGo3a1RER4+wWfTRxhJKsyE3moQCJL9cJkNsOGvCky/At/AuRBnfMNjR2p6PPSi7Gl19LZV+LRXy
BWGZ5EIQp1991ln4rxl1vwdgSPUHfQAe8iw9l5R+eA63ADAZwlHTNvd9JEmy8b61Uc18pIc0YaDA
/69cPlK+zHsjFNmmyvBcq8i8Rn30XtoB3r04ZfBk01yWge+C8PQnKJx+KIt5B0g6382B+RyJkvme
QUFsVXxJEcjHqDqqPqXcLQ7ptB0HaPxmurGaLeUW09Ok5rfEWbJ6GUkKPhKzZXqvE6vaGt1UnhHq
mXb6T5rik8UU2ebGZ5Uuq1AAr8RNs6/A6TBQZyRKbLPuNhI6oU2SMsBTtRdsiQ747yEmKaFAweEo
z2wSTeNXMM7m3jJR/Q0iiIyvTlTknFvzX1zr7g5nO1imFgKO0xUsMamPjjwQLrTJwEZhjaWMZXVd
R4mJJYUbnwW2ko4GuTdcXFaFW+/5OTqqHgDf1xL7poR/2zggpyibsQjm9vaOiw3w3QFWtZPNe82M
ITP8q9NyuIvx78RD89SP9qkr7S9GmhF+qwKaOb7PaayiVZPbz3zYBSMQB4d7Yz1F8OLudODf9+DK
22Q4A/J/tBOR7/ve+eDtfDNjpzn27byIL5xVfe6cCpg9ocqo3LRTeJRhYx6CXj9Kt3LXQ+95ewpv
agW7KHIqGyKdfqDrl1F66ub31h9+vW0jg2nfS4nPdZCrXKvjaOfvzdShESRkcKegfKUNB+wLQafZ
ri9T5OKIbjgELYMNpleCkHeAWsPQdxxoasvCGQM/JXQ7yrvYhQNGAyZ5ti3fFUdab8KTYx4lgspd
U2jawsO3FiWPdh727ZzpV4cvoXWZMoTAACwx6g2xTCLagWlvKDYll4eLK6qj3VyN/kGM3VURyOBb
hOSG9cvcmtZeWBUOJ8G7hbsJ21XWxpd0zj+DAZ8o7Lor4jppRZNFR5Uc8MgzWxsjOHSm9gAEmW9J
Hu7UwIc7MdCYjVtjmx+dg0WnbXf//zIPXlJSTFen4amFrDYIFOMCP0Zny0cX5fnQth/9YBsngc7g
dvJge0Gx9uy+ORZK3ZckvBWgo2PV61dVtMtzbIXr0OYwM9TVH4olDwfKeURgHQcUh6zSfGaROQ7y
1BVl/OjMv6bI7oK2M060Swd8Libt0fw+2oqLswnto4Wnt7PtUzLXXyU2j3XT83u11GRiGYGiCcsX
ewPVZBZSDUYFthtgc+ekOtjQ2xjLZIxLh3DVxdq/Jq1+bV64jXqvDE95G9yVnWcs3eEYnak8iCEu
8UfZMHFBLc3j/39mhpUDv9P0o7O3/Bc7PDs45zTIiHgPcdV8kBDuusx94xQEa8ArYSaMcOrL0v5g
M34iL99cc3kq5FA/ZBgel5ts/5Sn7Tsve7+wPiuqQ8LwNuDTa8PiZkxBcadpu1zPgXTXTqFDsjDe
FfvRrhjmZ4q5wkMbhcHVrsennovZRwB3eFt78XTADGYfejtgMS2Nexzyj7ml5EtKl84J33+M84r5
cUrnAelx9SUb/TMM7ksz2dZThrnpMbPEv9bnqp5leloHIWP1qDPWQYpiDlWyOKg85liMWUJhsD5j
6ad4Sz/kqRdvdVjDA6vSS161vC/5UqGE8Nmn3LQ7u6DDTuWbILK2HWfmU08rm2UT+BMucyhRAh6k
I5dDirbOUqszkaEbGdJoxVTTvPhpTL+vuBY6ac5DMuK21D8NHnHyZry0dD71eDfPIVFdtmZJKWPd
hbupmFFI0xGhl0QGeqYzTVxHOHEmkDuPuZ1D1s5n49rBVgk9ZgSY/M5hNVsbN5LthhHVDq0hubN6
+WpHkvtL5956Y2Kj5Xa5xq+UXWrDik8N6Kydjtr+PHCw4mLDeCNps69o8VUGDt7gyefkQRQNx38Q
PTPkz1aQwKC/oqppVc73iJ4UDrCHQ3tvuSwT9+kjF0M+3MywjG6cYcp9WzAuN0tQ0CQw8gdp07ik
4LPFErpfQBnBCr7f2Y1NEKGDd3WUr7apjI9I5/7iFQOcjZbHAJ8ZaZdwDXChNtfOdlK94oczYcOV
Mj3GpgFhZWLrZK/ZoCsOJpF/S/qb0WpfLL6F09iFV5ywXAhtAMRKn4G/3k9Y3/oo2nix8dC1FdT/
EUFpbqmA82CLccuy4ccPpF5z79gmSHoTR8y9jLDrgUQpW3pCq5RSVKpX3GxiEtLmj2Flg1pxOUE7
xJ9tNKjVYDAYzRGkavyvXBlstQ/zT4FViwFB8chFLGFixgIOxGgJp5WEKmdzY6fsXr4uu4OAXpLI
e0PY6NJ588ic3aKIRH8UnP03rPpU0ZEksZsQwm3vjmT+bQbgJsyqkkUcv8PbsPV1NO8jRQgHJE+6
Libs0JkInsKpQGAC/tr7c3EyAT0r07c3wDZz2Bu3gQB5F7JxWuqa4r8EwW/8E1pcbXhnIE3E3yRO
piBcy+mbSqxmmnAF8WctwElnIDjcJvdNQRs44oO1Zmp7rJJhB6AYy48Ld90tjSdEb22Jw6Tcb4N8
/fJBXcOOBbUa5QNKEr3wnc/8XLGjpTUDCLu59l1F72XiHAdqLYuFol25ah9EPT492qByrBmjJ/6W
583vR7XqCQq4YVbvXdEhIdtjsbYHubOwldqyflFjWcFupubBH+/iyLivezCt/9KQn30GOj9Vi12Q
sPq2SkhCJuGbWEabRPbo2C4olzRGUrE99gqYL3XI3XPoImD0MBK6kpl/F5m3omX6KD4lCIuNHny9
gbv4iMse6gCo4pUlxOtUQRUEjwI5PToQzsrXnnTfByd8HkgSkAG6d3qu17bUf9hn6EkPfl2whjjB
BB2mY/Atlj7EoqQnLva/3ZCHCe8QGVm44Ma1isIf06Wnj13o3nGWZjnLOMR9/CZY1XfC/cpDYtR+
b9IIIbqffvJ529LC5Knc2HRFYummew3/9bBi4d4EQ//lJsrf901CP5+grcPO/wVBvqGyLnrGAS6S
i0/U79AgE248GXxM5UNc299Gofc9lvD16DhPlRltzOXzyEk3k92vi20bB7spy499kLvkMKVzwl9x
iiNdHlyLHMkknXu+MfKD8xIXU+MhDRWtBlWwMyrnweQN2Lel3qUBH67LLVqjXGI9nX9C8OM41bju
J5ChuYHanv7Lu2444P/+1uqWWDwNy7uP1xchwG/e9Jz+Q2J5xpN4F8vO4nRtPWr7jSXhX4SyBSWV
c5TMf4o5fV9aaDo3uSdK2ePGIs1DWG35m1Mb34YoPw6Rb++M3BtJHc1HM6j4FmJmx0qtlm9JG+T2
6oHysVnDyK5wmbDwkqXrVjHv7Wgjumex95aMhBtdGpWaoCIuiPrkjeFDMbAXR8P06YLaR0vSZBqp
lE/q7JQ2WA8qMELytzDVxZDE/ZG0yGCLEh44W0Iju8cRw4dKSE8aMzl9C6c/ksBT3w/XVCPhNNBE
g1mQQA5CMnQkeYEvYknz3O+sUQBAy+iepMGdVz6wmSDjJsOwhQy2XmL8vdNiEvsJneFVOilx7QDJ
AO5jHhintuvt1WB5/6aEg3ERyJXXxMflMyuI3219eT8vB1KOy48zBMxVEbRbZ/DufCgKaYLfH2Mi
DaNmhSO7VutiBMIweQ1e0O5Kou0ikDaZblQ/0qadniPPmVzKz2iEXF9Hzk3BUL4qXFteUDakbqIv
KZtLF1jblEPhlCes4LWLNTX55wIn32tA2Y1p/HZO8sR18atOhtchvovdxyaRj07nTMuwgKkWLwVn
uhyCSFt9JTMu12E4m0v2VeGHjazubBcxBNcqeY9USPMiv1+b/CWVpN5bO9Py25fhv2rMOOUUnzGh
Y2eoPtsWBlrG4XHqOWhPTwMuQuot4pVwqE2No5RuCMksNTMfpjAgBT9+4bqormbDhmFQ4UM64tLE
OPmsef5puZQviy+J4iq4M13/f64j55wGMr4/ywVNjXacLeUEQX5MxIeeER18eGHUcz5Yejjmunjq
+GD5Sk90p7j7XvW33FhGOPNVR5W5GfuaxH02P/Y6fyi1fiuDGYUypayt8ddpH6XnQPfHsi6fEgeX
L+oiYxju4VP8HUcZlUhly7Mur1PgOkdX01ARZX8N0S78slNycJV+coSNipyPN8rVNf0sBQUGrtrA
0t0pOTyqyP4EbP6VB3BHKh9AUrrUUyR/bhEyTIuwHcfIDKfw29XiMmjjoSL83dCNHcI/W9tC/el0
/uQaDgv+088ksaqZFx8mjw7fyES/hJZcR23wanGQTlL7xuGSo2IVH1kcAaD14mTl+SUv+pexYSwU
ZjNNlfnNn5Lfdi6vDBBPsh/dTWYazR58D7A4g9KZEcamNaWE5UrmbnFZfygn+rXxltB2jdve8d6R
Xs7M7eaNa0cP05R9KFee3JQEUDYSgJPlQw+ylcsytras7R/kEhcJxbiv5uBiZQayHEq+eR3d4qdX
qLxZeTblPf804jvdKBZ2ASV/anqVfv1XDrwyrM3oEvExcdp3/uPxKitwA1l/FfhxV2mT2hva1g6d
hWjjuaAFbcMP177ndweqpwCEJDWxIOurqyQsVUMsd9B44ECDR4KpYi/sigh0T+c4haqr4mWuq8+p
56HFKfXS1tZzkMHhRuhxMAKvqfy4eokDuJx5iTmF/1INUySvprN2U6gRy+TZC6JtrQ0SMW79N7dE
gMagQf7GrL6CpIg1z9FI6nH424uOuDLD9cUEuA7c4l3Er2M8vpeGuE5R/Upy66Eq1Wef4cjEFMWJ
p3oNyiE+GYV3qxBZGJ7QcYEvWMPDWqsMAQFq8m62yteq6naDr2BuxPeo/3gCckZpLjC1cLrNmFUP
ssr+kmVh59ltUkbrtpQfCR2XTN1mylmQeUnr7ydGYWjG5EZag3YHIoC1JgJO9fuNT4uTMt9chuut
r8lBNw6A1iz+oFNcj3P4YkeVs1mkL7wJnDzlkHHgTdp4jzNKcww0gb+EBKsnY9gIfOyG7D4M6Grb
HhCZZ0s00GQj6jagp6iBeqJPlk2BtE+cUoN+3dQAl04YYn5nf2MroTg65S+Gu0y6BG4OrgP1JNUu
iw9pS9Fmq49V6hLHrKaNk2P6CCQzuZT7TYljjLCQg2CH78WyibeOLlNox6pXDN8zqr7OIzUXhUWB
pOHY5J05WzC6sB5bXOz8fpq/wIoYGEVOR8mLfZE+DnPTYPcPscMw72AbsORvumvIjA5eWlJ+gWSS
z9mW6C/PU4kzqSZu1vbU2DRRs5twnTbp/DbDWTEAeHt9vouC6HsicFP1nOk05K/aMN4AHNwx6nqk
bckUzIYi7N0USQwn26KcKPZq4O1pp08Oro+q69d2w6cztWG6L7rwE1qoRy2kdUjj7ovKMrwYunxW
RlKvZBCendS6RXU/AS63d54/NDsxg7ChzAHXIT5Oc4CLyY0gr7gkWHRH2PzQNHPQbxEuiTXlTVuT
HTiqccr8x9yZ7MaurNn5VYwamwUyGOwG9iD7VplKKdVNCLXs+yZIPr0/ngsYrgLKgGcG7h3sc462
pMxkxN+s9S39lKctH1LXOvOusVkN1WWqcNX1PYsimcN6ZsII+IhyEh1eLKKnNMP7G2BTc2vr2ZPF
QyiYJfCZQmiB9T4Pp1004HHE+/2k8JeAZhlvEBISmoSaCXQcneJOiJ3pts9RZC6ynJUGZ7ScZVMc
WU62iW1/WLL8pdr3hmCdFMXRjlVx9JguI6aDNWH83piNP+eq+Bnzeu7M7LMdSHaWIA4Jv2rWBDPo
SxNCZhAxE5Wd+anryY2zGCiS/xggsEiA1iSh8coq/qAgbhtmgJl3dF5kMOyS+diCcN8WvEmexRKg
wWlljdWba049G2AbtBqxxvz40a/ryQ9d6juje4jVvZl0sZRQ1mJvvOnheLCm2lyoGkucJYi6hNxm
KzqZ1EDX7s/BgEm57WaU3K/lqCdmfZI0l35jTEN3AMbg4H3rF4wWz64d/prTdCDMnPeC+f1Q0J20
kf4KBd/h0F06qr5MA6I8g9RSFup/vAMUYCqusVg+pBpZMJr9rjEG4+FZM28YN6mJzF5E3QNSZsok
L1xnon52Oi1YKSR8S8OD5IOsHq7PITZwsEVWcvKs8iQ5C9Cp6vRO/bVOopuJH5gu51l3rH0zMGYC
zrUQHrNEROo7kEu/QTA8T0YJecPehPZ4oCDDiu7Q+xfODutLsKyx6G4De/xzEF1AtlHvfmmgYtK5
O9XIw1N5K57TtyDm4Bqmz9hGLh8HqCa1fu7GwmPndtnK6eiHulp8MSvhseippB31pbTwhUSfBGQ9
zEL249mzqs2frvRujB4OpsZvV7TAFVke/CDbMwUAlZHAO4hZFSvhHrFVfXR6NqrCfeH1+pmSZj9w
2rPROIHSvRcdvTDd9dgg6AM4BBCVTrBxxFV2+sHJuh+ot8962L/EgLoxFwREhRS8++Dcwn7XJfy4
Xp08sIUomoe41gkSC/kQzP43nZ2nnruv4xwib8SP4VTpaLH6Zy+sMVMbFh4YG3duKe0HVklPjeGC
TBxwfOveK9JFgzk+KZbY96sU2JkfH8M2OVuAXlzLm3ajjYnNScyZK7ETLWyDbspjgN6/pkOWllEN
h0GEmIY4YgEkPAMVR8Juhc5prmrbEbbGMOYIgOYJHokAOZkGa1p7LOzxV8BeDDjDlO9wAzz4RnBC
bP8GWesax+xfvVL6vPLInpkToNlYtN1wcRCCW7r3bcrwjKeRYyFM/1IDCbD/PVRXiK833EWoOFvK
nVIlr7Hg0xqrv6KGu8RSfUd07N9kZKfCZnBtsT0ycLQsnBx/uKX7rFGIFk9i7FKp5O8xzBFFs8yZ
1RIFGLvIWzs6x8nH2ZPqye+omm1FcmhXjp+EUpGJwSc09uyd6/KuuUSahMCTIx84fv2PNWZ6D6c6
haUwPgZlfoR6QcmRWc9YFUazZgeUolWTLUa6OfNFq34s8ShQJ59sx/0Ya3kbE04zOF/YBdjmeQEU
63qnFeV3QVEN1e2I//arS2mzZPQ6heLIR3RpKrUKGcZGnT7y7WaJAt5FE2WlPmBDlhwN+m+ov+s5
IQVQGp8MKnIallAuupBJZs64iH569PlWdXWwRhzqev4YWIiXhmoXMvxcpkVJHB2flzwYroGyX2X0
OdKDYRrc59weVZacKlawIT+ryeZ3Y5Xtg+JsGyu0QtktoHoHwEGAIYAX30VsAuPkxMmHtruYvbfN
eLMFPw8AvK7B6d4KjQPbr8kPWfYo2FSCvvGfN6DreNJckmgnvadzorHSRMnhmgFI6P3XMQXeoAxW
47Xo9KUb3j0vFbssvQkzZVhNWoW71ABe0/YjgoZV7y9xBQNubVjQojimS8idFH2L9qgHEQwfZvsd
rSjQhQ7Ta25SKEAf4GW5db73zIFmbweuLjRT2XJS5a9ttX/+P5IxlBKaMHOM5vBTQP2igQu1Hdoh
cljCHVOxfdrToSOZnZ0YSNapvIvhieMO4WIuv0eNqaPCT1/zqqvQK1e29IEWweFwoiraGnH6PDQ4
Nb0Z6MG0jBWf+pDaFK4BTv3ipWNoKSbiwBG1jCcBqpoZH1Q1D9NkJZJL3AOhAAfulMgufMAZ3ahT
iztJ/WRr0Dn9QX9GeQHgyOywSpNmXGWlAqEFi8QOnW+hzYjeSb5qFlJAPyDyuNckyzsxjsdcp9fy
dFJrzaJAPMQNqAXxl9lFyVG09c0gkoXMDWChY2bph0429Ro8PeLLBGJsBvZvBQWI1lo8Eii6653E
AErFT85r2Zrlm6zYpZRSAwZeZbAMJtyqpAY60sHHNW9m3BFUBQgJmxyhVHzEjudzraqlGQO8oDKE
IVpiqsJEagYgU1iV0/C4sD49/I/edGp1uWpz/2yQP9P18uwpJMDNEJHom6Pape+qe/PeKuQjzFsv
mbJA08At14L3fiTzMsvvWYjey7LgLyJLbldsmO66zvh/ICQEYzAAevzDfdihp3L3DKSiJVJWWOT2
nDgUcpG4v650d4ILSHmh3ALWS7b28KSTUVj3rE9Yrk2WYjjKXdBMp8qnxil16HlK3REjXxHTvEyA
LYkA1F69kNKaKhEToFWfRt6VHP22J+ydHxAt6HQvDkOphuDaevKMB33M9yljIjtEtmHADzwNhAUu
xobg6BhhpW7l986oHksQLn0dg8LmGTVd7dkeMJqrAIUPH162fok4hRFdkH7uVnC4L9yyGdBWlfNm
5nyehMETXnL3eJP2G1nDqYxKwPHTW6bFN/yXFSo8YI9CEdmOoRl+RynDVW/WH7oTfZhDSsYG+inv
aNewhOaE3IxQRgfzcGrKa50jn5B4D0sDaqnle19ufWEQyGzWQqITxRXhRzXIHHTcxgPylhtsl31k
0AGx8WwK6x0PEtIBrAAQwO81igV85NFfwbyLu2Uu9VDjVsb36HKRxXxg3Hnp3ycmFtmvyNePU5nt
GWDdJFiTVBAmlyoyg03/J9fG1dBCF1A1j2fVfJVTM6wmlxvFL56bekQBYmjP7rx6rRDpuuDBeq95
mHQME4ngmG9FQy0V93dhFhe7apkhS4l8ebwqXfzGDLUOrf/aNkW1hXHAIRFlOzi39nqwwx2J7MgK
S/8FL/9vDc5PTCGLifUIhmKnCe05LQ7IkgGyJCS0mMzUhfTEmVjvjWOVX1XmcI8QnTxqYj+N7EPD
cB8kxnkG3GrZxemqN1FkIVRZ7mx2KzY8dmAbJhuAnOSvEOmrMUQXwlHRL+Ag6Tv73OvhzffjMyYU
MgH5A63mCIdF42YqWrD0LQYm8sgWveets8gi/hTdtYEmox5UshucTdbb72XfF1syh/dpUV3QXEFS
cbQjOFFA2dggIBm7q/lbSzSpZcOt1/TBA9XghQyLY9t6n02bXQsph0WIoDO0M5gbBYJpY0XN+qBh
NHPK4qiRC7Tww+EJb/lVpOQim4fCwM2X6/Gv4rdzohqRXYtDsXSe8DSftfpL1rM7UlMBOLnkYkbO
vfLPbFxggU4TBhf/M0V8PhA6z2dlPHgacraqZ7IZlZB2OufX7qZyifgQWMLJm5WnQrgXwUbWcIN2
M5bTgzXYDHjQMbeh1m47BndMbwt7k0XaS90DBOsTRhBcyWbsvLHIImHBK79UVH2MOrO2PAUb3Zjx
H/i5e+uCkQuJGa1FDHocc3EQYbBEh06JHKJl1T14vERhMERvQ0ZXZbRxG2Z0VHhQKC39WA3lnmFR
teFb73ULdaylKk6a/hKMbr1jeNkyqyGVXqXDXkNmvNDbme0fPNjK6leZF95Nkw7f1uGF5jRyWWNi
jk4grvXs2K3EXA6x9eDoMIfinJoygrf+jzc9gkeq7OTe+OVvjGcY/bV6pUqFDuREr5atv4zG8IJM
4y0ho5dsAvAVZm1vugyZryA3t6nSQz74q3Z0GanNrC+0JLRXLVrRxIzgkXSIBawYS3T8RfAQJ7df
XyLBVnMAmhWWrCpKVS2Scnq0eQZXngMAYnK1X3dEtAaH1B6jP7ek1GD8sRR2UB25Fo6khGF81j5T
9m0L4i5XbtxuvWjCWmWiPyGY8eDZlKs9N3sEy+kZj/u6slxqP6a7SR0eA+Hsgdlk05gvVS6uQZGY
KwEdQCcQzpf5Pqu4v7A9K2vgFzKSYD0E+nogf0MwuFvkkbi4focrI9c6NonBN4j0R8CYCFW+UlIc
NJcxXl1Ew2KMvtKq/ME+xAsyqh8vUcepLbbabBDprPBHZeRLtUB/HEDv6Z+baNbezVzioLOpoysm
/gJv+8Ln82Ii+eGWJCDCh4fL7Mh6KxlPry0F4F0Nh8To+g0cCmfbsOpMAhb5jep2Tu4Q441gnI4D
VfFgr6MyZXk+kfcAi2Dc0BiVrPJ6FN1rN2yyNQecihiTNKX0llapdn2m5CGLgEx5ebRLpXutogR5
Zkc30ViLvv6nO0Dv4sVazQKKiNWotEDjqUubWN/TvGEd2rcKGCzEV+ZtZsEEJNfZwUHO5CAGSMum
YFdYQO5dqDywFM4tRD8uZOw9BDw5cPXAir2idiOHndliowx3exLMq/FxEetQWgYRkySyR0n9gEop
y3V3C+ryTD0Cunc4qtj8rS11BRrzIjrvuYc4HAqc5CHZVRBasxUG8ohcugEjhoMaZQb2AP7dYHyZ
FoIAF5xUyBr+sWh++3H1oSEC61IU1yGWVmhGez3VBUEO0VpFeC8B/w7LnvhTizGEbzcz8JHY+HYu
6oZu+vQY0axE5RzQQT9rDhZMt0Wa3sc7/DkeVfXBBWV+HG093iHqPkQTmsfe9QE+W87VxzL3FNac
MmZS/tbC6DdTB45YYX5y3fYobIyXBhvI+QUM3IJByHtHwmHZYXH31Gwid7uTPnudXZd5gbbuhJ0T
pWLDiInKx8BPFtK7OzX+4sbA3p84CSMznnI+Vh0EZIQXVy8przO/aBG7lUdjbzNV6+Qf2KiTLFSJ
fdYGl/WiF0a+cWzmUA4UJpfe35/HAqw6yh1a632CDLMsftFMfKcyAsvtfiGLdVZFKaibIzBTpuvu
y3Rkk5PHV9QHO2HCF7FhBaE6TTfE8EAZgLOYNDv6IP3Yp+JIgUvPMlVnf4rPfaXe6nE61Y5xMYYS
HFhTklTh5FfLZsJR4CPoywRpSXqhF8fk4rKwinA+wUKpjCzdDuylO0ngODNcLGQIVXe0zwjKF6ZD
uEwnk/EC2pCAr3Fiaq/EGrGsvcta7yEW7jZobQZn2UVwwhQuN7Q+oDpF5Lsb6V6zpkjXgxUToe2+
+OyWSAR5dzju2cShdfJhgrc1qnPXrO6GKK6lIjgJMvg5NVR4KkjK4IuD46BXF3OK9xUvUNRqQHMj
gpcMeMuexYtf22BYAAy9xhkKOz4/pGuPLGedOQnCLmjXvTF58ZL0MXZpulgom8uKWCgYiLdRN5vz
qOU3Gd+oG1eGnYbcV6SwWBh1NJzamxZ70wp0bVZol1ognDPyHhovqbm25GIam/hjanv8/cWwKwor
xZAYMr4ygid+64kld/c8ePrepCxjfc6uM4NpmQiXmFwKQKSZRBnZREEFE03sAElpY2oK7TSJJKZI
72CLZuZZ8KS6OLsrZsMU2kRLp94BWVb3FOhCW/cluA2uKntdmsgGtSx+girRgUvkEs0C1mJsz8AY
Tcd+Ar/OWn/DihzPmqEFL10+G6cbMBdRyJidNCikBqTE0oAj9PQnQU3RElluW1AR2P7ypRury94Q
uKE3ScCYMOW/THV5lYVfbapay3ej1YQfdGpwMa48JvAbGBxUyEdXvUcf6Tm6ceBpZV7YopoXZbL1
YQDdbGvIbhjk9kVESDf+gl2bQwWcH5rGa/WNY1jtNYpPNDXgP9nSpGb1RqQMMqKKOXJSOZSO9drO
rdNolu0yLPmtS2VvYxT/TrrRDJxvVaheKmk/tW7z2JohWKZYe40f4g4empgbmDDJPvyEh16BLcfO
gCE1pokJBEohF5aS63YE2BGCYTQ2vnFCLFCMW922vcFaechK2p+G6nA3V/K5Fx2HYOmWjD/QKQoq
8gI2vpV3K01/MwY0AHQLzVZ1A3ay2XfEVPEkM8AoyPypirh9NV2CUwOENDChRU6CQ9eNVqLAikWf
fjMi9KGQdZmMBsERx1Z6RMWGTNliHCRb7zL/vy/Y99J2wImWDVUUVMOyoVkf8gF6TWBeYLpeIwzG
h5z502Le9yCKjQhvsp6ZYQ0bfzp1jt9eGkf/Rj6KLZMJxsGglmWOiJ061iUzYjAniYrh0kdseF2O
ZOQm5TavavS1FfW3TrVqOuy2WrffygnDimOABo0gYSsdqP4Al4vtQbrXp+YS5bMP2eAMizAH5e0U
cUTrj3E13LPJzehiwN7lX6FIyC5HDLBN+owXoQGjEzn+qWJ3Hsyy1tmH05Xmm0Y2e/4XuhyXkhV/
ifxX4lrBcfCY6m66zazsizODFDisrl6OG1Hqv4OuwTKh0xvqiJcUL26N4XRGNO0Z6izKzL3SoMMs
AuqPjo/yt/MqaiKLuBEzJzLbohF30wgiFaL4itmG7xeXymBOxDMM02N8QmIU8eFNjkFK0tPI8Ujk
5rWJIIyJnM2xzYyxZ89cxYwdKRGvmVNaaB5BHmrZcKsyDHoT1FaNqDQuSb9aijO8rHwT68zm67C4
ou/7QhJKvRXbn7qVvir3eewyi9kVBgyZq09tTgtdTOSTMu6xXeRSmAbMJGLBDug8ML40CZPJtRod
kTKaLmJpx8OkQ16vnC9a33vQd9mGiTVqPqYzYfTWM6CO3Y84Z2qQBtllNMLNGKDh11uL9x7B8qpj
L46BCAGHR15zMbxFzaNhU5VL5ARBtaUhwq+ZyA/VATqzBlD6wetkQeqgUMT6arN7hNK81137E3CF
2AMp7UIIbRXcIyEZswCyJTk4ehu64jWIS3NfI2LKkBlmmhoeJA8WN1G4a9yK01S9aTX1W+iaW1X5
8TIkXoFBBmYYTn0THM0FG0LABOFzqB6cxP8aJuuj7Zr1wNJzYQT8V7Y3rzDi7hyVwy4LfQ+0RfPm
SGWt48n/DcMDvmg+DxFAYcdrXkRAuWxSQ6Hbuztlc0grHp+wSndjYFM05bq2LR91K9S2WWJ/d8ZN
D/h5eILYL6UAlKfsw4QNFpvjjB/5jjbSSOB5451oiEXcEHQPd6ThJ9OGeLZBqXODHhbMBn9i1pBB
ZrGXBhp7pNzgWbFyrRjC4IH2y28cUaihOecG1LgLvbDMVQx4xcNQJMIW2T6UrG7ML1VpXYRghxpa
l6DqWIt76omlKsQdMlTBnTQHjnKyR1wF5LxFmtS5wV9kI4Ng5LEIVMvHKMWtGlSUbE1SLaoZFeWG
Bfsot78OSfPd+5hkZPcmbRoCFTMq9c7YfWe/+HB1+XVFob/JTJAYoqknO/Q2cPC+0Cf2hzBA7mKM
XzGdA2ecPu3j2W1uu+ynqDi9xj/rlnM2fVLRcl9s+BpOxPSbZg8BPJQiMxxY1TorFzZTmUeQIvmm
C5teJcV962foGOOyNTZ+r30VkZgBKjmbUwdwYsfRnFg8td0KrPNk4XH1ikMJ8JiSAHjGyKBwXNca
a4ykuIVi72PU1KK3JrTfG/cbmlVM++GE9p+yhxPdMF5tM7w33sc/xWs6U6dQoOqD9s1hsxG2uNRt
vmsMOJB6nNzSqH+qJrSesRLwWwi45ddd9vTuBCadvICg7Wauky1L+836cG9lwz2fNJAzTOHy1v7j
yQy3ZmncHO0PCzIM49j4yWC6o2y6aZj18ehYqD2FvbGFYh4DvgsLKyWx5m20GoWnnJcxqLbsFOoO
eeMN2kYQF7i1mheGvhlr3TshQpNmvgYFjB0EwvhiS3ErGOTCqn/WjK2pp/VcROLADLPqMJn9mcwC
xpKSj2A0QWqwhksX3KjU5ZreakI1HizHvKBISbHSR0gq2ylYw5AL8Gs/CiYmwDzzdjs0trvCff8y
GfmPA5fkkrlTtCr7OdKjK5DZSKZCiZOGGzGV7srS66M1MoyftPIjdewXSEr3WqHEh04BA3ubxN5L
TILPFfFJtsBuZV/MNE0eq7L60ifMuHjYygeHfWCvOFFlGBsrrJD3ICmSdy/+9sdvKU39gX77FPfC
wMBHpzG25kdY1hyeft4u8ym9pA58Gc5k6KceEzE2UzO5zcOG0zyhwuwf82xGaiSyO9u59HZKN5jE
tFiIQy0Fs06sDZPwYo+WGotOgV1+MsNxBnLdpOFELMshMmmjax+5vY/xQBa1Xm2mRKsf4lI+1gka
P8dFVtaFxVpAeFjCnbXm64D2Hf/Wnxni6k0o60+NVIdK09pP3ewcipRa8ICOcp3rg0nYpxOs+4zI
o47Ex1URWuwS2UhsNVx966TOzmnKpW6xWnQxOSJCJGVv7Fe+GLu/ougvifDAawbO2SlrAOXgSw2c
b+Or5zYdyUCROnR2Kgn8Nt2DUVqkGvnYglTyXQsNlmbc6QzO+eqmuDrqnQriq0KUuTP6+d4qllbe
Q8pF6YTmhhUoQ5G+GhQn29QsUj5/gIqtX53NpuVLehLE7YEpkJOGBywAaMOHgJP7WRU8cjN50UgS
duGZwIaUNCvFZqwRvGxRZtoAAtKdzbbvRtTTY1T0fBVcHOVtzVYjTzXMcK1gymx7/tRxlNoxfEHF
Sm1FTIXyEBlmYJddxvnKwW9oix6dwaVGybQYLB1Xt4fToZTmmnnbHsgBlOur8AVxkTlwJ8sILhH3
5WIctF0u43uVaV8p/g/W9njXoxaoe40HfQPrazfYwHRyjf30aLT7ohF4dTpIz7Uht5aZYz8ceTMj
P94YgX/BRxXv+bYST7znlSS8EGow+rBxu3QjCL1c446js2wgVZCt9DSYuO5ZgXUOXu5wlm3kwInh
oRWmeWtMXL4A+QooAFZWfkUTsqdgkvQ/5V2RJCJ9Jl21u7aIjAy0I33FHqX3Z5JBHfGyG3u2RPEQ
OWGmVlFlLMcx+Rl754yc1VmZ/lMHW2EVOPUpA5y1EN3orrMy2jtkJ5DqAFTVcdJ9XkE0514Wm24A
jK9HKCr0/EH4moOWF7dk6EIJRHlYxlxSwIfDbZqlr4mlEUa2DJOS7op4k6UY8LmM0FvQKyA7L1eE
wv3Zs2/KsN7HYQTbOVH5pQIQjHRewZ5/NVHmovmJ3olDSAoOUKKDVqS/mKfUCwzKL+3TJ8RXGyEl
Kdn/2C3jKc2NV6kUzSNMl0eX2N0O8OiVkwBSXAKegXZpRYzBt6Hrm0TkSK9E/1wM8DHCRt+ge4E7
nA5kv+rTqwNwiWjxbWdMFnSrzoSfEusLpSQGOoMzd1DHf6Kq5xBtorCvRToGNID/MXv7P/3xfz4X
Gf/7zznc/yG7+79M6/4P/9V/Ffw9/zT/O/n7/49Ib8P9v2Z6Xz/rz6D7HP/PDO9/vuRfId6aJf9d
4NqWnitQ4Li6JCX7Xynemi3+3YYs73jShq9lStP9t/8GRXDO6tYM79+FJzkPHUdYrqnr/Dt2IP/8
O4LBbR3+gudawkM96Jj/L0He0nEIEi//9X7PieO2tEzbnP8uyejdMP/JDC+/P29RHjT/49+M/16r
iKC4qAnWrgCNbpTEc+D5WQvLxPxf6MS2dZTUgD9J+RiXkU5b1dQsuhyEM9hMrBCanTbuMqVfGY0+
GFKe0ro7h7qODNgDqpGmr6NVvg6cHQvqg4/OwHQVRnu9UB/YA5D1DHBaPcM8KA1HV1jQQ7TCx3KM
G0fwr+fAFzdD9y1ugSu/4Cg+SdNkvmvROrFlCCrxErv+RWnyd5xgPDRor9SrLdMz45e3tBzXzURu
o2l8REgFhJfM/mn51PVou7gvhry5oJlCvOrrLQFXCAf9DBHlwDCJafulKwxAqGyx6lkKmdMe+qTM
YVqx157mfrhhwjwttJati5g8qzxUdapaaRWa0jjDxjSAv2/YeCLqZt+gMdg24hIYiWjqJYAlWhyc
moF/9RvUOwHMHMh7Lbyxsl1YYFkTZBPKEu+e5pzZKr11JDa2Mos3qM9XkZpgsITBFV8IwbLADXMi
NQFLbKUDu0BY5Q9xNsq3rr5mrjXHfuc4JRSTIT8egnytsZyO7ZJdTP2pWn9fA5JRof4aZMFRlBK9
Xq8pFMPaD+kRSIGHq4yJLxq94C1ifY80DrNr+DeU4tPs9Hf0VjAvoiNlyz1woPASBWFa2pPFCK9i
a+Zk9kuCb1/W3nseNe+VdjQHMhEs1W6aKTwgYu2XLRNorFjEDhb2fUqdd7cgY87nKvKK8acNoNh3
qs6YwfavJCAiMx6Gk+5C1ImVM6wj1Log8dwLPXsDDikHXyRZ5kzvsKHqrdb0pK+xRTD4HEOptjal
nYHKQhwg+jmrouItc5NZYzXt4VcFXBH+abTcBGIIgDmr1x5zUv9Gv9+lfCwjIhx4ChjFVWUkCV3o
HgdZPQhdkWYcrlIQEazlqnfoPFcEF4nxgdvmdQrQEhTq20COCfEuWLMIewddxZ1bqU2KKwrRU/DL
NDPOms9hzkNxgvp7jB0cwi6uHQo3eDcg1XIwt2Qh8BDtkLIDR5cvzqR2dHAPqkkeLRMdSjLuAbiR
QA1RI+Jv8Fi1Fa4X0T2iDTfQvNqZ9ZMoHiqH6Q2eus2gNft64FMy2dGb71jnEVWxq/8M8+AEDlvW
RHMe/ARhs7+17qMnsR3WJer3PGJ5aeBd1ntMoMNPFeTIGZEQmM5fWFsvYyF3RTje8VxWAF3YUwee
dcQpgD9D/GHEPAswoYscdKCbms+TGb0a1svgT3RwZryo8+FpasIXK+0+DPu37KbHtnYIAqqdL+S0
1QoP4c1j5pMOEWmSBjaVjgmHS5M4CfFGCsNLrSjekhCwIC6twkB7l/MPRmmTTmufBtd6LabyhhD7
PRrEfcp6hIja0TC7nYqNt4hV1NQ+s41CNOf8Nh5QxJ6dKSAgJOppuFKm+tO1p9x3fhICz8k6Q1iY
tOEzoE5YJYza6tBpwW9hclAu3hSJexbvFHt2wTtB7CGCCaNDpamtvXnlQrFWKEAy4wSbz6uJYZD+
q46MOYX8jrqnn7HtTYp1wEstfdVXcl2BOl0ifpwhG9EuseS1G+b3+y9x2ts4tbSt0Og8+ZNO9pNd
aIwmKKMnHmW/+XRt+dgU0UPCeUj2RXhPAUhZvk96orZ1cr6Dh1TG053DBB5r5TImGF3vOkTNugXB
Kx3zGY7qmZErqxSelF7cbXv8rn1/j1zyaubahUnhwmT8QztbXXrlwVd8S8M5BWw4y6FkYdLf24Zp
KbE69xi9Ooo1xIXlugIemgNkCkr/N/LHT6OoPwfDJlDMqDFYLYExQ4vy6dTsKbiX76XTPXgtO1fP
k0Qg6aS0G9gMljHckoVU9grY1ifhWXzgDFit2CeekGzt7Mcha/+Sqf0m5ZLsOUPCm/Ef8pmc7QgH
Ad/0GrTWoxPwJBqVVS5BJz8ov1ki9zmGDge9USOJDrxsY5rOG6QKejuGoVEDC83oJZxL21lagfuY
SRb3RomIWq++klh+O019mt+xCmcJcDu+xptaPq8IbiXKoFELOLs7zP2ye43T8iOruaq1yOLuza7R
MACmtU9iiH5EujeS+DUwBqInR0XkQX0No3XdmI8p5KWVbrivcZG/usjNFvGg58tel2eRrc1OfKJH
OOqE/ARjCYwfMjE8ti5NPn2SwhhMyrnopG2IWtwnLAgjhnwclPDAsifHsf56tzikhXczQnxvWrup
4wR1NPuNJivvJWHRxBOfHT08mYKZA2zswzAyrLMVXu2MfYjjJ6ypu2BJsMQ3aE2suAqXm5anTP39
a+CZSyMiA69XeDnNirlSMbewOMhLdoYrL0BFYbxyCBObk04LOUbgY6W1c0JMkn6yBXZHlnlWMSEP
9Is1IxYAfJO8hMLUahFiJwGqTr9r7zYTvNb5MiRVBOurOKZAKewSM3kw3tCdcZRMS5BJCDaJr2H5
hnPI6Kh+ihJFSblLywL6nQYxXWtiurtGwfxBn5AGvrvgrQRT9e3OYd0hXQObmR9Ncy4yigGiSDBl
JnklJlDECu0j+bwmEnON9kMHmFgNHd3vR9dy3hBuv6iKDMWEjsGr64tvDTYGO973Sm+vAtot0Gpc
bm5MEIjKPxQDUnD66BAGMAESuUSOwpqmY9lUxTUm5ogYIy4659oKnhmtrqEbUN7U32bxHmhYFxnK
gX7S+WrDYc+CfKAJxSFq5BfJuQdR0XHCmlpglcWIb+U34T/VWfielc0eaC8IQsluNdsKBThPG36j
MDq2DWRBIQGMjdMkFgAqV0EIBsz8YaBWLE3RmswoGS9rm671HwJzXPNl35rl3FI7fREi/5mCgYUS
5ilsn1H/zTr/Qwuy976J7oX6pCIlaqLniW5R6riD9iELCDya5ZGAFLzkBO8MmnrWzWo32eObG5t3
8tevulM9iehvqLLPxINwXt+cjqlyg/KG4ulsgS2ahjTeMO0jKrLYEwB6CgRwEZ/QURXRmOvuPLSN
2Vt66BmJWj21abNDiHkJvKWM+t84Dd9hXRyrsGfLa+69hLRQB3NqBg4IGcyhywwPYQhKFCey8D+C
SiVRbfIQiqaxeRUk5Er2eagUNA/uWinOhU45WA3l0ouMU1plr67hMGaemDXbQ/akoMuhSf109Wwe
oiOzIYeH337J0pVUBQOYaZYZGy8NvwLVnLOZpRnGn7I1n5HjAUvv1caq+keVMIwFPguwKT2p2jl1
GeNay32QU3tJ++zqgn8bev8xNtsH/3+xdF7NjTLtFv1FVEGTbyWhaDnK8YayPTNNpmkyv/5bvOfc
uCaPbaHuJ+y9dusdm5wBqQvwL87AeC5I3OB+/FosMVHNNF+CHLOIvdxx9i006mbz1vs9Wl3vxYlX
pF7AWlvctKbUQF++scbl1SLOjYtueo4z+eVNEycCBLLAzl5ZLf/QePyKGpTOYOypHUp9FyfqGvKe
DoKUfXTnPI+Ze05Y/gAfe0oa1uKO6T5KrKvWWDykDoPyLEWmUo7MSAfYg4n8E4/+bXKdvWN+oRK8
Z6h4V85xvgtz/V4q84TgpdzofPjMOrxC3n/5UTuYcC9y6B47W6wxhM813J/AhArD1P6d7O/bmDCH
KRBnTUUHaiZNEAbg3uzArDBk0Yz27b0ImHbN8cjuLg1Z+lLYxMVbKOWuwPCtzO5jWiXtLP7QY1vu
PTXyw1DCUgVrRhwKnkfhypNjIF+uAtITifGZkBhRhSNp3qBC3c9xD2bfhCTE3OTqCrpAjXZ9i4fL
9A2ADCXdTD4mjyInHDSWxkBDxVR3cBAxwSQ6Oiu22u2wTFtutdEEakVERhhA8bEuFha5z1OWRe09
ukm+H/B4TEv9DVMy4QgZ8aOJVQqPef1PZ+uGX/rEgDhYtAwG+EhOy2VfxpbHW7W5l+BgccrxofC5
RtEkp14BoXb6RCqfQzBFW6eKeh0s4VmSjrnzm+YttZyPysF3gFSXnLnEePVnBjteMG0sEBYbLNJk
Buqj7NTbyPl6gpP/ms8wzvKqrqIROOpWNarYT0Nx7hPHuGjmmAfd++6GGAdW1FawRCbJ4xgSl9Hv
72wnZz+TNQcoV/amEviTJo+rdnQELGCvOTHYfk3R+x0EDPXtLGKYgTVoYTyK40b7DdmwkkKUV4tc
y2Cm94W+4+t261UdbuoyPoMmNoDIod+vJeRGMR2KldwSUt4DEcTggghmw2yoOycjPIWlL14UxWjR
6CdmGM9WNf0xLAsvuCcOwio/Ugnh0VqouXOLDYOje5Tj3mOmrftOQTgaWoeJ2fDQhpwzmDg+yQnd
WhSOq+Eryl2VRUkP12J9B7FxzhxiOPNhfob+0rLAsvMderN+YxTmQdGVbl0PKZAVHqq2/e6t+k8c
koO8aHbUBYoRt+It05LZFk5cNWFK0rfbodgIUlRejmP6/EPVk1EtsN4TbA0ea4ZioqVe4gGJ77rY
D7nhkjoktq5HR5XHAMYG8jCFXkPGJEvaGR0wM+UoeVlh7bsuHvfdbKxwjCLnxhnui4ynyC87xuA5
o8XWeslnNkyJz3Kk+XTD9CvP1HvmcnUY3kmziNnqhg1vOIp9No4BgkrKFUeXcLSHf+gEl2gp2LOK
9IA7vNuIUhY0/eIP8oHFKP5Y1sRtAbmgGLXYQs5bVZT6OSvTateV5U9lM6IomFhb7cn1eSBm9MTS
OE9e+xLMlljBaKesvDayhjEgAoo25AlbyL8EPg8TQwprZ2XyBd7ewY/Ft+L4b/BUSu4GE85CHERx
2d0Gof5kugFV54jbxKVElsab2cRyn+TObWGZRvn43EkWR93kBQ+mRXRQgjRJQro7NuYKq0wt6CAT
zcOCUsQ04Vg2HjlJSC7EKeOIZrvg3WvAJwf2Dd4dILsIig1AUM+6VmDEN2NK3PBp6E0KZGUeptDA
OmHf+xpzLqOrhfF2+qQGtJdJ2YPWd8qImG9nT9VHLpIdeCcrSV77YDktcIcvbp0eh5zOrMIOvltQ
GeHhzM2jwLWxmTMWP/JuRAZNpNJIBifs9GppcBwyVNG8o2JoQbSFXArDPYiJAHscpzNbxc9Rjr+z
43/osNLsPd2OuS6IJFnk/la5uCubxn+HfP+cTRW8OnVZvJIRC4rAKWDUXFkV2rbQPkkjIUml6khC
Kpc/WUswBeN7TCdEaSjObn8qnoM1gAUM4J5547RmjW6Vdv6sOr6kgHHUdwDmxYxoMew2bbku5PBc
VSbL+ho/mEUJDF3mM55ETWDNys4aiN+uHYOCF+3I3NcBsXs0pevXRZ7eX2PVUKoRcbQxZKBZfgfg
9Xes16P/PC+Bm/U8w+F4Gelbe3eiM6Z0cUuXUhScOLIAk6QZSpbcwU3bwsd3B7dh4wt0D3jgByac
iZ1Z81OWIbaReSICY8ieu44xjGk5z5WCa9tlHspS1sy7oLNw9RTsARBeSCiqxwnrHKlXUDEZjrSQ
jc0ivDcy8x7J9IZsDA5AF3SJnpnvlcvwGpoHYpbMTT1k7/bovnCpUTP1jO9ZqyGbIEximIh3qu+L
0qVOdfr+HdcmYIVaXirmqUS1mn9AVLmQytYq3YPe0ybjZ5X7d0YffJZp30dDOFzTNbxaez2pokAC
6m8CMfuz2c7f7vhrhtWrG4uv3AyeJt2hSxRzdNBB8+HX6uC7jRs5NiEnU0Od4yXE/4V2/usPgT7h
83gl3nMfemwiRVi81ISejMhwwl78dOPUXfwAKoz12S3KiexyurquQ5O69uxiIOqJushwAwRxrMUY
/tmm98egeR76P8iiUJzYzDthXW0BxmRkB3F3rytITizy6ly65kaRqlPm8Qn4yWW2i/vFqFky2vk3
crCjk8ivXlwGE19DrgWJ1eKpqiA/ZsZFCPtXdq8WztbI6gasLe3RrpoL/WeYU9iFBeNH1t2RHlC2
+x04PocZYpHmpz4Ao7WSEYmn21OxEE7Qpo/L8A8BfMqN1l6Xwv60MOLOFg27xZx4VpwwGVNTzvEV
7EmVsXDpyN6oDuhhnVNt0pyO8jZKx7uaGbpZRVwr6vYU3lsfJTjvIUSH5c5eprM1k4yeOHgxmJXX
BYWBbltoeEVx6i2aO4ExiSfSINqHM564yxPWiktr54+dGX4ugyN4XjgV2K/y5q3Ld3gUZHPwahsB
56yvA6joyIw2HNVvKnPOaN7a8xKIly4zHvu+CbfUEP42u/mxiz+a72+TtRtbMDic1/2rz0Bto1m3
QdptNn6PKoT5ONspefPtlnFIThmCJQEW7shchIQzpwexTsv2bcxZfac1CQ2m1FHncVck82/Js15P
Zf7gtmu0F25i5BPhbpp+06K+6Nj9RfNwCROACOjO8YZijIxbHZ8I1uhzXuAuEsy0T6Nn+ed2vgIj
afZZ0GHj9U1eVa5ylTW/DKQBNTmpBqBgPNT3y7Eb1nhZJEkbK6EoKNoHU+n4WFX8ijH/JjX7ZzEi
qra9f2ICoRNySCD7mv0TAps3Ox6KHWfyS9ejE8w8Zz+aCOHanEwMkfjzJSTpB63isksjFjX6oCF1
zJMkghV20g4YRw/2qN0oayE1SocHwJ7vMeYIyBrW/UqZ2iSfaorbS5mFKKYIPKRuI7mC+VrW44Jr
eCGWxH8Bzo/LoTbvRtIbz9Z4PwHeOuW1uLgV56xkD9xPt8mfPKATy4PT4IrNY8TrooXnmLwJ459M
lNy5Q0YRnZVIeSyKdpnMJrPh8Iy7ITv5YR7FK3XPHajZdDw1D2ifnnF+qT9dqFAnSmDDufNeDmG0
ws1Fn4mjNGbuZRI3WEJjHarJy9iM8aC3TR2+t323i92OyeV6kquRMYj5lcYsUSnC9gI1A1/evWKP
fbeQDgnCR6391zkMeH2msgWVi3ElxOwTQYJ9RVbJTAOtkxF/IuZEaDuazmHxjI9EF+YZhHV9aEjb
pn9gdvTIGI4sEQgz56k6Ejd5Ge3sqVP6BYgX+3vlYlgMhmFrvJFc5ZAu2+3jhMSecZLUeQQFHGpH
oxvt44j3QBSOtveQmd+gG2+Jgm5SDuTSeTktqN1fy7KMo8EgjMYQDx64wfu+J5NOPIC6nDAYoU3s
EZpk5BimcBawqSzVLrfRnNYIEWaciRuDXnXfSgS1MHM+c4Q4Yw/uCrUIMpcUF9uUI5EfsnkXNuoX
I97fluopLEdM/GWRXJbe/3LSRkGusx7C3sj2mWD777OKcewWs3JrHRLWihtPt3ekkJxNuXTsxjiz
2zRP15levHOro1p5Y3RVO8gcAZut+Ob31kviMClFIHlJhgIfBSonZrl4iJDrWSQjQX9KmAiPMHLy
CqqCxdIdpZPGY5N5MzW1YV2TnOtTSOQ28oxYUz/xP9s1tAasvO5+IICdsJioDJ2by1d4CEi/DIJT
qLcT/p12zFLeyz0iqfrTUSMNGBFiE7mWXe8/W2Gw0134HguC0gmRJ6ZLs1PbW0GADzlr/rpxTgnd
ZQd/GRJ0Dt5pSdWrlXYcnS5+9LJCrRy2FHVK+zbkIXmclI3TIv5c2vbqKVLSwh6nudLlRzbIfV4W
wEi66SG1XbLRIAcOzj1kxU01c5D4gnx2Yu79mTFBOSXxFnn+9zB0nyqErpAxnJszplgS2QghMryf
8KiZIwrm9X/j4mfhqfuTqbB2ySK4gkuA60WM27Yn4+3YZ5M6T2r6I1rjEpRVuQPy/zGX30CHP2bH
DncOXv5tl4+I09y3sHlkGxzs6vCnc3NSNYzH1gVpApj9PLTJa1qokIizeN966B9V272aY38wxXgr
WnR0TP8NF+Vx05ivRm3+xd33FAzN51LCeC57fVra5StQq5G45Pw02cl6A8SqED3QjPSAStIDDTsD
RDYIqTk2g/kWJJi28xDLRZ9gWHLY5KAvdSSuTQkLRPiOw8y3/UJYEykxdlvd0ZEyLoPt1+C+twHO
OfRX8crp9fn25owNvNF8mxqO3gBSQG4Mb4mZHDyo8kaRvzAAuJqLfnIcvB1OUz+Eg/PDcPWpLyjF
l6ZFrT4tl8U+Ijcbj54VfGE7BHLlPzWy68+cTWekkuQQ+O5viMHCb/2jPTEyHRMsZfGKGXKzOxTv
AdqYAcYg/ooKiDmwwUMQGncIRAVLFLyqWYNZZalApkIcmNizKla5TadeQjncisF/I4MhWhrvW64q
JRykbJCWT8iFnOsIwELNeIGupWeAQWgpCiKSOVeXuReGl9EH7aYnsJuOzUhF9VzPNXTppaYmMkT9
409rN5Znf8Zqa3vuH/Sn7+QJcu6bwZuFXRI7+XuW04GzV5jd5o8PPhGDOO8Md4Azab5lg8mcuE4e
jHb5rXIk50blUtI1QK67byPsbijpOtA/xhUI3ouVp180RXsp0wdH8rSo4Rcn04dh2EfKim6wvj3B
NdlZzc2cWGoG61oxJbPbgMfkFShxGsivcT+CHxsMNmPh90jnVvsFyuSRwDfhfVqNDxtYcHxYVELa
TcBXkQ9D3gvDQpmlURD4HwHhUDoGYairZdfBK96BCHqAoZtubac4LiXYz4QBJ2v0LxtA6UZGtm3e
zSkXguJVHzFDiSQ9u/nyO8Uvg6meONZl+C2U/+0hwmpd2B+qZe1RpI/2NF615SCYrs1/fuJuFIdN
NirAilDijJWc7xVWVFvGC4rLp6Bfpksu08/Upd+KMU/OpJhgmsHfi0tm6vur7PwIPcYhGIM7t43h
1i1f5TD+ZFNJrqi4G8blpGad7NqAGXhSu4Q3jAjEWUpN2W/RBvf0kcZwKVP844oZ9HZBm+5IScx2
ArzQKDHMl4z6aXzFMWYLd6olFV//6+chGegNSgYbqkQbsuXoe3EXWOJ9lkScudK45qa+EyJGh+e8
z8jNwcPNGF1tBkC6P2pOgkOfdrgVUFGzDtpQ60482picZlYj1iGzcWx5nr3WuuNxVALWYPjE8vBu
KjCRxM7Mkqe/6ra7lzwr23lNX5VpcGHg8qP7Eoh9/grxoSQqoWMco4GCqZsn2OB27S2sq5ci7Kaj
1wdXH/+DrbkYgcmcfZMvyZDo23T+Iwb7AkFob+JrTSwrggKqGYZZzCWnW+MyyIZSeetbZvL+XN6M
nvlgZnI+uf2j3UikbeqFlDD4krLk+mP3p22kLCNV7xYixxbL2W5MP4zWsCHEVn/xAv4OhtrbCcMy
nJwJEAVooklGGB8lmlez3J1WHGHiLVhXLIhVNvIAI4WgQDztAXIKMz7IsJtZe3/x4MAn6PN4Vzxi
ooO7Wg/TYYAeEHe8gM40gVV0gutMjBS5p5wn0h/2o8dXQ0jmzrJDhHpMpeVIWS2RG1fm8Gm5UBSL
hG1ODiQBxYKtXmS6HmFMR1AAcZrqxIOjEH6pkNmAaYQE0i9lFEy0B5l8GDz5W1d/+2Xe++JvqRfG
4KDNWVV7yHmb6dFgvr/ZT+EYMzPK/6KeeaUJ6g9wpWHAhYD+Z+YwxIYYQ3AzbPOlU4ve2nGANJl6
xvJ9HNG8XXtArNsaK6YShMeZIjzxhQI3aafz3CVkBQjo063wb2aV3BoxHwMaQaYgkuGjxQLX/Flx
bYvnYUrU3P6VJ//FVRs1LiBn0yEfqGmcb1f22ba0elKRXafYdPPADBy6CX8H+YIc3+g1MWtl2BFK
MAh2OoOBrQdQfv5Lm5pPhHejxIRue87bZdhyeb66lBxMmsmgKZHlxdkryiVmp8p8sWz/Iej0R2JW
78WQ5Xdphg66mZbrVApn38MlhpBiX2bshLsp4CVzBaQ0cbBjdm+2cL11gcT1WSrSo3G2g7k6urJ4
qJrqOsUs4URLzAGZ2lFnosgpubedvDdW8ciNO3rVAXOLwyOP5JiN5D3XLOfa9zr3mNXBrMFHQcPI
y0fgs7kPR8AMqe1Eqpt9ahzARw2m/QjB1YM5Joq9RPCeMntkq6ymXcnATJclZtmOsMMybwUjLfZD
XoeHgHDteHbKY8gmMR00qEWk0CPzMnoZAAElp7ethrNiHl4vMAzQ6ay5QKghvTkJtwljbssboEpC
yspNEsdZ0Y1BUZ6CznmE+/mKA5IDubTS+2VBEdzkNTOtVEUVAyuL34l9NB5MTGJgckSVGh8tadek
cm6Byt1sIsuP/r42mEmysnLAF+yChscIBxI7Dbe/GKrdj1kIeLs7iEFFOX8rHsE+FL4Aao/jMqtT
azdneZQxBzg5Y8oeQbzHRqePczz9wbJ5n1cK+yfXRB66r+0Qv4Ky+BSrP6NEd+csIJu74t4MhhfV
5NPJ6ruPUGTHljvmm8w4ByzoKdFXI1wZcy63x/JPcjyY9FtANn4dzQDOSEdUP5jJ5qr6E1YGrI5K
l3vBf79I445bnvFwOn+IoLv2BAnsugYKU8ImNDf+kD710zjouUvncaxAkvBe2blZYe5wFGFigL3T
DNCDTUg9uh2mizkuW0MmXOhForchaLBD07ofLfIF3XH7lzivROg+Q89Ck+GTF01Zw4J6fHRAAEUU
Ud4W1+bNrcvHbnKwzRPqjXU8jGDO/yR5kQOQm55GRCdtijl4qupPYwoIaGSu5yPIUnn4WPksgm0S
uTazT36flda/dUvowiqkSwG24hyOz6UdPJS4DUIFjnjA3oHff9NVyaX1UVUksx1G4bSwsQQRQqp3
xmiKKM6QuXanXZc5igf+VLGRAeaKkcGnOadPTkJ4FmkgdkZuP6oF1mVBZJYxgnbUMVVWuRJTkXwh
5FYDcQFOJOzmBfh3chEE2e9kMIC9I4SjMyCMp6b3VfV4/j0Hk7FpevVuzKV1iGkVDF9Y2HDdXyot
vMFf0iMkwHclmNrOOpQ188qws045MctgsQyOj8aMFs/9EQYrVuY5T5Lz4zkPh32iYBstdQJJ+mrV
5AQWHnNZ4l0RXLr+GaPXPV5mzJxNRzjYRK6TqzSa7fkl9ijtUukYtDfOylkgLSZTqD8tZEmFIdxN
sZ7BxYTqIEu2Ch/JRtoX6qbpmM3r3LTBOnvPd4Y6rMaU5/DuCfzhBaABXpuUCX6asaZKeew4ypD3
s07VU/NmFFgHjGXGc17/a5qYVRG7zm5dZDBJ15V9DntrW/j+vJUQ3b0p/x6WsDppazWsDSyafEDi
+yAxrL1btf9qyk8vzJ5CACuJlQ1XHWxMn59YLT4ZsLW42pQNZTFxXmXr/bPQQO5yl74t9Po35Lvb
dnHns2ZmxRWDgqpGA5smlEYi5+hIXQ7TfP1XjW9d3JgGm5vYjFeuOd3vZC0XKwH07cU591m54kMR
mdSkJ3BO8bhqkFVqtXQ7WRA1aUNzF7Z0qTNOSg5HRn4zvC3PPhOkcZwpDTGFBWdO3XDfFxlAeQf4
iocifQLFxZucVwm2YK+CPurhMsbJEN4RUEaclXeuqnreC2O+7xol3ynWoxEl+Us8VMVL5QX72NDd
VjoDiwiCxfoAuDB1QRuC4Ee5Lu7NZNLvRPyglw/f+tZhcoMCfijNayYJ6mljs7m3ZX/wyJPoHlxa
rGfZO3zwl68BP+kGLld+9Hyr+IBI/VTCEts2jQwjs6kwu/XOfClt1gJmkukT5TAbXhEzlnfG+a5z
HmxTXYMO0USex18y7p1t4MInq5ZQX0HZkDTsLsRGziWDFk6HTd3M6Vl0ZLOxkDszx2TICvnsFc6x
cZ96UDTx8rz2HX7eJmvwPmcTBoZqhnzUF68lHs1vBXDkxshkeR2aQ9bk4c3g7H/kMbnPwzezt5ub
sBfzdZIsF6dpfuY548sWD2OBRbLLyUOfIcq6Vjgdi4RMMhMDXcAEqq8vihivywL9AscV8d61M6sL
MavqYpeOgWuXpycxHT7pRYGp1GFrACnnz/ier0Dk8KMerdGhnP1HYRjtBW2aD43R7znFFT6N9YNh
r8bZ/34oMwfGPbfXVrc+CsNTmiNbY27ZXf77hf8+KMcT22yuIYQAZEL16Yn+4o35/38g3L6EUouB
MsS/dcnX382E72GhQ92zZNaDUQPPqPlXdn7A7aPAp227tiGEav1dpNfWQ+o65gPlwLPvLMN5VPRo
suDbS4y2+WDFnfmAttzViXEv1z/5369I23s0G7kcWCSfDY+shmgoYBH5ZOywj3CWB8u4WwR4GiXS
5aFqvS4CWYGLdOyWhzGw54cWp/UdCXtHhy+ZK9TM9my85X1Ip+9VU3+155ijAJoKJ17sIBjJHmtA
jfbqo5qPREJ4L6kKOwLIVHc11NJdpbeu4BADoxO26qcieKk7q72GmIIBGrVGe/3vg2a9xrI4+0G0
eCeCaTgtvWZdsX4o178wrtxf5U08PXN1P4yCCMOSPR05zrumnZIrMVX21jANMxIZG8IsJHMUxpuF
eC9jPWzb7V5w0IO6Za+paiTKQxfH2ExKd0DcxwfGQDSMFiYUYTTBrpjoroxOoGmXVTFc7XIYrh5i
6WhyOELEXKu9KSj1deX3V7V+SOLE5m4x8l0pip8ML++hL79TxAVrbOanB6xuU7v5A5uyx8DBDljK
sb/J3mSyuMR3AyNAEoCNBE1EIZgrWtM+a0ijKhtXPvtmJ5/TrNyX6LlBDPEzxrr2dQqoAIk8yAbv
sdee99j4mfeozHg337Vd1gJe98NDN7MbsSkaolw27OXNJntmx3FgZ+ruTFWIvdaD80LLZ9751gp+
QsIygBHamU5J4ReyVXEZTO+yYpS/y+qh9c0f0sq6HUEy9Z0rrwnLOI5XFDVwr1OkMX6wKd3xh0mu
c6SfySLLADOqrCtXr/U226m3gVzfP5YlKBQZtvsuW3lIdvcGozp4Tq3H9JEJc8BlzNYir8cHpgx0
QqtQNRiQ17VBVYO3DHAlDV31QyH9isLUdbXxUk5IeNoVYB0nSbAbXfZSi1l9iBAv5Fgel8Cc3kOJ
0BtJMHoZ6noQmsbB87FXKJZVPxPhXMPINFuG4f99KBrQf84sj4HNJwuw/Tbn5Zsn+Invy4/eIZ6e
l3VHD9XumdV9OIpVL1BLsZtwK665S9YvJLyekAuouWx94uA5RkWyNdH1U5+TyjHZlPdueY+RXJ7r
ZLLPCtXBebCvci5xFnAHgQ5i32xl3jWee9YsgGN5sij9j4qbYkeePBnD8PMBupDTWYaF9WR43jOO
dnJmnTWMs7nPERLw14NjPSA/8R2fJ7CLeYBBFWJnOI3BLwO8blXh9k+5W+9sSZNlePjQ45i+qxSd
IlOr/ID7XxwMM75zG7pf/OAU9nJLstw/YjSmc9oT1bGEM/mo+fi0dPJ1Slxj3wTdh4Nx/pC4zoul
Zqx40zezR3kJDSSF5YBvj04D46B/Gis6gnz9PIp2Bshhl8s2p4AiGz2Jlo5IapP3iSc51CcDJ33W
rCv0DvxYapKZFEI3JGcSgrCg1Jtr8WT1k/U0zjPaZPe7CZmptGWtd3ElfXSIUuyEDxzUrM2rVg46
Iv+xFCOYn7Dro3kSHpikmKpDuzUO5J9BCbJg2CfVWX5VBnnppm/vc5+8P1eHw7HsKAil35zsOu6v
rjnop6mg29OK6cfgfLIBmg6JEZMmQtJWNJcSxwUY9F4PJEcHzRXbEZJNO8NybebEMfa8BSgkGW+Y
ZNIa69c2wuPL7WS8W8gF7X3ApWEFbkYMqMlkgGOQCfLmXqVL8ThTPwEZdYL9oBP1mEHQT2KsyNUq
5ppIs6AD8QMsehBQNnCLWKJZLPBJFv0srKU82HMe2SBh9o3HYdrnlBRTbx+UmolIkv/KJHmu+A4h
t7DK8STda14Qq07MoT6xSYJg+pRiMz0mmXx26ubRVfbB93jvZJ9zJslM7ts/BGXLyFCjsbNoxkjX
RDCXFiRIx8Yc2fUwHjLHPs4mwW/NcBzKiYxkAOXbEvr9wuWb1Hm4HXvBfLBmdR5DjW+Zwp3iyF+x
2xX6KZZCZPshIduK/uyTSk3xGyIhzl6Zc2EO8NSPJ54tt/7pJ04pt4Rv5DnHsVH4NPtvf7Rhoy3/
bD8LdklDB2QG+sAGZa9LgwBviipkPL7GkJNd0hUq0OV3bPdyYg3qIzlcW0eY4VHG5EnjMmDazlwH
/QRk++BLThNTt4AcX7YImpZCgAt2/xN+YBuiKkcmMNCLo0A4libSelbpO3IkEjJJ0o+8UV/dYohd
yWeEL+q42N5Fz1mUjYW1c/X8kY/6YGYfXTnLfRz3r4a7CpFRibspiz1hvwaDcyi76iFvmh8cWR/1
qnFvO2g5lgyiwM0p9HPvL5ITlCgHN16GQ+FL9lIKpz69+X3sl4e6xlNel8bdAGYuaqzup0OwwSgW
AzxoajvmkKrV8CeLreLiMDxRqFYPUzRJzC4VvHi/GO8hfszgzqbnFHZk3AFlcBr969bTY1tUt7hJ
5wNirgG/AxyN0g125bfNcRw5fv8zaD9C37Uqy63uncDVgxGLdkf2JNpAgpg3PaNLRd9DEBs2bLf/
UOTCQUkCDYGJFtHZdEecDIaO3uZTTo1b6iF1Mb0DxijkeaZqWSIm+9YKIZ6xThiMgJ1diTQCqGnq
Q8lpIeqz1CRkS9WPtot1q112HgD1Lei8+CnWLw16XNY18nGc/7Zdkz7W3a20s8js3Zs5I5Yfgvs2
G4jK8Ka3OcCV5nAJc9uhyHR9hsY+sFUH6gan9rCFFwbU3bChTkDtp/D5EvB8MrP6tT19SdLFJtSF
FBUGJFwfvX2Jgx4XVreD+HLRZfbPrFvCD2ubCLfEO+VNWx5CN//IwDJGzlJ9BQZChcG0SdFCfS0t
HNeBSy+uhz7yFirijJyHbWmbP5zUZy7xERwiAje7ECHaqbsxW16zTIldSiw6SpbG3YVifJ2dr1wl
AL1JpHKL+dJL8aFsp2bWUb2BfYnIbf+VL34ZDwfSrZEo6YEJQ1Ps/T6wtyiwY0a8okA+DVgNFcS+
f4Hj6t2xzV3VFjSlrPY4RErUAXjFXzkmSXJaGSziNdRZhxjSILjMHoGY8uxFMmf6CPBza2mAlIaP
eINWNk08tErl1NwCgvgwFZkkgxMf6xmPlrBvXV4/EuVBgRTSMgPf3jOAlFmzjwusc43U4c4f2+PY
M94NwiC7GrK+5MnyxrjmyfHUKmYC7o8ccZfTfCKwG75CCw9nCDvaYneAPf0p8dni0luilMTg18pL
k8fjVVlSbilENfHnzkQLhXMLf3yP3gnbFz701OUyTS80m3FnfU+zBfDDQ9ueZLTwEEmcnTeKr9mf
MmghZA0oMTyNBr43JsHpBfbWh5UOj6ZYYU9dcNKeLE9WgD0pn4VFI2K/WJiVCOckx7h7hwD+5UN+
WVwbFppsIl6lvdMC7qz4709CVWCLyVeTG0iM5Q29zLuoGWkKNVH3yLOWdbhryunD9nlakYx5W3ux
Xq3SrfZenzI3SeiFpSWZcmlvtwQzcG32zrvGE1d4MBznnd6xLpi2i7+cQnP+Ms3lxojPxs2S7hz8
lGxXah2pPEIf8kwS3se6R+TtfhAZUwn31xuGp67EL9WQE2JI72ijKMLKgowXqNlhSUrexWmVPySK
1GPCwrQRGZ1inZcVd/bo2JjeWHoUw4dZAE8eNJLiuSXKB5guMXUMXol6Y0lNd1chwJFBOTP2vNZD
/eL4LPgC3c9HADlfgSl3AsvD5oUc6ewMPNPZHaH/8F7D6j+QZnCJbZKoTTXxNWjmSjDtrSI8Vlks
fghOj1I3nI9Tje6ks/JhN093fVVn91oVpzV1oZ7TERm60NQrBZ9/ZHkBapgGe65hTO8yWCk99Xz2
G16HxAn0sQk/wxSQqyo42tF1k1ZNgnFhOggGbeMDRTYVYKZ56B37yvOEnzHQ7aFLxd7tCAHWOFZw
VKJXFzmb3px0xaFa9olooL5XG4B914ZabzMY4c2bZ7Wnw7hD/w1OSiCwCmZWYcv/2DuTJUmVNEu/
SknvSQFFUWBRG5snN5+n2CA+MoMyD09fH5FSlVm9630vMiSu5XW/7magqJ7/nO/INQx3kqoy7FZD
6ZQUWpJ80OPeD+NHlYa34Ey/wFDcsvZQddbTBT+ZHrWr/b3Z4E2B8vHa5g9YZahc4ujYYBJtonrr
TqCUJXjagxOLG5H1t0ExP5NTga2CIkYmg7RgQMKztyjCAF+yw8EPFS6BVtm2MzDWsRl3Fod6JvNe
xvY/uM2Smlxnj2uU48dW9wCERzoW8W3QVFeQLBc2+GHTr9YeSg3HJO9AKKm/gb7MOapk05LO09Ft
abBK88Y5aiM4tVAWcOIxOwMKK9XC8VD3bT1ZRE+p3Jvb5jCNjQPZtbhvldegwrF5HweFP68NUT34
4+/fTCfFsxlCO+PRfurB8hA9n/htR+d38hUoSQau55xTqAsGKyvKix7r+nZwsLXYTnRI6JQyQhPz
RvviBTX2UAFMxLN897VRXLeUpTY3jRm7r8MqmBrn1Xej227S5ZH6Z8QEHquvHVL6zhsk9Me5UK8t
Pk6mpZV9LVVVb62gbDEDvItpZPpKu/sFe+dyAucfh75XXHqRuS8qg3dM0j7javPXZ09/63iu+yy8
J8zGQ5RGL7BwKIaOxjcVQMFuou6VAnN97pUJ1pt1Zk1cMAJCBRYLUgqqWgYRxY48A0Rw8w1RD//N
YuoG9sJpEvHfkgen+mvJzU4gQlfjLHpGOLXJ1sMANcOmyC7JZSOHbnxuHZwUEw1Jth1ubNhru5mt
BROmT0AttH7DGvXTGQmrdlBJMF+FIlEYk/sYmyWjoxYi5hpOiD+O6SNqI0+9Bsen45TQQMWYYCmH
+zK1J4klaxOK1tiwzziF+AtpISptgkssFFZHPVqxnHFKGkkpyfHWvW0Bk4NUtkWC/aQ16K3ztXcO
jbch8N4tsy/PRAPuJw6em2XqjzNOHyEPj7usYfDd48Ty21vuS2ulI4hWmpHiXE0YkdMTpwz6ksCW
TYK5LL2/jLDzftu11cXRS3gI+CYSlPUjQQTctrO5bdESWYua5zY983xQm9JJFjj1GrVd7pWGrTtU
4Tl0IsigOqTmjXNzL3kTBovW4iQtz1FGRqrPfLTFKHlJTEFH2ewRdZq6jbSgwrr+Twe/dz1PDApi
HXLRzPDb2s4wb0NCgUMFgyxegNJofI9lPlxNI9k7Vn+XQKzaI6xfmvLgx9lZO1x2RRZz1BT6vUgc
njHFbB7SMT83DQcV6mXnA5fpMRP2dE4qtowOtjk4zt/lxDR27DbodOtMznRmTvkujgAocjjb9KH1
CjwTbdLshr3jmmBt483cDbTWSraYNVJAmLlPcynbXQIrbpdY7hvtXIQXfINFNxfb3IFYjH8TtsGI
ejDFLnZRpztkiVVtUjduDyaIezd6nzSBKfKICRLBfk409cVejLMwBtWs0/c0k+nRG5pH2eYAxzOv
Pfmx3syq+dZ6l7TTp2FVct+Zl65LL5xU76KRCcTkstFuJAT8AFURYgbygqJyPSS0V3Dw5WBAFPKA
AYfNtA/kx20am3IIcee40UFDj9l6JRH10SheOX7TXQITEQ/fSecOPA1RbaNkuB3mPNxPefHYWaLf
khEhWl+iz+diTSiKpFQd3WmAkiumBf66CuTGLuobYvqfkzk/REqeCouSuHiuLnnM7sfLHA4n5BR2
9BicoZEc0REF6d6pXztNwhy8Xr4X39AO7O9ZBzuZG5Tdubh7wFJDV0uhHuD5jzIfJ7Q//aA8ASVI
4HW3ZSY2fvaAz3cZk9iPtaAkdsBCzFG+cHb2mLyOLSOUsjM+UAaShIgMpe40i9o73BGbdqRGtoih
YBQxKRj4uLR7DhdVYkSsRnoRlqln0NMaTEeLXfTHiczVQQGvWooQqszdduH8bdCUlnPnK1Wei1xB
zh64JAE+9FlXbEbToFJhDpzz0FYPTmaNjFCxAE+Ni8VWcre7Lk+JAiZ1pmMkmed4GWg2hWOcSI42
FAgxhx9oZwKq2nnYgoyYEUZfNYdAeb8UaVJ7MqEhIPojw6ZiXU0Xp8DEZY+hsY3xtM+RSHdAGaBv
T2Tx4ggnuqapu6SKw3KIyWcdLjqPdrlmincDTcU5jstK8jTANoWZs3kpTdRfVXTPDptG8g9M0iJa
L1YpdzQNO79894gdoLUzRgVTxENXIaVFj4IK92NLg4oDlnsdsngOy+lkdASYnvCg6Ec8sEdiO+Wo
q9NJJuI0RsKn1Hics08BeVZlTBs7aGK4C3jkONZumWysYXu228LiJgd7y+YaqPMqjo3uyDv7UuN0
wyrvfXS0lcIUgZ+ryeQ+eMCNu6H48DP5zZbvOcr0E1T4iHgUrQ42bEmH9gpSccYxNod02zYcJaI2
2GKUIiDAQuhkRnuJSqte2hQgkahg7894S4bqw6JujrgrWENh0d3x9x+LYHqfJoLkQbaEBphgxmaQ
bOrVjHnlwnN9V3bMArPYCjZqhI57KzXPH9DdFUsToZUDG5N8xb41wkR+zaL52+IEyAR4/oioxZUU
A7iKNZQJBS6UjTmQRC/gi3KuZVpbGygNjl9uCLXJqop3iY06QoUWpymIB1Olgk3uOgV1EGZ1oYqc
exIWqiJ9vcZTiuDKswKjEAF0hbsvwEewjkySiX5gHiJPQtHzueXAISNbxYccrXedzG60ZVyPKYiV
VWNKRpyk4zE0HsGRBudSkLkuDWb9TtQeaIwkCeIZbLscsXFCcH0+8SNZpi7y0M/gGF+F9KhOw0dI
3ybrruLxF6jo6PdqYDOd9MxmsfNYlcAQxrXTYUAmk5PuvWu1zB0LV2OS9RCqypb9j7Tx/SfWnyaK
mltRFHucdh/+4ModTssjQE38dxAstnFTVeuMBtbYnPKfqDAfJ5ftOhmYlzChAdemW5GCpZjdbk2m
tYF9dEOpt4O5iKyYNI75pbBnAkQVI7CKrNfstsWOSNeHL4hxuQ324rw3bjMHKrlkoa09Ht5TMtIP
QXchjjucgIbJrTGp8U85xi+NJPiDw7qxHT6AHnWuWwxGWQj92rcfRQeLzkledIeHKICYD0BMjnsA
rRz6R/chYO7dceApLJ6QSTN/0h5JNZo7HoXdSOp+khQjevaQ2M7OczWe5JR0bxWQZ3ZNyO0iwo1F
0dbgu3rjCtmti7T8yVw5HIz+k1VSXLEwc+evATSANDZ5Q6KPBYLa8fBowqEBWuRgUDGYgfRJb6z7
2NsWA6N4DAIPPAxfa0GspPSsn3T026PChzGwf+TAXu86ushd+uCJTXuXBNF4mybcGFVa34yWEzPm
BgsnVPc8JgvvLJfhIQ7Fz2DR+zQ3e8JD5Yh4rMvGP1cM6/xl+W/hzYHD/2agB0cOVK+F0BU3I8x0
tBAZMBhPsCsAVOL0G8IaAY7BD8jqYAQG/Iba/2NexEFn1dsYUR7tyRYDrd9wxHE/lawh2x6H0WFr
lP7ankkPHlcqdjdzH2It3clWWevFwDVUSwqObYiwnVNPyHFtDIHFIUKNxLah6M6hvRttLmGHBspF
M+bHpobQdEIyJ0yn+pi63nZETZrD5NENBWYCgwU3YdjDbmzZSMdYqDQk0r0YInIl7U50JEZb7g3f
Q7UMgS+tSsv/QXkaEK/Zcx+m1s3XY+PTDBbAKgYxlw/9BlgDBnCDEzfz6eZIhZUFJI/vYmDeIVIc
YFblEZh9u3FxSTJqOHvYZUQLxFbKRdsDzBrzPDOVm5wHhQdJ5qDXdV8cEqlPNOL6O2VzkPWCk1Px
oGn8hFbZYVELWvHiaB9EVjUivcGy2UQ5avXy+JKjVa4TIv77fiGyxq0/nFgiDrll49pbbtaxLxQL
Rnxwuz7f9nN+ixR6IAj2bI3oaEbUXOtQzRevh1EpzAfPYgXQRnPnBcO7+xrVfbPFqEZ1mP7iVlxM
CuXC3ucmR7LG/z68sfjmwG3PWfDWIsmf45w4AGa7X+H6p3FsrlUbjzsoBldgaQypXGxptmZIMJlQ
sina4PzxrCF1nDo6+tZDzOR6xMMxN9aD03x5WZAdteQxlFlIpjHg+F2Y3PquaWDlphUAPwufNzPp
+zxlz+RZ46WkyhVvekjRjxQPSqYO7x7Qk0APnOl8f+2avd6IjdLuW5eRPY4CLCxsE8L+VIZUmUJ2
GeyIPbpnFQdKsT5GTuwkUWo2PEh2Gb1taAnMj1UwfSeV+W6lHT4LT/zSm0QLbudG62IonjpRITEv
167U4ImTqIj38RBUbBsM1nfR3DVJ2R5F3CKyW4KujvA9ZxE+04F45zpdxZ0BdT8hjbQe5owp2Rz+
BCpPd4NwvJMRPhc9yZU+0b84TOw3IV0iAhFdiAJHVEEa1W7MPQWmzE6r8SlOMR4io5Bjy8M1UJj5
Rkt0RqpmmFkEVx0C7jQBal+KQjkrJGe21eNdVUuqbxy6Kq1zK+Lu3raG5NYlxGmSULyZ2o7Hi8El
18u6O2kImQsMs5pUc4k8VEsyym/2/Db3o/1RUbVYkXmjFS8gTcR6D0aoZgT/4AODhFILJ5tMJqeP
xj21BTrdEE3JgW0Cv822oDn83Y0Fd7QTzzt4Yhy1HH5NK4eYxPsCKWfspxvXGTk4+fW0SRXpKttl
RBnqA14aPpuK4U+QYVUl62Ab33WBpaaVlJb6tg2rRZrJOo20vYU2lN65JhOVNLMPCSOzq9b3jllk
N3Y2/mT9NO8Q2Rgf9IeBnp4BRfAU+3dRCDFYVOPFMqkLcuM7Q43fiBb9Iwtwtu0Ci9qniYtgWqZN
BcW219Z+HRrbPQ9Sf3PiB8YtmqNRDgCLdenejcrCndJE7CsL0d2AHk8xhE7jti3n/MpSR4tXhVVD
O+pM1qQhG6N3XOhPTE7Nj7rTj9zVfBzxY1SS8QMlVxFSJJdgj4hVtWmIk2GFBGEjLjafla5tcw52
4HKVYKakXfGtgJ9FyjuC1PZOtosXx2nn4cbTlVyH9iDObXlJgYBfqmFaFW4J2VTn62byaGpKmRsv
ldORt4BrOhqL4wnrSL2TU/sVDDiUkzH6EBjYeg6htmvfg6ZDeK+9p758ckAdBYChVm1DLhQk6jYO
u1uj799xvX8JNfPli3lH2ks+djl7j/ZrGrIPF1zacnjzYyCxdup9WU2+4z+HXlagOEw1iFJP3rbJ
tM/pbd74A7jYqePhyzPyXDjXtGk78qSsrAGvwFePnvGfUt0+/HShfWp4qpPjLgNOleRqp8EgOInW
5kVdsx4YG1fDXWWRCDYs5yGuugvbhddf3E4vMcZvjamwkxVOZhncFKLdNn3Jll/eRan/nGuaYmI5
P/XCPFSWe0iUgoGFiF340ffYurCj4PvEAdMZPgqAQIROguhPW1T7/48opXmxnZ4m/fOf/+er7ApE
zYefMC6Lf+eNCqn+vlHAU0G5bj7aj//4+ft114+cr3uuu/+bUPr3K/6bUGr/gym9LzyPDIzpEvX4
H0Kp4/1Dgg6XwEGhg/rCghz634RS2/yHyb5A8CWuY0kl/41Qajv/ULblMJUDLur7YGL+XwilLPx8
r/9FKHX59o7tWLYlpIOEY/P//zuhVA+is3PS6zO3DuWaVXuV0aPMdHP7rz90Z7ZX13r4+8ociJGT
wvJSWP3zpb+vYx9o4DHzMo7Df33t35fdTHdXXfzz5bJtJpCC//7S33/p79eoce4Y/d7961v+/Zvv
+93VxuC8/GD/+rdbMfVXQqcNCkmszvMQVs/S9/OzPeUv2FEARaXDW2Ax5C4Mujw7SqZG9u1PoOqw
RxWDdS5NdtS27aO2p2z6ptqyD53pPXJo1rt6GG+C2IyeQr98Bp0VH9GYbpCQ/KvpqAPD2uKUYI+N
GpOiBI8Sl9gK61uacDksxM3VomCUfsjsFC5V12mijn22pPFi+EKGFeX7pmTy5Vrik7K9+YhodzAS
hLUhJbjRtP1xaMOLinBIVyPHGohgZOlqytzdpD4ZXNMc9zhm+k7yK0OPGsay7i+1F+a7xuMkXLAJ
PWPSP6qmqo/a7tgNGw3oo4xndSn1M2wNk3gZx3SZw/aY6z48qoQC7XaJx4/8YLvZcc+2QUUCp/oX
NoYbkDchj/2lUpOB7gg8xK2Wze8ypjagd2Aypzs4BVdXOuLs01e+NpgGAKjHmeTj0FJvbWTeOXE/
bbJ8UtvOHo+IOYyaC0iPDPnVNf7tMe6eE89SC+50OOK5XlpOeszBTAJBAbAHh4xzkDVTRyc5J3N2
dB3xnIicVsyCotc04ahSiqMOFoYblaxlwEePbVXWZrmewf/ysDCSu47YdIYUv+Ebe5u+HOl4bcib
5gAiobzdWk2xcWpzfOhr50kWnbvrtdkftAbZFHIsR/CbniwzmZ9Arpw64ecIq/iNTT7dFhvejhon
KsWiOT0EeUPXLqWx2mLAxJtG4jMsXoYG3NJMYhafmy63zFH9x8Y04nNoRTeuSPdYAbO7rOOsYGuZ
UKdFibAKceO5ikmS7zrnWoMma5j1k5Pb9YJd5RRJto3I509mWHBMDuOQn8R8appOXVs1BPsEBxOm
+sAi7W/S7FJ56r6Zj5lDLV6nNZOgsSx3E4SmkzGQwlQtjBC8NBMiidnveS4xWuhFxUTOI2Pdp3fx
jCUVGWaNW+xPgl56CjpOH0lok+Zh8Lel40Ku6h4JEUusPoyptjFQ293Vsdt1273kTffY2vkTrXYu
mhSfB06YxwIr14Gopb1yUsJbfl9/pvPQ30SGQ8hzj+HkqcoRsdoYsMvMJwD80t37TTs8u8DftwGC
Dw97STeKzO33dolQ+AmHMrdlAy+kKZ58fhASGc3r0EZyQyJ+4HBA/FeQwnsZh16fY62IWGCV5dhV
3UVDX50Ks6C20iAp1NXqIeY/f639CE1hsPatzYgRSaXdaOXYxyGrLjMm+L1tEOglNfNcGYBeOIXh
ofC93zq3lnsLpblnujzdRIrIemdmpHapBHFLizq/RfXvbiYQf48jDZB4nq/mrKI1N+j3YEXN8xiz
NqC7m3YVnb0AqKrb6K9ZDJ/TkDprHRsTIXzr3nWc+BrPtEs7Xzqas58EFXoVGZN+JHwMLMnX9Yl2
mOJoZ8EvpymxArDY3zQdly/6OTi+cQd5EEhqVSskAjCGaf6LST7aR7Tmtp6uyRDGfF4Kx5sLefrc
V+HNFHh8eo11U3rCuZuC8F5HLEZRjEUtofQgHJFwpVTTQaaAFF1EK77XgAoXPBeMs9+dWLuronPo
ERJje2R4rPaAmMzdnDVPtWmTbyTreaJExjxqL933FXQ3OlTFTgQJCakaWwkpI7ebz4GaZlyrDK5n
2W4s7VnbkOa3UJiwSdP5SKxrSYYS8PKgz8jJ90Dq73wv3AtpgQxMqGamBvCxb5dvkS91r5p09twT
pvWj0drMJlK2H0aXKjGoAiyno5DeyaT/bR8F3rMdddXeEDwKqrg5kmSA6sC8Cks9yM/W8AncWLgo
pZ1NKyNIOpoQW/JSy9+muvsKVc6Ih0oOHhTDthXeG7eoOjXRMUnz4jowQzuTPd/Y5eRw4SX4MpOc
QQJJOS4R8pwXr6mSUxX08tR5iibaCCBiE+9VYhA3YQVdO6mDRNPDwkI5fXE5lT+ahr2XTvXLW53S
hWMWeyu00oO09mUSlzeilV+Qu9J9NA6MAEZohG45gq31C4yAvZFeqolgI4M5Z6uDWwbvGMx7yphE
/QTmkHWO2zZFj964hhW/S6N8ToW5ic28OnIB47isSBjYc70H674hYMD1bqti4YRnh0Ezw+wjJuqa
oxkRTWz++L1zUx9iXTy2ZJk39TB8B0irTaq6pyYMnGW1zOGnJJaZ3tftsLJyczpP//RwEFbq7a2y
32TZNLuwFue0xQ0+af7gPXuAdJPEyl7nA6SnvJjULug40jsVHQg5p3kwpWulcW9oalJjNhg0asAi
H9h49HOPNdPBFzKNq9aku6QZjhGHt1PkyxQXDYlos/ZeK4Odg5xpoC8oEELDpKzAjx7FksqLC4fa
F3mAAM0kh24VoAwotp2/c8FuQBRiKFg66G1q7m97qz2J0jqbQXT2U9NaxOlXdetJ+Wx4xrMseJil
SN+gcrEkJMF4KKoMVVswXDPNMd918T7C/I5HXLx6vgvzA5I7UzXQUNrBDzWLlAxTNmEXxXvrsqRZ
Q27tZe4NrIAtSoI8BulLkg76tTKbFq2TqhUnyA7WUoTtow11Npw1ZiDE/bnNGTu8cW/gQTbWsTuG
W9Ui49khGRwNoQrsrLkqlD4nYXrpBT782ZofQw0sr0rQZ3NOTiG3wjpR/jL0ZAjw7dbRaw1cl+0S
DnKa5qDgY2KsvGKbRbi7wqAv1wyV63a8YO/zAgiDHeVU65qMMcXvFcAM+6Esu2FtRXpP81KPqoGR
LGSLkKbenaptQv6wfGgeZVdS5x/JjL9cUmyyARHoRpbYerF9pPeq2I3k/b04BVfUv9RO/yz5iZth
GQOF/XnA8VPfGrKx1okBhQmDXdwDdGtpAKeliwMwaOo1oZqnrJr/YEj4FLRCrfoWLs4wNJeSU+/B
Vc6XE1NEHif1BkAWW+TK+0R4whUh22dUgaWRVZwaVcRrndxXSzQk/vE5ow61vp8NVRwAyLG+Cfmg
lKZnjiFGoUjXEuc0iDdK7pzxNOJN5Ph+bvUwnVUG3ibGdmPOFLzMcfnHmP0XqSkb6nclOz3KUEkg
216/Kg0ck176A5xDXBgefcA7OyCLwp400SvHsPrs2wabVvrduXa8MZbiaBxIQGY9FCP8Z8kah88d
0jME02H8Et37kDfvkcuwpGAj2jAY9frwyezKny4BQD2ZkpaZUK+rLr2PGouWBeg2tQczxO0vluHc
RbZ+CUb0DzoYD17UH+wFyd5lgOX8PrirueKMFu/YYNTmMbbwIhf6K5SwLsLQh3SnxUPXQMBNvOIx
SREOhCXPVmyCOGKm5DH+qJnC0dR7kl1/mqol9LyxcGmz6DJwi+sU7F+rv3JJDCWdHwJD+qg647Hp
0m6bB2QHoym8eJH/Zpp9s+p7xpSacWNc6EcWb5ybHjDMqJiAbjKDlvXTDNtn0JYk7IV8utiHsTrD
MP5QiY0EqGiLmck6rCzC/n7rJ1jCsISUDUOvFnJ743Q3g5N/VSlSNykbxZUIOQ4zKRYCtBcmb77A
oAHGEQRhUG+KZsaFTYNOAkt5MwlQPm4XPxiT4T9mEZigynUA7GEd2hQzjxYPRU8lzZ2KEmw+vfJP
LV5ttFEumagzQIL1InvSVLGNQfdQxz6UGkOwsfdN81KZSbXG9TIX4jnPbfAJjI10Ne9nyrVwRHGy
mRleYHVcYAg/MovfYS7e/411m04HrRVFuhZt98RsNpR0lg8Iq9SMd/dR7V3rBgBTXOLUhRrrjBZ3
9jCofdZfGSyvyhpteQCrt207KGn2eGkoWXJThxmZvVgvIkJ9NTRv+AEGgaKOxFc5dOcimdotDgwo
lOO4pzKMJITrE4ZLH9p8IFyEEWmThdPCLWQKLKefJLe7TVWmT7g1UNpSEHpFgxuTqHqPS8xaWcLa
9pOP7mtxM8hMlUwakKnJkixOncU7+6eYY9rwNAbKhCsnzYgzi3Eqt3GVHrrg1zAoUVPGEjyl9gHz
FvbrhopUtxoWAwQ2jDn/0DlLLTbDa/TLyMbfYA+AEkrMK7XC9yiFicjUqFuHDrV1EYQHPiz6Vtx1
J7KEJdw6Ac6aYwLiySiyO+VFj23PKpWrD6J4XFUamyAM1mlDidFujLkkCweLw9zz1se1/BDwuuZY
nnLlvzkT5ZlSaTIc1anL7M9iuhRlBjvLzn+dIrgDD8KpIHsSChtdlV711JQ8yQCvQPl7Dmt5zxpT
bAL2NdsxeA8TrvAio4XbHjew3M2rwkblZv0R/YQr1gMUk5lDtS0VVkDEBagYjMmCBKZejeBYC7Fl
MNKtZlO/dKFLQKdzD0VUUyToTMWhftXRqBG+mxdTTvY2SLbaM9IDFvwAW8fZAwhAvSIhvcT3d1ZO
fDEgy+97coFL8hCGcARG81yNdH+htoe7nDLTkrMLIQ6eCW1CbS8AMKMJSVQPCJFlpZ4F4QJ01BP2
JVZFdonMRlhTiubRd4FyZAr3Flwjv2MA0g3WXVtCSsze7Kj+GfKA7mxsrqsBoNlUh3eWDQMIr4F9
JrlzyxDvR5DByusER28iyBTFzSW2jOuckkSarZRVZc7vJh2A2KmH+0RZWF64TwDz0cpiDwxyiQlD
fwYsXX5EFDNQ30VWVVX69ojJA0ylSbd5T5IiIq/I8x/enhEaX46P0zUygOBU8zWbAJ0F5q9X+Lju
HeehrcNbY/mFvGTZKRFTY4G/1HOIBBCqc96zAga1f2lbLHQILjVbs6DYYIFxN44o1d6quAQG7IsK
/zSlbuNLhb+XmcpbeIPKJUlcHhhaE/DpyS3NcwjCywIc7y42Kf9dtRBhQSFAR8ywCdbQBcL3MWzP
OCLZ2VfcTN50h0XUY12BFl2xZHPs/m48snAIEB7EC7J+VGT24rfKC679gQqZ4L4HncenCUOL/z0w
w3qGDkbc0IeNX834YnEt2+CiVrM94QcYzzUgU5iqx0Awjq5UCJG4vc6gd2bRLtPbn9EeX7Ah70db
4ltJKGC0gyME235TdNVh1N2TXas/2u9p85qccRNMwye1IvNmHPxbuwbTZaEDREvtD+A4byVnGsvq
FyvghahJX7CBUN7MLAdj0vTQl4CE4vmKMQ2KXNjdZETI2NgyEZj8gkWpB8pv1NkV99q0CqGpb/B2
QNspv2wxseOxYvag6eDu2rR9HOrpS1NouMdMt4soTTl1Kawbrb310E+vvGdHexKMlB2RbD06OhMM
DYg6n6PvveR0SQP8bsl0YT7UAYl2zHOrHmaCa2MtD7yvxkAJrbcweZeiWYm3ZmTaJHY0v0nCSHT2
5DwCW2FS1cOjLjbddJ0OW69gnh4N5WEc4z3FCaAL+upuyqbmAprugyXk1iygeNXdHUxSbBNFdONw
VF1s8Nhq4OhR/Ajmpf+jSuwEIXcn1/LJTdNvm+NtXEFSdhv/yMSsoVqHFbPiuFyHbUzfIIM87lNG
eFS2NayXtv+QNu5HBKUs0O4xzOozvwr7kqn5AnVxdiLuqMhPvmn1AB0M0LUV4n0AVWclOdjShukx
3giaYv1vqh7rFWdhNsPJ9GmCMQfMfMMLCKXGsE9NEAYjJhYm0v3i8MDN69oCY02/thhFrhXAPzVg
EBJO8xzp+XacumQ75OyIBTci7oJVZKN/1IFL/srLj6Ekz1+XNe7UamDHnTa/PPXWznyxxuHT87uj
9NRNaZQXuq8vYRZR3YvzLii9m6Jmtlv0QE7mhL3KHD4VGqr1zJLjtNVLAMmIeuVpoSVLOEMYqClp
Kb51GO0QR62VyUNrTMHEi6Q4mNZ3O3p3fo2Slk8pLovJfOqNeoa01n8LrV/sWTw2EWOnYFBPIgca
+pfXlRlfUvkX8pLsUBP/ZjSn1yr70wPWkV7/SrfXih7dp7gi+hKGjWCm3m+duH7y+HzWE8V16z6w
b+GVXDOP8dyU3RdJ9Wnordlg5cUg9kTPH5S391pgJKphd8+cI8zMWEmc6d4IqYoQDoTQcNzXobwk
hcuTLH0sM+KXQZ8+wPRYeU1zhzbzxrThB4ZVhnPEjIpT3U9v4ViBETBXKTof8/6dWhILnBCcXWu8
Y6O41Nh6Eja8PctQC9rG9xNOaAhsAcu9T+aIwsX3aKI/Ihrfe3AGoAQIbTWuzDB8U3lKc+7IhpoH
Aitx/z3NSxdSbD7CW/ytxPgol2tlwrY19aynU+zdh7l/ACLhWRezkiC5K2QpryktgGsEJ5s6vR1j
gDaRHF/0dJhimj1VurzTffPVudjLVUBIPnoeNS08IOT9XAeb0Mxijo3fdKDc0BhODMbSn84cUJXp
bQ1TPri9PR9TD2NQeY8NnIrFCSgWcxro1Ko5ezFP3jnq7mIqmztLPYSD4DCM1BFH+puYNRU3WVQc
n6iZdQkoGphZne+JFp6V8KP3ImJpjrWm/sfrnwEY9+OHLQga81TLEV917UuYMPBQp/JmEvUdx2tS
OpW8TVQJwH9wroH2H7pJ/pg4kbblfEqg77QhpymQpneeaVCGin8zst9psCrRJvEWytYIthoQN/dF
eImN4q6ksWdHKPtVhIv4ln76I4EzXGodJufmR5tsLdjm8biqmFo/ZC2j66zj9stpFs9KzDfdtDeG
GX9aLa+U2pLhCEP8i721Sgz1ZhbEzawOJsfMAxjYDKVLHNG3ZkwdPPSKddJXHwNvFNoCpC2C5Hho
FzdKCF5JlcUnbKftwO4/5W3WjYNX2NtApePHczjku575J3cy+zLkMa0+ZWltmfbf1fbgn43YuwIw
P3gYqce4+4Ja2m2ydHon3UWoGZvUpWVQTGNme54/XQNASGR2+NamYuOF2Z8wiqkrE/7FNei/9cS9
39KXjjo173y3/OQ5axrDZ1RYtz3Unso3HprBfM4K/KWhf9Wps4Tt0k+ViMdSMQCzMCpn3fCnVeWD
i47NOaFf2zX9phO4J22oi4tWFhNzQxhmAwA6ULUIO1p3UE1munWyOXjEP/WWOh7d71bEc7J1OdPb
/rthEpgj/8mHzSwausXJksPF8Sra2yyqJwxksIIaI6xEGPcYWJMJnNol3egfvCK6lV/xwAlnajHe
EWOE9uXoNfAToIDYNdaeGbyKwjr9F3tnttw4lmXZX0nLd0RdABeTWWWZNUlwJkUNlOh6gcklOeZ5
xlP9Rv9ef0kvyKMzI6Kyo6r6uS3MGJKLkigQwL3nnL3XdhT281rLya3hnNdt51Qx+hKOjYCkHB4Z
lCwg9F98tX/xDA8fmSNOZhW8yw8/rqa9TuRnKVdIdwAtwlQFFLi1q+SoWujzNI35BEbaZpWEcEox
OawbZAu1HeNmCRFmgimbjWvftMR8IXloH+pQtOL+MZS0723bxCcxaLushiJgUfn0bbgjF6HGhWmg
EhyapTdc4Py9lkHfu/ASHrs+fIjq6i4ImH6E1U0LZzQEl4nuPWuyT3ewiN4pZK4hILaFCaWNrgB9
xaGEcEWArkJbgMwSW7+hSyjw/6kPFBovfgaDScnCJwwiYtEJugKJo7zFyJmO9QOzMIjWTvOZtB7a
y3w5N2i4BJ+LKVJ2jc/CJJo63CYlJWCq2hR0UwqAb94DmjTlJ9wPqEpmweBWzpS7Jh/fE9Sj7gTy
oMCUUxjDLlYSayNleshzBOZSUltbOdiCHqadCFgLSbKo3aD8zAcWF0Z9jWuA0r8reuoZY24KCzti
UMR91VNUskaKgkwAG0W0MscH1MoI/6EZ9iZVBsxpeYriEWuRFe+8SguY0dCqn/r4ihKNH0W3hSla
Xi3DulL2NFSYviSy3URlNfDOxfjDG+OhIkN9RfGNM93OOs75OrmLnHrvlQ33emdaR0FLasbIrrM3
H4aW73UyvFU4qpjqRRcHxuixThGleSHe8xrEAEqXcBVRjyGIwvVmT2+++do4JowGFBr9BN8sJVhM
Y5QLpa+FCJOgEKQyPXERFGuLgdpuUkN/QxIGNisr/lB9nWpHE/yJSb8pmuJYKlN8pvCtlkGZVq5v
vqn+RAS4TxGieeWa9isOKgl8R/E9hKVFRSjIU9CpE7NPwOeoHhFJlxbgWBO7Smk1PzwrAhjeBGxl
9dpVR0B0RQcGDCdBVtousU7BiJVGq78XkQPZRzquVaARnhoUWCEHk60/SuhA5TpN6LrBXP2WsNXe
4rVjBk6sy/SsMBHB1WcN67oHpaRZxamt5HM7OfEjfIg8GiAMOwre/U5ypkyGyZaagrcIxVUvxvyY
KfRlY6zCdBrZvk6MaRIy78Ai2MPaHPFQ505JqrccbyTIqHe+Am/Xa81+ZQDfZdcOo7wn+mYi+HDh
DOIztHgrHIPxJhsbdW8o2okYCG1BzDfgQW9kLprD0/Py97YSd0bLxLrrKdfgavXclzvs7O3NCu2Z
rI++ISKbx6gq+pHAqKRmGWD5h+5SZfUhiF+azNQxnu3DVK8xojtIt0p1MxjkpkmdKZYX99/QMmPd
DvuEP3N6iGmvMuXearrxvWFmjlcnXgGlhwZgR+pCa8T32CzOdlL2DGJVbzOnjrWRrn4jLtvZ+OUe
H01JT/UaZB3gzVrfxFl03/eR/YANxV/RCW0xyj/jvev3tl/cLMfZ6Vn6mqSE5mhB5GDpjHRuT3BJ
a3Rrg5cvi1LtYKkAPgQ2m6yQf4A1CYYQ9AYM50mV71GHxpv+k2m327IlC6gFBOcieGRdFvrSbwIG
3rzbfIQUtaFhuCaJlFKaAJmg1tctcjy3qwCuijz9xkVtrqhdB5wehxgs3KQfJuhXh6oTayvzw/uh
s79TIUuMCj3ibjTqeyXAdEoKBRBxR7zbET3qMoraLcNFek212W5jbNVAyHDdNA7+MwNrMW4bhKwI
yAAcBVBtmLF3/hhsVasBJ9IwGdbbSezTYX6TdJne6aY3nZSQ1Z34Vlh68Pb7Sl0lKi8qG1vun5G4
tLIRDyVhp3ow2wabYQluC7TPwIyiGlHy911FAwA5d+Rl+4Cpg5IW6lJoEjZ6PKgupdZrJczPxtcl
MTEIHiqOWkMYhucBgZlJF0nDvS3v82A9igI0pYQoknt0jARbPacmCcaIlSOmmoPGWxmTP+OC/Zcw
IdDjguBihcRee9LosOK9Grh9Az/GVMUM1dr2Y+KtqyJLz6K1UTcUdDOUID8phijehaHnNPt3DZwW
UwafMoth3F2plzl4pJstRruhFeLRlmK9hiNNZEdpRGc10q9RrOxTa3qmvHEtU2vwazdPts8qF7fh
W60WIZgZpkL5cPAc+Cglshj28ieFFibBQekbAC9WIxQr5E7e5Zqdn9TxqVbE98YHGRnRiFsD6H6A
8n11tPB7GGG/8YETxDE6tpAhiYvw4cnQRzBvWo4wwH+Is5NXlc8EPwMVD5+oXXl6AcyH4gDNZy+A
7mA6S8LVmMpr2mGKUCSq71Sq67wK4ew7/brROA9tPTy3mBkNCcJZTSFaB0/92N/hsA7on5Jfl8Pg
QbuBl9lSuaJGjOXtqUk6EH1mN9v5AcHYUCcEKhwzjZ6MkRRKDcX+Qse0EsVkIpJhUj0VA3BRP8qw
xsZYpGg2f1faeaOfShKs1B8Q9blJliacy5IJHGlNzloX9qwZma22uUB9WBp3AwqghSAY1414t5Hq
OMwz4MiObdZfACksnWKWjKT5HuPKdWiUT2W+9gPGDYtKcbYYIbINZZAB0WFnTlb/XGjlXdc9QHdr
WsJtLLUhkaRFIxRgWHULpWAhnPyD1CaYgOpz2Vd3fujgNwjhqOYZcGaJMEkR9QVfxwDHVrvjpjRt
/dje2GRyrkOdoAEzzO4zQ3fe8zneoKXJvypnIJGDIHthdQaTkaQY2EGwDeagkgEGPKxwdp2Dh2sw
/frcQU9ZzmfjgO6VBgkwKppPBKfo1Jm+d2cwENz1E8IKvaE7SxSQvYgnatI0inHAifzOAg875SW5
UTCLnXmfnOfOYQKshujZu9P9sub+YhEHR1hIoMrsvSRIfkKgVPaDc8jwPOzCdHylFQ/zpfT2o0aK
JsIxzP5ehh+Pjg00cOznCxN+1TGQgTyGjbaNFZXNBiIB9uIc4TAkARI7Efsbs3h0ZotCbVuvDJ29
tUcEzrcq7k7KvCDHGbM0Ox8Dms2BdpasM0ERM+5s2/IUY2VeZHlerpVxLy3C++aRFCY6DkypMAOh
T0+GDA2NVD/1k/KWmJH9BgW2W6gJ/oOc0KqmsaIrN2A/EOIujdIXRY84mYfAdq06T+87P/sW2ai9
YihTvaaKUw9RH0BGFb5UBjptdQ5FyMLxtaZXHZFqVlKS4lGrzqmIzUdEiBHxW+OLQjDebjT8t0bn
sjObzHkMiBVlap+md2AwjE0I1u2gkCtopyBilKLNDs78wMgyAxHLR2mJBy0qJ9jeWRWckgILQZxG
GQHUEwGYfUusc9cNyaroZLtFlsa9fUyDi10Sn4WRNmflCEAOfP1jPwwBLT4tOJkGW7raie2fzyYD
fAIJD3zjH89r5yfr2OJVrR1PX//+9ZCoSk33PlirU9xzRVnj49dD2iyEMUFfQKr8WCoN66kRh1tz
/tQIMo1ZIG/M11cxmQ+bTFEU2GL1j8Jg92ZVSM39Tnya4EoQGKNw8OVWtTPEx9bsR2xCfEBOMuyS
yc8+hq5+jhoZvE1NMCehF+FNMgnAuAoCJYwYSVmqIR4ofkLXCGR6wasJjgFHxmn0A2eTSpacuhrH
XRHaHv1E0WAXoBYzlfistFl00Gb00NdHXw99EXrbrkxcZ/7iP/79nz3XjBNaonqYrDQdzAtbdesQ
mrH9HPYZ8EKMGnZQNc9qv/Tnf1XVrrjUrfH49Zy+41waKblYP3Xr2e5EvElU+hdfX8XrgpGwBjb1
9VUFjzGNIZBBX18tyZmXOcPGNGvqR7QeP7+pV1t5GmRAUz0Y7WdIC/FOjmDIv74JPvPIklq3m69P
VYmlPpjAZH59mlnKBX+rvOC8ks/IauYXhXpouojEvP/6eV0sQTcOAk7+/EUKsmqD6JOp3PzbLB1D
YIrF5ecrzlE7Lszetk+Q67rV/9dq/1e02ngwTP3P9dqnt+RtfPvLoa3C5H/9+/+s4/mzh/DD//yt
6PvvP+injBsF9i9Y6wz28QbVhtDV/6PiVqXxiw012DEtlNM4C4y/i7il/otpCINLyYAqrBom0u+a
SLjgb3/lSzoFh8APCKQZRo/870i40Yn/Rr9tOZpjqpJBDzswExm5EL/Xb48koiYawdlX0ys3RilA
bJirosZnyr6BbyaFBfFXPt79Rud+yZPRz7O/ZG16gZrc1H/7K3/qP/nFjqOaBKJKR7e1WVj+G+E4
BEutZH7WXANlD4t9CREJpkq1HkAThAQlKQkyS6Eyb+lnH09mA9CrV+WsxYRDh0KrRgCZ6gbDK2PT
Z/EKeeReDiahR+kr0x83CIttpnUPERyMJALLx7yFAmVRDKADzAlFy3dYPrNjH0GqcZ8m8VPOmJA7
nFmmRzlnFqbmE8LCU6eWR8VSEUaObkxig5mZiBbSZUACoh6Z3/q6erXCB0M6T6IRKE9LRLqe06/8
LGItLzaixrYGNmWU4RtKXlpeufpetvpdhznFTxPXr4pvIKPhuzJF44ngR1YSzleWvpjdJRXBS5Bh
EIlzd0R/ZMIi60w0PWwdnGWEzqAHwFCgt3NAoc2/sG6qXddjC6mVfhdX9l2P+mRhjdBE6ibfSc1c
KZQFaXREtEczr163CKSHVtlHmsSnaEp3CNkS6mKZCe+dnRfCSR+x6DDtcKQhho8+RGY1zGXEZU79
0pwE2V1f3BxqQZiIr8Rp0INZ0DDEPpcMz2JQUB51rjWoVyHzS67SiURPYumVggwNC3tqH4qKJnKz
zyqiRknrxRsxa47MVXVVsmFXFOYqk+lRxS/JZGuZeKB9N9SIi4S89P/k/Jy9FX+8MDRhCXMmy3Nx
OH8wNpR1SVClqlTXHitPa6/EYBwCgzK5RIESGveyj3+YUCzN/k6LwicSGA6Bk7gS22KcWGfkViuN
/M8szujqWOuwVPa5HF+msL75HA9qOrKWmEkhQtZgjmfMK2v/M6D6NkK5hU7I+INOmwba1yNloQSD
xfbmHFi7tgaxWBh8+D2d9a9oyURkIjnr96MRcOTalY4Eh67qoSQPQ+kpd4cmdicuppwRbW50d3XZ
wIvSloPaPoi2Q36kG0fF1pGoeasqLC9JgDs8MTYxKVQySF4tG+pPYhzLugf4j7iCRGZ4IinpRAYM
AbCXwHS+JUa1n7r4bGnGFkI7DZxo65hsHDQLQ+sA1GS4K8ryEWrMKkmUg6cySe7ugjDHTapdOzQJ
Kj3q0WOIyiU8BPIca9XaksOp89+lxbmfphe/YPmG1JU4MS0vJhBqs9bn1IGs3XM1HIPJ2/+/nA6E
c3CP1jVJaM8fTocurqo06836WgnnqTCdp0gkruXPmUsucYO3SU0+8o5bmUpeFbGDRUPUQz8PXvIH
gHE5OH+gxXfRWG6qMjqGmC1E7q8LbOFaoZ0KFnQQoxfTU54keJgwsY4FzcJW5/ALBggyfFRU5vEl
YcSDsZFWd0qHjI1xt2ysHmZ/u+GmwRbEJMeFW5MuNxlXOOaSA46u2L4rzHzjJdXew1jJ3P27tpaD
OCA2Y8zc3gB5r8qsf67saFW0Oq9vcPMwdc26hQPHjGsEM+pzcx0od0lD7aDWlA20kGF+O4pLN3uQ
x/4Uxt1yKMxjRhqExa0yJ1+3KWoCBbu7WYMU1fQdreGgVZMbJcgYgkuk9qfU0TYZWnISQtJlWWkL
r+U8zZ1zUD5LE/gVvcY8/nDAGUxkViuDRT/5nUDmla4pe96bPUz6rTooJ1DBUUCh0uQmhhWWLk+5
/Pm5MG8J/sOdQTV0VZ1tV1hY5pXtNytXZLG7RkpeX02yxXLz1lL3qr6x8amNa5ltdZppOtI4pzdw
4/Be1HNH0LsUFiEGSKkbpV0p8HaQyczHyNWMeFdU3A+7tWhAck1nWWnufH0Vk8ncolpXEnSxKZf0
LbZqhWvvvsAiM+TtC+xhDAP6tfTC9/kCow+68VnCKmI5vNHZ0dTcWfpLRb7Dnx8F658cBF2wbbGF
1HRUY78/CDLRSgu6d3NFkX6d74c6vxkv2GqseroOkDr+/Pep//QXSsPQuQSl8R+MZkzLCZPo2S/I
vNkbab7Grr3SG6pi/9CUxhU0x2HsDLIxcziyPpE+L05fQeozzmrnkUvhZe6fv6R5e/a7E4G24fyX
AxGjDJJMp35/DHSQZZZOqXHtkctNUblTHAZt3HwmKK1lZh4721wykz2QdLypLLmNNGNVZ499g5sC
cFnKpTjxUhvlpbIgSzDLtBXaBZ4LO3/h+x/cBdwA5VEegEnIsgtI0kPJHVzrsl3utCetyy82OWQA
DOHrVS+SdktXGoBqtKuMKlZmCua0A2vSvqRtdE4NZx8YKVxv/ViVJg54/yNNmcz7BoFu7UmQOzgZ
y8iw32p2Jpo53NURv5LtYIJ8NCe+m7kpMzkf4QPI4ojoD5tIj/FZ5bkQL4pvfqrfS54Edo7VRlOe
amEewUkfigSlwZ+/AfM59nNrufv4218tR2dbzDRM6GTcq4alzhfqby7EQqWHGQQcf5Ocs6qXG/wm
P9/jf/lpyLz8/Gn1v/0rn4PNGavQD5o/fPpvp/C9yuv8R/Ov87f9/Wm//6b/+7N+90387F9/92wG
/d0n7leRct9+VhhJcaA1X7/gV9vof/WLv9pL/xNbKgfyX377039nSv0fif9ZhW+/rWh4/q+1jPoL
yTtsZKXgf1+1x18IwWz+9lfF/sXkZmAJqiiTuJjfOlJ1C0OqYWlCmJrGfsrgQvm1mFHtXzChMtRj
sCeM2eP63ylmANv8Yds2F0y2YfOrpEPNYZsUW789J8qC/6Yi2OtcPtBetlmbPaRWD8A5Bdw1JGVy
Rh6MsrfFWU/qFfOrilTSSEXZaY4z0sNMkSrQZZxGddlLaAl+/GhqaX5Gg5GffUKr4IonBxJqCPlp
E0RKen5Wh8Tb2XMogDIb1cY2AJ7kNeEZjjljTLZkYkp7hE2lC/QpOnD8PgIgQhsb4NxJeH61Dar8
NWqL5hRV20kTk5v2cbIMcXGdVc1LzgosWvQiFa6ZOIjPmIY2iZF8R9aYrju16A+pM0s8k+Lsj/ou
8clf8AnCOLXOC+THveVN9T4yoA3ENXFwY2aU56AKlbXawcEMCDs6i541c+6KaMLecGvtMatJdZkX
psUctRpOZXv1hyjZdYN6xq0DXaMrF1Vaau4UTMP568FuneFsmj6tTN1W156mnVK7I3upzIFht7lR
MSfVamyK3Y/At/wtVJP8nJZWPtPmOcDocdYTJd7CBscKwpaDFDVUrouvQxFkFWti2HTzIJzNb5Er
BDfRb6qsq+d3IVAFGZ6/Dr3HngBgRVovk7huXVqPuJKazjxpIEN/Pnx9WtBeHeJwjl6LraMeXFMr
U04lt56JGJqRDZFB5fn1j/H8Fekx0i1D9fjFTRjGEZZ/2oEwrWu579R4F1qNdQJlYZ2+PlLnjwqf
CpQAZNcRSY4acFROY2azX5k/+noQED4JfEOOVdTsKy0yUpBzFd6JOfQH2hd/qwuSQEviwvz7rz/Q
ijnynHThEpS7d4rmh6+PBs6NONP9w9frneYTZyp1qPUVARALRWGUjKirdn9+7vP3bSsFA62eZG8t
g4EbAFSUY+Ew3I9KKzF+JmTQe3q5QkGh7ps29DY5CQl3ttowt08CdWcPjOPNAil5wTz+Larquy61
ddZhspj0FMpvFgeHwG+FCxAt2AvTJOK6b5zHtgmpNkWfnszQz/ahXXgbnbv6Hk0l+5oxJTlWpi9N
rH+ahdl9KvIj8g2ijXQr3mRQbtTeyr7jGYtZgIDIOtXgbczcGdCgG92DGDz8ASSPnDJzQCgPCAbK
YdTvVHxOJySilovEzn9kywL71/SGbxlmg64908dHPQh0JUrmvwM4/iVKnfhVTbMIiDOiRRuR6soP
Y3zTrRqfMC0E+2lsu3VLnLLs2pFKoGxBavrlfT9Pn02cTmXr5O/YXRlRP7aQDn2QC81DSEX9BOx2
z2zOXMalZ93ptcKKRnMZCagHhiQ1T1VPX3eMRLir8SChZvbI74rK/LsjCpf7W/ajybOLnfkvgTF4
91AtpuVgieJ+BHK6qSUzhH7+N1utbcRvWraIlfhHoQOUpo9oHb2J+EnkBdYWm2i+BpH86DuG89i1
5sRI5NUmfPNH5o+PgxZ7Tw5+v8EHHkUzXLkIG1IZ9aZbjs50DmWLkrju30PNG3djYBFCzU3MRVKV
XXUlrRY0TL3HGmXvgmkHKD+z+oGH/Qnya3ljTESw0xh9T3TeqEyXqDpGM1gYt8zE+gwMbZ+EMNuK
1BldNQl/BIDPwpFzwbaa9xDk8r7zcNuAS9mhnw+2SuYdWmWcbk2LobewLSqU3Rhn3rGCsE3pqo2v
I0PMKmqS5y6qn4w5ZtecA7pUh4YJQ+1LNPn5KoPgeLVE+gzX2Efv4jfH0ewe8UmmpJFadyNNvW1i
zLcbtYLK3wftTimemsn7xn6pohZrLl0LQts2utOcU2Wlov82lfdZD1IVIgulwJAYtyi6Ttb3UBHG
tfZK45gaa4EqcJEH+ngTkRhWNI/Rb1Q7207Vc9VyQ1yRSaTfCLwT62bMAZ+pnOlcNIy2H6dJrqea
sPWC4vmQZd34LGAZFB3vCUVvCIwqCnYg2UGVJX5764mX4wztzZMdZtVV7aG8kGOyKwt0oojt6h3l
O03C+eU4EpqyDx0PXJ99GuiEbBjfMgUhJc9Cl+AWCKOXdOyLxRihf5QRuVqh76tuEAj7pibVR9qX
E3oWrVxrjk3eFBTNrz8Gry5OlSK6ZLFnryOrGW5sLp+R4+X3oRLZW/LuWMtmp+dQqDdhFca6L+HD
dYWu3rpYPDhJdkHMZB/ztFLuTL+gjaFxGYa5TohZ6J9Y/dJVTzuNQACwY3RUlBeTqXcRpioXccJy
O9bdMbJlgf7G9q82O3cVa9aSA8MQELjwi3DOud0Rjd456rrHCrHLIlOs6Ati/ATWsPGrObE6yI0T
7GjGnHXwIL4wUKI/27igWY4dRFYBr44gvU+jKMabQSwMshkl3sisYhBrKvlTo0zbjpbMjTbNQjN0
VD2VOpEbEDc36bAYe0k+AZW2uk1vFx2cq3FTEhd6w4DjbCaR967ZXcuvdy3v30lTLC6kIhNVAoFx
51fTKQ/97r6O9CezarVNx0cugyWp2smtaNNPbEntoRuHk+1j6guFcRdx67ppFvp+AIlPA/EYa31+
+YOeXtFHd/dcMdugrfSTlYXX0Wram07K76Yw8h42fQkAEkXFqQ2NNzin/QVMW/GgeuMFadyPMeRe
FEfBKxFAHyKMGjcoiIQXWvs5pm1/L6etViuvdEDSraLhkCNlc7qPu+6QTFhG5lftocRAumxhvm7p
yIaJdqu84K0yM/3igGuClOGcnbC6mLVPGwegwYa2MIjUCVNB72jWi51MdI1LMHplkt7ywTbIi/wQ
DS+Wbd5rMPJE1agzl/CgpeeQt6dHdn4j7JTpq5Lo8Fv1dTFfPYGTyjn16RSntIkFrOetNVbJfdk3
z7l5EKFTvtAZqebjXuI0SvOtRRaqixuDTlKKr0EdWE/TIk52DlNkfsNt0oLsOKUd4ZOYI26lQkY0
3qtnbOi5a6U5ZESb8ySq8XoQQa5n+XOneIANxxztbaY9yrS3oMXGcq/biseVM6ru108m+JpOdRB9
BKqqbXKvUK4aJ60X+cMtEbGzG4oJJQC0eWmW8gXCXb7Qw+HQEIi4zxStm+9ixNsmLyGNsclsy13e
IrYriXa7eVHENJnXKSgQt2FOXzfH74Eq2j4OZpE9VGyaSS1n9zF444+pN9qjh7JnSQ2CoAeD0LbE
dhI6SfRkttWjTYfpnpkwsawdywUdyiOx1+1LL4QggctMFzaUCpr+s5mATs3BqzntDVyvh7RGWtZM
w4tub5iGzoKpQzbRv6shMTB4Lw9RrKYH8rbAiVbklaciPCQySNfl2JRXHc84fYCNxU71UYEOfcGD
9Q0Rmr2jTQFq0OQGEONhX6tFmd4qIru4jbNGsig6B2tgKyA7oN9Bx1Ex22kvnZTo9Yaoq66oZ92a
MYsmU6KqvcgkGYDtEmsjOWWe9zgoKm7lntbRJJrXSMjo1oUo0Owkx9zvq+vA9MMnoSD3M2quwUA3
mxcrWQI1kAdnZFs3pWl4ckboGC23nheMS5Y7xZbYjM6j5wTjc8D9WQ7RdMcgJbsS6bPsDOeZGAz9
0rNpPOiGPS7JJWiXCBtDwltJWlNTWrRqCFFB62q62HY4kj6Y76Nk1BHsZNyXO7EnWbrflSrbSkNm
xp4TZFrSie9euOI5nJQeqMFpsX29N4r2Kc1Zm79OMRM819pTNgzihbukq4WNQ76CgCQ3LyFOQHDq
yFQLAcdQrYUXO2tNjBg4RudiaAbUMhmHZxqvil2+jKPrAwc+1mUNyoZFE1QskTd5pzKzATHKDnCa
JziF58ZVhzEhK60VDR1oIJEDFRGebdjVsymcTY0Tkh9cWRqOEFZMD5M8nBLJTl98Kj4kM224h+gO
V9Mczk2tvNekBN0hlP2uzm6zHKr/aWTQza6AyAkVJr7beTBZUexW23Y0sApoeAdTv0Ukq3XaDkMi
qQ049HxuLKWmxdcgUo+R0QVA4OQnE299axBNugqxi25GXUZrGQhydJLGO1ALtIv0dWj1ChkmUieo
kI5LslC/qU+lpRcPwZgdMb/1p6bDaVfq73bdZC+Y4+9JDSAjbQrbZZn6r0Hd4L3qOSmLAnEqGGlS
zG0IeQBGnvPCGneDo6armnQfiT/VoiB2nVwuopFIV+COr6kSM88xYwKNiuEWAkToP/2Z3fL1EFjD
KwEGyjGdleIRLUkAm5nuotIjBlkdlUeBZeeoTuobXEflMaf+2ozS/65ZCtyBugqWua8WLpAJTk0j
J94rnFxBOH0SzUxb3q9V61XBPiosVHDyR4Sv1qXy8MCY8KRamzYZdR4ZyqyEst/oeX2g03os4GuQ
p5qGbyxfr1AgtIdwRKSRxN3dhG1vkdVF8Jap/b53hLwKvUg2sRCbUNdRjBdt+WoUE5tTUZ1jOyYn
RxGU6Ej2cach/WvqW9yJaRtKAjNXThkDbhnKu0g6G5KPy00ODGpjtkp/r8flNVVJ4xiK/mRIDLsN
1CTpV7QLy3U+SpModEZm6hztKXgLmkA9hg6Wk6IhYjwifiCzwi3ZYSi7Mjfo5dHyxbTrwwGBuVIv
DWV8iAznAgUrYCXqnjRKkcvXQ0d84MJgyLwMK/jiSMgd0Ju2QyKSnA2vmr8x0PaCycWfjEowZlA6
eYs4ynrexoI0KltP10ql2peKax11PAQl8kOOdmVY94UCX8gQH4PhgBhnE+NZLfdyE8t63SKq08lk
vscL1RCMq+a7chSNW1m4vyb4372O9GfQ7qtOUh+ZtArMhTE12jXDG7poCMHZGa390qfIrrOQEEFt
sjrCmWrCU1rEbKVnL8ht8pgxSxc0VbArCHQfFOVctlF+ITPzuTEztL5M/t1xfj8xnLhitAZc6TUI
1CqH7VVC8avGpHlUyv4AjIRU5wrHbqkmLdPLbrg4XfFt3fRZd69BWFiQpu3vsD3l+FZZkIAReCGD
2CCAcEmAonL4x0OBxpCKvN8IE4i3Mnp3/BWOi8J03GpKYK1UhnP+1FUMjPrxSe8IS6iMjScDZy0w
KcXdGJ30XnwklYlQkUCETBSHYVupfvPgCDJTUM5wBwyjDfVdSlRcGJT7soU2+/VQzx/FPqnsWgpr
YsQNtiOSr7BOJP89dqA9MF9UZ5wVaI+eLMrQvdY2pLWliprvGb0Xe9HrxmYoTRd4BbaKmjl9z3xE
QTNtTma5b9C8WXqiHypjcPvQfy4H5ihqOOztOjp6Vdbi+aEAYs6s5aX9jZTWSOKsGpXihqIZK2vq
9W5kFXIXdSg4h8njdu5wzxyj8NEWzaflgZakVwWQ2EIXmvpz92xAzh/H1Q6zcrxuoGixuhXqsSdm
rCUB+2NqoMQk+qg+ltlobIRmj/S66qUFPn12mz+xLXC5B4l3olLEgvWjvx/gM5vEM6M3GK76jK9U
6Z0/GEl73yIz9krtBHihfiaLgva/letPyliJta70476wuTdh2AHhkaGItbDjw0t6SqDft16e3xyd
daKNTOcw65PPOGbSFeCajvqX+AiLuGDdwxqZBcFRa4zyIO3oxY5gvNFZq06Jp1bHyfJS10+16pYk
8VETA5dIGDb3Y559S+m2XpW2q1a2zfRRqtERX0buVjKDgGwATOdNkIpxjZnO343BZ1c2J68FNUR9
9OY49fBkdsJeVxAhejI0dzFRlKuYiTluTRyoaoxRFE1ach6b6dzPZYFsiQAvkgn+J03JZTcKc0UD
oqTFolprvQFSGzpVv3WwJVOSaoeyj1DpOsFDz7a4jUghGcpwb7Mv2HCHBxOtKti5vP6lgBO8FEI/
Jp3lbxQpxINRVvtU+LuiRYRvN4G/Z3bz3khn2nTsCAGc249Rr1uMGNRwds+uhyxaybmh0+eRt/VE
tg2mTj/ncV2tsAkYDCrN97EmRILgEGXpDOE91364BFI97w7sT8gHbD1oNFzjeAsO59BFdHeKTJIM
59X5Q+OZ1CylfopycehHuAl2oeoukUTFCQCi21TU/GpGM5IE8SaJtYfC1A8EGn0H5JvgvGVY+r+5
Oq/lxpUli34RIuDNKw1Igl6U7RdEW3hXMFXA199F3ZmIiXlBiOo+pyUSqMrK3Htts5itY5qWJ4wN
f5LUm15KX39PMnisCDj1TQoWDcMmPU5Sgh+qkh9eDPEOEweHd9LvdEaJS+KAycPk5leY7EryzDkW
ISkgj5OmbICkDVCsc5tLrboVcfGWoNzc4DolcA4HmOJQhsuXaF8C89YGFGwTEsFsyvhK2fqXMjQP
OS9om/qp2K/QvVRxE+yKDC80hzHnlMJZx+HQbi3H24Mgq6/BgG+2XNQBTMUOPWR1qU3ntRFuyZ6K
MQUNEJoIcQPE/ZxlMWQbfUzyQ19dBkJiViZcwrDF868FHcHaDMK2YG9fbGGVR9ctD0vr+dsmp7LS
C+2dzRQ1h5APs2jOwpftdpwJUch7+r/GcDb7krHbiJGPG4/cSuDpsf3J6v3eEDcd1qJpN8bwVCkm
4zt7cHxYMi/K+9a6tbmEBpvUx5FOOT05FWDmJZigV99G6gdt2rPnczuwY//21KTWM4bLdR1P1Tlu
/9QecwyBWQY9dDFs9SfOu+6SaacPv/OlAshkJNomN2nrwP/j47JufIdOu15B2b4RYN5vIJ1T2KXW
Km4hyWHAgiND4l3yU3U+bX76Umg8j11ndo8sJ57iaX/rjUyLgoWCxKrzvWMhG8kICRNGiyHGpSNo
/8Alu5uwZhJ87tt0qBUQI1+oPWb6vy5lRiLziz0lYWl5f7OiA0SR+WNYOIhdGmaSW+aFFhA+1nhv
hLZjVMreqSCeL1oP8syd/MjuyVH14vQjcJuH78/z6ZAbDvUnCwm5KqN579UhkFa65zsUOE4939Ly
6kh/PrWm/6YXuKDKOePoVlbBtbV+DV48XPt2QS0/Ahbv4EI4bZk+SMWyrn7TbC21EGtaDN06Y0W+
ljE+/O+v7PbJQC+KayCIoACXOZ/5DKtN20OSapIgiJagjCOVQFAiS3LZdheT9OOrwvTQ1KrfTwiX
V4ZqpqPdoyn/vqAbLFd+gpyC3xLDfJVDKhy7G5zfz4xYaGH+xlo4hJ1ua0ezF8nJlFioPaIq0B2Z
7VE0DuC7btnCkf6nF4mPTOkZ/tvJMqTPkh0Dx3lPeC93xdiY+zl55T9F/devjcBJDqgsLLZF6SBU
LXqHTFN/tQhGEi4BKWsx1fcsw94ivMpHdVaNETEdj6riMGoBzaxEEhn0S/cl4zSA3zjINW9S8BVq
FaX+/35FJ2HeVZpzjmGwXdTUBZe6qUlLUt3p+1tlQ5k6tHPU9GIM6bXdp7I7GBMHcLe1DtiXjEs7
jEyjuiBjEYV0Xz9f+ikF07KULaxEm5fPy/cfpDnOWavEUeZpa78Y20vLMHtNQ9rZCWLNqX/RV+Op
zN9jmfnHfH6nT9BBbkyLd1sDl7I0BuIjlO9Zb/DHXST5lNHHTa9kKZu7haBzOEtZdTPc+irsZdjT
F9gCRuQuzBMiMGjC7WHTDZv0+dJ0CUIdJH7KZTLRaWm5+Ro3eXuosr+LRtlREOL7bvF87nCngxBj
J7sNrRthengMiwPjJf3bl/HLOFq/emUnH0/bd11qGDQ1HK9lSjxWF7ib0UNgTDrENtcMev5OcjIM
qtOuqzlRDIREae9OIWlEGvXrYgPIQ+c+37AkYHhxsu4s4tbeZzrVpcvSkDsJkFzEasZkuyepUKzZ
UNeki8sxn/9JKp91r+Y3jmPggnLjF+PD7DC4ErUAGySl2xfsSlQCRuphz5wJOm2dv9JzgJCJ+p/R
NBQ5C14h8hoBKSQVx9zOBuNZ6ttphJI20acb44DIlnTcxL73RdTdhbwZLUztJwgER3X/boJr35Ku
VB6wm9DjbhNj17W6u7KaIb0g79yANtZDu5kBqSwLFW8+RHquErzuuDzsd5Nf+Kq84jfmwtF7MgBa
g3nWsDRX0sSa6+D55aVJsOjmO5XrVaSP7hvZRNb1+2KgCs3m5sY2fKiWmUBTZZnXprGXsOeIs5I7
geT2ltXYqlXjogQMquoSaLT4dH26loHVnAgT2vV5D34hgOHXJ7O8NA1xR0qD0lf6BIypaTwkXvew
MDFf6YMZ/72k9MZDU5ik76BSbzWHQ6Dx/CtT1eGSI1IPK/lXPmCsdHCuXplq1KGM0f1Nmqsf68B7
IYzLo3We8XAdSQkOrqSKMiPxzb2XWpEdm5eBwmfTC4Eui+ZE7/nXnOSh2/elS+OYD8rWMUUY/pFD
z0lvh3TXg5VawXTVr01ZfCTdSAjh89X3BeOJfl0I3ptoW5+yCg+5gU4Nu8GV5bxYN3qfhqpfaEjy
Lw4FDLquRXOXy05dyZ8A5wH7leNfta0LTkfxqIub/7yQlatdJJmXGvkSa6cBq5VmDPvNvnfWntLP
DvC3XWvXt1KpS5a0846+kkMgB50KMeKNowgyjxmpcjo2qJvVUYc4vo+ZsY6dW6ugUknlmaQJpeJi
yISEXHPbzMW8bifvc25M9L1o6f7P5ft7RQ1HP8kMMzKHnKoBRkfhG+lLWcS3WKcaH6V/Z8pLoEkz
YohLenjtHoQzIjeIyBNPk6NXDxflVfINzThYv7r5fKYxW2UReX5OjKZn0L73ExAQuRFHBpXmp4/U
mIh47S3TAfXkWvsrCUxuQ1fln1gRtS3hR7htB42Xnvqw3dy+UdfmDzo/z+nb0dOh1hJv2R1yzzII
KPbST3jWuJRZDo7fLxfnh0N1HHUDauluNNKL7/NvjNacfAa9qMICjeOOjn7yKXTnd5VazlUmHJcw
oboRdwaRMmn8MarSiiaNvK6F2cpHF4h20/Sld3ACW95mKzslTl1EPkQ8D0U1mg4UJ2ffjM2zTh96
kyBxX+uByzxu7rHX0eEAT1ejG8wIjPn+stS6OoorctYYrzzEZBi7GZbLPu2l96aZ9bWttDJE5WQf
rA62LuqA6UaAnnnMKZexe6bTL/G8dPQM1hU5an4A5Yr7s7u1SPfY3l31q8rTsxYk03vWNvNOInYk
oKwst8qh+jJyOUaJa4+4JoELpI2dhH4tzAsUlg/lV/ob0zLQEoN9UFn6NlXD8kbQ5XyVuX3/fqWT
jHTwhQddrKPqaOs5PQD0eSLIYqbpTye6JHxocWlSCHyx1IJ9ujNntzh7k0Fo6xgMRHMQUqTbs7lN
Wj1YGGbadkQ0kB3FbJBokDm8+SgNv0/BvYdDWjT8aFnMKte46yno82ianfpm9TiBmjTbeuC73kWD
58xvdXWlZOjuFh6ztBH7abHjV0af2iabjKgtyFEUDinrnMPQ0dPIC2uTbdFiYugH7mvpp+qU286j
JSQ2HJr+n/v0W7KB4B+2gbZWrotzFdWdmN6LeVdrIofpxlF9mtvfeGYdbOa5Bm2mfyAapZUIT80v
XxlLZiBNUMcXxo1TqYb4FfOUUtWfNl8kHxBLI1K43TzDP7TMPL/XiP97/vfo73VJBDqmwbjAHhzr
7puY0FuaUpTI9Yc/AY1wmts1aCnTIjjQxPAPddQT7Mqu4zOZEtrBfYooXNcnkkNZyz729XBmdGOl
+t1OB0CvhngEMTwrxUB9O+GfPimTYKgss8G3lvJJBCNjjfVozzG4RVjLnB8BQ3J2n5cZlMBBHysk
Qe14HJvm1zKQ4Ac7l1OXbb8zaJ+2EFdB1Ri/PJ+lzPRSkLHlEBl5+atrTCMCEWTdUP9/JAGcbHey
T4O/8MCiayo8W9+3WvK7YubUBd25IWCcGFkNZSxhopx5UGdU9kJCCnyPwG3Rt7YQVr7FOmPrwioo
pToVmOod8AxnoZ4j/1L+IJOyAmFUIW6BH+A3jreO0SMxZtuOpZP/jK16U+et9UDX99U42hKZrfee
fJDrc/DZ/DYNcUGbQSOiFubJGhZLu3eHJEJnxcI+bXqXXcTSVWhPvP+Elf6pzWS5TZ9esimkJvlP
p9/2LGVIqrTcVka9we6OhrmvI0/QkAP30D89eozzKvnQXQa7QUGXkRP+CufWSabWKyZFaHAETK+G
GCx0oktvw3yCjRnHz4YA9SLivLANMtY7B52/6KjzjQJulOsomi3LuE2r4nMQdraHDuFsy3hOsHgX
nNu6Wt/i4eGMG4AHaFJYqqZ0LwAf+nUx9tmL6QEgCWAGtWR9hMWMabseqhuhVsF6GiVAede7eHpq
bbuu/Idqu9dMUDr8VrTXaQ/hha4ww6Dilj659MzqeDBTdU6InEFNA2YqGziw9sb8lc/AE5OK+UJH
+VdONKqcFLGIaj6p2/yHygjIM+5Ip5OXJoG0MRgpYyHxG/tpR5wwM3WgYfpmsVN6rxgqMt620cjC
YnrBjTGGDINo/LMFTYl2dmudRtGyokVPTCS9Z6imxr3vmaz6Ekdv3w43Z/LpTOWzuypV/zwveK9e
Ub89md6wjF26e3V8d63X2WN2KWqfcXDXNdvOYqDD3E67xGa50QYDt0zFOobruhn809Cl8HeTmA46
md856/Mapz3ADy+mFwbYFVnTSSvq4epCqS/ZEs3OMu+GtYiL41QvTMe26Lfx8t+6tCujjFPWZkHh
sMJ5aUVW3X2VjPVDvxXOkWRBpTmgkMnEo1e2WgKVvBVzL/dGFv9rZa0f6CYThGgAPHPTUm2rCSZD
XY27TiA40brQZupKiHxOUTXFREehoQkBvv9qtfmzbMZlTwzfxswIYNbR2B2IxDtC1sdXUXP4XgLR
bDw86BuHT52+KdlDycOVVoP53ETSiF9i1cKsfZcT6XmNjxxZy+Nb1ZXiKZABDiI4SFVZFs5KXwcI
6kLdfJrKe25aHEwbga+I4LE09CwyDFyj1fdlr23trqYgrrKLxSYRmUv2JcZAD4Gq72Y5f2XNQKq2
Y2z6p29cp8/V5j8N205PjP9hp/SoDWM3IWk860VkuH+z2bFP3LUbE13Qrut7znk5mqbeYW4Ikjw0
WPY2juYGcJVBmcaV95YsfR9BbXtHLckRheNvlQ87hPWMr+g2WLRjpk778v0MrehU/654hvCHLi/O
4DxSfmO3al9Z3vFqzJuxMq8AmZoXwUowt7ckITATwHgSKssCGqCKCrc5ty+E6EsngAZmRWqE9QRA
JfnIWtNgOFgSn27/azsziMgHQ06ImtAok3RFzBPV8UKTBszSDlWLBbdCF5vSAqqaMqPaoUjtanX0
FzR7Q3N2fXhojZE1h8zs3/tCZ2XsvDyEGhHandxxFgHUXI/j2oGnHk5JQLqQCR1Wc2AQnkySlecZ
tajSCaNd2N3NuIqPUyIvjt/CE2QvxGx9GVnxae6RkW4+G4Ce80fA3U17/6OcvZjODzimGCqhG9Bn
DwbW0VzOpzz1+fnHhaFo90NM2gazfr3BzX/HwlxtKx/yjD5DL5OAXUURVPtYcWyqHeOQDzn/x3IR
WzB5OafIS5COwAONNt/FJi0b3li9KECtj8T51c9sCXOc6QMN8xtcMceXav8ETZdsAzGyWpdAaMLn
rLXOnGqXk10j+2GPsxEtX6LZP8hBiRpNr56lVreyrAL9nsl+YLHD8jN67wMh13PPZ935JISaKVNu
SlYjJ7YZUuRFoGVExwD1MOj8CI/XPq7Vtp2qPxjAgI7WUTCP+xatJAluOWrI/kVbpizs3PxrzqqX
vugiV9oa0wjqnKSmlKy4b84OaJSnU7HwAW263Qm3IlOYckeg1AlRMbNc3PLVXJ7wF1vJBLvXyf9C
6OOaYO+hPwTyU0u8IiTeepebmr5qvCzdWkE0jpXa2hVQW7dxrkBbRk0/JR1U31gepMcbjF8JuV6Z
/3BjPCFiFC/LYqGOMZ2tYxj1iYakbJ5sHA2jEFEHP2ieEweiMuSkDcN9PQkTAweqk4MT7WJE1i1o
H70TYDrMAhhigcMN+QFILRZdS+/Hs6q52XsL3OqIGpiTIAJipMO0Q0LgUDCefAxnXlVSvcZns5K0
jh0+dq0vwS8o+s5zSveuSt91fyIec/FDw2LmqxoEaTNQV5ql0ALHoNbu/fOiRuBIyJGyKMiMHxWC
L4TZNtRiu+3CipX2GhgpNAGjsL5TpmtQVqV50hqh7WSvTbuEzs7Kt/AVorWGBlPG1c5zRPsqAl8d
gNLRc6jt9tVo++VmMNKyBLwFvC43C8fw7fsrG4du47Tz+fuVrGfvmjss476N93W5IJh1T2muuBNz
qAcrVxECnMs6u9kwUBODfSp9vqqydyWaNJK+yneGFFmY6unf0kq1nZHqoNIwlJ7MsfkqTGfelzNy
0JKoAUwvo7O3PCkxuJn2PbHoaC6TvuvBHiAHpOHp53HLSDDba8+RWlJzgp1QILy24CgJkoR0Xhlt
ZMbC3Tt9dXJLJ0y0ghSAxHrTpRoezN/WC7VC5dGtmDziDRofs1qjCubUauYUkJrmlfhGRe5OUe3n
Cp/JkDOYBw5CVorkOCRaYmQAm4stEtgmQm2IvBBLXFE5N0Zj9lp2cbqzR5y4giM3ilyMpQbLo+7K
o+KQc0S7trEnpW8Eotj1oMryOg/GuwR0FPq+ePG1GrCQd69gCO84pjP2pTq/zl1LX/uZeTPHqbwv
Bs2DwiR6xxHL/KVy8AAEKeVzTsS98Tl0uCRdIU+CNp7MSHiom9fa6MpNnmeUQKwfm2ZGUsQIs4ho
924mP0MtY1biNOLEWZVgTw1Vnz15suOCs84ANR+ydShpma46ocXX/nmR/aytbXKptiAmmL33LFfe
0+LQDX59MYbxr+7HyaGxXO2qmek9K3Hu5oHR74kfpVCcCvmOlx4DMqmKG7RBtdypdgwI1hj6I3qK
nuwYLrNFIs5YgKNLSFHytObh5pCkTS8/1y1eT1qR97IAcJox/RMM3zdIGpY9NF0r7GFQzEjh12XH
jZPPRre3crr6tX9ykLwxE+9j8Ctz7kfIVK2dA3aJT28isCpD/5v43LZ1IX90FgsKoVVkC8IudPBJ
xgGhf4P74VZ98KpN9qc0Y+OczdmLqGNk5WPCYMyAWxfH8QealORaQJ+AymqGpSvAgy8+aSfPnEn/
eeEYBiHbqopN3iJ9SkjqPZiwJ16TmMRzbp7b9yse5XzVEvrVWGkTOlYyXqzn5fur74ts80vhEvbV
CnRng96gOPIqlMrMftGImeMJ44KWr41iCZdiDK5GPy8Hq0GUZAd69TpY+AZi9N74IzgFBEb80cgS
eyHbkmo1nWmzZZyteR+ouPsy5uRgYbB98546YIPoX3MaWKgWZ0fwwJ3sm5Wl2QLGLO4BvwdkPpvl
3aAl/VpJpFapW7YHQPrFKygvMFg8V0vQ3Ibak4e4mdJLSqD5ztT6z9Lx5iilWxbN9MgiUZj+NrXj
JztS8iYE5Xhpgxo+EgoxpI5ef0h8n2Dpun7lHyrJqffsXcy551IN3aN9Bod0isKjd4V+nuwhvupD
jY44nKsFEaaTtJxwVHyRfk7geLlsJkG+jrfg/ecJajeItjOS7HN3zfCkrlZzfoQq4z7ocN8P0Ivl
z9ZBIZOM3bEe4W1T8u/6p1jDJcT75ibDFUVwvNMJsFnZhkyvQVele+I6EAhx4n7AES2a6eLN8pRU
Qj+CuIVePRc+na+ZSHsj1oG1xyI/llr2P195KAwOqlY0ILBtf1/QU6ljmmHvA5i00pbGXDO4j+9G
RUEiwbkuRt6DRurFvRjzH7ngCakJKD0H64q+xLHLBNYYpqccCAfJaJAVJe3ILprwnG+b2NQpsMbh
lvjLjn6pdugq8JyuI4lk6szyKQA6Cb3vz4Y2fw300I7iefn+6vvC+XN6zp94CzlXv7GRNucmYNkJ
mm2dSCQEdC1B5SmCV6bVdqwQ/Lp+rnFc0BN59DPnJEv5mwK4O0mnUA9zKFhmsmnjcqQKcSkN70My
3AnGgCaA2ufQ17a4V/nkQ4sPSEWqJ5zr368TjZu86Am4bYuhxK8lxgsw89P3q9FP38tubpt1+VH3
/YI9KMVkO9BG1Ad2i/L5ve8/ABo1b2BrE4mnrCLURvAzverAGRbafRoaeVLGdHGFIe7202HdGTjk
WcDuddf81vVyvOnGiCEaPhWLkBU5jTOGo7nkJE4J68VwvXjXJfTg+Kjn9RP9cUA1W3ADX51aP+cB
PQSNJWdNihHScQlM2BGqPGvsHrsiwQJvL8U55WREsi0aNt/bZZmTXAP9CnBAHV0bNTEqWUBv6J5X
fmn5p3ZOzF1a2mxUWWccAA6x2EulR85YMmL0PPnyvOdkiaDTm6/fWwpCdOscV2pvGtbVKkhgmThu
7yl0yP5OEdIjhr20Xtdcqy6/xOTtRv99JfvgYhErMpCY52WBqigdiHlQaL/WjGvEXc+9isJo3RUu
TofAfmFGY62LibeoT6cENlWWnttlESE1EXuWHfjX74tRCGvzfQEvPKwddLRbCsPgTLByu3Ml3p56
eFZfhCftVU9t6eiz2Gkc/y5F3PcXD91YPtMLE25PMnM/fDcZssP3z6pXjh75vgHoaAa+SF9soUtn
IwlM5WWcuuewpub8Oz8vg5kaKy9/BDoWQJPOIgyymhFky443FM3M4doPXSWqA71y51iNWg+Ew95C
uKLW84Yrx03Grn4LlUqSI92DFr8kDSETjRofEJPhjBNFtMnY02hVdiQsdJACNZ9+3yLa9o8DuX6X
NWVUDhI5KQ7YZJoJinf1sw61DetQB3q9bYIVD9mTnOwv+smGwquYVX86bUqS94DVxxqbc1uVZlQ/
L99fQbzWRk/dA7NWL0QMonhumEM875KJdM+VBTMuzDn9hmg7fzfaCNsuFt2WO1cRXIH7zSg98Jll
kOx7y2sizfn0jKB7NbCUvS3xh+xJ7PLSCCo1onCiCKfJK95okYv97LUDo1gMlgPuDILdfHjOHF0J
gcm9M5+6dzZNlwO2Nv/2+hKJspbnP0p0do0jHz6K7SzT8xcAkfbcdfcO0dc+blOkcwRsb4bFsPbT
0OFfqJF+k6He0GOQ07aqCvnCU1Qg+O6Siz8XTBWZ1R60RMoXXQ5EJsr5gkRIO8d+DpGTgTwOufoN
FykTrsZtd55qf7a2PyPG0pc7GX/oAHTrrI9qVwj8XU6aAU8x75Pnzl+eB4Ms61Sy0uOfBFdccS0Z
H6rydDBj9NJqj67I0EEiJpYGEbLW76YCVlhSC+8jnh9Pazcx0fOPlmYbXOIUGOdsXsxMZjc1amCz
9xoUxS/dA5CeJrX8mky/Xqnuvc8J6SNZcjqT5/aZq6Z6/S4dPM5HRtv6eGDpCCoqo9NzcLUH938O
3PFKIxHnoRLJZY615LKQ7LOiglt23cyBYurNlrPb5O0hYOgESbjDftBIKldomPZoF90d+W9AKuSf
Dln3rqESfKYUJTskWT8NlgmSf3JGjD78XBGQ8OLVzoOjwqmttnGWpjc6JgE6UVtsskqWVz+mFjMr
pFo9n26Obk7qWR/Gs3/JF59JkBQRknJkUZOxo+ppX6gceS+W4WXQp+onMpkAQxIBXm2stimt/Kuv
p/EaxFx9FO+p7Rofi9+8DSNO/d5JYwYJUj26XNJTUm6wce3Go6eO7R/Uax7hOycxUza0nPPlFKTC
uNAQNzjwZWiEg51QrvPTEhxRXOSPx4zZzhYCILJrKUAAMpmLOA1D7596H945LtjvQhy1CxYAU75U
giAZ5r3QH7qSAqOw7sEw61+iod0zGa4OoFpfNkwzYdW6ojmP/HzonEr/lqrgitC32Y0Jkp1+wpsJ
lBO1aaO9+xU8CSTDm8Skn9wt1nApxfh3HGwaNHkMnjP67ycBCOKIq+qvJJBwNQ5mGfmZJ+6OPon7
//sej6s825N2r5wtObs+DT29O+PRm15mrI9kphZ33ZogoBTQcUglTKOCbgxTf7rcPQk6+4Q34azZ
n8acuhHdxQMN9Y6yg3JsnMYhdGzYskZhNqERLzjAUhbRvKw/FO3jZrTkNSXMJK+yHslg66H7iut9
HLcEgvXpi9233gepUc7ed3h2UeRmqBDbOjJxg65aOIwXCLzqZ1HXl14W+a0x+ayW1JiiEd+Oz8N+
qp3BXQnPb8PMaqz1dxFnj+oDgZJ3hCbEATkpNHYo5htDRsXoqOq5zX0VQ28fuZUrYrnMz2FW6e45
EWOPnOx8r9vLjqmXPHbglkBG4CryCuXvvk9heZfXka68n4Y0633pE+GbkznLsKTlb/HrLAzCq5Lo
jmw08r0tlcnUNw+rkWm47SH0gI2LJY+Iq9RAfJ4YhjoRMfxMvgrZsoAOM8Iix67aKiJk1rWr7xut
psdr8xwLFF5s5I4bjdnC2DhsScK927ZDHrCFRoXz8i+fsKYDRXYeVaXlUj7/0doaWi5GTMYu2PUy
+pA0segpZT+gmY7bGIqWSdCnt2c/O8ZlRWREm9FDpou34W9vrcmpGHMIsXXymQhIEFxaMGe3XEj3
Ycbte66nYPnLI+qYc9A11RW1AYKBFXJWY9s/ZeUJHePR5UAQ5DooDYJ00mBaWfRSkU4yY7aHp8fW
CwgfoF0Zqz8qTTJEMaDXG29JqevAp7fM2oPZ3Cy9t818HgEM0z7t8PagTxa9z9LvtoBW8pBhO+TI
xP1bpKbazb4j7qiGcQpW7vAjAL8Jk2v6x2YWmvG407X6aooXVk9iwYIWWW0WZqQVby2m9J+Gpe/A
D7S/RVxTkDS5uekW0w21BKgj+uV1qv3D0j7sdUX+AnIGBMTCO+soiE+dn8bHomRInN+oJEOP6sU6
ESNA9F7M45j1EHhdPXPBI5MVADG2R8rEb6HT3aDuKbQ9J/k1O8Ixy5i7zYwAalKE0mpJfyDqiDn/
YIjW/qVxoG/jTrqrjqPHoWRNw0BW1gCozOURo5+8d0hUuGmXR2noXuQWCTmPg69Bvg/6Q8f4gqy4
jglz6aqdzq25GZ8SKMT8XYRvDd81FKmsDQmFik3hHel1I4I2rYUGhvaWDMzwijSzqclIV8BUm4XQ
akhkmdz4z0R+5V5r3eDCgZr4AWRQWyUG/eTkUNzbdtg0lWrxnnf9bVgAnTSO+suY79MvCJBI+rSC
LFKuDHfeZEov9uTXsjk6MDqLBKLC2I8nrwZOSsORaJXppJ57I06XIrIL954vzUtHsUz0r8qpPJHO
aPXyt6r05qWgs9vG01OzB3B2mH8ybRVrnYmJN+dvAiJzXyXBxisgEielFqwgQULo7NN8rdJmrU/e
rzJx3U1XlSe/RNOwdHMRtq0IeNbYmlMxHkqXPZ+W5VpVwU5OOprvRbzFXfxITQH0lPTYNW8Ckmd5
0VqhhU6MxVqkbti1TU6vyv0xLljdRdKYUTy7buhqxHgEZDglwWnMknEn44zx8tTjUmIsPlvTphLe
DZngrZ4YqIi5mcLaqhoiKJivwyhGhiq7em1My2deMOOhc/WqAQWDatTLrRnIhzchmEv9X22BiQ8F
x0rzkktHmG2E2eeKwTbbDGqc3i0niVfGJOVx4m892VVQGPjcVjostB/FMP0RNmkJJemlWzTdv+qU
Tw1FY5h0ZMjgQIUTbmND0OIQH167pzDC2djnWzqMNO8KeYJ67oFDTwd2XhmWfebvYbp5+kTF0aDa
lGMZ9TFyQn3kKZ6fF/GvdrNH3hPRbkLTPQ3ybEFVvjSzkW6aup9+tEuyW/RP0ZXNlxxHbdP52RBN
xdS+TV6MPtIOUWTJd1QzN9Mkvq4HqXJJ9dg4EOAd78pszO8JpStpWi+j2ZmRa343wBFpI9Zm1kHG
fCaIyiKKFqK56xohPSuFTm8++0RkFLjBHgbIE1QG+m3G7m7ZaXKkEzevl0yzPzi80gvHCbY3Z2UD
Jkof0+QWGHHEgO1C97eD4+y0zHU+cpVKVnufPE7YYx8Ms4cNYOILIG2xdQFHXkdOehbmjXCeOJ9l
qvwt6V69wJ8n6xgJpDZbxos+aU9j/VKeF5v5u2j+zDAgroAAGNhibpVLSv5pAHzVznZJ+xQFyoBJ
zAA7YKTruHZ9mm/UBxuJK3rKMrGxk5G8WM19TFmC6TMdHwk9ki24EoSuZY8ag4QRatGrpmy6grNE
PDrkj9L3GVYQ60AbxPS2yAoL+nC1cyDJHFQibVnK6RVVltjWEzpRfQ6+llm99mwvl6nXrFPmyV1W
sGzhLDt0SOGiIDXfs9HrQgux9ROzEESJHvqIMPfSI5ilR+iGtgV3a16pDzX/cIzml2wkBh6Q+mPV
e/ww3sI5zCZgaGn/2BB+175dGkjF7fzOBMc56SPBIJVEacybcnKfmkurbI5A6Aip82hI1VMqQ2Mu
uotaFs5CBKCsbFu/1mIpWZl/5h77XDrw/DfEnVQIJshI8dtzupyTzFYny0jnk++O1laiJFnB/RiO
6ZKBh1hMGtyzGWFk9dEvNrSDi6RbET+4pfipI9sUAKC01D39h7nzWI6babP0rUz0Hn/AJNyiN4Xy
RRa9KW0QEiXB20wkzNX3A3bP9N8dMREzs5oNg+SnTyLLpDnvOc9h9wJnWxsUbIbdkXnOfFAuN1ru
NpfvD+ySfNYhT+C9upSqEDvcicwBf1tlHV4LwqM7ayDNV5mdc2eV3BEHuwp2jnINzKiVcTGHp9w0
h3PWdPWF+Fl8LnPcGeluKmeoYZZDzw1Vx2zFAbCwObjgKeptbzwZzt5LhHuGz+6e7SqMIdDVCO3r
z+YkuHK8ar3qoYzXFlRERYbp5Fn6veL4+UT55vjISgT3oX+yRW2cZJD+zT1bP/gL63bRTXv6QQwG
5ltvLIFczhK+9/qh5q6BZNm3m36U2WWo1Y8UL94+dfIcscz/Sk3BuGukCC2q+rZD2uPanI10s3Yt
2M7cSN0tFkAM6GjgTAExfTj1b+X7PFJz8nvqqlOJbRj1Mf+gHslJg/Aw1CWNB20Jv8gA86JpXyTy
EjEBspnfJusgBfZoOyG2NrH3OGofziAdhYkAf94sOUkzfEuH1rTe8E/QRuWp4dxxBt/YH2lr4T0f
jIum4+IucXzM1dyeI7/4Q36ErMI8n0QloQi2/hh1rjiFmKF3HAlASToY4FLa9yDv0bQewDOQ3ZOl
AaQ3BReaZcCQWrDyMwBxXvNioWXLzYKoM54WEgPRpJv7kMguStlgn0Oo5Lt57iGXlJ6NITM/+zAG
LxZXxWseRJNwSVO5BLoyeGn3PjSzJe0eGArsYQNwkRIuisb6lpEiz67d1zDw1Mk4uGaNHg7z1NBb
3ub3hb+QTKzocoqb1wnsWWRafrGjAu8UNliceauInZ9jGuJamSIiTzh1yWp4Qo8b5TnxATlebtxM
zQ9kFNNdQi3AaoM4MJGMr9wX5pOy5JPXsmpToMEC5EqXfPTwc7ZAN+mi/VKeLCN7xUJZ9Jddvz8z
u/wHBab6mPVHr4zFpbHsDYGr+K4OZmdfLIS/c5PUVcma5vOw4u2zso3rSyoSOUQIdKKzsskmOdDo
PazBonsoFgMORx58rHi3Nsn9My+a99GkG4ObpsvRTphnbZsQtfYlgMI1zKAg2pWnQkrMIuHMUYVk
dk+zx5HQ210BXApDBbJ45uHer+RMbZLx4ZZFfkoGi5ikhqAzK8SE0a4Oquz+hsxRKbJQX17R21HL
JURzU6AtcsAg6gYPdaJfEoNS5hHP5iGwarjG3XPhMmBerXB5MJwAj7i7Ceeg24FGZxdcQ+0owQ3P
zobd/Ymmnfoad1shGmsfdPMdyLN4g13ZLznir+rQbggoewv73Zwa+T4vjUPdEEfODGke011OdyRg
qJnXQhwTgOo31xB75UllDBQ6+wtEVxExgMMSLrC8j8zQwbxMx7jAoe6m8uC0q5Zd06koTLQPY7If
1ZxwtZEONd5N8FRmYgsWAqu7WZHrK0N8INny6tZWdnJaWqyH5Nlx099DTlWRF3stuWGd0jfgEaiN
ZJpQ6u5nyM7cpb32CcMEZwTKd5gsGnVn/OrJ8ldyOVqgKZ8SjmuJfQLAsYfP6gJ6atqdbRXzOTZl
i8r4nBQ5RUUGkiwcqYL5wGa9ajOr7R+b0YQNOCFhzNjLN/1lGCb9MFMbBYrKVTuDmf1iDPZDgbo+
UhtXc7vKbU0RjLbxDWuazokAM092B95IQ/JAnxEVgAXINkWbgB1TqeHfFKe9hZr6McXyiVr9CN23
vBQU/s21UJuwt8ftYtChKXMmtISlcfoxr0UYoN5pebHHD6tM1QOIyd3IK/cclNWf1PWcc9OvBxHh
XLTJu0wzht3FDPG2mfA4c8/zvsyq/MXIyNSZ+S1TVMGxpsLf7Bcigh06HaLtvvMptx+YLN3VMfjq
XjA09+KG1OBRx0VOBYPDVNQ3XokrwMJZrHHfie5LhnQTFAxx2Am5Ng7j78JbKBy1wx5Whsmwrk0f
LUM+zj1WQZVJpBmNbQZbcrINDdKxtuWjU33LyHW+GpbmFHfOus8tyisEWwLfbCcKQ5L6gSwQ01hK
2LdWa63TuNXcKVDU6bnZiV72kUg61N4imJDxhL1pEye8xusqq+sEPLWd/oo1vaVr5Y83c4zATE+R
sKWSCEZEvit7X5/8MHmKDaxZuVO9NhgVVoTvrRsqizGnIga9fggMxt05pCEsmiAtA8wxrgdGZ0oo
InIbjntBXT8ldmE/y8pE9TE/Ge+VOxUmJ6sqrbsmjKnwtDsODQz5t15ImSJxLOupLkko0jbYb2dp
nBqRtq/kyfY8xcEdj13UrzVS43rZmYMP0ozlZihD69H26aUq+gohYMYbO1uxPltChhenDV+KkQoQ
dqxTRhFGFBvzcMpdYCeIJFdFWjlipsGM3W7Pfin617HST1lREuQfA80dtfoRWPZAkpAAtItFDosu
YzVCjpEUA/MUy+Q4CUCRykXxd2gK70KyW77wQ97VBXMSem1hI9Nx47IUAX7LV1wfwHNDxeHZNKZP
jK4H2GQE3kF6uBLIWG7JgfYr3ndxXtgPpLL+OiglzMGJSMZkE23F70QEc96IzHmahKfQUq1iG9dJ
BOyieDDCXkdJiyvTVkCyhomXBzbLjYSC/uiizcOiNrkBBvqMpVk0gxcJrQHeLn1xkmj0EXZZVeb5
CabM19QCAsHSRqJFs8+nGZjcIYCDKBs57Sb20yjxWFZa66OOP5zY8/dtvCT30kuqDbxEsStNfVSC
KsSGaEHTmi6x+3bYamPo71ID2EVXynArCJifCw/uccvkfKwmwHw9iIu6lifbNF8X7uvbxaQuA/tB
RxG2cg82yXFWaf58UeL4yAO04niwgIM5FtpSb1/isd4pPUQpTUIg7bOXyQH7whGESlWO3FHV0j3I
mUdF2nPs/Sg4wVnrPpxRqLOGEUycoWdh1Vf00pLI1fQY67J6WF1Le35vJCzJRI+BbbCdZGWdmyVk
YlWlat+m6eekHXakpSD9zTo4BQGrlin2+OQiNfbWrikJVFWhYqIs7FfyVlHPBHIfY8K8N90EX6aH
i4E7/cahC/oyQI3W8wx02L9fxvSVw/ozw8NXUXKsH6aABS6kIcwwOpjEacrNuzMj03CXLTDDgFet
h9mhLmR8FZJ4g4+rtHF/uVzDZnM4LVD/rIRa3THHzhC7RsV2Png7F2z5Pq3st++zcFnxcweToqpm
5Mw/6Ri9oOu6baegWK2KOO674n0ivleinkee3nlEIo9mw8W3izF5u+jYQ+OUGEudjy98ye21rNLm
TArkPIw9v+bonRtexIeQhOP6c0BT++N3MyhPbd/VYwPLjV6wMgtS9uKTTCgKGRkockECFaaDcRsv
y/JGdwe8v7Aj6uoN3j6rAqKXlPadExEwYiD35Itxy+WJRplRvaQ1+/vcme9NRdFk5xbetXVel5nj
rOhgPCWZX/K2SD5mdpA1EizOvQB/n1jukRgSl1MiUA4q/otRcHRLNG6sMWVShF7ibKjokq/O6HIy
moJzKlhmoVQpgEIQbEqWyx3WlvkEdPDi+5710OeGZHxQHnmb3kMo6H50nt1gDV+ZOsH8BVvToy17
jAnKqJfAGtKTonjonkjPTtZDfyqFkbK7TvYhM+lLnVrf36DFImbwgKikDC5p5evjkHSo5gGcI0Oc
R8hGB6sb8A4aya+hvfXG8KddRPEqGvfganvZED+6cLlLjxLywQb+0XLpyowcD7L8o4nCPKMUXJTI
ws3CJDwtK+eH3yMrzpumT1NsrnicqjY4lmUH4a9haVbQqzhceq8mGSHG/8E7LtMQqy25Qrc9w8w2
f9TE1bImO3f22PzJUn0XLs0BUJN+VEQ4H1hsf7mLc80pY6HiBraULGxj45GTtwbWYUN2fxdDyKtW
5SuEQDG77vOAqC0nj6As7Mjt9y1xxHRhLFlw71Z/3LHx35RBDaZbT1B6BGtNP3jVfdFyBkMOGD56
yIhoTunZK6EZjuZjM/nU1OEDu0soRtsDvGi4gzTgg3x8TzCelzdZ9ziJACBBKuggm+CtJkDq7o1g
Kl9d2PNc3d+C2eAEYBcJ57zOeGDodfHz/AtNUT+pgD80JJxS2G7GkPFqkKZ/mIm9+xgj3hgsWkc3
Z35dL1QIQ7KUx3aY1HOJVF5othR02+G5xKy1H5lTWuwfddOZXEaQC7QY1S42qWFdhYDzUhVtBV9n
RqSpA6LodSXP3x8SGrtZW9avG/xk56AX7b7SiFiqXuwoIUiB25lu1RVFYsjVA9t5uj1/f90wNj0S
h9k7LVjuqjGTnW64kX//m9Kf4Wqs//ocY4KXDXg4MqmYNjCMf39Grgh36PfXo6sKk9Qg/+nfv9tT
NrkRCVb+3E7W3gw+uHEaHydC5ZOwvXMqkZbYeykZV965TzUxwwR+fo/V+mwnPu4LOkx43a1ff3/W
9rY4SJeZcTeNZ+Su6fz92fcHoJ15tRmERWrIF0DeINGhgJ663ozfQ0PV1wwLAjW80v0QJPH3WYIV
wSnSgPQkNnyoyZL2Z8yvooqrD3RRl2A2xSJjcm/47bptZ/6HrQUZZpVte7xaB7/qgw+vAWISd86D
HFVy101QYXIdI7Z35gc9xs6+672fddrmkaoW68N0bUYtIkMlWb/sRPDXR/l76GhYevVtrEz1z4nI
zoeLMHlHAJ7Fcv2yQl7b92ncs4749geaTr7BunqSE11OThrL9zx//9YkSy1s4M3EbL4Vy35JQuJE
ibVpWtrbvx8Aei3/BgMKJGDf/M7xOUBL/WdO3OyD/cy6LjU5mJLcUD84+lHklDlJhXyZdlX+4YK/
2cG0b44cxzzyZpNJFJ/2xCJ01HphA1JD1u49H1+//7GsIKa++ARjvr90CCjt8BVRhag2mdnqDyTp
33bZTA+6NJu3dqVmrYKpMcFLAkgW7sCfqSjwuKHQjQh2SVGVMNeVfSJhkH+KPgF2h0Nt7JrskaPj
r3DQ8b00uEv2MxRcHWAzddeQp6Apd+N7VfbQdBDcfcov/fX7NiLA6E4MpVAKtpSUVZ+LMxGaSyt5
+f4yQ8o0F+c9larb1SRsIgAO/ka3hv9JIAdCiMrdM/NJ8Vky4+G7mbQx+ejkIH3SFePK3ddjeUKE
Sq+ECskOY826cfc/L10GQTHNbiqwgHSY3vxdDhpNJM6jIVUXslzmy+Dk83XooFN5uaKVeuHialHy
CpDECz7J/tdSmB9eWo2XbPRtzhhN+GngU4i6OnPuXNCGETYCm6NPcyyyFo8b7W3hMtin1KeLYSoS
tUPiCCPu46w7A3304MRPlLypl8T32kdblD/tNRw7Bj43nT77EWgPcG5YJz+ysEZ4sbPPKrOPhCQf
OTXNO3wzPOupzm4Zkng00J0O5BuJkzIfYHBlFBCThQ7jPeA4BaDQk68IKRFHaEBcUfASGv1HGrmk
7WJZzpRbgFzCNXFFvCbUNnbnWNfOZ1cFyEQ5E5Pcce1Pqwu+qGkm08zP+Jx78jkZRuMNKtZ2KHNO
exbSqG2XmAnW7rQuzUwu1JiSGVPveMW8SAaq1z40GNjGJkgkPFbFDOu52H0/1ski5NpMwCq6PvQV
lTCqLZ/l2rw29P1doMwQEdcVrzFlaT3TRMhMoXfqPN64PlZj3yjCGzEJGc3ZtGJfQyTYLnkO6omB
p7u+n7pyvBJZqZ+JDL0RRZhv6cLbocMhiD1NY041lPHJbhbJhXBRmYEcYiVg9L9+v+sMuCD2JO9o
Uane40n8+/dTOzUP/QK+02FRKArZfS5Z9j3r8WF+vGNhqu5co6FpdP3NrJ4jey7a9M4StK4ha2Mu
ws5dUVrYGs+ZKeOdwTp+dJpe3UY8hl7f+ecgrJDbRPii/IKE7DyGKLSxd7NNCUp85r2ZmV37HJvB
+/f3lW0IThUWBbBOX39UJMISvIA301xo6WREk4h22CXLTG9JX/Xcc2YKCavhlLlt8jagW1/ccgqj
bP2fGAYwTpStd9GyuM8dXT/bcXzvw9ePks41L7bm+jMGiT4SlZxuDUlww9kRmY/fZOWKo4EcSv4s
XW5OU9AREdQYjVygJa3znM36Nw0Qtc2xexYNU400LjZBwIV9WJ5nCZyJuUBCUxddTxiWBwCTONBY
f5zIGDrUCK9/kx89xP/PEocHXnuE465m8Yx5u7nkLqA2m8Ohd4aXpmSM7CPNM7qam+caxqh5TfPl
xfJw6HsQMbe12alz4LFcWfm1MxIwb04+PBWKhT5I7aeiZ9HWk/wNcdi9FWhmjuS5MySK9FTXJjvx
MBOj5n6QkZJkBd+bHQ4CqeNnhBYFLA/kzrA+eXodGw9LKK9elnhPpMRuEjTVwVz3UqflNe6I1Z0D
iYNdL7jlxt9ENeVnxYZ/Gkyr3n1/20yHx5o6nhdQJwFsnBqef/MTkTW7xXPZRs7EbDGhRPmt5Mez
2yW9ham7g8YS7pJgIhGlQxSj5CjKAUY8Ax2WDX855cNs0SJpTp84vklyrI+9bWPOsNYYVMe2OQku
5k0igNQkxueEuneM1Wzs4KfE5OuHzzRH6FsGb3pMnfT3UqkHhGyG1ZhaYK0BiSDmB7ulLWhM57N9
aELrgiIQEf5pbl1CRHwpGABWYmpuhjG/VJbbPatxTM+xB1uGm8wRpzGHE5tXXQo6ygn6o2lY9W10
idwYd6jByPFdJwgeNS+dhBM3N94xtVLi5jJcbvMQP8RO0b2oodf3HTP4KOz0ckO+gG6oa8yXxFde
HCir33++GdXVyGjoZTHblikCbEdOmvXvc9wgdVtwEMiXlXNh7ia7Rn8ITPOTGHgXxQy1dGZRVO4E
x6bm9RuGAd1K58pBAsoc3slDJ5etM1E72rrOz5rIGBDgdYzJO8dIiQwPzXs3vmsfnEHDfPSMcW7i
fe6qWzjg5uSIBZLmZ5u42AbMUqxxnlepK+5HuTfvevgGSIT2zahphKfY6vr9JymxeUnKDgp18Fpp
81deA26Z8aY3Wa/3VBpfuA1gBsjm33OebhdqeO60ZtZtKA7ZaXlpaIlHLW8+HLea9mku1S6jMmLj
IYdxXINYqZ3uFswLckIu/COIhK8sw62QlNYLc3TeyVLll95laxB5NDCy307QLhnresdpNvQuYS9z
F4vfPCeakfF2LjvVH7GTObsWyhmKEsdwv2REmoZcl0PZEMvC/BNlcFEjjlL1pu0JXhhBQFSMbVyR
Jhw0D27QhMEFFKvz6jnL+fsd5RfksYIg/tXqEA9tVRyquM5PhhQLGvTOwjtN8uG6uBNBxyXowWHH
rxQ0AaBNg4htJEP1dmgPLbq3tpbqOSjXca3FLd2cLOsWh+1TntS8xkJ/E7q4ZldE1sjl+GhJ790b
8CIyhE9UURI86PsT7bwZvobEO5b8ROM6PRB2qnfZ7D/Ps4jqfsTHiNLArS+Tu7Gfpo0bF5dE+EyA
4UBMigA0WnWgpuIO5u877/UDvrYPYp0fICsW/FeYsMJ6kdcYzMpGDZx8qn6Casi0vzadPsqo893B
Es7Xac9b3Bh0fxh/OeJBJgo6tskA1X10gYmSfgNd0ck3Kpq2MkjMFyUa3psmA4ShiKOScCpgGac/
zCY9qXlnyh3GHHZg1R24QY9MB03zVM1AWyUnY67aRPHFmAPCKeIfXOSuROno5/CmmVBGexWFW50K
C/Pu+hgHMitvfZn9SokLkH0vz5h+7oUi1MG7+pwvBJH9AmeEG2wRIMl3AayGBejhwV//d3HXV+RD
Y73qd8wM6TaylMHR23DPSYyvvAgGcT+20AhJYBegernMOoP75vOcU/y9Iimmj3aMm13s5PweoMs/
Uh8WNk9Vwdn3mIq+2GSj/gAjjq+5hgCXkFfkDbsOWRqj0Pg2AUlIViN3TShMD+nC20BQU4HoVhts
qSyLNnPcH8K1yOCsoe2ZxXPxjJzpFRQEab0xoHf2iYQGinrk3SiTzrHfP+XayB8xk9X3qceJPDfr
8IeyrPekKGpaKbi5mCzjO2pNaAB0yqNyOs0SEEzb2ms/e8uU7GROeW/z/Bg5psN0QRtzB45KBIDp
BjEE/eBhQ6aBxSiQ1V9XGVxM7LI/lrnuyQubBBxEUWzroQFQaHIuRAW+8lzfMTiCN+ouhKGuIfdD
zA8B7TmpCvaLUZMoBq57pZDnbwVM+Wwo7zUhr/zU8iCvjVv31PN1HOekcwm6Rlxgvkvo6PrcgTn+
EVZBvuvNOTtbWSFPbFH1VtW87lsKmDO6nR8r7QW72b1HhNFH0FT9y5rzZ+n2xrS92trgHQGA6tiL
quMsT60lDPYLAQi5N/PXqsbo6qWXNvThNbk/0EBmGBz8K8lwjWPAtDFa+SFeMjqB3lU5al6aPSHZ
prHvmzVk5vN/3FsjO8CYGF9hnG7L2p4PvP7mDYcx6uLTPNuZ/AV4819g7R1pY8/uZofgHfUoFEez
ecoUHEfc1jtOgf1mCAZ9ysXwl5HrCOfD9wAUSKa+zTHkFB+NYB426UDtRxdbrFnmF1tEZLiM0UqJ
k3hIj4vJ2TZkfLBpdZWimZc/SYyqB/yGcIy1+boa0rL1LDFg1lNLSXCM++USi/rHMlDp6TP/rzy2
hFkD9ZpSeW7NkMXZRn2CjWQ06Jyi5yI2aBYo0KIevSFnxCkeh9D4nXNV3zO1B2cxYKac6jDquxqY
hhEUPwFUHRltQ8YGAgz6rS44LwzlkV3kbNGIBPYshthvPIPZ1tc+kMPG4HYAVhMXwrw8e5207jud
2DjL+GwUMeisrSaWTKIa2s1ikMJ06sxlus42z9icSYxXH7U1xVsLyxLKn0EaP/WqW5DihCFS2hyN
TH3I0g73vs0PlDFJboQ8CcOSr/TaqC21o08c+uV+RHQjUwMjdsCFK7Pxp72Mqy3ibBSJAwts/tPE
25mp8s2KAewi1qRMGag44d/jZUsMgptxZ42sYHmzNUpEYouZ6X1HXpEwMTbNFtjVfZ2O9cFxdb0D
QYt9jYO6wcDlQL4RS/FYPH//diFewXWBdGo9XoxiAn7pMaNxfFNBN+7wr5TWcxsWsDbbhGTzutQi
3wED7iM6qPQl0DUv6gBh4fufIAn1pBwnCgxDPRbL7D3OrfnVe3lzcyjeQFjaBKGTn6ZypICCY2lD
/ppLnsGhcr2Y24CzN9/37v+8Iha4wy5mvsQRx5Sqa09wU7JdmHP4Hxo5bn0YdLepK1hygta99v1K
Bk5wqq0vK9PCIDlWnLBNaywPk90mNzcxLjC/lpeR4SnJmrg+1BlR6e+DFcTzY2VgMR9cF/cHdZHw
WcNNEpx5X8f3bvk412TZpym2trnemkZ1Qanzd6H27jjl465WzZZAnHUUqm4Obe/fKZbPyxTwBT/W
SQ9fWc2Ug1VzoN1e8Bp1DNJIGCdhvw8YRBr/O1mKp6U0+aXUQCMUmJFm4PuGX2UEKfuBUcU5qWde
EBZyT5Nie43T7qr8/C+UPubhLTqEkVjPix4FOYs/MeLDkV6i/TwrFSkbtvVAJ4ZbMNRKwh7IlkYg
Zl/K+jgiep9FQ48TNoybv8XAxRGRYjNjUDqkqVEfGKqRYk6oVYZSSI80BjskAa14qHQY4NN0+BKJ
i2ccczC07WonpnKBU7hbAkfsi7q4eQX14wZjuY2ie4xTm/fUjX4SAce6kSg3zjEmnr56WXLJ64+h
FkoWD5nR4g9yPdY8NfEX5Rzq/NSXx94oe5xbyCG1R9CzMGhtzXiQj4AUcmvmTUDKDRgIfcAUxXmM
uthuPbJRW0C5/AwlDh92KQcb9BLc9YBZGIY0FP34NdespaHPdj40KmMVyAMga/Hz1IrtNIC+Gcox
vLAbvMG7Jl5jzRxma5pi3IwrKailXYJKdXPAkNUdi7Vdzjg4wExHoHy2gftgjMW0y7uk3bfGREzF
+8TG8Tw19dYsoG649lhs01NSeBhBGIAvRcpIyR7ul3USZFY9fLegbTEMqyj/EagYHEot6vUqizXW
xhWVrxMzLHkp54yopMZn80PjbyQBaDNvTds30i2jo5HOg/MYuj+pW405vPpHhv7L6L+IZMFhsE7B
GqdZA6buJmzlcaryR10sT6Tx3jl4b02wwa5qfghBjLlJ4ns9F6d+uEdZ2nUUowQWHEpRcreZii+i
kBA+sgRiRnUIBmXsOzu3EO7Ix1e8c03woCF2zI1dlmREu8e4/0VbQX0YzAlJ0nXOQaOOeOeqnTO5
816mDCdC7tNjjFGTZpzQhE3sdv1+LInLafUV1HgP68n5iRf898Tu2zo5PiXikExRHuv8Apa/OaW5
+nCw4tN3u/Iw2a/xM9PWVXUXI1+on0Wf3RQKIU56ajp3XLN5Y0ABtqp5vqspks4sHi03Hp1TOqFa
58TlIHiazhaDGj1nNsd1fodp0yp/5wbDpYFzuzhWf5/XGV5+g1CCVZZ7UernymLcRP9Y1GYZkGdk
zE07hjvtpOuPRfF4R+92vECsgtPiduGqX/ifkyh/iYXKZl8gyRmfnCAH3dhwLOafLJRyo/A4bSEq
TBtmp58CayPWqWQHcG7hxdxkbJdO5I+IhSZxHOY9DeVZy8GW4mD7Y4MJmhcTrD0OmHLaJuOMNu7F
FsMzUtK4a+n7Wtp439vVvabL6OzA82S5xMzM+ooHnZ/ea1ssouuTnOAT77lMDJ6HG9xbThN9gBSl
PSWs88aU/61cYPk4Ic8Yj9+dzIoR5RjFJOzqw43cQB91868xMwByF5KXKJ0ChWvvpEr+qqxG6U5n
PwKexBEvSF+rOMHciRtm7zW12uAMnzFnLU9tVryOY73XoKEPQkIi1g62MIRBIzKV0XH4PQCOfWnD
KdsLBNZto4iCLRzj8vtEWwhsZDYnrzzrkrqwMVB33MXAjAYmsh7Gs22moDzFnc8aamODj0kthnNg
Mgymnbls2Ldc5GLL0I8+GsFBdt2f3jf6qEhA0lCnpFoTy2jP3CLnFLt4IaZddQ9AZEtRFwMFr97U
nviioKvf5P0fZprgnCxQSMHUvYexe3A8J+IE+hqY9U/pU24inF8gzQbzzuNA0Dn4IcXk7l3T5NQK
t3BrSrrLVHqye/zxWfvl4z3BV0oqNZ6JOMTGKezMpyYEHpIwYBecOP3KeevByDAEv7TB/FqQEHB5
FfEKZk/RFRDhXFYhgyMzh+NVgS4U8zsgt6DMP1uXk6E1WmDaMoz4gfpZjbLhtlq32BzEH9dIIZ+6
m9YyqXtHRYjA8F86ZzklS7rL+MsRUHFxsbG3ESTGYPldJu5LOc2/SU/2m7JmYoXXmpgp/Hqk/S+H
fqnNsfUDjqYQCJhVetcB8GZQU5Gb94RLOmhDGxz3c44uivLFYYDGPBaPlOD7wlxw+TU77q0Mh58F
yDsRJ38MXfE3WfiPM4dfRb+5E1kJfBzOFrwxEeflh+Ox7It1uAl/gplPcxAM2+9Cz6cECLOsMmQL
YL9JdmbyC7dIB2CARC3cLbFxh/QHUDc2s9zi1c20drAHgq1LtUUNoRx6DOALvCM/RZkIWzzBJE6t
NORl2MmDaQ/5YfGqc2t7UNT88JmmiKiiKjAaoC+5Vu9u5yV+SNxVcw3CZ7NCfg6YvLNLjk4XKSw0
1aNdEF3X3kpm2tNdeE518MWE6aENanmPZDefysq68KbDMo8I77a/+RNw52DQp/Z+kcSg2iCHYM4J
k5Xu19TY01GCr9O2N2wy3pVcbI34Li12QYLhfQ6SaisKcExBgGTQjAaN7wSeKkzETFtqelu3PEJk
0Awa5AjSVEYwHx2PZoIcirFK6q+icMrtUxpQu/hdYPsfTbr/Zy2+r2RZm+r/rcL3v9T+Hv4015/V
H/nf/6r/D3t+LY9K5P990+/9nyn7av656Pf7f/j3ql8j8P7hE+/3PPYJxxa2RWvvf3T9WtT2Or6L
WOq5SDiuoKybu6xK//VfHPsfPlMIN/DtwEQ7FXQH/8+uX/EP13GEF+Kishxh+/7/Tdeva9Lk+5/t
zxwBHdtxUDCIsAjbNoO1Hfqf2p97R1tZXaewJqvW2SWj2GqzVM/VakEocKE5vf+Y+mK6F37GcGP9
4P2vz2jngAGsEiMaMYDPxTXXS/bFdREMiRcOD0vpmOfQSbq9qczynVvoW1JyaFXU226kjV/ctfwU
WCqVCGPVY4xx6/GxgjWJ/yUkianNHbWKM6D+HtWcY0C0gKWiiFb8ycvppOu5/eHj1vTq7mIS/qq2
7uynh8Efqf4IF/mAGaXdN1NWR9n6ZTpMz//0XP/He+J/1EP12GS1kv/6L5a5diH/l0eQJ84Rvu8J
qpzZW/5bfzZx8ZLmgFZj+KQfCiRl0z1ATEVRSKeAGaes7qn0liwqMIYdUBmPcVEsVwrDgo1O8tU3
l6XF2fMSV+6D34R1foGNqh/j2a4eQ1HpcyECzPh0DbVeNm/XQhmKH/kyEwM3Oz+vLzPdZ5h0YUYO
WAw+GM4gjxF3UTQbfBrZwwgU4FbbdcaYFmm34oK5y93KOtBiArS7sK0nrY3xWAIpB3+ZkhTu8vYO
HmG6WeC0DbZrUI+XzY9z6kyPZpjVRLhxnNrGCFUIXZoejuIpIY17IH6umdChxDn8/7uMSwNBApMw
8oTYNvTj8/dnWeuMz/V80BWoX4VbCuloJWXCdfoaOfQA1OEm6GTVDqTReI4NjqJtmbsPELb3S24s
l1rOzT5ZUUUAfggy8GEcrFPv5OFDIwZCR9qXh4wH/yIXejiGNpt/kMw4/Rth57UkKZJt0S/CDEfz
GgEBhM5IUZn1gpVEa83X30VO39s9Pdd6XtJSVKUgwP34OXuvnTYQ1Wvrl4a6HYVnQn89pKWkTOL3
mnd31Dz9N5gQHar5hfZ8grhwNubJ+ec75z8fPUs1Fd2SdVM2/p8bR5FVvee4Ls5UkYpMqzvsGZao
OMWMPr3RcDqE/ZBOu1ABHC4x1fuuzvBI84icABsGGQeIcXwRaiTuY6p4nx+R543cPh0pV+PS6HYy
ASyv+ah8CNmEviHny8zRBFroDpZhcxqpp1Lj11jXFSwGgWN0vckJO2rLAOOVbWUM1BD32aiNymva
WGMwNTptIcTdCmromJ6jaGxrV3MAPjFm/TEBsTb3tHVh0VpmhcUfJFG4AM4IrUKchfn2zxdRU//9
6UOxa3MFhW7gZtGEbbG8/nX9Qrufc7vWxYn6c9wXnDXkeWScVijKa7jaNCAQXeZ6fzQ0G2O+bb1g
eFm+4uKNnByENkdlQT2ezutTQ1cdCuS4ftOIDcJx0pZPNirns2kBc14bwosGDmuFSvIENtlkQ7T/
+YYbG2S1qE03RlR8R+FLg0q6/mvZMbtX0dlhYC9x41DT9B7hbSrZhchSdYBBHGpqjdnI8PrPl8f8
++JkM/HUFQU6A1dIEcbflndKAU2pVb3+Y3ESoaE/SFKLnCYMtcuay/VFibGW9pDnLpwJk9nr1XA9
TIkpPwZpm5YnAqBeWIjH5+fM73OXAIDIWeIhlt1kBppnVTEv5obz4Qxf8aerrGQcQr7ZY1YEymgo
r5keI+lIoa6VJZGVZIXpL60mvyeA2lkjbaBKmmTfJ22PXKZ9Crc3tLjWvehXvhleG9isyb5PsuLH
usIFmET6GNVEZk4HWoCmc3qXNzbU2DCYnee1hR6Wbal0Uf1lSHOyDhYUJxnDy0lV5beWlPCB6vu7
pHF0Wslh2GKr/EyOxkuOGiaQ0v5XtC3DWNaL++d7hNP+qpRoCaqpvvzz66T/7TbWNRvFiUWCho6m
zda2/f6vt7Fe2gvCyc18YMIVTaR8fsoU3A9kGsRU0dqFu1/7zeLo4JPtfhgWjDQCRuoXfaK/aNXN
iOgKtiXUWj5MzPJlJA59ZyJv/4G9wxlm+HcxY/cLLWBMFdTSlzaXzVslbbr3qe++AQAGUVg16aPT
av2kDPqE2YBUzzrT+m8084FaRuGvpirvc5IC6hURREWd3ujBihIgQ7LFGmFLyunPD6Ueoiz8Enx2
21dxRYG/XC0h78FY5f7n05NtzxGJaODWgTn/83XV/nb/CxQSlmxRMNlbSqNq/21zFniGNVw/4kQ0
V3Na2uWDQVvx2zQ500td9jOlhKfULvRnpi4wviLQqRmniQNPVf0lFzWThzBZTnlqVV96COMKGOJR
H4H/RQZ50BPHnK4yD7pW3RLyXuG29PGpABlz7S3tGc1JFegG0Z1qyOi/gm6eNMuVAR0BLpFW7Gvh
G5YeXg0xrbfPN7GFSdaWhW+OOGuNbDD8/3JNrP9YMi2xIcwtk/Jve+ff77UyiUM4AQL9V/6TiT3m
80ge9zmDYHzUwOfbXo/ok8X681SNiTuPguaSpktInlHxsmmprwRKf4nbrriz8C9IBIb6kq+K+sUw
XRIJf/YMUvxPkhnd5mhG2IKnkOBgLVgVY33NDb0+2KPeHUVVNIxkWIEZpBD0ZX+YUZN/17eBH2gu
YsVauUL9Z08XhH84zpGgfC8GBQpPVHytayQ4bcvASWXe/EQ3Ho8nws/vCsJdVTL/y4atKf954Uxu
IQPLk24olrLV0n+plRHoSkaZLv2Jg2x+m0OFPbgjc2yj3orvS07qIL4y6JLNHD+35GbQDQAnL1Sp
eyyKGqLpqCKP4Xf/sE3ty2RnIB4A2lwXdHbOZE72a5HAEEIvO+HBMyYWaLXytSbTaG5gYM0sdX0h
+jDmLJpFZ1ijsasP+mYSBAALka9i2t3PZxv8dzgzayVGVv0yMgaL+2h8NZZ+wX7aqe6qLZEzKEb4
/Z/vLeVv69i2HbOWWTxqVMKa/vf9ZmvIjl05NSewCdi6emt6bDHxNCOkLwpmoaDvoe8rkzHhZSs4
yVcbYX0dwh8JaAI5+8loDoRAKycgAuOa8iKaD7WRvxoKcbytSlwA7BtCDymCCZ2IOFr/81+gbgXD
X8p5oXO2Yqe0MMdyNuOY9e8vchNGBhEfynwsp0n4szR3TyoBAl6u5PNuNOCM8VQ4YjVoeeiMUDpy
rhwGE2TIE2iy6/vWfGuzpN0PVdq/SMxdmH1vp/apK26ZnvpYodSfimI8p9D0vklTSdFbxPJ7meRb
Fl+OvhsLhytCbqQ21d5XE+0VP6kI5roqMMsk+NbMs9jYrmXBbrd9hGCPeseCvPzPl0PR/3452IuI
O8FgZShcGm37+l/ueThouWovHXBkSaTE5yCyuS6aU0ANftTxtOusBYybEYMnrSxo/ZjEqivgud/4
vKAFy7Ds82RuPTYhNO3lwNGSfGpmznuT0JcvFVyen4T6gGga4h/gI5CyDNLyCqWp/C+vrOA4/e+v
rKYZJkdmQ7GphBTjb4+vJC+8SiphmeEwCRqh32hWrx8AjyG9DQlD4RbJUDJLJ63Ewp81vU4jrIhw
gEwYAFdLqQOD53HXFebFWEJo86RRDPt/vuACsdm2Kf31FqRXIISwhU4QCiv95x/yl2veYZ1CiVKP
ng45Lp9Vh8zY18nAkTHflUX4cX8ZyGuD59Ikwm9NorTWDeWKrSvLr3SW8ObQsgf5D/7Uifoa6lvk
q/ih07V/btUaOw0LpXLiv557RVzjeSCcLwRAP3ytYvX1FovuW4ZRWYnCIFb6SzpZF5JxnaE/k6xO
g21nfEyILbHQXXPyCUPS51LooT1tUNIuvbWIvH4MvRiER49VuhEX0dx01stWUo9ZPx1qUzokPS62
cTrG5quaFeTyUWULEsCUhju/4GLzaCxAjznhogFZnVY1b+QheJmq4iCMnCn7ZacfqfVRLK8qeZLh
blAJ5Qv02o9mREb7+Zn8w/THss3pHbm4hh0MzeaW3yv+2DhlY3lp9d8TjbaYAxCAsohlNO6ePtGM
bxL0Yqhj9ndZeg5RPQ7WSR2PaU8Ec+yzT2a6A0uswwNYO6buWUwMQqL/zIi2r9U7RDpUC2AwXqyY
wyosznmVvoxNFsjEXsuZHGxQM9GhpZj8YpWfsKx5dZK7eqU+QqN6YfhzIdvdq8mwszUGYyQ3LoM7
wfbcsab7yUierNk9dTl5HWvH+V8LqsR82aDhI0PNlbitOp8wO3eHejx12Jd082skSfcYmrdZvAMI
vuRi9fBUP0VEX9ep5nYmhyACB58ZVdTjTDKh4rfMjnQZjIolKdchwW230ebBsdbMbXRSU2lDQ3pn
zhIJgrAJ+5bJh1Lu82rvBLZCEhq69i3DsB4zVMJbyCiTb5ZM79FC33O9kcHqawNd0HsYRW/Rqp4j
aES7KZt+5wMdJNv4nkRjEFnaTkK0kVv9XnHnIZR22gY0ANpmtCG7HqPzhdslOoVvXfTFImlXRWyv
veo4GMY9+6TySqSGqn0rJIzHagRU4edAkHyBC9KOQEykupslOQEd7wNDqnV4RuPHPMpCMeaS711o
L337kc2UuX4dfe2M+9i/jKqDQDkiDxCqWvGUMPdDi9P3NFjc2D5i79wTk6Yop6h5hR3k4Bpw8AEx
YsKKBWPNDlYkJsnR5GKiHi3DD+OjimC23XPxwX6BJLT6OgLuqrypO/RMq3KB+L5rKQzw3mugxPld
wqJ3esydCOgDFWEg3WIniVenRqs7JPSb9XbXyrUrt93O6Lu7lChePb3JWQjSM9tbvxS19+ZM9jOG
jChV959nOAJi0p5RgJr4WY9QTE34E/GCllDDh9ThMsB09zCGu/QKEUfzrxKYfJuLUUMxNwRUA3v6
Y16GIaanUprkOVC5/TN0ZFn6VDXNsWxGT2MWkhqlO3cjgCk6dvYQoAZzzRHTfiTtEB3jqGICKS6c
z4Mura9WKe7oqsDDMPBtx3PXY4eCCYO19xn2n7cUmrc1Q6aCvTsHAMWjHUmlI6XRnvHEboVNhB5D
6NSSrpUFuXQr4ickB6R1QGGuYr9RPeZT8HPSDtrQjnDIWkbLcKSDr6/n2P6KJHGfL29KxjBKHMF3
7Mq2du0493RVcrDfbr3Ry7w0ThyiZWvpCSzFaLo1D90JrCAXu03fChMlQQfg4KPUC4/ZqQL3a+ku
2tL/2mzfL9Rp4sAyk0+6iiCioLRERFAgGCWZtt+xRWWeXYzZYYVOYIVkU4Oc9yYp14KGgZ2jr+13
4HT5Ha3VBBh1CpqUM0Ya66wPI8ogYUsMwaziqMqt9qgzgl66UA5QZJuBVFqEdqax7ANyozdsJ6/M
W4dbY9qBSgKIGOXmvbBgs5DFl3mAb7KgbjtEiNL4QYsPs58EWFceDrh66n1iSV7cbFZgu33vKQYD
cp1Iw8vb7l024E8sjVlcyNBT3nLoKZ//rLZG8wik1KJs4H9FMzY4wIR0r3qJFqo5s8EsJyQD/RfG
fsq5qOjOmOn0ps5G8VTNnI0p3uxgJm3sXaNsnLrJeJ2tdb1UkybgUcjT+4RM0pmB8wf0Sq+zLOZH
10UHtCCtsyLgOjAYrI7dGP3xBvmddUAZcPn8PDZiKdvJ0WZvWjvF9KxFpx4ib1BG1aQRnH4kdQL1
vKQnDP3+9zu1OvwkBWZ13WVfQ3mRXUtCcRNaNNfaAdaeEWXfmBj98TM//+Pnm8/P/fnh56/15+cW
w/IK4ok9FKpVjgdcpktfoCWJCJJcXYI7yyNhS1TRRUFBPYGFWfdmS1xgYZDs8vmlZPv655u4LPhN
Pt8t8YPku6ozpv08DMz8LZW8Nwlqh5KoVwPFTDOQLQN0EIOcW2lqkLZP0Ab2BYir0ZBoo5KeqMek
r5AVpcAm6yMXDKqTtbM71imGZJ79qL9OisrG2hEsAu1BWfZlpTKMngK5VAJk8QMqgxRVm2l6gySu
BeaKcEDkOnjDonhh/DVVOGn32mFEYKAI+aA3SO3i5aVq1GAqeAmAAa5tzcJpP7pqJRg19rBXeOrI
gmErSDxar+qyY6Vtve/W42L6XUMt0HnbclVpptvIilMINK21iXg7uyht5QKmJFvtvCjJAaQhsi+i
MfPuIPWaZzJX78bciZhrlOl6kem2Mzxy6Fy5VWx4Gs8vFphdm5G1Xuqe0BBop6AaQ82ra9uFK4a7
LqqNr4gQT8WUHBDHOzWweZGmF7SqAWgk9lXJIY7xXmvpzZi122K0u9me99S+t8UejmPfgAwuL5qs
Po9r+62hUdm2X/KBfSpc3yITX27+OhA8THV+hmGDKY7fQxG3WOovVVLfE4OYzOpKO8nrzfzzxRtG
y5FY+BgH+ziRz1PHrgFNr1Xs/WKC21hexjk/FHrnMINxIcQcil5xl1FxRYQaWtH3dS3twzHzcb0f
efZvEbWKHWfvdro8I1/wRclEV/biSPdsmx2ZSc5UHPJfmdwTblwFGdHGcQeDKJQPoJuAjCmHOI88
ed7H1kYzIZ4nBxrBgqYj+AbSSDFpHSTyx7b+GdGUkm57OfnYBYT/fhPQFOdVphxSG1fBh9GgRtDX
AwdXRxsIm7DETlZldxgJsifiOlrAvaiOrkBnWSwHtYMN+0SJABWFI/5P+WD3G8ectfl9Eta9QX4I
ZJN6s/IknoVcnQ/ylD4LfsFJ5hHqgVJVBU+Zp6DDkNLsZBKDJkhPNKHd2DVLg6g8uikAe/gV5tUt
rTeZCkNUqWsPpWtCxJKx/jNmcgxgb+NWrVrQy6zuZKjzqTIIC88gYZmz3w73FQ5rmdpOb7M+UH/r
3eAoORrPWNmHqwagRXMmTPCC46wdSYdw5LZOW07qXltETO0nrl4WGGi0I6D+1C9IJjxJWc72jKa4
kB+NkpzapjqPwOCNkqU9IeKD4p4KNdC+Zk3oG2t9WaMFWweiQF28cjIKjKI/hbI4DBZqHewnK0T0
dZ4PhvJUL5iI69ntldFpkEFjmOeADDovhsdhXiHjPHOieJer/ka64WtR7enb3gx0kKPW8rRXr1VM
8lyDb0qrkLbwK4+KZ07PIMR98F+OkRceaEOvZQoZJZDk0PvPIGMX0OPoZeOEDCNUhJiQ9iNYkjF6
ksA1ap0eFNsei4WuyvOjDl2pGSYXkdjRUnEs9PVZ779Iq3ZOp2unFIdtjgay5FBE3GuqTuFjHcWQ
HlFNU/QYJKJtkcGwstLlTG/lpQFxC8LuOFZvxlwGY7o+onX+QapGYA/JqbCbO6/QaBYIl3WAiWpQ
62GgMprj1TzFrfnUxm7oTZm4x1nkKRnKDF5HTc0uCdrvYo3cUaSubNO5KL9vdb6i1D4tTUfRyP0A
awqJQ8hkJ7H+Rra0eeH3HFddon3cQuQexPvNMzMi1kaZHOQsgan5xAzBFY30rbFD314JiZfCQNG6
A8piCi5eR9bmJScw79ATBJ8jTFFyiKbIo5tvjKM+mlY7wly4DKESLGHJXnKES7lne3EJCu2M5WRJ
2OLGzjNb4NdzuJPyd5UbpADUBP9vmtJDS4ZGNam3csF7oP+apmetTO+cVuEslY8l1oPEQpilenS2
Gy2D+i8HMIaIAtFhVn6XW8NfujlACe+QVYIHV0UJqHtNRfySBebFGlmbHoZJ2ElJAmk9BczvHd0Y
HrqJgVPZUjfdmL43IwuNkcMhZNYSthM18aHVRh/ckBcV3MBMViyt/tqGAIrReJXTPjew4mbigCXJ
aSFUjMC+DLnwytJ01QpTfNhfGhu4iVxzVG3yiz3HiHLlo6Kp59mO9xpTE/q7X0h7eM1m9TnWNjsh
0Xoa2OIUJLlwNPoNRir52LdfqAeftEZ7ZBpd6Jz8DvuBluCmy/mumK9RCB6c/fCg9F/lSHWNGjOB
a0t7fuM5u1ntq/09nKC3ghfVvTZ9CZVTBUZM7i5yYpCYmZzlpHpF6PvogMqipWc2uZ5YkINEtgAK
F++5MH+OZvSBTc7tACLHbXzI8+q87X9zMxy3XkOOVrO2e980+GVi7SJ081EOW9rQc83KIZGgUbp1
Je3FCnOKqOck1/3uWSNKoDJ0QFaLp619oE/5A7gRfY0pGGKTjID4xeg+RAqJZVwCbJyBLC90QNDa
dhlmMaAL+njU6z4oClcOOVuS9LiECcl05duijFeaxwdppKGuWF4brse5eIq60S8wkqr2Waxo6cPc
1xVMNnIOO9Vwszz3sX85pvqWv7Qre7uOWkw5lUS0YhwvdlFUva6acZun9FTryWVGJowy1sumDPZV
csEmdM340e06XwWHnKRI3FHHG6E4Y8z2SQSlWSo+bZprUkYPRtsBNIUHWtw7edJH0O2++UB/DvqE
pAwTE7EqH2RwJ4xKj+UW7okYrg1tr26KiwFsfMqkF8ivl1gSfk1CuxWVvo4CbArDF0lYb4qt3hli
PPrZuCVNdtXUlJGrAVu0JD4dp0BhXwj+RBTaHzH7O5KIfCtNvVwS93o7L7cA8PT1niu9D/frGony
dQnXpww6PPmeOeJ7M8U8XXfnXKeGy9VAmzgFNTxgNKqAiQy4qdFaP4ZpuSRWdbYUPVgxXoOsniXL
E5Xw5bB5tYv+zQp/5NG0izq6AVF3Aw8xQhEp5PmUl5HfmfMJyXswkb2oQaAQY8a+v6CgDf0M5EhY
lB91qn9h5vZUyDiERfXoUOLN20qZyJeCM+NSyR+slG82VR0JNNiJMzRrzckOuw9jDQkyHALRVz5H
faXqQFZUT3KP7Dz+nZfTtwR1zVoP9w65fTJSV8T1RSipWze+PJXOGA3o2+PngbkpFqEjaGUWAu0o
GvOB/ojv0r71ZnVVBjjseQdYNehx/EwNYO80erIKyyHU9NpK9rFLxFObkjI3625awStFSJjL5SMq
469lDHyaUn+7xeU0+pobY5ANgysm8zE02mlWA2lk1r4SomKD8iTTiPb/qeNQOM+vMlsjPNADnIEr
XcIfeOOPNdRoCYayNO910jEFj5fdiAOUs0OiEMiVKrhJv+fDW62YgaVFj0nv/CE0T3SQuyk5swVQ
pTcTyww63UpSHdv8aC310CNPZ/h9hHIBiAlXh7yZsclNy+MvoKLe0cA/m5EJOgxipbbcapNcZP1k
DsmlspSgU/MzM4zLqJtnWQuPoS354YK3r9ubs7QfLNmRhTeqhlsKw7Wb2TN/IO47LJPq9iYJzimm
rGy9DZF8T3mMSfLhRkd3ol6imHliiHezqr3c6AIGMs8D2QARYnrdCi+ZpLgJEs4IGLBhHut49rAI
evYXoa0nXHEb8vyiWOSWyOtRUmoQBPMTRJMdZ7x9mtKvM9KTvcxXFfuTnQICoWhd6X4k64lx05vE
8zYNE9h+gBjmBkNVqHP6wOhzpgrimMFsWg6mbvj0cMocr7VbJPpBTKG74GUUVRxw9pVMcTfxKTcb
h8MaLqIrb0XGLdxFJ/JhiD1Tf45lf0Ls8MhoU2zpaGqo7CtY/p0t30xVfc2xytbF9GucTRZYG31T
7g+Zq89vuQwHvVhvjIQugH/owxH1SsyrDzOAhOXqSVqtV9M0H8y87mKSDovIHjmygFH1i/w6z0S2
oVuWcIJAEDvUhfDHpd86mWetnNys3rga1NqddjT0+YRg9yHs9MZZ/EoM6Fkb5kBuv5EQfh5D7WMp
lhd9UH6YvYIra/GnMTxnpear43CsaMuOyXCaFv2Yii/SAFa4YBHjD8Ci5A0Dwri0Y6XqT0Ft1ydT
K04mSR90cB1TajxtMNnWSmSe7AkENk7zO/roJ6S0H3gi35MhuksgkOitLh6iBJd214zBUZrd+vdA
InK93ADNuCoozoZiomHZQ7vsmVrq9YrB2W242obioP9zwkbyuzE+VOovqfjdaQ0x2/Itp3LruPWM
JjsknINodUimN0cNRFV4TMrgm1YIZIj4LopgwXw/e2q06htygcCSKu5CEusyMn2TN57BEwvUXRk6
P6nEAzeoZ2bWVV5KDo9X5HP0IyUSJ3TXBHsEJNdXZnpIJVsRcthqHc/k4/m6+DY34c3MCuB73Tmb
KFaWlTMZh3pQtftSHQ4FuWg4f2J+M11zoFlKo0pX9P9aK5/dEFsf6Fd8fvLz488+yeeHn28+Wzd/
fjh0de6IvJ93YJz/1u7BSvfX7k9mOyHkeR+wBspFJaYV0G2IB3MBTjxNTALQlZe0FXhTozGH1lOM
Tio1f3zu870S1DSB2tu/STKNPmQSWbTUR1Qv2UJgKbmo8LUHUXJiseYjRXhz7JO4OTYbpEnuWrZm
YXKjouI5ihkG0uebOjVhIv3rY3oGW2H1v18PmUEj9pz9z09pdoKbxqz513/+k89P/vX7/Pkt1m6G
lNPlHYporsZn8+fzMhUTmumiTFmRty+QN/9FxYRykCVVgE3kTVqpIczBlDIVeNcxSsOC+arYgtR5
L0c5yaXD5kWn/8uwXRCcCCVOH94btkshjVEd5CGl5tZh+3zJPn8ULrUGq5XyM9dCAJNtPtNBGZXK
ocnAtf38BiXYwXX/r++1fUNLT3+EJv35OGp4yZp6j/DQDtrtJ666Xvzrx36+9/m5RmwAcxiJYQCJ
hsDjP36xP//t5+cIKpAwm21f/vwKFHyTo1v23GVc/n7i5Qm17Vr3bd0eoDk/pBGV/QpCZsO41Utz
GJYayF7qhkrvTRArUsSY0++ec1KxQAsdR+AgOucDYqy7xi2I9UjF7A3T4Mr9vM/m5aVZ7O9SfQnx
84/WLrq16XKY4NkU428kYndV6TiVTW5FT1ze+grZcl1+9yETwHUN5KE7FfAwoqR3dJMOUHYUUe6Y
I8lNCIIYgRGnaj6JtroxnfXUIGEQmnQw9cPyXq3KqSZIRK/KS96CrupLDyw2Bpuxo6hejCAe7EMp
VX40RMcIIky6bUFZdq1OUx35ucRdifmursDMmZAg0/mamc0L7ZTfugQ2uTqNM/K7oa2ekQ0dh5rX
bdjCY3S/xaiHj4Lw8CwhdWDEC8v1yJPKYxB/atv1XFE8yEXqK5191KSPcDSe1JgKdvy5XYY1NFwD
+D13JPo/enTESYQ9+DUZSnNjeRgNKIx/dXLrxSlhgoafautBbWJ3GM76SNUoJ04uYVEijEeFiQuL
f7+QwzoT31XrcGEpPTLErXWT4Yogvr1xf+L12ujRvl6tZ/hCDswFZ4qo5BbLa4TJc59Cos1cBEA7
1GM7a6wOGEIOvbl4EagOq30JOV1laXcgtBqBB3pMknxJPrmlKrP5+qGa84tcgAzNkpdeG2nV51ge
ONvG4iltEkxcptvnKheJSz7i4u8wuChy/4jwbApyM815KyAZnayMtDTYr+MEf7TFV5WzYwgy+2q3
7jZxie6kVEAZg1a5kfYrTi45wvdPh5IIIDDsmQO5HYMLsyeyrAzpSwcyu1TpmA3RPotfhPUgSt0b
S9uZVDBkM97KSxrQRcb4p+xyS9mTg8sq6ifSQ5uIzN3cxsXPRH838t9qj6fRonCfWweQekc+hdHX
h5FcnJoAFikf8Jjk+xB0oiADNCyIaJmwn6nVqTGAha2KYzZPFXl/kT2BaQXysUacm4kJqZod9LId
MEtYSziksGhVUX1SFDUwZ8NtMFVL2eCUuuFO4ZUpYWzSycz6e0k4aEKKbccPg1ruJrbpQnT4tkJm
RJEJpAb+G0wKM8wcec2chC0loqU3rN8a2k0msy9yRDIB6qK3UCnXhyh9oYcgkeKQ2Uwusf1mEZEm
k0YTIafP3OLax16mMReXYLZOEGA1DDF4kgpcePK4HDGQfufwhtZKIj+xfjMTE/42hM+RKUGtIAzN
CTiS9oRb7ARCN2mYNwky3eN+35iKk0a6k3npBkxhXHAhWcHNQ6jDuE/bAqxh5qbE/uZ6S08OvayO
DKA6J1HmTGSLDNHklYt9WI3wzjzOVXseH4vCZuKPAC6XyL4lRV5s06dE0ZmhKu45IQ3jD5VvurQQ
M+iAqnV7VG37GOM9y4Ddm30HdpTie8TOM9C4CgFwn0VGAknaHEDKgloh6aBpHX3ibkMmkeGekphQ
dBPW1SUE5MzNWTR0CH7Jw/cC95HFjx65bEMeFNoxmhMM8SkDENnJ6YT2Ue0n2FXNjFTqpA9aXImS
Oeyj8PcCc6AQMp0zEO4lr2m+RAge1tu6FH6V9ftQy1yTifIs4rOdLW5Hr1jTKaNYj1P6RXn+ewhr
LLGxbzW9H3OeGMLuOHYU3OpJISoWz+8+Lgi3JckhMt+JnnUqDXJmSEZf+KbDUezouNcM9WKkvDlb
hg5EIJyYeeI+t9CsVGbpQVAhh5usQ5sUUTzhNhiOrC8CzJw4WG2PE/YxWirPqn9AnsJsCcUHfrLY
yKCnZSAIYaJxUoC0kF9iWafvLR+bxjpojFKHOTqKrqfWhV+jP4HNvtdN/dwZ2UJbqjtNjYrLiWHx
qaB7la22F4WNm61o5ZK3SoasafdundL7ZvEM7cwXQ0N+G0r/5q7N7b4usCwmBaP7hYQDAGL25NKk
Yc2t9iBpPGOlSCkk19Ct02KM+5aTpaAhaA6dV7DwbgbobLXwhpGXx8hnIhxoqSKnNG/g6mHbG+TK
p08NK31ixLQNZIfcv2uTqq692rRANY4BtZ+j/LE7E3p4tTdWtPgQGAolooMpniSojTEMKISvv+Mu
iJdntR5Xkre2AZR+HGL1TVd7twDPpnGlk3xGwQsOV7lEKtRtVhCpXd7rIXmd+/KuatV7VKEC7ttj
apZBmVnvjGf3FZklO5nTx3YiJhGKbp2Km4KUK/4wTblWMbM0tnSj108jYqda3NdZCkQ5XJLiWbHH
S5oszzBZP5RE/7m2nIIq/bWNOIjXyHnXVT/HivzoJAP/SoHHbt63nO7Up0zkV21IKWwodcaZEx5e
8yX06kpcIjt5DoV+a8Poo5KkF6S+qKQGsl1Swo5MX0kGAgYx1euHwlygGgw0qABhs4aC+/CQFj5v
ZnLlPs3JqQG6RgPIrUhQU5PsEDazy5HTCWmYVy3bZRp7VniuLbZuUJ5tRXNX2KcllY/bZVCWIN7C
srCVl7z4iZIydkZo3j5ZqxoQxxENVAhRjOShPscLm8WYXtBmX1gOt8f+UMQay8OdPtheZaQSzZ+p
njfwK0GUZKizpCBT+mNT0TQxLvQ6X1sF4LFtnojGPMI72Q0pWYqkiLV4Vdsa1M9Acu36dQYnvlRp
kCgDrGSaixG7nUo+Gu3wicZ3ltpUkudU+jqpcKjxbOTkrIYG1QWnniHrdqX2A5cVkQ3dLqp/DNbz
Ut1N8QaGmxADJGqurKFEat8N8SLWe4EuERsy9sLVyWmwpKfQfKrG36t2b3wpvg/Dr4LzF2fNnQad
ux9e1MnrFN9WuO+fSvNNlZA0BcsbSRJsmO2LAhBHD+RfxT68Ve8JCR8wkdD0QsD+rn2zv7CmFHuB
eO1aX/V9E2g74n0sJBG0CrCtO/PzwFKp7QDgYGNddzExE79HKCj0zzP2Jw7RRtqy300ANsxxZdCW
aafVsqIrYam1g+pbvIDUegaYyVRbLlljqv5Bq7g56nOBecMQJKRFisEkB7kdP0jZGQsCd+hSAyYW
XDaiiUu/j/P/oes9lhtnmq7bK0IEUHBVU3qJTl5qTRDqlhreFTyu/l9gP/G9cQZngiAhyoOFrMy9
1+7WN9NNFifTQS/GUyczT2HX+d9NaT67eTheDL+v/9RRR+UFAmvYTiN+eccqDVhlsufN0G4HtzKO
NRBYaNRE9NG/bDeO4VKkQt3YJSmlbapTeAP0loNd2gMYGBc/VTEyUHem8cH1HYNcnwz6X5gWrHpG
8gZb+JSZ9NwIb5Jb2bfxSrGmvabTNG9ZoC1SMrGAlWZOKO/iCIv+72BM3kHkFnsW2HDn2INdEbuz
T7FVlefbuRQY8AFkr95b3lyfjAjjTlmL6VOk1V2D+7XIRuulLHX6eNPVEIX+cjuVWtVmIp+BtxGD
atOrwXR1ZrkEumy4ExpHQe8SnhYHsIAxfSmkQtbJq8LyhP8RZGYCuERY1nSZ/YAuSu183k4xFWYL
m8eXHkYxiBoauMs/6vbfYj/J3jXlzQ/gcVcv9iST2nSDvS48jK0xPhNujzSTeVosmbncPvN2qJKv
2BL2Y5C6S3S4qaB4SX0K/Kw53R65hj55Y3apvdS6v31lRCh0GQhJ2npm9WMkpvvctTXTwJIcs5y6
8ezElNmLLdJw0/Ec9fidBP9cWHbBvaNm/zigst8ZSwRcZRoBYATG7L5dAemQVHC9ynm1ltDZV2ZL
gmA05/NXGn05pD38qs15BqC1xIoC3HpF7XDMxnwb5Xn1ZNo6OGvHxuUtRvs9zxmQD/EPapYVqKsM
XB6PykGT/tx6Dp0q9QiezT2wfWie2WRh907m/A8ZX0+OcCnipGVsGqe/N3Run5Kenn2No+YhtXln
GQ0TnmZ5Cm31rupNhwxjMhPdtrlk9H5WVIUwCxxn+ojsgb71UA8nv4sSgm0+lU7FudBZjy4m8+5y
8CHrcAhJzSx9uHg5QJ/O++5qVzDxBaqHmQInv9ZOAfWM+OrWe5xmNz2FpvFgtg0oVqOvjhZg7UsZ
kKkwgoXbtoOJeiYeH1Ce23/tzl85jGHIn5zocRu8t+LEuLfMsso3fuMl+9CFNxky7nVr+7sc0vOC
uR90R1MrJ805is6y0NF5BgRIkDMDfyxL+SbpiGnQyt3HbTwcXa8mranR8e+qus7s9RjyA4S/XSa1
t1Njkj07oIV36ag0fLSCnGK4E+fUFO4ufqLnD2MN4Tb0lc45pZGGelNHn55D3KDt6xTm4jAgRqOJ
lpYZ316qhMG8lTx4sKDaoLdfhyGbnpeJd2PnHcjKioEu7SjPKZ2/kSX2tJL8L68FtlNMub2Z6R1s
bld2eCB2CHl1I+xXeuRDPjyFdrnN50w8l/SJxzhw3zTGv0uoFDGXEH/fIiEQTxFft1ZObe1nywbF
YJPnljsa40Zn9eDKAvcqSrqbKhpeWiZAADWLal2DEnmhwnxAY+Re1GT0LwV/wrUN/YeGQEpIfTwG
x/ApZQGJAIoXZz+Mhq/REpgV865+hdmE8LcYuQGBCVyTXcU9JuQKbsyDOXfJd7lckU1nDg9eg8DM
rcp0HYiCdJoqDV8cE+1wOvbet8Nugc539FuTjbzOmyKgNEwl07shppFrZfdGWMTnYqzVFmZy8zzn
/BYCgUbru3hZS7e54lNwz7iQcX10zRU+QnslTjCGqlPOd45XjFuF4o1eqx6itS591DKLJbibJgQY
KIw7p2B2khn5g2eFksndZK6Sxf50O5ihVa2grUxrMk/TlU0syO3/lKikhGXJu2f2YYFNmc/AMAup
mVE3yzqPztjXMHQGSfUYonQJqy47Jbfv7IsegIcpys9cIaoQ0GuIy2NeAdj2nNpTCMNgRKS7MHMN
+JKXpo36lRSF/dKSfRAUCuPmcnDMolgZiNJ3eaysVbBYP6ekTR6HWbyX4xAe4BeRYLnMQs2O4V0M
vP0sGiqKmwMSg3IK/phtNav5Rz24zjsJfOWmin3r6oLzO8hs928FEG2A/3R2sUf2UXmk2YN2oXPI
pJ7HjdC0MG/OomyJhqjrfCcXc9Ht1O3QS+uQAUg6+cAi76F+/sHYRrXNgJZKM74noOSZXWtwtNHx
a+KQ6uA4GWwCA7vrSKPIAET58wjeSlIaDGJMEbPG9T3p59lRzyUG06Ro3zOQPmGUJ99J5/zqO+/r
n38bgB9oeseLnqXhjWfbdR88u4uebwcW8pCcKNuA76rGQ+R5xXrK0gfTdNCcJpKBgOc2TzSrCC1L
nYsN3G0vEyvZlSAqiW9D2kEVSEaLd0snIk5UHZSTnIALsMApj+CP+ObhtCb+VrUspsvtYA1LcoyL
saqa/js1dhaOoYE6nIpv62eT/nSdCkRcQ2RChgT0xPcF2+S7iiFsYB3QkRpJ/2npqtszx6n3A2D8
T1RCNeJRwJrGlktMFND7Jxywut0nKGpcPWZnk+n+ORyK7Hx7envE9MRAaSkO/zvVYTXZYIslawXP
6QnkMLkj7RI+shwMgCbkuvvFznD8qVv5zaJ/HS1yB5o0IbxPFif4JgUaqUbuXUM+3k55OCP+nb89
+u+c2EuV0ne2Eu6TMOwRxUhgXm59RqHUIHx3+5rRNM9bo8TdkgUIw3S9aWvdEN7GfPh2UIqlvScA
6X+nbq/wl/PkXf07D6u6uRtKAo/7oOifK6AKaewOj7dnAj8V0HK/3xGEGj9J73eei/oq2UFOdomC
aTlw93PWShvWv3Pp8oqAV/TY9Tc4mctDVlFyVCKnvhsy/1csaOigXigevL7wrrXKSCRaPhB2vbXO
+/zH04az7yKzPsHyQpM3Rtk19DU5HZl/0EAwEe5H1lOTWubTsBTUsmr7+3k5Z0dlsRAEwpTRZEj7
DGEc26SZ/qfn1tnJTodzVFj2g9NY8g65JCiGHpl5OC504jkAnUft2Mmkv/Mjplm3c4T1VadKTedb
BZtatXVKtc2b2Jy+sbB3CodBKIwdsM7xDIT9DSeBs6udYEt9T08E2ftmGB3ZrB3nrR/H5mWY25C5
VEsYlkxTyNA5d6dYGw+u2Y8rK3C633EyP+rQbF/V7OQH549IXX3w+kxcobsXNL61Q+iA/PC5B93L
hvhmp62K3dSxF0WRZL+qIP6/p/HGKcf8Ahho1eZlT4wE67qyFNEjof3PEWrGxU9i0c2e5wArVZS/
iIxZ3Uqmk8FyA90mmTuWeDbSqKmB4Y2NECu207ROKHbeQmdgv2SKaN+jw6OCzYO7ieti0es0Zz8j
zJ2WWUMnk4IhsyG1kcYu8L2vBgzGf1rirtkcOn9j176mzjD+Qj89rxVZlI/V0DFl7mCKZlVXnAOH
AJimS54A2ZTvpU0bUmZFcIyXpwQS7QkeRD4czBqCcStexfxQVMP8cvN68yRyxJvtZ8FjlgcoHIu8
JHpBR2/xlJyzpROEAdm/j2MzeUL62KyI0UUrnAi0D/KZEbRf2NO/L6YC4IqWJAmtrnfRiLtZFEV1
MYj4OQyxF2DvyBk4mwRLwyAgmgh1+rZRKn6aCxqnUTfTny6VcQYd92z0UjzYhju8Eie0uv1uKXn0
rZjEXddRz+qxqN7bujDgwQGqNryGXzf9RGpLPutE29U3TQp3r0jF1ZrPaLCIOVfMc3yRl5e6lcXl
9igMZ0Y4Colj0gKftkWH+lPo4kDcvHVQrRqP6OkEmsGuPtZVQfRyiCTZVCnkjeWcVlVVrZIew5FO
nssmrI//O0gsBf+eEv6D0ybPkbAuL6k6Ha/YZDi7IbcGUIyJZW9NUIuEPwXgH8pY7GQkwTcut4aw
NIb7utGncnkGIr4iJ3qyrsMY5gc3cN0jAE7mPiWdz8bBROov56xK41MhT/XFD4jbw4/fFpp4bGkN
lyAfrWNq3E9UYgfhLhQ7N5XvxJExc26i39LZGrUZbOjJlntLF/ZrJfoF+sUrb5dOxhh4TcgY82qT
tuXs0Dop+/8OnsyCo6thLDI1MNq136Dxa6pwQtUQVjWWl452vduqgr48jbU3VZL78VIJM79zZ6fA
/RRDrCbcrcA9QzR30jzWpgO29v9zagYT6VdcEb3HBnYegsfESINH219o8mOYrW/nbgf+8C9ipvYy
CifbxsvmKV0OflT3d2aK2sQoJvvBDWbzWCvznBX2cI4ndIBaXgYGsWc2B+O/0ySP91QgaA3J9F5N
XhnobWhW4x6fLS3NcgYV0cUunsqhGIDXtv0WQ0n9zOTuSUoGS5aktVMu66OGwb4aKic6j43/k0V1
9s4UKt+kZZw/GPZiv/CDmOZg/DOjUzk4vogfYY7gqrJiSOvqxUwxII0qJaxG5S+B0bGD5TaLQM0u
HsWidLQG59xUxeEf9qHyGyTfhg3AJs8U8Wl+yaQrhY45ugyCokUray6GVTaHmkhh3n0dtYzfCO+7
YVKJ1b34PbfqaGEipZs91/dMb+IPv6c1WtTzC+vxgIjM/NsUafLB5wHjMEJiGLyMUJUxsp/4Ct7B
9HKXO5KH1DBoip8IvSAZhKyvR8+zH/sWYcTtGcVPvp8z7+sG2cnRrjzYuGr25P/F62jBPtzO1T6+
uYJwECv8Zeowf4qirn9OumjYmOMsd7ensyokMqHokd2AgvjyXtUhTDSj7hH02+GvNHMe4XR3Tx5M
rmtCwMoq82V7xG9BPEgNn8ghAnxz+0PeDtPUFxvlyGmVQnuMb1vAAM4KJjRDMgUh1Izu7LJZVjat
JkCL/rs7BnfhSAI7+Wd8gA4S1J2oxFuQBvPD7VFSV+bDGMWcq8OPyCMxwGd3dV/W2IvKKHPOUsc/
yMlfmqyfPuvUA4vfWrzlgpxtCgCAjSyL/uJLYktuEBVuAjHz89rQ27J68loLZU+csDs1m9Pt2eha
aN260F/b/UAMXQd0pSZq40GAWcE9AzGlnjt9kJD91mipuJG7QXgSaatProRzOgj/gWwJ+TBqf+9M
VXO+nbodAJigFa+gEwVB4Z50Pb/SXcaCFE3pKZrL6D7sB3kYk3o4+5Iwj8g0B5rkKXfqNE/eukIt
rYlgE1LSXnXZNI9OzqCgyC2FoXkiroXghEtJztPWNSv3MVN2uGnqwHi1HTqqlhrEZ0FrKJk8/2cQ
/ToZYRSBRY2e3ARteJWnf8N+0a6Uw+fQC2slvKJ7JXyMKp7ojAe2eQM2BXEgVt28T7qq2I9t71Ar
QzUuMQf+ezQv56Llo+HoOuf/39eV5ZpgCOuA3cR+tzQQ6CosHicwH3jagOOEqROzwa9mnOczNP/K
mp/LvPvvUfR/524f/d/rSq9x70sP5+btJfPyBf49mvrkyekn7IDR38bvuXmbwuy3k6bLXukyfRrs
gKUirtsdmQ1fce24oPIgyTA1cE+MD58Hq2IcjmZp4XFaK6gk0+G25FQ2gtIukJAce696xhM2l1qf
lUsLFGSR/Xp76i9P2wX1g9yBkjWNx00f4JuI2MF8GB2/ZaIRyQ3cMT9C91nDuiVeh164QRGRboi6
Bgg9hma3CawaeduNcHU7jHSzNa29EhbLfTHHf2+9RCzCtZ82aB3pS6betNiA3GwLSGD3r6WXCWaA
dtGeNeSnT9A1kIL5cZ/zsSFdT+b22ci7DoLM4CNlk90lg4OydbvBfKnqzlyZpQy+NNLcIIieGdmU
r62Fr7aK3eBZW5q6s2RY2snUPTZmiTyLdfE5GiOBD7TtCfby3rKrkbvhL6LMyvsZRNjm9nSo+a17
3VqXER/ms3DdM/1rELVlnB5aqI+73uqnfZXq+pclgi339Ol1mLzipBVd+TBX1S/gpGqVeN3MQEgR
Qk7U/Ra0DsH0/jjvZstKV04LIXqmWUpOt4lHwYT2a5PzdHaXQw2IbdWWKRaBqvHPWWV0uy4TVbRz
sqq5hunIVNAt7+rOY2FjpUaOXpklVT+OjX8NTQ3TOAT2y6ggQ8uxNKWdAM9LoQ3u60vH2p1Cdqsq
ZQYeZdN+sJgo/NfZAwxNqcmUL3YVK+7S7htmO9j2zYSyei3aRmzIQqmPwEzqI7+GknCEeaiJt4UL
a4ga57uI8THQQWZH1JzQ7LwWQ2eSw8ip2+F/nWVhR90OfTAxWdTb0Pjt1Dwmg48dPGjNY/9NTGh3
pHnUk4a9nLm94HZAWTytxJwyJpxz52QzYGPAaMcWN+IW+FqWGyR85YtVOl8eKint0+35ELKvyFFz
z7JzD8pUF6KgS96lQwaPv0GvQZPe3YapHS+mDwcCja+f0+aN2L2OdFhg8w88+9fEcqP69iwd8+Zx
knm7G0rSHIypp/EC+e5fJx48QL7TiUx3zbIt6iK68LeP6hsTaPnov6ekKGOnDuE6L4An/FZr32+r
a7589duphkAqJ0uq6+3Zjb6xvCoRI8paPT+WTppAKWYqNoRd9CsNwBoxenXYMajug9wYKGDNw5iK
34R0uqiDzZ6xtWEyGm/TO2rfYjOJyXxz6h5Hmhos3kHLR2l8r3wMBRhCh/ukMOKPYPbYkxnyBRxi
eTVp6cCjXc57fBKKPhrX4fbfH8kgeGt7e377geVk+Uj76SPUJnb+BK7nfy+8PW/MeAtC0aB0Nb3T
7QBX6b9H/zunycY2QQrtZkRvyAoc9D2aFA9pYW9qPusu31mEto4xkaEss7xdJloMJfMr0xcRbmqa
n6rYmxb95MKMiVLt3hRhhDK2KgDlal4VMIg15XdIskXXDkg0GjbLFqDxlDi2lP7vrjH+UF8y/Wyh
pQX6WDrJjjjzPaKkZjtr66Ejw5KQA2xQamzk2pP1pavsxwzo6cqNipPdhS5+x/rdsKlvq+CwNNSR
2LDFQ+OkDPvKrR/HKdU7i7CVVV9Yq5qTKUgc0bV47RKgeEZFJn1d0ihBvquCgOF19CgdlhvARUyo
sNCYiHBLlaPcTOFeV08MkncigMLLl8QNmCz9D5TvaG5HNZwg5Wu8E8WTq5C6hLF7dtEU8u9iPhOX
LfuthNgvjz5MRJc+l68m3C/ebfI5ysdTlNC1CAaVrBr0wTFLzUrX6ldQ6ru4tV6XtWRvBmqTt+W7
NwIr6tPikeDLOxf+e57+borwYQy738u/NLFtqsgSc7iJqogJYLj6aD3ezwNhqOtp9i/JQLBv2InT
JIHcNhhgyTE/qCR4m3vrJSvUlRkbtpGUQEm8b79F3X+wnhUryxgf8UaX+9y2Nh3z69oRP3bkfRvl
RwmVfJXXHR7F+kkHCX6rZk1773sou+/ayE6VZmOpZhwRsm13fKedF9JOMQh47BMupizcpXSeVppS
eyVcYW9sRtwO8sZ0oWHAkRaN9u6HLFkvlueAeXim572ZDgieoZbnXvZUzvZzUHgXembJ2qN3VdcY
v9oxfqm1eI/VGG6BJt/3PjLqdrm4/dx7EIWxqsMs39mgHpOh28WDeZXJeFXKvmZlg6pqqAkKyY4T
7gLEOngt5BsTONKav5pe/VSO6yLEwWmO68vyTX8d2YxPMS90of1bGnghw2JX2xO5t20KQN+qJEne
eqIIbA/1WF5pGX25EapK1JXc5kiQDcfsOxQAAus2fKA/1qG6qbdR0n9UrnwXyqDD5mZHRsnpKpLJ
nVW19wYr6zbJJ3RMbNnI5NvGVUAeYNeFm4peQAl5nqiHfVh74cYPuVHOpnUszWtdZfXWmbK9GnM4
IqPC3hLn+wih/ap3y0fqjRM5PxYcL5IDidZrVo12z3giCaOEnbVJNpSi7aJd6QUtzeqhtbIX5RJT
MDXQJWixkdDqkHc6D5CMPNydHvzyweK/Vgh0VR64QJdrvayR843hT+XuAmTTG+4eFR2ynJWNmQjQ
qnvey0S1dWxamvrJlHG9q9KS+l7h1lX9esgxbaOMwfaeJaAP/JjOaHbiR2P5WSaAKYLMighqz9XR
PV71x0T7f7IYZHc8q7M18pULWmrF/K3QsKGwwJEcQUNoaKjvOrTCcLK3dsqWcsLJKLAwj9ZhcjGb
jbVprSek7nV+DaoQjr/fvBuR/pEMXBfMw4CesejLYj1bxo/hQZdHhFKSii49fT/RLOv0fTd6x9It
7sClZJuyDZle5kSl6ML55aashpmYfocyILXHMIlnzZGVwqemj+IQH0YcCL/czA1XEZVC74rql8bk
nPZ7mzjnleO1LKpT81xn7TvF0w/Gwyc/Cr6pfPeSHHIlMcY7oyBIqNJq4/3GH/WUtsmrgZtL939p
Xy5BZ66F1ARjCSFndonURhgolsIQ62+aMFO2y2Xc0Xx2ukt3Q8U/xazFSscWv2A041JMfzt58zUp
CCGYqt2OnGsol5+YcbkWYMDDc7HugKUSF//t+rm1LvL4MXCiXcvq63soOsnOnXbCqze207YnRldf
nQ/+V0bHop6y3ZQiNewBFs7pN0EITK+95t1ObTDgyv4BDEGQIobcccItqfQhnGfr3Ofjc9Q3GImh
wgz2QaVNvpoCz94mfgIjCLSA6Wvu2FhPAboZ6ywYi1UcREdF9IULv8L2AD0W7o8xTu8o2emXWrxC
Qm+DuCgJnQuueUHIekexGjJO79FzGMO8DWg8pc4mu6hS/upsqCoM+66UnPe2T3CQC7FhRePvxSIl
a1MqC4hrFqxN0AQyEd+WhSgrwuwulnZ5nYxEjqFaGkLm4wUZSPSxAOcQpqIE8TK2hXai19S6s//H
9UZENbp9XXJ+pG7lKnPa4yS7l85bNymTxNGuXutiCrFGJXvLJ+3Kk8okWSgGWa7cLQHjkGFIWQvU
we/Et2zQ60oWICzK43qC17Ti/v1myPaqLfk3zANnIbFDdnLtHmKLbWES7R/6bPg70CiXDssmKWYf
lBpvXD0EKdr6cULvZ80kequq+xF0MdeVNeC2S0kyMTOkmBlKPqZN9wjqz0McXAq0l5lGaWqRduD1
kFH1tMEU/iMyo9kMZc7t3yAfs9kSQcEMzwYERT1wHcJtPAIpquuCTVnz6TCVX6Wd9QZaL1+XvDFW
Y9v9NhtiTJtgOukhuULvB3QhK410D5zorlMQA9Fq6YtVzPhaC5r+mffkG1F3Kbqg2E50YFdg3fAi
Y5mFADWih5eIgF3QXdQ9qHWQfYAQCWEVz1lxER5G9SQdZ9p23UuPIOIOsdYwO/wMqjhXTY4TXNMm
iGLEZe6s3rk8gZPaByGEv25Bqm2IAnwnwJis4GEZw1YD+wZzwp8XzcirwUS0IloVhYxWrR+MKOcb
+UK3ZjO4Irr4Wf0nWlDXhaHQvjXzJbmBr5cDw5x5jyCjXSWpbi7QlCQ178Uciz9DM+qX0L2ApjIT
IDeHtqVpkeTGH0BXeVh2NN9miEIlN/O4ttnjmoptVBsl7BzSHVEg34VKyP5tLY2noURaA1GgIduF
gXzMDJk/Xh8jiQW/5UXdFzEHTGq0x5ByG7fDcBE1V6jtTSy4lToiOgKDwaKaZtSBjUrum8B+yH3W
Y2I3DilC79jOd03lZnvPjYhrQH2MqrB90qhbMGCV6Q7r7xIVlf3OWLmFCz6p8IaD6/jm3tTz7yaq
f+SEAYScIfRayloYSbg/00jQeI/aGvFexuUMVKuJ/OkYcnOO2uGL7RzG7wBCXNu4r0so+bYSGQJZ
+uvEm73UiczohpMd6HbfGRKHVWSCWo2ArrnNr7ExvjWi8bCyi7UjIYr5SXzt72JFmFw/SvY1Lf3k
oR/fk1hyA1Bi2hBx8NA29l9oapnf/0rV0hVs5p1KY4FOUHOXJxSSv69Hv50FwoGEQ4zboWBnE0y5
t2skhXpm7vIqfg5rYy9DSBTlOGoIaP46NvEO9n0x35M+AN0Itb5dmkQB10xByJ2NZq51gHX8xijb
16qfmSHO8g9oL7mdjbaERoeItjIDuSU29pMk0UV9vRnBvvrG0F/yZL5MVdVsDQMBAsVGBQR3V1V8
beDYX5LP6+fRvM/88mGscC0X9eNcim+TCq2d/S+3sr49x7xWeJGwRO+qkSrYndhWa+OEZG7pGIeI
Mgongn9+zyDnENG+2JRJjrgnLPptTirDQQXyzR9mY0259mC3lKazR17DRINbKA2bhD5HtJOyu1cd
2CQrD77cnKTVwfg7xXOwNRuiXplcLMYFKtIgKdd17/evDjbUIZneC9omEJiBI3f1VxVF/Sboz07k
FjsiNW20H3vLQJjsjjTD0xC1jsnFbQsmB4JG/8qp6dGJatoZXnB1Gs1AgbfWyliGnGS4YHAFcBeV
j6pqx6OZ5icrCrkFy/4dXsJuCj2YSylgK+2SWN146DmL8W1QxbRwPmbaCBZiSM/KV56TvJMYdHId
gkadTLtArOoR9wRGX4vvXTZUvK595w3E+lBTseoQ4DE2RJOxXVzXmXyLtwWpdQzhKX3x17oR37Lq
GEl0ToaRzYe83Fv0SH2Nz8NtTLUVDvc5uEZ4dL0Zj2YMvCJtcFT0d26JQrl0WWRZIvEDQIJqbcEY
CJ9437MtA3u+uHiQ0/oTkA9yyk+lSR5OQxRmlXhHDK75fV7yGxtxk9wvasiwnOkTsVxvZfjKNBF2
aoqrVJbVYYzcVRQ6zRFZGts9we7XT4utWSc+e2hwvWZX74LKscH8mNdkjs+zL8h39fNhRZ9upzsM
3fQykSP27IR7yn7fJLBN4GdbtS7NOrQJpwGpOl3uszeUyORJd9G5ijcT69oj92oUurBHAptaNWxo
HjL3HVZ9jSnYp2d9JyeuZLdFO64imG0oQ/21fuhNiITsdkvmkmz2uPS6R1Yc5CnNvdQCwa2gusrb
AxwLOMRd8AkAcBTub4sO0dpsR/0wzwBoPQ9ev1eKX2xQgORn+HlJSdyhEjJWHXFoa7slOMecx+2U
Uvh3OZ1D27kTmaswosGSIiRtOGRJ/TC61bczAJCqCOmJRtwvOZMdA81X5nnWFng6l4VB13xsyS9v
DYHDCRCDsdRnxdBmGxMuoyW9L4cFbNeHzjEds7XlavJHDe9iV0Z9byPkHQSfBVHJ4yciapzp3Sr1
zUOMnpc621slnW+SN+bsrRzjwGCFHyGDnE2bS3qzZv4OA/nF752L27EZgkNDn9fde3QbVyqFmZup
EueYab1n2QLgdhHgqYRMzHKpiqBXET6BltgO6UgijDeQonNLf2O2+FzHsiAvlbVSz6iXGxtldfg3
mUhkhugatcpmg+LQOKKugzxbYU6z0G9D2ovn5mzY+V85JhiEc4pceg4fKNGvqLL0ljLVXwmfNZN3
JIaGNMKYRI7eyjoQS+bsCK/+gbtxN2lGCBWxbzrkLdz3MFt6mEglb/ttq20S5Uzi68yRoRuNZ8Y2
AkCZmz26uCma0UVA6MvvTHCjDP1rUzmg3ORdGSq8VhUKw9HHLjVfC0c++UV2wqtWQBhGc+RHcKXk
G6u94zGZSpqOcaTNVWk56hwgzQjSS6fEuxxM4qLn+MQI8S6diHMeGgdJmPgjA/9P7EOxjIxj7Dtw
IWWNjL64qH4Jg1MQHljgJ2wc5Bk43boIgt8+mjSAdICUB+unWr5diKt71cbZr9SE7Gg2LKEd43tq
B+tL+hNe7OCva/WK62m4Szz2pX0LzpFt/FcWt8+DnvYNijiGqhTp7DX2TuO9NTmBiMTh8p4AD6hw
LEu7Mw7C8Up6EHgEpf9Z+Xm61mq68/0RFH6OJVk5McKX8SOP6DL5ecmUtQUQXVTiLLOY4UiTBZTR
f0MjP0yWnT/dDgnzhH2I4nB9e9qw08KrQ0DUPKn6juJyn0tQQlGKqQ4sSLgL8966n/kZiX8FPZO4
E5pXVlLM8wtnZ4QvkEX3UZ5eazNv79o+upZRrg5Q7F6qRVyaGn/QurNV4h5Bj5yJRJAcsrma1207
KjaB9oCmQOWg5v0diLh5o2zzvfIr41JM3HBjMzyZE+Y9w8SYrqB+EXmWbhsLT1aoGPFboT7hUzZX
kHy7u971f3nVCSTNh1PMwUZW+Wqkq3THJOUli/M/Iw2pvh2fgUtXBzjGRE8XQ7QaSApTdGG3CibV
PFR7KCXcy0aKERrMv3Inf87s+ug2Ak88POkuYipQ+vnV8FuCZOeP3pd7L0sujgIAk2i8k7bETJgW
yGSof1mn6o84Kx8AcW2c7M1C43iesb7bhk2mKwpL7jwKSZa+zxpgsjGzi2wEDeb7kFxk7zcbi1z1
tMdr1Pn2WkNnnGVBhd3l98gPLtIo2Ayb4Tbgn183mFWCYgFN0asTRGka2bvHED0JMH5EYrzWZflZ
ifTL0O7RQB61a+YRSj0/CYLZkDxVZmUBBF/H3piDj0wEjr/t98W6LSWR15gbhQ3mt0QUCnuRXlz+
nCPVP/qjD0aDyxvugV8ffT23u+WX6nximgUNs8DKH3ORkHGbJr81IR6I1DMNmXSIP8YC1I1FthlO
FpoN/HGwusXsZIj9YLgznKSJnTZpHVZLkiWQ0mUNyiS3iJmAR5+hLbYsAfdJni+gujLahAZMxE6w
JglMIm3VOlgJI3yHJhD4vqLhqJz+s8eGnFYNyjHL+yKB84vN8XPcdOe07C7NUBDQqHEaFiCmZ6t/
l1H22UH4J+aUHsKgwzvhhs992NwlzvRnJtpoUw/iEnIzZSntxdqHSUYmSi/DFxs8JGHhL7nL3cRY
3I+D/ZSkVwj50UoHbJFT1Z3sErBydMXBSpqt+/+4Oq/tVpVti34RrRGK9KqcLTnbLzSnRQ5Fhq+/
HXzOXvueF5pAsi1LUFTNOUYf69DLaPcbnyjuIVtQO1u3tODimNKQpn9w1oMBddtDJZM9cqd+SUzJ
ZQi3vt34G6rlZJ45ODqrWv+WYbCBrXigDUFlNPkqSTRnJmBoa4hkP0M0xXyVrAh8vugmLc2FSK0K
o5s4Ihd/cCNzhS+Fmolob50sP9FQHpCTqqSR5e5Op+6XedVZU3GST15WB5k+im2GYdm5z7QGNn5X
fVUFM/WwlCfOH2ry/kkp6atWtfYWjF6CW85dOJypZXPR9HbvjCEOvohPu9Q6xMIYUNUuBM7Lnbmt
zU+1GF6l0+86I0G2Xr6kwyEB9Ek1eUCT7Z89RhYrsB5MU3+uVUCuTfXsW95H8T0MBlHd1orp1El4
4B+5Rrh6Dfivdnsag/A6RISwA/55lE4KsbrCOiCHV6irUMTwdUJRoKbr1zcxaqeGD0uKtfzxAv8G
2u3a5IwH2bQ8FDQtHG45fcndyYPgQAdsFRQoFSfbjG+Kx9wc+RhqZ1yb0wkSYZTspfYaseBe2Y12
A/piL4awBGkuFT4I4xni+Lt4K0trE/YB6limbws9b99MCVItxhGqHWuP+49L+XbixbFIxc6e+c1j
2GkvffzSBN9QL26mHnuLa1SS6+730Bzd/gk88j4bqQtjIyJiHutlMbDqZDxAABuxKFTqZ1PlLhaE
w2eApmxj0j9da0N3Gge4pIOJJYC6G8JAZkel+CiMkuAWu1gSs0hJS+uPTWw+F7gjUXCeWXO2i6bM
Lp5S/UHUtImG+MPShwsEyXfnWgXurjb6O5WCv3QUrlqftffgKHBzcnArQ/PRDuE31UwTrmHxPbop
5wy+NZwmO98Y3nsG2u3IZ6yzJu7Hb3rENusICpGZIXetMa2/K9q3cQplkUjZUxB+x2RmrRQF0rPw
Spo5AjQRuX56RoFXz4iVGQZPWRRqCtZzQyme06YmgjwxmIAmdrj2cpePzujyzZB14Jnkl1YwUw0Y
Z4LB3SXd+BkoLc4lM9wQuYmMKbtIKuYoJ7/6wjloGaJXKgOwrUFT5ny7lJAgSA6sljGWhU/UFi6k
qcLJjd0O4b4DVa0ayKF1qQu4DrUTFYkcvr3m1YxgCgJNLKuYOyFcR0oQWwHrY90mcAGbYe+1hBLK
Cqu2W9E7bJQXNQ2+U0aFpWu4r3YumM9XAB5zzL1+SwYy3sAldKWCSuPOqJs7rcXoTr3MZgnmJ1tt
LaWOeZM4VFN++ZPUNKOOh98LdXfOiBxkOsaO6CCc/jXRAQNQGxATY6YjALL0C4R2+yigKIkHL8U+
MBBgKZg/yyIw1pAYGc6ZytW6e+CLxaJwrqYYtrLZmkFIYdY4ZGZGrI2jcBbMY0t05JbQL3M0ywvb
UoyF7d6Ddn5t2sgDKEEjpDNvrqq2K99r79UmzzZN6j55ontCNoqfJOuQEgVHQzfvQm0K8UQvx9Sl
XsSmOJHbctZsb4VLFGf7yNTdQ1mzTcN7qaiPhlEE6O3dN79lkgLd4TxG6TmkgriwQ/NWxfqD0yyq
qsqWKZ79DZkk+O6ILcgDV4CFHN9JMFvCVuVkrb+oar9hdLh1AZVGLcXrNijWl5t/Izl7zSjAsRTm
mKdsRDVOM1ZgJ2pO6lCJkdENzENW83G56VOZox2JEvfOwCatpMWedc6r6qbVImeKRHprybI86XaG
SeHfVaMttQMEpWZNuLIO7DOmmYJUU2NGuAyRKK0iXbsHiOsudQjzXZ3trQiMhkvgV5apHxCt4Dzb
k1KcIcpKKJh62ngjV1VfMtWFIOOALDTLHzoRcDli408TBriwQL0E8Jzqkp5woQzumjwjUMAlUIDB
Rh6JZixCBeWt06F+4IKCQBIYnyKo3nTWgkcJ8iMbEds4ygbfGQMXOjqFiPJOYGal8YTdQHmwyfdA
57ExqmMe1q95RIfZ770lkbcvpmzOZU+684BTbRH06dnsxKXRECl7hQSMYrNK82T1pPaHyOrf6Xxt
24p2HCXzBAehO4R/EhFS2AoKor2j9EJD6uT33WMHxYSJwURXiuDfqfpHSRGDEKOdEtpQEvG6L2WG
d1xERzpZ4aJkKuzUGb2HwnuSglRT6FhPWkl3tRQKIP22eFcN4rWz8X4oI4YR+QYKHe54618nEu2I
B49W37CKengbOPBc/eCl1Y+S2gSVmWevi/ifnaVq+rBKU/ofXkD1NStYc0o8MQGQQ8voF1Ee75ve
/KCF5pTuOdRksrRiKQFftHJpB/6n7mRPLG649yrYgInWRjDXLe3UvYvAM22drvu0qaBbfnT1+77Y
282VXsq4HKeWlonZkJJBt9b77skz4cla+TTdSqpjuaao9WNDKWSVTcaXlTAg0p9h4BlpVgKu1CWn
jyVf/CAin8sUt46SC4b3D93pV67bLBOn7S+jSUyxqvdflq+NC9disUwM9jPTsueYaYzlsiJwsf8i
/rY6HJTIncksP6eOtZEIyFBTIMoI7JHKS/ZJSfySGE/YZvylQ5d+wRrvTyvKk56m27ohnxt/rk1k
FtLOGIXCGDV3ppJv8yg8WRE+1mzg667jM/Wn74J70IKyPt6Il2xsnX2TQlxU1RQpiU8UI+XnklLU
MleVXRFR+KwcBo6AFrgL1KODmkXNyzq25HPrXfPOLTlEpVwudG6nY4f0pxLlI/V2c2eaFRK+uDl5
397YObeUcqZVP7K2trAb3hO6M0EXYcCk3AOzhy4i3heNEvpZnY5aplHDBrc3ch12ISwmcooFaALX
t4GtxHD82+pFKOiKEgz9lGaT8MRl1WCUWwlOGqdqz3YqN9yC9A0LstVUQhIVbaPcb49jgJbTMXqq
3Kp7XwXqPjKbZFe6zZOuS64qnfkAa9Af9PiPzogAwWp82CMRd4naR0GTOJwTNQWY9gVkNdMBi8s0
gPyOr4xoDvQioJ725VBvWW4irurXJRNMJrLBC/lP1kK1mPwKNJ813MBFFsako6UWINQgemtd8qmt
NPOnDvy70+CuoQpvuPXV4ksfk+KFlS+BPWN76CLnxx/UblETgpFC3iGTOn8Y3JNWDRYBJwiZHTfZ
tXgJwoGPsbed8D1qlX7BKNUsY8m0siZAmzJb7pGr0e9ESF540VCr8C9tY58Yqxg445bQEOWoDclz
VMQURooXZmbNPlG7V7VDPYaj3I6PZUHRz/QaCnu4dT1AhmXSwNcGsxaG4caGJLnQunhKoWHOETqU
4MaM9c+ilsredN2tPnbmOvEnLGtT3BovPZWZSiQVVSx4MqyIkTq0dcw/Qs4rzdpqpBpn/+QOqYNF
ZkXroGlutVPxy1hmoe0hFL1ZFSM6YZPi/pYgsAdQwdBkQgWZBLKjVM3vR2SLy1akj2ob7jvfoA4K
TkWOP0KCOI2SpzqNv5pQf6sdLjYnUZ6CirLsWPfvwjffXR1wa9RZ0A4GlGNV3i0MM9l9iTn2WylX
SaFDJie2Lx2od1J9Z3nNjJ4lmauN1UZleco6/o0q0S5Wu2fKRAu74Lrxk8dwLN+HD7XsKLIpq8ja
qrmt0XOv9kzzbRKnqB6CuELm7WBQlIjZ4E3QYl7bPoY9ECGbDgRIPtzQEL1ovv6VD83jOFKtzMzk
uXSjx7qqcM06C9YMaR8dOm7Tg2pfRpm8qQkiJFNLgOz1oMiL4gmjAE0AsXXqVGxN0lZGOm2NFdpb
c+iOIjTWGhaYLdBLPG7Kl29lPdkJBHXRhWSc6PBNTpVP7KQoqDvWy6umBPTuANTvPNCxXg0JSWPy
D5kXwUhCfHSvX+uwWJfS+sgMe6+78o9M8otT2f2iSmk3uXuNRfWykBH8udiCokWbtSC6R/r9Hl/m
lck1vG8SclS1uGM6Aw+qpi6DapniHXfljtQuUYHJc1ODLu94IpSc9b289APXEgYzqqwhrAX/1UVW
vIg0au4umH5mzoRZgabettzRaGeDLavx2nuG+CqU+Du2xPcA0i6scfdYlJrrl67H82BH+q1WqNFM
QQEVOu4FiRv05bVxlfYIuq16WCUtue91lb4wM4FjhcyQomYDbDwhAjeb3jApTnaP73x0nyBwMGcJ
RjhAqendkIuEVY5Ly3ZOpQhglmxDocml7Akr8LEqEiOsMfa2GrqW6MNwKvJqQgHpquxWetasyzYj
v2zE6qCAuQYcg1mRrgxT/ZVWD1e9ySB2Gd37GOePIbkin5jzgh3RpVRtCMFlyCX7FZDtmDEO2uCG
hMpXQlLnGduQv+wS95Qn/YuhGpdGtd7yRF3Znv4nJk4aC2tjLyt/2aCHWWlW6354YKKneZMG4ajK
jq4MnjBpYarn/pAEX6oed6zqX5GGf+sGxQXEOB9pMrz0HXPIKuC24Wg+8QUFsDzgYGnCqrsUiAIR
N4Dcfe6kdm8JRWVdHkBrZNXl+TmoLq2fsiSltoRPw2VAyWuZe6axJFj0WR1gzwla83qNhwA1sUdX
qC4ZRupYPrUlRhaN+5yk89GqH1k5EHbvVmvLGO/6mrahGpATjJQjh7iWbSqixFZWhDQ/RMoNt+t5
DJJio8q+Wamu3Wzwdn8lLXckRdD3VFhphQBGRw1wadA+Ip9aqTW/0IvUm+AfgPljhHvHpXSsM5sR
O08OKtaK8bXo4Vr5OnVzpiDfYJ0YHlh39JqBmKhdNUhGlmOLQkH1P2RCsV+VzueosZgFcndrJbPc
xjy3PfytvB5bSk/0gXCCiPeRUrKXhXBaLMrtYawzn6hfrFQvuU/SCCciCrORiBUwxOnGrKp+VVks
jOIKcB5FPVONBBk/LOOHgbBivZsAKtSmlyW44WWhN1+NYnuXUrznFVV0S7cTpiXjD6NJfaZ3tal6
YOqUd0PlT8OTfM8NPlOfJnTrk0AvApuFZbHRMgQKDrCTYeoeuJWmnoaQmWji3AJyS3eGyFgND12x
NusEdLnWbbGllRupWDHHnXRXc39eO1783uo+YSCpR40VMKeA4XSfx1sQ232ojwvPA7TohNe0rr5r
qeYYtsFOD/bw7PYQ03tBjS0SQOR8LL6NHkx6naLe0aIFFAHOWWUSFqO+XqJ+GsvgJTXQexutGhAW
op5YvPdYESOqkQmj/xBHNB/dk6JE2sJt3bfaBmKWtP2f2hkoxnJSKfgS1IJaJfTRJdwWoOC1seul
kKwJRLjREPpzbmvTjRafQwQ+LyvjnBJBc2K1pQV5jvhpkk34+EqKujlZUKJ0GvXrgjyeTdnJQ1SJ
twSwB4X48ixEsicI9EmJaNXoxoZEy6nACVbO1DVrGWjRXVED0NYphvio57YjtIwFvi0GJH/TT00Y
dKZ0mMoaX6r9Iixm2GrHstGx9B01cfU2qLRQEVruzbj2bjreF8TskMmsDEC7K81VpqEj7AfKa1j2
yERjzIz4YPKxCE54rul+A6tYBDG3Sk6hUfP4Z9TMXKQdnTCbqoNeuKCakv4x09TvXFe9reYQnwEM
beB+yWfX5EwiRzK8QB8RvatEtLMrmwBbEtgXlcLs7ahzSsZhlK1FNchDKSCfzpt51yrKYsrFu3eo
I8ObNmh6m1PEzu9DnFslKvUcGU+LgQCbHarUsh3Yjr6DX9MzWbxXdY48sTohkFM2ka/jZp0OzRuk
4yzZhHm0GmT/YorL+bsJpmCcaE7HIdd6h+112UzoUBzQgEHnRxMD9O9uPoGuDDjN3AH79FBwhca/
D9WJNjpMGy/16H5jvGSVChB13ijhfx/Nu84ETiUnswZit1dy7jdFCjyQyTMP5w1hEOR7iPwqJgpu
PGXzRNzcFhQtCa2deqnzpvay8vdR6rittp4PYrKrEPJOL0o0XfKGhvd0uujKwOpgkff/2QgRsqju
TkYaKBh99C83AXBo8w5ZZmhLm6IYEwQXaKSnqCVvwmr5qpKetCk6IyLNqbZWiB69jiZWaYGk0ruR
4IDpk5n/4fkRUx0+hDq6UxUTrAGW0NFPgMIdYmzbBxStG8vsj+n07bbiqawQjQU+SrzBWtpGXsDw
jw2wAL6gTUM4InT8Y6fwqashyRd/v5n525o31fS9eTWRDoiPiPB5n8+DcBDuutHEe1Shw8+Oyo/w
qUX0fEiW9jAgZV2luaQ/x1rc0L4piP6QXafgNcfoWvNbRqWpDuCn8HXJifoc/c/nImifERu7mz+r
36fpb3PTMl0mgbLu6cVPkN5SNeHHzQ87YqGThUy7iuhE6+v3WItO5/fpZn7oSys/zJsundjP0kJY
MNOEQ7t2Yi6y6YSdTlNTH20i3uIXvWLh+Xsy/e95NZ9cXpx6Gwh2J+6RnnydT8m61UDe5hBftD6K
EFwFex+Bw3b+SJ2ZwDt/2P0/l8bv9fHPblalSFURYVh8rSmogMP8KPdHynYlfUaEEZREZVUefjeq
+59H8ydGN4F2b0kHP5D1eEiYOB2GPkbHNG1iU6mRCDIlydDFsOIGSthKGd7qaUNboVk6EHI2wvZY
Nw6CKEKZcZ8E1xTc3CHiy9VlRCObsm4oKY2IfrSxUrrWlR6SeerC4VCnhrFs3KBGzQTupZw31PcD
2tGXv6/X0Kkt9Dqq9vOPz0/ogUM8REaZYP6p+YliCOtdNBKprIWacTQN9+qpvnuVtk6blsJwmnGI
JDRUNTbQV8NO27v5FYFXuldhNO/IwKcIpf/+ZNrACvcLRutBT1YFZeebqTj+zZKduqYkVP8e67Te
vylORsyLzHW03uzOG+Jw+6MBf2b+qfnnsR5VdwM3ieafV/2+FI9RVqTNJUjDq6Pm1jGSjbiSbIkx
AVs06+RIXIPp2IAPep3S9F6NIglg4zATZyAs3+aX/H2dFR4hQCp38y/qRhbHnADjGs0H+t3+Gham
/vtH5hfgwhGkJI4s4PBJMgry51SzcLZK4hOeimASXUCAJl7NPWrtobVOVPKqFokZm1ehNAc5esZp
mH6W8d28KmQALFPMuNv52Lzh9msyxaEQ8PeYNkTJaZoPDqH09r3s/1CLDG+FHQ/Xolj31L1uDsRN
C/ndBZytfrWs4SGK1exY14FxnQ81A11Bm5SolYLUYz40PxmhXN9bOouB+di8cY2h4sv+9xFFsubz
WVIJnXicvy/Nugq6U9HTw59eMj8RmWRR1ZZ4+fvX5+MwjRZxaRNi8s+7cpl8UZKmLz+/YpjefFrX
5aaxFPBAhS2vUJczx/TuimlTOvBqBclz7YgByPE786rltnlVGZGXuTVIpIccA/9kXmGc9xOplE7Y
dGzeuJAijlP4NeiIv6dXpJjJxRIuDbdjR2FqEcvGXisjkFLZkg6JXP6pt6Lo2KOepyuMeKCx6Q/3
zERhe3fXWj6IYHwoa+bro92vMP19VHWsXOW0yco+2AS6F0ylc+86P6Hm5C3rNrIdEx0tjoY+ic99
3+7nl/weK72jZM1//d2LFO1GzsWx04W+JQ882BUKQRvYjccLsoDFmBM/M3W6wrw7+aX5wR3ruaqI
2PJYZkV9iPK+op0eX0y0GIte0cKVW3XkmJfrMdQeo1Z3F7mkF9trzlOhe7sKYGrl8YYZNRZmaS0s
GyVJ5Z47/EkDTre6978LF1ZjWNjhqsqthSRjp0o9dxMm9bfXNftIwzAmQ69cNHpcLtw8+epjQkZx
9WZ6/2PJRAUEvvczg6qX1RIf7hUfwtWMneGHRH8g3uaKPjNUm4eRyXrBrzmn/fjpK+SRcu0fBzQc
EpMuD+eNVTsq87vOVpbzQzHtz8+YSQ5aCPJzHd+NVc+wMb/ATSLvP6+d9wst0YCa8lPlP4+8bBwO
Y/pNPglxY/OT//Pa32fmn3CiinT0VN1LRYG6/vfVv3+0gUKNmmb63fw3z0lRe5v55/71y+dnf9/Y
CLjBriPiiqe3RGHTWJSDLlaD4/33bc+v/tev/f3ByKiLVVmEeJ+mn/z7frW///vvn/z7H7tBVGLZ
db/+HvrXP/a/n5SpDs5OkBaGVpvv4O/P9NDBlpjvAGkO/YM0zWgLyt0sRH/Li6K9V8Le3fmDZy9I
I5gYuwLJKjy3aG9EWnsv1K64tVRjpp35SGSX/bZwgpZgToyU9Kr3dtKiS6gYQc5D2wzHIu+uxrBt
COt47i2lvCCmJxA46u17kbQUISaf7NEcy4EuUDyYNENDqqYGy/ChdJEe8fqVIsb2fn7kZ+h36T5H
R/TtJVV2t9mohlLdW6zwKG8BnmGhobHsyqz2wUVFOsV7l4mGDasgylhzOnc5IiXdzj81b5Q0W8WV
2DsSQqpF/N1JF3RnXNs8mHEbn0yu5YXUHJJgTJP6doYeLBAECrVuP+4l0Il5j/SEkQYCWpOswqjm
Ax+4C2F0b7Ihw+Q8PVJIrt939Is8enuOS3upuU8I63oA76kR+TThCtUGUx4WDG6dw3vhdW9Byj/v
ZCzwVRW5aGFW3hFJCFGAemk/p5m9xb1KWl3YE+7UGWdarv4Suo795hj0iekDpxcRW8pNydzXjs7C
myycS6onz57jDe8iQgZEe+PBZVlwTEy9oNJYuBf0DxiVcuWZkq59k+Mg7/hhfCoJRRzWA5TZzPFV
91NsQJ40XmxGoEER4b2rZCRiZ80EtdVAOziT31qhGXvOE6LuCJCRlE/qGHhlczTncyAJad1zGlJM
xPJ+ZzIr3RWU9YD6BJv5XULEWY66TjROM+6UXqGOT8kLtWyFpSNTvccCVMHUpOvOPsGkB2tQ/aVI
te/YzIYrNd/+dyNjKnNEpm+7vvoDDas00Kv39s5WKcFkhGZ749AALsd9YSvDVqo9fXzbjsD3VjX+
BIRACnp7l2ipy9+NMu2WXXVN82TZTBizGmAJbpSQ1sK0W9aq4Ixy+ysQTIoKxVOS+uIPbqcnmBTV
K01Q+O1ZUW+8kESE3NpCabCrZdA7mMgJoz3p2PcX9UCbluAebPcaK7GjZxnesW4b7/dRLD6jrFNO
QTwUxkoiYyPiSCvuzQlFh8z7qfQU9ybpsXAJIelTGguyp+w1bA4Rc0vPc0yoNQhq28hJD3rqdWcK
EBVeOm+DZqDeoxQqXvjA4F4TpKgL7ptFLGCuIf/ulETeKqP4coY4eIGq2K+QRUd3jYfQzixogxlF
/xWicSCSAMBKYOkb0RWS4jnA1S6gkqhX9AeEhhkmrKiDDHHj3nUG66x4ZNqmTrvzMbAnB7eQRGWM
3fAect8QVf3WuQDuEyZ4m5gZFWNKEFA1KwlKwoTWETx0/dcmKe98p3COwqU2mfYCou00jMiQKywb
1WtiRcW5lf49EQIEQ6q0uY6DAVTcIA32jmBk+0CTONy0UJ2elTC/xSFiZGiPHqih5lUTmvXSiCJb
FVI37sraJHzAj2E76IBoC685lVHPKpgW0IZYZ2KjjcB8cILcP+PYwXMz7DM3eDO8ZLL0JAPNHCn6
+VijGmethjGxYc7p3HwFsbGJAbnH23ByDepWwnT0g+8QC55MiJvA+6Hv4lxqwRQFRFLATMi2a/hj
FOuFUpsPnlmWawcp/oa1nX0qgvALrXd+wIQHmkUJuKBBI344vYcck9LHzShR3LKo99/VDqBD7hkU
Kq30GBTcFVVL/SDBF+eXEtS3VjwUo8NpK5IYsYlddazu+NawjGD61ax9ZMT1NCgyr63bJy32Bib+
ztdAugaRplqDuIar18pJlOeWFe/nK3po9XKH+axd9BNXU0/hFaTwaHN69ashnCZwalvenIk3kKct
ZdLWQ4807eL8MC+sCu7cxLPPoeIXTwzT3GNaJrG2r+4BQfM+M/OhGm3xYHjyD0FFmYi1UzVxDUwT
VrZWtNlZTrv2tBuoYb/EYEEsUW6FFzBJmLomSJaZbeN6KD+HCY0aoLeTmuW+of6+zORaSNVLBUjs
g8KHT4lKZUhrsvwP+pVJ/IcQfxGaETUELGsnz23CTdBW2oM7xgZxwX6z9Kqe8LGJFlj0Rkih3s05
TdkN0RweVbLYwJhzeSvaUlPLpWOaEzFStcOtp/bfhmNhvCwr+rzCmlJguWtD5EiIlO9EfLbeuKXJ
cq3yFpaaXeYXIBP9xg4RHMOv77v2IaxBuhSqCwycvaCi/an4+J87TqOwjB9+x/cIGPsexpoPyNOq
36RZnG0RQ6GP6f9mWct/zZm/5HpEazuPwOm8dTuiJzoqo7+jIaYN1NqJcRsH+h8GoWrrCqvjzTfs
k8Si+kxOGdaqFEfuvIuzR1mgroSKFXHlzsOgFEA6E1ffR2HuXEjUTXfBEKR4K9oTXjT1DVyGy18R
1t2YmPQCjMqMUVOO5mOG54Ge9VTundwPlv6fR4o/9EvMfyBYJ4SUAzNpV1q0J6KhoEk/HySt6iVU
g21Mul5nVs1GUwNmvX2vLQMfi3WQ2dm6Mpr0MUMmDB3Y+u4ccoE0v9DWKCrqa4FeCSWK/jTvqdKl
h7xRek196tIyPVkmFcl8wrjUCj6eTsf93CEFvButYYnma3itS5SaiKSLfSjU4CFSbQJYh2gT9epW
tBUy8PmOqrBkbXPqE/MxURWABbuhvLVx4G7KgUwQBUxhJ9MvrbUec9ElB0E0xSZTMdLI0oJgaVnG
dd5AjiFKhGITqimOBT1GBoes5nlSpgrD3ulaUC6HqMEpr5GLF7QJkRkYs9f99JY7K0dimDCRwt+o
XQ0f0z3njPVtDaAoW/+rjp+SBjBBrjnBZ2MQgaqNYX6vj715gPiCN3C+Y3r0HUh0c8sb9FJ3M/9n
866mwhCtbRdEKaJSlTXkgxEYL6bA3ZPBXt4qQGpvtuZQcEKvvAy5VB7JAq7rznoIS7N95I9+63Xp
nTqFqOUwDp32votDMlF8pzoXLi60rFDsR1cn6qEOM3lHmC2aXru5zzK3u9NZlT9porpvzaG/m7/g
2uvuc20sjzKRV5C14bXxY6Y6rZ18eQGVUZFpb7oV4G9zw+zoq7yiVADQEjYO8qmhkaAwmpGN1zZH
30i0z9pm7R4oToukw8pevQKOfO/k8U4pq+y14q5vC2YGsZuqNzvR7oXhpa/cRNxtKpONYaEKC5E4
EmhXrXPBMBtmxXE0802neAQv5u1Xa6ELqls4V1nWkZImfXFRsT9Sk8GHGMrqflCzd9elwIeYARqk
l8cXGMbPlD60R8CVwSPoJWXasfBe3UE0gg+cHFEb1g+tzJo7ND4ROoRrV5bJj0xuHqajH51fw3Rb
d56gmK4s0U2WpbB48UOVcJHUpeM07VbMAsBH1PS8JDZYs5agwqQbnyx7JPYwwef5O+yEwrXo3cDK
LzTyuYuItci8O29mfj75l5gvndIC9QkWui57+6wUrnMYmSX6iNVhWUzHyAbl7sKN9tyWOl6lOFag
JpXkR+JBXzkDJNyFojzAZbHv8L+yZzTDUyLs5GhTWrg2OD8OmjZ+UsrES1OU8KmnW918v6MZmEIS
LHCgcOMryqg6GtJ/UtWsOaXdpNCdbk36/9/9+6wSnJnj/Gn7qL+vRqfcayMdngJNHdV06HrzaWj3
Ko3+SCPcNwztk6WMJJmF+kUvaFvl8y29CgpuldaQrw1BDSwth+jZi0iHhvkR1TaSULUKqMMhgWjN
KL8YY6Ezf2105qTUvRdxDtbpF12n5kjuS0dtqRwwTmk02l7jdmhXKG3VvTHttr65I7t7vM/iO+KF
7LvMZBXC+nB4Tbv4yq2voDfbmw9CN156xGg4+PwfFPoSQShYsioscyTJUE/KmVpWx3AoKnqF7WAX
b6Eawzcx2hfT1J1DGtA0T/tMrnu7bpn85sqZ8vkWyEN5syIC76ts45PgdgmlDYHKGivmFCwM0aOi
WxeAP7Xc1862SkddyfzoMWCYIpDH2YAYVZd9RZgX7RD2q6hQlxaUr5uSct7NH2zeBIhkSZ1YWlhk
V35e9mdbIbqECtMnwgH0xPa7Enk//zxQlP5TmlKc5t80aOpLpvb5cR6/KtRX2H4T9RzHwsdxj2eK
YI0aNkHRvaNTZhS+j8E6rlBiA/BySsb1qHwsi/iRhToRvtOhzqZUJk0Dr8n0ZF8VDTwabKTzs5Hj
fJCkkGwKH5lqPBEQUxWxRae59mmESfJEmtd6Pm5Ogzwka/d31/fNF5WyAZXnhgxJBKfzq5xR5Osc
UCZlzVpuytAk1rkVrz6Q1e90ZNmvTTdgkrvKzESugbl7F1qp+ZU38VeUavEbHWtqh10ZrJJoEPs+
KtGP+C4u9Ka9JDofBZ2hjSB3HlcbAHW3b9zPlrzSSNgPsRM4X23nrlPFzpDCgUb29Kj5cRUgGFFt
vpLkUBAYhqCVsgYT4s7f1pYSYWVsutMEf4IWReM6QZsAOkgS9wHvBmQaoEU29gqIrM860iseuxc9
NCi82U515yoNWvhSOFQc8+qcF+A2Ak06JNDa+mYiyiWgKINY0x5dq3sjQ147DySCPA4QD5as2b2d
ahebkXMbmi9uK6vn9Iyr3npWY4VluIgevBiDUTrG6O1NwfLWNIhfml9CDvmFFqePprHSD4nsgwfc
xkxBreE274Edwb/iUM1syaqZDwnpBg+i/+NPL3JidbxWo44g+r/LU/4F0K2aBvx3Wq2OyJ83hYmi
OIkLcqkMi0lW7lkfFFDpSkyMP9V2rLVSWjgcp91BogdyYKHGaRa/BXb+2JAD4S984DRM8P64uf+K
P+Q0em5/SuM8furnCkuiVyXzrcbCww/U9/fCSlrn3EsC5RiFvdeq+QzCRnthKsjCm6/YjWX4WTfK
XZtm9ZOnG+pOFs1j11o46mSGZnFM1LssDdRl3RuruE7MBwgBJt8Ib8dXe4VVTKovR/LvrninIP5z
2oFj2Th+jSMMzMKHJb8iySIAIJi2Kbjl4VCPw2cRdMv/o+tMluNGliz6RTALzMCWOY9MJidJG5go
qTDPCExf3yeQeq+6F72BAUmWikwiAx7u956rdfplpnJHJUisDcJ/8+KZzCYI0iW/CFkCrLVIIRXI
MJmJPIv7sEC0HMLQEmG873NE4XBCXaJ0qvESlGRedbLyt9mouddK8+jlGMZ71TjYACzWes1Vmqe8
kTfcTwgO3ZDxL85+5gEondLa2FH3jjeNWv02+n26HwtSe0RlWpsg9Cg2bNnzeNf2ON8UyW/uO7Ef
5/5X5ThspMPZABm9/J/Ik9tYQUiqRdwF0d7kdgMXhVd+DCKCo82i/Ab/pOxNhNJtt81ZCrhF7fKq
d4PJxLh7FXrVHaCA2VuvTJwjnSELcVzbvvRCMS5sZQOdX/G1thsoZBoMGru9Pw4A3zHVGuCABqtu
tmWytmJiJ/ou7u7LYcwqAiTTbt5FRfYVpnlzD9MM6pJZ/QET9ThRr4QpxNLZiAPk9OW0ZZNY7gVO
0s9y2Jeez/7Lg88RVgwn9IazkXuqrLvntnHL5z7NOyhcgfga+D32ZKUSqpaE5wU8S4AGdDHHmCEc
yPgKOuRCXl+kkvZoSGm8VSC9G/05Rl7m9IF2fXRPu0pkazguaCF6aGTsW6Nhi1puRySUAlubLX3F
scSjMYSHx58C7/O0iUPYI11K6eLl+pn7NjsMVCNQD6l+Q3mjVzC9tHlR3tVvhvMiHITzS52U3uT+
CtOBfhqkwlH2b44jVP+xs3Zm5fofkTkdRFv87ufEvOl6l+9aHxJQ1ube6kHL1EKeP25RPdctSoYF
2mlWPtSw3D5FvxBXjleUgCj9lV/8cfsUIrvUsaaRKlBdZaSn5HzK9AQF2D/FIS7DJY2mCsA5ysyP
TpDj0XEU6G/SoQcIopdkaY5NSshmME038SerqQgYV5FPWwt9v9wG0wRMAYFRtEFkQ9+Dzshy0OHe
oOXG2WUW8ISZ72xDc0zvpqrdg7DBJ9zxbDNsgwCpaR0qaKaRN94uhqq0zQg9uYDqQ5qNttvP6oj/
L2/NiCiFKchLlNrBn274B2NW9LvQkGFVLTKsR4ZIgm63wRGcr2WalHtSj15Gna/++8OZOc17Al4f
ywDkQCFWQ0zPKW379gRikn29Hcdfnn4yNZR5TQoHtBPxHQ+ufmdGvvbtIb963vgm875/i8y4f0uJ
HoK//Br4ZnMsS3ZDhFBkVKCm0b41gief7mBQiSOJRlJ9jBiX60zEgDdZrRKGW8e+HIkCrDEayDZn
qRDIe0NPiuvjFzOlGe1wN7qovfxxVyNz2WU+gr8kxbRRZo63s1TpTjekJgE8ty4dAT7I7UonvYhh
37hQUUH+2Xsjs7VPOWKaYutymGpFP5YZIJj/88W09H+as/CuC0a2ofy41CiGF8BlNtBFRZF0dvuu
WZVgvUAiZWg5J5GRRxAat+UvnYBg7UQaMXRrjOkUlfVw1BM2p2M8/Fk+OYXJjClJikMbev6lthIP
Ao2XIsiS37q81PZEbuE1D7SbBA3wPWNRwlUb+Tc8WMbO0sxbJaN5baptfi2I+vQDxsCGImjXNF0X
qDxFLOSVZemCZEqigesfW42OsT/aeKEKOdcH2uNFKxWTgY5FPyicCK+E6UuUu9yxGMvXmmtNpzEM
cR6muM5pyM8/PTpVT3JGta55GcbjztBOVlfNG8836htQS/6E+C1iLDkAictSZz300j//nqSbKDCY
NKbVtyRIw01lzRjHffF7LOJpkyATONC/r1nicrmnRdTel917okKVZqOFQCTpo0G0RK4FZP0pw6Dx
ZYTx1jcH6x/usaPvZOXOAZK3sf18uuC7Cp9aPfN+UmwTeYPv6BR5lbWnoiiZRvuMGHni6Ra6TL+T
u8f6AwqQYIPclh8uyZ6JSOcfgUMkgjWmdFWDMWBoL/DjW7ZJE9AnLqIwMDiZ/mvXYJ4YVCOB/qtE
TTkdKtUcISFj3dRgINJmBjxpcB+7cf6yLPZ1HL6UrW5fCe1SluAm/5WMf4QQ7c8KHfkaLvSqH4MJ
YiGV1KBz/1bEw4BIatfLZwsgWXcfMlJSdTeWCG/Q4SnQMdsNY50NyUzeoUZwJEHolh3TTZhExHAd
PpZr69tlpXDVWjbMMwZ35LePsJh5HP8RrIsvlhh/1Rnsb6CAwyqIph2Yf+odrcw+pf/R5968h5cB
+dMIxmNpYGvrism4ADzAfagN77kz65+IjfS15YX1FcKmhGZVXySaJXwj4PNwrNcN8KswWI2DM2Nv
K98cEPH/NPoX/Tp7C8+03IwgcC801de2Sl0aqym/mD0a04HUouXQTq5/ovNLpq+9AlEQP7d2/uvx
Lke1cVnqgdZEvzp0ACLoAP2mLtdWpRwVi7zXz5OTkZ4XEjgCF/0YGzyDVI3ZM3e/tMjihQAgU1Wa
uPXkKRzT3jo5U0/3uqzi4RUOvo1SNW8uOfbSJyJ0ppsrQAHmBG6Xbub+9iITcVY1QkbPAwgWYfUa
kHKIOwqk5ISWCkUXTF696Ve4r0MidyDdGNhqdmOByXUeMoINCxzCHoZ5OXXi2EUjjF5QTVjtRlbM
utstq2oSQgoz7Pnix60OHsdF/B2acHa82X+dCVxBkz68ao4f75a7qLHkeEzdATkkE+Dr47laslJe
xpQhBGAp/zpr1W+fupxieQAXWbS073P76BKg9ZqWxuuS/WOXeB0zP31p/OwlMRnWRG7r3x7/YBPT
HQnjZqsTTbqOHbpnNDfMje00NGW7hAFO9SOJw5MX6vJQuFZ4oXNlotKlWMEk9pQ6SfssPWd86mSA
SYg8IPfZ8+eZZulHJWsSCebScdcgPJijqWLKG1i/qGBIBXRyoCRBVOl0cV1swXX9GfUlATZxPK1B
nYjv7FV/JRaz1DKDFIXV7+4Frc+mDRJxJuPjqNsDYi+8dmUdS7xrnCVm//cs+u/ZjNhkFKX1/v9/
7wCKHu8YLq2GBWmcS2gBKtyAKZKGNZh+8xJqQCsZJqL32hbmbpS5ccDLX24NS6TfY0LE8PH2X4U0
ENf3lnapPZP8kRYEG30ZM9DTH12WHpKRnSm68ZfCzMJvjoueN8IfeCEPL9jSKLwEGNcPiOeYneZy
vtod9PG0Tbo3KyqVEASc1aQRdUoDYVsordRS9y8HwIuMS+iOQmP5FdQlf9mMpB87gf1gaSCH0a2w
uW3xu0yWINVL6XAikQ0beqrNJiU7iDBoDvVcDQenNr16FyV2DdwZTnuu9pi5hA/VNTOu+7yCBxvT
YJkMmkTMgY2niL0kkFRcQzrI2mOWFzi6sKJ89BPqZ6wr4W65hAGFkIm/e8zulRCtAGK0y9hYmFP8
lYaUv572+xFbgAmq2bulMdD2x0M4YVQ62YMXnKpADf3RqC98M+GZ5WU5Ww4BTVLCzckMi2or3hgm
UDxztsTRwBK7/IrLYco/GJuV3xJ9PrnquWUiaC7gGH9ZYKSmEJDDtjAGay16kydokB0EwWV460Pj
1KvD8nqb/02RKyLT2RJRPNNwZXDLHTSy+eC2WgLalvI9qOS3sSX42YajYadWdsO9ZYMzlrjX0hAH
ggE3ImKKVgY++pzSKfcFzeLzWKMjTzWsBmC2yF1QD5plsRgj/+Pxk5oNMU/kBHoQGxDnyiY5TXbO
83KkC95kBoQuDrjr9FNbVWKTgdEHupvaLxoWPObr2kcUEg4KvBsCubrESxmsGWfbmzEwRgxcsYkt
bkaZtn9MfYDkH2J05QBWWlhA7jKzIrgqJi45B5jUwfos6Q78q+CweCTwg/5YhAgG+GwMJUCzorHK
X0YrRUYxUXaSnZ2kbv6meXa0jqYMhXpHwlvsW+26aL0XbcjGX//3JKR0mrUoOFtkWjDwxXi5NKcM
A/eBUnRfXYdJQCjyU984SsGvwzKzBc4SbZmry6iNd2bYTN8avAWnxyJZG9njtnKFif4rEdwfRRCN
j7uumIdx1TXYs8Y8O411lb8XvFHseC2X6ALvhQgP1b9gWu3WdbIPKywTUWSx+SAq9CnGg7ktvLF6
XnqUWhnrV71kaJe2BwtNx2YRllDkbczG0z4CttCHBLD7CnReCalKp81OPzA4gFdiH1UXzjpx3U99
pqZfpjgmxfgtbh1Yb/4wbmx1mUbiKNrSPmaz2W68X4ULTdhU5ZPra8Y9IQ6vLszDrPHyFOnNK+PC
/ZhU5qffFtMxorOIeuoXoSXByWhVQB9ZR5ziNwTHHNPVIEmSDlJWkikhUfstSo9amSX4eBNL74Ek
KoQXbp0i7i5BRZ+6pZ8UqjoJ9KE8aDWjRDYhQEoMhVY1Ilz/ILWOTP/Kq4jxbzDhHWjnxgYxuNq0
pcdIg77wNtrAiBbTKa2yR/6ZGbMMasxzqrkwnw08SdRbah1Rc+fHvjyqchf3RlK8hTIdt50UbIFq
MydipwjXqOv5G3UtY/1JmNF+dPyzXbfUI4SHVSopxebeurBonIo2KSE0m3GA/xh+jQm+CyJFP20J
vTXel8smco1NBsYgaOoqWAH2OBfM5fcoC+td0bbiQnfw7xk3+d+z4jKa0Ch9LWWuK1CdYJX4btka
vkV1KPwawlSmJFpxXZyJNameszp9EyJVaLZuwv0eBcNmUE9MbLlg4wTpuI93qOabVq6OPgLoira2
/Cg6F0NosRsp44afM0kvlirylsd9FtF7ryrsvRJASmrp8hUHcKmUWwkfi7utezt6bKl6dx5vURFZ
Z6sfTn2VfZuSSXvOPK39SO3DMu5BPSavxmkO2t+6jANsAwiJmOCX+gqv6pokSwgfWilgTOTxTy9P
X51+61Z69GU3bP4Rj+enYUzNFxzJO/TjTKMo2oVpXSuwvWw/4tmkuZWmb5rBdM3OO/xv0u3Lnaub
1oE87QBvZuysOrVTqGXh7dsgx3O5VHyM+y9QKOpdZxsUF32ivcuqW2G3pLs7NwycfId3mueiM0bW
EWUEcrGRzgpssqHGjZqKL0W2isJN6BriK5HF90XF0ZmD+Uq0gmdrl8dmsPQHGvJBoZ19bLE+TtkW
0pHfR+bd951uTy2e7NnXFTR+GAD1GsGWgRzXerFaptYkO+a35ayAkOfpm252qLdTnitVwxab9p99
DePqHUe9/WEIC3xRbqHP8umKgzSQLOPbnqyp99DT/6BTPYQmz4KsuUEUpYdnFtxdy65WenF3DLOk
3XRUHQeMMTV2w3S3SEV0uq4r+tg76ovsrhM5sIqdbPqezOm9c0N6wclETZHKDaN3/4CKId2NBkbc
xGfG6Q9qP0CTZ7t8TpaPzXLpeTTXJ6vY2mOhPePbjJ7lECFFgVoEpZR2pNraNWrk7ZVBtnvMx5sJ
s2BoPQdFbeyX1vvgjtYWE1O6WS69qHaPHRAO4s15NsjpN/lNRGQr3ZyfJCi6w9h6TgKjfRHC/15l
CHXzRvvJE+A0NAw11ck0e9ONkIV0NQsrUDNwwk3Upn85pGuQuPsEHfZX2HjvTjHpH2PjGBvy+5xT
albDpStmA+spZHSzYlSl6a6/1gwtvgT2UJyBOd1zgTs8pQv9ppEMSFOjIDs4qA5jG6nuOiqIBs0P
YRMNGq+BRmaauiSbJX37Yhg9Qg2DZiX4Ljqw/Cs7EMH5seusl+UhnJYodVqz09mgYscsyrIHos8H
utXaE9rs7NlixAZ92/bXhooMj4lzuaLEhF8/19GGT2ZxsKIGiZfgYyvgWz/rLXlkYhTd51TQ0TTE
ue4172BbpUsKopKdov+gKSQkqVJWdPLMOrouz8k5RxqFWeWzHaGyLh8ou4bw2GJv+Ahdk5QhrK7R
DEwzXT6e6oPaqHbKYwGk/R/fbUPqO7aT42r5G3ij4a8LJembgQJuiAYsEBk5xjsidvtMQf6sd6Q1
j95oXgabEhnbgvhgpOlzh/kW4mx1ObP3DXWEV/xaMUHOnVyTKTfTOXTpUqtdu8Gyv2tMidNb9dk6
y/ychBUdMqXx05smP3qmbNepwZJZu9r8TBpr9pwI7r/lw7N8Aag2TNAJgqTB8OTSadAiZsun5cPN
0A+J+95pPDDyHL6I1/DDuqFFt19pMAiIO+kSomHkSYz7LjI6U1ksKsSKEoPlRVIWMxzLDz65pE+e
3tTEbTMwQPY33WwJg2Z2M5ItDDB2SA34qlLJBDOHqWBEXsrvoZ8KyOCDdutcW2k4EK+O2oeulffl
PShKx36VAOaTIKkPkxNAB8fjegiE5Z9DF2Vtl+jtXVa0R2J6qt/axP4kPEHptKQLJtyhmWxNtXdB
1uM0NSgStag2I+YCytTshjnQ3PfxZO6F3kTXMSo3QyLFkx1RIpnE7+1UPxCaUhV+mqbfrnlsxweR
9NaaDJlk05BjfdVCfGO+NxweFSs8S0xiWfp7kmaHHRzHrakP0fO/B79ioj1p8ve/L2Gy2tZxX5+9
DHTqUqqVA2NMkUFBDSln1oUX97t48fKqs3A5mwomKUmCl43bYygbkBKyhZw3yJeKjjSGaat/02mn
+7rh3luvTQ9x7zVrzcHHO3jIpwkAv7g2dGF1RQYZAR49ZjvZXADnzT9bG1O2C2ruWKQN2fOF9mkT
j3sJsBat7MGt+E1HY42cAssCTsvTICmI8K7rb9bge5AFGmLMNO+pYve7GglyfHrULy6Nf2ha/zx0
VtOgx5tU/08M7GCM3qE3272ppksFhf8euHUJz55L3WZyWNP2YSNVTeyaOEz/PZutmZVfin3S+SiM
XP0bFSDZPESFgG01k2SXIIH+NmUONgsRfbV0V1DoeWuz8+Wn7ugfHXy8P4ixVmM2kWOqF+i1PWZj
Jv7oCz2a6tOj+TjT/Hp3XBrrtu3X2CO03UPE04XGS9iE+5y79ZJ1rD1KXVerQzCZDrko/W5ZulLb
EGsjICgniRrkGw2GEc9X7YEQzzPDPbRf6ByZvVjXXl3FBFzeMgPkA/lbjHLU5fKFMPGfyPsdNlFK
7NjyY3iMqrfLpa66yIroQZc0ec4bBclQuyHIVdkl74wfy5XN+soGGv1SQft6q4Vz//zvmZaovjrZ
uOuqTSAEVm6AZ2r+VtIPvId99Dl1XbLic1cjxeOM3jOPcXUWq9e0Yfz71bjnVyuG6vG9y+vLdyzf
W8RQqtPR/dPSutjb3pxudD+zPs3EooeYQZkdSue2KBuSwUb8OX0MJlh6nejv7VI41eTVbgXTiCz1
ZpURBShXNTgDf3qWGoGPrhuXh+Vbu1bWNM1lymeKwMLA6KNTPFXpyTXAX2Qau6GJDcB735XaOscr
fAXiwXMvhysTifbLjtv2czRZgJVef+pVUHhlpQcCRGNSgedXvwN4mfdRdouaqT97dUGcj3Dzj6bU
jxq6Y1t09b2ykvaDEZWb+dp7Fpvhq0c7ZHk17EHxepN8d3Sj+ciGdD4jeemfpn6W77N1DWlBbMtZ
qbOd3r3rHisocXLeF8yH9zaJs3fgNdoOqpO2Wy7HLnlfvqHzlaTKdl0yefjPl39oqIcZkb2CsfXe
1+jhNwu9Jtz6XoRcUNeDszZWyFLIW/kZ+/5tnOPurYjK9jh2yCgr4KU/0RYAcAmjbz4WxL2r4bYk
06/+sCO6UQmapW74bkK3PxBbylhYXWpp90aUSncvulFeJZmSEC95PQraCVpDnZ8n+qvvek6TDOku
jdfwUqvpr5wN7XDEdUtFXDH1MlBrHGQRy30DkOxsOfkuKw3eG5R462V5HCX1YKORmGghL2Jv192n
zAYypIv0d09EiCG6P7y3igTQd29OPJI2FJXdakwEqKqO/kYm/WDrHxF+MlaRYdO9AiQU5yKnVHtc
ayGehwCOeCXHd62uaOVT/d9ENLnsNLTmXKSBduCXtfckATiXaaYYq8fwtNQWWdkkt5DGy3KFgwz3
V9e7J/JL0Y1QpA8GXgWnnJp76zb6njvf2w0zK1jFvnFHOebuWq/3DoZlFdexhHmVDZr+UZjjLwmR
45+ESBc2738mNC1PMEiibIjeB6tHZF/z8DH4O58adyQqo8hIZC55Fs2WFH/876Ow5k2f1tqZKoBa
VormRbIcnwvSs9aNaTY/c10/DESAfMQY0Pb0UWFEQ7lAkhqyuee20EkLVgKh2LOR5RgVD9Eui74z
nCcZi+NZxAmjMpscsRYDCGLG5A0fowqlsqLfcFnhrcctaSTme2jT8LRrLCXgTccnq2PCFzPX6NCL
STgxJyb7LewRLmkFjOsAkduBpK4O7QbBtjKA74apZ9w7qtbSbXpctYNsZyk7ltfq6cPzITpEpZ1t
deEl92EU88HCe0r0MEPk5bWmrn9UcYbOr8AP3zNIiTbQN3SGXlzDGVWSNqXZl0X1bXEVSaOLDt6g
7bVIx/vU5EoOZqjEHIoYCcitXHVVdqprZ7oSRKQxnfLrI9geDHcy/6h6AQk9qc2tC0n+uwk0qGyr
8blMfCVapjhLa8/aLYpgOHAbsDXBu+Oo7AWX6W4IuL5si5fcTbUXpzbkGWnJvVFQnOUgrQbveBZc
R7BTH9xAl4Lh8FfhsWWNw6zCZmu5p8jWQJEUfn7W8onIl6H0nwyEUSqLVNzNKClxWcLOq1P9zhBZ
v6cpqiNEvXjw/PpH+rpUqNTPZFZfsvtchfPWyFPzszAhMQapJ0jI6rpdN0bMPrBqTjvCISMdGU7l
nckoRgGUF0QnJ7FSDO5JR6zP3ErMQ7pGa4+Itd+pQZArTtV0TTtqvnD03L2Fl+KWpAbow5BH61Aa
2ZGs+vIaVua3qI+Dp95M3Y/lP0B/6H6wEwueGMF5T2Y1Ws+RogiFSf7LpIe1cnuze/bSjh5rG22b
OXTOQJrFhrlZvnJ8/126yXgh2rl/67TXBlrle0Lldyzjoj9nofViVl5z4sfBAQMjqV83qCrW+RLd
zWR0RTU6vNTGz9wM4F2NoXZc6h8LWEdno0yODR5IKflnazeLLPgb3s4YTLShrmh3ehjc44bq3PBI
SkxKBENzr7K4zQEEJQrHtT7G9XdZAVIIeiN/ztSTNEz1S5Ujs3ip40zpT7J+wM2FttIeqp9p7Jhn
uyXvgyDGaN8PDtTN0n1PqaX3ZUsq2XIW0wPBzeDWux5X2y7C9fIDQUsph5U/WxH0TfH3S1JjtWgQ
+FElLusbwLwU0pcpb30ZRkfN0A1wYVP6BhEuSo92cc+NeXrOtKxAVTGCbZ7FDxc98cVCIrmffftO
cGa+99APPyGj0d9Lp/4T1qn8YxtMqOzW/JoLxpcEs1cvKXzGvUs10hKpteMzXb2IEsW1IH37tzGv
y9J0fo8asjYjnDwEtujRUwhbJTzmjQBf+rP5AySq+kmkYLg15mE4GFKhl/ugOMYmXEy3youf0oKi
rAYCZWJtUWP+YMg83XOrJ2oNHA1hMP70LUIlWbaD9mbYiCmdaf5AX9uek1ZHeK9aCFVD7cyjSl58
SGmkednsBV00ly62wW08gDNeETnz7unDnj6buArD9y7VBLIBA1L8VWeoV0vx0hnSfC1qGW+w+1l7
qUZTRt9dLRavu+WhBM9z54XHZrTC+lgel917ptGrxEyWWhS8vYmfKLWHFFsIjUzlzsqRYOACgIVV
EDYNHHf+0MIhJGOwER9FiLJQK3/ynqMVdmbSSUxU4L2Ox7ry7eSu26qrZbw4c8ayajbBMRtpFNQx
hWTh0WLNjBV9ccUtdLJv7OPCUxpUH77I7DPCAOphNScsWoKWE8QUpIiE7zVdtksTkGQN9GFtCfe8
dAR8iGc0G5trNTbdvZpZ1pzZGNZU69T0o8/qS/cBfIQ90cypZrEv8gCp66j76lEaPN6vho+6hhjw
7odO9aJX5mup+eIlGdK7Y7SsvoRGbGMZ42TI3D9izMNb4xX2PQiCCz7I72GuquIaExfbj+9pTVsg
TW3zJpnzP9UGYpIcaRFOPradVUxaCUReH7au2pTCkcCVXWinNnuRQ2M+d9JDe8Rf9R1JHZh7z7K+
ZObSrmyKH0unEGzlix61ZG+Q8vQcNIG56+M8OuUZsuthytqdDKboZhkA98eeZKIaiNrWSMb8jbqC
xmSIB3K5pKXGj2pCjXEA+S07OcPke/+9FOrSatocyo7l7+TcaYDmA6JiMfltlpsppktMe9UHh9Xp
h8ebrhvUe3M5abvFqNPO+NZCIh8X707Ds6QKSyj0KtWrUjkubi+IjtZsibNEvShwxTNKqMiQVJeG
5iTPtIYvjVkFfztFUDzJVjeOy1bMqob03JLgVhGWcNPq5J03Vvsg/cY49gG5eLWNryiUJE56Wf9F
twubyCya165qxbWbs7NFFVqteoNMstYRxZE2cPMaUksdjQY6pCBZ3kA5fa3pE7gQp+Ic1no67R/X
ZIQhjCGqalXZxPokEjm6AczD2jYFvB0gJeYx4CFr4b5CylFlG63UrFej8rRrSIiWD1R02QA+DqnG
VtDNvzuaqwZbbAyX/aNXjsE293E6ziMcBUKXsm2MLSyWHawx6fsuiiuae6lLoKwZx953BoN7N46h
8CsVoeHyqfZ7F+Njv4kKpvisoHQOXKJA26x1DlEmmvWyhIQlXYYsiqtTq1YUvResv0lxR+JJrzeo
0TQljtx7Vhusl2b96DJUG0iiPvS+O97czvxdRtNKOq39ycTW2ycouLePTghPjqiOvFPQzgWKBTTF
ZABZ+0XyHudvE7f0GiKL/VFbpIUUjq8flsuWSQwYP9XZMWLno4nsTSPkqbLH+KhTpl8MFsUREeqm
angexB1BVFbMUuFxg6Ok1awSe0ZTZMel/+VPqFeghZ6WK111wzz4xusAlyowReu4lD/LAajtsa+q
5rpcERzXHWd2RWDos46nJ6VSopsljVohnss8GMmEb+pD3eraoWnMV0uogaeS7w1Fy6fLCz7ToM0R
CtQAqtRspk40iM/Mh18cKGtHJhP4ztTlckCeZREHCDDOmggM9g3mfMtHKWunS0L+9/XxMRt8/s+O
Uzy+uHyHZKDvMhu5LldhyuZikiQqxDMzWWEUWOvGiNiNgU1Rw2xSbpDYnYKRMYVR/735ljuwxObE
PHYuUGD8p3tBFi5GEoI7UoHJzc4LfxV1XnjPyBY5uxXwSQS69+WlsG/ljvEUf3r1HcsXLK0QKJzm
cre8thxQR9wsjLNQbqsM+KfR+fscGN5YG0wwgZOtZ7yZJlFqeXAlE6w4cfsdNYxTbNk84kN60mYG
BjzvgMYxygF3ey8EVpRlgNZP1mXpdSuFmTElzcmGJ4xjsP5p+wZwW2UhQX2VreMmCY79GMnPgueH
rMlLiAvvvgj/82I4BQ3DAz5K/Zvf2JSRptltYCq+uj3AYWpeJIHQaUpoMyivwTMf88CZ97XTIJmn
jQ2tUh2SXv49a4GmHQDyY5wMdk1gDMjFeRIvZmmfyI7jbA8fcZvXe490kae6HMbLY3qqzPLLmVHn
dxEypbIpCB8vxRkhszObtU1n1cZV/VRQcYNbsZCI7C64iarfdIYfX5fXl4Om6TE7UCrYSg8AgsSM
IIQe+zT3jY8oLbUDg0rxpZVjvyM8HZlhMmbflzPiKvLH2eM1g5WXRs2TKJr2xY7pcrcUe1ucW/E3
rMiH2tSbPSMegdax32lTIb/PsR8oKfR0Loymv5iuJ9ep1Yq1ndYoF4L5h1ngsFgW9D5BAwO7mz1d
9hJXSDgH95jrgXccpG1epDosZ5h48otT7R4XY2JdwAMRRBQjcTMW92xsVT5hHLgsl25eM6U/3GYo
L7ZXdjvY3P2GNEDGM7Nur2n8VczrTfExOb77FJSdfUpGTzvnVaPTWiBEYsrkx5wM5sGMW1YI1VSK
Cpv+jonKvqTRH6BK3PcO062ojQJcBF9N79HIx0KDnyb0D1b8zMJcfdoI3n2mJw+bvpM5L/Ochfeh
kVvi8PTTQKlWb42Jp0IrfrITICrEZ4OUQg940jsX8bA6WGygT8slMFPustGFeaHmtWOR/ggTK936
fo1q3cAeCnaW0GL1jwumhSfZy+HQM+H59yXTJ5Rx2QiL2sFgp8o+ZObmYYjpCC6F3/LakHpkpAKu
QIxD3hiGIRmW5iGPq+TaZ0Sm0jkSgP0c6xjYmOVH0rSfHgO65ZqFi06t4E9VRJG9131zPttumNDM
ZabhZjxz8mloj1aZDVcbUnazaYMuXYU26sO6G24wwLILQuebN2Xmxeqt1f8qcJkyJtv51owkrUWx
D0NFzaCWBu9yVnjmhE0C1Y2hDhPJ1Wtb+Er7VSn1T16HbGKC2H3FQ2u8e65yJ9r+q10I832u/l6V
aqRkiX48O+VvJleQF1w3vOrhXAAm4pIq5TmfdPcu1BYuL+0TboDg1Szr8JgWCAuLQAEj68TboUtp
VmkzGJsgm7GQ9IYKQBOxvdUzDSOFU+oUejmeNEs6f6896patXdn9Spepd/NyNny5Fsj1SE/ztrwG
73M4CFopxIKp18pwpKYHHimSEs06j0ze0rs111iaLRHuU83/ezYM2h+PAcWeaVC7piXof48YRusF
AQYUDv1zmFSnarDKn1Puejwv4/k19mb4MJPstxpSWfoQvXhG8IpUoDZQr1rwnjPfuaV5ihoTrTch
Sk5iExpUo8qWyRb5IHybviINCXnJyVeH5XI5zHELHX8ObkBth7PfBT1cac5IzYTcVJnjKSiwq/Jy
JMbhrAUuopKFnaERgpG2BGmLGk1/GbRkovz30KWmdokBo507pk2ESUKLVPi7ohoBzyNnBvitrx8r
rxOV55le26PgwhrEM1ZgE1tKro783P2kBIXU9/oKBZlzXCQ0tU5BoLObswj2e2nJp1teTvuC3Rq7
DF9OP6eafYnmlvpLxf21Kj0PE6E9ipflC44i5Vl15x7+fW105pvlhZJOJUFuCIyMVTm6zbMJme4p
Tv6HvPPakSS7suyvFPK5rdq0GDQJjCnXKnTEiyGkaa3t62d5VpHMymaTTfTLDAbIh8z0CJfm995z
zt5rS8EWBUTrpCWRiuTLKY9RwIQ5zcc7NqPurOek2V7/uyENGZcPjnCE1b7CbvoIgXcjgwh46zQa
RrNihmfOUAZyn8JwUf+kb22LeogtNEpQQE1wYcwrXMSkul3VZW9uG/26zJvXBiXpr7eCUrOa6rP5
qnYhkbq4wnSGlWZONFI0Tgy3NZXRc0pw+FRTAoYqLnClTs+ScR0EKYUAhoeTfYsD9qNM76Kukz8Z
MKLxzKMGdXCle3pHExpyTrWvKdE8Er7Ge6abVw+hJX8uwzPwlPBDlkxsK1X7FORU3RmTTGxO6XJR
CC32IpVydmK6suJbZO2DRZfXHSTGLdPZaQucRVgTJjohUtbrVRIQ9EApZjL8mLKLMVDdRe183c2k
C9NrAJ9RKz43isxUO+0+rYTsTBA5ka0CikdPJ3/mWf1AHID5LMYBHTEmwXex2cluEVjRme4ZKgkO
r3sDgt4Ww7W8NoZDUQrBTkiQBM5zpe6//41juLIPCQ1aff/b3/4v/uP/hammb2lmkoM7FZuBDtZa
S/TpOE8GcTaLlN9HTLgRAwTpO/B1BiUTFMgFuEyYTtIbRe9ky8JUnmpFPyX48Vw0ZcNJSRiIKwZu
Fr401pZ+ebgGL2KSIQ0kfo6s6FRjOJ41HPFm201bWl0Ahg3OqSPiFq5/EbcQTqOussIbsebShc6Q
/zb3o+oZhVi4fPvl3//8H//+Pv2v8LM8l9lMmdn++T/49zsxHaiaKan/+M8/H2JSu9ryq/v+a3/9
sZ9+avVZHl/zz/Yf/tBdmfPn5x+5Ppu/3i2P/vuzc1+71z/8g1DWuJsv/Wcz33y2fdZ9fwq8jutP
/ndv/OXz+73czdXnn77hoS26672FcVl8+/2mzcefviHx+f5G/fY+Xe//9xuvr/FP327G1+Lj9T/9
wifUvT99U8RfGWuKliVaombokiF/+2X8vN4im7+amm6Ypq5osqZYov7tlwLEefSnb4L0q6jJlgQ5
AFiJQp3EbW3Zf79N/tVUZRQkiKlVS7MoUr/95aX/4SP820f6S9HnZ/quXfunb5Koa99+qX77rK8v
DkgNT06RLcOwDN28PhVuf3+9iWF68/P/pnWhYkmYg4O0AcaKL4dWF9nb1lvXaGjL4gWGx7LoILwX
DO/j6IJ8IlcruDV7ZZ9oXblpmxm9dfkYWKSRN6Kae42O+GPgZGJFSJE6szlHPSG3YZg3a0mFbsUi
A31V7bj/5LkVZm9oaGxOKWJnq9NQNpULZ/+uPcqo8ayIyaUwvGv1IviB3n+keoHezwxJSgnYewul
9Qln5lQHVUm6Rjda1YjsD7eAHGwrcdjjfofJrASMH7oVYdqKQw8VcaUsEJwyGZxj6k2vjpU/tjAb
DPbhachk/MPlvWZ19EW6W6lRdlU93pXkMzK/bT+xMwlChXFVCbxCat9HZBm2NVEHdwkKny5smdAj
/RMb+gNGGGC4bD1JbW6iKFojuh+8xRLegEXf4p2SUA5YmI9noiRr7WICdMi1TLSZ0odHBdKtix8L
A0pYw8hv4+xCxx69LwJSVyQrJsw7oniTTTUrn+ZAUQWNWLIbcfIylL7bUJIlN4/rBMhDfAtUrd4R
Yh4EeuMwfIxWjayItoXfPCgTrFx0Uj3Err0boge2qhX0UULap5KwldwRI+RdSYAuR8K/EYgtnrH0
RQXN5yeFCDB4SVUCPQpHXsgnoGRMnHTC35HSfyd5qicqKH8dGy33WoWSp5x3Bln1NmUcSHxNvk9H
uOlVrW/KKWGWmJOSEdHmHRviYWAHXVOcmo1QKMip3sYmE3eh/H1QUjIBi1ofsJsf5Pp8yEgz1AVm
hpNujq6oQkdrzPS276XIndeqzBE8i4lRhja7V8bVLCW3mVn7mk4VsKj3GukdTtJX1Rk5JdpODezK
REia3mMXQ+kBIUQp0ehL2Fi10Z0Xxg/49bzGuF4i0UrH6r5iD3osKD8iLi90eQeRTLymF2bbxNOw
JwZPAiVei55JorkjaekO2LK+gtkIXUQZ6XUpIAVC5h2m8URE93KQWsXV009DIaIi69mPB3klVtKw
6mu9dxIS1W1kMF+GEtJiimI/i6D0J4TpFYy8F4KwVE36kvowspch+6AJTWt+Ico0c0Ncut7QCg+q
ocICoqViiOapKp3WUDJAXtmpnVTBDcR7BkC6O6XhnTyT587cxRfZE9sio7C9RteYabWaphmVWXPN
1xkvaRJldjvkK6knckNS52NdG6GTG/TYBgIJtOzV0r0uGo69iAQPqj74tXSlV3HsLFZRbNtG8bOQ
PmkutMiViZ/XK3AzMMhIoqMEv9KMt9pUvjASUlytTxe3tQRix4TNAgT/JFl5TF1gftZyu13yWN4Z
S3lHom3r6kOVg7nNb+vhs0yIBZMF2TN4CLvp1acpah+Goc/AhYZveVPcSkYUu13TfSmLNrvI9/cy
axeE3SctSmR7EM1o07TapgcKSBmk2Yi97ychecEZue5CcnEL2Ol0D9ymaW+D7rlSIHcUY36gq4P3
ZTJgK0f6obhOg7MHLSzZ0XvWObWNkbFbPRQDwnhFWrH4xJPE69rSVVv1rJA7mzQZSDM1vzcGbSUp
AQlHM6G4GABdw/igRyLsS4ovvGMGcmCpt0kkcII0I5ujIYM16IpVTExMrDKmjKNZ2oCCcUL5eqoa
0V5jRk2C4TFORQAQKW4Ly2BiKJXmXqRIj6XJnppHguO6U6W+jjBj9qJM90kDTO0nTTqtsEuKDkze
fJvTenngGIyrnEShuHkRwNYhVc/9lMXRVitOoGVXH8xUpmNYung4bhRd4jRuJ7VGDUzFRUoIZCRN
qplrK5Q27xm5YW4USWibTPG+iI45bXWnlcVk8yJNHW25GdmHIWyDWlgNJn7jbiCNfpneEkV7b1Gq
z7Q4VsZUrFqBoZOwRG4L+ojYcT3AJAymqa8Xcpekzqura0dQbB2I8ZtKRoeIkOm6EN52Qib5QThe
uqQi6Sua3xlpOoEKCAh77u08GjhPtJQQeQNibVmsGGiioKhv2l4P/DF/qPX2Ay4GTeNQqRnykMgc
tWPo1UpQ7DTVICXPkh/pCqu+gH59k7XdslYl7rYr63nfLNjlJEsb/L4uPbViOawUWMrTEq4x9bWn
MdA2ecTBsbDMbpel2iMT+mkd9VifGx3Rt4zEB1QktUpOrIWu1sj/aCLoWRuvE6XBWIHn1U8I7SlL
uJ6lKROvYDz3jSGh/h6BQ+baDQEnz5PJErtodLKUK+JTHzazytm2i5qdIUa5nYTTI1jyDPJYw1KF
DETQjTWJNrtCbVOfMJdHohLJBQ0KEZ8Q0bOSsaWtKnjxSHtHKD4ByiAmk1BOwku/QKi6RX9v+KBf
qx7lKAi3bFVFTFQxUUVW8WS009Xs1BXuknWoPwgOIQG1QTOTMfccGGro5d2SLTfLcJQqnJOJYohE
22s7ARSpQwao0Sy2Mce5UxaJ5IsSh/sxAmovWZGfF3sgT3R0bpPWIpCI0C2M/XZe23mQ3dLg8CI2
OfZZ8WmO508YjCs65idi18/BEGdcn1RTYghhVC6v8TRvRjrcQUGwaL/juaaZiUOh/eC0RpuggZEs
k37ASL25BBDs7LTXH8Me18bUTOdcG9+xNj8TItW6kJdgaUgKe8ZA5nPKbmShb7j6FlbatIh4VFlX
k5hFFL4kj2TEBJ5DC5W0ZV/3UJXF1vyMOWVBRyTX/X6E/ZEzamKIKtcbjNPEXGPMXvAm+WLYax6a
hCQNPKE1lSeAVeegVU2cAsmhbIPEDY36TS39EtEyLY3hpi461CENJIUov0lJ07BrnEgaJw17bAQw
6/NNxazXbkrilYq8f0c+oiOXMHAZYuGxmzl5m8rybRw2BuSykVOdbYmYSE1OXlm25K5mCvdKXb5z
wg2afoevnf6PKH81eeVboYqevHsdB6ZCpVyqbEikMstpcqcF6WXWSvfKlUjn/JVnITlxU9wnJCxI
2l1Ws1QmKQ14Gc32jEXCFkVlzan+Dc36KW+VnZWWzwZzp6YqbmNB3+UypoK6KR4HiRFwrurvci5c
gdYmdqa5J9JhTD4Fc9lfySwbgCOw6Y2AJFCkhLY6huAvc43hfe1hlozPmaHYEu4g2lF3U9MHnqj2
6Hjj55Rm5RZd6VZMk8prazFhghLfjGbHRKwQnwd53kKRyu/RaZOj2JfyblI6Qh0Xf1CWz1GZDuN8
Kwheb7TZEasI/scBFNsUXkEr9fg09OF9yWlWlwcsjfQkBYVdPscIIzGsW9U0vzyAhsyr0q2FOhP0
ug6eRJGxWA3pa9SQX9ZgN9kZVbcgwZ6AvKhgHcZq28VRQbBW9iVEzKMyoMV82Ox4QW06+VDTT44M
BwvMdQ9wl84kFBT3u3dd6n2zG/sVphDORf3CaUg4aQ3vUSTzuC2R91Kurcj45EyhR+ulwpmvtkXi
BFMcn/SYgqcgjtvtr+Y70AvDVplrmthYx11TsPgCoLZgLdUaLN8dATPK7BON9JW01QY9hbAJDPEh
TufgQitzw6oTqFH3WNQxS2cAHNtIal+VR9mVKmCaudjldi9VlTsZcrWpAuC3Y965MNMEvgJdux+m
8rlB01I2C1Piov9Ilmegj8WcvTSALoKo2JlRZRBD0lsgom3oeCJi6nKyQ6x0vthDIO3HCe3tALrG
ig6SnOtkmODfmxvd8gdGjQ6PNuOXjsZjJfedQ1OS0w/dZFgtQ4gdppGcWSl2siKl61ZpEs6OV49n
E5NJy6wE600l70gc9gsidUhqwzMrKl/fFWQmmNc17X+L9HH1s7UKeQMWqD+LaU2U+RRuKpUrmtGw
hN6ZLBCeWecWgrASajxHsqhVVCntsO2yWHIEfPGPumYqHqC4bjXoAB+gWyHsBNsJTwlqcuHmoD4c
XSGnWZBaEXBRFXmKGNwowvQcxNrksrZmbrYU1R52iSwRNdm1rHRd1Nt5Ve4tqcpX+RlIVuy1qvE+
kK5qjxWpsWE/M/lO+ZsV8ZaE5LySTDjpm4Y8qgAGEF5yhrZvclY1COjzCOr49GixkBnixQhpJzOS
I8/elB/qYPD6wNK31AhSUUx3BrdaSrJi8k+It7kQYpSTJTiy+6GAKDw9R5M5LHuq1nlfBSSUTyLA
BVtGqwXtjb1MnUva9oU7J5Jqyxy8PPrMrY+uP7YFayCcst0QjHTKUwDpIJJMnC8NMUpTc8NAA7l7
Dkygg5Zgyrv+epAIoMHslYzAjFhxKwCITtBNO4W7aipAAib+3wQN11oP84sSYCs0ccp5XLCPPFmZ
bi85yOM1qJI+m5eCNpyVwzCa63kK9hOXo22gZbLlpPEmrThY9D7pYlHHFBbUTN063apqmMOKTh6i
bjSANzkxoC53gB0HYSY7In8hUrCiUb50VFAFGAouHm/RCNeKCQcsu+oYMAmzkwnp41jeSBVlSBN0
27aWkf72nHksJfZyLgLvOlLgGzYNBg7mIjgEQnxqknoVWNS4yFjvx4GY5VLGumPmMDtG2pL6TQNY
rs0IGEV5j1TaMLl089GVDFqeOfm5aj7sJlEK+JrZYo0VNsHFg5fVvFvY8WxxJIVO0gOCrDNo8W2b
s7YbHjoWyhqJUlvBN1cMsnweRGMH/VPZEWoMU2z4nAidZ6kjG3Dq2w+rJ9ZFblQyKfXivHA6EfSr
xBltniYfDVYYJDf1K2bqW2UBoyogORwLNpVOrk9tGhGaVxnYc1Oa1eRhqUE3eJKZqwTJdQRZ44KU
6vClT+sdO+uJRPB8Uyllf8g1FcfNBBROedXj8GTCbSHTUulWgpQehzJ7STmWGS32xI7lQdLYqg0k
lZmFslccp6cmDVzJUt//9T7l328u/thb/B+2Mv+v7FPSJqSh+1/0KW9faQH+co4/m+bzF1qWvxzi
uv/Mfu51ch+/tS4FTf9VRE9F/1FWLEOli/mX3uX1JlXUTV1UNEnTZVqKv7cuVeNXSeUmSzckXRFN
jd/5vXOp6r8ammiodBmh/PAz8r/SuJR/6ltqiixbmGF0UbJESTKg9fyxb0nIDfrgYohWVFGVJ5fj
kaTgRx7Xr9t8b6B3oTBcRLvRWgJLIozNEZfsTEZFNcS6bTTiwNpQH8SqXXy0dztdmu8WwQJtWXWD
rTG8tXuIq2rBIU+O892C/3qRAPr0XNnIy0D8hQNBKiOhAYobToXoDhB27HhKPvpERi6uPgA/J8jw
ugvLTO4DaNZqU56saHlgo7GA6c+3IDsSvGUuCZMVWrzwrauqlRWBtNGWj0xsyacmyZ6Tk0EUY/uZ
p5bghUtGyvCEThQES6DJAn7DWLB7q6fDKF14a44kGQKCKsGpfGARFe3JKA9JEIQuyhuqIbqx42y+
Y/K4zYqldGHlUQeIaWAv87Ks8cQccJJFti6jHQwMDDpy9ZD3H6WpcaxYDmrKWhhq9RP5Di/WtBFg
vBQMIbpewUiNWmQeDF+KhMkjAuUt0rOPwCCvKQg/80AJPVKABZf+DonAgc4PLf1E14q5+icoZcoU
KLBlEt5bWFgr5bwsJiFHZvkyzvqRoyJ4aeGr7eIPysy7Wun1ld4bW5NY2wU+qMuZk1JplFczOX6M
DmQnU+ldDYRZQXSF2KDSbpvwhNkU4cg6cDZCIQgm+tVl+ob56xrsyRYS6DE9nQyZMe0fQ722Zbes
0lRfKSiXOY/exsXYLCZy6RqqqZhWKGU4YNpj/NUG+rFd6AfKMsVFF8ChyM6CtTwuI8WhrHFZGBWZ
IKgx+/4yYDNYaARSmrVOQjoJsvkotfN2JIV54Q2p8s9q6rhgavrt5aC5HfNIXyhQkyy0NxuMI2lU
eCPiW55HCnkgWhyDld6WMkifSgkBMsAGrkbzxKE4I61duVS0wDyoGKRTt/UL6C+2Myqi61Vpq8un
ZpR+I5rsWJKgbLkS75Wu+OAohhjLJPQkoKJXE6Xzi0mRnZTET33YZsF86Nq0dI22UaEO61joFyRd
xYTMIk9upUVfzQtH95S4TWIlmrOmcJPcWG5fEnCX11i1CwJ9g5n3uKghL+zDVIidZs5udCu/tDr7
nEiLACEtNbIsZ144qTilmyOODn+w6ColWXUb9QY9HOtiRehTRejhHXGNqFzxfC7ClgRquuZVce6I
ECVCmOtAlYqXpRpGzOi6rzA4IBB03RHZkiXN2RCxkNXp+DDhdZHr9OWHlfj3scyPYxgW2R9mMKxl
1yGRqMqWqsl4QKTr7T/MYPQC6k7YG+HKzLgojBLeeKKvtRgivgAF9B8/mCT9vUdjsqSpMo8qWT89
2tBLEuzFIFwZyHlo2p411bpTeFvVWj/28TtB7odWTE+JUV4gbDz9k4e/Lsx/Gzj9/mItg0mUKWlU
Zj8t3EWOOLBEsY6PI32j9Wg6ITkAk+asMFywJHz/LPIWTly2NwtsGIvh/+OnYPydZwAyUBOv+wbQ
aPGPb7eqaGpea1K4SofhoMo5kBGduUtOcl7mMcj9J2+4eb2/n16xIcvsfhK9E1DLzBN//HgLRWwJ
buTjVRBT2ggMV0166vAi2M1IPY4ezNEi7DeIpZ0IZZvRSlCPereWo21vEuBI2nZX7MqHnp6BaWov
eb9Davtggnjt5XStVPURQ9FKTTOWoqxzOWV50sJSV/TKpZgRjSzwZzA/vrVSvA2rl3IJ3zQD/J4k
xpiFLNNjxvoyXc0glQJRrC45b8/LEbrdfW9le/B6nBKj8bVWrLs8JDsXE0dnq3yEXtybmhPHrZPL
wbkh8LdunpKW1AMVbsqKTtwlnzUa3tlBpUmcWU28yq692xIfgFybdyEVUTqbd6w0zP7u5jou6W+Z
RyiDdJhSY9MGiy+whWU9IEOWdiD7mfP9iviXZtv/P54ZJY3F4b8+Mx5e31/LX27/982P4+3vv/Pb
GREq568cAhXR0hUoIIbOUvLbePt6i6Yohm4Y1yWGQdhfz4iy/KssqQCPmTtLFuYqFoDfz4jcxITa
VGlGAuDHRvQvnRGl6+j6b9+77w+g6cyuLXJJRdmUrwvhD8sqAgwmiVY97IwBuK91TEuFRJnDGHLp
judA8+QxeER5Ne66Yp9ayvMP79X5twf6cVVX/rjS/f74vEbeBegHHIn/+PhipLYdzoBhB9lm6Umj
vRXH8liE93iy12ItOyeta16DrHL1UHdbY4LftRVEr1dv6m6Nnp/MDqaiC2BFTp0ZocRUT6V+GrPK
HlVzbVgl3rHn77YiXJZgjOfp7R+/Bsn8z++hzjDE0iRegyL//Brk2cjgwpFqJZ3AGWz1B5SSq+hE
kMrePMFGOop7fS0/mkfl7n/4yNd394dPL5kaBWCc1e+Kff9QH5vzdFu+RLeQ0bzk2Bzz5/m28JqD
eSx3/+SRrxvgT9fNH17zT5KISYfORlux3wEPPgfbeiutQRwctYOyxXl6LLa4Nc75P3tUSfo714vO
bmTKCkpZvjY/7RNDNhIUKWn9Tjld+eAxtgW7bW3pEbXxdtrgr7+biGkb7Pxh3kqbeo3P30/Xmq9u
ibHc8n9+4yqbdlswD1P8Yd+cmcb58Q7EEOMLrCztOgoOHc5b7IaxS6MvdOlvqqMvo2mUvTB1hIJZ
FrMIx+icOofK5DJ1KxlLHgie69+g6IyXeHIz2cayWs8u8/3EkzzdXgxnEJ39sfQp+VckL/bzRusc
7anay+AxCK3bd8OFvB7wwVW30vS11G7Do4V6vN1n9IOQsZOu+jUXLv4PwEcz/2DoSGspKW39S78C
wWyacxfxgFSX0Drztb6pj9burl0pOTNupoGOXDrpoVvT6iWsuX9CijWf6abiFBFAvqN/2MLMc4XT
AhnctrykdvD9A+FJXNKEVNXOM9fo0OX65jVWatvXn4DM7bL6sp7S9j2rnjvlQS6+SFRqjLWJweJd
Pow74TkVHC1xwbUSP6hvqxAvld18AjI6KBuqAZzYIK3fw7flmWbWkLicefO36SxeHuLaCcvdRKB8
74Q5bmO6N2v+wtgZvGSQrUXy7gK76jwuiPbL6O3lHYG6F6/Ddf2g1BdL9XpvUqA/2ta63c07dI/j
o34j3oiXbBPdKU/YGGxSlrhss0O5ZibMF6pzPxqHPGWf1tfJOvPuS0z0It/qnBB2K9eK7FbA42Mb
n7mb+emqWGsH8jtt1cHQehkZ7jump9hkkhzL2hGdaj/4k49K/ys670I3sTlCuHxQNpZKG7vgJnti
lnjqH/SMi8+WXGQyqke2nWduDI+Jq23S+rerjWVHhJpz8bviJ8qT6nE+ScfwpcVYZZGLRJv7oeV7
EGLRZ07M0Jum6Vy84eTeAR14bp65CGr+pJ6aIH514b4zI1AhVTp4ZHKbqfaX6BeFF99T9Qtw7PEw
FqvuTmtCJzpJMMLQ/Rg2v8odYCBhfCndiPOtSW7MRcTAgIDjRiP77Qap/qV5RXh/qZ+ky3wy9wSi
+Lmn7GWvdlJndjub0s6+051wXd4IT4av7a9vpuBgjd6+dBuLn0782iGnwscSdDCcyn7GXe33d7rf
rSJvXtf+8+S8T57pz/v0g6lC/Ny9Mvs5Brf9E+z2iZcU2miEt3VoX+8NlcUWRIQTuJEzIh54TZVV
F7tJgdPIxcrUjp70JjGccSk5EYXou8FC9jKrnkAZS5VM7SgTQX7DdUdfNoq94hpSZVs2cnh/2PFt
Uz8S8OEwb22DGYQ+ElbMSK1Au5HZ0PNvq4MeuMNMmLmdu8Kq3F9Fkat8D/YSt7pNAKWH2esSCw/l
i+F3e1qkU+/kuKa+xtqprM3MhS8fhGHVgsObnFjxJ8uXTU9DnvuieuFa3Sp+4tLs30iP0qOyJqZ8
o8LqWWXtRvL747Lpj/VR3+YPwm45j5fhXcZo3KxbcOE1XRCbmWfElVxjxLST94Qm6YVMm/BKUbOL
aMXMNcw2MZIF5BADgLW9mYIOtJFhtdMFv0JzNROcZYQ1IloUgpDAPmauvJwBM6J/WRCieuO0rR6L
23QX7rp9m27L6kGWnivjzUpfdOHReEJvjN3BWKPrCkC2YM+127tw/hLIEEu85D67ZFN3h7rmzcDJ
1aH/MG2ZozDPY50c6P7Hb1e1mm7C6bIzbN+ZHX0IT8PdcLYeB/oGtAzql1Ju94bl65WMmllmVmHx
wad2/Zl/ms/GDWHK5/mUL0QgYjhgRvrevYbPYDMv4VM9nrOxW4n64MlT7UyVi1V91nqPWKkr0jrE
3oqw77W5HQR32THtTtCSQe6nRX9TEODU3Zqf3QfaI0YH8DjTYd8fy23BriSSsPDAFuNrXg9rNLO1
LbOLDe9osKeT7w1e7ECpbE27NbzlSK9CPkgP5okv7UfO03kQLRe2W7xakLDcXDUjH7q4G4q1ntjV
rfkgDm8pYgppIzzlD92TehG5FBHl1Cjm5myrm471JveuYth0Y0a++2Xu0OavhgeSWAKeIVId+uEw
Tfws29RgPRk5TFtxM6VPifkMK9uE+N1vVCQnICBDt0T91N/BwJgTl0WCHLjuUXVxUozugq2Plf0a
fQcLdqVbN7nkF8FO6c41iRkKCJcVJ78Gaq8Nn1Pfq+v0VN8GPnrtCMgI83GX/hUI/2Im4cwdcpS/
npx40DoqHCC6G4aeOuxEWDa5NzIEGe5pPwHdcsRnNkBeJG+la12C9/CDZqhGOfdA/2PGVykSQNb7
2ewI82ZQfW12kKynBAaEK1EhutKmpcc8Iaf3aEftSpNuFuuidTuyPHmVI6PdL9KU07O87y4zl2e1
jppXBdp+sM/VN0u1Aw642qY1t5xdpeaeCbpT5R0xNyC4nWxi8OYmSJFKV4Pnn+ym7E2KElqP7OA6
H63OhPAhn7DSTB9xcMfOSk24pf11mh9YPi/EPrYsDMJO6Y9af0wvqhffpK/aqXpSypfsCdNI+Rjf
lidcxHjppO4hyW1kq+50I72cWba8zqnuY5ehelUL8LEy5k58E9dF6lVsYKGjF6guIT4yMOuwXoCp
RfInPfYJSWWSZIsDRF7ULc6yItH93LToNtfzW1he5FvN8vKB0VyZ2mNx199G3BsxlY/SQbyrzzL7
HTOU2SsjtJK0/uzpMr4rxLNe2Wp2HXtDtsGp0Di9z6WZvpeetk96R3007khZOme4y1dl4AaBAxsc
+dEL4Q+x6Av4Iqudod411S5WHYuqPOdLlrbrZJ27yC+QzNyDCTF3/W1xyT6F0sEkhx4LmQZHtcgu
3+IvWLrPdCELbOT30T59DI5lYTPWo1UjhcQk2ctH/QjfJwudubqefWR5jWchU+hB2LQeG1+84WM2
RYeArH+LZ7NOaK4MuzjAECywXom9ssbIeRGeCAO7ZybJJpF+6olrQRYRj0l7ENAMBDgjAOK3D/Lk
ahyECGgbnGgoPKF2RXFcVYRTqcKzVL/2WeaNPWQqdfZahKPS00gG6FR+/eP6AHX03ysQdObP2lWd
rYo/lSYGYUt5EkbDLo03E4cU7S2LXyTFQ0jkJMWzNvl19V5IX8Z0HN4lfR2hUxjPIh+vNR2tGUVd
A9rgKDyzes/nfC7sclkv8l6S93DstugRjfQ+vc5ac19WMG2j2sOzGXqg6l/qr1RlZhDb0YbwjHVx
KF54sahDfNElU2o1rwNPcwEyXY+F7uJyRe8XmxxNj5MWGyZQIRcU1kmw3ww7t1umn3a0T/bgFjqV
9tejhg+eYCY5uzPZcvfGg/LJd47HXG5LwyV7iAa+/IX/5iDea8E9EfH3wQ0H63V7iNhFU4TYpAO5
HBiqc+IbjF/A1vMk6ler8WpO6rEHsDT0OwV/rsMqEpLFtzbwWzGVfrUWl9YgsbD0uCq/v28YnlJ2
yqRojL6Zkj3rzjr3yvtlSywRav2xvHUsVTfNKr8btW5trbFQol0O8JMY1krZ909R+14XN8qTeTHm
c2i6TXAvWITxIEew+/ZtaNfjMb9YKCIIJG4kV2p1WPboFreQe0gSUbuHutjicFfw3VVrtCMS+PPh
XPcnM9xK9UocNsrwAb3IlZnDDNga/ZQ/uA41DlAjB+nrcMHO16LqVW+R29+3ykpLb6LloB0yKjg7
V73McrWbdqQesCuPLaV7ENSD3g5kJLtqc7Ianz8QGdGR1zEFVc1J0FLuhHJ3o+X28GpdaI699ygb
E5ZwUr2ZG7UJZA12B07NaIyx7DoBk9+qdvT3MjiZb2qEW3XVTtQW+gZg7ngbPzFo92tLehz53onh
sQ1Wc3uH29ZZmFekMFmQtQBKc/GExb0rYdpNWX/iV51PJHSaVYYyZssGgrKefnuis/u4UYa1flcU
rvKAa1pBAMk52Z21TTw/EGhpK+lR17fkDreDj4PTH7x2o3jZNru31vJW8y2fwZNnIbVwSOahcRwf
v3+r/6UW4H/P3nJ8HeLiq/x/wrpCK/q/bu/dlPlrEb/+2NyTRX7jt+aebP1qiAazXxp+ItRWgzb6
794V8VeZ5pxqYkBRNFEzaaD8ZQBscpOGsQU/iQZd7DrK+MsA+P9Qdh7LrWvZsv0iRMCbLgwBOtHJ
UOogKG0J3nt8/R08nfdu8zYqourUPlsSBTNXzsyRaIWyIZumSV6Mf9HQ/i8LYFYF5v+Orhgoh6rK
SllXWWXwPf6n//1/ClHczZMcjiLLpELqsOVzHoc4fwIFpD3lfIrTJM+KpswJLQQGLZz2OAKP4Zrl
VJaMjW9GMgBSsqCdmTXuvMb7YSiEQJOLTxkEIC8apqtGa7oN9iXdLrJO8ppo/WiK0Hin8tPalvNH
1wwNRsjJ9IBwkIPQ0UzeFUOCWFNqordGP4v8XEHPbEhbmEwW7XnQQCxun7XzdORQFksdG2IpPkaN
lOM7GysvX6xXebK2a4G5EqY8SHVVO0F3vALMJrAtVS4mRtEFkOkIxYyprpjIrjOlj/xu9pguHVrJ
yfcqhYPXnCVdxtTbVskuxDL/tJXcllhR3Ck2kA+iLrHXLqjnjidr288kAcQrxRs+6BrmVUAHlLtm
htuEN2uWPvCPMd3OrfkkT1k0qY8SZhV4NJHBpDGsrKxX8guWyC5PSTUf/pNEfRwBErpSv6Np7i+1
wHjVWCk9GzByymQ7VNPqTboUubOkeorCxjvWW0/Oh/K4QiK2nNDosoOUoIxNicSIE+60mo3h0Jkf
tahHm0JPIPVTcRPqISNjuIC6yJLdtIuxQ4Hay89SgnlspADJ1tHx4vZbSrh48A5HGxyqt6FVqcAD
tOxpy/jZy38kOattrAyXDA03TNQlSAAlQBi04fCpjj5FO3FlLpWMZd10zTeRRUYhKV89y/plQV7h
IqgbD3c0W2wC9nKuuIo2HNSWNW9uArZfavHeEDMOkmfv8qLWDosiUiyyWe3FWdlGOr7HSaSJR+bE
I82CsuUkFtu9YmG7KbapqsZBkq3HdBZN32zBNakm9aNNlwX4iEAhZ48lirog07HSFUyZZmhkjjj8
k4eMN6rak6MYEN/iZT2w+BFqyTqamHVXiGe8oGfVDRNCA12TqhQj0UePHy9YR/M6FfkxIv1qy/lI
wLUX70NixFidRg7QsqHQwCUSwAJXP3PGGkSD1ItKrQrbT9zX/42MvZ2reuMsY7GLoHRxzCCEG6L/
YSjE9hpL/mDUQGuXsnTGfuYgNOcYhuJsszasghT445umwTiaIhuJjJd4ypjXcxJP6cTenVD1XR4G
WIv4OZ2p+ZaEqPRTkb5enGGPEcNGJsy9Z3UT1u9B9c1Z0jdWtt7NoYPZTKGqQ/bkQ+wUniOgwNYY
V0fVv9V8srFQMI7VI8pVnpznqfkK67sgzZ+TaHJDVacyXDJHWkJnykuBTXej0b9FKvrCujxxhVfy
CpjR743MwWXq8JpkEKsiI0fXKy6NtVnaUnkPc4Sutew8gUCgs5CBBoc9vbTQ2TcthvCxEqRDaz66
VO/9ImFaTtRh29H5andT/tbV1v4ZhxnXGpraIIHMVsJNlctfsE75hSMc9NVuZbC25jLdJyn4X3JY
o6mN7soHN5e0J4it8joJnD7ypx+CNpW7pKmndYrow1b1IBXmcVPj7UoLvJzlDFWgbYDyVpT3wLKO
bGXUiXg/BV7c8J2h/USryS+aDjSHbo8LvmsW/WG8qUGU0sLF+TYcJab33jI3szJepWwdgxwtA2kC
d63MvUOGMMad9jxsZEyhffOo1YTZBQdPkYmzO/XkB+N4UV3Yu3sN7+1lwa8yaOvkZsRpXWHA+AHN
dCMsQrHBFe3WUcxsmcSdM3J6kC0uKZXw7qERf0rWO7tCgSBdkNxRQw1/Z65lkKVfV7yw53LI7zkt
T9DWmRzN+J/e0viiWzFV9kDE2J9Cp4olyZNLeBahSZ/myJG3l5Ph0tWS/AKdCZFywWM8FZanJs18
qRbYudEE+EktwH3MUlF56bjl+zM34MQY/jFBg9gpCm8p+ABTMk5+RdeluxjiLU6MjzSsxUNXR+Kh
F4wLe2kpsOT5aa0F8NpW+ktmhjNix3BfV5wvUYiIFyp5ZzerdFf6TPWNmEynFLWHcXiFQJcG2rq6
Zi9GbjaoaMQJ31OvPfMmU7zs1HHoAl3HIf90Sh8zYeG6K5nWNakczshqs8oLWGwjwPp0RjQlMSQC
lD5VebI9pxS/Z1lE5rCQ1a3FVd1ToeUolLEdlmJ9/a+2RloliodCC8+CarwoTfuRKTBTgcpM3Jfr
zSAtHVjqVPP++hDLNGLlFqPvzPGLbqIgtvlFwnNo5/1CZmaZE8qc0k9CD7TxwTY4Q9FbBVM5QvJV
Iaern1MSfVHiXO/SJLb8yKv0QiENm2GFMduDmM0EJTTRzcUXmsLqh6q8Vks+Ma7L0ibWeNp3NcnZ
uYGZqExtHKRPvbExN6oyFm/qWhxEbE6jQkWXkw05dQ55lu9mnUb0OaHWbGyCpc/ajdDO/XZqRTSc
Oo2vPfd5ILSy1/XsWPo11TatwfFGlOMKk6o+fxlwRwYCrlGzjo8IlL+jNUl2hJOe24rUTL7VAcpO
23i4V61GcsbUiKfSdMBc8jLS7PxRIjybISpfkpQHTILpMcYKD1fxwwIA8DCzXRutzb3DE017ZxjU
sVC5vaLE50aMjzXNKDi3ek6X5NiC//5nV4h8UoIhIBWLFR3jTXXEsZ8CkU1jlygTinOo1J6p89Cy
xsjaT9MS+bz1P/8foOK//6ZWiidiG2I/0EohTmo+KzOUVb+kDvAYG9/zE+qY9WLtCM9smqa2r4nc
4psXYnHT64pbKWmDAavjTWEp1sbKKRm2hUiMsK+bDxk6YwW2dLZXgUsjrCaVJGWiHg3ir4msBU0k
Pqeu4pO5MryAXes69mt0EpzWrof++py7hOhlVKsq0GBfI3QU2qYngqVX6CLKADDGqki9kqggTDc0
bi1wTBYZ87bNavmylU97TOwfTYs7vjf8VA23kbrAVq4kLtXq1sO4LBZ5g7/+reCphbioU2QtI7TI
ONRVqUYVtMCuGdqdyvtTSMjF1tTxs9HvkqlDgqmcCUauEiKxZiEQwe6pvWj66xDNut8Rni0Z+700
PVnaFz1kMJ4bYs7loRhpdS7QBFc3m1V7pehvFQyMfI1jMJrV8jM1VfHgy5ASIIsLo4T5UMKTolQy
6hGQCguToFOa9JiVIjejJv2KXUaxRQPdvODoCRMU42GSbSTjdSofLJ/tyYyO7EZxnMjjYWyyHfVW
OwY5bOosTPQVCTF7yYcpKBrTb5ouAESzgS4cNCYAKeE+xHrQcbwv15jVpLDp6mealMI9kqoMmv2R
MsGR3xpl53PKT6aPZ27F0VnhaWMAZwdZVCXEP4bhNf7RqT2yocBoEvXuNDlQT+wS6sRZ3RFPTdmy
fDcg5BMdaJR1nhaKUJKRZr3S0bEnimTRk0lx110hRIEkAF3STO/54FRL2UMl5MPpVTciD94nxDv1
OaDawJZg7WcKYiMag0Gvbr2Qbmyfegxy8YDIRrcPGWAAm5Q/xbaMulKN3Y82/6SsejRSoM8MyMqk
IZLxL0DEdglEk0eePl3sHNtZLInsXqiogYPED5zQ8gZA1ZLHY67Dase8Q4MIIYPia5YvhcV5IzRT
5jM4qJLen/pJV4k8vxkipQjQxgOxelvKQxf3toECFCqyN2oQcAXZjhC9OsLPhwiu90SCN274JKf/
ctm22FobakBempJKpBY4FP27NE5/ZalySfNE8ETiuDazYqcPq58XBQHRJmM+b3qn06wdv0RpQz8H
fjtwHD8NX6IV4xd1IOMv/+uJumvqvSS7nLEI1+RhO80Sz2jF1gUycbBpI2BFQzX7HTfmsiKdRhQR
MNug4aeN5McDbZ0aG69ZJq4la07bm9DQ532spjQgy6xQnhN3xIuSI+O8kzg0CBYdNdCFuD7YV2pp
NwY0WYuopBMZ52X26CuVOQcuB6NnMxZ/tIN1k9X1YrQEdat+cQrWSwNlD8lrk8YnzSDc0uhF5PJ8
3Y669LZqpM/UhcxT08m3mIOiNWXUviM/5Wv9bYVkbIAPtxxEyUtSsZaeEnkj1eTq43UWHd6Wk9ND
/BSn5Wsqc9Wu1fwi9MVV6ATdaePmXV8YuAam49EE/s7yJ7bg5I2dSul2dNIjc/SMbDjl1EjYuU4P
tPxItfYI0B9GrwNlNnSUnOD+0Mj3FhvqfdCJ8SmMasrSZa60jDNHh/yrbsS7LBQwpWyLznm3Jx0D
pSzimjZzT61gSfOVT8VzN1DLkzNGzO9qugZPKqnXVAaR6uKPwx4XG7dhOvdIlKHyQ5OU7ldl9K/t
cAw/LzOjnXPbtHh99Xw8Vs+2MkIajBJr3Vt6/d0DxwfDVfzFjfBYF4mMSd0AAoN7k0pKsVVxyjtU
dfAw0auD3BdMaEv5PncYZq16djO0wrjXhMuSWXEg47p0UkEXA47oK/uN+FkJpslBwpx31nnCy+OZ
QIc953WJ4BdmqKVZ6ea6oXsNwLTZ6FbucKfIEfayWTfwpQ+oH3p21aMW4wJyXxWqlyzJgGDzmGmw
8JalQRF8KXPgyCMvri2BEfGF8nrTKfMeuys5plBXT9JE+1WhFcImTdlyhEVO4i6eF7eYR07FWuOO
IBDnqjyRJXL79G42NSqjjUF9jelFF7ApcG9l1J8VKC6UYJohyaFYeq70yHbNwBsS7gbpEfe4TPfm
5POCWfn/rfoGvNOeLDwoceLU6imLblWNVonyT80PeO0w+e2ax7z8i2b8Dqd2OC8Ufy73sdw2b9V8
Cc2DBDWBBZWu37qEYTP6atc/GcAr9TPEwAx7acG4cYiEDIBvnTwy9oeIpQ+vy2T6pH1dbE9C/8iX
09ixREWRqarXdFieMvWA92SidhCZ9QvoMt0KAazSjRzdx/UjHqiVda38LiSvyBOc+bGmYKMQWIo1
4XXhmZ2pyA2cyh3R4CD/G7PGiDmFRtxPZfUaZR8Fq3wWKC2lM8rUPSKLBeORHnYzec/Cv1D4iSIe
lDL5+sw2dCKIvH24VSCsbdvJf0KHKSO32IPN3yFftuTzrpoPbd4J06VO6VzwVtWz+p1mBlMM8OEj
N65HyPxg0hJ1X9IxFg44aEjD5ZJdT+/PMSVO8SoMJCWMIDYC4+mvMVlihS8LnZYRyEacq9M1zwo7
Su80FxFRYPcEWKSnxpCVqXrsKGcYeKcTftyv6WuSsXibCCSq9kasV/qbn4HQRxHlZPtiKnH/RvHQ
zpPdWttZv0oQzpoazSh8NMpuUDa83mfg2tqug8YB/cUR6sRraz+iELgFYatRfDOcjU0+oL/4MlVd
y1c0PDC38/Kq7Em6mHgAqfFQuI9NYgrmPkqO6vwwnx1i/xL51EMmTaXULmSUdvZ0Dm6RstyPeHHU
mZNEbW7W6dFT6TpZ3yO7dpnS9knvPVSc9G1GVHrezJ+xdO1MtuRAss0ksZPloqlByWSELuIscB2y
zzw6hPl3mJwLZiSISyjy38ZMZaIfKjRZ7Vf5XnPRjvrLUlPyuZcqHk3rpu6+xeKgG56avcDpk8JL
iE8K5g3ghy1MjAwnLjYivlXhHAGiqLF36AoIg52g7cVyg/Mj5ReMsbDZz+M9zKCq83O6dJUqFKra
VuEDqcXLddezL4jeObzn6FdD5hGFv+fKrtDPAyCcEiDH3lL/SfhAYCpznn1uWtLeIVGfjxjvg3Da
GeM/UKtyPWyjwbw0Ew6o9pYNWCOoPtPwEFLrI1zr6Q8E7C6cTMbkUxeBaHEbiiNaVhIcXE0GlVAV
trB1Hb35GpWt3J8EfUdJIBeQSQE1A6D2EDHIETKOBLwRs4mBxDdTaF2jvaaolLiuu+ocGqmjDc0m
qiRfHd/4M0V0kuazNoCv83izW0/GAy7rZMsrO5yQInmTacm4UfgZraa2n4PVKIIGf7WKN8G48jVE
68XA2iR8GbWGrWmkb4e1ePkjNzcp9ROK7BnZZ/NsVNdOIUGh2gPjthnx92UsmGkQqz8sAGBGEIHO
o0ijeJXD9074i+dfq98LODY6r5tQANye/qn4Q1CupXr97xg4uHr+R00xlR91ctbGS1sfZutQGSdL
eBcXZvXfxrhI6rkftssCDNhhsSqazhBf8o4xNXzLm2PZ7QR0672hv2XLKcsDvt5UeBIklTBolYn1
LuM8nrb1HmWXVX4Ji5cp3aGgToSCOf/VePWbgkfYQZw+9YjXXEAx5FQ8RrneL3KDMcaXS3cy3Tnf
8CnzAAQqhYXlaMLymNliKSZ8IfUghUer5d/dasvLUO6FbGOo11bGnzVDqmObmDyG5lzo+5qPj5hT
VfiarfVHix5GkFQ1BdbnrHnpB48fUByuuB1Nyecn0pc3cgTjdBZwTrHiwO0DwrYYL6pyXurLh4Y2
FPEcpm0atqb8qKPPYbzwoFmoDjBfxvReJPt1uTbqR1cfhGo79RsJsO66TeM3fTpUvMRGpKni1wDm
a914xhRQTnCrxHBVLmr9qDTFGbGUPR+vkcWQxz4Q2Wm/rrdaiG4ln3bX/GuizfOBbNHLwZFQpIvp
W9JZ3Na/+rrNuamJ3ggLgS2HiTSkfB3Ctu5Loou2kQENrfbsQdEonBVESYQL5UVmUSZBKsN/crVA
eHuN9qJm5wID6Zht+KRoZA2HU8HmdU5yr2D3Xi6/U/QxRCe1vBVAYCqsZZx/VNlHtjRql4MfH2OB
9Q6/ql3StjPyQ6XJJwQDlacDdBq8E36dXJXkIClXC2uUInwl41vL0AyKA8fHx5DtiuioNz/N/LZ2
r3nil9mpA+kcZU9xyZ7oroliHjeTEtQLwC9iuT9q9JoUH8+kdsSF01s0n2D/7PfI8FUUhBSYYT+c
TwXiYTpntpQdeSkr04brx0XmnSLcqNGeT13LDkq7rRPgB0iP1mPorzANIexk8c5Yr7y/+GR6WuOK
G7+VdVocmWKdeGeORzpkSBsWCbgvZh50O2v57mvixryfeW8uzZs5X7KJrTCtOdmJX8ET5zfe8mKx
SWzxUiyinbrswny7TN8Frxyu3+rOuy/F4004ClxUl1Og9qEpvyRULGGHB7ZuPYPCQGlj9H8aJ1ap
f+mz11nBXFje1z0sITrtVYDnIMhqHH/h4ofSiZsuKgLFDEJxWy2P0Qxy+QDlKyM1sn6HzJnCT26e
aP7CAcgXFVrfEm2ucG35kTj49/u180OwJcIpqnmNUQQj8JfeKBlGUWNil7EwkBJG9mvp9f0M2TDT
/ySObzxOc+ub3HSKW+V5cxt+qfu9dpyeIf+Bf4BVtLSZqaZktmVer1l5Y95QxG8cc5S5TlwQom8C
fqSF1xmBIjTJW+3hsVJXXHx4IpM3uY64lDj6c4yELcaNGhnc6hkODIhdYE/kANfSMh5bdTspN6HQ
aXjC/Eo7moRXJy/ZLsWt09QHK6Wz1QSV9LxlDNyjxnju1Jof15HHbTbZvJlF86G3AuusmxEeOJpn
qU9sMpyc3CBnaTcG35a82EPxMwpvExYuqb4U8aaUNlaFftEBISmuE1E76aCi8kj+JB6bueDQ+bFM
j5FfS8RprQ54+6XjeajZDYFDhnjf614HE2Z6K2ZX737EPOj77SB6OpUfuEgEZ1kukOtEaERm8qsZ
R0JujgZGTHS5ipXwNa+CanI43+ain7TMIbwQBSoju7813kSz33NByRwMY55r2ItiD5K80t3H9I1H
Mf0MC7vENjwOhsstS52EKvkoIzT+VtF2gO4+ML8hog1HkZEudhPZD/FVrEfTfGG3aHSUVh0t8dqB
EzJGTMiiO9Dwh9cZryZ/V9kcwey6CFMNXRDyMRb8XD8Z+SWatl0UEDAiEwhk/00oj8MMqOKzNQw7
VgNxDLrRQ7aH3HpO6Z/Z5I3bUpq3Aw3cYiDlQX+rte8i+dDba1WdaYofYw+4nYITDYOJ6OqVvxh7
Q7uuTAo4QcdbzaGw2lVD7prj6yAEnfbC+gHOKLggxKo0/Zyyc9rdKnnDl+RkRmnjHudjnoDt8FXu
A/gx0VUxHl2xl4pDFm8S9pJyAcvOLUE+KcgLKUFEy1Y40U/raYaClNOI+dCUn7j+6tkKZtizBuzW
NXu5c6sfOgzysitDHbul+rtYsa0ivNylf40IroOz1qvenOfkmmPEqV/M/lBB6cDnSMz3oDPWpAez
vybraVR/08TFJBw35HM9Xbqp0r80vSU4GbdtEKY+/a6uWTmWjStWdpf4SDLvWb76WQu7NT3QKpAn
Xrj67XRep79uoldP5UkNKskSHZQvCHhg+8ZqXyUPDzoFndR+/i7VNN3afbKp53eObvLTpLmrsbyW
eNM0gb8Wwr0txu/Ew2g/+lgpoefQ5KjiHeoCf8JF7GE9uNXTbby+AF+vOJ4l0i5iHWt99OnBat3E
cFLtZE64TPkhCulu1USw73Nx6Gg3jQOg6AVeRmP+MXhCYjzuq7sCZ8iwvhrF5zoXS1ispya9R8Kh
XzmnZH+KdQR2MS+bcdihVYT4X60Ajmv0VOcjDLcTBH98eho/V3RIFM5TQT5v8smXh0OILrx+DQTX
Ep6epfWmYB2XjgmXTA22K3VwAAEI5qiCrr+eBhWLDu/1scdfQzS2cE2D/cRG7zfdfGR012709EB4
AVMBX4ODFP0uVuO1Korr8DEI74lUg1bO3Arz5BL+FpwE2vSVDxx+sRxxG+5rguIODv7mpZ44Gde/
M/4nPeMhJp1l+VWOj5X6CgQtAqKl7iJ1n+3C+VXjHV+IAMYvoIBiNnmR/iIW75aeYWXd5Rh8o7+C
BU+ZArybPhfE43Q6Z9oLfjwyzJrTy+StsSwPKfpRdQXyZuf5KSt3rNujPdIu1lMS8p99HDpfWvK2
cDQmM2Lh4veEft+Yh5zYX8KPpfDuaDM0eSbisgevd+f5j4Ltf1cO2yhsf7isnpcJr2xs+26s/gt1
ETJi6kzybm0g3QdtdI6rI78sNQpWTG3xq1CyaB15zfw+QYxcd4gFJ4p87QYLskeDE+lg4hXMxDnV
SMHifHcIouOGpX/6URuBQi7qOdF2QW69FV3Fhcjak/+Eza9evDOPVNUVHJyY7HvhDgiLaM1wfArX
u1S8GgVONLyMzDkcVJ1lvRQTI3j8J/ISmCvYWvTZWiO6rX6uzANv0dn8xHm+di+l+GYpW6CbTsFK
VczOjcEn+ewM3kAn88TmJ0JjYrHhqAXy/vgYh4YtNGI8Emc/f4A60eabVn9qvRfDMnuevtJzQXnt
uHiF8K9LAG7KKXnSA4u856XTJu5k7HMDhU8+P09AxcyiFbOqda9TsOSTYWfUtFkuvW5K+inmpCU8
efrWwm944YjApQt72O5UGHzYxfL0apRfcvMyut8yayzN44Q83xscjIJv6IdlPlBZISOsdJ/LsjXf
RAGsIMUHPiM0k2itkr9/XSWvqh6tRkPGI51oljtZfAidBIcxSKJLxIxRt7XNF9BCa8d1JTR8vkGv
7+TxUvfgm/4U4yYiKY/YZUy2q0bLcaPcr/FHlbxL07+FX0XHG1h0JnrnsvbRyfCa/HbmowgkTOnr
54oAxhThSliraasRjK3VXKL8gw4csGICOjqwTEf7b4BmPYgURo+FJtyfupiqLk4VVR7URbrWVi9a
Xrk7pNDvyfKsCnc9t8hzE/UvR4+2wp1Uv0LN4uaJGWKMc044Kolvi/EhWNvK/g7bTbEEpvGqJe9J
fqRfr1KPPN9y5T3uLkbxVbec9vdksECezmFgmp+Ljp47uC3PTylE1ECmk28m0YhQvIjahiz8Kn8v
OXZonnkq6g05Ep6jDJHhCeqL3RsBjywK9ewEkmDZQ8UQz2x2Zd4BEl1hbi2/GeqXRq6Dj1QkF1Hv
NCYO2ipXmoADIAM2bR1K7+n5B+Laor1K66Gtd7Ww1yAL9SwvxuY5c+nyBkWS+1X6QTuZN13udjii
Bm+qdhHVPwWJtGfLGN4hG8E90V6V9jiF6P01363s8oBQhE3zJ6a7dthiEZMb38i/R+F3wcuuztco
o4OJnYBCkkEe31IB9Wf50nip1C9K5Ld1wPiKFAQgCIy23+LYHFnUGZDLpk0jn0LZN7TfTvkUi1vZ
HnOaSRewPrwfXX36aTNQDLmXxCfOjzq3AuFv2Z0PCITiW9oEjKUCOa7lUoaXqSCucs+XfaRv4vRh
1SMUE1+aNidzPob5ixW+0s7mJLYs35/3vcXSkUfVkYN296frLjE+0KqwhwfMm2V5mFtvVGj583OZ
EnMWOmyuaUjw22EHRBZdTkSDDN2yDDirELuvhm1YXUz9rYKz63eqK1wbVu3dl5I+HZ3qhqoHWyDh
pHMNWrvK2DfxUYvEoDBGO1I+y/yNoAkSMjWCwFWwSgmMNtLzIZ4jnINQNXfidERwYkW0L3mOZOUH
F3aHAx1cC2e8YMzfYgpnKSAZbL3Zd8rp7100P1NeLcpTE+3P6uwR62k5KBcN0jzSF1R09b1ZlI2Q
w6ULUSXXr9wg8I4BV7ro1rlvEBnH2xR6KSfZLVdnZx3m+ckk9dRChgVyUaPfARPYFNnEnPmW+SLc
qHBL2HKfDD7OxD7HGkM13lVegRQJOC2NOOtt3RAba34mEnFGtgGJtZksd7KZkFQBFRWXvGEQb+MV
zlpFlsCRsAmbKYhSECC2Re0r6qHRN7gSzfotZwoLm9DpDfAZke7NNhovS4UEJ3fHGZnu2w2sOGrL
fNHpSA1sOjzfaXMx5H+pg4GnP9KFhR6Ai2h8pbaeY0np9lQWC/phWBiKNr10rpdbJHqT992IAcgr
BHmU/aHFBsfZH7wVmKo0mBTdZiHqtOV54NxP5c30PuK1f4oAeo4Z7lWiairmOnXYFbsqdv4MUMl/
bMe4cLT5K5nxG9asHdIPy+motTk9fxzIsH1P6xsvQf1F6jIHBdEFeNVJx+75Qu+Zdp+e9FOjdp5Z
pYeK3pzH2B7r4c5HpY/o+OoO0C7mwmte3y01YCdmjwN3h5P0/UYZfvuBVdxyV6mFA+/DMYgvTxqw
bm192k/qv1W4De3J1B4aOIPlN4pNxJ1/FMvb63AtrO9CeBhty5/nrOHwG1u2zRD0e3WrjyS++EQt
9GtO254WbsnW2UKIbD2ifKl/0nzLprcI+daiIEJ+XeQLH0OTe5bkNBzTKYN+avnSQ+CSKIn49PWN
fF2BQ99tQKWQhyTnxgmkDdZ5A72o6g7Dk/R9M5Jr1Lx0YKWjO0uAKQlQW/t6V0pO3+4jzgZjuwe/
XjgANTmtBiHVudyADi9GEmsQRrdzGjoVZFMFP7ey3IAPRSGL6ob9rfCi0tmd9NQbIFZRrD3kg0OP
hd1Ax8N8Rq1tBtdFEIjpIjInkeD0jOn6+AYyyR/SXexXgVrtqBnC9uJP1kVZXlVQjhp5uow4JeJF
nvyTCYyB3866A+peLb9gi0UBWcGYKsmn+oCCJvu87xWHZkCTwlqbb5jarDXdq4DF0yAUDqZ2t4aF
nsv39FWtz/Hy8Xz6jNmbXO1Vf/LEwk+MO01L9pxRujJmXAENptjXeYMa3lxqV0Wt8g0iEzWK7QbY
77LTQ8EWRN4hxqc+0z3kjx1juWZSUIFEGMbbyeCcbqejw1oba77sAXyEZimW12p+VYW/ULmF4buy
HKhF1weskn9Lf5SqHz35UkA+hRMyykee/4U6K8OX39LGKYDk8Ay/aEfOlMwY0YxG9ZmU39DCcdH9
YgMlGZtgB/ZZZ/CdV55Mw/eFGms7LmSvHmK3jFW7K/9Qjpj1BZUmMzx3pC+mdbe6bNyT4+ARPa7P
Ivs5gL3iC210udbQaYquSKeZE7EEpQw4KEmKdb/i/NaIp0W5zIXgdVwqDW93za7YbJ01/ZtoNDvD
PQKHM02Hlv0mbbGYFqD5OE/pzrFcyNfFZyUcl+VDJVVMgqCFF5LWf22tsrqlPPjelldtvq/tKew3
JjYERfoHSMUWmgBJuOTBnvbbTn1tiLnE1UXEJhiz9pEEeS8Yrc+T0QXlDSeZGBJCAO2FZ97ILt5F
ez6ZjMjb2K9BBg8iCS32MSMErao8JkShw/1cHaHu80DGOxEB7yI4OLxHm9iPGo+g5Gb6Z/3OHomn
nuclEixphm64Q0wPcUtNvlieR+VHFBpCLgq1wWe58HiKDg+TV9iI9N/KIfDCiv5T2e0QyFbhWxru
vXFl4iWY3MaeSHzRsFA0roJAuHIjme86p3oaAphdfIVfYF8fMt0nmsteW7bhiNmrBLCGQpb6NS/9
6qwzqJCJl6qSCeMpGGdOO3WBEP4m2jFKthjjuSIkbKfDHs+vXRhnCxczV+p441E788qSrJPJTRsG
rGZQ2s/UGw7P3jtKCVQPzrDEl89vNVv4jmWc+skKCOvNHEHMBBgFs8hTeFYl21o4ZBg6RpvzSn+k
BEsX/Ni1oAtshF6GPUVXL3ZPniWMDaDRudZus0vAEGcunjM/3hblFj3F7/TjQLkARyblR22/n04z
EdfSMPA2khBD54FfJOkyHjvRh14yy/CNS6gn01P7ZecX01ZbP+fn4n9YOo8dx5Elin4RAXqzFSlv
SqasNoRUht57fv2cbMziAYN+M10qMZkRcV10noWtvmXWDSg1ErrCGG2JVte7Kp+Xqtwx+LxmCg5z
ZQXSiA5jo1jPVP/1h2tSHkqSdYp7ackkS586kkQiduQdhwFN0FUAJnLmbNuM0TqOAZHe6uwzywWA
s6rrFQvO0+yjs34667vsn7Lq9eoRlaNbSLvGs6nYHt8iKI4nLS2XaxrnqNcl5JMg3jA5Ahzb6FsP
37Pucv3o44uOIyFZK160pNWZGfLMZJdqlDdDJvOMvFAwWPvWamS8WaQOL7ILVcEG3supdq3CRUJA
6ghhkUnfCSwv6iwuXKdd9jwEo+Np44/O+EOywcB6dNtFF71G2AptJMxbPu1EJJ4QiWm+6kYvFckE
E3SKAs9dKrc8AlvfGXDt5GorxyA7wXcAVvcMC/xQ16FfgqxTAXh0Wn6r/YyuFqZFtmJhRZPJ/SJq
FdARI2V0IYWWBc6Dp2JgiOj25GjttCuVUogOYsBd6gDnngPAznkdWgsUun1xYiETJMhB/aroEUO0
jxY6+vTZxUu+3ij2KAdrxfkCKYA4f/XTbzaNHUby6Kb8ypInkC83CrbtbYL6prmlTNqXcaoXaEnd
bkEkkfJjYiFdc/u2JyI6aQy4n3UCeMlaF5n2xrMKrvzLdFv+s8J93rKC4J3FPrTpXBry3ieppSlv
lY/rS6bMV9gZCc9Ysag5RRgSDzQkOD9lPJ8tLnvtk0W7VgMaKJ9bpnAWnBEzCmKcPQGcF/G96l3E
FwuLV6Nm9zU7kqOXBsE26xbXBcL6eg6ZijgRfKia/5ng6BOm4IDAC4S8jvZW+H96oKG+3wzOsSMy
o7xwsWSdwTnwbHsd/g0WS1IX7IDRzQo1juYOa6A1gfOEv/8XGPUdTVC8NdfpcPtXUCEb840jfZec
s2L81kp9ESg7O9/j7w84xN1fqN+DBVTHCyN6HgMI86GrY7Z4YVkxbtCHYr0hhUSzFgRcN+Q4boKK
+LmBEP0ud2vmeFW6G/HOclx+Hyaw/uY4XNspBSC6RuExmV9YDAfx/Jmlv+DYnoRcA54cWl8ChXjR
+ouCMXPjg36hT2QpzyrQ1hmedoNvNSj+mGJHiAZRUAYwbRfvHZIG3oa0P2axsyiDb6LOqK/bbJMi
cPUR3SwlthIEvzaOSLda03EZ035k7uY0FRxcmi4isr1scZ/+cXUoaxK4Wi82tjNImcQWVYnNCSle
oPZpQYNjsCeEn8xqYFKEWaMF57YavQCktYR7f1fa8iVKnEXBWoSxeAzlB+qWhRaeJFoUizJoeN2S
dPlEhh3ahJQZswQ1xWWDON2TLMZf0MgZk2jw2amXaLpXxY+KfaUb2ef9WmNTAtG3PLM+0bX5+TWC
J+0RBQjwzdQgA5js5PwRSJu2QXkcHViD2GZ/vfI1oTjOAravsxpIlf8ajkDmskG9ugszKnCWKn/q
/HrGvEfBijxR4xtGwA9opy1kV2ab6AAmk/Yfxs9UfajkRDTZdsACfxrKd1NDptbYcDg/WJRqsUYa
Zv84oD7hWVeY2mXUIZ6efbFZK1rjxbdex4299fWblH+q0W5uWWxEHqaNC70wkEhdR+5lRqECDwww
PGnv8FWXYnwRiLAaIVel5hjBu9rHkB3fffawICDY+sM6eTzVxSvfFDeyQNymL8vaRdNRNV5n/6mV
L+l0E3+1I91tEIYcOdBoJxxCRLLh1Sljb2KoU7ZIqhapeWVK0EemV0/V9qgjTeVTh16HIk2CvzH6
esLUEn2xQprHsJGpOwrAtkUCYoAQpd3OaTajTCbjqmY/kcYVhcKgaFmRAkAHdVSENzYfzuqmBiIQ
eMcEHUxoTw6CJekRTqw3K39nFlhkxFBgxNgka3arIWqHl6Il3kqSW2FJQdKMbHUt7/LtAB3v7MSv
ElqrDJIjDx8dqsZ7A0M9yzj9tZ8OhZgV3mcm8amfaSI/5k/Iwyb5UHi+GI0QaKchA85eIoUjKFYY
BOY2Y01O8VK0jVs3p358TozTrPpjPiLAmXnL40WvvREZKExUDmcJtTBNSyCiTN3zX/Xjd4/kRAxC
aSmB5IIvm2dRuo3+dEceR06XlwzPpH4PinPDAsbe1ZOfUKLlIH96vjLrK+HXWN9SJEsCvugynO2e
hNsIG9Ci9dn1NDmrFK39xloOsHU7Zji4bElseYaq4UqgtlY9oUDDt1H3nvgsAKzo1xRgy+5F9PWV
QG0lwQl1wbFAzFsiwdWba6BeGihNhZu5f4Nhq+cDZj8UsNLmCVxp0BHwJg46MbVDzSiZA6KCyspo
zpb2TOI4gte11LDSghv9otvYf0fE8O3D9nqXtA0+45o3UQF8Do03uHjZ3k8ljWZ2qqXXapJdzps/
7vLGnbVjO7349IrNp8ziEuklZ/jL9Z2V7nACu7rz0ruEeZQXtdv4M6FE1bYF4oHNXcT1uuG3hP8Q
WJOwgMOSZriNcDeRLGKpf2p2q+WV/1VJV5RRFt8z6TNJm3FdvmrWykS+DOUA3BHZ+4psF3mrQzsV
OluYO5dFKq4m04fMt366iftRz9ZitgudBft2PCPal/GZgO90WltFt8QKCva2l9hMna0JUcSzQiNU
ldck4eiituC9U0bgnw/LfImMm4VkNUlU14/e2T7YRdrCApLETL5MPWhEYh3AR+ih0J2NyT1BpeIR
AxBtU/FifSrRKfDsJVHYHc4yN2LLwsqxD4HylMKfVr1FFuPNOY7vEka5jLAeHBrIiAiAAjmIA6C9
6itEwMMVgVvevhew5kAYnuGsinVXwmetmvzFMvZKvgfjFhwG+zzFKUOLBeaxJGQuIjAApKTcS+mh
7tcW63ZgkJP6hymQEx8T6CVH37jEwnDVOS8Kpmt4RJPWpLjaxpogWC8h4WQh02Z7WGcdfdfmm4nV
J4P+MUAw2a9h/BqT8zVeC3OTmQeQI3imEbkZUhdnixknurJhwlQvMX8+Z+R6dZEbJZtEZ2KPD22z
6WZ3XE1LPgt6+2bJ0+b7tLejs5WeJVD2uGv7d7p4FDcLQ3FFI5z0IOjcHc5E/ENBAz+prmlnRM2A
83A/wMdKK1hpbCU8ghFLGglsqB0ZgHpaF8zyCHiDet8Ye4cLxMA19cBXhhF31xG4EkjAGjaZTzX6
xNWogG7Pf6ySg/uPnGvN61W3JhMO8ojyNkQnPmK86jfx+NtcFMWgSSc8KTgmxV/sCD0Heeqqupqs
CQiRl7nazbArTGNQTOisbjPxWGCiFpC+kh3pGLAarqPc4jQgYoXgGhgvl3Ax8UGR7n71nMyvqTQZ
dbql5auLtgFsQ0TzntDxlWGDLQMq2GKKJEJHLGlfyMp+4vhOxrjRK33R9z+WjLXpwOWK9YYXt9+w
mctYV/QnC+J6l+V4cyYmgPxkRtsJ9lX5SunPoK01Jo+ZLrEDYJVeQlWjDK5CAlXrg8YuN4ah+Uou
QswNY5Q7MfIRtD0CRLBgBIQHaTtBBnEDxMzzR2QXJneWfy5m5zhpIMgmgcr4tcb+I1DWNR3hLSCy
lDu4iL4bgpj0io3RnrM04z0pEksoOjFXlDP9Dw1JmnhtD58tf5E0lxVnp/4UDVf5wxXXRl+xxZBt
M/vlvPIChh+Jy4qgNcbBYMkB4whMeRAjLKswQvDqMd6hJpKbeyMeirV+RsmaOoSia2kYWyQ8LT63
cdf4IUlYmA78cyxBWixIbMDC89T9XwQSuCgtaMwTSnBRwAVk7T4tWBK5Ii5IIGjNoTafNVlOlfql
JZDjW+iuob9yDLp0Pd3z7tZkJxlpKlsNYrRXKRr+hosTYsrVQvAeEfwVHliPAtR6FcSRbeNoQGyu
nQsL8SHjh9WivnoS+WGkbD0SSpzMZtdPtW4SiqPICWHHk4RROAWPY/0aSpp/11zzVqnQaqCcwv/s
8TIrxsaxfyKZvOSL3xJWS2lByC/eE8dGGcSIRFhV+k3yOuQvcuMbEderiee4Aq0gadpgJF0G5dKI
zrmLXXb2BvVtJN8pg1kT1+kMAtSSLSKtmdin9h7BeJAINu8E4V347yUHQppQT5XwqvzuvDao6Ei2
ZvkTquZuN5R/VcGj8uRwq1tncjsag880vHboR5x3XtgmfzD7VNo1Kl9BqbABscQhA9b2+zP7OVSu
vrB9s/XHYwKqDl1df8eO7QbaX7caQGVJrNVOweK7YkhtQojogYWxACOG11zSUGiRZQX0T4ccfQu6
e4uUxBz5QsU2EX4dtqkTN/INjT/35zo7Eu2UNn95/tP5Os0tcvvuaTtble6W/k1pdLd95NzBW423
4iNCco859FeBhCr9YGnZoCu8Dhwv6ZM7p5oWdbeJtVNcrKr2Nx52pJAyVGoHegVq649mQoFeCHur
yn1fvYzyTbD/0UauRFw8qOFwgcCUHUJDfES5JgFTNSJDY5dwk+j8/0sOFe+QEGsAMpVb4g/NTyN4
ZBCDAy+wQ6Skg/sXCoUMrHtlkQBigthoS6nfcefp5snuRPLKi9A2jA1HdXh3lGVkLxnFe4g8qsrc
Y0ri5/NGrLK1hVZoFTFMgJVG1UqKhKECkFEDz9nQnAL6KPXecJA5+Hdb+Ztz5rE1Gg4WrB9RoYG4
ZO53q6/HTbsZpl07H4jL56Ce+lA0IHmEKvKzqbZsDU64kkwPozhjf3Vr8bNlF8G6SAS1c8a7Dt7n
A1UAK78qPIJV/wBwMwipilhZtxnI3UsI54m3vM12Cfc1rMUlHzvcP8jutU5daADl+TafPCk/5/O2
JcqPZ6j+pq3PH03QJOaiJcVT3qeotcwvmOhF3+7p2qJLXSheWCfMVNDzSPiD1GZUvfCljfGhWlJN
SQQCtfG7dzlEoaEIwuRfFGjjsfyTebiE5yljFE5UocA6OAWEGrfzR4JEd7iZE9yexxjQ9AxPPrpF
CDvh9DtRlGdkXFL9moKeMIr5/6LJpk2NlEa9aMraJK1Spvug6xK9H+ryYSkFB+hQceujd60zGyHU
Z9Rfy3lvJYdGZrijOZxOfXlEv+IBK8uwu8BNUvokYQLX1ofF+hx7hSPLNNgmMt7QDgP8q9iE0u7T
/FNz5uRty44R+MbZMykDJLnhGs83MRJwC4+zzO4Erb0SZ+kO5dFu1g2rrThilD7MTYb1J1wS0ilR
+fxMGw08eE4s9RRC2dnnVH2G9oUjOaqkfpUsWiREkYwPfWGDYnxYSyI7hkPEYChDjiYXcZ9SuHrE
CsNfWG5VrikGvZ5ophGo7ahADjdwM6X2IzkPu353nA2zX8F/km9ahejW9tEjsQc+Dpl4jeK3WxH0
4XPfjy7QByp9HxgRW0Dv21zvNla1b/yXa9hFxpNpSV3rDkIX12VrDXlDH9XHpvjWkEUoC5vNYqp2
F5B9F7+a/FS/Rz1+5eonVwThbAE+PYB9YlQQDIR8Det0lan9KlFRzQYCfCH8FQQuP7EBdJGArxn5
1jBetLDAG4S0xxbquh84Ru5gy9ia/I05kKE8ligFKLLWm4OYi1UeNOrpPo5+A+eiKtPiQTqFdu6c
jTmTEnv0v5kvuu9A3pOtRPQxPwMwb+auw07vJ8Sige6DEdProtusafLoGIdE9kTUAqY9QO5/sB9Y
CrNW2+0Y4RYEEohhtUFJ6pSvTfE7vdfquahWA+QlZ4Fs28hTiGlC69981qg21XfLZcZLr6AYNZsd
ikd2nIpH7pFkSHQbwlismWNyMRCQ+98Oy/cIUF7AieHy4Nb+taUtrbLKY4rZjIXjnOkYQlRirKc/
S/Yx8nYaZvoC+19bZchnxGovNSdMknYq8t6eU/Fma/XZbo/TOVmj6tS3zZp1fvOeso/V5UjP4CtY
40MXgqev2AAlv5ODQJjEnd9N7o++ht5iZYAXFkRYMGyHj7B7tsr9HzrtvLWI1kgXWfho5jCLcLir
6Ew+rKsOzoFcC+6vi8k7nSsnRTqytAHspHypELzSM9EkGKyF94Ela5SO6Su1KAEayhTfDUGACc9Z
1KS4g8hK2NyEpGtAdaIYx+weOYzy+C4AMJDOEEThoSdtV+a6DJYYOJi/NwwDK7vZE13rRTNugh+n
fETO1xTvmJXT6Doom0o6CUCJf3LqfiFaTgI4FcZqEWjHJlO6piPdDWblw9Re2/yrIGB/IyNyWIe/
agT1y53zsLVN76O4ib+j7iTlb2AclbGaHlP0adCmVl/F+DYwAQumWug6o+GBVIPrRkOcBphffSis
oQ4OnT+zg41kVc92fv7N/iDyifQXkX7Zm1BYHD4U6jRVYN8Nqc49HAo2coiKt4mXX7ok8kUqj1Oy
ocEzEaid/P5LMu5qNkKtT4vQ9r0p+ImNu5QVN2f4KYjyjFcSi7UFxzxIf6IzzKIfuX1pfml2odQ6
ZvA8fusBoqTh1ondL8YVzTCLMixz50cnTX2RievLvog3QU0zrvXwpJpLGffz7DO7RWfYA+pA2hLw
8TJoX4I8adg3EtJ2m5ZHqgaNUbbFpMxa4GMkr/9QSbdfwcpAq48sQz8mFLcKaifg9asRDbF3Ep4X
eJcRTwjsZvvRyK9MMxb5cfJ6AHFCE0jKnLMMcAxp/fsU/qiK0ITjr/mo9JOTb0XzM+YXIQJDbtT3
uym8mKiTW+nhTPu0khdt9hYZRBhhTnvr53eJ9l5vJk8Hq6msQ9N/NNLOjK9OekpnA2iUN2+4Ai/i
EIAS3ujSSlwBtIwOrE1drccn4W5ltWtGIIlDFf5Jw3lsPjTUffpLlZyDmcq3KftVXNCWHNJpCTeU
OcgJetI2EcR1UEhLjaXZABjNIRqQ2/iroH2Z2TLkHyz72pm3KPyL4vcBKqFD3gV8yRGpDVgwRlyd
fw9u+ZTpmCyXvEL84kH107dLGHsujEeDQLHLuJ2r8yy5vG9SfDG1syS/6VB7FuJ4obhNm5tJdx6G
J8HJiWHISd4aFI2JdgmUTUvm/LSqlhQSWPJbArHCRN2WuA7Mc6rd2okmInlG/U/SoS4/wwKgdWJs
GzG/GbUCO/xnSpu+2SuInsF5K1dNtk7xJcZ0ubn61u3nczQNz18CVxj3OgJu7n7Rsk3oLC7YGEf1
kFHeY+mRjI/iBMsfabTb7rM0vwWFZIHhzNBeFksdk5q4VsBRYVvsCDuInL0mpBZLkk4KtDj1Pk8/
6/Kjw2RZvPU8Gk15O5fhl1XYywGMXaXX7v46wxLnXCFdKlxbzJ1ielo39DLtAYipXsXbCLE2mlYu
pyDgdNtLJ/gleGIFvV2ji0aZjKEQc0v7929dNQ1I67wxO40hLfgT14zVAWkrCC2EUb68O4QJ2Cn5
6lhsJ/UkRRengrnnLhBg84AgfNc25zI5NvkqL3bhiu6UAjCuwTbMZDlhnyspLQIj0YcNXgdBkKPb
FMiKxgNREvz8KJPaYecDFgiZhsv31dxkNfHm+iGby67xYKP1c5WjLH9LY3obMt+hV0HNg/F1Krjy
MOoI6qeraOjABlVPtBhQhSiSWf4jeja92EjhBvzIqO92PdJK/CgMt9azJ6N3tL61FpJ6oZVbMLwY
Kipg67qBI2wOT1QvB4w5REkD8hZpqGI2lfmcrKcGWKAmpatKLz3vjFG+A7tSHJHTijj3oXoTw3UP
NzLm92DQ4ObKhcS/YJo8RljhWj/A7DaLfjy3Oo36Avujpa/0aqvEjttjkIjYx2s1f0wISFEWSpV5
VhjyzRBjySTcmK5Uf9h6T3rLfn7y+wvYwaGgMGv/W6jCOwf/OXD2XlTnTIRJx+os+a2vP3OWD7Wb
kOQKYEzkffCjJskMLCQkJpH+e8yPZvAKfcAiHAZmroa65KWCxJFrsHfEGTUuRUl+n/yzmf8GNe0O
adoSUfVYV5DU4C1cEYj+rMhm5jjeAupET6Vs+vVEsYg9AljGSxb/iBnY4ha0SdtQIIZ9fue0+xmB
jRLF64e7RHcJ46xoWwTbgbYiF9deYwoHWfdf/iks5nNEW0rQjA0+jRhJ1r4a8B3/FSo1JyNqYsCX
l1YRujZXdJy3S59VWDURYQPidMsGOCHfbLbZIzGj9q7Rn6gK1/Jn35LADBNOJk7Nb9wQAfevDXDq
beyvO4jjwLzF8kFICstkgMXMUZq/+No1nF6C7G44bjzvEonsU9w3pQtZjYzUDVlJS6oA5gh11yJc
EiSHZ8rD4ve7NlGsNKSQyDPdOdhiN4rHUiaXlhz05lSAqIbWpdNu0eK3p/vHRY1sCNxoVW3C7aif
0/Kt8veJc0KpyVdPHg7G32QkWnp4FVLu2ZcWYfppha+R/t2qrzOyPZ1g4GXUbsx0pX6nTHYeQpYM
u4tHZCdZeoKMLlGGDldLO2j9OkxSdOKGxzZwiJ0Dan808th3WrZ3gh6VGrt1GJoigNcGSS2WEwij
PGjXqjJjGkTzyjW+q8p3HkXoULW5X+rRzSpksRNwzvjOyuSABw39sIRoooFhFATyHwD6lO7KWmWS
sl8GD8FJ6CUWZJ83QOPhzWKWghzYBOu+/x2IU2b8sAlRzV5jkWVsXBAn4/31YibeQNxPdNU1qbIF
s/KSMZu0CUAskDZEhjTuA7ysdh/1zwTiqG+15VC92tMHMdKVHJHI8puF+5xOazl5WvEztRXCPE5r
DqJAiy0nwAOLD8JWKrVYsXF8I86XzSgalcXWttlhUg9ep57U4gIlAuFPo7W1v1BWiAvNr/hmbwNj
kzq/sEAW1xDzQljiJi4/k/5F3K8+yj/iHN1fCT2Fnj585ZdNy64aovxojnx7oLyo+A5mvTFghMLw
BRFU645aCRXco7bvl6llLXrlqhGHHYxXq9hq9gVjQo3VIdDJWrzmI7wfJIh1Q4JLuhhXf7wjMolI
ts+ppXTh4fZSh6RHgf87y3/fXK5teMeXNh22uAbt+oQPEPaZ0gfMAV8gcEGdqlsd1fXM0umztJJx
dC0z60tN/2DnzfiDOIEAub6ss/NuExUHiUXqQ7dwnAC0kMBgdMiZspyaasVCOZfhBbvqm+//hFO+
6vEQIq7UpR/d+YuKt4BIBCo/36sWrwh+W0zaLkFzo3TcmcMtYULFTDwr76Jr1KJ76tKyNOcftGVF
zQgSucl4rWGyhaArHU+AFx0CkfanmNeoc8SDaCucerpKiA7pMJWzzAAOvyUfQzaHwkHP1R/ZLo24
GMc+0U05quUU0/S8L7gDQ24WuNZ6SfSL6MHyZDO8cMNgavLn9y8WoqL3WjxClGsUUa+kepMABthv
ew43fGU7Xi9l3ACpux2FtbtmgwZYfPDFJljkraQCsuVQY6JRX8XWOoygD05bSHPujD8puIsD4BUC
5Npl880qXcKYiBfirQ/JWRK2EUK1auYQJKNfxPejAdiM5WkGCehbaxEMHyi4JZdiBPUoDCtQxsNG
EAdt9Gwt4TC1s/cmEPlEDlAG1hhe9WYWsnmoQ4Rx2CHXpp+ve+ui56Qb4k+zfPeboDfUNoKwNC9j
8jkKsoS7VsC3Nf6Y9DDxFIvxIWKmG6SxsrmHqTFh9WpKeBqK4qpVcBeP/BlYYHrtH8WKQxQtm5iN
SLbqaiLUHPPmNIJ10KGqzac5neZ1sG3UD2lJtL9xFEBGla79NVUXfk+IhBQyfToUGQkl0ZEQtlC6
bPsWiQ9Brc+JggMzJTy/vqusGgk1NJck7tQYt85dgM7F/ktaAhq0vwDIMXm34jMPzSPQj3xx8DtI
rrfaP/WuTx146MYT2H6hgj1CrnlIllW+BcfxFGVeRgMfh+dH/iH+vo24NEKkpRBZNBut9ss/4bnD
CwbvqbGkMtqPBlDlACqm3iftnEndprAsFA/NelBZ+OvvG+LCpzOwocdc7Co2V2mIOtFLWAWVbrUS
5TyHo7cJeKbz1qs3/dGb38JZbUYfOWY/vhkZTj8VNwWv53vpUNkLREKMZmAcpLjySR2A3ubSoycq
ir24CWqLJKRlitTFnp5sxqKwYou37nktUYFRLOlPKTk7xjnWT1J2KOU/q3jVRJwRdGfwmVQ/IzsU
8pSzG+6b7Nww1zN8klBS7YzkNc9w/66n4kDLDEAdyYyjfI8ZWvSEVxgoh/f9rSqPVXXpjG+bv/g0
z4Tfc+AVAXqxkT0hfV90wAvH7TRYLaojP0K4phSulhRL8D7f+usgvc0hy0veYoTK7d7vL6kmwFXy
ZMOZfALYw4qAB2Q9wZY9KR2GICpAE2qM7Sr0UeIN8GMVnEB8klg0JGPpCZp0aVkVF+W0tmVpI/K+
DBT5JtcFv4IvkZcwsKCT09iScjXC8bc08zLNVeF+2wIlp7ZFJIiJ9wcWbEJri6CLqPwOCpGK5ypI
TIhIogn7sliG0CDYy1NrKZRcs8O2mgJvBmhepDCLvJMKZ9SfvvLVaayHP0PU6+UVx4zlfCWpxc+X
VlPM4NGHC012HbjPdhUwXfp5j/lscm0IJn/4wE0IcAwid2eSJc0KhJGO8QX/cIXNmc/MEjXWdoAQ
qq+GKf3TeBszkNypRnFbQNIlar9wDlrXQCV1LE8QLg0xCflsPh92ZYra0yW61DiaSNvgeBp1U8aH
RN4a0oqkX/l9Njbk9Zo20y/SUM6kPt8tpKDpJt/i5lAPBA+K4QiTMYt5hLO6DVdW326d6Kqzjtdu
YdI3KR9xoHDimoXrXg7is8hc+TR3dg8Ciiq+L1PMvV5vfzHuCetBwVMW/bAaMihKX1K5SbKQtvm1
kW7ETw3vtn/CoTlERGRO7uCg92brgWOi9VfLpZZ2HtrdpQUSBMTvk7mvYXnw5GCrs4tA+ivjVzZ1
5MW5R8sRAJQbSAUVmFggg+XQHn0LYflpSB+qTcdJ/GcDZoNdU6iqLBrbevqlN+UxMu9C7JqPklUM
jXaUDH6JhtLeR0As7Mxqryy3q9N7GKOUAYntV511SPu/srqpqD3Ix+JskfXJ8pYzxZuQJtTrBDvS
asHCml6B5ENaO3ghUfnw9PEG0acRXrJR/dLNePpEUOh2uZgKHKOPEb/g4jnkf5jeQRJ+av6mqX+z
ppt4HLX5PkTHEh4mWTv1Wlexme1yNhcB+mpCfwrXaMq2m3Cd1oT9xj0FsfioSU6SqFEYI5ED5tFK
+yBvQlynirSDc3bIcSE6Gxz5PTfwgZw6H6YzwBNPrjXZ/Eq5JdO0VJ6RRlvh7CX5UfffnQb6yHpN
PSext7GopqVbWkhIUUQG4bdNnhhlEmnKLRXluN2r1dVXj1V+8xES+AR+CUo2oNQOzBX5kpBAtHaG
+QvQGpRXgAydSp8uNedECiyyLZH1aCzk78l+MEm6lJzMB/D7NqfPWH0YcusZ9YcGc0BADrDkdOid
iKQCgCDEqwL2DMo/8Uwj6YPsSXfE5kHwECbqLdczD6Jl/wzwJ46KjGHe2OjRKqvAbz9t6bN0/kx9
z61QSB8+ugqrlBdT/sE3I7UtFmgQiv5cxCez5Mm3TDQJmSTrhIVRMUEMUDIa2nmUOVFw1KytZTyL
9qHTu5ThlZW5IAhI0gC4wMUlRIkd6arzVWHS0CbAzRjtY/xq56xsPYi1BzF6xJ6OwdY+1Fjjvc0X
mkeilBWCw3iWvVGabcL8Cy5jzaei1xhiEpTyP1GGchxFB/1DarMagW+13cMykPyTAzrGLP+Iktht
Zf6Ifk3tb0LGxAUf6VxoR619tYy/CMYhbC+QLH5ALBhSQvscDYfQvwTNG1Y0AO+lz5hjluwepjMM
/S8y74QiBWQRYoJSkBQPvz+G5lHrzjVAUPaTkGk6bZqatrK1Pa2J3Ez5ZX3c0vZ/EGi6KeNmHJUo
cwj5iQUkgNzZeEEvKSbevmE7Qoy5L0ea2SJ4PqtEZ1XSXWu0RW19jsbXPNdbw9SQVM7L3EYfkr4S
4Y0hwAMyzyr86yj5mCjQhOfGtWE3X5Q3h7QGqybfviQiJ+RlSGYHcu23jP4c41WtX2X/zfmbVpMH
x0ITyS4ObLoC/nP8Pb16jYOMa2Nx7YmEfQJwVLuYbRGdY8APHEUMRoSnAWJNxIcZPz0747QdLomY
WXqhmweIasn/FOp1q3/X5qtqfAg/38yNpbbfWLPEwM48HGd3KXyG0/swYdXaS4i2eTk4lCrq4MYW
awdxkmG9d25RgzOJzeoXa4rdbBjcN9i66K9BI9q8p9ElryNyMx56RtjToqTFvhEXjhgEU9+GeGv/
DzUj6aTEK5qQZtNr3t7k+g6wQB+2mjXAsPWAxL6QPyOK8/Rm7Fv7UlGiNVR7eBBRrlOYpZf2qsof
YfNjJweWa6PRPQzDOuoFchgsTU+qb6Fz4W+Ribao9AVik4WKAABfoxFdyN72bJwl/gBtXlOatoq6
G0gsR6NLKhZ2DeqZq1CrH2Rshyd5YKP2mkGec9LWCCRW9vDZ4NmkUIm6LNbJxc5Kzg9pSu4u9xkB
n8GPyqLyAD+sAORH80KQYLA46whgWYf0QVJQ7WP2esr+SS5PZcm7A7AufVvt5+y8gZ62cC02E9g4
n2owFhammO9pdhkAEocaW8f8NlVbadr06muGmS2uFwYLCxpvJuH1Ss/kNV/ovAjcJMyrWDtLofKY
leuEqRKYXW0dV1F7z4Hszw1o4aOt7jE368l3qT4thgkWqIT81JzsMWz+KhE28ZIIQjk+ZM0WJVNf
7mPpRDj2osZMq2yKFK06t6XBOgbEgOK5a5HjaqytirZ+zlIuZzE5wcYCxRKC39bnUbGTj3BA2q6C
yAHhNUfMIH0IzAq3w8KGetD9k/gmAvUrs/bFTMAkrP90LKLaa4avxiR/k9bLcva+eeDxTuEZ7wNa
5RqlWozWu4WXsCUi7JKlhtxCKk9SsuzGdwt1Cxnti8T/eoO6zi+TV7LTeFuVL7nKsPUifoE4+tBk
BGkeRK/yBiVGeDDMBlcGwhZr/B43EfARwzzS2DNwspuQ1FhJ5wbPBup4hdDxuVyyUhaAIte8ZL6k
sDlnMDgtoGY7HJDsIRkEJzaunH1l+jUjM9YgPSrQv/PmpJW3Wb+HSNhUNHHdGw0VWhDpk7i3aPBo
hKJ2pfOCV8fWk11pBiBhUYJGtKZDfLPBiy4j0Z2V31K7tvj642UOmuxjRErSVwUAtyl3dneGuXoj
andhGM9GPub4idvDlHNfBZ9TxVJN/5/8SeUw5hoKWwPpOlB1D7eONgFlHJdphdQ7LrdW8WKgCY/W
LKagaYBkJhYQ9ibcx5nXprdMBqt1H44dE07ETT7VtN5M7/7diY8Sby6wLVo7j7iDsNrp+k0IV+To
U3y3zoD5qH5to4eT4Q8EsquJnWG7GqKB7j6VT8XadQTfpM9a3YzTNorepuEjaz6l/Ddun7lBFYJv
mOqtRXWKfeQOL6ipcB/t2+qjAJ9mH8O/aVFRSew+Dv+RdF67kSPZFv0iAvTmVWmY3htJL0TK0XvP
r+8V1cCti+6ZqW5VJhlxzN5rl3CLqY+52/PyBPnQr35sPK1Zc5uYJdG8j3rGAufLV455uTV0ktaU
z1j/6NA2ye2XnG8ZOHCBZ+FHZXr7DqlIsJGZx0f6jpMbzepvaS+mEBPp0gKOqK4C0f2f6vwo9Xfb
WOQ2wIH8nKQr+41mpTjG+l8rmzMbK+E3ua7t3VoYC3h+YvnrBT89EWWQM8RHam0651ZibCHxgenK
i+esLJEkW64X0jfyMdQbMRwy0EmQ2EGTpQVL9BSjeNpRDZTPCGX5mBzqbGMWYuPdjU/xImL9GJlj
YmBWoFHRgegMb62viAdCUh4lm9ZO/+GbmeRDi6LGt1HtqXgklkopbrCtmu+11I2mo6w9Cumq4W2I
qY+RY7BdWirAEY1FujOM9zz7SKa9pe0xFFbxe8oRVthnVDewV10qBl11TQuB0alrVsNwKiyUC84y
Lu5EIGQoIWjLa5jb/1uxWJBw2KfJRrB3Go4n3ViKxJeY9JFF23zaOeBJ61PIIFGStuYSsVRPcAlI
J+mI92DE6kzF5Owi5Vr1gIc+6orHTuhExS6S42sxGbQrtBF11KzU/Gcwvwq0zTHDt0W+SNvTkBOR
sh2IHMPJF31quI9x+4LS9VwhTo6D/dC5pGo6HYtGKBooiwv/1CCBovr5tt5JqtS2wtGvNNwbQne3
tuWVr656/S2rXE3+Ih7DaU4ixhDVDoDdpWyTQHLP2asgLH+r0L8wKo/U1S+1foNJSRzS7PGs7jf3
r3D3GbmFMhsc7oYwv9oWglS2FfWyflj1OmLE5i8z9WIZR5wayVcOgkRmIs4AqvT/TTYd+3/dAXNI
+QjjFp3mY1RdQ6VIoWdYttVnivwWLPdwYFHbqRsSCNhwrBHoImVg7zQrKE3vJP7M9HKlaRQi26H9
pYRDSMpklx82zC5JhBazZ2Bxj3IuGu4q0w+XzJpgZBzC9JvrIUhvFuQf6R9zJe53bFuDGhvPolfc
CY7WzZf3BQ+xyXLYGnBpfoxMMyySKpXqjHgqlVeZLHCqUrxzljQxjbUnW46m3aYVn2a6/1d1ByEO
gAiBXJvP6d/1dBQzMHLmLLIXhKdpAs5rYHtLP4yeSRSWayyf0z5tLllx8wwAV99NJQBWhwKRusnU
rtZh73zZxUlDWi1tLPKDggNDzTRe47AhoM30j42+o1ZKaw4hjEm4eAtXfskEBCHfcATxAfgPsRBM
AG/QAJLhp/C2NpU4gQwVUySZa6dh6TPA9WA7TWWXoVLZVyFEIjET4fVHq4iPls9zOZnHAbwQytPC
XOfdzgoAvd0dqgIoAwVVnKNyFbDs1w45D7aHCGXDgL9Av9cyG9MZnIl2Jhl0N8wvbZzjjkzmU/0E
JealX+KBLkn0SDQGWwtoiXZyamsocUHGiN8VtEGHcZpgsVYjJpF655eMIU6a+e7UX7z0swCzErtu
DsgGcaimfFYtpgC3bf98TNYUS858alAso3TAdSu2qZl/1fh0Auc0KOtxqS8dH7t8jnaoWfjW4/db
5n9PZ5j0P7rQalT2oup/PHZgqCTnHcq5Xt72zgb6dESSU4qo2vnprT/xM5gwLTyiV+v6XJPXyFqN
EvFWzkUY27foO1ugYd0tYlYpqS84ynKxw58Oi0gdYeU4vHKaO+rnQbpPwJwt7UEequ+f0Sja8l7T
hJOakYi/DUXKhav7G+Z2g3Jv2kfiPGsH8ek1lw++ty7CvcXwcFaBkFujYHtr8p+Y63uqL6W+0LVf
K/vLNPAMZPYsm+YzKu9O8qU6N/ktWPjtmcSG2bjUZnH+IbNVEDpHE12DNWRUW+Twsp1v9xrwmnBr
kaVtLXHXedm9YzagVOa/x0jj0QC5MPOtk2ZgxFj3AVDNOaLlOeAXTlmsLJO/aJlJMfMPmo1OTaCR
QP7NyhVmDRpDaEDCMG4ueBGsb0ZATHNR5ZAXYO4t+1anl6T/DsdTrv70obpu6ktTaayUwQERwqNb
r6TfTdmhZlObcOtNrAgK5SZfTfQP6frf1clmzL8K8lVqPg30hsMKkDSP9AHImVZd7XzX0T5UTrEE
eAMkizGy6FPU9lvHsDE+Bful6d26OzbJWQYElu9kRqAMs+y5gfUj8pnpcVaSWwsn0qD44qVMXe7r
qDt0426q0dsmEI55pZibyWCwDhwBJjUYworwEhh/HAowUyx9RYSN5/9yGiCo+50QaQwMdSlUPOyQ
+m9HzTyJqGEWj7H6AW3AYA1Z11R2/TaON+20xlwwC/+SGhHRs/NYaX0P9VphWYcPvl8UyPP0Z8I/
WD+N4ZeUblUOix7E4HDtmKCUMtUsqAUd2a2T/UjeqTCW9YQcieXXTnhdVUw75boj19e1OLMP/2RU
0o3p0SwrYW8u22Sr+mtbeqgGOTEuVo11jOvLQM3R8gIlZyB/WotiXkBpz1N4zBkB0yQIhgc+U+EE
6GVgfWQ2r7JdOAIVdZFHLiBOZN2zx+peZ1tL2YGKq4q9VZzbN5iEaBHAwxQ3tb6w9S+wnFvozedR
uuQORSfV9IchOo7cL3JLQA61I4tqaHfvLRVjXt7q+n2knq8vVnUhsPxNU1ewA1OGdDEaHTGoKqWL
od7JB7LaQxhUs3T46HQOrOmbNb+AdjeoZZDn212NE24Dvd1cM/7uuw8SFma4FDJGfQwmcAfSEorw
+Ks34i9YRQiEh+5seX+2vp/QRxc94j5OLDkY3oLiqNbLQkOcQN210qOt056cYQdbc2TxDr+daWbc
PWOf864+2DTyKhkTXXg0mdYXWYN86KlpaynfpPpBOLCnylUXRD932L4A2xwktA6REBXQX8TLNHOh
owvfjDY8LcasMQiKGZKYnKkzrON+O5krx1yZ2Ukp9xFSLelk0sEViM0fhvGpjJdUWmfO1oDfVTMg
VeqlFJTQoGwAG2j+sAQ2B0rCWWZ+KpwClvch9mXgelGnWtl72B+BdLxp6X4qNzGmkgTtDq33otfO
9uvfBzhesdQuyP+LvL3sXPvuBemFK0by9nDgMgV5H1JmUuVpmfT4KvzMES+OjJWz9p6K8wqRutRg
kXklOBn7pWXg0dv6wY8gzlWQAQjJxgPpaO9+LbvouZ1N3aCMgn3uWLNi0abHoL4UtXALmZsWK8eo
PnXvu7Z/kc3MGwSBFnJvcarozZE1iE1uMFW3vYReBcZWG5im41hWACKSwuShON4MGovyS8MLY+5S
+1E8hwR6qoVjiP5CBrHHtx3A0gnII2kRsHg8loMOLQPDScbfWjt72ATDT2+XTKdx0NCzYjFjqVLB
5BQW6nRb24dpQB4+pyqNeao8F+0PriT+3RoVAtuNUL36ylan4baNk0m4ldDzIZSBjsvPmwdgDQh2
mnXmRiHenYFDxnisZW5W9OSTgSM0l366znG72TtxjNbOQlmynnlvxmfUrm3ao+EGKzKRQNobrJU0
1gDTyPG4p35Jmb+h9U8qkPVnFg0zzhfZ2hWkPcxRHnfWhycadQhQrJ8WpNVKMlzZrXZRw0eGP8jC
dseWMTxB7RvDQ9Eua/uBhgbZPa8jllZnvCjhDbq0w9xUDbxDob5EWAsnUEupAkugZVgK/CkdzlJ7
kOMHetV5wJwZzFS8RVYamqd6FiyxjBsYzI3Z6K38Zs6kLlg2K1s/BLTdK91eRPGRmj0FudEiNpZR
wohbooOu6eCh44rQW+CJOFwRRxt2gEQY7OMHSzMtBOlANWY/kaFzR7XJSTeeSc6rZCEHjo9JckNI
AdNXBQHqASWwdoFYXMSs4aFSUSQDE/6nFyLSfhYf2mbJxIouL00wEyx97zFoQHkPY7sCAxWjaOqr
lbXX8701v9Mf2m/TIgfAyK4EswzxOW4XMwveANXQKNbzTRfcbCTvkjPvPVKVPhEZRjMGkuFZ9PJo
ylQGs+qhMhiVPxqkD/6KpV0x7ESVjxNV4m3jjefhnLqNNG7B1PIwajD14KcZ1urxSVQgXEeZ6Hb5
lHRuLghbUImce5IuhfuvuPQ5u6I1t8bXL5/E5NyYDPHqgMyGa/sP2IdcF6gti0gL+Uwug9ReBMMJ
3gJWVt+wZxkW/xywvWzrC5Ob0dAaogzeqKPfaCWXcPNonnkmO4fYuVUXn1mZPDX44DTPiBjhRfjG
M+cNCabvOCJYT/gcoHzihvPm+bAfg01S0T2LkSwkpe5YW4gfXG0AjAQ7hKga0PN463FXK63LHxsi
TZ8+x2hvJ1sk6B6YA3tlI3QyLzhHZnXDxm3no5GHCJ5qmxAAsUFI5YFFBvN4WSWzm0kvO5EcpEdW
QFLmD8CEOEHl31Pcj/MGOYwYTyJR6WN3St8zgHdOvQ3HjTAgK+VCmJlVe1vU51DbcMgUDuJOEDY8
rtW9xp+rb1OKdJn4SgLbzY1j0aehHiA0HeFQyFGldmeyOIrxkrfRbPLZRQowBcsIyeC8QDT/vzRa
oSTi2xsgjAJSLxbSA5dyV7nTDVKkj8o0G66VDq7E34fN1+C4nXDMsn/0v7J0qRRHM90QDoNFEr8p
EvXbVMzF4MVL5xI1vrqPk2fPUhNQgaq4CrmZNHv0igYoKiHmH5Vba7wLL1b0maP6tqez6Oas8CDN
o5nS7X1kVj6hIA+/XE/KyvbuwyNj6CodJe9alVvL2cmGG0XYnIFjNiOCi0si1NwBM5jo+QAswOZ/
0L5D52SyaI6tj8gNXEiHU/hTShxtuTkbpL8Epl++KltwjgiD6wL3nnPJ5K3ekx1IFwdu9yCPa0ee
y0AhRqH1U/Zt87XnY2ioS+vqBPYwH88lWT6DfoySvYzEVj8hfknK5o1JgLh+I23Ny1uWn+TT8FXH
LAx8QqgEXizgae0XwleZ16+U2EGVop9TExxajsCAaW9JYejnbkMDK/ST0rFG6CFdxR+whSSQyu5o
P32iTEOsl2qKhAUqYrxCgN5WaBvHlREvJfWhMwogBEUMXsqdhZSMRsjC5xisyZN7a2gCUZ51IXdZ
99QDiPDeMcpdDY7r4GCBwLanIHcDMMg8sUu4oeyjOYeUlz+lOJ7ZHKIMJgW4QEySuM9T7JTh6LIa
4yplguO24YrcYK06Y28e6Ojt6gsOn1DC29dJ1Coda1LjInTMg/MtWux+XcLvqD/1tl9k2DW/eEu8
c9duu3SvaHdhG2Zi68dbc9ioOvhncrmBJvzq5XtrfvmoHXLEtkoNgZnRh1EuR31hmO8jy1TQd4Hq
irYtNC7CvaSXc8nfV86B9bZbozxmrQOmQNTJin3ulXeG9xbaAB8aH0tgjtDykRvLPvst+zsFUXKl
0o0auKdC1xuGf41yCb1H+jtFxy+SiPslus1s+s072hohZ91GhDdk64jPSyaOirGb1m6KdFY7uMBk
ltUbwFQQIZlE5PZp4tJmDUjUZvegO2ZmZ6ZHWCMxAE00OzKh9iNBODykQ32RvT10P6HpgrFGHc1v
CxGvLJnAksXBo8ZXIUo5TeUV2ws6FGPoArOMgaKdlfIzkz4a54aD2WDwoF6z4KMG2mre0Bm04gYO
cZajj97oNikPdzlet2I0YKKmbc5JucmQzoAt1qmqx6+8RoTqzNkv+b89eSsWKEf0PEIaDiKOosfi
vyJmdIg4cthRQ9FiPw5Pyw8Pot6Q4y8W/rA/UK32a4b8CzIeRmZa7S7V3JIJs0rR+V0HG71AKou2
K1mx/XGMPXDJt6bcCL8i22sx0abFN88VCA4lAlqsPbRq3bSCm2wkyy7lByJj5K+a29Bn1XXiv0yB
H/H3FOv8H8R2oyU/cl0A5uzZyt4zRWA1WQRYt0YFqnuzfJUdGss47mOfIXKU5zOVjtyEIdw7AsCF
imsZr2kVPFSLNPThSdYOasPrlkH53NlAIBhdBMZeGKbj+lM85vGC3172C5of2MhqzhID5CLz4+oI
xl0MN7XwQkABXWyjnRwguDlVgIbAAZKV2OJH2q/aXNKeRocVNqKlYD0vdmF2MKwjxkWiYu8+Wznq
mVlX0nJJeH4tmhXo11X4kLRD46FN7Fmrf+qJm/ksp0KMUAReg2iQdKRITOSU3Wiyc2HoVWY/HRwk
dcdITgvvgXHJ45WpbkrpWudoKzYGShfIkfbGThH6aAvmyrgVOTPqaFt0vyP1bxodkg4leEY7ar2q
mEO6XA/EBJFWJjosTXlVaQZG5iPh6rMI0epYmELb0sMRe4n3qMzypSrsOonDXqMHY+3S44yMtpUJ
Uqqo+BDnee/fKsM+1FL011blJ8kl3FV+ps8NSTlNk3AdUSummfyn6c4pSKdHKgOgqhQgDczz1Qj9
WCBtGy7iqlgT93xQrNWo51/99NmTJmnz5WoDuVy+dDBhyU+5+axT8GhB59rMc4LS3+Yw7qM03VdU
kqHcslJV7ujFZy0ufjAx/cVGSQp2FWkh/rcsJncDk2UJ/cKbdn2gcpliAyn1lcMype144KqYQ3Nc
0lov0f/P1FDb74OhPXRye7AcxfUL+9KrqczCpeX8XRRoA7VAQjeDIbSLL8EwuZKigxt1XDmm3JSG
o8ouEkmGnTuQiaxl15jLgT5LsDZ7zppKbn5sPWLVYJ0tR+x26CUS8s8RvjnoxsY0X1shflEgf8jM
A6ZOZnEpVUixIyw6cwC+OCyiHJqMNbr5hM6F7FnPRnoFWtLzK7eY2ACzimrULw5jqetXSkrmoDZu
elnaJ0G2K7qQ4LBplSATbBE+KD73JluEMe3JXnN4qZD+qOmyLTS3pecsAbyGOr1xHp+m1L53DlaP
zjROxdTvg6hwDR+wL3pkK1HmQylicwoaugmtYYLwUdqb4UZPeSKosFJ8b7RgTvqe4D4Z/OHgYwqC
trkzYAjIcbloLJiicB/FGiOPlHPtgGEjo4x44mXMaxQG5a7n0aAwAaCnkmlZulFuYTwDSwTaHm7x
srMBabG+mBSS64UIqCKLRuGmVPB8291O0V+S/DUBVCnE2fOjWABsLCIIanhaNUtPJqYeFYXOBRhT
KbG0Ben44f2IsiRBtmKw1x9OUcC0nNVShNowMGiTUAbGNotyg7Uf1Eb2FjpzYz06OMl7QV81OnTO
BG0MB6lB/0Aw5GRCpwGt1WB0NhiomqyJxwmdWAPzOY3nUUuHM4B3Za1epPpMJZvCBhc2cmerlBvO
y0G7VJIOpiAl7BEoiH+PTodVOB8exX5btIsgVt4MDFecwL5Mb0ynGU5Lb9qOyUc51Ut+0AUxm4vE
QF43Ueh2P3rDTIkxSXS0rZ0XbjNcHwxTqZTnSJO0mt0654eFX2EQ3WhwC4yVpZABxuaS2Hoqws9u
ulB0p/GjwOPbkkEWWojsmE0gQwulfu4HqVuT7mDziSR4PRIyAN48BmWebEd47CyECONaB+Dmp4sa
bafOIERK5TsTxZZjUXy8k+DaEIUgwcC3UFdbOh8b2nnxw4U0tEnO+aA9OzKMeiG/5B9YmJQqEX2o
kLQkpA2yGCPRZPSRvGP3GKmpWnh7I/Zrrusun/u9tFBD9LbesMyQ4E14BaxsVQSsH2vGazSVCLML
JArhSFUCGkhFz54pAFMxUaZAoDpRqfEoVci10AtAEEDz0PGZ69lKA+pVePFOr5RFWo10GzRwDAYX
pXmtCvZg4W8O+NhkhqHyhAu6l9Gk84l1bi4iIB366JoPkMMdfGE1XsKGzphORLEYuyEzzUnOcJA6
FGjXLSh2FgTjgHoZ/VXzp6cvGyuxoFPUKvNglpWiYmV/ryTPqgM5q21heN0g19d0wgCBKBGzbylk
UsyIXOm5xJhoFzWloYUObBjrhQ9ur3k16dYCgDYw76rZzcnc2jk/qwaIRJOtVd/Jb3bUoKyIZpix
cDXlvClNhYr2s1O+Ah+WaMrHfO5tUkxpJeuFOmALmQgH6NVtUr03Jq4w1gh989V7z244OME9cY6F
9sjVfR2+K+UH0Aq7ukvJnodfo71UBqoUg4aFMT/ShEKlHqzBDNB/NLQEA3+fD8u21rkykFAM3sbp
PNZTP3oPBrj/bRGtiQmqmInI0SPhniksHiD8lOeMLyWNT0PJRl99ZTazh0S5FxF4V5gjWC3mESQF
L8NskBNKgGwjhyI+yN+CasEy0zD3CkSp0QJ2PHKL3rMCUV/Id/c19SfL/ExRQyeTtxDmD0cP0ZV8
GRBV/gL11rYKZAtmbgHDWIhJDS7HMHyFNVN7IqGINsj++hbxpInaQfmoMRoUgEOUXyX+s5lKFZ8Z
MtCIZu4mp1+4FLgCSIc8S/FRqWB6fYSoqoUJT72EEdh1zHtKlc9jFTBb+raecISWr06/m8ONT6LH
C8LKGLRcLBHIFc4yYzPIZ7+4pQTpAj+KtkTAKiY5QryBbL1JPMrXI+MhOXBTNrPxSYmPHUStt1Z9
lxXaf2kZsBBM+I6AX1j0cRoOtbJ2DfRsozZLQ29mswloqEKDEn60TIiIVMARw0Aq81nglG7YFhj2
O/8RQj+sT+Yr5ZQZcqoW29V46P9JsRO0fpjMNW7s1g6Wmm9uM/pdwyrmAaM4D5JtnNTslSBGDp9e
J9CAyVvDHlhlqEBTiGCYUEQW2vzyR5IIvHw15OUqruYiP4RGxGLjjqziyKhKiglTOejEsNFmpCvy
3qBGg1h+s1L6h35Pzs2IhLJf5ht8jlO6hM0sKnb1zu+U8kU5nsxo54cXCbwemvZ2K+NexNWj5+vc
gdt3T6qfCdyrBPazZUxhKDfxkKfFZ4UtxedHzp2BXxLJuhBE2IcTIRsydUrocqN0WkWog9BVqHRP
iQxKP0Shrt+1qJxr3Un38qWmXCT9LpEuqalfincz0y/F/2BVPpnZv6OnDnCCm5TtSKEKdE/N8CqM
j6w6tJYP/8ggaIP28FfjBMnPYUbU258aHHQSScVrmaW/snVXra962KresQA+Y20zhDCKxnTxN6mK
5ag+4ngnReuSz7f2F1poL00NTYTy1zH89p6wzoDCVt6WzzK0d0wTWNuxjGm2srMjigfffW1vK+yW
6bUU12z40un7Ru2mFB9pisj2jz+zM+5y/cobMk7vOddsNn73CPnS8hPQbxJfURhOcDHlg27XBHST
lqyureFeUwekpB/Wmr63WaQw828UTsQPmesnwtleOSe5ZUa198qL2X5n5aocbAy+9C0hJj5C47OJ
a5/NVFnc1cDijbln+XMcwUH1V6O5iApBkdHiLnPsm8opi9O5GexU5dIZ14YZSgK3+NKZpJtt7KXq
H6LuolK8j9uopJc7kJDO7y3tdQ/aYjoFzEc89arZH1WhzAzu1CQ+Ymhjn+jI7AKPFadXdR2D7zR9
KemKnWarX1L03TTrxnRUmzUOPE3dyqSFKNHWk0dMtW7ZPkMZseMuiU92vrG8S8DgDapd720rVpXd
oSiXeg18YdMaF61FZCnfJ/PWo19QsgMU9IqW0VYY3tTHHMMOH7ynPJtsUxf7RPkIp4M8XHUOgja8
88goHAP4n0vnV3WMnTIhZuPGFH8cjV60zr461rpWfGNoAoY99P+k7sFYXhn3YcTi9K0Ai0BJ5ms7
k2Ud5kWWKD6GQ2aXfX4rlBvxQghgj2aEBQnf4XSSwEKKpcXNtNcNwyB9l+D1jZaFw7rC2LHbHtv3
lI18j+OHzlboXakbY9czjvxFFZ9k52YyirUNRpQZJzrShORkVHfLPAQVzKFzUG7TABX/epiQRK6A
69nBKUC+SGSEox0jw557MlW4yyXHWtxC9TtAy+/7s5l8AXZI+EbzFl0eWS5DQa3F6dldCcIust8E
vmb5E3P9pfvADxctigU7sOaK9/D0VVehQVmWWJacl1R9jf5rip6mjTdV2jnpie5g7lKBBLCNK87S
XPspuGtsPFgDapo6R8vTR4uQ7Vbuv4yBfGhKPdJw0HbmyWEMyKmnA41ZPwTKKw4eefc0zXsxsoBZ
VNkCM5A3bptupyafOtv57OgHF4N/BinbDBTUdq93N5l7JfrmcKyNuerjSZiFrKXA6DXHQt8zYKmZ
FGMgRGaKIOGVoqC0vYvDAq32LpFC/QR3Q72q3o/MF5DfeSLK9KK3fKF/BbMyRIx89RoiXTC37UZH
WO7z1J7sYet7L73eFArzsfxz9L8b2TV6xt/Fvh8OEXEx3TqKjvCMaeDtfkVGHeZqDvj4V7xN7alu
9766U6t3emwZomcUPSX4m5RRuvbdtY9IdktUk6w1nG2SsyFeh+qDZzUpvutqjSxvsMkcTd9yJEgE
S+AkIdWY4ckjxGyjgLVTziXOyZSzuIMNCc4WUvvMhPOcQg9jFDqnLCxsfxbZNrOqX/GCieFB0TAr
3EfGNlNcjrZWfxRkAKBfNNK/ijV+SMYkHeAMJQpoHX6yQtkQhuxLa9lk2oUildPE7jd194EPopmY
cW08Zcfw0MFVHfnvKjNuKuC3uscqzK9p0OdtlM7oqMlUXdstgaPary4CFahperR9Mfxa2RYqe05U
yzrb2cVgsFBsgugm2jR+2K76okv14bnbjGFFYdShGLUq8jI81Fe7LPnVcCR1jH9DjIVGeOvHd9q7
nPInOkXpmaC2zFuWpTA9pD5b7Z0dX/Xkt1VY78sfg/5dGN9l/lci6M9mSk+q4Cbof8x4mGFwFf1h
K/2IzMOUPqyrrrr6hAtWU4VIDPODC4ZVxuifmoxwEy8pWVLJ2rM3abP2alBmrkKgjwW8yh0msuEv
TXy1bYbd74FzSB4VuQtQFWUYd0jsqOSzv8S5tih9i29uUf7wvX/J4eAAqhGMWUjGp4KpSMgycceP
a5pLoAaEUJq8cRR2b7w0QfnkHUi0o4QxK3+MzPWSlWqsxoxw1Fvo7yyY0NQo1abiL0qydBd3HWts
vec6pv6owI0jwiUbHTIZ306JI4ENDfuoNzZ40DdUUoJCl7+IrFvEgIhzYrRQrqwN8iVRpzUFsA9p
rY24KDgYE79gjVJzIfDKjEjhQ+t9pRfjQh8j9CDOZ5dOT8dUH4VcMWRiWalOL9vrBOvwbHMJqCic
2zQ7jPxKDs0jZuoWWvq+07CN9jbYoGhTaxqvbI6Y49urDCqIcW3EMOKcIV2ndrk1B2qDIt95qOhT
my2xDUxPQvSNFGAAVZkn1cm0vNOuaNNda1jCjbUI5MxAv2OeIktHOUe+Fb8U+r0IUkATquoqiVda
Wm+HXtv1UoyH7m2yveU0FkuJIaVjRSAMUVEGEEKC98GjRbEwA6ItwNHqGkbjph0hFFVBfLWhzIvu
AoFsNVnBQfH8c22352aAwOGMtNy7Jr36QKW7V+NMh47iqAkACcTyoqU0bYthU4afMoqBdKSuhe/U
qm4WJvuUSPYyQ5tiIBwm1M3sjh5nvUKzLndXDAKFdRz9YZUy2msCICJIrUaWOhoMoKh5yflZyHdD
XDAxqXFZrL6VLBEl9RZXIxyw8RlHGc6dadei4VAGTJPNzpnuYeLPp4xopJxEHvK8Yn2cyUWDKnlc
1/FXhyuMkU1MpgRWvxVf5TJPMKp4whqXf/vAkGlHC+wr8Z/BMIRMUKhWKvI63435F6U5IbU0uiMQ
dYzEc11F2AW4XurGpUN+mUnkl0FraFCMFQgdLRXXMrKKmryZrgTKby3IZuY84otmFqtSN3oD6Amv
nNjhEkDU9N1VlrD/tQnnTm32F0xuXXqRqsnNQ5LKWn+nKePGrtsr/sQpH3bIM3dyMvJCKccsa840
wK5OSh3OGlyjkCIGcurhJ+TRRSbbr7SlZzL2V6n5Hexw1VvGHbyuYY8X1U+2XeGvdHK0Goy9TaLt
Sr26SWX0KyXEXZlC3lv3O+duDcWr7InpNfuvqM6uhcKzQ12Kzb+321MvDYdeUQ6ZOR2CGIkxp2QT
ELPHJswxhU1YG79r+E4tyUZCgy8vED5kpCAlZfKqq4JDhLXFQCQDBY19dSCDDbToSOY656JAEysN
luSwlq0sfG9KVkd7QGcvJgQLRUo/SXrF3D/vw/g2BvJfommAv+LuUDt/g9JfO1s/57oBibabm/q0
6kn+zox+7sjDEYcZqggZ2pimI8SjvOj4odPOYKeACjpHAmqE8dzjme5NCfys9YHiASdP+tK8HXAZ
tluGkMDokDFrh+gmBV6J9FTD8kqoDUxobZf65bV1MJ+luvqej3G3VY9Q97lNy/zd76cKG/X3II0/
Q08wCgLFdQl2bseV6TCVdxgfJm37VpWi3ECkk+SEs5WxHe48b7pbYUp2wxieCUBE2CTpbzmpvkGD
I67nBM1KAnY19q0KthwiaVw4NFe9WkVUL7OpYFWjG9WmiN41QqochPWAB8hrCVe2Gqz0ydtodrWu
Rsi90FaQfDZFtFVpadsE1Rf6k9Rm3W6nmykwSDfqofXpKxM6hSPvO9KmPA33HQySgvUI6io+Ideu
w3XeR/OpwGnfVGd5xDgeBYBP/BnOkrWl9TvTh5UvS3MvMD9CoFyJl87CnveM7Fu5r93KbInMxCFc
d3Rh0S6kYRvDfANW56IQ4M7Dv5gsLMm6ggz1VurtamyxPrXyRomeQ8fDrVTKZWqHDzmoyfmg1Y6C
o6wo3yUi3Wxrex7KQiDC5bAok3YtpACM5Vs+NOaOZK8BkB/il+mzXNfZd0TVyS+qTRdO3xMJCbzj
J0c310PLXSkQbCY3tF7Ms67DroQ3HjWMkk77WuL7NqadHshbw1e3rQXdI4SuT4Fgsd3Xo88e2lUC
YylFphKM1NgmpJ9+1xbRoYzCTQ9yclCQ3IJGwDroFeN+YNgYGM1KG9ul5ENrMnI3ghCQNs6BrgZ/
1tqXyoP42w5QaldEpAj3rDjCg9F6x4adfDVMi8SWGPIN6zqq0Qg1m4kVoM3UswSFT2T8EqgSUaSK
OWtA7Se+clIrwDrHIN8kwdLTDsQn8/8DfQ3/oWtPak4bzZylOZAFWoE9CsPvYkCfB+58dH5q7VmJ
NjJ95ZJree+FfLeMM94aJbgNocIQGKCFt6uYf1flV8g4yo87huwMtsyPpjLnCcOD8RRwjgWwJktF
+o+jM2uOE0mj6C8iggSS5dW1SirtiyW9EJZkJ5DsJJDw6/vQDzMT021b5aoi81vuPXcXQepIMgFn
lQUmpCxswK7AQZE84J8dk+uZg13ln6P/sMHrZcoMxb0OcHlN9ds22VTJU0K/4IPWsMPDZLYXFDAZ
7UheHXrwZ9EfxWFrmJ2zYafBzkZyDmGZ+PmjwT1GVWQW9O23pGfhyacOumQETyjA2UEHglgfB+eT
H0L2QvYW1y8tF0+L3zYiZtfsEi7JYEgQk1+q5THqDqN7XmlnqXwNCdtB/6bFmY9jKK+d9F6oP33w
z/ORl79EwZ8ueA59elfovS7KXf/Zy3/4vlcK4vVnBdZSRb9huuE7Wgc0Y5djvpHkbhughF2W70H0
j5ZpGbP58IhsHBOMy4pY6zuLyktm0McZFNQYGJyINJaxJfePBzxxfoUjXEL8KAYKh4mgrWPNnknV
Xcv3ImSC9I+/CCOgxGEce+29TqAjPa6x+NYpXxpmx/GEISTHFzeDbB42f/T7QNioR4HEZd1tszam
wnL98gFhtkzUiOwJiPFx4s9II0ZjX1QpJE5pv/sqMsuxrPdZEx5Kgnh61nOhU5JRnRzSB+uzkNPJ
OV9GzHhownlz0ZWSuMBTxD7Hmvok0/JYmM052x9D5tfxRL+wXCH9IBGNBTHZHBoHr5++g1om9QEk
bA2kWF2DTbZM2NPCR4tkdiokQAPbe/I0x3+zikvRZRsGeSdglCyVZen0yttfHHPEbSPxWc1ZlI+O
95oWFTuKP1Xx1/XexUhD8ZDaK7J1k2PBURGHd0X82UrgQOo7WB7i6h7fCStECvm1hUqcf21oNw9L
23hrx4eaHczC+ur/fptOLq4+VP5rFm81sL+VbmmCg1B2b7XC9f1OGVXFP8r9HXrwRF41R7V4Hie2
MAZPf1jRIiE1n9/C6BLxMWTpcBM6P6UhTvgt048rbTNBGav/ytMRxzeZ85ivLwo2NQOU0vujWTqo
9V012F/hVLPV56TZFaHccaEyM2fz7LwTBoUY/TmrcDc5UELeLUvZGGEfj2PyZ2zc46oFHq6XHp1M
X/61pLNMgkM3/ycryeKP1ffiYOTcOQFBVcxI2/IFHbxB8SLDz6Lkpa0KiCZ5Vgxlx786gnCPtIN1
JnYXxPT73JR7dnjHJkyeFlOetq/SmHWHjUFmxEFRa2yjtyFuz1KhYbQQvsREHiwkVI36FGGsd1i9
7MBUCbNMho0H+59XH5LWu0ocUgfR89qQK1WM+0Wm1xnTpnQObqxuDyH71NYBaEYOapgwkgzmY8EV
PEPEDQpLEgj/bNhs+Neic29nNT9atnGl5GHB/FyR4GkzfUXPTHoRWU5TzMr6WRWcl2twlwftWSDf
cFJU85QYkciOsVsdedVkjtfHpqdWnrtTXYSHNS4RvoiPNod10lmCwyHfxadllneqx6vVZGxANgEE
Kxn1qqBaxBqhHmPfGfUH5cG+VcXBdM8y06QykmqXobnJj9nKlg+7cipR2CHwLWmgXdeBNqiPHn+F
wvKE++lNV9/ncX3BAg1ypHOO4Zq88Vtn6J6EiuI5DXeriyrAgwviQcTqNOxrYq4ghcgAKhwghAog
0+qhB7YcwMgjSxZGzcyqDQtOWx7gFu0GuGByGz2bbt9Q4lCbZeZiSYAp6vnO5OuhQuVRF5DvFNv/
SexnsxzmOb12mAChzRXApXp+np2jcw7CU5bjKV4ioJ6s2H33fmSWtqbVIdn15JcEaXBw4uWwJOSr
02WHQCppcA6ync/LjO0FRYZJ8uMEOtJF6ppHHuKlFRfObRiiXGf33YB6UyY+dUyCGFks8Wshiuuq
i8/0JaPb7KOR6Dcneh+GZO8ymKRO5z8EVfA1Kc52Ha6zmPzP3epcQhq6kLJKs3xcmIEkgH9caklF
cPrfmUlQgOJk3izK/xz9222ZOmm7n/HF6oj9EEbFJMcON311MGnae8i0MTs4P9w124pajwiL2e8S
0Zbp96gjoPgzZ7m/4BSNxvtg/B2yJWrSqyF80vI7cD4nen7tUs2Ix14/F3h3MeffSKGP/mOmblWj
2RKuE69puGul85IX/RXzmeagSaKuh/x2aw3bdt0n+HUsISnNkw9QZjqWxf0EUqHMPzz70ouvqLz1
p7+yPtv8t+scC/8lJsGzPmn3oe+/q/hqG7svzXzl0sn5zqWY9yDMU/GWQgzuHuWoDxXJKqL71uzM
coPgLv4zistmOlLg0lGAuvFXPaMIf0rYaEhUhmmwSU7UzozNIYkIXf/IfLmbGeVpdnOz/HY3byYG
pmNQjde5g28up6B8S9zXwRE7/gfgPawIeQoSNEvYEuRjV+NBrG5CQfYC6jjawBD6JCVJKHAIugPh
RSSF90QYswXbfkxVYZ6IFtaTCQ3GNvE+5zn6c38iZ/3ZTx6WAsY+xaUB9o0DkQ0EUiw3rH5GduPC
H64MR6ijJav5/FiyjZzwGjl3g0DjN5tr1ZPCUsA2UIoBLtx9WJENZIzeM/se/15gWYeFrzX34ZCM
7N+Hk6jXk038w2xdtKn22LbDs+N/phzTEYNXMOV5Mu/8pED9NZySzj9OYbr30/woTLCfdHyc2g5N
9qe/0JbAxUmSuyF/Tb3s15o8lE2EVD+C8mmPPd4DN045VH18D+W3GTG8aV4+qzw7UAeCVg9mwnyI
pS7vGx08MBp2l5I3fCs1sHuQsTcnBKegIu6QkbLJBTe5AAn9KWisa3QuVbacqpShvfqokTsVyCpU
8NtDK4zKqiP9bO2a82IS8CjyYDV8JtQW+Uq+42IJbEd8j9m17cg2I1GDnN7KQ7RVY1hnc9Wwhk84
HieXybRBhfLPUoHOpB5t50kBt9qy+8X/tq3Z+2nhFn4zbIjqmDWLXA/Dku5sOxD7h5GSF2cwW4xk
TJZsnXMULd6NV/IoU147u8zjH3DV0YqedP7WFqjfMHJQ3hnnZprACf20bMgaD+NN9c8zlN7iYx1H
wpPUHqXZNlBtj1Mf/QrowFdLdJ2Tn9toPXBnkQt0MXC7Q5JGWzVe+jm+iQcsFt54ygnOWCrQoUEr
WG6whykvk85IghonLoH1HuTcB1KQiqmzXLzrRtS3XjTc57xwOuK+oNeL5PBQBsGfpepuW6Bgq7gP
BGyYiEfjl9fhi9guelk6x3XkmhkYlfT2rpzHUzuSq1SKO5Vkz90k3jbnkZ8jcvSK/CYueSjcFlsI
EfXe3fYEiMI7T4v7Q373bdoocGbxuXcXHjQD4ysEs5bfhQLqXdNdz2v4sAa3aZJ9rbp5ThlMVc7w
m3kdk+cGEr8BKZGOPyAbMzM8l02AggLgHD/VEcv3NhgczXinE/hKxcYL6O8U8dXlazIC2UrQLZev
VVIcImxRurBvYzOAOaFamd9LoC2DE1yVCztyFFHIqjAX6uXYqOHey1pE6uVwwwN0mUSIziTgTEOS
LMWHQIix2Qyc/sON2F3JGdLteiNafcUgFQUWovWkf8hDek3JDbb0/W1PI5oXZNmF5fsU9IgzlP8z
xN1RKvU7UPItFfNTyi4ucV8IAHgqeZMWB9RWwjztV37yQs6VmOaRgNfvGU2DCZiSleGNXPCBFfrk
9rzqpr+TYvseUHbW4qVJEMOI5TVxiHOxHm1Tm5e/o7U4xQGVcRj8m1Vz5ZbdUcz5sZ/TJ9tEb/zY
Zx2oOx9FlOoQC85oN50SVl1FsR+G832SYNMbKeXZeD32+cCpg+pXYTjsW8iLSLkz/zsbSA7ryQ2K
nEtbxse4fYThv4/Jg9A8bAV7zqEbLhFULDr1bWvWPinU4wtbNH/s8BI/+at9WAusYtj5nB4V+YY3
zQiTR0DEML4ogZ2wopy44YSX3zbT+o4Ujvp8ueWbjzbx3cXuXDLeZG15WEiRHyXN3Bo9awQUrleA
c9W3+KiPMUDFsH6uVHXCWe6o5d0gUiiy4IjGlUUvufJp/7Iyxh8V0Zeed1l0cisNk7iRKXFzk64E
hs8wTKErhmBFQ4vwx+dY7PyvlWZOYM5KZ/df75YHMctzMfk3i/ZfS+Ue5Siv2patJxmtgP5RHhyr
XL0IY+7QQfxTTbD3M3Nl4MZH83Hi6zYRoQ6jvTTZVYdSJEObVZAupr3yuErzlZn4OEdPSPz2U1fe
9dQ2eXNZkpoFEQsPprIwy68irFyLVIxDq4dmIpugS18XWzt7CpL7ObyIRBAZnwP+ETRtTK/ccKRk
JksaXbRvq7u4GB5tcyZGFo6kTZ27qgYS6iNI+Ypje/Z5ftcKpyHwjZytcUw0ruayr1ckLqu4dDO2
uNFFyCtv8GH/lmP0z/6LCDb1YuZRwS2bUQH9ggnfLojv+zl8Wjb7ppF/t+map9Mbj/1Cl3UP3Rpd
3NS9a9wFK+ZyMhYQV0gydjM9bOKBjq5qdlaY0PVDXEPXq0FSBbFz9MPhLNrhQc1AGTBni6Q0R5qR
XwPAAKFSIIURVEb/aEATiGW6ASc8Rut+CuLfTY8VNGV/0+hhx0wC5dt6iO/qGtl1TL2qMCfgW9EB
uijTPico1fIKtQHaQv9dTv3RknnAbcW6rwh3Oh6vJ3bQMOzFosHWJISe4+LQCRvxMX0aO7qIYpz3
XbVcLCshEt//dIacuOEmrquzTIaLb6er0ofOzMxyksWlz5BmjoS5x7edxaN3ERn6pJr91SwJyGmv
jAPVl0vHyVH9hMzxjbcjT73C19dwCZJ50LIuMKO5S99KBIvF8j221bFdkh0oOd+ac7U2R412askD
oq5i2AI+mAlvN/Xh0XWnYwt+vZF88BW7rnQ4uQHil8buKwj8lT3RTF4NpO4aZvwhMd8DHTk+zEtH
MJVLV9ZhWGj0RwQ6ccAABMY0/uxiKO7vTtHQSaGNECiSVbbnIz7mZcj0r9qnm3ESxV83GHALH5Zs
hnRP9HyCX89AqV3AjG9Vd8tgk+SomUZUMlWQG3EBV13OnMTfJGuIsLs/pkeVhXwrp6n1SWetcxwb
LWzHlTEYm/kcg62gOarIr14zHNRTcfwd+XB1XC5sk8C86bAOIl9FJEnNQGTK99Rfahbdcfa5FF/D
+j5tI6IKjGGI0QeeH3/NP7Uz7huKXK4uXHoN+8bmGPvYOsMblzVU3sfMZxi4uxJ19ouXZ2dHPHoh
SX19bqBpUyBmviBlZ/TIfa62sEEiGppxxYeQ0IGJANZX67TTVT3g6EtyZEByBGIdwtq3zXvUx9k+
8KnXs9/VGn75hfkoQcLshZvvoxXDr/E6fn6hPn2voPSqxX3ek/ETxRpFaQz/ZHZ4tYCPPI2YYwi8
x7ADclbFDGsaQHMdf4VGS8rACEF27WpINFV7JzrzMECCVF2OaHeso6MxFyflCvMCG++iCpWnQ6Dq
tG5blZIvWRbAS1nzuD3WxI/4pfDOObiTpGs51QSi71ijwyyCumBfTNlppcjOIZcPaagUkxB+U6WJ
W0RaZcM5YrSt90OUDpcGc6EXBSR3YmV2ouCrmyNQrZYgx7R8ERGZFY4ev4H27acyPGrhHWIPszID
pl1Mg1DnyAbCn3Da4CB5fuFJ2ijIIUDbNj17GTwu6l+szWTSxwli2PzTRPW9bp0XHUhAO4qev7lk
s7kUsjuXc0sVHSIkGNblEuPfysrpijdWHIuKmiewD7GJnos6hdDhpRMouuI5ybLHSFQHXeHVX0Of
Vt24rEsQB+D5BzSJEHB2kDOImLA4u6FHCR7IQ/ghKo+uFJ5mT+DY6Ex8W2lwWAaUvUvgxuwxtvZk
hipw+6+6LliZRgAKlOUOcRH1yiK+7kfWqln77Fn5zw8fSeQAzuhIon/Uw+rCHS/C3xMxtl6YzwwY
0uLZeBU8JvvHVkQmsEluTnUAGc3P+JKo7sUvWmwo0p6CkofLH+YbJ5r8U1Lf5KaobqoxPcURY+Qq
osdSpTufbaUuXQt6Jc9TZOP7mHtzZxWcz8IFil+XBIKtZXkUSwboI/cBv6fTwfT4FGMm1Tt/CcZT
z1PUbYlHsv9SY6QPKls3DXp11nKj10B/tN667pcVj2a4qZzI5RJjPh9N7dhD3Nqfuau+jUckRygG
WnSm+B5jerd47Un9virXmECu0v+bgqXsQpbVY8rO1h+qa7dDJBYxP+zi7lbojqX6CA031wC6dGSg
heGkiFkI7Pw3SugfZRocLHpF3iD+1DMS7bndFzWzt17J76Ft50MPEtKVvE0jfK0ZUolYyVysiKcY
qtKDe6PRjibs38PiA3fyyxqNHkb1iv6JIDR3Zc29iPRDIgRoVvXdVyhatU9SXYF4O6mq93YqwrOf
p5e6YZEWAs/qFsCLfRSeU1Ys+6mmofOD4NmFMMeu7yTIFm0jwPqM0dZza9y/KDfW8qVbEQ4tCvyi
zVefeni9i2dmOsM0464V1EJEClX5H1nCaJ3Tl8mDmZux3hQNIstJqIPNCPVweO4DE34V3nRT9CQR
1KskShHjhNf9m9P03yKYB1jqgrxFPNdp2lKUA7XKYSVHdwOt1j5ykeMn7mfKtMdaJD2F5+2DZVNT
exiXcz+57nxw58KJPhK4eRNEmiF41jHNhC/Tv5w1FRcWg4rhSeI1EdPyI/zOAW1CvCDULC8CFcEF
VqbuykakpCZJXueBJ6O2n0WIzbhYyYUVQXTbtC+a8VRYTALJNx9HEDH+c04NVfGvOAp3fqMA8btE
Czs9IWvCqdOLwqbmQ5SLNxbb2lSsfMr5fUq6gwRmlVYODRva6VF5VDaNwXs7tWgqho5q4SnRzU0U
ALoeiOEudA7KZkI9mzYRWqT5aOuAheZSAJ5Y/YuNoVt4bXYvg4/cBweQpiBH003XHRMbASGhAEUt
At6NDgJGFNkn47cXP/DcfbcSZsp2a4ig2HisgGOa/rLsfrOmva/iBihw6lx5ILWTMbhpeMc5OZk5
DWX6PPHlgfkJldXxcXDIoduv0d6mVPChw/6szm89J1iJVHns/n8nuqA4eL1/rUfmRkNPWNpoEHlI
56FDVldSdjE/xbMwVti7LL1NFMsRPehTx4yhRDyDhW0k6EXiPZw7vO9bJaSNfEsGxJ3JdCVUi+8U
+XuvmHqJ3jyVArPP4FGsVP0KkwlcD6IrETQfQabYolmFqU7ntFE91C9Ch5bVXPn54O9rh5O9w1Un
l5REbEYvTo30Zo4/iwGRonVrVvUy6NCA3E4rgSBenDCWdyDOIUFWEy5EF1r39j4SQr8PUYENYf80
oPeBs8RmKUia9zrt2YL5DOiyhz5y/7IceI77noDF5Ei0L+L9ZK7Qg+KiC0NO90igHEwjdc7Z5DQD
OWS6Itoh78drnkvMihmGtGEj6lgPCgZcwKWoUTdPSbxHAfBauuYijARbRCQIZ/V1gPiXZu295jFl
O6Z3WU7WRzu4/cF1iRk2+Y+cSC1YvI6eDxwv27du1zMv7hx55oljU2b5qqcWDPnE3r8sFGsHDE1e
4xwaHfHvA4GGD91btxBnlPTfyGqZrA5wHDWk3KzRb5PHlNYJ8RhK+qdIpUh6mQ1NPD7MaJ6Csi73
E+ZXCvBmN88Yi5JiVGwjxDMY0SbK3Z3sk5KAYuaKNdm0KBZRUhcM6juvJd5SJAAk1umAx3BJK3dv
xh9ZpxSBwfQuOaW6AY7NyJ5H9sFzjch/8mtA5csUHhbTwEKIH5WNtoDxFdrAxLa6RLKRDe574VMZ
BWLWCKFR5o0oaqm714NXm3eMczoooD6E6tFvh4CDDPmSzqKbcGT7m7IaG1fd7/iSYsqe7gqXkbYn
Jb5tT4LZKq+JYcBsyEJrcoZb68mfdGX/MMm/zjK47Fst0/+SMVkQynNbXlUzBHkzfLcOApU12Rj7
dCqj+474dWUPKJPy5ITxbwoGqHE538SgIizXyV+FXhKGe8iZlja5y/vH0u22DBDAUNmIb2ie7EsL
eyDQbLpxkRM75BXr7mk1usTzmWIjDJDRyjx7lbGvzqHPzDKfkvBUDCVLrQkPRNIFVylX6sWBGldW
xYdfy4eld4m77n6ygSvT0R5/hvnKm1byTVuhjuSvbS2WS18/qCbl03CZ04wWtloUQ5SiZZ1Ug7nK
U0RkYpNwcxYia50zDwSFaRtFrC9cAbF0HAfEZsYrAzY93Mxe8DqkFSCeAG9vXrv1VivyvWEDX4xD
i3/R4klfms+o2EIYK/YMHh4KiLuM01315Hvtb/YuS0g55xRweKZeMlBMH8vYT3ENiBcvZd7ZaXuX
TTGxMqkfHKZZ3+reMLaK83tPW7xY1F0qZ+9Q9gPwjHEkCIb5dOt+kkWR75rQa3kuLa6quf/BvIg6
dsVq5Kb+QUeZuU7L8LE15k8zaSZtqPdOA7KGaQzpymz4EEVIiOemwRZFG5KUsTilIxWcy7St5VAP
GjJ8TaG22YZD+KqJt2sU8J1N8jc5Zj+Rb5aj219WjUVopFD+FbJgpsMBNGUkTyTDgGqkmezNrbO2
99aJcLf6Ot57BYFsKXSRgQ6xSCtmRDOmJn9gwqATNLjLdegbEntEwrwldu+1SwHvK3irNQ10X6KO
xByY5jWrPTWeScPZa9+B5CLoe0ePWOW52LXItHfC+l/WH1mTYjRIVtpMp/AP7TBdg2v/42UJRuue
FZSuE+bDXChYhwKf9tNsUrie7IFAtS7wwPAlDdB351n8Kx5iLIHtWu0951BHy/uUfTld9VE73Ycp
GBakCU6WJh/e40xhbjN8/GoIXoV8KWro3tBeiQuMOI9mcxDa+7dSuvIYcyMUTr/LSDs1FoahNn6C
lKY6lXlzroYB0iEuA6yfjYMHzk3EcSFLGsvjryGDvpHetnMPtxU25/bv54YyEZkhoR2XeQvGMwGT
co0wbw9aOk2g+Q6tc1VsSots0yZnKW4dudXXK1PldjO4j8PwSeT6d4SGyV3jGzGV+3mUPXo1ihHG
K/txIsIybqiQl1k8W8WCnBR3ZgffgYwFcC1eXZV8hZUllnAhlDLLkQAxkISLQbRtvpW8zBFZMpE7
EIn7IfY/UVJ+tWv3HLrjsWC+tCvnR8efNnXkABqw+V1bEAYZe61BrcgGyq0PtBikfUFet4GZkpvT
CLgBdckwg5usCpwk4XxMFCyPJXeIDR9ZwEaglkbvQpLbDKKyK2j9sokW2stYFw+FgbYmkJoEV17R
RjhR6upQO7y9UYGvWcfBWTjcIvPsWdJn1TkeYwTXro9PKo6Pa4szDtHXu63qr6xh3rT2LEmQTP6O
mwHLWXBybEHYZ5yw8mDmmNfp+f9fZ3J1IOb5qancF195L2wwvjGo34ySytrzaQur+v8u6ZxlNW8z
u8hpy3f3YFS6xT81hvdD91wwKABQw5dsWaf3zln/1j6qGBeLYqpf7UzvE/TmtfFxdNeUZcPKLkg/
el1AOmD52ZDsGHfNPllhAtRMCMZKoilJ5MlAlK3403+F20/2HehQLrfJwjaEcIyVYdFGWtF63wqH
/tabT7FDzIDvY8ErEjQHrstpxe9iXvU1ZMF3hZo1z7P3rEog1z7LGR9nEJbhPpHI7poc92SLzJCL
i+Uvy06Ogn6M1b7Lhs8Qe1md4R/ufGSZWTh9z63zOiRFdmp+j2lhyV674AX4E2YrLeYApKVjbZA1
jKBUNsNUTPRfUjy8TTXj5fQ+zNDf6FnPGgEkEicdUP7txhFrJwCNm2Ca1AHAK1igKCAg3m1I7r1g
J/w7mewxD9xro0fM3RQwjYRW4I1DgBMZ0ZC2iTpUIVdLdjAhqZcRZoQ2Tc5dQuPSznF1kJKLO9q+
Uka+4Nu999J52FcTn1kSm1d/QkC2Rt+uIz22WxDHOavk8mkUXlKJXW+nDD+S26cEBVXd+ZrmchlF
ddPN5r1KXisVXOu63pXo1Jaw4LazJWNATOENO9CybpbD2tGJl7b9N/bRu1DnPvUfeEU3WmFQtCHC
NgjFzK/zY7NYSo+REc2sxV+fNNLUsN9bk+Y6T5ZtCgkOzZmisx8hjtIz1PSVYnD0ld1HKUWyP1Fs
ZyplH2X3HVzTIArf+zmApuoHzZ4bybLe99hjcnWx1+PMHaZl5/OSmA8rdSCK/kW6DDHZdb4qaD5E
oSzsOTYlnyzfTcxwpLfNzH66T3bVlPONN4uz7+jZ11akyBfmH8/hrOsVzZBdl3PYgnzsI75tY0vn
H4SsOMfsRpbUHjaPu1/KLVv+9lsFJo5t5ry5CXVgnbW0MsI/GzlvlA5UHSnxNKxmih2TZZzLovm3
9og5qkrQzMvhJdTIiRAMnBvr3yYc6jgmeWe6lHcu9EusftVhJb4FhOgMobONGZyXYHwqJqJdl8en
FgambXFOlfJooTn4mftQBwjF29SBl2QJqxwNnJQWlmzrsnsxcjnYnrRYakGR14coa1OEhZ/l8LpK
yn6tfRxzHtADH8sqblCeNckOta6A6g9QNOq+QbDAM90GzbWwhDwbhfbIGaIrWuu9qvg6lgGzkLmA
V5QpJkazYVvEKA5PxIZ8UzECxnqZ32Iviq5bmv2oYD7NiLxYUbqGWOmHsS5uh8l5MpxjJ227P37H
uk1E/LkyHJsbyzp/KHw+L7ehYhXLs4qa5iqx0U03NpvA+r5u3Og6Z4G5k424WTLOqjZT/Zn68Oz0
ZEKrmiGvmzq0CqRAlQo6rVyC6LgOHF9+aT8SF21rGHXZr6SJYwb42NAQ/h5kweORe9COmxF2x8w3
k5WXew/voNjbGsNZnxBh0cw/a0upZ9LuYXQwNWnWmk1M1mND3Eyt0ePloxmug1E+xsvUPNeI0Vji
j6yw7uh1IOu74JDTDJeHOXHiLwe3JlRsbT+YbVFm+TEzG0r0ZcXm6Zb4GbnwiS7sf6G44RNtnxlD
xfSz8YdMxZ1c+F2ZFDTKfbRrECnssM+cGUniaD1OGaEZ1u1GZCUMi9bWouOSpFpqGnSbZWdPhgD6
hPsxZL6DsmC8XtP+b71pF4qrqKDTrEtQv1G+gTpnqiT/V9p4VDNLCpWgnQ4pT6Wvr3TI/489WOIw
OfoDen7Or3knOx38Fig1R4fHzM3lwr52/Mc8Z0XDBfaRo7ZGFJ1UF0O2bjyLY9U2Z1P5P2uzEgtY
ccInzkHp6MmtSHEJ7IZqzNzv2QBKamb/dhbIfUX9N1XtvLMWPrKP6dAD9ChFzuJnQQyb0RF3oinJ
um1PrYyRxuqBpWed35RgQMAo46hpo+hFyqY76cDu4ZSo80CFjGAk+ad50g6r+vCLvj6rSW8vmTaZ
VuuxVT6r0TkoTo3xyQcn4AFpl+Pth6wip9Z3qrMfInbrjC13LQC2mLExyb6Uykv8jbGqngTUnLj8
5lsFImydOPvrdbeoAPi8xASn6PbEPKO4Hyoe+oHDpR9Q8PNkEwU04fewNMyOtChtaVZgWKNxSyvQ
HZppyq+4p4bx64VAgEwP2L7bY6rNpzvSG+VT9rZmU3/OieWSzE6GiCFtnra3FT66rEMmq1ZkBcuy
zLu5IzFHOy+lZXoTD51/5u5hHyjqgyI6vK+K9TYPBK55tV7DezngpiAXtU6+i/jNdhCoQxftRqv0
g8qnl2qJoVg1HusX1Lx1xLm01ps8s6z+tKK/nXI2MqLia9N5BTiU+jEr0bR7yWalz/xXExYn6y9v
Yx1+V4J+KdUoMgPLzh4W00hYzVzwxWQHUq1g6yTL3AzJAOqnf24KKb3ySWCJkHQkid2sdmO+L1jU
nVTywZFpdoLWCysNw6mx1rsk7j+k5f72JUf9IML3zLjipovQ43kDivnc+8NddbQBAE8ZwBDQWYuW
Cslc6WQfnaLy0tPRj4dm3yT7WSKfDGljm55Cm3DcmJssmYm/yaBvKeCKTs++IIuBt293C46YY8Aa
nyTUm7wcl/NKF7bjV1/JGhFmxXkC20P+Q4ZYToBY5holuDXol5fXLkzHU8Gz+iseuystU2aBCd0v
bsmHOgpfRRmag1w1O8csOGQKbszoEL4aIVw3ai0OCXwOm6XgH8OA7Z4an3SJChULhm0WqJjRj/UZ
wQ5Jc+wlpo1FpS82kyQtlVw0wZj9bb1BMq90rmeVEkNfYJAh1jDrU27rheGHtkRvelTW0Opp5fqR
sWPy5FW0pakpefczlD5TuHSnzl7SJJq50V0Q+EFMEFsVH8Zu2+L1ZXpaVgZnS42nItZVd07dw9Qs
t0uCp6+pg6vQG+crQCf3k/tm1poU9KlGiN9wgWDGYgQQNUdQQbLlieoJ6hwIpwJ58G0B2HZl948F
Y3HwlXOWswcDOGG2Sj8UnOkdcGYzLM5z+RgNkBdaTAD469FTLvdZ0IXXqCinq3Xp/xaoPmCZls5+
mentMvHKBLZHYWk4EaiFJyPJMnT36ZKTeBFmh3Y26NfJIfadKOXXlA9rY6ZjjrI7AtxkEt5PxGNE
Wsz1wc/E7ypr6wNbRycKE4L8hidLxNoAYYZUDJKxI1Soa2n+5lQ91yKaHh1SOvZ9mbzrNP1SQ19c
fENWhIqy/xg7r+XIkSzb/kpZPg96HA59bbofyNCMoBbJfIFRFRxaOPTX34XIujMlrlWPWVkWgzIi
INzPOXuvHe5jo4KAglAuswlEw0+Hiq/kDq8kvU/XjDZzVtIa6inQdfaBdgE8qZTgG+yx3rl+8JkO
7j7hcuS+pG8Gsmo6kYHzNNDRM+LwVl1wldv8Dek7V8qHauJMscWE0QN6ZAjwb3NjrFWePvqTBFY/
gaQu1UfTI+sr0h7sGFd7JpwAiPi4d5srZQ/R7Tjjzp7ZzSLEy1inyAmKUubNEU6YvCxu7EHkq1HR
uAzxAxyascU/yAom6WRh5ZuAJqBeG2AkbL0eqHdb2TvP7/OVg4Irs+E/SBkCHSpoUtObcD0orW7V
YCplIIojKn11TTYRdieHlevpcWPl5ffmI56DbWThYdG4dPu+WufT/RzE8dpHWL6SvJt+ClMhismL
i4p4NVfIl1iQ37ju3wgOS9lVj1+TbZPfZOAPmpkvB6ZRHZXBJtWACJEyAErlfF003qr9aDLH2jiu
frST4jjj75w7RuvYmZgPkixmv5vYRNe+TqFyG+P9NJ98Tb1Y1jPwuwwx04je2gTAWEam9RBQ1duK
UAcncY5pR4EZ28OpNSDiWoske3KQUVNWtmQ8s1fskLTRwvTk5cINMeRnvnS2MeqB2cneE9zgiB3A
0bHwL8pjlKIKbWbQ0oUpEuRX2rXcHZWGCnB3BbqeD9zld4nHSJX+KB0xp7jT0jrVs8X2c0CJsdQw
GQpMLHKU8mUt55WCpWqb4y3eq1fb8UrugQpvuVNBvmvQDA6w3QPemFL3+zw0J67p26xD8j4bGGja
0IabGiJTb4GZLjIxkTQhsMBxU6dui4BUHdC4gnMOSxrqpo9rYGjAvaPgDiLCemwk713I+5abaYFT
voEZmpigFyEJpg63BxRzhNHEpd4kDbePYdZ0Jvyc20XI/BOf3cZq0E/VNR3PVrERhU2L8JMyuhoH
8gNRiXlmE22nqn1KawhN2D37Vd7w0aDlU8PcRGldrHuvuDYAxq2aZF0jUVshq44RW7AcxUGuj0Jt
yB+Ojj10ae5cDYrGDkpaQ2vHiLdVxN0ncPNhl6j2xu49blOFi3LS9R/DKEfE3tIa6WqwLVMzHlPp
zTtXMNzFiWxcfPvlP//1X//5Mf6f6Ku8LTMGjYX+13/x+AMzYRNHyA7/+PBfj2XOf+ef+e/v+dO3
nOKPptTlr+3fftf2q7x+y7/0n79peTb//Zv56789u9Vb+/aHB2tWkna6677AV33pLmvPz4LXsXzn
//aLv3ydf8vjVH3989vHUl0svy2Ky+Lbb1/af/7zm5Te+Y36+T4tv/+3Ly4v4J/fHtVbnL0Vn3/5
ka833f7zmymcf9B8tzzLA94X0KX69svwtXwl8P5h2Y4rXd/im+zzV1jwWsWfFP+wXcuko+n5nuVY
jvz2iy675Uv8NlMIEbiekI7nuL797f+99D8cwv85pL8UHSK3uGj1P7/Z1rdfqp9Henlpnu8Gkmdn
S98UluVJftsv1cfbfVxEfLf5H6LqqmAejRY2Lo70IiZGZ0bgSjJtWl5Hdn/dBvX9aKJ/AKzUHTyT
lkW/ZHuiw3Kf59Q4cXs/lCkN9LFlYy5kAC2oV/vBoDUlHA0ioOuf2jg2j11ri6PPeQr1DMJy5aGs
67uBqzOA7vswpF5PXy4X7JfQjh9mOSKuHcqlBhxPiazKQzomB0tJfTNjkLbHJnmguw+eCEknO+nh
8Lvj+Nub9fs3RwZ/eXMswGOWb9qmJ23X4zz4/ZvjpJXqiwx/PH7W+Ni5QDoYpI4t0MRa9Qt6zOwP
dp9MtzG4JfCGgHojghjSlg6MYw/cVJuW4GJqMdw8wfSgvJAwywEJ48/XmSQgEv3BB57LEICYDhvK
RjFU7OTGBEa5MTwUEVLO6fyRBk3696/QXF7B7w+/5wgJFM8xPUcKy7f/dPiRIXde35Xjlm3xuPXc
njF1onYV/Y7tLOIX07er1zlzrkoDEYDr0FtxElUBJ69xXs1WdHL8nI1H76P9wQV7FQfRr3//HP9y
FDzHsaQvfDb4JpoVmwvo90chDYJJFrXytmbA7G5ecJ567ED+RFmP+taw9nXb3rh9nJ9qXgyzPFPd
T3n71liwVRqHxcOwqFVxF1r7gBA+362XFEP6Io3fb/SUZTDvBUHpWc981ymmWyYFNbisYASmBQnX
mH2YmqyRiZvZd3//8izxl0Pg2J5DdeJbvis5HH98eVVq+ujaBdP1hJJuJRJtbdvcZBraxNmD7lyC
ZrFXIMQzmvuiGK1rgbzj5OQCoJSpnLWnk3kvxSLwH/vPKaE32UwsQ1oiOJMtZ6zXBum9kenNWLrp
lelIa+/1eAZS3LCnCTHLlaHGMoVpXgZXsUyZ/cXUv3//Qs3lOP3hXHMl90FfCtMJhOkJ848vNKpt
h7luCr3VqA4VErquttRD0iTxQ1ea8yqahmEzgP+Kxm4X1tN3X4fxZzd7N52s85dZwHFokJtcmgYb
gyTsjYOKkab+/dOU7l+fJq1jrvjAcQPX/fMlYQaF5dpV3W0tYGjrymRz1RCVuYaYUG/O9wBXURu3
TJQ41xhF/sBAtRsaLvnEQLkdjf47VoH48PMSLyaQ3XW19kwP4H49ZchuI33XIcis82F+MGUw4vxA
ZnW+D+gRnd2/eUV/vsd7LCWu8PAfmoEVCG95xb+7x0t2J2E7QvDvdLs47MRENQeUucPk+TFfIYtj
CzhTJAj2J6Qi9u3WLvLx5M/qoek2UJYCq7l0tcjv2ixSuzmIXLBi86FqGLTWY+M8eFVc7//+aVvL
+fDH84UVEOOSEHZADe7/6XwZHNXITokOnVLJHspCgREZ/RG5S7AC5NEdDL9rnpTLoEFk8x3N++dm
LKAmOMV7aJj1KgmMkICJmbjWif1uKUjedplEOgZWaHtQ6A/tDfpyfac8aKBOzrQ3GNxnOTX5B3oD
kATRMo4yQYfNJP/W5r8518y/nmss4C7XAloV2/L/vMBMMRPXeQKiiVyHZY9wkDixnoL8JIfJvOen
9HpiuHBbMwja9zqfLlucZckU+dhvl6K88IcTBJKn0fp3K4Pzl3ef019adFxsyTZF/Om2VJTebA+W
IAikSez9kGdQBQbaq0p2UGBwvl4VbgX8xi7hxhUY0azq+9iwzx9HmuOZH9drsaSIVq//5rT469ns
sJNyJe8W/8ci8sezOXID0+zahBpgIDJDmAj19Qhhx6ATl44npDDYAWhGhAxgzGnHLL4ly54yHjIU
0GBxlUH0WU12ML95JpFpmQxWE0myTJQmcstqvzlWEnWOolxdd32OJDmV8MgsTBmBLOAltISvLgVy
4WXep23fTBOBenQyiX3OxObvX67PyfDnIxF4AS4M9IIs1e5fdiFqqEOWbkh+TYszeYAHOh1QXeR0
OhLm+gyZe2d8UFWHVKdzmRN703Oe4shK63yPoQnOQH6LaaeHaoLsx1Ym03IZ6HVLNFFZCoSuNUNQ
0U/Pcmmv2TQ9zIiFZaj9jcYBxFBRQJPUGL7rWML6Uahd8jJ+yFHb7psq+rIz38XL74NYlhDkUonO
zwpMRCqecFe6RTtPGxqSX36fghy+lAI9jhOAJ4v7+kXFt5NVZ7QFoPFwtVw4oB6tDAHEYBefTln9
SLxuV8rghswGOlC1OjL7UeuwQR8eVmgMC990jt7ojOtMTuB3JhAOSQ5pz2hVg0ucskt6HRg85joB
4lzV86edXH8GRGiGxXyIOJkuM/vTtUpSUsYXAgEoyXJjF3uDfePMt2bZX5ohYS9KpwQ4tUaFPNG1
thg/bolCRJ9SGDcDUhPsZnRXp5gGjsyvupY/7aCst/pArOMywPJNFzo7MHpBZeCCHM9D5lxAA7ZN
Mw4XymO9thp5VYBL0tjWLnQEsCZRMwGnCOigFEneNARYdDGOhZE8xboHme6G6y5AmkCHPVYAuxMr
7vF1IwdRzVvYmAyDaZQVsVdtLLQEeSJObOY2U2k80cJ5b9ExdeVXHUaoyqVZX4wTkCeze0lchRK4
t2EZVMFHtnTEuWAuGpati3455VJd0hoonnxvgR+VqMRkYzDgcsSvo6WfRdXIHej+S/BJ2LIkSaeR
y1zFdxKxL7lw1FQ8Jx2R3JVNrvjwKJS3Y/W9dRE6M7eFMW4n3Zsi0hAI/HqGYpiRGmevQhMxsxmV
Fcg9TmEIXycP32QbDnJjY2AC1I2CMOp+SI3qw7X6Ky9LZyoSOnvM7w1Fy4LrVV8iVImTpNhoJAPC
NB61TWKGWTHBCA3rNbQRMCFPvDAVQ9NI3U2TA+zBwtDKQPXHhAyq7CfCLzXwKxrNcm02KQ2RuoFg
NL6AuLBH/WEj+6OB3bzU3IxCokaZ6hyb2iF3GL5pbUY/yt57bqaZWM12HZgOPpQSHU7V7uuyeo/S
zoEq3eH4E/2qaf2dO7nxqqg7BKRZsK4DTJDwm4aVSI3Fj4IdGxDUhmV7RjfT0ZZh59wW4xW5VzSZ
w/Ba8QwO43gF9RvpliseGdhh7g0jxKWdjZjNbFCg0LPz2x7/Kk8/UIQuhlyWu7Fdi7i6hrBebLXk
/tC583c/S9tHN39OHBfjMDwlCHbFRRx8L4z4xbEdYk6o4C5c5qOOdj/YkY64MaNTUBa3rRFCCRuI
uPLMbFdXpfNsx3AwzFljVI3a9ZiZ3ltOnKNQ7zDcAATrmWkkW+Uj/opDMrqkqWLNuWmxDpKZJchS
Cw3S2DWTLo2N5FG3+YadrrjsorbZNcueJW1c5nzciLhvGHBCkbTC//I+BZCOzE3idzIjwiZGrzuM
6pBalfvdEfeFLaeXMpbmlY/sEEINaZ99jF5WJSlgOLO3nzvGQBNL2AbCULWNIrdDK0hfNIorPLMU
wkaXqMd6Uh7t3pKcxMgTr6KG/6QbWV8ns5Fd6dAn4di0YK0DBw+D5m6q/P7Kx0CqizY7imb+XtWp
eR91trj3VI0iYtAdVrUrL47ktZKDvjEcMdEmVk+UCWCgl3cPZd4bsrTkxq5xVATF6FC8x8/zslBn
Ee53Fvnh1TOSNQrv7GNA0IY6NT6mE/YA1tP04AyAi7s2knfMztY1xw4iD5AEd2yMfRqa75WTH4pY
OY+Dk5/OJYbb0Q3tI+yM2mMCEZLE1qPyOU6D3RyNbG0lw0KXtO8nbr8PWjNay0drVWGXdkqZIlv1
8sfa0gmYgGbdMIjadDOTngGb26Nho+IW8omZ8p4olXE/GeCCLC2CF8LK7lnn2y+DaImh0uFVbENB
8WROb4PK9mLmZD3NllrCFXD7yW6h1oSc+kOWcVrbIQ5eBmi7noAqxDwei5xK88fUN5/9ylTvToyW
CfzDeOvbXkrEFY78wgBH2eReeQpCeZg0d4YLwWwEf4v3Qtl8zDzupnHuVXdtUYBxnux0ExS22Las
blil0WPLvHibUFGvfbafh4DtzmNhGPfnz/vLPD3JO4lWJ1riXkN9Y2cVLf44YxYaM2CCnc7BTx0w
vkaw7ZTV3kpZV5dUTy6qrqa9HZbP1ewH4CBbL/5soairSjLOGIFdL3Ow6/NH1SZILft3n2joda+5
P+Axw5N0UapKbtoyTG5qMf/2zxzkw5qLxCSEiS+YMiUMqsywo/kYezjfpyNTFwbjJQJUM26jq/Pn
Wi7/n1/9n4fE5SHFGKoTmaqR1uatl7HcNhON/KpFgMDWud0nqY2msh8a9gJkPibMd8+76DwhnKyo
CrUu2R1cp0794NVFe9IS75PC2UbkdlzR2hmgrUUR8W/lWN4MKk4g0EswJCVA9jrP1TYtIe82hC9X
i9jyvKcdA3J1lr6NV+fqpFvjNIZ19Wqk4pTOhY0rjBNRhKBmBi8UW954KBkOA6667tZ96s0/EABB
yplz71Haw+KWQEYxVmRXCL94spctRE9Opf1Er1XfoUebrxO60OwQE3BVBrFGIjn9fJQMfrHL2Qm0
ecfNwnChqcS+dPdGy7Lfey5JMiDlDgrXr6Wm+oqrhmGz55O2EVcNkT0hEfHnf85fNpfv8ZtaHyKs
gJSyCPgQt1zMvB+RSuMPxI0WBJQSomXnvCAPL66GJPHY0zRfOUbJm7os2He7DnBrwoqdCXv3UPHW
oRmznqQPWDCaood0QtBlzj/vRKU9jbchU6ZN4dnRiV0yvsUcx4zsXfkkDHdTGDpbuwEIJ89Cr2NE
tfUxj+R6UiHdF4mPk7BgixsQYpkivpQp51mqcUXL5B6lBNrRsaWGCRoQK/UIvHzM9Z05ek+Di+ja
AzJzlZHEeGq6p/lcPmh84Zeu1akHq8S26BkFCRdGBU58ud2gofti/0uvrDNdnCn1Q1kFGAlmZ1sy
cAPMLMNDSKYK8QlWwhxtoMBLJ+a700y1ggS73wvdPqEXnG/LxRFk1r/2nZXeTH3crJDOhHiBiKAZ
daBuOmYW0FwtcSiDMnswbfkjSpJyZ9Pg3rm99dAOSn03KmtY2Q3gOzrKq7Hqy2sn91Y//3ZtWs0B
aTKKNuEW7JaH7qVIb8qxjw5WZvdsyv3kfkBfAemFyuH8sI/yp58/jn7JXKOgptry5m49RoG1auA9
sr9MpnWmqvIU6/iTZl6/PT8SPgiKGOfMvjTIQyQMgX16C+fI8pmBtU1qrfKiA1Ye5vfCJHq6rdsr
bfozbBnfzPcZSsBpjL8X7qcjQnCZZebu2DbGtwwrEVa0a2106rYHjT2nUPAbuzfXsuz6R3PRUE42
w8yoCv1rmje/ddDqPHirSsv9tJHnem7Gpg/FsYkjVovruzF2x3vdRsyqWR8SywUtdj5qxBbFx8G1
oIq4rXtjTkJdzuWeAyNfZheRB37knOCBwr5uW58gzYK2yrKg9kFeIAerrceeqea+cCJEZDXBfnY2
3mpUrRu7L6D1p3tu6iQA8YFdwHQFirNL4ZGFtjc89UaiTw0XJXotLpghysJdnIr2XhfFxu9VAF8L
EFOr1On8j2Mntz/bCZ7Zb1KeJRt1Lj5HCTysebS1uwxzfO28JYHDD7sQHmGVeZdmZzLEFbQIT2nc
iwM0fsi4dfBptM1BdcgIrfhVh24Gli4h0KpuPlEfOzfzmIQM1kDhFuH0wJ6eyDoboxa7muP5+KdS
/CqHU+W18rkJUCJZAjtaOGWrc3uZXZx1ITrmcllak4UVTzsTCQfY2FzRoi2Gg2OPKG5GBd6pkSGh
dfCZgthr7th3MPDXg7M/PzyfnufPmTP0CyuQNiCVcNyHFhlZak41+46xfxlQbvXVCAItx6hetIep
hmHFgbGeSq7pnw+bsiVbPsruhmFAyRsO2eP/7yM6Wk9OXnhX5zXY6nwTCVitwXLj2IgVnuPy5KB2
X0KaUEbVgEaqG2vZfKWDE13ZDWysid3p1ZxT7CGiM095PT0llmHdjkFYb+ligOdGLX1Z4tJ9Go2i
gkDY209DqRHE5PFvH52/uiD+uDdndUrai4UEzUqs/PCzf5xWxETJAlO7Kot0G+VJhfTEdtiCLCvZ
1MM6RWMcr7MhnKCF5Dlylm0MmA+zhMWxjJR5xCb5ghSx2WEl8E55pb1T36Y4vazs5CkLK6SYiD6M
CxLIWSto2VEKn2SMAkuU2J+ZL0k7BvOX1qDBl8/JrvEPKQp5PdW7MZnq15zhE5dTGzEZKgnPbCOx
OjdeZ5MSpLCg8aQxwgUzr4tbB0f2ru6pQirKZswPlnmkD4sJEe46JfFAlqlmhhEA/8fNep2FhG+5
03XYDb/9E4cl7YGlT85+gsx4Z/o698mLuUHo5GaXATvuh5F71SonygfLSwKFYJh+4BpBZL3c4VJq
RuJesMnRqYG4X1fkszm0INDVl1lsXKe18SVyJPnoBEB8O3Gz60unWE+K6ckovHwTJSRIlLXKODk0
E5XR6Vb5gEd78JJqZzDiuvYkwIOhRDQkG+VJoF0102uh4hVu4fkxyKy7Or0LtP5M8wl6yrJ0pb3d
H8oCTkTUiPdhpDxk9i8OteerU+GGJg2U3NpVgmirTBMX3A9eecxsVax/ziNSlHSbdp6Dmyx0mu2k
eqwQNFwx4JCwYpNeUg8l6oAFQWb3X31exI+oGG9ms5bbPG3SDU6neZO1SLe2Jkvh5mfT0sBI0Z7n
XYOPsb01WsTjQnFAJR4/dIXU8lj1r/tMkEEdFDeZSbKDoO2OwoW9AgJVzOxWcts4hM3aOIERA/YI
12s5Ia5n3J9nh7QtnaekGVF5WqRDtWZ7zFSvT9WXMMqIWBJaZnnfHgcbYSiI0D657eCnD2Gr3lkE
Z9R2wXVZI+wFT9PcGa3B/D5DpVhxPrYAlHu2biUXZL881XTsH36O8KRaFYUbYeZIExhAJba4ZfiU
y1JuKVGxqdPaRYFPooTdyycO55cROSA3B9S35WgeoOhQ1luI5NIuCffKh/bw81eLYR6ODaFnqSOn
h/OuExNJDic/IXokLYm3btjRtl6a3DND7jFiZ/Mm6ZeoxeWECIvix/kNHPDtHIs2gEVGouOBdqde
/1x+5zjTazjT95U3FRd5XsM6OXehZYKQs0bpepUqsn5MlHWc/3qfSDc4Mfd4Lso2ZQ46vgvL0Pdm
NtnHzpjuwaQjAW4IyW2XStYxl0j32f+1Xx7NtCFRoGi5CmhBHIKQI9+Fzb5vNLF5IvsMTfpwszIh
qpwP03nk9/PUCcsRBUoFv+j8qxqJPlh1PsHWtjX9ABcTrMYAm4otR/G6yF2mKBJEF6vuxgmIfnM9
Ii5CxglJWjyEpXXfD6rZii5Um3SW1svUJldYYth7GMFjHs4HOaDuHLthuLKtwSAGo7hx8zC7610x
QXlr3AutSxwNBZJYXybNS/or6QSKBZFJG1yI91qFyUFhXFpHZQ7lYum8nmsLWlATMvJuPfgZd9HC
AERTyZcSoDUHyK3vA+RhuyyPHgvuKBuDQdlh8pg4R4jiGQ+4B/w28/78UeF7835YPnf+yFi0fZ4m
KCoT9L/qdGruxzzJiByu+20vABLR1tHceFh/KNlyhiTDFGdPsbX8ceZy66kildnVMa20aNaHoXWn
Y4C4nmu2EMNzEIXmvnV76ADyDRDBfO+EMSkUIzJ9tGIoaItMoBGjhnLzFm98ljpbVY9P5xkr4O/b
8xJ0/mfAJ+S2eXWaNVmNZWodo9kdt7GmQzsUsCoGeuXXdWsaB5cUKHmu/T3nNsAdThVDueKjJNg0
nucfY5xPwAdwtRXaufHcoqGjU/zgXbRujD6FlirR10cqcV+NReZv4KU5zgk5SkM2kO7OTd7ijNh4
Du0sZAg/a76uV9muG7MvP5b0LQD00jRI/A1Ee1yNkaLTQyHxjLi1SBlFo/W3VkbpJb99FJnOZVqF
zBY9OR7yxJjXFYsR4BfkXszl3hPS7Bw0grvYB8TYzWIDowWlEHySgV7UNQrj9o4mPJbACFvpVFJO
DM4hjsOccFabbdWUv1S2goXj+/2lT3rGhUB5ukIkvEQUIJFtCAQINl6CIZN+p0fiK8Wd3cjkSJwR
ki6wrt0zN7k3D74avvqI1g3gOqeO7/2Qszz06LIWhIzSr4eouVM2KjBrEFjr5omSb3R3HRSMXcAS
vTItClEVocTtaZe0gbrsc+vNKJoRv1m4T88GgYFuoRVlH7NdHEyovr7MgGkxvYPiiF3TACIpM8wi
laFggqM7KdVOIOFGoEbGM1tMeWF7MPN6hIOBzi8KHmHMz3BIYkDyaImyekdkCwzJosGKFhZPk2xQ
gdJwiye0WeEXmRjFuhYY0UZBrpiR7VITl1aDv+6qEOAREPczFRgfBqu6aTIjITwSuGoPTrDy5Ypg
g8kgZ8wYKmKamE35OGDSLOB3Ah6gGbfcnABY5wbNW5SxK7clb5fT9g2Da4oyM4IG+mkKLfedQzSE
1mACgQosuGI2gYTX+PXaRFPchSY9qdRLN5PYJnWVr12BiBaDFGZlrF1l4oVwklFFQnBZCExqP4Ks
E6RgMh0ZY5hAXvMyScXcijP+ojEAmSY7OizPMZ11FL6XTofJ1Ezn+y7y2HMRd0SdAAlm1lAeMnc7
luRtdj1Jan6vn/ArYJ0cjesBWwn0Ff/SznKyaef6EKe4GO2aAVz8TtH7I9Rxs+2tt5yAMMQO0Od8
zM0jUmgmIf4lZRfWhmW1Yqr20scotQ09Msgp9k2QZ881g4ULrEffG5o023YK3wGVMdKNaXIXUIvi
xhx3sw2Zz3E+iB5k0odvMUh95Hi9NneZrMD/L+5A8pOsSrTbapIbKbGg+L15qFy0TwpYDnmp1bPW
wP+i9hoKjb0nxSTzn/PYAemcY4oWiW1sDZN9U8QeLnCyHVX356RgWIylXjGePTpV/mK5ZGrK6ZVG
XGmq2yJQ48q0Y+TuU/oc5t27iVcbabB+S2z1ZC2N89hzwo1vyHWZd+OFl+c4A4SJjyJ+TcZw2lrT
zKSOtz7XUKdyoz/1iXpnpoVl5Wu5VjoWRD80jIVa8p1bJlHQJcJWo0dQSLt2Nttfo8xjNKTrveqn
tyGuvtpoAPcdgNt14LlcdO3owp4yMAsWwan0B2sz+zETvBGkBOYzzN/TNkEI2fWx/dijdQLC162d
pnoVS9rV7Gbc3+qXpIHzYKbNvZ0He7+PkoepqFaeE7zWWNsuSiHucruEV9n/6pYbr/JI4jSZ7Y8O
eQXsQMFulNkrhMWD7ScWBop1lUDbiMziwUWDy2YIam4GJC+kcDHL8MExOsYUEQvVBNHmMj6P91X+
VDd2xkTD/GEk/jYacJPpLL5yE0UQrpz3gV28+RAByY9k0kdybbvUEx5y+XAv/areyiyHa5IUIIKQ
/KcT5flIJ2fD28PAE3fb2rbxvFIlbM02/+Dyxp+VtlTobXdBI9m9zDy67t6Y7U24IftWRm8jkhLq
YCRuRg1MohT7nPmQPxtibdZLa4UBFZ7utyQuBiI9sfzNTv7RS+2tdCm+twMksWaq1mVmsHYxSFMG
DDpVpDt79AjGqvOVjpNXmQI1UUXxpsVe4cTCowHVbSLukbhjxgYV9hPtMSjDy9HGYbYO2vHQSIig
tu71brFKDh3unogJGN0imwI13rHTexKHPrPMrQS2h1UD8h4TIxy5SL1b9DAMktAft0ZyoyrsfBH2
shJa6QYhDdM5+pKAZ4HsMlZaZcht5pEI0xzJvMMqWtlwGxZoFvlISQlWV9o0bqfHCR/AxYwW97L/
6OMk5OwEs5vX9U3UkGCl6SOtKgEqXBhQP/KhOeoEe06uHKgQiDTXltVxGgyTe5MEJFnavwrk7FUH
pVBZGPmNzih5Z+rHXFv7EkfMpeHzqik3r315x9RP71Kv/ISa8aMQcfE64shbiuaLbEqnQxFNEz46
vPrOQL2RKOcJrU9H37NY5RyOdTAMdAXoHdcBID3XeGIhmVaNCavUaKlgGr2rysq4GxoGMH4qBIO2
mFDxzH+NR4nLMhrXpcFkGDzKyqtJj1CArO2Fp9KLyty2yv4Bs+BShoItD1cF7lJWOxqxLrqdcp7w
4wx9gtWGmSSjywHTAKhyRp09z4Od3XVl1NC8AQcM0vOh2kKZNxOCoWhE6tqjnTKDrPBoVo9d/Nzk
2Vr5pDpH2nttEkkKjhVuA6rImZY4I2xI6AIQSeJZX8TvrP0xIkCscOE7z8ANDZ9WbFfdRqg9L20o
GNkgjirD/08bAEEDvujaC9sdJ8x+7gHXYWy/Ek7tr9t23IoWCvAkSD8z8pNbkVQ1je12Zgmkbaxv
6bPtefYkt8yh3OienClDlTjIRzK7FlCkf7TSodhTNIK3BsF2GdrYLzjKSRes2Oqa2z7qCawOKuug
px9JxAh5jvxTwFMXfYqNF0SvYeFuMkdadvkEnXtwqmPblvNGOePOK1IAeWo6VHX7gwB5DPzUmxZQ
CVQ8I730XB5ixP4rv8Z6NkR3Ns6ZdeO5gOw6tWmrhojyJIUJQ3we7/tlOQI5n7sxXBmYbBO5GhT0
LRljUCxceAT47Rhi/2Ai2m6bxp0vrC7Y6KQiPjbIpn0umDNFItnMdXKLr2a6EHZ1cJLG3YFzp60h
3svM6mnV053DwkFEV48SzwIm2OvgWeO+PMRN8l5o+hMmAsPUKFauURKnVxOFqHMQbEF9ly9CmXmK
roLQZWhsJKsU9CjHl6jnbjA/8e+oTdCLY5CQtkaoyZcIzdvUEAZhYMyrVcLGz25DShwTtUotXsaA
7YA9caoaNnRPYaNeZMvXMLr1R4QWc40GJyZgtuME1ip1V4BouOlWEwssiREGmK3dwAq4zfHbrxvX
fAX1tLDlwl1N6rWzREFVlMLraaweUUsfyxk3lc9u8EJEbG06zXJaXijfmjADGNFlyqRuhbEiqtI3
XwKPbFGwLeHFq3yiUOoTkBjhnIYbr883mqr/QuXiuRqgnsRBfIw6AZ2l95rV2OPgnQQWBbcaF0fc
Eybq8b54pEP3PI3zydy0Ucu+P3TuWmVtXZdq2p4kK6iNXiyMyGrm/iBSfZVMNPa8Tmx9QLl5Ph5z
UxDh5eNFCGB0SRsTi4RWiDCZl5tFnEUEdTTOwejy79LIHyNQrrjbDQLYPtAPvbCnRzC1rgrnaC/a
NxtU851ZlBfoTr3wRfZFs60yHKnegGfEhv7X5jEe+P9L0Xk1R4qkUfQXEQEJJORrGSgr718ISaPG
m8TDr59TD7uxM9utbpUg8zP3njvKjSsl8e/G/Bi7tB6EQu0VlIkdU6gaw80WygbZCrRd5C6Rpj3i
Xany+XuxrCBVIDtFil+F7CX2iAP/WOHs7BEHb/tkqHYDnUY2TUSMaYnPCS0J6/6noojORlx+Fs29
2fefBnO43bDgplEdXEUIHAxYaEbtW1lTc96GnUWkWOGlp7hX4zYG5beFUECB0eKC6WcGzBPoSEcC
eM95DrK4S/G2Z/oguh+cpOMeD0Rxvuoa/kZmwYQqPeSDLG1vSzL7JLD5ujqLQ3w+NC1NwvnpZUfb
7l4YqMgtfFn/aEj3U7CxJWhNj7vZIsBVmR+mXQLfHuf7Bi72Zi5nl08Pbt3NMKzU6O+TlGskBUIC
sfJFcMnerhsmpu5TxaOEOZQHkrHohwRpHtjRJA+ZWz+1+LOYIckFao4BQvVpFu64XYekPHCHBrEg
Rttc7rMqDwx3qq+zHC+zFZn3bk1dR3MCFE8wwVlJYIgG7xYiWbEBbryRHEBCcgwLwGrVY1c28hG8
I3P6sX23logHDRVTk5wVOuqNXiablbmBdnl+wy3JhcDGaO2BiNlJvG+7/r3HZeV2/k8q1GcZIyfx
MkXSVSyguCj8ej5M6hZrj0qFu7UgZFSj/TOs6pyDBWNyutBtwnKKS2jUo321cV2ZJE7tKkfZlAJW
aHOaXt1eX111b7QRzEXh/HP1S07VemgtWHPrBAmiipgDDXIJtHC7Iy7cFEsrEAHyVGMfHZMQBvP7
KTCyGUxc1ZH5hJFnqIb/nFsCVfqd1zhpOYImfI3WmwCc68wlZn08jlmElQ2ZRYmaGZPaWkFrEb6x
L4D07qqju+QTVmf2WJpXjwoDJy0Cd4RXakXllXzPcYQaWUDwwvf2Ywi2mivivhRkx4aU+xUWrPsP
RAiosxEg3TBX2NL4V0iZye76a+x1PMYCGJslZyi/WXHgfpsvrg0lhisUNrO4gBHpJCDO+Pb1xEJA
T2VZNsUsiTkJtrcEvJjZETFmKkg06LEeSn9AkYCghN3L+IkVOTlPvQtWc07YEJk8Agg4mO5Bsei0
/JwLfiFuOHTRn0u6qL17aftCkC5li60GGFFHxr+RDQooK8kZigfsBNLpw5zZZ+HaolLp1/s8d/5L
G7il5sCwWeOth/ED5V6Vf3NG/eI3CycrgNB+KV/RM2RbBEg/wI+/0sl6czFs89Y1gGGpYCszM3Z+
BQqvn3CIglye+PO5imJSNxk9J4Jz3plVuTMHit4U9MIqbrb+OC1De4Lnv06C17V6WrKl3SuI03SI
nPoAWbte86vT+ddyqTSnOIkh/gwhdd8nQlINIBTcYc+HbxbwjJKZ9Twn4M3C30x9YNoEV6QCR17X
1MfU+hjGsd2INe1CbVc5Ynou5NX4wk+nN0rPnHy3/yJOG2W9CaQI/Rg/sgKTe4rTR04Gj17THMYb
m3cqLBfpITuEhrG2K8c/BOPmRlo34nEFosokiqJt2oPbT9PBRtNyq6hI15IXajIOK0Yb3lDZrD/k
Drzhp1YLg6d1fmcaz1xHHDuTy7zuKEmnagkESYgBQ718iqljrbINqiljLHTzkVvYEJGVsH9gwC7s
52Fp2ModytR/Q0GIs9ZkpnzX3zb6JbJJChyyy1TLl8icNoisa2sDE7wd3lVmo6OIpMlrYS67REXc
BiUmwKLsd91NLtkaXL+17VqIqL/qgaxKp23jXZ2tQefx3k1JBG6r+a4sQJAJ+56NFSGwtRF4mQbj
2OOUWPe176iQrLZ9RYuJO5C6ajJDE2P3wSi8J1M0K5rjNbQb61aycYE6JsQcYF82fj/yN/XrUD2t
zIkDpnDpZimbE6yVt3So7+woT4BhqFfXdHdjueDNztnNlVN2hK1BImpdY0xOSf9oa7OntKGm8HF7
PcLCDSGhFjZdsZ2MQVXW/zI9g9IsZg+J51fj6KCI+IB0a9g8nzfqfUkNhkmLCEJE3mhO8TRVL1l/
0GzFn9YiIpuEjWqUoAYcPHynGEkZ+mZbyybjJK08aLl0gDvHKq7War6yCx1D0faotmInnAv4yFnP
onnM4TKZJQUgQLa0qikqJNIuue5nVlzbcojDqZ4XmDLQSqTyv1lI54s4ZFaFFsVQD6rgfxjwOHFm
5Bf0nex2yB+Q60Bl3B7miipWQH1fXOO5bYDLEcz4AL//vY0l5+gMA66usy+8+6+o7kh/WYtDE0W/
XXY3oi3fzInPd4ZlYoO4LB157IjFOBcC3hdGutdK+f/UpLZq9n1yA0YWWTWQLO4OxwaeX5b9ZeSO
8uPslvfSwD5W3pfR91vS656NG/BYJMxdh1Q8xiPDYMdarqQEOYHRIp2KRiJwC1j2EHILwByLB1SA
gDPthQ3n4t5NxA8psp/D1KGUNpNyC78NLn0+hAIf3dgmJOqSdDK7XDCNfmy79WkV4B101x2EjQuY
mEjWY4n71EyAfKDyNZvJhvY918RHzTWG0tyf7b3rk5rTMS1WOjo0c+6dTSSea9GEdTt8LEzMhpgE
by0vnXbFHvEzuDBu08OCbyQvPCtMTF1vXK/rnv+81WyfWay8qqaF1Vr6684zrIPwMLP76d2AsOus
Lfe1a9FNdpTfoLQvquthaWAtOXU0jm6pUrhmGsStmx8H9kY3Y06zjxwhyR2AjUwrtEOsAGJ88pg6
mVYR2lzEXcyyuF4zj+Wmv89TIYI6Z3Juk3O0Dq6/9QlwuzQU+lmu503exAQKV3NgOPyTp3oSewwR
FI7s9qYLlHL2HqfYSZgLG/kp5cLldDAgxZNN5iafxCChuquehUL7E8V2cegG/7GuoOm6NHKkqOig
z6Z3oEc0RH31n6VTdEbRioXZTQ5Uh/RdWIsGzzhU/F1CiFrUrIh8jo7P/gIsUZR2BvKIlvu+7+Vl
auRh9rngs94r2S9aSJHy9rhGeNMTRnWrhxSpQcQG7BXgc+HfsY0IzIX33vYRu3qiyC9FWQZZDm5g
vJF0aoCkIa09MDiKe8QRfTXWx8ofDiRrEd25VATQwr9AksK8MmuWUCtm4YNBSvNCvZNMg3qogTng
NGg5yt2DQxzDXhZ+xZhhsc/oQ58NU+yzKLcfKRvOLJCJdmvd97r0VmRh/mshUNUacqWTYMQ7AymG
X2t9jGX5Wkgux7bjTpK3hPJ6jvdmx1+ndhkPAUz/S/QQb9dyusfU4Z4LTAU73WgSOlzUmD77u8Bs
sZytSTYcGx55IFYu+fVE3LncidoDGzg01gMyKsal+bIeykH+mbZ4UoqfUE56JyrwGejduSCAiCL6
vvCmX4kMHymnfdbjgBaWH03rpXa44hQjfdeY9tImUW3NHyLHfQKGPsNPmIn3Gugc4CJNFJE0yV1l
oJ9o2MYmLS0rWyFg5RvZJesruH2UK7FiXgzHpwXMgxFV0P/Lm9ZJSaSUy8PQ9NF5XqP7XInA8sgD
6FQlzkktH9cBVH/jTyF9Qhooog60gNVgj0u5t9G5ot14p4IaH5SHbABgzCW/oXxS1awvfYRrnpPl
bRptFTodUoHBNneQmN19E1kHclu3rTL6hzj7zQtaMjkesiY5JvmYvSJCvzYuc3xNtIGPGTUc2qU+
dgNELRoNWPktDyoUOf95JYeVPABaLvgQjKrFA9WJz4ZyfHIY5mLvXKf3VIrLqnyq2ypqzmN5hfgV
E9dbho0Zecc0SpDwmz850q1dRvnOzWi/8Sgl+Jzjtyljt53aMymP5NpMrTnuM77G9BcX7PhicAgH
r6FIzdWUsHYYSLR5zJv1jhfVvNc+L6cLmftcqMfO1M8YoemWWs6RLr/z2eoyB4qXc2Wo56XtxB3S
mKPH1DTtzX+UENelYWXmpxasJDrbjbPEFk6Ptj+NEP9QnPlHJdihAW7cDj4hoBBdGOVYwDJ9P4LJ
hjF77eePnAkzKX0AEcve3BlA85Z6ghdnaVDj3mZoDWM7YCWu46OZTt0Zt+EjyBqIELm5HqsEYWyX
eZ81JaY9Go/zkpwcCoKgrC3I10AILKdbEZ4kvDmgupBs6hvB4x9lgdp1rnppUczTHinAY1XM1wKl
auiPSFQMBXs7yG10Ecuqj0PnETGKBJbJL8SOubgUBiwpt6LU7nOCSgwk8W2MDcupn5YmkUgZQEMO
kbGjSU/P2Hy2zk4OAPfpOCBzly4lmsCgKtXKqHjwZsZ+iIQRyoGBGn98OZLAaDAOtRv9zuP81Y2f
bASc73V4sFsHwIpwxbkR315uLQEmJnZPnnthmNjuKBV+PWnrDdua/wiiqtGi0CBUsfnsW80BIQwN
lCchzHNDjrMK1OB+WMLZ9G2pjyR8/Qfe8Llignc2XD/oveLR6eruoRuuDnKuHTvrx7JlYPg7Le1y
KWa58zdNOYMojboCzjp5a3OaPLSz9IIe2O7Jc07TqMgNvlHKHKKuuvRpZnHKHocl9ZyN/a0yYo8A
w5donm/Z1faDMdGXrbngtxb0TG4wwJVJvMbay6T4WXQeZmnJh2doJ5gToEwtHX1HnHMQt0S7ux6P
HcXzyn47Xrp3xAQPsgQU6rrITDTtIwhX5FbV6iMFJ+8HcoBxxD/6Xi93Q1NHD1Co4Vg03nckCgTW
6Rc04UdMOxxAM94hOm6wg00GfbpaX1ilgo9WZbgQxjChbEEz+pNKNw+LauAxZssQKBcSCOKIF51/
38xRNxW93YS3rVPcF7843Y9Ff6uIymFvt5iDZNoBwyYkVk6NfSm0R6xibx+BMWyibmwYfXRJgGnt
LpM1jjcfxpWzkJ9ZxW5Y9P0DuiVyI2E5UhnAj5rSAzV7sFjzX4zcY2cnqXne8AHdqCnSQcKZH7Ko
HxCkK/x52LHxjp89x7b3smmYqzifjez1VjWQ7uyBMCabD8Z2DGu3CC8c0rEOnEajxcjr8Zl8S3jU
cVB0zIbRW/7UKWsR1TcLUZx496C1PDl2uR6tFIN4GnMXLlxw29FO78FK7JyU9fdoPJu5mb10xreB
9BjQL36bySMEdPbsnViJrndrknjNYZAIy/gDyoUAZL8gdWxdWGywzt1WpgnsSgxcQ7M+cSriRNil
2TiDhSif2/R59Vm4iJL1xdqzZVTqXMWlsW0mADSWCXRwnJPANodXO6e6xy11dbrCuJf/MTRNgmrk
cs+nAwsTdj3V0XBY3yXsJnSneBNsVROHQ1qW4CEi7emapYQVzEfbJ3WIIUXoCJ5CBIWuPWOcI9pj
Q3HwB9UALBkyCq+kcStSLtPSOiWd/FhHhy1zOe69xRnp1KmSsYPFuX91DTZ1ZgYE1c1unmigTrva
+zZIpDnFkXkeWu9Z5cTTOE3/HRXWCeXZuveNtt+P2YvwMzBKGFg2BhnuOWXSS7uQUJmVd+2Kh6Wb
Sn68yGSqvjJO5YAKngf8X20P3ZmInVdyzVxCfVnDIdDYGRZxiCSIB9FIPqPS355gOVdnBGjGpj8y
ymHXnUzVB7UdbKJm7PZZY1xui29hoz9hinffeCwoPLme3I7Rt72w1HOyNxZjtEDrOF2Ysd8Nhnxj
QlMELNCp261Xb/prUJTKojz5CdCcga4+HMz4Lo4P7gKMpyDPpGC9s8EZhrgBrn5ZOgusZ+JnU4Ri
Kz0RDQbfgh0ki/DR8iTkqyuLjkSt7d71+jfWimmQN/T6S7uTMfQB0ukS3fchp8gzqUy+jA+9M7/S
U+2WguTuSDicWK71r8+9C1u0O7tdXl1RmKFVszTBIsgTX2C+caJhH/EWbhW6bAfThXODJbc9/b/r
2OahY3A86phpB3mDtILmM9SKbzkudwCriBEjl0uysGsAOQ+pSyCLe/KG+BuWOf4GiDwboyHufS3u
Vd6EcKkJihyZESMQepFZgYxTMzcxYRniQwSLLTNC4/aOdR6cugm1GC62Y78DV76qnKN5uTS6eVgJ
dTu2rXNwYL5Fa9LdNLQPTTHE+0IUd8kwFPvCoSAqvIubY6CaGU4OcKj4oBGNWiL56tA3a9AqSOrp
8dkEXdN1fBhmpwphfKDTbQW7Y3In5Dx3eypAvvcVYW86My9W9RNgC5an1SNK/cc+s76yt8zkV5vx
+uil3msu5yWcid2E30BkywrCRaGr3nlmdmqEEY6NCgFRtlhkceOK2P9ee0H+KlHHDPMEf0X/GTTR
46KyfyNsiH3HiDhNzD3w8L1E0JoY/oPIvHWX+axrI0h4FQJG7OUmUdzt2823rEHhbJg58AZohwih
wt6kHZGJSb68D9Z86fH1DDbg7NgTSC24wMeUeVtN4pW/5kdgATvOQF7POTvWbj6wien34NrjjVN2
hy7J/iEQcaBHrsYWsSrIZfNN40hObBJCKyyeiOEonrL4TeqYiXI3IEocf7vl0fZR/7POHtgD56Zk
fFLJfZbkDG6AWeSkigx14gWy3N3KVjywr4kA5tq+2WK+V4J89B4kbGdBp2s0Vll1E/OMqJoYO73+
yplvw1w139jS4kjSt3j5BUThfynJW6zLGMX2yB2Khk7U7NRn4vhxuFoo4GpIocnwCPsNTcoAymc5
CaaOPYKvyF/Druk/soLxbDrkhAu3/8z4wfMn+oE+j7eiCSxyXwsH7ZLK5WPXja/5bL27sIM2U1vQ
vqVnjVjCSKMP34v/Kle7Aa/eCY/nefAQJLbqtY7S4pAwdbFN97aoj2C22qhmxb0ppt8qxTvMGLPU
xns9cx2aEeNvhI7480kaNi0oQPGKi5aPxvazZK8VlNfUO49cyuh1SdT2jNxD59K+L+tvAmMtc24F
g9/0bEpRfHAN+yYDfa8nB+V7pYulE4suuvX+a2Ev7RxzPk+uJCEyyX4r3/xjcPWVqeLIthic2YS6
oZmvUZDWzr86RnnO+p11avTE3dug6m00Y0YkQG0VOrV7LfGb9q44cSBvckkwF/05C2KMX+QuIq8R
9MnePoNlWLFtc27N85rjsu0Z7TvQxLrpM08rNJprTOgRIrV46YOW/TChKfLR1uI1FuPrkHXfThn/
okMKxqy9BxKmbmLkg1TMDBr7X9THzAFj++jP0fPtKc20fBiXfwAakIn16rpSCy+j2OiZPlCP/fsM
i1W31ByMl7j1OCSLmXfFzRnM62KPw/dRxszZgALlG6n0m5clD3gHkNFgO66Q+rw67UAIMdNnT2bk
hyNVgghPyTgvy1bhWmGJlL5oH3El2wrCPwt/0wHz29eS6cFaiH01ErYnmQ2T+jBWOwMFDUNwxHhW
8ppaCce4Uz6N6ST3c5kuRwHeUg1vq5T/dRW/VjBOw6S7jZBnskcBl7BcBi/7Q1j7VQlGOfOMi2zI
/1u52bZgJ+/r1Ev2UuNLTUeJcQr23pgk93zxe3+SoSCRZjsVtGNAnIFjp2Ss742bgXNkaKKJjHad
7k9nyQm6X4U44zH16AEmFX9FkXx1Hh1lRk9m+0MEnAzXFGCP4yhyVGdosGlZXsoEM78eSfVxJGlL
tDgbaj/GIFb0b2WJHDSGJHnHKS+wUFXzPiLY3HUZ0oQIpgA7XMSEnSOP3cJZORoEseZkwawWy2xx
B4egZt3gvg89C3Vl3K5EdBsD9iseuvqcs4U4FA/SxXgekXGkRfXJam0zNZbLsoDiC0idT4ooh3Ep
mYpHt4ikYQy9pT4U9kLmrQMCOj+OU7SvmpjvqZoBhUCaLSHE7Cb00bOZ/6c1DbHQtcHx6waeeEJI
4J6tZLjzJvPK/0Eq0Ni1SFBigzWweR8ppkZZuVBIk4yw5sm5lx1AAeIHRfkBQYfRWPdj+S0UeSpx
kunQ0wzDuXZpryZen3D2keuwHTykZrYre+7ncoFLSOHt7OC0/zWR+WwZxXfNYc1+zHqesEltbFmX
EAzqb904H6o6NC2Ys3SYyl3mzl+QToD+9GhDlgjNDYCo61LeZn8wxxlXle3ZXT14EuyRUvPD86ZD
p5agiBHF0HkeSErKHp1s/M4q7MV2lPxFa/ZcZ7bD1tU+tqXZMw8fkXEhxd6YZSimqH4w3F/PKn79
3r6OtrEzS+okK0f4a4k1RBfqnaYn+u3r1OTugQcy2ZUGcWOQAcM6oguwPG4KPTPuatjJeeNwKoXZ
HPCKpXu076/WBN2hs8ktHofbLPq0MJSpbH0ZBu3cKfS9OW7vvUcIX8PObI0r0ipo4s0oOml1Yaap
6iY95KTatTZ/efI0iE5su28eQPwUBURo8eu67cKsjOa1F/mxBqRP0XOYcsawSo7/6ZrbKKcBY0OH
8W88eYt1ZTjO/nVJWYK2NfYhtW56BzdwvBYvcOMD5EWvMPyxho/g6weDq6Hs1TbB9MxSx4uPtkjf
F/OY3rbrbWIShILnhojgmPWNURDRq+le/Q5Fq4E8ErhcvLGs+epw/KNGm7/TJCZRlDoFKrjRIfLR
tISbhNA36MGFtxNzfdbJqXSmOGwGXC4LgUP8pCsT2LI8LyDX+SEtwLwrTL3uIDeNPZtbvFF3ro8w
l6lBc8qna7nU76Y0zBMS2zugO+Df3OZZdll9JNMBAXmiMBstb4nH4hQB6rQfUqfdRWZUIlqIIZfN
OboxdNVoVM8qdtUhdetjUqekgrK+2tVD+pmaqJjt2EjY4rqPS89aJqqbU6H1w0o45s7i62561znA
cyJNo0HAl+bG2SVqqO/126C/ZeXeDzj7gqEj/jH1wayDaUAfll6clSzTwRb2fvHKeyZMBjWKiVaN
cceuQRd+GAAI0ISxHli7fTI55EdANmFn+otCIPT9tglpjFEbljiZKjkGTtfyIuPRxH+RbJQgMy0t
jFcscZxoJExsLdyRe0/9FD0UCUSUZ1vjyXQjgm/yygrLmMjSMrqje8yCyCtnDtl6U4ibQaWOQrhj
Z3bT/cZS86fISN+DJNYPerfwXGK801tpk9Vapv03edx/ZlUlAYce7eWyvGRtvkeh8e0z1OInxDXv
6Ecrck5ra17bnvpT1eRW6aWnTid118WaY5KdurtpaeeGhQbBWtXGsqerjXeCo5jsCtB5GcnoxGk7
udgshvzMGSAwlDKRumdnB3sMAj913wAxQkGhH4GOJ6GdP3vzSPfDKHWPPuJBNIBye6m/2rUn1TgZ
2d/NKA/XZT8uJt+vfZU+Db49ZA0CEuYDVn+1Z0IgmhpeUGsexjKtXwcAvvuU3KMrN+n75BPEPsop
xUpTnN0Js8bCi70mpIHkxDlkxDnEXC9InBwnXCfws77BF0/y/L6oEdhFxIk0iATnBreK7zrLiVAZ
0sua18Uoc6Re6pJ6qCRnP2iNyrosfvJJrB+gLpNvB0scNHKfqptXyy/LN47VZ69ryeLkRzmTAZKt
TZjQkrB9o1zkt+VQ/VaVMdhM93OEItSb7Tu7i/e9lyJb8GxyatcS3SAFUFT66PAjHhGGrK324nOm
PuGa0b+q3qZ24U8gRf3N9NmrQbnMAeyy6+kecg9um5ew02R4F3RtdHNi8PbAHDzNaRxt3QTOzrpo
7+THeMpq/zLf4JjAc1n+J/LJr3oQj4WmKo7qF3caGoTnccA0mo9C2f5mtKajkr/4i7CzQ2faeal6
Yyh+84uSiOG3uEcI6T3MI7TuvOgeRYrRw1frj3WTKGvdElPjdLeca3BmbP0hsjjJBaLwg37jKC+o
ulKL0+2RaW99P3sW1R1zJIsLKmK2wIkszTBdePGIn7cAQ+np7C+otkUPjj2llCS89BQNP52hpgsQ
XpLb5T9KHxb3NokQXSOPfsMHszQYhQaRv7WJuBS+wcj35pAz29OSvACti+/QT/Pe4OMlGgHkNrxU
to4V2QoN/9iT6E1lxgsa61FcQRYDgiOJkLQwEosM4g3aXBxBOJFBgZcUrMMdR6w6Nr6XMkkh4SOj
ZtrInEEuxN8B/UxO2+J7L12ZeJvWr9hM5lchCazLDGJ/lcggGnTAOzjCumj41zVkbkaZfPUNNBUF
sln+8IVnz4WGA0zJCGW3PkewC5VjUUkWdymCtx1VQImQgwbYrc1fH4lTPxvfkH4H9rqt3mF1pLi1
vmFHaSKYxFVWmKLJX0NRw348KQgTm4myZq/Q5S41eXbbIRVvslhL+mpejGZhDjQzzkAIx320XmIt
Celya2JFi/NINs9W1ytK+lj/GCWUHH+af+GR/sdMGlGUTZRvT27sCiDztMD/UKv50GCDT836w4Kj
jsMs0I73X24gWEW6RUwz2jNFpbEV5K1TXJ2GcuCsjIhbRRWzjul/xRyRCjRGP76t+Be4tp2BJAsG
0FfOpvKeBfCubxzATXl1h66BfoJ1ZOzjrFv50LqW+sZATBxE0bBtViHxiVbRFjI7AwkrfpZLIg72
zY/T+h0hwxUjnciLkOqACd1okEtWbsaEcexY/EZ05HDcOuyzzFZXsngQ0Kd7e5Ly4HX9NYpyd5+a
1MS57p+koSkpFs7gyXkAPLTNdPLn+9k78ZDuTEoAt6MHBir/rzXrZ5DMBaOC4i+bunljROaddDP8
+u6JxzNUtXgY6u67Z8SxVF85m6h5zvd93d+N4/gyL06In+BC7fBQxdNHjjZ0GExmgfLeH8VxEbeK
VXvXeETJrtPnmxmnLmiWjQKHHHkjCDybrV8NH9LGsFMa5ec8k6joeP6vMPQOJd1+SeMTIUNHQxdB
kutdaa7oWXDNWa1xASQ/byfferbGHz3xiqVJyDb2I++MxxyFoGAK7dSvY1IeEUVSR3rHaqntE6vo
3ZTGt5hu19sUZXXqLURANNIGWdpBBZUvIc0lKEqi9hjE0hzPwEhKA1Ogund88+Sa6j9rJpulW9+N
2+pjaZ316PbeHeNwAvMYEliaGsArGEYgeQp7Y7jhsiFimbosDlj3KAsGYgZGe/2zdDAPbCVYydG7
sf4Sc3UsvViHS9wUdNCYFK2Mus21yMeiWZi6tdtVVtEefG/v2Qp2eWJZuzl3fpTdPXpLB4aV/SAv
lm6eYvhXDp56slhJ6C2plEgXTQxEXUy0nB2PTbDOCXl5UbnserJY2uGmIjp6ObEnUcTcZp27cWc6
vbctV/w4qzj5nk/GDzIs34Hlko1EgJOIPYgZ7umznQ/qUjvqWQ/UW8rPn61SXsRI+Ztb/OhHqwJO
2orPuUZ4HEd9EBP4zLA+1shN5pybdSFOkqmVR5DU6MNIcUryjwnl3CnH3bgZSuemXu+8ojmR/vEa
Ofra+6DpsSYNjB031VAbIVcH57lmxNJKflS2UI95Ql4H4Zp7KzZufe/fEI+X2GyJUTOJ05GKqdqv
YlS1A0Qa78eWQA55kTHk2aZBYGvO7ISsJfmoXIHDYBX4mhYdNNH6N4AeZvnVVzv+g7CjK15KNulc
dSWJtG5KbZBYgWenmieOGJyoYS6isCvextmzmrB4OjOrnvHQu/qPkcJ3yzj/6nnpnsXhL1Kif7mG
plnWKnS7v6oe3jq55Pula59g9WAMbpqQ8KK40ldoUw+cTbQ6pOGOw3QYdEsAN0VzE49bzGEvVYfC
Z/mhOp3OxQpaZ2FLg7uBPQhbUk+6EYJ965KMeAIK1/3rVonKpMwWFH+StRpiGwl2ivrWfElmLwED
F69BK5gP+QZqc5alDGi7X8pJc0fYHnkpLUCJvPhksAkskX+REGEB4QUKgHtD9w3dJYpEvhm/yOhJ
EbyNzdUvSO0qPFyFZg1mvoS1IyR/vd76GEiBDbEEk4GmRm7ikxixPsYc8hJTzBHByB3MNaCPcXHs
NbWAIkDuzkj1xVi1EfgNwjE/m3YC8QE+GH/bNM67jEAN8Yfb5ivuvzGUVcCghg0fXABW5z/piJvR
8dN0Y7kIqCe0QcQ2XYpB1MFUOKe+kgFy5D0EI5Nd0sY2WjOIS3YehSAkwOKcr9ZhvRD6fRpYDl7z
hlUulenWTOG3mj2wFXfBG4wDpq7j60B9QG/z3s3jtMu7DFA4NnEQgCnrxzU76kWEWcKcuqav38aG
s+y6nT3GlJNG/OUiypng9ttYOHY5f8WxQyiOXYQ1IYnqodPwhFTRB/YkZoC8LOHUi7BoExxYJVna
QnDppRGez9E6lAy5A+hiWAlRxBtwHPTUPTUtySDSgMaSd2GywMLB36OsCUnbLK9Got4V/RoU5Arx
d++81Gzl1xwppjTwbKXthH8Bbc5N5uh10G+ylZFPsjTvNNiB7NPXUeHVZp4SEkjEuarFUbC7xf/E
b89SjjkCCBN26YjIUAcMqsUgVhD7TNYyGcszxjbXG8NUPCdz1RyczHotfMEkSIKDmit5JaOEPOle
2oFSxS6XqCn70ea15gVIB/CGVocCus2OncWAczRZmzOrRDjKJ4QsCx8dGYvOOrZElGY3atb4HbnL
we/790xjX2c4TLUWRZd6UHjPHKxzmQijtqTS8JjWKDLAdjP4HzRMJTmgNtMoq6dQFgfVFV04YnqH
yvxhF9N47dzfcqJcxpedIcD1CvE4s9JENes9V9rWBz6MfZE6AZnw1R6x5hy0VgwHjJ8/ndiTaaEp
IlcxXKL5OysItpndTyvmoXXX6QvhxXVJSHVr1u7Bc8SrE7MlwBr03yAi5gWYwuqWiUGvgI5VPuSg
sWEbmpHmu/g7HzFFwL7itXOWLy9msNGI/qkrLDbEInEJZCWXAwhv+D9R57HktpIF0S9CBICqgtnS
m26yvdsg2sKbgge+fg70FrOZ0MxIaooEy9zMPBmY0bSOeqYaxSBD2lqT14TXs+okAAvwEQ89k0wM
qrwJkXsJHA3vFoX1PFMcq+2bAtfFNpoHiTa2CLr0XQ09R70muuuG8pr7xq2y9WL1Z4pY4lbIQnfL
P3VBe1o3zljX20rI35bbOZ5RYPaR67HagE/f+DRZrwI9XGk98mkPypHL1QEzCdni2aLRxEo8bgI4
EytHcSfDYdlU8yGNP8uxCVgTWcY8frOJqwJbUvgIRQsRVyKAmq77m6She+CwRuE1aw79NhjdfO/E
tWllhfow4Dja8/ECSx8R37A3LUYhuiKTOTkQiHUZSNcPyYgeEOXcdeMUcwp153spx4tDdB4PEyGm
PBh3OsweWS/nfdKMJCvosfPNyF4MSCdnwKRb59wKgrRINpEF2FubPacAzEgoOIIfDxcQZQLxIJq7
qy7CCvm+m7emnaRL2hr8eYvrjVBHTq3dyoexgCszK8lh2vxrvS2AojedBs9j4rn4lSOsY6I4DNaE
fa4W+YbWMmp2jWs3OtyZ8kwfYHWvLMZGmwqU/ao6xAv01nYwnVkWvJeKsU3hcu1pKdwFoUDwrXZA
ilARZULirBw6aVu3OqHS7NPQcfaYfNHulH/bhOIQG85j62ubcTx7r+px0wYC1deL0gffsR8YeRPo
ScAHiLhk4cEXidm0TIK7iAMgmXTd3AcVS25V2j0Fhpmmj2p6NJbwF73SNufqjqG1Ye4nqupwAHS4
KJHrHKxqdW7tPKcJNlbI7+byR70Y/AbKJH1Az7m3acx53/kSFUj491VC8yiVflgBEkR/zUguuE4U
VD9xkfZyruSUQ8NTwxNEiV55YirIxA4G+8aZ8k1nFB+OOSjQnxMQo/qkhO9weaiynR5jyNxzdzF7
9Y6o9UDAO1mXvo7IdvGe2NlH4pXtsSYAE6fhTz8RfmbDpNCKpSuPvGM/pdk6abBplyD21kFyQ8nu
X1ownVVM/lfaOKLho2UWwZepgUV1CQgX03kQNB2sq76/jQJ8xBHsxl3Mdu7icS0bm/ta7uBVSTFl
6aeg5mrmVhH7gImk4SioAMlTYLdHFNerBbAZY2mJBEzYCy0kuRaDC9s5miBdTAHXMqSbVlHh2RPy
wyEa3uBNijRg+oymykkS14e4tO+SmKC482ER6N1WMpmXkfWBo6a/apy6gM5lvIThZNIlOVhHZqCb
akmVm9gMVoMLEtocfoGGRlsPr8sQi8voxLciIQEJcHQluZpwLE08Ig22j09UbKtQcesdE39dq+k2
b0AMs1L+wFN/kc7swd8l42fV801RAUmOlMRp4Mo3A8sIfZzpn+diEQLuprdan5gONFBJLZgQIjyG
TlWj2/EACcaUocNglbq2PW6B2yEO7gTkuDol343gT92Fym9KpQA/e+Lkp0AGzUW36GlsYPl1E2bh
rBVN1lefbSY3JvEmEuLbKs0fQ5t8STZg/3XjX7ttdhNQeqbap6ZIcG7UFHukRfqeSwSIVlxYJYct
duKnuR2+7djaOR42ZimAFcwquFRlLw5NznMTee1bbYJPq6jFWIgEKYs1RhkNCcQjoIywSPawUgZM
MhwbBgXpk0PmehzA/FrMGby6AXzZXa2ecWhdQOxTKeV1dHQOsnpsyX+s5tzCXsw1DigDpinjzseB
u65rmMhJVpwkkIqcFZ0je4lNmf1WhH+s97jd6XG7A3i66UT+RHhmndvGeHL7EvZetOCrUmsFBpvQ
HC+p1yBIe69lRBKBU/QVBF+ymkWIg7xK3IfKI/pQdPdyYKThp4xSrIH+uixNuWwnaEAWdL4eEbY2
DrlnvVZYwbtUQzEkhweOyo/4cuR1juZHktOfnEuW4xugHq5Mr51DUN3PkuCVIRVYVfB9E5SKDDNX
2hNLwcG2oiWq2TE2eJaUgYiwB8PbEUI1FBRPJuGWX8MH4Q85sCa32jC+8eNeqG7+HjSXUDyr9ibF
FUxNloMJuzoXvvuHN4vtSBbd1pMvDcGXTVSorzINsE4rcxfUhE1oV97ZvXmbpwHdaPpLuRVRtWaF
gPhcqwuIZHzjFV8fwtNXCjIxIlqxv+uqkyzJoyJIrWniRMDO9cWdcE9Qt3btCwpUgyw5Wwl4v8y7
i+cK14sX3Sf8Y5mDTvtiMUNxz4RKKWI2IeEsho6Djrxk05fhE9XIExbRV0boZTCcunJmeuCxPZZi
XscVYT1IAs/5NLT7wacpoO6ZjkmmxhsVpB8juaC1TJhb9YQdXXdBpkYxWWcQEWuJZ+IiW8I+nblW
6NRXMkopgzQOB6RHu0L/jG3VcCBH2nBux5L9eAjij3ZskTdp3+Oq2TXy3ev/WqaGiH9+vmWxduOJ
HrUl6hUJ2D99ZV1Ty/iCy72KfGJ+4N0/BpKT8wK9aGeI20odwm44s6HJftCbxqaNk4pfkpcTLsK2
pH2ESx+Wyng+z1wv27lZu0yPRqM/2aL+JVfwRIn0qpvS78q1lz/M6hRRMQbqwr9NO3tiICzWvQ4+
GkFAl4vIXxdSF2R44k4rchqlhenIbRZGioaqWoGFmPNHN3daGighkoZvgeJ3eD5F6uxCT0FMBC+v
sx3i5lWhKgiwGU4FEce1kxfwEdwFr9TrMRQI5CbCp8EcENaLKCEChQeX/2dFUI7WR84SbSd/GQ3S
QB0S2PiZUn3XcbBGqrCueVoR5BrSUwZ5kk7P82CSqG1qjZlIX4qcgx4YpB2tikD98d3o2DcZjkw3
TRl9GczWciKyOIHPqf1UyRxAHUajviL4gDK5CsPgPZ9oXMXOfRNW0TXghQYYOox6xOxNeU3C/h8R
K93go1zTg0H5Gr0kOKmTe2chQCjMsSmQl0yyqHRZyiI9Wld4Da+gzhGawvarYBdo52rTR+ZtM9S/
Mxf4xFkKdC3t86E4v/6U/PgJiSji8vCTfMbIKvgqRXOZfHOH9fLUg3X18/5tTsYYCjH7nLWzHS8n
UUBQuZ1cKhWbCYdjUUNIGe9qs7otq4K3vq6Z9+YPeAOAw2iOqlGwT3kOt2My3BHnudMRK2RdWwYF
DIoEPb0JREhdEzMz8yzUHJ5LBt5qr4KWZbOVXACQAJ29IZcQWh+/cRq6FhlTS7a1p6DznpNqNLeV
OdFNjGIec4DuY/Mo5xdr6o6Z70VcVDiTmDYT2Hk1WcxVogyGkINDEcT+HUeYexWPTHRdLiXTcGwA
7I26Bqrvnm3LvsYEAOJpQe+LmqbZ9rYyii+mx/d2e8797DnQ9SnIfHR4Rj2Q3PASvw4dEQNDHFo9
7lqNdNHau7mm+YGXgUHzts6dP8flWI0Gv41pvJ2r/tbvsLu0cpuJ+amAfyEnzGOmBeFBqW1hp8yB
om/fGF8DIPOmZfDDFBc1PN928TCytk3pPcGPI9PLIS83VbloNL331ETxrdG1XDECXDGoWsa0S5r5
1GXqmXf8OWHmOxrVgh0t4CnnyYuDqQNKC+uHW71THEjUJMihVc0SXm47vlJTSHaJUsoxmTFVkofU
XjNuDCKLg390mmaDc3eTh+DfCr6m5oh7eyamooCuIrEvL86sCa12/q0O3HVI5ftKhow4PTJviee9
OaP7Efghp9Z4+C2y4svqvHGThPHV1O8j7APKQ9Z54x2oXhZrZWOJ7tWb2zsETKHISVpyrEKeQb9s
UBte/b7e1HaM8HEYnHk3BcNzkJd3cTIeeoI2TqtoI6+rN1KOuF/FG3ip29IMv0lwLuuu2iNDcqJF
HcCWVG8QQkU5flQz30ezuTVRfnjO+B1DhKbihp/LdQrJTsEPIxo54wSYWKws48PXQGAHKk29rizJ
y+mavc3Zxlm9NXFTsSYeGw/MBQagKDIe8gS2O77yU5LPHFBS69Uwhvd/b3iPUI0fC4trCn2DTk5Y
1MtyUePgsRlDkRVE1H+uKdIqCMS55iHu/mZoLGFSPkqdwdxbJQOpzTGCtStdxm4DS0BHhpqVeGMM
M3XmLbMZssQiSo5Jj+q3fNJDHn+kY/Tcc8FaVS0BpO4Std821CTiN8OmTcoXS/YH0yODILGImIik
m26wAZjp6mTnxUNXJnQcu4ewH9ZiFOzd+lFyjedG7tm73DS/AkxVuHCFs6NOdadQMW+1GG9wLOER
1mpgAJ3flyUsbtKkmBiksQVCgpROhqfCpaX1dBd0OXHXLLyN2mE3+UBgKt94NhIEU1dKpCp8rsl9
2k/Tca6rqwQ8ySmu2zkS58S/CcfQ5u+mDLZRJC4qwErGXO8Wreer8/kCDOVbg9qUd50LBchP4NZb
wA2y6QlJK/Gal1D1oPTd8MVbhKBawMGkeA/D4J0b01nvjeOqF9M2CjqyBv/ochJL6HjUoXOfRFNK
CeBaKP83bPjClJrmZM+T30YN44AZwXPK1WXdoLWmwBpFdxvZHpUaNe5vIZKL0+zqmqzM6AaPFTgZ
ZshcoKLgh2o1TOBnbsX0rNjrWo8H5KdbnUO5i6P7IauzjVGMr8VT4zjHBQXVdBAtqsY8s2TDVC5z
2H+USSDLpJ9GVtwXjqMPbvLglsX9YFKsMO9VIm/l6H0NHji7URLwlx8m5XNbqgF4OAV+QR7YYiye
MmvsNlYNrCWlEsCM9KZqrWetqC0NKsgTdOWclIHyGRVgfPEN49+xniptDWfHQdSHpDhtRM6hja83
xoQyFieRi44pa//ed9XRw+kLEZZ6GZQe/2jDJ5jtGbQJWOSV1XOwyk35Z7e8PRA7rRsMoavCn871
hDsGSpKzSpQ4wCu6scXwif2K82ZU/1bTkz8mTPMZZmGuaP+cNASTXfZI0I8tU511ZEbNGZuIqe0f
ZYxHPNpogmOjsbBVvxqD5OKGvQwEpXC6Qq/ndWCQtxBK8qXfj5m892/UHN1iz9eHeLae7GYMdz2p
TLu+sizjrI84LdZfEWr6pmE727ZMv9ck8z6amcgVaU5fhv6h9zickmEN+rFfZ11w4wgYCR3dtyvu
5dAjon2WwV6m6CphOcSXlQV/keSRwHK4mkZmmuGAPhakjKid+pTWtQLCBDxmso3Hqa0vvdLGns38
PpnibeSqq6HrfmsZxsfcZ2dovm+KgzbpSu1yXXdv4cgupVtQ9Kq99IbbQSjSSHlzDobuxvdwTDZ1
QwaCKOkqQ06fB3NHVwFnisz+mqKQjQPjE9aNbBVzslgXRTce3ULclpq+H5TVA59AanJVlFZyapHV
cc3gubPAL3ptbG/m+OA6/Z4VM1tptybICJwpNoM/t8qpZEZM21sGd6d6sg7KdAG3NAaBbckIS2rX
uZjzmWJxKGRTvBG0Bps8VfwMPE2ckEyinPjGOP++F4n1Wwk7O+dioGcmStaCaf6qdIheo5WdJtOY
95z6KF8xKyLX2HqkW2N+TiTTP5BI2LIRHKz5ZmTPoHCpI3G7ro04v8UGiaEIxQsYAiMN9hkKW9aN
1zq3HNNP2qNFwXdannA1fEam/dS25KJEnS2m+IVNeRVk0U+uzYHfVAOSjDfMZPbaO3MYR8YybrOB
gP/XTOOuDLkbilIeEbquvWs/8uBbwIQtEtJ5/ggX5Ku0zD1kCAZLuTtuOzZSCoq9+EA0FH2gvUDj
4TBqwrgjxXX1jKtpBvBBJ+umm8Mv0WSXphoSbGMUdSJsr6cUaQN06bfEMSGNQ9dQcETGhdFyctd2
PF5zHTXrWPnn2OTSXw1LnZcj/4Q5Pjsx+jzXEyzT9dEgoLtystLcV1507qfsSCxi3dhGcxmDflcz
BeYgmjcMqfCgZZh1Ck6nZaOZ1haBZCpAMFmO5SuU0X7fUDmFnoW0GBoYDOrK24iivpIWeGo8gzPJ
gJyayKihh/2OOCXagInP3xA9n3oFtJdHGj/Yig4vHEhSvXWmurjztSdhR4+HTjZd9GC7CziK6Tdn
l34rEQjppLHgFsC3Vp2+Blk+s6GNR8IiJU5Bw1jP59RgVBCkwzppgR+0mZrQeI1vTOUU1zkfEQib
rVwsgo7EoZ4jG8SqzY4e1D/aJ5BEJ1iQayOrHjrIXnBAaGJLGsrDHfZwImYcdHrHfU0E2I9ibOSu
D6Irs5NHpV2xnvam9p5jTHLrHkwl5aMaWzOxBc4GOHwG7W5MP4N/A/A+0AKLAx6I2m/AlxNIqMaB
OJeTRTsggLRoLJBWw2BpBFbs51ayNS0ywFl5yZoB963rfjBRt8mCppx7ZFswfEYiUqUHlgiizqBu
RNNFhwTf2irCRhtNROLowEqJqusHxwZQR7+llRC0qgr3pqos0js+MwMfJWNI83vbI9VWqv6zxDW7
ZJHO0zA/e619380aRkawaxuv2dMZ+Df14XWYehbs7g0Z/d4aWtBtql0Hkyj2nk2hL3RjCPh8d/0w
OfX4nwbCtEFUP5SD/4qTFiZjH8l1tUazcxkMQ6WBXYEpp+x/yBIwGEO9d3w68jBJSZ4DY82hjjLz
0Pd36LR0gRE3nhy4nWQWpAfX00XU9x+kxpIfsdJiFFeIrLPxZ3v6U7gcqOOgxnwpDpbdPPfsUZte
ttc+ChiiMfwfmoFAb22RTAt/SYzjNIo/WwGvhb0R3k/YPnHM/0HR2iudnMZmuNO0dUEpS79R6Hg3
5K+b5de8dTVK0PyJtzDcGdzSAZslcbzxIYreqwDlrg4PmTf+KCsc9tKMXq2YdzcyXsxKw+dW/nru
4Y/VEM9WQhv9zvELLookfleLg1Or+Lsx2/vCEJQxE31vHUY9OK5cvKIuwZLSJw7v2B+9EZzrhqcr
RPPEgifeOqJ6YQZfU6S4ZjS64SpmXISzdnzEFwRRd+9z00b+a2Y+Gja8Bpm9mnx2HYz56C2nP+58
L8YSodbG+5yODyw5VKIFSDWTIK85MsOx+eEZthgnDDiZePrXcYxPtk7IpvZ3Path11qSb4Ud7bGb
vhUMEHILS1ZhdLAyWOO0gk+qumfZzvBDkDmD8N0KmqdecmVzWRkIRmPtjrPfRmcg63mj6hQwGDf+
5xoSTODFH88ldPOV7+K0w5rwXsdOB58h3rb5MvQZgUCFTn6s5J2u+HLVo7cvAKUyIGqZjSYsB2QC
kWOezFifld+6m87n2KDzcOeIPFy7XvApKx4ZOqP+HIR7Ppb8xLlY+HBb7YEbHYEXrjPs7TwSd5AT
amb1Ev8smKmu4CZhpOM6F/Mx9HCw9vng7zJQX9NyC9LM4VxVfTjuQOWdG7BCBMG+n4kdY3jkzMvm
Av2ZucY8Y7GPokuRuPmGGQtsRYsWw1GmbxQy8clMyMFVN15bEx1eeeyPVGY/WwFy08Q+siL/+mdJ
ql1UTEicfMA62tfu9OiE4z7qMBdMs4cydR9xCd3R84aBQiaftolgNFfx+7ww9Zj88ZDCIMjj9Ea5
HZN1vioFTsbc648IVY/1QJGe7Mu7xNW4P8uLLzDRIn6RmDZ/AtawwQJ1Mzsp5l2Psi6aiG/SpuK5
jQ8d0J5T/k2E5F10xGATd5EI0ARBMM7BjiXQiS+UgxxrmyEuw3iGqWX/tnDdEfpXLAlPLjhqDg8M
6EKOEGmAzNFXzuKa8Hf46q5c/PY6d+6yDKBBwFM2zAGodElYr8fb9+/C61FjjtjLyMlgSmh3X/kY
HXXVQums/EPtDOMWfuICUmSQg4LCR90Xa6qyvrvMhprFhAB0mP2e9kLi+PiIU2veeQ0pKt2+l3H9
7S87UCRmATh2PuvsI0OjoqOLvdFlMrzFCXUlaDuKboNzF8iHpl3Glj+hsPBmeNklCM9UzlBSNc8o
8nazT2DnW/wtyCLqaDHl3AFU/xXxsc7wZ9gpo3DTVnBJ2uFktQ8TDyczN15ssnL5TnNdd3MmTTM3
k6i5w65+dmYY3J1tkXjgbBkToWDCbX+VXLz40nQt85s8vGkKypKzRpHwyHNgeQb2YTcf7ysBWyST
EoBLy3ErJPmrORTB/gXaugiy2Ccj1pI1wJaEkBgfGv5bkfDZGe6AzSu+Gf3I2Q3jtykIvBvJMv4U
HAx9x0BXV6xFk8yeKzG81/OIQ9qb1l40YKMaqWHP8JrgAeToSDAQ9l1MS8aosCw17U2RxuF2sotX
IuMbB2vNunvF8/5aQACB/zdGmy6sz5ODWAP5C/yh7sBxIzrzrKO1a5esALRMUjIZ5gXQHvvZhWvT
LzcnroVmAAnb85m5dwn039SVh7KetvhXs/U02vmG1YofXWPMLYkRtbI61AxtOJryUMEsG+p4mw/V
g4KCY6XhXRSVn4lOObfV1TeErFn6aqvM5IUI9XxD2GyT2dxAqFCGo0Jdw5RgaelUK9amwbRdllR8
VuFbTd/mdcRfbjvGQ1P3P+TE5x1aX7tp5YWy7nwzTOEnM5EX5f/MPazVIcAcF5qyp/KE7MEYGHeu
iThncZASon02zfphUBH3vSVLZgf9+7JoyBxK4BS5j1mSXJ0w/zYi82cGvLgSKYIWclLroqkHnd0x
i3u1egZlGZjgIB6ebYL4m1FPB53pnwyU2bYQ5YNbZx+dFyuGpinMQrq2Nqkq3ppROADLmi/FUBcH
Xcj+yElLMT3wilfLjZqN55Bh6rF6T9MzBWIjR6j0GI2fFutwXPT35P7esAaegmUmX9vlZ5Dzlail
89Krke3J8CjI5EaSKPcUNq/24gifytEFR8mcaZHZkD7bNXCS5CbF0m3OxWvhQ2/kSPKV2/qUFIi6
doBo5fEZmaZnr/kq0j3LY0pTb24ml5TWFiafDFt6ckuqBGXPLXuY4wKrOEgXKeIH4TOGa6zsc4ym
y9jkyYrOOe6us7sEt9Jt0JJSFSk2Ju2wJpZhs5OJ80NRUbGPiMRNeXuYPCivU0NShDk/2Y+nWEBf
7MtvmcMFKy0SGRofmNuZGyogIF0U/aOCNYIO6T0EQ/vWMLkHg+NiDFyrKna5dPAkYviP17o18y02
9WBs/RUj07+KEs+06CvqSPhmc7BuVz2KNpxywbsVfxecCrHKl/ztdX1oXOCpiIlmUnzaDc0TPf0e
sfHTZFB1mJBsLQcprqx6IoQlFCGXuGUzDN8Kit6//zJECp9oDRRuLBRzU3oBQlndSdwrwJjxgcbV
TSm48qcTu1kw96+UMW6d3iLjqjUuX15aCmh9z3kcsT7bVwXefkN4X1i6NknDiEm4XEcYOI3wAogo
oRRy7UCDEvMXnZVrfFpQOfz6pQaTbDfN79yi7i8vVFYk0cK0+lAcETazZJ01imDrl+K2blDvcekb
nslImxSz5cJ5TJntZfj2IcThTl9esCm9QwmOn/iDxZ9Oq7sUiT6zT1HQvkzLTw4tnW9tZbgbt99A
IVj19vxYEumBXocuykNxykFrTUTEtzq2HiLuEASSj0rANyMx65P/EXuhaPEJq1+Hm+PKGXgNiUsC
S1XnbCJb6A4ba2RX5hSOq8TP1mYlXwbs8YwIh6tXo5vUl3YMP8h4QoiT4runH2UuwDcFucLVMnav
gGC2MMXYcBniGUEj9jY1k0G9UBWRps2Qe6WhK7yjkvhqYAdnJlskUwcwkYURImcgHrN3DYx0sbs2
a3OJOARecaWAhlkvfQ5ZSrtkvxTvxCRBd1j7V+7M1ZZzkcHmo260WNumrBDwcXIHYYlQmTClRUgU
OyO0/3wxHZg3QRDoIrlDsySXDT/HR0hUQG8ZJ1iQfMkjNDJ+YS4U3+h+PxTW0yx6/E3t+KhKZ9MF
mdj7tZ+z+8JtGwHrhQVJUaeCnKLSk1mM2VpxoJWs6JuYYeben6+OoegN58oOkhzQKPGB1UijD4gU
PmU/5jAsZfHKNGK6gAoaV/X8UZdDtSM6WTOzXSbIyyeVZ6/+gLk/aBeFkqwOWbtRrglJ/cHe5Wac
iG09ou2U5bvwymNgUiLMfrIJW15dSOEEMzN8AyFkFbirjONBG+GE5PaJlXPvWyca7uBxUEAEGz4R
69msNyZEu1Ubk3C1WQag0rwLGfTrnrmz6njvLbd9Lb3MBOLN0aW2GQTY8xcltNcpmfXG7ASEaORO
Q08s0uMfXqWvqNCMvceIOggGVK3mlfqUj1F0RBXSWhKUG8fwqLV8SBP6aZllUsZFkguXhiL1HdFd
VRfzJzgatbMGylHk8FuZQ3UIcRGV5gx3RuojQ6aCZ52QaIGpCE9R/dWgY62s2S92rOm9ga9OhO0t
niGIRChtaM7xRP9oNrRnfnHLlAoXGuRr9p5LVW3rlPR/JDsJzIJNGxApNp885MB21h4DMVmSMAh0
biCvLWajzOLTZnofY9hd+YsgQT3Rkyj+2q5QqNW0E0VU+eEFhAw+bolZzju39lFdwVNBSXLW3TiT
qeCbtKbmatjGgquKzy7GDuXudfA8MBkVHYiQ+Fl0XoMQKx9tzF6ij7ZdgaGHqexrpotH7iW4YXkX
6JYaJ3dhXez+5dYSqk6mCsYBsQZ8sp11E0f4o9XIWl4pzsMOU3fOWrtxDnkyffcut6wtrbyM24jd
rw2bEa5pPc+5uUucvDrkQkCz6tWqrehcR6edVmF7pmoXr1/82sXcLObgt7Abzg/tWpD3u2H48uos
KH+LXM5qbstvJqRfZb84SG1w11QE5mQBdhi4uwwPeLzk3foRwZ7rOAmnZjVlKFzoE97A9zPkOoDV
nhZuMAXkftAHrSVqNacGo6okvmYJTGWbhPLa5fbAdW0oYLA31oMe7J9c8g308okOnDnWd8LJ3IM5
EwhzKhLkVqPas+cLfUdE7sFISM46JXpVkQQotBQ4dBrieT6x6EysOM6EqEy0+5lR+rDp097bd6EP
mC6IP6m/eql7r3sKZ+SK1rOvdlD2T22Xpny9cPDiYDxyE+xfUfbOXWu0TLqc+DHBomtnU897OcB9
mz2UhBpgpLbtPenk8YMK22qbNYxIKOF9D5bqtMHt5FEBDeChhQZLzPGcOklzVVPDsLFfAhYzIIWT
6SQf1twlP3ViXny6o16Laf7xRxSlrVLcxlz8Dc+h0y9Dr/bB90ZwiVkME7Xqq3orjFZtigCQK7Vd
4kQsoXqYkRNcF6XX8qKvIO05bIFteOAf9rl02Pq2GRzRpZCkEkpskU6TmxL37000Te9lP9N8oFvv
OBWJ75wMcfaWssR//2HJ8K35V2FHHBerq9OGt7ENrWyYOJBHc4hm4ksFpM41mGSa3YzM9mYNXkMS
BuhBkDPWwZHOwMailzOo0DaTuNxGKs/3Xj/89kwTDsYswlvLACtSS2LEmQZHvPxPqW0YexCXj5oy
4nM95um5UAyosYhmfBPvA68+BNZMjqOTe2lRG6XK8hRoKqomB+6WIWE12iYVhq425D0LoLq3Xdtf
h3Fs76hhTQHE5/VWOlN/yQq/vyTANwG5BZzth6VIMBLLiePfR8MJo9rzKLm7Dvf+UVpU3urGCQWz
R9jAQVYG5wpuCyE87vr/KpSLEAJewZ/b0dZYXYIJlPNM3mSduu3yWzKc2Q46OtHQeEM/UvxVOEjl
Ek7qf2/6bMvp/M8jI1w3vfgUgagpmg5Vaxz+NYHWBa3bqd2Ts3YTrpl+dDsoB/T78ispZ+BpaVuQ
qpvAT1tQkejReEmjqN1oYYZna3CWDSkDvOva1AG4MblqmlEPVrYgFpYSQrH0ePLRiJuID2CvYPIw
s1cuO3T6xsaUHEfHmO9NuJCHWBo4hRhuhpbHBbXGkDtBQ0TfSYqnSfnhU/6glw2tsanLIirVvc6K
0JpLLb3TvVrhqAV3yJ1FcTkGENbCf3VpoR2l56bBHLmUaYbwzDZ5ncijCUgVjgZG8ZaD10m0OUYV
own1nUynl1YWwan979nNl2zK8lCnJPoOlS8fQycdb2VMA52zPLnYVpKbSSXGJRvrF6zR012SN/Gt
66WoE2KKvwYUllVc4dvBBFge+ripzwUUO5IG/L1TDzI2J1YycEwFFC3AajD64+CRRLv/vvvQUUDa
W/iQmAwnLGsmsmnY3/73EqE6Bdt/tZGWHVarBLPALiwxAoH0/8kze3qdYEeY1Uj+1scP05AXuf33
INaqxhwkrfzAt7nH5TkmR3QohknODNZFdkQjy+LHSFpWeTOST///VRGmmFaWd40vBE1l4QI+scv2
MDT6x42Es82pZ1pb/Ct9IgQ37LUFbaS1Xs8EIA9RHXonZX0jYoy3k6jycw4eS5SquUa2/fjvMwJy
s6SumTzQWlHezKapnlIHA1tUWe+9W7abzOQaGWMBlO2ZJ6IknOkGx+Q56Wu5pUGCz0smFJ5jIlzZ
ZqGexpaaPwlpFtN6wCiqBTcV5fbaIRV9pWyBoQjkVU/oUw3t9Jp3nD48X98TUnngoO7clY7bPmuu
oFFebWarRm9WKHRwVOsb5ZnZDeVQ4IumHdZkwJ/jpB8d2ky1UX3Fvj+9adMxkVoG2i7cbhs3IYP+
bEzPSmgGMLJJ7l1fX+ze97eWGZT3zD/JBlBLuwmb5d3wZ3KRZgjOm9vuGnPUcEuO1CDzQE8xGeXo
oR68+7qnq6tqhgfIgM6RKzvmrHSoXvPxL4jmrYRVMpK9eAwDXz060uPCopIP4FfmOjG4AoetvngW
8XspYT7J9gbSq3EtWDOX0ik0/cQGeiOt4iaoAgy1EDUusELNu5DgNAf/WazAZvXBjuqhC+MObiSW
disA7d9DIaLjWBNWqhyyin1Id5NDnpv7KBw80w2nDxIlHG2jel96sOD62t3aU51/DxlUW5BX1q2w
ChplRv1K1A8AZAJjMFTY8xNGso8gPqgAMPLkB+1gP43RqW4r51njrl230LbuhrS7X9yp27QfKihP
xPXdsqRRM4df8+9rMdjp/zg7s+aolS3ff5UdPF91a06po895cLkseQBsg83wogA2aJ5nffr7E31u
X5NtlToqYr9QsJXKYS1lrvwP8V0wL+rdqKgT1zXYBCLWz6IZTPcxvlTgHiHJ7qTvqFVhL9lY8Z0V
Zfg2OigONjOOhJlhcvoYxW1psoeGf5/fdBRbbowZME30UaVMhiSy3RyWeqyvhSUar6hQvLUKsyRR
gi5DUtrjrtDyl9RxjlaIMRMEsre9xuEmiTTSPOTBxElQih5QVMz1CSNYCgIjQn9RMbyfQDYioQpU
Jk4KivOmiy8rSR3wovLOgNhjGekB3ey3KYbcfoYNCMCiEhEN9W4gX3hdN6roeS7vDbUcCUNwmzGX
pUcwzATTiBLAOC1IqLjiUDcY8bY4Eh8nHf6WDdssUZp7kSIp7wDBRYIYpYau9yNw7cgqPjbIS6C3
Ml6OiGjcgeFy/ZTvKB5zmJaAVcf9MobvwRc1Rk10vHNQKUUwPEsvc66wzKzBDEfPqYmguEoJJ8LJ
thK+jgNpOTVsanOHo9AQPPVOfnSCYP06Bd+VJl9WKS2KZX17XGrrsTHc0NNt17pwK90TRSv8LlO/
FLr5zD4iZ+taOYfFASDo6ij1GoQGzBQEZIfUz1mMRRJqb+MJR5cZtD6XaQ6ATvWW3FZyLgNeVCjx
t5wvlNWCi3I0tvVDm3s2i/KY9J3mlVkJPib+wj1YfEFSh6ME4RLl6Q99rnyN1/w3t8b9QBKnsFq/
n1P7bTRzoa9G6nJpDOqzQbXqADp9xX6JFKXFO5DH0zOvw60gaJ0S54sZ7U7clcx7UcyoLdg3nGq4
gTF56ITix0qOoVIEYBBWj3kF5+AyjMz0OiPlFjBvRK78KhV0CzWrRgRkzLpjiQzA1IEENeIM35Ih
vJmG+EvFRh1wNIoGkBmepqpEd37BMDBdfk1aLrCrpFm+TlfoWQSXgHbfqjpUslXiA/uw6DpWRziF
y1UpRo7tXDsdVHPiCq8Wa0XmYAZJc+vi+zzpEBsdtX6sDeMtG96SqGn+bijXi8yiqgYSqbIVqNT8
M8uKHJytc3G9aA7w1vqzWQbvO238Oxghkbat/dXl4JY61i0z2nmBmfraZAD/FvMzQlhYhqbje6UY
6uu4w7xyWG8ru1yjXgsiuKEQ3Fm4bSQD7ANkyyNO++2T1pXOEd3mEvtXtl22Vt05jhN5g6Vip8r1
CLoxYGENLihaI6XKWeWXHOixllgf2tXT82QoHJIzzWQImhLbOUzI8dxsTMNfigrGTJl4Rtb93SGR
dQjDx9yeurspNqtLrnHuzLLAAWLkwkixb4cUte5heZ/nQPwbbb6puHb13LR9nnX95veLpAs6M9gz
XDywcVHfBoWWX5oWJo+4gZImLuIMcj8lWXzA2+FBpIyy4jQoUYIJyOvhATJ+dgk9+wabomcNMYgL
Y0DuHBYpJoqz+iEx5i8ti/iyW3krIgHI6FAQA2KYfql79karjYqVmqD9o4e5VMcvdgLgpfiRWFQB
hxTFLbFAVLbV61QZnnEQe7ZnvpfxWwcBbITAK3S5ZnzayMTr1/czNwHUhVfM9hIj9K0Wt12d/GgF
KmOzdmWO0DVMxX3u8SjzK5Ia4HmuQmoAG1EfPSRL/91sKGrh5pddwhL+UlgCkliu3duz+mQrwFA5
SFHxKbOvgB3tI/aAVtNfF+wOLuqSglCpU7sKkHBzLAsAtENRHT1HRNsSirfJejvsK0Hzo4VJEs7W
NxznUUxpf4+fY2kgs+P6yjVgnrX0Na1qClIC+S/uXX4HWdnUD9yhoOOx5DhL8D5upF4XBbhmK59v
qMUGjyG1o86Of1YmZwh3CD9WaOVgXc4ZxCxVwH4Yvb7569//+Z///mP6j/BneV/CjSmL9p//yZ9/
lNXcILDXSX/858cy57/f/89//5s//49/vo1/NLg//epO/ivvZ/nuW/6zlf/R+jb//WRa/9fbXX7r
vv3xh2PRYav00P9s5sefbZ91v9+Cfqz/8n/7l3/9/P0UoAc///HmR9kX3fq0MC6LN//6q+u///FG
F7/H6b+GaX38v/5uff9/vHk7fyvyb438P/z81nb/eKOp2r9pwtYNV9UMiluO8+av8ef6N67OX+iO
yU2sAbrAtN03fxXInEe05/ybhUyFDTPLoQTO9+nNX23Zr3/l/put2prtClW1dd2yHPvN/+v3H/P3
/+fzr6LP78u46Np/vDHf/FX91yyv3VJ0zRSmA42M/lU/vj2iXMk/0v7PshRTY9Q9d2TgnO4WUEGf
K6PAH+zFOPyruZeP5zVffbz95+OLhKMunmwwpsOkulNGBGsP2Zy5WJ0VrtZdnG5lfdnXOrG2/qIT
kV6KoWpF5cPYrWkAKNvnKEfa9FChq9ijWmAt1n0XK7AaTre4NWzr7y9a5BjICaFeSkT0XeTXR12r
bqOsZ+9++vmattEl488G6i5pIjNDX3BKGxcph16zW98yl+qLMihdcKNBBfxpcAj8qFAi/Wwsdkem
RSOoulZNvXk+/Rpb3dT/fAslMxXTNHvURVB2Q8ELVFR2FMkM0PR0A1vrY+3+i3GMho5jaSdK38B0
6wP7bO1XktUOgvZg5KYzG1H/bGSqMIWM7Ag3i7jgIr2KMud92kCaA/bMHuR0TzaGSieGX/YEupIz
WVFZ+9Dfh/dOXY331oLZxOmnb4yTTu54+fQyrjhYNUrpQ483n9IZXL+XYGlvcuW0aLp3upWtPkjJ
QA3dCMJOgKil0iEcBpoaQG8RP573dCkXJBw3tVgklY9MRP9Qa/iSXkaisZvj6edrW4O0/v5iMWlF
NZnoGle+nc7T+D6MLXQPGyUMDLBKeR1dz2NV3oJJ4iKNPBxj64y0rX2DIScC9lbOddMxyFSAm8WS
c7inzOto4LFTdF5Ov+K6GF5JVPo68C/ecI7LsXQEiSpYHKU79KWK5F1qhiZy2anill/nyAw5rQZI
195RfkgneMWxvjycbn4d6deal5KKZYKj4YhT+1xmIRgwB+bD4lB4q2a7Qtm5d7+fbmdrHel/drPP
lipNxqT2wzIsHnPFWaXntZIT1nnPl7JGGFdLqpVu5WcWCPiLQCvyJwG7fCfrba0jKV+AI+05UUdc
NTYoKKeDleBV1SQ/xrnOd7LFRhOalC16Dfi4KlK2hu7cmheZwpPVZnUbTiIhzgtnTUoa2YI6QBE5
KDnG+upGb6H8dwHsV8l25mGrF1K+4GO7BNBQat8sFZyElzGvK4RU2ga5FBgPn07P9lYrUt6gMG/O
GRg+HwYP4PhR6TXntmUpZ0A1+iDe+Uqso/JKcPzOKi9is6eghMWyWvimAMV+sDQz7T4IbZrE22J2
qUwG+lQ0V0qp6erDkM1LeeZakJIClEtQu9QffHuIi4+C+0YDZaKpxujExRl2p3vraL3WPSn2jQam
O4fd0gcqUVAyn3UDS9tRERQ3OX3Gc32h2d389fScbWQATcoAg6NUOooyKMkgGFjAo2nhQ2EOVTyd
93wpA0yVUA2QV2xbUzbWl0nVltSK1NDZGa2t95dSAD6msDVr9Gmo5MYc6mz0lO0sO55++43PgCpF
Pyovet6oSYmWCUMCUCTUqKvr6GCKp2wxF9tPcWwBbsx2zrlN68rB4yZwx73vwEZEqVJiKPRwMNE0
JPtUg/s5yA3971FdJjR9OkfZ+dZsjKAq5QZbwZ+ybmb25OAnwBQtI+Y9gRC/zhtCKSkU2ZCqwshr
3wHAi7g/LHf3GGZKC9e6jDMYsm1cI4UWOAgB9ggZfhGBbfw43fhGLKnruL5IFdEUp3NtstHAr5v7
TRNHMhgDSGlMD+BMMO4QUVeWj6cb2xrI9fcXjVWKHgaiyFiKZr58TzhRPakNpmY7OXydj1fygirl
BZtieVxP8MS6bFZW1NwnuMqHMmpxoq5L/OVi73Q/thadlBJyt4qQIeOj7VhD2h1RFMF8wS7BznPd
paJXcl4zUmaYLTylzWZguFRIdD1q/B26ylR9/1UC+aMC8r840qpSajCgurV1zeR3bgeoxFY1BOgx
+c0jJH+79Pvpbrw+LY4rpQi9XiwskzmXjzhgFk9atMJIwjJ3YL8peSCuljEwQD0VJgLTp5t8faE5
rpQVcifWSwPIpa8mWvEIVBjBQ3UwwEqdfv7rC8BxpYzgovgsWpUzTDWHkGKp9cGOcyodNsrSwme6
P93MVjekzBBmRqV3gVb5BvK4Bxfy18Ho6+rMTkihz+VtXrlrNBYB7oYF8kPctBTdx3KO4rPOeo67
duxFwCMaHKeqw3HVBvsOMFupj1Y3flDauLs6b4ikmOdGyYEa1FV4mYKxaoSpXjU15s6nn741z1Kg
D0R0PoQNE9Aaxq1ONoELgNJLiSnQ6Ra2pliK8UjRazdXWKlxGtXf4DtBfsyVuHg+7/FShDsAqjj1
Tuyb0aR/X1rKjNuKvrsT2whtRwpte1E0RMCBZ3HT8WsJEoyHi/YyiydgfF3wtlCi96f7oa0v/D9z
O/cOf66kuUgzF3Y181wk94sef3bQZtCd5r5Nx7tqyG+qSP/FRzSFJxpFF6db3ZgcRwrzRJ0C6i0u
lauEq4xE+b4E6ePpR2+sLCqef0RGByQymDIySCRMvO5WW1mtAn4D5kLZie/1Ua8NmRTf/TRkga71
pd/2o2fFUFI6o7WvddQVK9usv5zuyNYYSSHelcqQxSpj5ESI0S+ThX9tiart6adv9UEKb+EOcWPg
aOyXdXybwLlHeQLOBpO9GpguwfXpZrZmQ4rzwg6HAbgyJwq8LRG+BnH8Hu0qoP+Fhor4mctJinVl
sLJWm63Sx+bkqI+YSdjs/s+cbSnSa6NyoDHozEP4vtKW29VNUYNJkYAkPz1IGzMtpGCPis4cXBs8
bO40KzdzCabhtgANMPqnG9ioFKOX/GdQOHAoq7FuSh/NaeXQxHp/01SqzvU3FIoJ27RHQxfRe6fN
zKNWLfaHxujcS6tvp0+n32Cri1LAw2GwtIbLZb9dPRmNtmwf+1mN7k4/fSNbCinmNTEhI5GxmHUj
V96jz9+t1JJyQRlwcJGujLsSO8llwnv8dINb3ZEywAxVD0FiTGT1VEOVEMlqIEBOR7RenW5gI27E
2vCL77uF89SirSkGjj0UvMAqsWfotDsrwY74dBNbfZAyQFS0Meq1XE8Yjm1egqhBkbArwp3A35oS
KfA7C0/txKJS4to49+SzwOssusy0uveKGY2jRjQ7c7GRyYQU/JDFhDoqLXOBNqNnjQvGOMIY77rQ
DJ8Q/c6Pp8drjZVXsr6Q8kAJd9jNxonx0gPd75oGfYu5/FyY0Y3VuQ8LHiY+8ubWp9PNbayA9b7v
5QrIW6BnQ1DxHYurRMBa05KVGO+MT0rdBe15i8CWEsOCNvyQhAzepID4UasQZ1YuG3fyzsYSs9fF
8WIVd60J9j9liRH7AlHzsr920S85L0ZsKerVJhhQoycxg4VCBahANoQTUeTDPt/bRG5Nwvr7iw7o
Smn1hkZiAXuIoC/3A2gNuiAvsqLULk9P9NYgrb+/bAPcq2YA4PXb1pggEanQdsAe7QyS9vvM+cq6
taU4rxzdBlXSFoDQ3eJhsEJaSnoQS6qz3Olp33o9BKqDu2CpUhcZvMkCwW11EvG3SYk6jcoWrMxL
dEzAbqaNYaODmRvmI1KLoOlLdHeTSw5T48dhaTSkSFPTU6wkvRGIJD5l8YIQnTpMt3FmjpehaPUf
/dg2T0MzhthMmYZuwyBgX34Y3ATFuwSLiQOs9wFseISmQIZWp4XcFxi0g8OG6KboTVXD+C2ubnoj
W270wCnfayZm0Pkc958XWBQYI2od3mc5+k/RGCyXbWYrv7KxDuoDICAbgAoMnyN4wOwGxebleZjq
7rlfplIHWKfDT0bB9AkgxtcmmVQUJmNwUkOWfM3nyPkEylU5qK0V+lFJXcIqUMmlg2wCLTdYgeiq
H6VN53HBpN6WiOshWp4hn9Qp0MyNZdEfkTV0/m40u3qyEx2eWKxMIzUqt+8Pgc1VLiKiRtIg1SLE
x9heZR/tFPWpi8DpQujXYrWNqRqB3lXS68dMcQaAkElg30M0da4yq4wewiBCynGOUX3NseeeAcm6
JRyPIQ9+ll0c7dUDNgLEkvIHOh2ms5hVjn6cieZrIUw8EdwQZkHb7ey/tjYvlpRFCjdVlrFVMz+M
gUHdiA4g9WFZRIbAZThhO5Z2pmNc66ixBF7iBJjvlYsyToCYyxVVbeDeaey8zJp9Xwsm6bNWwXdN
9TzH7i5cuo9docfvKGB+C0ZY4wliQejnoL6po1NRu++CpsJg+XSW2BhoW/rKzZQOihgbEd9OctUT
XNBdlbEK3irJ2p1svdWE9IGzinHMgMCXPn7FtTiIEDFig5vOLw52r+Z5/bCkz1rbqLgVG2nhY16X
wkUxur9DNy9uF1dBGv30WG1kVEv6MGQYsWJWZWb+YvcqAgIGfNqD6J3qy3nPl74K4M3iwQznzDdV
UNYQQ7sDepJ7Z+ONJWZJ3wMUJMZRzEgyIub4CdUO4H6jW4OVC/ODnpXUsTO1R1mAP2ZJbu4s7K0x
k74SganE3Qgx2a9Aql4lAyw6q3Dtna/QGqqvhI0lhU0/Lopdaz3olFws06on0v0dj7X2ENWG6SHm
YELr6nN73FkBG0vZkqIF4YwpM/Sl9c0J1WB8seoB77UY7D736Xn2fN46kAJGs+IxNamC+1BBrNsg
E9m95jrV99NPX1frK2NmSpESZeZkOQhR+5UV2mgrgIPGxDTFHitF1ADPjipp+p3Z36oCmVIexy7U
gtOVQZFKUHh0DWTrq4AvcxZ9m7Loqe2mqykuq2u8WG5Gs3s43cWNRWdKmX3RsOaNyingSJBNXhlC
0aoBle90amMRmFIaSK3WjYNCb3xVha6P7KwTWsC/cxdhxTwIyp1mNsdOTgcV1vHYVDS+6dr97ThA
cvg2pkaE7BpWDMHNuFaArzLdTQsqeJFpXE/1EiX3fTQ1y85LrPP0ymIxpAVfIY3bczFX+kWjtF9j
dGpQXKuj8Iixzsrx7OpjamOqsjIFpp2g3po9KVEp7FtxkmkjP4T6+1GrESbL3L3Y2lr9Bh19sSsO
0FrkOFdHfj3B5UtLaHRQFLEn4sI9VtxPpxfg1hKR8pLVYrsiYCv46UK8HQzS+BdUhxAaKoPcvDmv
EWlunK63dKoErmdC8kehLzMOWTqZEMTN8vJ0E1tTIWeiMZ/zujNdbwqK4RnVFOVtMLli53u3MReG
lImmHDUV6HiBFwjN+jysnCf2/XqHpWdZ1sOVQYG12unJxowYUiJya3tIHUV1vBrd0su5ZferQOC8
CF1j2Fm3Gx8jGc6qGUAZumoM/QkeavwTsR+0Y0EeFaOnqEXVHWsq+VB5R/Ymp6dnq8V1YF8s5jYP
06R2h8CLFRibBUo9mNW1A6gBRHf4JqlZ6qTcD9rDHohsY0EYUk4aJifKIjiIHpa86DvhV9ZVyF+p
rbbzhd1qYP39RZcgcAbqlJKwm0J1UEADhwYbZ0LqdaeBrYUgJYBEX/QGj5LAAzvbXaUYZvhh1K+k
puHMBGZI0V9beplMc84g1SVCxsOsIRANk+30pG+NkBSTlhkLW3WVwnem7NMwJHzg7LHYqXhuPFxG
ki7DBCHKnAtfUeceWjhyZm3uip2x33q6FIQptz12GlAyUAQcm8FVXb/rkBE4PTAbGExnxcu/XDu4
2+cW/n863Ho7/9wJxTzoFUheNwWNHdXsBWc8aNGRhVNhwy2/LZfMhdc3JEiCwJ7Etc+5Mt3hUxPO
OzlhI8XpUoQataXiL+zkPuVD+F+VCMbvnR6HD3gI2j8H2Kz2zpd6Y13r6+8vAsfJ5hGJGoowlVnr
hygMnLdC1WAgB3Fw3uWwjCAtQsVFElJQ4jEhB3L5391hd6F/DMOl/XV6Drd6IUUnRRnABmRO3xwp
xHQC0aKlzlR/7t1+Z0q2FqEUnYE+otTk2Ik/FsBArqDFmvjXiSLUd1b51pxL3+W86a26mmhAbUX/
bA224Stslw4QYyy8mMs9UMtWR6REgCi4TpIJJq9Lmwj5mlLHHMNG30DsjNTGZMhA0VIP5t6O2sQf
FsTdUxRh7/pMaFRycywvzppwGSdKfauy7SxAcXdO4DKppgrtd5xXFdjStr+d14iUGEQTCkp6ATOi
lUh1uXaRxJe6mOE0GqFjiMvTzWxMiLYuiBchiMRyq+rqlPhGX5lHc0QDeVSFc+ZsSAGe2mYWQjtN
fMtJnDtEwcr3nBO1hwxpr8/ndWDt2IsOQAefVoeMxJ8a/RvS16vbl/n2vGdLkZ0hw4GGdp74RdtW
9w4WM0hfle15qUnGfEIRNpe2sWO+5TVyPhHyWAI/LSVILtxEQ77mvE5IoZ2E5lJXaDz5thp1AI0d
J0T9EC2xvSvbjdzx+yz4YgYo2IoowSnJD0Lzm9sumJDCpsNT9d2I9uHOp2KjEiRDQCsROc4MKYVe
GO8Wbfw5FmiQaihr1Y72CclwJDmTD6ayfDw9aht5RIZ8VhDgQagZSIAONpD5qNeMW9UMu6/qPJwH
y+cA/OfSFaqlQ9fmlmZC1gkH6wW9twaa/OkebES2KkU2qpP6hMJU7OulpvhawcmOi2djZ3y25kOK
7BDFrBCLR26YltrNjuVkd+YNbk/m904DYvwuN6P4AZ0s9+ucaypSm7NDsd4/3bWtyZFivkuVsRps
Ti0DVpvXejMoD90wxLdFmIin002s27tXiggyzFMzmsFKgRYBnemOjSN+FhMiB+HcfXPNGep5QjUb
HZfivCBV9T+Xgm0XgFooyvjchIxHRRt7DFzTXaz+1lqQckCZKUjvZqwAxUzcWys0uKEZgnIHN7Vx
pJMRnhh6WGFdlaGfp9o9ajb3VotgQagan6NFfCpac6ed16ddyBhP3OU7HJmog5SKjatL1+BbE1AH
mcao3pmHrSak3X7ez13soJfvBah+obDj5sG7CJEjSDMYJRtntiIFfoMMLZJTLaUWVcXSYy7b9Ji4
eYsw/py1OxuI1+dcuFL8j0tXDYY9K561Ck0ubX1njDjqnA6PrXFaf3+R8wXX2bEoerQmFFQtghph
shybR9wgn043sPX26+8vGqjRXIDoTgM6pl+XpqY21+2Ejdt5T5c+7PhEjoilKi5aGnV8Z0yLel0r
xR5wd+vdpWDOpzBbIG+5Xt/lNmrasw3go8l3hn7r6VIsx7ltcVNUhL7Rlb8cZDIOjq3t1U63Hi7t
z/VkgGCltApy+1nkVfhHXwjswHZO6hurRkZyGnWDKk2wuB4WkEjt56Kf6ksljzjbdpHI9y4mNzoh
wzi5HFxGWDTUMmxD94dhDI9lO/ZnbQqFjNfs4fQaboIZvEiSBKVbdFLGXC/OKpDCZP9z3WsOMkxd
gOR60NRsCqwh6SYk32t09KOCz8LOdmprJqT4DRcdwduOPGfP4lc4YLerV9rbSkMp/6wIc9a5eRG/
zGzLvWwc+k2CqY2GIMpRBKiXnX761utL8Ytk4YBsFJclja2Nn9GOT46N5VYXS2R096eb2FpEUhCL
pXOyODECb6xQkIcv/6mdO+3M95diGI9OqHELD6+18Elzqls8uJ9NsL+n331reKQoDvoSIJObhX4F
lvgaTbPslj3Y4k/DvIeV3mhCxmm6c9ktotADz+iXB+RBb9S5vs4q5GNPd2Fj+GWUZuegH2PEseu5
Y5KiqpjPKOo0SnXu86VPcI0PK7QUvo44O1vPbRdbj13djsfz3l6K4sI0R3eKbL4vzRLeiXyu/agH
Unz66etT/ufeVIh1Tl7EVo574jxNfBsVBMgvAAhxKVQhJp5UN0gjljuZaGsG1t9ftII8ljlqccUa
RcYA5HuV4LATz5N65gxLMayjrQV6BLkqHQH86yBO36IxHl+dN0RS9MYTo43MueJpMYJFxYg/yBzY
DwMZCZPYZKf2sBUEUhjrlZMoCfwEFpGKkUKlZe1bzNF0587i6LPHONuaCCmaEwxnhrGPAzxAtPAw
Wj2OW6GYdqb59c07iil/TrONOYwJ54eRsjp0VovGeKhj1LxqJzkWuZM+1ZoT7GzgXz9UYQnyZ1tW
bmKGKkAmRastTaWkzY0LjulaUAU/2loxXqP4Mh8xhzZ2AnEjVGTU5YwI3mB2eeAhvf5oGdw1dRni
TV19H7vmHup2Y4Jk8CVjqqYuLssevmz1Me41PGKtfq8cv/V0KdpxK7HxKIsUb+hmA+13V1wib2Xs
bMm2nr7+/iLKyxGHqAHQoTc0lfACG+LXkBnZu9NhuPV0KcYBuODaVXP1ZhShNWHZxxwfoI2LZKfI
sQE4QC7oz/cPEaGIBHbXnoHdQ1+6nzp3qY+ustxm4+ybeYHR4ah/nOfkRg2mX6e7tRUzUtwjS1i6
SxQoHrytsgGiCm3npgvTsL1EHB4J6tkShnqIZwvF4tNNbqQaW0oCnatYXRGPioeGV3fvusPoIx9f
P2p5s8dP2YgVGY5mdLGxUIJ0PVx4KxdulZ6Phzxo7S863Xk3FkuzM34bt15ChkrWDm4bCbZnXqnW
dvRYz3qTHsH45/N9pdb5faCYlYblWlEtiCAJxOpa3UbL24kh/qN/xx3YcU4LdXgM+9hE7BQfbWTc
jWgXNbWxcmU4TtDN3VgKy/XQGcbDTZvwkWuWPULhxmzKcJwJJ0eLS0UOQkZ/p3TRrRr3N7ibnXdE
kVGiTTtTLA1N1ifA/69Nl8JYU0VXPp9ei6/X/oSMKXS1MtS0cnK9Djca3AK+N0LhgiL5mCyI9Fpa
8NAVc/VOiYezKuXCklKgWaHKG+Fz4bVG8WGJpnc2QrBjnVbnbUVkmCF2WUOOG6XrhS48I91aMk9R
8E0/PVwbk21JSbAGXN6GoNo9BPEPuCU92JnywMl6r8C/9XwpBaLYZY0zQqdeUGePvZZfK0NxZQX1
TrBuPV5KdmPcAXF3UvZpASLiDvKKiBz1WJLX1XkIDWFJyc0eh3jqSnrgaO2PWGch4X161uDLyMFu
MCy1x2XYUwLHOIq6DHy83JAcnN1wZ3Vu5E0ZL1gOnOIDteAwOkbiI/6esW8Ixb0XzfTdTo29y/KN
j44pBYFRBllbVKCBQjVcXQwGtI5qdDQNPe6OOv6KmNn0e9/VrfQnbQucCCtHdB4pHlaR9kU3RP69
jgOxs+nYWFKmFBHIR3NPp8MQsKBSX6rltByoJZbeYmd7G7+tDkhB4YqwAMMdOF5l2tVHM7D19ypV
Ie/0qtqaCykmdNssxkJhVTVLjVhH1ReuP4VNSxU3HDCD0lM0M2eh7GSQrc5I8ZErep/miJV6oY34
fzNVZMDMLI+nO/P73vqV86SMaYsHLoHHMCOfq2X70xqnDGM2NZ5+Lil3BldJON/ranW0Zy2+xz5C
hNd6FMzKYXJnjBQhtf0QKKM3d0lVWneuotnORW6bfXeJGZz1MW5bx9x51Y2FIyPikmyy+mrKHY9r
0vjTWCfuB6CseAna7VT4p4djq411zl/siKdJ6fM0FoGXx2Z/5Zo91pJmMRxrZRdTtNXEmkleNJEZ
dZiMC4Ya4RjHhxDb5WYUv/Qw2dl2b2QkGfGWovO/WLPGqacJj0MWIbpaAUZLh+GhR5Dh8vRAbaxK
Y/39RS/SQVsCJ6HIITRFXKTWVB7VGAno854u5Qhs7xNNy60AmfKJvUQeqh8CVdSPp5++EcAy3I37
9UIEVe96qZkcLAXLqDhEoHYSGBjjRuC1Wvh8uqWtUZJShXBCI84n0rZA4vSbGofdlV5FwYfzni5l
BuRqRwUxVPoROs+WVU3v+8CJPp5++MYykoF11WCmaq7xWbYj/XYuxjvD0G97eGdjYO5BGzeGRxZq
bG0F/eyZrZcCz+NKIH/1dlp66+l0D7aeLsUyGjC6riZsvVzDTL08iaqLqgrc4+mnb4SxDJSblkGx
cFMDyhoM3ScDvclv+tIrt3WjIF58Xhtr2y+CTInLxW5H1/GmrMmuy7xYMFTAAqhksncibasb6+C9
aCLNg7koC8uhVpbdWGZxNLXsi8jrnVHamgMpkEdTs6oRQyUvW2xxG2YYYQf4Ieyci7fWqPSdd6CC
1HbK5kskqXkzoYj6dkSh6TrXZsAuFJJc77yJkOJ4TLhGxXKJkm7YfsvH/LOiqneQXfZAxBuHKl2O
5AwYlq2lZNOqKkrsK4CvX+BHLArcD1KcfqDbxdY186M22HrXZntRFxW1htPd25gl+Q7fDhbT0qZI
eKXO7tLNZ+Uur4Lm/pyn2/LNfR24RppEpvBWFOZlHSrG5aKk2s4Xe2MNyJg/1w4oJ+Dt4YVKGF/k
Lc6sXKNhLWBPH1GL31lpGyMko/6U3m40HLUdj5pW823s5gUDq2HeOads9UHKVDmeI7FwCEJTya7D
ZMIjUSi+m8FACs3oPJinkNF+86DouZlyq6KHxXuMRp7cvH5XBfrHPgP4d85cw4L4M50okT24ekO5
2szd+ljWge01btPsbG22ZmH9/UWyWkobZ5mgJVnV4cQVeK4fIzt+Pu/VpVQFgWe0c70T3jDmbYpL
aZxhe4230ZmVYhnyhx36nA9m73jRMAXHKG5rL8rT7uN5ry+lqErJmmHRa3za5la/s9KlOGIpep46
qpBhflQ3pzAVoBrGCEu9JB6yI4aP+XmrRsb3LUHT9q7NvFpNk3o2/tvequ+6c/GwEV0ymq8tUB9v
nNDxSuHcG7hOXrSN+9YUaY+brPvlrOGX4XyY77HbyOrV3LBNPmlVZDyMfVXtJLmNr7QM52sMahdV
Yttw6ZXpQej4pCrgIG+Rjmp2PnEbsSXLNOpqjxGlGpHh8OpuL/Jyip7tPAb+eN4ASbGrtpwdW9Ow
PWecelxSmiYeL8A/Njvrf2uIpPA1gkgTZkiZsHB668tilqY/p054XeH/+HC6C1tNSNuNDvcnEy4E
nxq+vR96Mw6O0L6wDx+qPeTp1ixIUVwK040dgwNDoJe4p4xtexEO1V7l+fWn27Jo4VCQ2dr1C2CE
4sjB4atu4XJ5enBejzKcFv7MzaYxT1kycXIe865fDblW4xpt6L1y6g7a5OKNcrqh12fBlqFtQ9in
i1rRCYrc/jyJ41zVX9zc+H768VtjtDb74huTBlOedenC0RPh0Oe8cJLkCo/LJtv51q/Xnf+z3mK7
a7svnt9iHTQqCbUpW+gYZpl3ozP9qJfsC3fWfubMXu1qZ268pJDQkrABVmoLioZGmmMR1mCEORcR
dqCnx2prKqSAEEoAI6HkfFJPGi7PUe7NGgY/gX1WUrVdKRrMySjGfhZEw0Q95jJyO1BRCPya5zlT
cFX752T0aeNgbu2w8RJDcVFXqjhEbr8njrUxPDLiLTVAyTghwcxld3TonfTzrFqfcDSNdsZ/I+Zk
rFtr9ElVT+x9DWE+TkU7XBUo9JcdVprKrO58ezYCQoa81WmHjkRHvapbFEhUDSQ1NcB04vQS+r37
fCUeZMxbMM52lgcjF4+pG4XI41loOk2hmCv8oVDsuXU0vFYALWPfkP1fzr6sOU6d7fYXUQUaGG6B
HtyeYjt2hhsqcRIQkwBJgPTrz+rvKi9nd7rKV7vK2dXdIOnRM6yhj6Eu0Y9t+DYMiTf9Ab2BfC2X
AdKvBWytbmogYd4Zm5JgFydL9zGeDOxo/nebgPe76BgOD4fYW9wp6RicnJZ1gRPbv1/ChVe8VdSy
DWwlJ1pztIkaNFdi3/Jvpg06f/fvz7+0Ec9//yvmjJ2hc+fW+NBL8FJzWKvGJtW8D006RnAUuXIF
XHiMLeyPQxRwBaUL7Yp+Vq+wFJy/dW4Jr+Tnlx6C/u9DxBN6v2VJcFbH6gFbBg07Km4roZ///ZIu
/fpNMFPWeuGg+vjgw18emh9h96YgrHUl7F/69M0WimE+E/jACx0qmL8mWZLU5ZLB69IlH9tD8SaU
CROSdoDYzgHtp+Q3EkP7Oe7p/Prvl3Ph5W8Rf20dLQ66kslhsPFwosvow1KvA7ywiMMPldjhFvRX
QGYH/IQK7boCPpsg9ACYnY6N4PHHtme0yVAswUwuAWf/IKGIcohWODv0nbimfnHpDZ1j9F9nrByj
pCkMQLWy0TAKpSgy5jOw+crynn/kf4TJLewv8VtiIji1HgLpbsIC7tJVC2vGaTxVnSpzOL09fWyl
zxv4r+egVb+Wc+HxA2jzy6GDwx88V5j/qLgbP7iZNie5W2rPiXbCtb608yufvaBJWzEmMJpxq/f1
38+RXHhhm+PcKhfRqlqiAxl6frNYyn4TPSmYzM7Rzks0uNTLC5hdRbrIrt7/+0svnPItng4eDsCi
xPhSP1oxnKUjjOK94do4+8IjbRF0Ixthgn6GmungrWgdpKL0ManQ2p7ZDtLmeYTSdgquYjQv7Ogt
fK61pLZK4usYg8NDOusFkqLeFHVQS43Ylah+6Y1tjo0zEzx2VpAxmGxhgBmr6cgHsnz/93r8X2/l
P45NeH62v3ZzjDEwm+M4PEhrUjgD7+3SZar9YVs4exYqjQ271WS4cZNKZTndYaz1MZh6GG4OUudQ
xi11dP5qG2BKQJMUDhYQsVJT8cHttjlIoRXtMMUsPEBQf0CrkP4qmuRjqkHhFlwnNB0l1QE7mK4d
d1DFVNk0F22KS+VKfXJpP2/uxGGVzGooLh0oL9KxbPcF9YdU8vpYEx/eO+tD4uJc0GstiIu7YXNH
InHUUzWhJ4n+VRMeWhhgShjOimFIqfPWOhOk8Yq0GerEQWx/kmtmCwe+XOh38hWe8DVIZ4tf2A9B
tcIt6K5Fsd+BaY+WYwhwX11DGBql5zXNzgtHa4uz46BcACVXhYdxmfa46N4apq601C599OYqBa04
mR1Hr7QNV7uD2NEM38zlGn6bnDfAf5zaLcYs9PvRModUDBy22Oxi23TlN2j+QcAlhvrvmBrhwXO0
FJMHP1q4vN/ADCha4P47wYrWCz3fgz1xHfAcHrok2E9VAn26RhCuT5Oz60+fxlHukfATL7SD5S+y
VJktkJgMd/8OPBdi5xa0NgkAyjwBT3k5jcegaN/EulZwP4XB+r+/4NIKbKKLkJEfJjU7f4F5hyN5
laIn8jGCULgFrTXnVl3pQg6dIwV9wvi9c+VLEsTvH/vt26s50tRPJpT1c8wVeLvTknutf41Yfb45
/mvzbKIKuoAkiKYpPMAWQj+iOdRU6QpJ2VxCYg0W2GXysei7Ba5xoerI8QiZ0szIzxHTR1g60xJ7
8t+v6f9GWP/xJFv4GniiwMRCyuJQElhc7jzemzYLgOj8HEAt5aFbW8tu2073+os3ibrctY70D3WI
yJXDNQTSKhwgHQvHJBt7mS7N1Kfwi5xr7JWqg5FwjZQ4h7eSCmEwYpdrBKcLK7DFxHkVKQUrOIdV
ung7b/7z9onKeUyrev5YPbWF6K5l4ZzoSXRoQAxy8HsKickY8fQ1b4MLB2yL0pV0TgDcRL9aaQYh
X2Q8N21F6JWr79Knb/KSpJlLmLj4/ODQWoQsXdKfoLdbf2ygG7JNdLDQ9sNVd642/bp8X4YJPS30
kv1rqg8XwtsWwxdhK8Goe+W4s1iULuMZP9BGSRoU/sdmQiHbBAmIS4NvFOrwUFTIQ9IFqkTfqqFo
PjRKDNkmStgIznuN0liArhxvaMV1FoW6v4IKvbS8m0RjgKeSv2rFQWCj+uRW3R6x4B/DXoVbyB6c
59oeuGJ2GAJW5YWX8Dx2/gcL2S3MLlbwpNE99g6FXF8Fpeq6K1Mie1GeGm7CP/8Obhd20FZ7DiB4
B8Yd5mWGjPMLKyP/OSJWvEPorux3//6OC612eo5PfyX/UIIEmLtBgJ6m6AeSuRaKob6EVrDrGobM
ruK/TVKKryZagvnKd15Y+S36DmA4jNlxNx+WpKrGrAugAI6UeWK///1MF2LrFnfnzWOPWh+TQHge
jnE6GcVpxpxLfoWRZJ8tQApv//6mSyu0KS5Aq0WtVE1oSjZCPwhkNN9DIGmfiybsP3YIt0C8hodR
MQ4EM0EvNDccPT2M1oLm8LEH2BzxPh6U7XyCB1h6PmXVvBQPEDeLv8fI9a/c0Ze22Oagg34iQriG
cix3HYHIHpbuTyUJYyl3g41uSle2xf0y4YekDtCka1bQF7bBFp3XxjXFxrIIXyV7DAf5oNsod7gU
kQ/XZfbvF3hhL2/hebAHjBPRL+g5hUHySDvD9kPLr8F5L336poZIGOuwk5HBOhNUdzErg6OpeHPl
HF7ol23heZXq1rnvA3qwfWQyA53RU8iSYA/7bLObdFLsk7ioP3ZUtlJ2lIW17SHKDujI0NqsqoRc
c+iQCgjsApZxzarowoncytlBZcxAvL6khxiH8ay78UKbts3EGn/sPJLNkW9ZyV1dzvQwcWFvhloM
MMFh19TZLi345kYv2mINTNCzgy+bYd/MAJFHiz/uP7ZZN6d9gO4+vHpbdjhTJseUiDn4vMLs+BqR
59Kv35z0ZoDYq1fi8yv6zFzUPTAXy4/1AbYYNqAgVFCVNdLMaQ6BPGK/1dno+EMvZgtdQ8MbCkAT
Mp1FuPo2aIQAl16GV376hXMWbE7xLNc16Gf0pX0lO5fVReNioNekw2FgzPJ95OvkSzUT/fPfj3OB
sBBuYWxFEQrjgpgeGiNkDFy7gTIDmqzenJ77VfdGxh3sBwgsGlU+UAMLDKiywi4ol8KwOWVwI1A7
UqFWSpOFhDarQwiWIzGYYCVb1D6UnsAapae409WVW/vC5vHPf/8rE/HE1KOVAet5kIT0zhY+z9tu
/JjkSbgF3VU1lJbg10oPS4RBX7oOfaPTUNb2g+VEsPn5qsWYqvMXBB5dT/kYKJZ5fb/m/17RCy8n
2EQdUjNPOo4N4xYyH0GK7J5413zMHAfv+H9ffbvEEXSjfHKAts2Yw5xDn3qH8UnT1tfE1i4kAf/n
1/HX6i4Div5RMoI2XvNoDQPIjIj7cFKfix4Ywo7NZD9cncdfuAW2UDxqAEMKo54eIKhDbxbjkWwt
WHeM8VSHf6/Ihexii8eba0xOJijGA3ycdFHG+mb4kviFHDPa1xAQZH6orl1ql77r/FL/enkKEjrK
dDQ49Lw1eex3PPM7Yu8pbBB+xjO1V3bZhde2BeiFpS7qtYjIQTmnMcKAsohO40RVNBt0q+aPRdst
Ug+G8XpW5+22YMR7hPdGkVfAllx5iAtHZQvS64wPApai/sHr4jirWBjlWJtr4N1LS7E5iK1aSxVi
hH+A/VUPQRH7pPx5yeEWgUHpNRH4S4+wPY9eGynY+hAU3it7BXtfZlFB5eu/d+6lT99kATauGtZJ
PziEUz2/Dqyt75u1u+YUd+Gy2+Lk5z5uVidVcIiTSaRu0OgyauUVJvVU6X/2q3GeQVD3iitUyf9+
Gr5FzgtKuK3nBd+3LIAkMNNlGDPrKwP3/15uvkUDLpzBhbLWwaHRot2xkN2OLd8vvLJpFAEC+pEV
4VtcoNVlHLfrEBxGrxxfLHyNH7larvVI//tU8y0YcJIRSaIOz2BbK+5X4cW3vgxsl4JV9DH0D0/O
3/1XhHJgXaxwtSFIu0v2XE66vR9CQn587P2c1/6vT69MPA/IW/wDLNrbfYdeVx5UzTU/hEvvZ3Ok
KS7tAFIs/mFVvdu3SdKqdJ5scYLZCEgSH3uE7ZG2MbTJAuMfljYo8hD+abeOzR/zzuNbEGDEp1IB
HRCAaciGL6Xn+lfQ9a62Si+9oU1eHy+Sy1kWOGN8meBNxlW+wAwOJMDav1JW/fecE141/7vEEa9R
2PYLltgboleJnDRb57FMQ2+Zbz1Be1iu+c1JDXPzaqi9hjS98GRbdGDkteUgOsRCAR8Pkk7jyH8m
NtBVtsK8bt39e/EvRJEtPLBiyish/4UryVJ7EwSL2Hlgr+wXV067ftbmSsP/v2Mv3+IEnagDlBOe
fwgaWDQeXQejWxDHe9PsChP14w66BDWBIPA5Rf33o10Iv/H5xf51NBso481D3/sHAUdNtI6g5qVN
Ne0/9umbg++iaI798iz+v6ryUSoveGutXa7suUu/fXPwjehK6MAJcggiM+1GXv2ELae78mIurfnm
wPNxJAr8X5wZGQ2H1feSY9c3DrzEKH6AiNTHBON5vLnNxx5MBNKV5DB1DP2z0cqzFPq1Rjfl8flt
/P8TNr4FzXlx73fQ8SWHlZblH58tHD3VWNu6NRC7aFXzKEa0E2742sxruk7WosQdPeFeil61c26r
YvIf+RIlJLNT3807aLiugPehIi4yKKLANaJWfFRfEvA2/TS0NZtz3zN1ukJaQVeVn7EYXIKl/qYm
e1tERXe7JLR4iqmxT/BSUlk/RXMm52pNp3hscLENQerFw5KCknNahfoWjP6a9knZZE01j1nI7fvQ
eLBQnNhyCl0iAcmX9+jrrHmCMVZeNMVxYaZKvcYb07CTBezUIrLrE7g4SttmEmjcWfVfJPe9fdMM
v2a6rJC6b8BJ9Monsbjf/VicjfGCN26n33C5/MK1/6rJEmYNMS6dfb1kgc/CTOrlrlcEMmwB6/Ye
CNCcwP8WMN8+K2t+mqX3KazolPdz+AmOqzqd6unBjMFzE/DXdoDWCCdIQtsh5NkUjTBjDv0lK6X9
6cp1PHn++jUGRXIXJTDr1EH/GrfNW5U0jzP+fQe71SlfyTofBt0n2dha2qeNNTCq8xqZUrHYt1Ir
cigZbpS6NPdrwV8KsXo3FbSM0cOnKQn9pzoxbQqR7tceVqiZdHGJqeo45nHEvVTNk7eXpX2XBurQ
gvkyNX6ogWApTyZZRSoiCMQp+rPmxQJ5d/JbFuzJZx1/8KQ5IUMSUCajAH8I+tsn3giNlbY96Dm5
LYb11JrkBGfvd966X55iN1PT0cPKdJyKsIXDd+FIviIxTcFtknhEOWdT1fyY6jjIzcxsOhZQqYNv
UX3TRdBNR2OfH2HI0p2qVVV5IMS6o7T5FonqTvUqTkMd8JRz2HAwUv1ZKtakNWnLJ1MOzxCHqoFB
5F3a6GhMJYbQaVSPv6DQZHM9tPMuav3XIZrXDMu2wmizMalN5HpclSkwIFRxTk3b5gFKu1TX+o1w
8zIW0yP3AkB6NXq0OEcxZrkATJi4einh8YjxtGpy7qCJ7UMc+FA6/RJAViyVE9TqZOXGdIgCfcfs
dI9D9Tsa/GNURnE2nSn+M2ybUp8mZOepfk5Jrz+3rEP9FAzvhvMf4G6hLWS4zCCGCr1hglU0Zfxt
7ju16/0m2A1oUWSCVTJlS/N9JAn8Yj2DTsvoUhV0Goeu/80k6jygiB8mFjzNbQzDzdnd2HLusyRq
7jhL9hCLaW7dRMqMU3Qmi9m7tVXrjpNTj42qnp3Hnl2IY4PBf3+QHgKeP/a/gtJQQIb7aS9VjNxW
8oxHOtl7YWXywKtdtrRALw1D6WVh6941mZsUXEyo8kfNJz36ryJKngZi9a6D72RaITxlxgdoZFFA
f6tSs31YyF9qWmpgVidgYwbB4ZvG5qyFyknqTF9mxIK5GxNLjnQQVS4tq/baGpsFsBi4GYNwgvOn
9TOvYw9dWFVpG0bv0oZveizAPoFQN3aKMekMcZlDwCAKm8SreEE7iZ8G4ymRTj6oIwNN/C8B0LNf
pqKGa2lQBNAfmcZJPCVwfWQZHxT5KnhbK6CldHhvVTydhKH1XgFK8jyNiDbG192cRQw97CyC4nOV
zl5Y7nH8S5tRf/be6hl23FFJpxLLQKZDG6zsOEBZ9uSP0j8qWJXsZ1oz3DghfkXhjDs169krvggQ
QFdAKG4weNcv3DbTlCUFuGYEEEl03gYr7/xhQq9RlFywlC7AKKVQp00efNM3f1xV8Vs9ALORKhnJ
g4TBZM7wtSI1Ia1uuSHiOGsSmTRASf7Joyz41lWzugVuv/uTVGP5NMUDfwnKuHbwwg6CpzJR9qGn
yGazmA/dE4tL7xezy/y57JcIqxt7j9yJ5rDAhqXEHcfrW2UB4U77obf30dQoeT/AkAtWPDzsvFQT
Su+SSC9HRcXa7ktP0WPitD0So9znOU7Mq4b98Z1nQYpPYfpYh2lXrkU+kbOXxWC563YTicffEZTO
TVqJdYB2voXI4GqKF+/Mf0WEeKgW/j5qQFC6UXVZ0CZ1Oujh3Rbj8twMKyghVJmU+P70aYCX2wk6
QfdgWtqUkvUQh+RL0dKXGBsohfjfhMsLzwSntD4fzPjmEUFySNyg562w/3jcf3WV9+6wkW5ZqZ5M
3QM5BVHnz41fYJOEkTjBg6NIYYVDdoMf+GlnQZZAGH/mTXQqOHkD89Ls4w5qycL29iRUNKTjwutM
jbDXbUfM5EHmXhF2xfQJ+GmWc2BcM1x5P1QtHhsPXetwioYMQOHg1rIJlp9x6DLK5VMtYWjZyREg
+B7DqnL0H3hIJO5yHNYRPpc3MmofNGxJweUoPq+adzCsJjuGFn+uzcBxgc9TRpywKVH9uyoT0F1t
WGfGzjOCeqdx/6MIaT116KgUmQxHL4WR6kPrdJkVTetlGJl7qUvAT+skfRWtVZnzkV5Is3Y3shp/
YDIMQ6oSA88O2UlqqT4sIRL/MVYuE5zH2QIDtBx45c+DBbe8bh10w/z2RyxmWEZLXe6GOniDCGyT
VkHQAlvcs3zhS49maTJnnTd910XwC9IBZaoaa/Nk8o4hH2I4zTd1rmsgAaFL+NZBGymVLXn2AypP
IFYAPqq5vQ+7NsZNS2sLsaD+SxnpDo82Rftqpct+kEPzwoBvTZ1eD13Z+/sZ9xswJsX9DFTq73Vx
U4pL3j8CmFDtPTKE+3Fq+bGoiIcePjgtSRh3bRarIdqXvoYnI5x0yhwe26JGlLf18CQbD+diFAtG
dB28BJp7Lmk/HWPw1vfCnY8L6sKz07kt+Se6+uMAzgDUJDPeqOgZm2zOCVHxDU2Cc+ku+l+zG+ub
sOrdEUhUu7NLOf3ww2rIIhmbT/HM6IkUIj5a4eTNmHD34lPCHhVZ5XMBn946JZp7Pwuh5PMasOIB
upzh3kvG6msPruwRbpnFM1x3da7R73gskqr/Da2DatdVo7uPE6pvIblYQlFoxLi5L7ohK/w6adOJ
LIgQQ+xeJGVQcov77na286JwLcNGfHF+cuuXhX+AsM+yWyC+/GStWHKTtI4hMo7mHnudfFVloz6X
A/Kboa2Ridd0ATXPDjjCYfVWB1P9ol1Ldt1sY7BjaZthVZD31T26YpOS9Db2HN/rhgfYsna9L9VQ
5IaG/esciPjUSl6JNOYVOCy4ye9kKQaxd1Q2eVmXcUajgmQgaNY5NMTKPcSgOEbexOyIa+hNl5Bh
Jyr9Yyi84r036/reLiXeU0nJLoQ57c8kXJLHBB1B7AzTvGr41TxPXTPt46SQuybpq4PQzZCf1/m+
h4UXMouoB0C08I5qrcZjOxqw2NgEmR0aLicwmFskOw4QVgzJdxXsTTOkPGs+DR17o74Lb2ec3TxW
VD4Msx5z4ekFc4gu+KSB1M/UWZDONEsEnGBIchOF3lMS8fDYakyhUtcnCJllUZA3JXQyHiHIA9d3
HeplB1PfVsDJNBqaNKmU/yXUUDNKHQik93UdeafOr1uwDgd/SUkxl59qt/AnTJDNL7Zq/20JOL1t
16D4sZIi+EKEnwRvgpcSDV/bEjgAKCu871GDl7kfA1v0mecpTb7XSdDaXKxJ9bMK5Dzci2AYhp20
YAlCmRiqfpmouPcVNq9Fi/qkbL4I2njgQZRo2pyCmXvtTpSmL1Ik65TltCnNesI2b8cTjWE+mpGp
r7ifDrSo/zCAcxDKvQaMw7aKhD3CftJnqUr4VOXKgnGPPJUM424JEjAgGlmVmWFmJEe4F0Cnw8DT
uf9NGnif36rZ1sWxLebAS8Us5u8R/E4fm0hzcMXHuQ5vS2ZDt59WL6hTgbyvSifLhvlpdoyYbxq9
8TUDogR5kuyVrm/iXiZBunhRpwDVJLizepiowWhSnIl7Yxw14CKWJUok+M0Pfm7XYsX2a7AEzx6u
ISjUVhPcFUCLT/pDoKroVwtB9SUDmTKQd5YAB5EXrEq6EzNN3J+kp+Mh7Tsv0FkyuNE9sCKgDeif
MrmTwYjEUKyTYU+spWCywuUHJYNLuMatGWnhdztvUjWGsa3nXpKx7+CTwCnm2jFlzuyFRwO2n8N1
fQZl36M/gUrFSJrwEX7YsOdl9a5D+i73A1u95qn2RsxR+rUuilxOQShgdT/WYzaTOZwOMhio/OnX
RvvIMCkNUHo44ZtniObR+tRMg8B4Z4RCzCk2QYA0boGw7Ytt2jU+TV4ZdIfRqhGLUHeiXm/6pGXB
TdEOOn5AGyASQdqqhSTZkiyeSg3FsqXAEYUwarS1rFB+dtOvaohsf2851+6BhD0sxFPnV5X9SXta
V1nhxQgIXj8F8akpexOnCTcrEEJwqhuhh4PwviOrRmXgQwajSRuvao8jKUoA05EmwOZx6QxiF5SH
i11LPKBGcRPiVJZixj08L5j8vbiS+t7Xs0023RsSIJn2m5qi7LUD+2QKQ6GPjPFFyhcvLu6pZaTN
qx5x4yiVW+YUQ/GuwW6vF2wqUSbhzk618tDt4L28iQFF9n8WsHm5503nq5TCFRiJU8x1hWcaoEfk
2iCxex+uUARFf9ALbG+XjHMajiZZcHoHaG0g8s/DXgVa/1GCzz/1BCXlfIFkbXGse8DCH0LpkfhE
CNT9MqD51zlFGkfXO/h/uSD31FD192LuuIaCRNx2N70uumBn1pn2MFGbBvMW1Tagr0RRxDDc5ovN
ZlXGPqw026g8AewOeWPm4T+7AuLn5K6sfPmkmgRzTZSbhdrjVkbdR6lp6vvas150Mki4akgaNHAC
xxGM5huw5MznQrXhF0+Uc4VODVE8m/0Cw4gMHh6l2qOSHuy7myvKHjA8rYbfMAoJzG+IruPnSfim
7UjsJeKduLb/EXDUhzmIUJqmfLVufhh98MceuxVov0yFcex9gv3vpPK4EEYgpfJ7DMvBTLa4DAjD
vQD0NzpMq6zBMVpUX+YWuQxCgRGV+AR9jGb6WvoQcTmJvhx+rnUixBPryQgXQz7pbif7vtVZbAtp
Ty7WTYCFmpoWRE9haWrJQt2DK4bFHuaut96pDW3zZSyFLp/mZZppasyyDDfYO3RIrRNJlcPPhK+7
wC1yOZCxCf7QofJ/qznG/9cFSBIPqO1UdDdFKmhRfS+IRa4zht+PM3gaN4Zr6Z8G6lZ3w6Zmmvc+
K7z+Hjsm4M8YORj0rsAVZ5nh4cJ2IRmFyZvFRy1PcdS/w2lW2d++D7jv5wqgJpeifdywQ0zDBJqI
kYFS+9y2oQ+gk6+gX9xU3XTLdB+7PAh0JHbhsg7qjofGiYyGzItvWtKFPmTxZEwOQzCjGEjQvEHl
4anF7SvY+v0KVbvInA1yYriDTNXeYcat6Umtg8YZdrivcuO1Dd8VkauSndZSmgMacwahvuANdj3k
Xqu0GtTKdnE9JesOlI8RRQJEHbwUEwV/Sk2LNuwtMgNW3ZUNSoqsnpbZ5b7xGNsBhOg9zGMrxCEp
QUdJpXAVJpWAIapU9X5Y3yJrHvQRZSFTh5nKyuYtIj4qsWgtxa3omWtyT6zEoVvWF3986nnLLqxH
0udCNu23ltflG8i6MsgqK8mfqAJCLe1mU+t8rCI65pVZ6BM4DOPv8x+R98JfstzxqvKaPGSy/BpB
WTZIXRjyb5r5zXSzkioc8smOM2Jv1XrBkPFW0T9g9S98N2MGN6GML9BVI7RCdoS+YNnfrpAp6PaR
NnV9UIoP4gSNpRCLArtRQzJTSC32Mkqq0KU1jlG1mxWEep7PPh3VzVRCPQkhNyynJ5PAvCnDUCgI
790qwSoqrVo9gB5Wn4JAobt2JicUwjzKpwjPu1eQs0UKHncT6icB5SVsQNijQEp6dG/DXFcwa0fF
H6aeYCv/PjVgOn6ikCJc9wwyNc0LMKpBVKJVBu2DbBLaPEe1BAyJc2gXfW5rXk/HtgQVajcnbVvf
TCMULH8FvIyDUwKRYRCfgq6pv8Lquu32iM8hWo5TTyBFjwMpd15Z+yyvFyPLR1xgsI2uPS+WfQo5
VejKIwHBwP+uAGx1ySxsLXAwkjoZ33tJQ3l0ayRWEFukk7cQUVzpORLaqstCXF9Tikt9EGmCbBMX
dy3r5QnlJsE/FDWGM/sOzcRHZHSy3E9oMenU6FXafAyBj7+pkC0GJ+b10XiS6KyyU0dEcIT/tLpr
IUXb38i2R+wxhDqUnyOYnDvaBzAWGgdOMXSQvOiPelJNBDy05C+LdQPy9FY2IRosXKPd0cxFkdY1
aXQeBoyj1bq00/RLc+N7Od6mKJ7gXIdWYS8Zf5Gg5EtcIehy7oCzKIM9BqcaURHcsTqH/phQpyUe
iq8C12l138DRlqE4FWOUQiHZJQ88ESPA3zYYTDok8ZzTkiy38NNYulTLRR5HlQS/0BH3P6G5HX0l
nZUhLs9l3K3NOEPNvh3d0znJlamtegCVRIiudNTr5Kka7SLTYojQPBasgTEpr54THlIIvPj2Perj
8iuulfm2hife58ILfKS4oh8Pg3Mj8slauQIFNGQM6y4o98Srol0IHax7f5GFThGVcHoZYj4cy7R3
OwVL7Z/7j021m9qi/lmPC3okjdXRXSWh+JIJ43G0D4vV33WFbxTu2MTfgQBt3rqA9AZF0cTfWoXe
RTED9Lmrp9rbRVpNpwbriuFDPPnYPEWCib2q4UELIdloP/J1QW0Nkx5wnpR5tJSMr0XTuT1Hj6I/
NUUJofbAGHSWmEe+JqVx/V6NXYvJQ6VigqJgRV+YxMRYZDyxPYYOpdjTwLrxxIMCdbH068+eLOA8
4on6U9Fr72b1CLZhEvf3ZbNwmIWEMSiNaolmxLyePDCBCUI5B/4PuEKZwzKDcn0O2a91vfLcYfh9
y52s7wi+F7FmqF6icaVP8BopvvuT/NMPcZXN/4+j81huG9nC8BOhCjlskUiKQVmWtUFJtgc5A41G
P/39eDdTUzXlsUQC3ef8cbPlGgbkwh/HXehWyAW4gf9uAYeE5pGgbHFJwaG918qGIy50dyXmaxQX
VZnez+ROHDj14KRBbs8/zdLNX+vY5Q+LXSx/G88HiZe+ueBkZQMKpd/Jq8eS8k2QrsmZKbepSfe5
xYdMpGhuRaa3DHucK2xaDK3jaoe7cEwVjrtRFKe19Bs/6aZMbqeenvstZZ3/U6nyvSrtKcFnZ90M
VzV+ZODFSgaE9UyC7GupN/SLnigskF7I+2aCD+/bq6/y+lNaVhMHCxFUuS+KVzKju/8GOJg/vlrM
v12jGF5lo9dcSc4U6+PcsCM1YjoVm/6y+Bokb2n9Mbmor4jH4JxLe/9l1eUU6VMwk4tgr3FjWQOt
S20QGZuWvVteeW+/rXeVTPtKamBBHBWskQiVBrLkNe5wbBorAFigepcf104li1oSdNnXoO8ZZODm
p1JXJeBR2aTcv8snZiTmFzT9t1xlR086eqJLagkcTdWhaFfM+Y0nvvQ61y6Cj61e9O3c6Pt2XNdu
WhMcAxpMEW14/+4SwR+TUPFkxlKYzDOdZovfO6mrafoYOp3v/cEt7AZ0j059yhljJ5Nmr5eV8pzT
6PVBupQjypHOsyN4SP501tQPdelqD+7qzyfYN+O4t0RxSSYtUnakG5uNn727Q7CeAt1weS0dlnJM
yn/o0O68kLtXfdaapWiGo5qDP6z+Wh2HldGxvHgQHGFAhHUIBamYGBYtVkwTB71gOV2sYX5ydbs6
zauaKYCRvI1abT92FEs18Gz+cKBATIYtyZotQohevTDCO3HHT5ysmygKtnZNe+rGUZz9ILc+12Jd
zwVLViRbrQq3emGBNqtO/lG+2o4dvTUXzdR+WqPyPoTI5Fs358++ra+Y+qG++lKW7EB0QZX8TK96
4+Sn3RnGyJ/aMR3GcfgE3fefdqfoPyF9Zjv2hcO9QoFm7E6L2yajI2b9ra9aniVdTM3B9yw/IX6j
iJFwd6R2Ov6UMEzZidBG62VpnCDGutk9FNWqmDmDMqw6zyBh5o5nZPMIlWPLeFCmdVuGfI3bZqtv
gJLdoTA6IzYC+Z0zFVxpri+eVC2sGJ/BeiwmUyZtx2rTGVoQeWPxk+3WrZhHdhijtqK6l3XUUBx1
D+XOD7aZtfG0VPVKa7kHUtxlAItg6jvMhm4GLHTaxtcY23bh/NlGrbgGTW0+LJm7mcDOd9B/M7PU
RFoclxBy/Ghl5kZinaq/k1uo0LWW+mObTM4lGKaT5S3Zv6Iy5jNhDsPDWNwZOBwf9oe3SwueSLDK
R96Qk8mcbYa6ynuDryMbdCOsnS96Z9mfjuMNK7sklv3Is2iekKX5ZlT9a+swNEc+aBEgdzkKiqMq
eBdPcryEQ0fcbJhbhHmFxjCuRGI0xD/vaz79papBnU1R1fEoe3eF6ZupoQd4OU2+ldFcrcy0EM3J
19flVXP14MPY8/mnrODaRsbT2Ccy6bCpVsPYV07XfuVlxKXYnVtb807tWhU8JAsERw0k82oHVsNP
qNFz2fC/RuMxjUnWuNB7fj8nuZm/kssUpJsm7R0i0PceuiIIACO0ykp84l+/etsg94xyrsgBqSSi
wtNuvOhT6AHl/1G2pr+OneUebY2DcNq24EHQA5EuLPJnZWneFdhvvvb7DMlk1kcKW/OI2Db1DTpX
JPoqqifdat7b1mgeZDXWcOXz9jWNzTM+eViuYaIsC63Noe80cWIi26swN5SbVsp+7zkXwsoas+O0
cmCtgTB/F01rvO/1phHYPtSfrl01h64xDCZjWA0EaPt3puvWf7rr/1uIboa5GEcvvmcrwOoEcOtB
1aZrp8/XxnC21KGjKgqc1rqtnPDcTn2uH6tqbmIEM9idmsAdDv69SafTq/6syHM7IRHJvwJArmdR
uuQ0j2v9Ja1FHDrh7K/+5g4Pyli0pOrK4TEYZi3eex2jch3E9VyqxOtLZEZB9UnXUBYi9ChjX+Nl
NUsJMFwwV5tW5T0iMZRpVmz5tcmCH8+1umevv4NMgTluZy333HO91hB/4DbPdjlsqagEGH+pW23U
M3InRT7wzbqNQ1arzTkIRgeihulqTog2mP/iiTJvWhBo6eqWTVwFEskyE/FD4BguxQSe+jBg59jm
Kv9SENn+MRR+Txuvlli0n8WtGbQX0yDtgL/Eyv90vq+wilvfohq6W781z62+24+VSTfNBNZ0gS5w
kqndiqPtZM4HHUvBl6Pm7LbXkJNtOfYnXJTqSmV18YDy0kh0vUuQmHhPFbNgomm9OBgdt2NoTliB
9Q5apV+z3y2FzpdeyP5vPwG0SLsCc+nqCShRFImyOyPZJui/rljWlL04u7BxescZhDHlveDuB4g6
jcW2/5PjSnjipJzz1kJjVx33uZ7biALG1T05zd7BmJSpGPcmndrJSm1EW5/lvAA8Vf6H7dbBEduR
vKGkD2JVT1U4ruhuUCnA2pCK6acCxSFz4y6uAJH9rbaq+aj5eX0GpyjCeW0G1uih4X0gTa1HzRzN
gYBxcFUet1Se/R4nqJGp7JvYzBiACCQwom0HUyi4XS6uEbw3ZHsjwJmniwaR8JoLSjtDoMD1YhZB
dZGD+vamQiPQJfvP242kn6zmxbAMReQWXIdm6k7YKqNNUX+A0ivmsKKYU1lm8ji54nscghE4bzYj
OKvtoNTg3nBZaOBgtWiOqre1ZFLuH16aiixiOVyCWV+P7F8bo0TdHECX7VcNOuqEEx76oPE+a4ea
zwzvOqsDVYrCxHO86/t0Mpo7sbFDm0i5dWAazhpmrPpvbWvOoctoegpYY6MV7OAH7Ai6mC6ET6/2
64/97k0vdOJYsnrWzqwc/slhJn7eRG6cJg6mlG5O1DQai+ZVLEH13GB3/fTkWj41JR2Y011xleVj
d4IOb67lND4agcDvNKpfI4NAAsKZR+3kaMclC26zuwcpUpk/a+ltsZ43xYfG1PFYE2+W1hNcpvQa
8SChCI5lYX/mBq9+Nq/CJAambmNI7yH2fYt7qFiafwivpkPhwFFp/rIcd23jmsDQmGcMuAgG1N+1
b1yL6IPKeyj9oAs3VVX/1AAHZvRFl2w2QWSuuTSpAZ3JJFJVnO5sBvj98pNuoYBqAGIqltiie9xc
C2g6d0WEemsGp7O8qDS64dJlznSZqiY77VLIgy58suO7Ao8dDuELRrsh9G1a7A3XlJHINePAJqI/
KZ8Coc1x3SH0ABE+two62ms6LZZF90vtZv3H0yWhOIGw87M+bj7YyPyMqsUL3SYrYy9z/lmSKCXX
9NRhzksZVwvHXOM3DKXdMqdKl1NqZ8HvwUeRNFXBFmnsWkBZw/q43n9TWXa//LLXU58AqBe/zYLr
rNwpcpcFwq1UzkOw678dViWw0RmAIWtPOv7naNbKG/mRTJjGsMRWuwGMkuDKdNZ9tj7j7KqmtwnM
MZYbKBbifRVnXdl+kyHYP/pDnoXKF/Kjqgm/NyyrfKh3rT81fv3PdEXO4O2+V4FjJp4lLTQo/hhb
A0jObPZ6Yg4o8Tpiby4yW48a6dvPHS10MZnMFVcWr9qm5zsSDg4TIQiYcYvA4tdhzYBdrSN3EMUx
qE2D28WsL5YmgVkM7nFdN4gtc6p/s6GJyKn8/MXQOT8JrEJbl0lvTRU+snjuJzhSat5ihTTp1KJj
iIBa3bBr2v5hvidOzYNEzwfnEoI0d6dua9ZDV9EeMU8DRpuOfJdCL17IY9PQjXTTWTq2flmkyL9M
M+CPihG4bSJMvLPzLN1qN/tYW9wyWVaQhOksy/PKNf6Qa+3XGMDtLovCd1E2vFlKb+JhdFwIGL85
N5r540rnl+XC9sjcMULDRJmK4CAJggzJGvJn7gptIJepM8SDblvuI+557yqc2rxSCF9E5aI/z5Ur
TjYqw7gMgj7eJ7s7LzpAhb3KKsRUulJ3L8A5crTodt2a3JONGwbQaAgk9O4EtotSyCBi0DJYUXNv
FoluoyroaAp1t+4rq9AhoHXTwxzpSZijkAgF9ohIw//OINnm17lcg0vFJfhYubVzLGS2feo9MUWw
HUb/eG+BDdepFS6HUwuQOTirevf0kg0tF2YCCqJPF4R3wRPiMUQYhjkRGJhtR8Xr/QCBtz+RpFGg
nNRTtAzTtcuz/0Rl5G9IcZzYW7kMhWlU54LaJYhGcubyRU4vJbGP0TyQrL0UmkzBNrMLpKUR2g68
WmloP/kM4Ce2nq1e5l1PJFEnW+RSpKsixPhZ+WVfoNHGU7HmZeQUy3M58YVVevteb4t9qEpU8hwF
zT1X7xv+oopcVzv7LdsU9D9WextXlfwq79KN1RXLoRiLJuJTa6B9HRvRZ/VzZ1wjquYtrnr3y9/G
Hxuu9ea7VcsAOpxJYL2tE+lMziDDph7ed0s9K7LIYnND4mL5U+ppy6/Z099HXZDJJRkzdqU9DbvC
uNR0ENlBt954pCyYAcuKnN79101jeZh8zYhsCyCcXsQl7JBFHqq5uLay/OVtrEZKDGPo2W7/T6fI
8MLsSw8mOoyb5Y8tyy+i3k8fk+tbJ5tFR+kasJ7VGPsFd9ovY17mgz+K8eg0ZZDAqDhHOQV+VGuI
MBBsIimPVK3Kv305kJmsik2LbPjGg7YAkaopX42bvsCWTmw8/0GrD9exZSrodMutw0zbhjj4v1zM
Ql1VLGKiWLCeoJxsN0Y2ZoJ/ODmY6uAtX4HuwwcvK+vB3okXHRXhN/l2zfeUT/erXrjnKQd1QwCY
aQ9731oMNzvaTGHM9r+A5pH/+ryn+6tHFcwF5ooPo8WAwSGjUUavzaupx5z1fZoFmQ2tL4hZsLRO
fgsqrY4+nWHkxnn7yS4EOh1XzfJ5GdwRon4b082u60Omcj1irmwuQJ3mtZJbedy3qWXErmdUzVSR
dKlhZe5/KBzK01JDdFXuML2LoFyPleYhQ+k4Wqc6sJ57RvkHOePw3OZ+i23Vijd303cgSv6u2Hd4
VTVU/R+Tsxd/YReJAqnaQAfIJCT+F5RN907J5PChF06QWKtdxWuvbWdd14cl7LdahUM+zH9FoIYp
dBd9N1JrL5GMUQirVDKjUiV4rC7HNsy7zDvi7Zj/0LoBasvXWbNEs4wxSRRXVjPtrNEDeQGTbBCs
VYuJrFsF5vceEDWMXLXaCHGqy8fMhVLk1hmQWTBw3gp/MQ8tOb4v+TjrXuwQjQyiVIFzsO2aoV90
zQdqpLGDm/cWlvGduLvLrno9iIB4+gC5Rt1tR4i0/lvmevPRB/p6LVEasNwppLGkSoKmRtCQ6LHd
sfW2pHX2ACrE8caz3S5sLZB3Rh7q41LA6hR60CRF1eRLNLajvX/oGzNvGEgj96Id0Cap95ahsOBV
WyJ7qC1AXaeyU8PcxMpyUvd/ULZ64z222WQNGLy1iPRtWykkyhe3j+tuKRPFHAj00yxsCgzF63G0
1/4pmx0vgWm0bn0Lh3XKlBd40YAwwb2uOsA0oykhf2nvdnoQTnNQPwRdzgMsLViBxO0EYJhFJWHF
wLzBW/PCar8rAMD2pc4KUNOp40uJZnAfEY/N4PQxtkXhpxvloWt6n/SeZqO3g2ScrOkJoXtwWubc
6+NOTqqNUL5oQVwZGhSxKcrGYpxcym+bYhQnHBjAu2RvfLkhblE7FoLKnYOTV5auRxY0xlU+kGbI
xozjbQqsP0hLl/q5BB7bQ2Q8pn3e/d41IyRmtkhoZcvaSHgV+NbSL9UKyze1yN+AftWtXOt+OiKx
b2QIoMbnlHGOy9h1eyt7X3pzzl5l5+/976JqhdUiUtiaKnU7WMNPOFa5HrySYWiheX4fq0OnatOP
M9GVH1XejE89sT5vZVd4TaiB2t8mreSn5FxlVHL8wmvj1uiBta1RTh/wRFYZg3pO6iRoExmidl+K
z7kyzCwa6XgRD+NWTHust9KD2g62ufoDzWvbz57h6cOjlelZc9jQgRFBP2sN/IHrItmkVPJOlGym
z2Waybuce2dqpy1zUO+23PWfra/LQ6GNdmyYo0n67PJStwW/Sa5Xxyzo2piYneXNQx4aL8b4zMIt
zy4RL8lky5mBY36u6j5DmO7nEmOA06VyrfSwQ+sa024MCssPGoEf9zclDQaKut1p+6N49FE6g7GH
TGxgzvDGCYy2/O3s4pkLsT6WprDeZtuRD7bI/ceZMgXMeyOKJpWNh3xwOHJXa3lXQGwQ0vJr1RGA
5TXC5K7YitiHfkWWKbWw8M3qUBPcdJ8RyXyr+/4VHopx0xb1szS0IUaPIFLfK1Qsm167bvaAUsPB
jL0J7JSaRHbCNNGnelVllL56NrOrN5n7bWG/eMyDZduSYPSM31CVOidsD41lZsP4uVS7OA2oQQiG
1Mbxgk5Sm6IOZbUZMaD3cbXOfqL5bAQ4YTjswmbM8i8kntOlrNn6UBQZ2y2w9xHhvVynf6UOZG6g
rDSiNfBLA7NLg6GgKSeJiMeQXBPBvKXW7JiPAWwGOCUPFPyseM2deUlET2cNvhkb7X9TvZnrmJ8m
d29P0z44f+veZCg0u+Gx24vhkqHFenUd3T2bheDW2Mxm5lJjYQkNYQ9F2pf2QKKeKVLavlnYkNFR
Vk2IO+M/PNyX9Myatcrv1XmSQn3ZE5BW6Ox7IEOCObO4gsY7cRnOCbvKh2O62RhP7kpFHZ17P1ON
JGcYFuPVZvJkP1q92JAOebUeSmon1/0PD1T+YJYU0O1L+ZIF2hfxJzWUXF2kZOne2p75Q+3KO9mE
2qacjCcP2VtMnGOW6CCXbHk9X17/6E3VxRKdnlQ6AsKq2xCw6eVyZpPAFmF4Dhur9d2XJbL+3mwO
vZiHsLLnp8Du11gNVRW7YiXwZvWvqmNiHoO8eah8z43Gxd1jbZk9TDzDzV/NK8KhZGis7qiW+jgV
W1x5CP/6abZu5JQ8dR1iaoq8PpqitQnq7Y1f1K1973D9oS0GP9JEgULKc97gObdEI1AzoXv9G2HR
1Z3VwVk77+Row2Vx3HcfYSupS3KC6imuPO87GHSHl2jKzXDPjOlogTFl65rHvlUlzta8rVr9MxU6
0xmECG1l4KXFyXSKSzYjuMKLdoV/9sJ8NPSTP+x0jXHULSEcoReTS2JDXNlJZpULo572dNehonvn
FcOXbI3jaR2K4q10+5ulljWiCLeODCuvmE/650xi9urzAj6Ubz6UYK3QI3PRhtVol4k9IusbueGg
tXIrnef76ePUenllwvlu7RLcjFslgb0TqNBmDySaPc2qB43bCvjdzsRDN9nXod++faMc4jzYfweo
BAuIU7jp3DqVgQLl2zwn7YoJA8c4gFvY5RjtsMInSHgrUX7RJuuCGcvaBu9v0EFseRLvD7G91pm0
q+GZooHlzc0r0C4hy5j8lzUuNntHpRpcq35XvOx2HnysgfMxWA2lEixNa4p65iJ0Y3jXvObq720e
obEK6Gp29d+7uw0/hZ9vTGWdcYW+bqoL3gnOQijpi9c7IMMao+Ke7VVqZoj7F2wA+9z8moNRPuH7
gTxGuxBJN3cepCWMoxVY+9fG6f8GiZbH1QhuH5Tm44qrChps08PF9kZo6dJEYDngIBqLbwZsjGD5
XJQvk6YbONKQ/M+dV8ho65A1n4EUYAun9WdBs/hgY+dbhO2nWWUisJrW5wrpBdec/87silxEQ4je
lLzrHkx/7u7r0d7G+W83meo4mPkJn9vVZm85GmbR3CoEJejBfld9/a5nw++6z88dEqFDgKr4Sjrz
GoNHi9hf+/03H55xUAzUsdYud7/OsGgPY732a6jvjnntTUyLRc1b6rU7Aj40D8UFvziv5DJibVxs
RNmeZcZ7EzjHWtucy+h7/QVmmym/WJc/3qDnJ212+/+Uw/Phmr578ziRIixTRor0uohqodngketw
abZV/Su9uZqIwQbOg6R0kTgEWfHg21X5JToyJ7qV2qa2s/rPtuJAdL0a1sz5D+9Cft49af4H9S8f
+iJrjh3bIrJJMrstwhCPiyzqyKEm5jZDT/JX+s6p1LAtYszIm3CmrPPiiYxlRy9b+0uYipmjoPb1
kC2zX11bXCxNRBe5/l+rPNA2u93G9UXWk4FwpAqCD9nOzrtHeW8Zjv2wX3utFccAprE81CN4EPS5
Xj6ZdtD98ODkzdnrLe8l93LpojR0MNJl5LSt7oZl456fcs7k6F4IITOedZT7fdS1UhJMVOpb7ATd
iIHA1X56l3pdiYFiZ9/KnZrsJqt9Kpu2+FrYqY9CCPVvVtt4qYO6WmM2dv+XKNWgH6pi3wEZKjSx
QveeTB7aOdyqFXxMYE1gHjbsNxRggRP1nTKQpUH/MasVowNeMI03E5XdW60BvFjz0FzwKcwnsBrU
Y3inrmNmaldV0z4zFeWYYXabOpkaWeHGg67NE5+5Z74wdLqSRpOg/O2gnD43tj6fys7ZDyZJ1yhz
Ft+6IuJtn63V72J/3DA3LL111SbPuDCioksoCUlAvYI4ZsMriT0/mN86Bty4MO6onq77w9OAXrGO
tkG48bwuTaRME3JhKSHsnf23bbL/zXJcPsrC11Jnr+6+qc1/rth8WXEsyJINu3zaNfK/yh3L5ybA
vAulmA3/KmNgmphR0zPNk42R6+PVMO3ywSka+eCMk0OskI2rLuvl1TKVlvKM1Inj+siUlbLihcCZ
j6rZaXPk/n+EiH51jLk8ouRVyHLK2TjWui1wrwLDo8r+o9sdIEvBOqacZot8AaY3YsQIjcZ91THv
h4MY8fttoC+jZeZvCHucU50r85XAFpHMIwp4YxNLJBoD8qiw8ScwDuFOHvYErZzFssbnMAEv3JUK
wHkjvxlbOfsDx/WbsPQ2LnpKSJccJTuzec/I4+YnA4qVQwNA1TJN80QVMECCuy9Rhlj1aTIcuYcI
TYy/XEMynRvaI5x1AsTUWNJp15bsFc0TmK+fspiRuQ8HhHZwQ3QRuJdyBnQbiyL4Q+/cHRXL5CWY
ChF6ZgYzS5NySs4KU7oL9V2o9daqvUTM6zI8EO0T0/hTsZcHEKylkT2i19givvnisBb6Ja+mRwjn
CjgUBVY1z4z8rm+92ndCr2nL/wTrTdjJmkBzURi8jnN52EVrhTqmlWjRkTahlDaSHAMi/8jc29Cb
LZLJwLtttfEeBMKLelRWTxsf3xfaj/+su0Wly1ntjFJ/Ek5XpJ6H1A9cCOiTjSU0RlKjZyHypEK0
ycLgayAl3v7okojZVwoNLcbM8W7WmI1NhTQlO+Gk89jbDdhcU4kr80QbTvlGBO92dCVStNxBnmeM
wXGSNX/MYhG1nXtJvbSvtDmV0SAwetoj0aGZPXB9DN5/HAQUO7Wy/dc6vjjYyv3LPDw9jlbJx6kA
WnBbLGeR426eav2Jqhb/uPT+eCrLrA79oR9Zd82Zqx65l28hvcHuxEAEi9NpTcbj5czGrUEDeKjQ
80a13GHw7v3k5UaOkVTDZ722944lRsi2s98WVkAeELc6bEEZQOCgw1WsyA+0yX2SUBhEXG5nIOiV
3zzvYsQJbeIZNMhg/2sZ+C1IfNqjbhWix+9i1bySKWVxzpa3jS9ENGqPXM37sZzWiQ13XFAx5g6H
wYZ8q0MYvLCrH/DuPfvohc6a4zcg9Y3N8Fuy/oG8ntpNdC8SedWa6w5bEmdEsIDIrsq2IhcvRMh8
VJLP5SBPwEd38PxC4+0NdOuXq+9tBNfBm971ErYe28Aw6B0QnPK+RLDXx40moptCsPwiG7HGGpVQ
N1d6XUrCLN2kLGpACc3Mv0pX4LVq0XZnxR5R2FHfpC5zBreqi01fKjJTFutIgtHrqmYj1mVwzyfo
nauNYS5C0QxubOJjY60vHsayvaKdenTqoUnLOc8PTWY81u141VCzRZaBM86XPRcj4Mxp1pF37aW/
/DKxxkE0tDNysLY6Srv0QuFl+2OV9RWuz46xcFvDEgUnJ5suEk7t69bdwX+UtfOEcKZra++8KM98
WwrWhkZQ6ruUA9TQfjdM1z3Q9tQBKFfaegClWg4TqqynjgBpdpJFhJWxPqIu/qVtmp7MTaaFSNHm
q8XnHnt2+9BbxS9U73OkS9TXg8M4Mu3LDdBNvc6+N1xmMh4Hc/6SbjCmNeZeYDcqXOQM+pnbdMVn
JtNHxqHhKHRi+EJeJEdopFfynWrLH6fkFncLOaTIXkTS1a04WE1xzWzbSlbfeXXyVbB5BEe3tptE
1YGe6nmf83WM77bHfx/oMA7a7tdUo8rcHHNPJrACx8MwN1IrkFioUo7eXpdobOv2lM3F/O4J61NN
qkbPAPfQ2QviSxH8NehHZpQzusj2ePB2VeNvx9+LO7zhiAjy4TjYAXhYWb5aUk7fld09uGa5f2PU
qs9ZbeYPhln5MW5Ccmz76XswapPFzZlgW3frkV4J8TPJvk4VK+bvqrHEucPzkPYYE1+bCcecMyHK
zjUdlYzlmLgx7EdyAqC4A5g/SPjQYk/jpsItaK9GZLrWI7tFS+4CKKGg8Bpv0tHN7CdiT5l35GHQ
zedcW1JOxgdk4R/TXFyMijsO7VwZzQOyY49PHWndkuBv/5PLruYSbe83lQh9o55j7tUb1lxUp3p1
Mwm7YJHjYB0yHZOs1K6ZEvGQL0lQCJwmq3ajudxJVjEDyi4m5sn84KoKJV6z/udyAxPE4clkZ9aM
Je99SD28GQd+9RfnFIt9QxwttkPyQZra6BNj2eunslwuTevzBNg8VbnGB4FX9WtU5jtn4ZcDk5pm
a4CHr9DseHZXlFist0hO2zLlHlfwnXWe5HkQVvNg3QKrgAg08nfMFrwkzarOfu2+WsO+HfJ9fzZQ
2hHo0KPqUXCOqq4bVnbs58NodGdmt/Fur2l6IMdMfJQrxQGziYjAMBWqbTn+9sv5P+JE8MkiwfS1
FYVDk+UXlWEARZ2kIsyPeH9GWm89unCPdufKaM1bHSqQAaZtMKYYqkfehFAotHq9hNua34tcVSB5
6sYadh+dRBVlaNETB+d0qM/WpVnyKSxqOEx314aowwgRglq/9b1lhEtmPlHEjvSkAXOsHRsXDhBd
lLfF7xz2vQTRriVa9VGLSvauxK99P0Wg3kVO2/7LevWhArdJKRO5Ez7No12aI4LQAaldjY61dDCR
BtkIjWuq1LCVfAzq3Y0KxqaPyVJrNGgi4+3a89gaoXu9qfZTMlCGM8yaGeLDd9NhwkAPyYuFMDDP
ez55Z5QFG0RZUaY6ukBOpe1n3LYMo5lsDpa9fIi6eRqBE0MBKHZ345dH0xy/e19/L4oVS+JWqIhQ
zoanGip71++5GfO7v3hT4tkCq89dqD+Y7NVty5DUqg9/IwCCDY8WiEyDoXf06aBQWlGpWQEx26Jl
RpuG/3F3Xs1xm2u2/iu7fA8NcpiavS8ANDqzm0GkqBsUSUnIOePXnweyfCy2t8jxVJ2LOVW2yxID
0AhfeN+1njWr6zRr0ADjD7QUV5hYLdhjMvOSCFIanUJD5CaGip6+4LpsPlPJymta7loAOHUy9niG
GAHxR0ovEWN679aKWmdroasEyZ2oTxVruRKR/QS9AHHGrK2W3pWWx/52CMIOlGwSGSEanbHiPgpK
ba01rSusK3UItHEvSXV/P/g8vneJ3iM3kVO/1e1CV/zOo08eNXQcrJlXjfq5Tr1ZRPSF+iN6j/n9
C7TSZRae32mSIhtsrnWhQiZuWeL0bOKj+vY2F+oX2K7LHLxJmMdxFDW80tKcoY8a+wN1O1KJwmJy
3j6EtICa/g336DIKL0jlHt8uKrdIVEVpw6I6lnjqKHI5EwI+sD1FVJPBl+vRE4v98qVuq0mnpufL
2XGWuqxcg2sZr98+nV/gpIzl73/ibBHtwCtN7WntFwXrL6tiYtOGl0zvH2dleoez9wt+2GWAnsCS
IjFpw6+rXM1YPvr+vUyxJrLTQMWbW8YJ77hUoT1/+0P96ilZ/v6nDxWElZEgRZ3X2NwoXgjp7HZq
Ld/+z377Bd5LEpWB9mw9r/Ou0l22POpGFIvoHb7Xrx7BC74XqwExkGOda9XTIENzKuInothpGP57
fPZfXZ4LtFdaW4VoIixZF5KVkV2GD0VmTRiH73Cpf/VMXWD9hFzKMcThVQyr61DuNolauhPLsUF4
L9HzFw/UZdYfTZQUPlc2w29TXiqfnqB0JdwrsldFdfE/e4guE/+QL3foIAiFrhOdGsSkCSuZrsDm
7YfoV59g+fufHtERNodWivHM4mxpdWtNsZ4AVaxRTEyuVks+aJGqfIcT+KuDXbzkCXrJSGu5IU2v
kWAo4nXpICPspiCIPLPMckpXffA7/e4/Xsb/DL4W59+HsuZf/8WfX6i51VEQthd//NcxeqmLpvjW
/tfyY//3217/0L/uiox/Lr/l1U/wi38c2H1qn179YUX3uZ2uu6/1dPOVCnD7/bdzist3/ne/+I+v
33/L3VR+/edvsMLydvltjH35bz++tP3yz98WDvp//Pzrf3zt6injx+yn+vnpS9Fc/sTXp6b952+C
Zn1QZeQKli4pomIwG/72j+HrH19aGlqKCQVvqd3o3KC8qNuQQyofFEVTlOUHVVwbSxBVU3Q/vrT8
2bQ0fs5ApKz99se5vbo7f96tf+Rddi4ihH///I3f+mpC0jRL1iz+VWVDFolj0C4eSZ0I3nAWNcHp
kWulwVNfmJsOfXtXKwexV1Ypsk/ILDCm6O+CAaj1zO0TcVHLPaO97jGHSC+oB1jOGPIma4G/gf5R
s87rCPqxk8L0StYl47jvZzaLJUunUrsPMv2rwAFj6sVZOdE6hfyeaOInfaGqQasTDMpGnfikJsFH
s5o8AW6MX9NcSoUVIg0H74QDz/0oUIYAULKCQOsWQOc65MITq9Gpw+4TtG6QiltCjL1Ee7Bac0Xv
w6uakbILRtWwsocwdSFFOH20lYzUFazxPOM1UbUC5V26h+CxEn2qUOjMhM50jYoeRWp4Uiqt6tEg
T5goI0m86ccbtsns9ozuMKW+A8dwRQcRsUXyKDRIbIW9VmRXhgrnJU6ACXCypu7R6gO6YLmKaOHP
hPlWYbjv/VUA/KGnCYT555Y/o+c1vJakvFSkdhkeZwuTxmg84M5GNO8/VwXaMI3A2MRY1Rs2y6dS
kb4CUfqkZuI19WI7T2JvCJPrqv9c0OdMTWODzvgUJQlua7gusMzsKmse1YQembrEMiYUc+mswXLI
JfTk8ZI5ZbfGt7iJtgudS0H/XpTSTVMEu0j2up5dk2V4ZiGeA3/y5FrdLYpLFRWB0Re3yyc11Rdh
ZvGciNiMRZRV4UrCG6cq/g60JV3u7AqckeuzVQOD0Ub02ox1lSCJBMYVD77dVu3H5TN3uf6ABdKz
6mzbCfONojYrk24IThERq21XGJ4ojk952R7ygbg1aSv3NP/MdtxXvo4MMo93ea7AmUr2uN5P6GDW
6RTfF910bpGdFLK/ofh8MwvNSuLZsbL4hLv+XhjYv4keCn5H6lNYOaM3sszWxXutOleSv8qoNRCy
tBuNhmL0rcaDVgrAPD42OAN7TDV40q/UFqE0LQaqVsd09j9Xo7CZzBu1M/HeiqdRouYlDxsY2puW
nkaTWW4nNSfdZDXgs4/m8VyOoYqti+DXzYQWuTUvRSG5FaynkGotpu7l2HL4XCJ+qEU3oeYlVPIO
ZSQ6AIBUgboTSvw33Ugngio+fYQhvyvnfh3zoX36Nzi9T7OgOGFM5Pd0jYr+qCxP02iiauxdNc42
qqF7fuA7es59mptdDfSyi2jDmIA06ARc1zJCqzryP+es2qfZonH+TUyLW9RPhyDPndIoEHHIuzos
vVZ7nBTwiTQH0IGz2cntHEcp75aALkmRVr4+nZKkuJVmoueFT7h6jrrKK6tQid1NRghZYcQPT4eI
qyYZ415R/H1C65NQCSex9HVXgoWS+g3myY3eGbQ+y8998AWd5nVkpFRWu1WZTPu6HR3VAl8SCbbA
ngxx134qQdJ8nyX+1kT576fAV3Pmf28uXX8tltmo+V8wm1qsC389m66j5/opbZ/qn6fT5Uf+mE6Z
Fw14zoYqGhRbcfv9OZ1+UHRdobyG/Zq5zBBZof+YThX9AzQPkwnYXOZUY8Ha/phOly+JxBGj8IZw
bGHK/DvTqaUsq+g/93fEZykqYt3lBHXmVF28WMijrgwRexffJGQI23lb3mU30qe2oNDtmKNduvrq
S7KDA+rMB9KXKhtU7DrZGHtrP33VDv2Xdluem6v8Lt0Kp/QL1SxX26R3c7gyXob7ltDeJ/QrTr6d
nGplbWQH+sdGXVl7eqtfKAWzpK+cYJe61XW105/Cs/ot2hRH7SA/AQfp0o0EjfO+vmsPzU7wmpV1
wv/u5W7opNvkXr4uD8PKv8aB4hU3siOv0vO0qq6Zd9GdmHfZKoLP5lhefiquB2qvYE/t5no+mOvx
0N232+pGOGEU3qlO6A3r9qCvkyvNq9a+226SlbgDB+fo3+Iz5DgnuFL2aEHusxvBsq0X8xvWXHqN
Ye8Em0631dSudFhArrmrdj4HZVw4WR4c1Y/BeKp2pXV+RkK5y/i1wVV4nnbWabrnEh74DN9g63r+
drajne6IK22fnwwbQqKX3vp38rZYc4JO49whalyhjjmIO+UQulSUPTTRd/4u95JV4ahua2fr4Wvu
eyihwk/apthJHhDQVbvpjv51HRe2sPc/G5tkrd7OqTteY/doNdv3IvIJnBJTuO4mIstVgraO+JyD
ZyzrcHOGvbZFhOmgYaM3YpfjATwUvYnH9nbKXQWtp25rn+ZDtomuy321ZvkRb1E4u7oT87lamzli
F28RGHnZplgHe3mX3zWfhavsaJ45woNFW9gWV+FWnGyTy56sozXV+BsFGoIdfwksR3hI9v1pWJvf
piOFh/7Bugns8UHZt7f1iblGCtczYiRxw2JD12xhI15FHu4zt1x3juR1T+Zu2rW54wIuyvbSSbjl
+ezhhOUnisYsfeziyM+7kSPbgadDQ7NFD3lltMaj8NjYkl1d9+eIhFJsAVdctAywrjuitaHZ5kok
SXlh7rFcE2meHXpvgNBqZ8+aO7rVGolg7ATHc+bYqlPcxB62RM/YpF+89o65R7+HlxLEx8HkMn0u
oJ/Y5sp3WNusINIi1eQsqs/UVfa5154KqmjAdfkVX2IeI9EZtyPiHemkI5tM8kPijAEzpSfp5BbW
vMnfBMQ9k/Ut9fdQeRHmjMpmVI6tfX5pPIOm6yrfVC7Y58ZtRUf5iM7wVvtIc9vM6RghZYQ3aJNa
VqRO84JSxx4/pitTcjZ1sQLJNckOZqMu2GuTLYAFVuBexvlZesKfiGEF3VTEPthWKBSCPDuLnwZS
lLq1Em99pCO9LT6a0m0HN0KU9tZT8Fj4bgNyrzkJBiVxeGD8uhXSOFa/J7BvPh2t1oUvIKc2imi5
sLME+szXwIX2W86fIxXWRIUfwQ3gEjx0xkq7iVS3i/bWyjwIq3mvu6Hq+eM5xx39PHBOOqtLJ41Y
X+yxOjSPo4PvfDXcYP12A8nVw70iQTbFKk3xllUlajY7kR4QLOOj/ozcjO5JgmrMf/Gx/iueQgtt
k4Xnkepzv5NXyT2LZelR3RvyMf9YZdvsoXvAtIRY3DY35eCA6hnW4rE2deezoSOgtRvYl54OGTfx
LPGhwfeygeQlto4Y0bNyxdydP3WgrimPQNTeTtZTabgTcW/8wuF2uDXuuSdOzsNx1d6IaCwRzeE1
2bXXiXtrbCWsdrD9HHY70/AlNA+BRcPEHR6aB/Ea4yAYJXnVCR6w33UnOBulc/OPwtm8aTZfWPtD
4RRdNDPlUVCfDMznBOh9qk5Ih+3GA2F9lIKb3FNOHUZOzc4/G93HLqONS5onGbZ4hgRnfImdBVFq
Z7axjdzU4Z7eDKtppfuTYxxjF5J5eMfv+ZQ64XWIxrAYPHgV7DjCXb3qyqNsHfVnUmtt3I0L94YJ
jNfORmHOelvBkkIAkt6vpAq0GCpQ2zwOGSiWjn0Ya3xXuMf0kz1aKnoAdHvH6JOYf5JOdftZCrZG
ywN9aL4pLZTW8kWrPy69zn23y6yDKq7dakWT8qR1LhTrj/1qRS2Slh7yXslBHV7Z6kMwf+mPEsq/
spTdgHFmhTfRdBgbnTRFKMu4lPCF646dElrDPtHtCAUAA35u60jdsZ3l92oEdjnJHgR65kcUKMmt
H5NkhtVula+FwY533XZwS6d6Nm/MK6QNkdseqwS9mS0/85/2mO6mg3/SnMytngdb23IobmrpsDk7
AHtDhCNsyi2F2636GZrHM9aWYd89K+dho+7RzLH7GnU7ORcHnG3Vp0E7Sxtq8a7s8VkHGr2eMVLA
JGnIFjc1/hP8+kKBOnDDs1pGqE1tY9ho5gqhVgW4Mtr5lDmLTas9DLITfOm2PjvwGcs5jd0dA0Iy
QkZZ72gx50gT7f6oIjGP7W4TuU8mPipbKjzd9AZ957dnsdihfhlb94sI20Nd/z9Z8v4vWszK4pu1
oduv00v4NU2/vqoOff+h39ezmv4B2iPLUtWk/KMD/fhjOavyFVFWRJNlJOxiSfuzOCQoH6gjyYpl
mobMalhdckZ+LGcFSfwg6xrebk3mO+iEyH9nPfu6dGjKkqmJ0nIeqm4Y+P8uikNxHc0Dga5Y8il4
O42pPmsaqd99EW8hPcgeYnrlncLr8pF/WkH/fkychopKSUoEhXG5gq4lQZV6k8nDfFLbGdkAcOMk
oUAjDsIZsuRRJIp5BejBtEultIdc6d1EYpBom+ILqHfFtURsqZD63kn2eF0qW87MUNh2QGs1TfYX
6vL1n6q3UzS2ftOkAlZFU1gR9MIMrJn3k5HM3k+bnh9lup/LctzAi2uwHEORdAqEmmKIF7V6o6pQ
e8rQzaRYr/eoVb5ZaOko7ZChfIeaZM+mPn7n073Oylk+naVKlqLybJkSt/uiwQG/xKqREQSO0imw
/+JtVCfC3YinDPW3jxUq8iA3rBpBld9pelwES/5+aJmHFXY4Qc1oWV5f2FqaxQ5rJodOk841Irj2
ZWQdCFikHdeqCB+C4HMRqMFtMGITG2Jpi/L3JrAAVMlGw8oy7TYD/ortVCsY4ePxNp9Zbr99U6TX
e7vvp0mciqrIOqxp6S+l0g69co1AO3TKDLucFoV7OJumS0BfjAkPr0DcItjPUQgW2lpZ0g+0oHov
AP57+NWfO8zvZ6HLGs+Fxm7W0C7vU+7nXZwOGRony9+EoSG4olZa60Anr4ACCnw2hOay8qyKBZvK
NttqGoTR2ApiYmDLm24O9B0Pl5vIibBTRqYwK4y3CVMY8QVkSVk3ZZdCUAC+5WqEhmx9gnyrrLyr
dVLhZWtQCSaJbwG45WtCR740uVpfA8AjyUTH8BxU5YABQjwLiR5voaw+6crieImqrWygz9QJ8sgo
za1ge97E4KG9fEi+qqWSrUyAFlsjfgCpkNoDEmQH83PkWLIs3Rih9sVkxKkmQFpKj2hL8Mt0pfUG
l12vrytV+hRTCLRxtDp139vUDs5JrzZuVSesjGbW2lJpuim1qU0hhHfphNS+Q1Amj/Lez7IKDa1I
dYobaomGk/Vt6w1ReC/6Moo3KdsMugbLkhERY4AMAXcakf/PUAGUTtvO+DgS1MIwSOdiZYIFWocB
A1TBNqyYu/Gdd1Vb3ojLh8BQGOQN3VKpNVwMEKNGQ6EmucAJMwUvvpZCS5QRDJfWJ6lnWURhHrHe
jNEB1dyGCBa3MSInSeb5nPb5HWRIENMwsJzZ0p6lGc5CkN3GuMvtTGe0J1tz8c5LsAYMsAG1dJsC
ipr6K+wbqV0KVYH1NUl2eVZ6gcSt17WFwI0QX+jg3fQ8Lyc5wNNtRDeSJU8OIePRSgqnyEvCZrAV
TXtAuMANVsPrRDKlVWspX7AA1Uh4WAorPUD5Stm8/QL/mxFON+iZINKTTa7ZxQin+YVvwNhi549m
k9rzY1QQ5ILSdV6BA2Rr4uaKn9BNBGz29pGlv04dDBnAPY1lWjah9L4e4cpcD1BrcGitLrtd7Ksf
Kx1jEr4quNsCu995FB/a0upPlR96lU5J0w/Vk1EB5zJjKaGwM95FVLDeGXr/OtFYy2MEYkVnWjPU
5es/TWkNShzd6KMILYqjZreVoenboCwbV5bzaTuxQY6u374Uf11SLIsSSZQYR7kU3wUSPx1xcRHG
AsZth01EQ0KWxyJg3i9xTn5Vm66gNv47+WV0xF6/LDLtNYurTitNYkq9PCQ2zLGFPKLaSYwtw9Yy
2YsodeHr/zREGffdaGNc6AoxIF17pj37ZdQqfVcJ83QMa7fMDA3zlNsG8T0kV6RNVaq7YAhUhuCi
dAe1t8CPeZHBvtCwEgSSUV17KG5GkN8Y/rEA7vukQ1UpNvA6kPyYQKWYXVWvjtURixT0vz6DGhW0
od1JWrGOi6Y7hkOirlSLXGorA9aEMGd0Gm0Y3SRG7NQQkNOByCLIPbklAD3RsMqXABkqmOTISAYA
u0T4DV0FnNgI17pvqNtZqfdCZrATmPNToNcibSzdWtHbAlxmVYcBke6p6n+s/F81hX9ez/xlhqe3
yEqOAiy8T0kV5YsZXgyVuVSwJbOom6K1qlSj1/f4q8VIsLyeMSWI8LNgn7hLMpVBC1fqShu331/L
Ek/WhlBCnpcwvc20vnGLLNy1s++v3n42v6/gfh5WOU0qyyIrIJVBXpMvXtO0ARNMq4D6UBZCbZRi
8koai63ukA5rTVk2y2aseUFAqGM2zUc1AIFcDGWMY78MYA312ykf+mdjsoj/oAhWZ9atlQEh7EFg
BTHligAZq4RU5UDtmr0nxvhNq+jbWZ/8faQdmoEyaC2V1qmWW6oZunKugVN4FelFDqPBaTKwTeKR
raXaXOfjdsjCGuqVpm4HUa/ceZqOiYjVhmtF5HU9C++MGN+j0V9fI531D4Zui3bxMpC+HjKiQNd6
nz2LPZRigMKm/+zDKUSdSAKvJuU8Z9Gw60m+K0JN9cyGTbw+t/laDZnLIcxVqzwwPlqQg6gaGJ0D
c5/0I1THjhAo70Ww/2XglSUNHoSiLhQpddlPvT7bNEgCv6kpSuFjoXWL4yieoidWAd1xGgXKThYo
o6olQj3Xuue6YWFPLAEYm9YcnEFuLEC0+gsoKumd1eTlNocTY93CuKYrms5i5GKb0+BHHM3KEmxl
qhEpGkuirZS5jUKlJmBp8vaTfTnqLkczRbaShgmEhzHw9WUYOIHQSJYYBXjN+HcgsuOuwLAUvwCR
utIbNV+/fcTvOfSvnhOJg7F5kQ2OzVr14pVn+ZupSh8w5ck+3i0awU3TIGefv/k+S/pm8KnCpJii
4oYKsTYNOwWj1E5TUmuDqNiPQ/0qmoSALDdfWKmJ/l4+rny5HuDys1H+PiWI7L0vd1lBgJVQB/rt
BENkXfGdX5qiHF2DXdluuu/amRSWVCe8vD83RiovulAqeUkHnqCb1OuMznkZsvsIcx8yt/jMWnxi
bKgMR0zpiQNihqg/asZOH1EsaCA6V1Gj7+ZBb7YGcHNmpdYThfH8zpVf1jGvrzwNLeZthV3Ksjxc
Hr2fptjEEJMW4AlFslScURyP/m2Y1h/TaRbpCfOKoh9uXMUqMXz2deDSFMcYP7jCbC4Pvty+M6z+
5VFnWBU1pCrs6iU6YxfvIEDMwoTBzSXQ64OcEcDTSMDQTAhpnqRY70Q3//W2yooGHIh1A4O5xEFf
f3ye6SGpMqzoOCtNcGPAoKpOqRxNmhmeNaKQ1MTYjBG7lnyIPpZjjSvTr455UUB+BHHjlklZ4HOd
b3QdzE3ZgJ6qJKxzujTXOxIjgxW6/Gssv7iDsjxama1QIc5fFuFmfx9G2rzBY7yPElF/51L+5T2W
lwUkRjbT4LUyL0sQSVLnIo5JOuKVRZu6J2Cwab28zHRmJstct8uu6e3H6fuA/upxQh2kmqxfDZ2F
Kyfw+npmaksEIQ5rat5KvTWyErTFTME7lQaV9VpKx8GQsm1KdZ6XlNDASasPZZIoawuGv6srJUxu
0PAbODH9BrpLZ/TNeqzqnVjg2a/yPvfqaBQ8AWU53XZCEvXsGq3RRNR6na38PMcsRPSKOvdszsim
YFx4lNSyP7Rq/9xPdXkzK9HVSKW3QFn+la1IKaTtUVbxQtQB7R6ZDC1XShjXFZH4Cy2Xkh0bUezs
Rb6VcN25ogXhJMIasm4B7dsmmYbHSYQlHWj1GrEsPQaYkW2OkSRuh0+hge0xmqbabYYku65xGgAH
RzbhA2HfG504ripQ3NgZC+1QKORABW1bEwsqbriBoZcnPv2A3Kw+9gTGFtbap+B0GOToI4ZFa6PM
qEDGFAzmZBrtMZaHVVBLoZuotEjevr3aMl+/vr2QSw1IxpT6qGtdvi7QqK1SMtrEEUNxcoEDmPhI
68QJzb4+YgE795m8VbJwPpP1TWpnHZxETXZj+TyHrbCRSx9vEEqPq/aA3ytzhmGcb/BxbU2N96DI
25sc292mNafBM/1wpQikmiYTDZQYIO8OtM9VK6vlPsw7MkKHbJVrBdHMzWZJNoba4A/rXAjxfPfE
cwk5gxYYXxeihLJSzWe5UopTxCqnAma4kwd4prNSpTdFN99kKpDzSnxpSC7cm74QnXsLLMc4fxot
4gW+X8e/pef431S5XpQLv9Zh3BV58PSzBkNevv+HCIPFwgdDYVaXdFFXVXQYf1StCQzVPuiUyMAX
Uk7kKwwWP0QYgqR9QJohKhazLkoNStt/lq1l6QM7A3QTJgtKS5Kpvf0NVaPMCfz0TC9FOkPBE8BY
aXLiOM9fD1lojAC4Yy/6WMIM2ORyXz2IFMhEk/BvmV0Of4OXoJNYkkSHUu7Kh5i2H/Wt8Cy1snkt
zmg1phUDI1RdEwew2iFyUHFWDGVantsxCt5ZLr3eiHPGTI1sU6kvc32ofC8D/09zNuJy/AxVQMIj
XJJtWyKVHAoKzBUhijz6dbuRiL5wQgsAwU839vz7m/7G3uz3Q0tMzN+1qKwXLqbnvNP8ZorD/qMm
pckmmxb4XTs1HqG10DZwRuyHUn5sI/kmIWV4BZgmZTyPkzPuQSAQleq7ysLY85NlpK2yb0kV64ch
fUdX/r088+dAxXmaksGzZaDRoXi6KHVeXaJsHuBg4UC7n+RsPkJiDAGY+OQ7hLNxVRBGQnaZuB6T
PF8FzQaBs75qCfvYDSkQdm1mtH/7wsnLxPf6hJZ9kKpRONFothgXEyMXLdWmRJnulbpA7RfIMg4k
enISJblG9xN471wWoDmTLQIiGIVYvsvJGABh2edgUuRgH/bIsyvjRQ3q6VNv9fR7mfavzFJcCYD/
dnmllDgOhOjvX0zKMCrviKkjjaIy9fpiCnDsuDbSeK9WDT54I4X/I4WJJ+YqgPWZgDI8hXezkpF2
MzcPU6xszF6e9hbVOUst3wt8/76IeHUtLZHigMF2QbcsnQTu1+cT9qCl46zs7gvCq8ioFm21pgo9
gmJ86UlbWlW+/9T3huU1SpsfOhNQ+VjDTfLZZxw6fyI9z2yxMsblfZYZUFQ0AA+lZH4SVDE4mCEJ
P0VF7ZnMoGbdwZW5EXzM/CSX9Ks4iXC5DbJxDnR8c6omWGvD6KRtwraBR5r28CSb0XbKmoeqEkk9
SuK7qlTDM1bvvTXW8aesn88tULst3irEkIPktFozn4PCuA6kuP48ARhypSYL9ko9H7tO8lhU1QdR
S957LJXXtWHeEy4lwx8qOIMaG1jv15fS9HtZbvS5vzfDuX1MoEVLUQbVIxy8uBzZl0jqSxRl9bph
ubPKiT1bNcRlrSMhokhe4rcLfVWDAmnojhRUs1fq6klJdTARc3XsfVp+WqDMj5LZPTWQ/q+LBuQp
LvmV0fnlLWiJ0B0M5AlhJWkIQN5b4P9lqLTQ6im6jNSPwcC8fHRNaA5pDDbsvocA6yaWFl9FJckM
QjhhCE39hoxvcIDABLdvv/CS/Hr5vVxalr9UsJASSsx8l/PKMKi1WMAMvI81naZIcp8kMS65iqQa
MiKPYMX3s5DtO2kaXZ1waic2EMaT+2mxuwdaXxJHijoXjZM6KJ5EzNa5GQEZiWzN7SDMqJHLNegC
XK1U7yPBJV6xcqpJHexymOrrIRoRDxOU7IgQY88ZOCfbJF5xMd3Gbjoi5JqmPDp2aX5NfwSK0wRV
apYemZyvlAGhBjGJBYczn7V6Fk83aj8lK2KCSjQkaHVx2N5oOiVw/Jc7v1ryLwsmHeBsDXpeN5JQ
AULZ9KaO5SuQiRbG/24eBbcOCsIpAPhtFVHYlmFprntt3kpSLdthSPxgkpOnF7HtJKIrtEvxGNTI
p9OEYAscv3dCSelfEeVTWVEMDUBvrxMfTEolEA5Qz7yoPG03Yb9w2kUSlyOCNuwwI/GDWgIOXbVF
6pVV/THBmeJa8aOSGsNZILobWlz00aiEjd+KXEXiPrcRgTSOPxXNxs/EwG7NCDHw8h9h0aZr2XxL
7wDMZ0ywIue9HcB/3VKWQDrRDo/kTjxGUHzWwUBsVjkjG/HFeUewUXfTWkAbOsBbgnkYe8K71SZt
Nr3ePkkjb1gl4xeVTcNJw2IFDKrZvP2ALurX1zOSRXQE2gCdhxOU3+UUaZXwiiZ4i/eZNeZchuQT
C6SP0RAXW0KQn9LBh6k7Bqeu0cyd0g/mrkzMG6vF+2iwcTnQ4e4OuhbUbldSjO8yBJsp+3W/WLZ/
ed5tEFEPbj/hrMBd2rFtIg9UL6SPrXKNS2e09VCM1r2fFa6RYfcfkxXka/+xrWQgurO47ttEgBGB
qRQjjF1rPDFvXwPp9X5meUeZlCWZAYJCl0qL9PXwB0JCUC2hT+5NJepv5jRsD2VvXKvkopIcAhc8
oXHoBo1ZPMEIwp4QRuUp0gj7JI1Y3TaUMnYWvZm3T+t1DeTHWTHPstNiyjUv57c+p9QAmjBBI6kK
EQHODKcqYMfbUG12lVbXp7ePd1HK/n5ANlgm8QGsKU3x++LlpwUlYaTLRxxiHgUfDWOTXltNeGp1
Ak7Hwex2fj6MZ3OOn2dNqW9adMNiv6AWquRE2c6WR7RAfpdt9WFS90mmQUsmKdvORanZNKSXrmK5
aQjUnqV9NQnn2JC6VQx5I1pw9D15aGXYhYd5kIkhS0CEErMJ0ad4UPy0QKDUxe7EBLyRImKD8rnB
cAfpcLbG9ijMYbLPJLn/Oo3FJjKE9JG83x2ZecE7paKLjv7vF4mdiIqcg0tlLDarn1fdXWyx6J7V
+H5u5a9aR8SurHJeyacgHtSbqjG0lVroWJ1JfrnNLf1xkEmL/H6n/n/dOEpv2+G27VM6/bxx/P79
v28cJfMDewz2eJQZKM4hcPlj36h/gHxlsvDD9Cap6FB4qX9sG1XjAwV89PwyHUONwh736A/tvvaB
99vCWyfqFs42S/07m8aLHhUim6USr2q460QKGJQOXz8MhZZVM/YfTLEFHPcEPwroBjsJBuj2ARmN
fZ4Rm6ncqeiYc4PFZUZlkWyZtdGpD6YI+Kgbbmt1Xs9D8LWpgHi9/UpfniC6MUtmZWzKIl0DKpwX
a+SY5GsLojmKbh3cP/iNeAP5stzEIlky/A8oCFkwVVsAugC5fgfO6qXJ0+4WPPK0LaKk8gwfZEVG
DOsuU2cfNDhJPECcv719ptqye/hzNY/7gu4Zsgyd/QVbo78sQVNxuYOEMcIUHctHMnQeZxZnx0Jn
7R3WXbclU/MaUw1NotbUH2Zf1PbNlFWOOphwG4JC3khMJKu5U7fclvxaS6FbDPj8iq6cPoNeou70
6DejfG3oWnNDaZ0Qc0XbS50JzSJeQFKtNT2DUiJVq/O3TRXK5F2EaFoUKNons/kkqrp+NxK1RAc6
ORrqZO79ThfotEGycLO6JqmNgJWI0CxX7FPw/qPxjaTm7qylfVYTHQNNj4iM4VaIu9Ku0tkj7KK+
JhGze2eneTGnfb+elknW6fLmUCO4vPOzIJdSO9ABLUvhNHQEtScJIXJWAXI+MRedqm9t4wpnwJRL
h6jW7kgyjDcxgHkaKfp0bWAGfPseX2zHl3NiGy4qzGYqRUNendevSwWnr49yovOUSh3PA+vfQz7P
9+U4t1cDbuMjkOMgnfWbPim/zVViAC/pp89ZIT4UnSS+M7/Kr5c+y+moDDWIGEQstdJfxHlEWoP5
zuLGZuYrV8ZSv830ePAGCTa42BaP7ajOZ6XN4M2Av4L8xGpuHY25uh39qnyUzR7jRBJLuyz5P5Sd
127rypZ2n4gAUzHcUhKVZTnb64bwCps5FHPx6XvQ6wD9n9NAN/4bw94nbFsSK8z5zTHEsRak6KfJ
/0Cb0wXjUP8CZIjhcoZA6cUlc4DIAQPGO8n4jjZ8mRLm+dR0xbnCixf+f7/U3HIIe/JQ0cYk8/Pv
L3UlWzOXMxzaTjZvttea28ZQ60Rh/LOmpzNb83ioykG9etGXPWn5mausGVZWT46pxuj3v/86/34J
Wl/ptYXvUlmjlchy9B/LkK8i8PSdwb8fZBKyJQBtJs/oXeV6ebeN7P59D/jf/53/Y+3jLsYW4BoA
pMmE8kb/+0uA0DajruLWgQsyXhM5iwnwF/pXNo9ir4aFd9HGbwoaDS9ANTIx0PphCcQlTIsP8lHl
BV22+7jmxEwjiY6JsY4GUm/6P1bp/2g/sU3x2vJAcPpGr75W8/79N62UkeL+E5A2hfUOTp5Bl9mw
riSyPjtSUAwdNFq3l1Njvdo1+i9YN0/O1EenbBg+NdIndMRtmiSL+e5F+ZpXQWW2yz2eqK60TkMz
1jfGl5+8cZhZ4hm77P38YW7mN3/Wu5soYzCsvVG/KwC2/8dT9h/Nf/44X7DbMnxOlHDNUv3HH+c1
buKbLpCsvOmJ5TZpEpLbZOzHGGD+6np7sBOCl27txecs9bsb5hTp7SFvh6aPzX50jeUwePRyWQvM
baIS/hi3rW9Rlnr7//0zs+bgeK3/332I6DJNMpudaG1f/Y+wkWnDO7BxjgRjylGYTjTuP8qI7aXH
NnjEA2V34UiBa68ZSp2plBFPVBbl11idr91MIoBbtHxbBurBE6aNDVx3+zYlM70a90PPbG2D2jP+
6nFyJfbGmI2Fe187AuZrPLiVjhPGquyRdejpEeC4R/7FYW53/REizL/+A7ubjFA3+rdBLvEpH2im
Ofj7Ljb8nrAnpvfgIrrbpb2ZP9OmkkHdFS/N7DKZIpPqZZJ+dqAlqMEfCCzNcgEv82Wk47KbXTff
+U6vBVU2yZuq/fFulvDyJptSjQPTNHWHP/iv10V5ckEcWvLRUglyF/SbC4qM639/SUHE0rnRJbc4
8O2Wv2CuGnytP/qsuNXRJvLyy58MwHNqCC2a0Bz7bWCL1OtfUcIFbl6ofTxW7gbDfPIsaFkedAhp
DF+lBpMIDMMROj7i3YyvFX8RQlX/cYEsdIiczmNceDBeappYew1di5EQR9XGSX76E4zzdiy6XeWU
X2WOPe37i2Yl3RUkbTDpbUpGGHv4f788Red+wT5tD45Z1jchk4tEPX0s0e3loAB/CC9zjuW6ZDix
gr7LFFnfdC9+ks93m+DOL9EyZUR4sH6sRyBJZpVR5BmYQKrZWZizdLh4m97CpP61LNv03PTWH9UM
y10RusjJDAUDkc0H15+Tfc66cJUCQ5zjbcBzzG+rWGETM6OVjpkH4Fl3bigtH+vSm0mLwA8wpNde
IrdtT247HxBOjYWt/ehG1965RY6IZ0V8RnIl6rv+WyXSDzF7zRENbx02FdAx5QNjM7OIPFsm3wdw
BgTOXD43JVc1nUf/qJXpcsj8rvr7dhWMDTrYIeAfPpQ5tEY9UfrfClUyNdO1i5gvY4Y+DpNat5/9
jHar3vo5FHJ931bedEVHDcCQFGQ0qJrhAd18pdlnbpYsGo6L3/yc5z6HGzB1D4uOCNCvGMeyGUjP
sJk8lvMG+CjeFurQ70077P2sJsYpx/nGN4g5S0GpmPy38D//rpzK10F6rnVWaNjWltuFTkq5cFME
fPw70mLUTqThrpbv/KFxPL0TYz5WdX78u60gFZ+eG8/5WOhOP0yJ8U/RWvoFZ7l/1PQSmiwgUm7E
LuSo2Z/OeaxrAED5ro877YBVF7k4PL9NrJfeeVTJGDYpnEi/BbFhyHxnakt31sWoQkEG9Jm2UIPI
UqWwvVvxyLyB9S56ght9qg76ZAgQUNFzrkXauz5HyNy0Zz8plx+tsM4zFbHXCCjqKU2F2MILPcjM
q15qcJTBktlYTTq9umtKbP2ufV045PyB4gsJUzkE0vJyo/Wp98dwtA0d3atJlvsOHNl/QdDjI5HQ
l7ZbdtCAB/iLWXIi+MIsZ50lT0gYvIPIKi7Oi48IUC9fOs7WO0DuYme2iuFeujknxy/qQ+4hPJ+8
yOBDp9CHuWNJKwl3YJ6PTFCB08QYKCkgdGBAjEKCoxxGi63+gL1CPOPHYBqq0hh5tgnS1D2zfcIG
5u2uz3CBN6v6WUCm431QH3nJMFblTKjG1ntcO83UeuhaDQS6dp01lC+DK40DSGQbw/f6sOXq7i9i
vusaNXywyzQLsy/iIf2To1eQUCvxBGlt2Hf54AaDjkshWBYEcuCsXQsEcNdDypT1lbxIff3+LjXN
q7Rt40TVo3uwZmneausYs38grYmxkimmGkG9xvdiXkQI3LbYfP+YWjYzEHU1Ho2c0eu8V2yiU/9i
r58TIkMVI6v03bjpAXsDandgGkbeVcOdLtfVMWnd/qW2xE8lB7gkXhc96qAZpdDkTu9Jg/dV0x7b
ikttjZBV1xPg2E26F/580CufgvowcL9q84/a6WNyqWi5azFAA+lK460HCm+nzbuZyNDMBw+7VuTd
qF6721nY80s0Uv1pstcsd8uX7y8eeUhyUVd+ieRKZH98SeKSxFtayjPIw3fL0IojqvVcBQwGwTZu
y61px9CAsdV95tO8G8hFv80EJ3e9m0ZMn6bGBWqutnVt9H8FkW+UgRqroTkWm9b3qw1V3nEP/5gI
Z7HUGzbyKmwGvb7F9bPZac3VNkwiQol6qlScnSCYBuhFqVJjBAAhA19e82M8cOq9jUz71GpTvDW9
Pn1wsvjSp3ScKnhaO2/OpyBP5+iAo6p4MBKNNs9onVrywVvhrDQdjzy1swg3ZHiIaEpb508unfRd
HaN/rWOw+cTftNsYFxUeLA6AWZOYt2IZ+gudg9VkBT/c65evzpqCdvS7z5b2e7g43j/ES3LIyHpz
zkTdAfeund/URgXbnkui1+rrF46jeoBxPmnSDzbhamtQvTuhAs0+bGGGgDyeS70FlbG+WzP9Hi7t
CqK87q3pzqS8y1UYlFn4ZebBfUSOJD9xJ/KUySdZz1Cr9czjmejFacyhnq6f9KFUePfgmW1Q4+yU
ZnivgG0z0Ky4rJyy+9lhtG0DE55faHXMLE/rzdnO9X/MIpWnfp5OPp2xG7tS/+DhkUVw4Vw1c3hD
D2Pe+rQj5jEZ5kMpnCoArVvUG30uFUhxke5mFKtBR4kBUzDnS4nW94bHnt7D5JvbUeDsVWbyPH4/
wRPnmaAuh3TLvtvu6zJfrt/fcXTnEWyhFydJf3bS3H6fyy6UQ6JCt4syLESlf00WJ+qPvRAynF3L
ulPT3aMRGK9r++rmL8sG7bV5Uz6leKTarxzKlqNbJe9WFT02GRkytgi87ulKIVnfAVcjihP74nWc
EHwDgc2evr90yCcs0IH375966dis+d2H1BN3WxttsptU1kOx5SC9UQRxw78/V1kN4MYc4P60aCf9
7p3NIKJPr/f+RZeUsuxRe6gtksXf30lJLHPGa7N2ABJsYfm0IechniePY8FU+qtehaVYIY3fVpP2
QZcr3qA7QFi52Lm6OnPD45Bu9PWvZQakZkwr+bvX8xwVl34m1kwcYts0k8fnm0/L95fvHdlRjLzV
7FC+evo+Hsgo23XzrJ4MgK53U2HVSmpo35F1yQczekTs4t4N+YyEJD0wHNZv1Lq6tEbuB5hjy1PB
tnXQ44xoER+Sk0lJO/h+BavJKfdG4yiuVjtFBuxPX1CYz3iaZ6WpJ7de8puhxaGCVdWBp3FgT6ns
GSwsQrhl1Ld2t3gHpOFIgQgNhnGbikeXXsrjbKKrdWffPlaJ4R/zsYnDDi1iWUfJfk6lPCypsG82
wzNdkfm7SZfF1h60/Gr1wgz8JfvQsrF77GdXbITDiVR3K/FsDfVJjzxWMYx5n1WmfmTKai/fX5LK
Omf90O3yxUqQ88bOvjOtDR5Z+TjZOrrwWNjX8d0w6ubN8KItjvTpgWjk3rGG5Hkqh+QgVJqx+yz+
g4Q/9kA2mXKn528wVKVEpL3qJtZtNrdtZhqGPg1jfzDO31/MBseVZaqTgzbhxLhT3cWS89DSUBiL
ehxgXsE9nc5YC2mAtm5/Ig0EOb5h1CXI+8rewS1mQajEDWyyOnwPNsz2oF/G3u0vyT9z5w7nYc7H
syM1rwlK8ZPpeHR6hrDPJbaCxoRONBrFIdaeoCn7+9TwT9KYxPn7S5eZX2LyGlZLs1SnWhb770/c
92fPIngQmEqDqOF4rCSwMSEYePCpOmEfuJfTONSEfCq91Dy4oxQ7K3c2adarG711dfv+jswGYyW1
sxOSWdTvxeD7i+EMxq5zu3pruONX5iXyOg3jdBu7ARnMUjxLNiuON/2Tm7O8ALF8KFondJs8AtWX
/nZnSdw/nystiNbTyWKWJZpbPMhdj1mu61wV5mZDQB3rB+wkM9vNoz/tsi4eX3LGFc+DydS9Xn1R
ErQ/1qPVZqBct7H61Nhi/4Ue4sGLVm3ECl7NH1YPQqpwmuXB1cppnyB5PXc6/2GqIli/2EvZn10u
vEszvkdMJEM9WMzT948dnb24axPSDYO1pfY8P/FWnrPFtN6XONeOqbnkYHspSsWjPZxl0b9XSaFe
xgSN8pSQdnFFab1RUr30DOOFqCU5f+AmQ1cPBZ9VN4+TP86UvTa17/7wR0oJfWplZz+NMYeyj557
kQEZSDPr9V8/etPfH/MhcQ+WZHDe4ryLv8f99NvcCEo3NW4z5oRHbAM/Qdumu5K7XpiZeXVvUCOG
/gAJ7ftHAEPPqS1wROrgPdTAZdjgPPyCTJpPFd6nADlrA9QsSaBmzMmzCT8rtvOFK6afPNPerjCE
oafNhg5Du7Kf5qK0n4zS/dDUXF2+/xH2ZLEdK7sKUvj8f3/5VkzyjGfzXz/WnpDnmil/5UPLslPB
NdiGXDUuWnZxl9F6TcigxqXffPIXcDfrkn1NsQRw21y+RH3vPLK5AhPhp7Rc8hemS3xUEgOMun3i
QwvBkdk9xFX6i55zTQ2LD2jXRMNpWswblquz25nO74yQldOnfzQD3aXjzR0wiC461yWYSXIgzxK5
W+cD75jVH8DujFl9H/JSY2JclWMH62Jv7E2ddeF74Y4Xth/EAB4oPXb27y0zlUJcONTALxC99Vos
o7jM2QsnLZbrIVUfsoCZWU+JDb5/Uh+zPe2VaNrbFMcvCGpiZgnB/XFd1z5LB5GeIiT9ULeq5SKf
Q93IuLLWE7eKVKJaQhqwHHrdTD9iQEMF3cCDMU094MPcvxi0EZizzbsvpmAuErP269ANFdI+r8MP
226+DzLDeprh5F09lCOva8cQWOOp/vS91lJy5NYqih6p07Z0mVL/7y9W63FANL7E0Gts4C5vngWH
x8AF2xbDdJl9t4UAkmqPOM9q5r3ssGHv/h1zHGNnC2m+Gp8L9alt4rjTSe8758UGOVHgjW/5aCWB
iw6bQnjzD6P7Lzrew2e0n3dnSJpNNDbJYyrt8dCss5cZraa7TOcnXMTJrsuW/O8TUKxPBUA7ebWp
dA9WvO8l85oLkc+7k5T2PTUY+sgrN4hUUh5t9tiPeubTtcjj3700pVOVk7+4DtCnGQZQkdyYeDsZ
iIHJjzmk3NQGxQnNSOZjFL+n0s8vTi/zy5x43q6upQyUUxiXUoEWkVb0MXNNBjRXFXeRTqAbo/6h
j+f65qTFtQAL8Fg2zEbRW3pMSsyvribbs5BA+L5LTQWyo61iUWZyO6GanDnRuTKgUHKEso7fZWN3
0DIELJSMl6pRR9dfQro1VSDF7P+59p2yt97YyhBhoXvR9Qd3MrMnjYRMORjjC2dv/Slp60MceyhX
14VZMdQCdq8oD5YzkJmGiPd9WG1QWx0iPDkUH6dAmXgh7PWuxeu1sSV+GhpB/p2P4rB1Vn7h30qF
3nn547SuPjP70bFW6zFSPNOLbQ/txMSZyspzXLoXG73flat79GjGRnW3pgmBolZRtdDALMmaqp5L
RzFq+seybtYh9wleW5Ye6zVSlA4ZOTl7fFV5MzxaCzs6Y1+M+5bWhmqgfSfPcygHmV+z0bfulgm8
Zlzmm9mLj2rwprM2L5Tgo8p9rMwY5HTUHRyMiCSH+OeMyCE8SJrj93/r+x9lCixTHjvsON1M4A8j
37M+G/ZT7z/E5IOeO1uEORrMW2ux5ccTE07tOo/+fX5atW+NkcESapwhBOltvU46561aWdrm76Xd
neRG42h/s9Vg39ZlMeDwyTLlLs12KZX+7priE+8AwytG3t4wSSSbamnra1lbHXaajN7PWm0dsoMg
jHp1ecw2hj9ARqTo363tOLTp82U1fYuRqfGgYvdjaBxizjTm27LgVMr9Or/gPUgO2ZT9iDrGLJQi
S9EnVnQkAsVsbEHhRfSYgm0n/aVsLXuKKkJGdODu8OeN09zK6dpOCZUayw15Zb+qwjCCrIOC/d2E
7ZvmoV4zZJreOgjB7PogfA7D9HrUTa+EZDcq4xPHniOzDcMjt6N/knydTMi53plm82vJDeMhToqf
rUZhxm2M5KddqUe4DBZqSP2t4uy5QcJbnqqc3l9V8HwYomU7Ya4ioHLnM+aaKO1KVTtyKLx81cM4
3ioaCozbxyeEt9TMxc/RUSLMcuPJnlIqe0l6kr2DOl4lFypEYQRU+uD7CeUfo6YLq8/7YTRlWGE1
wIeZfMC3yX37gRnPagMOfLtYehbW3LJCKvh331rnkBCpsGo3Xbsza8TJJbf7zSgasVsQs+98xvJS
m50imnz1PCpIUQAgFf2DptovZZPu0qjn/7vczyIvLmWcUpFKIOcoNEEh7h0uaelX0jRijybqsXXa
ZWsSpwRLBLbHxDPOcKT5yZF0HLnuz4IRzmhU6FLBDh37ss93fa990M8ICSGah5Su5TGOciC8Q4rG
y++3JBhCx4f9kAPks9DvBJIz5TyN3a61esA/Vb3DrHvqipaaYlX8NhrOV0v+2uoUhy0KwDvQ8ihp
jV/JJNWGNPJBzGL9UMpolzddTitk2A1MUEm9me+UmzZoKV7tyf5o5+pHOm9KLdN2iCVJAcUG5cPx
Vxf9qfz5MUqHXzFpw/WSIblMpuBZjPIUdw+OHqGuLphcxrOBGH4ZoQ1FjABzgf6TaNOOAOJWquTQ
tvJEnaS6lakXFMVHP8GD61MKJHEKi7abc0GRlTzAoql/GKRuzv6qo6JoT0kb3sPQ6thjtaclgw8x
GorysFw5p5Mng1Yrs03nFyg70jwO7Hh4ouc6XN2Em6Cek+yA6soJXsHY8P0yOnfCr/f0KqbAlenr
Wme/YBVvtgNdgpgyEJ37MyMqNF88uCBI/cZw9AHvLWlLkX9asIbyOYOHtnMkGMN+ZJXRcapBJA2w
lZhHv32aPTivlpU8jqlN9FD/Vdver0pDxVtanJVQk6W7nHPYshAXTTXuB3pbBpFLz9+CN1dqzplp
ZX6Dp7bLuq3Wal+ZjjeyBBlWRu5X7cDqot5mbjxinfrAgWvq1G+/czBF97aBtIPNZV7pz0mX9dvM
zreRG+f7ONXXPp23TjEeFuHDR/UJ7mHsO8Yu4LoCuOHscIqt2RrciD9f6mdCxX6wUL+LywlJq2Hs
i0L9ifIoUAX1RlTam9hkWNrQlh01S5vcBpsxKCSoXMdYm4vA1zB38bGpSWOPwz0Sw9FLUBqjTH8p
RxukWYJJbcGOtMWkkGBzyf2Q6tdzMTvFxc+qfU9AkaMTnRmzT/fDwlRX6gNwMzjKMMu/bRxRbJy8
uebmqpgh48rJLz/KSrB0ZqsnTHtWTXNBhXVMAe52K8+jkQLi0FI89fzBNDxZGUzZYjtO04NmDw8w
V4aTVR5RelBEp8GckXjperQsQjSh97s2Ysho2swapJdyt0hescmxVQglYwuG+zfK5i7E1t6hS9Va
ViqLEqMzWhudzPlO0+Qhj9xnToCAE/XmF+G0fFtMLaNPTns3hrdIN4CC5JEIeq245Y7/w9MnaDRp
eh9KIyPWDxMswZmujOK+3HABEMDFnUg/idrrUv72pbeEtvfEXGzOxF1SHoYJ6OLAzkqjpBvkeWiY
/XOwjFeJPJYz4BZRciMfbejUVoZOoo+ftZhhvDzL3lQH3GKMbVK8SP5CtKg48Vr33ZlS90Hwni8y
Ok+DyC+84wyPN9k/zYw32HVSjwMPNOcx84++R1M7k6PcJXI/RVO2tzMQMM1s1WcLlK+TW8/IAClV
GVQpGlR6YGCGjS+6jIxyam2xZ1qEPX5S9LkuRV2HbuJMgRlDWdQ5YrAxNAfNa1FmR5xBq6TbV4rH
FRhOklCw06eTQod8pRUvA4qfD6xZ+t7mDTLNxQiw3v02Z6G4szH/aM/mn4Km9DbLYVvWWnU1hd4z
GOA3mJeNPozrFGwkBrFdL39GyLLWuw9VvKFcgpq+KwobhRpD+egxGWJiELAq6YtUf51zekGVq6Yb
tC0RsAQN+cgAn5IZRPE4Br6B5FQiP94xOJfuIw+GpalTjY0rvIhu0+NV4iGI7IqltA7J+C50DxzM
mmwlXOrV1DGaIKl8xtmh9Sp3O0aCfnS+U3intisoZ+9FILnKNHWuaR7I+B88svM1UhzbYxakrZzM
NrQa+uFJhHSwWIE5vhPE2Yeeshu3prFnBxwCVdHPRnryCSjkgWHmDyHiN4D1zYPvlcTB+OBwXt4a
uBSPzvyoa8mnTuM3oBf4E9wSgeSY46st8iNWUfGYjV9ABPRtizILWy2UITL1yUKxpknHX0x3YFqx
ZvZY8OFsCctLGlPOyPx0J7zqqVRgGVtnGqlYp8GElMSOIOEwJWwenLZ7c91gsYiqZnP0sBSodZ2C
nrLtAJBxqmEJKMEzrNj31S6zf1sjBwzOyNGWCYyzYaV0uXI2WTaSIrAG0KpDrP0RrQdvFodF7aVV
GEME4Rp8KEVbBFX8xp+NO0qfwyZbsQ4URanaDQtXuKlqK96idLUvDj6on0+HRzQ0iSaZCxEAU9Iy
4cwR6NEsiPjhsdNz2ghMNYOmtRAVSsn+pjoqIfHcH0uia5s+y35qdZLvGi29zJH/NXTmfMUCzCvk
tyeZd5dyZEHt1iHn5UukHOI8x225rP/y3PadT/4z3X1A/AWniipKzOMw6fa9LfqtmXJOK0mvJXbm
7GvV/5g4Ye09bpLUJdlGyTARRo82dZTeHW8cN1HTQC2Jy2pHK94KKmXxVkalccsWaByphFQORkVq
1W62xN3Ip7OlzOKlqro65Ji6MZX31THHnnQeUwX9b+wCfKq5xWhtyUrsP9sVebQ+KrXTzHQLlNf0
YjiFyUk8B+KYJ/RbhwHnVFfAbe5At2oZx33h4dwq6mWblXN+0SqalH1GE7t1aVY2zdFT7m/mqj71
aUbr2dAhbodpZ+pYhYhcm4eJymLQV/2Fue1IUeSLfOe9H9jImVSdtp4/XMdsCqxCau9ifDPtdZbB
0h8nwXiWzWPvOXweXA4FSc0ZwnTlG9EnZ9umTRWMEooNKULuqYi6wzlPPgw23DSrT8yEHHt7ALyR
FDszz56aEZAmNipa9QT7G1D8UElbqqp6weyCOiJIRQ1XM8PrRKyLnP0Qzta7wQRZ6/TeZSEteUhp
ma4PAqIrVgObz3jnP9pxxX5XwALRsh9rTaiIpl8NtJCIYcZ5JA0ec1Hk6ocOtps4i+tIpKkRQ6b0
JnltS9DEUVHku7nIfhV6Sfba0IDFtiAqAZxs6XehHXSgvVtzfBnMGy0J4LYVJb8+sijkl8TptdHn
3IUPLm3cr6jqBMUMFlOhoLFpOr9s1T62ZvxWMCV6NLVfSbPTxq1E3brTu4qdFQKm69iHfhzfG9lm
e8rgHL0KxUNj9yGRA/C7sn1WvomtEXJJ2rJ9234ClcxaPywe00HTeqIu/O7MGRiiIc2Til09i7nW
806pTalL8rtRA0q/f1HVqO8N1zjYzM+EhT8w+sbHgQTEocVOhY7L5glorZBmW350+r1Y0t+9UO5B
Gu7elnD9E3MkZLXwLBlwBw6y74+RC05PZSwF9eIQyjR2mFg5IWUgBYFQuRGPPXlg9uBbNyOFcWDb
+IjPQkzoABBs80wngcJnnm4ZAEj2rQ6XtsqLw0zaa4n633riP+m1o8KiNjsGm6ajFcmPPpoohFlu
B1vLNTa+2ltLVO3drDt5miu2ho9ygmJETs4qUGXbP/eCxdSqLLiqVv+j8CvtaaaHlpJwc9yfWNb8
T90lxNSniNUG0XN3QegQla3Y20XsbkzRthyTCLu61NRS2i9IwaHRigi2SmqY26jItGCu5inoKj3f
59qZQYjolFs4TSuNuJagKt7jnHCcZQesAJs8xkEsygysM4ZPc6CiwkxEycYtOfEWW6TZwSF7QIVB
LW9GrzsNdYoUgvmjDfHSe+0SM5FgVfF3LhzRapQfaCXG+T1O7BW+loy7kpU1IRi4K5v5y+9MGcjM
Bzfg/+GglezL2b1T8gdbM9I2qRV82rSswswz7h2L8t5b4Xcy1XaNGE+83FemkqaNGKJHVKHvaQFH
m0wk0uZ+t5A+CbxoSsiJLwSE5BYhPUDqwfrdeNQulGcbG1pem5kIE8W1jHoiszGSPDXDfi0pOZPx
maUV6N1YoXlXjnmuv7VFegDdUMGnzq1N76DNG0EMRnDbCaHEPgWOFEl0yrQbsQ+dz1Te/rAS39vS
EH2wYVLuDVnJk42mtqV8b3o8j2P5E2zie6WmJuSiQsImo+A3cs7sVEe4vQdCHwEh7bmoDh7WeoNv
JmhbX4nY9gYVnHbXOcg26X4fbTgyWGuNG+/gchiVJKfgvwpOfsfWKplTjH663XBsSM3u6BiLzaRz
h+xic50VY1LNKkBw6x4/MtNTnXu6guQyfo+WZW+pgMeIB/cm8+T71jG3ZEPjTb3MXPZBXeUUsSn9
XrsuPhPARwSo2dVdqovUNH/T2Qm3zT6PWdIWKHp6ZV16Rqx2Vtv8qfvqse7zkfWB5olbkQu1sn2T
Lp81awuvmQPn0MElvL5tZseeEcd8ZNsnTZjLNuU6x1bIGmjritJnsic2zX0fd8HOLPOQQZjDMNTV
tR/nJFzD8pu0NM5qgZoaw5IyVj+GBp/c9RY4UwlToXNLHfsrNw0wkT2lWRaInqoJhJ6lx9TcVNM5
XsYw06fnyPT8S5IyFb0IPKrao6ElP5RrPbrVuFCEZMg4wkm/cRZeo9QqEWPa5kYQNNmbUF99af/K
TTE9NprzSrzPOmvL+Ky3H4z/3IiygbJUKJ7bdqSFrkUhSrN0K9OELXbw8fkgOLB1XEWEMwVLgk3D
Xt3wiZY3UelURJU8DUbmbgjpJDvftqiRZe9tm9g7Tr7Jvpi5tUliIWFrcxC09eTAuMStmJNp15fc
ft3YDKbZnvdxk4q9YfJWDkD944lhgFLv7mTiCHyVdR0IMwfiN7o79LwLPe35R4vPx+c3Dyawc+Fo
dcdWgBRKPoq0VDu4lBt4BHBB+v5FN+hJMTNxoFuZEu9LXtOGCIaweyusDD3BnGSEcvXbNlYoTe2s
GtyN5K6eaqrROzn9BO3n7ZKyVOA2q3MnIaQOw/JgMjwgmKxUJIyeaP8EXeF1gWgQbo6tB3fJm17T
tnF2rjYjYjWKKkybfKsbJRuLa63nWlIP0kRyO8bPqi+tMz6PrMndi9ECbo/acInmYzcTG/QrH9qX
Gd2WRDe2jYhPzmCStKq6re40iINsZICcaYMpk5/N0L0x8x2qwuTpKLMh9Lr2wY1rjeOBOrKmNvsu
HT4iVOEQPPOfNHLjEzVmK7BiYpYjNJq6NQHSiyF9HlznRMyWaQAfOfaC/lN+DgjATgDLfsED+TMU
Fk+MP3BhmEHGAmzCKfXiV7XYFTOWYL/Q/xST+USZt9pym0M/5bkPVZ/9dEbkVqWEi74vbOpJSyzn
bc+YQBsny0aubh9GysaTGPLXOqMiVBeYuo2cOn/WatE2XQYeAWJVOrLrxkn7syvVQRnoaDk4iUNf
+fcswXewlq2gM86hGQuxy+ZebFyXXJLISC7Yk7tnxh3IAGdCGz4FWOThgGwMqqlPLTyCdYLBsqfd
ozNs1+La2Uezauk8UuiRzbBvx6U+mr3J7DqhyXiR+s6wfqXMTx6s9BmqMd2ibH4j3vebUXf+N4LM
kk2dJO2ROTjmk+dM14bIfiCX0tiofiH+qXx1U+1LJm9Wxxs7kGTZQPliZDw1qVJbFQie6ee8dLee
zlqQTxkuB43j338Rdh5LkgJZFv2XWQ9mOOCIbWiZIlJUZW6wkmjlgCO+fg6R3TbdM4vepFWqygjA
3d+774oSUm3jcXjqcDmGc2zxGO5ihdc9h9AjKJ/9jUxzXJ2Sh7qU5tn0yh+Wyi9enTuQeMW11/Iv
rncZrIfs0e2bAFBzVcagcfhzkYYxSeA6JnEiTj7H4tK0sBDpKbWiv41bgC+PpiPOmhI0KNwBvXX7
aGaiKZPyIr38OujXukSTPQxGfdAh8zVZSLKyq/nDVcQoygLCh+iJnzdYn35Krzdsax+fmq6AQNYr
489kW+86Nqwd/fdBuCNncs2AV1hL6hl/HXrNlR5ysVHlGeGx/oxDdYhyVn4B07w6phbgXtMYeIjW
CzCLmHUCG/K7/GKK6Udv1uap98sfgDGkbDWgxaWY1HNcPkCpe5OBaR8qlX5adpVuqK5+alni2NPA
41Vt/96Xhnvx073NMsTmo9uWY++DHs/noO0seCfxN5BGFN05OSdh4sCqBJ7fI035G0/N0xJd2IiR
EGsTNkKfeTX30Th7ZqO/Gbk6mLVD3K6hy63rJCyXwiblxLrBszLWhDH/GMzBOVhl5Kxqztd1qQzN
dA+LSrvs0FcRPoXz4K7NbKaYU/6ZxMmj1cNIwACK8gCLpRCpD4nwYt2U4intyxxSZtlvJ7u9Gl38
2BvVLwdSPn0cVaQv4QgW0+8hNBePT47QiZHWtxgz0EcsOhjGRJay9qEMCoCmdFhnspw2vdQ71Y4r
W2l9LGy4Y51jvuReMe2Mwf6Gxm7ClZNUu4ZSOaPLpdEBJOmHb8poP4y8zFb2jL52IuRMDnnxQqw2
hHMxXktxqsnpGGbZ7RyN5zoH/O92nvHsk/mzH8IaUnayGVUwb7Rt4bOFThYNDtUpZAt3I1TRb1VJ
tllvJt+0nZynLNcHaeFY7KWGYI9b0O5MJ8R6O6vYg5HUMR0/h0o+dFhWcdVwWEJslIH5NDGjegzI
fYQ+67kKf8RpSNZfxPp1cFI6jbN7G6rU2BWOV+w09iZtKuabVSVPCosQHvj0OfOHl84Dh+un90n3
WEO43q6a+g+UDNUFTum7qzYduuzrWIbXQo0vUQW3yG3CF8YbNH7Wj2QEf8/IK7D1j6aNwadCgfvH
dy1MmnlrSZJL6Aa6iOR5fxpXXtJml0qTddHpLN2YOa6oMd0u+/X0pwnFxrRS+9LDzpaj+hQBjhFA
dummSMkIwYPkd6mS9jykXKkA8eEWvzXKV7PMLyIPs68PXGLcJBOCwKeQLNIi+oXD61Lzxb/JmM/3
ThK3UJ3ICcKVcpUIauSyYQaplnaOUeYg1WGuW+58Vuwzm54fKiDyzZ/KhrunSHwBxSTrzXxyLbNc
l5X1mfZ/RkCA1RCZ4tr2E4cphtgryMY/R1v/TZY8V3uCdFr+nqIWYsAA8Jk77ndsv2HMCEIobNoH
ndufZWwTkVKFR9EwZpIl0TcKHLaeqAKzdI89itj7JpbO0BsldgroTgYnPliQLZzZw+g0c4jSm91X
pUnB6X3a8ag0NzoCAo50urP7sQUHHsxDnVNKzSLamLACVvMAhMgiHRzOOfg0xsZoV5a/WBunmU+A
jY2XQudsW2X/6Zg2oD78OdJarmaz3VLA55gWeBvGFZoaf46OujaBuiAD0XLhgw1SBUpPtIZStsS1
SEJCL99tO3p3DDa1tPmGko8US0v3K1MXb6Exc+AbNt1eb8G39wXNPdbMnpn+6eIwPxVV+YPO7t2f
PaIHQkev4HLc2sBv9gogO8HgeG2PPvgk6YNS/5gcjWyCHV3m49swwVGy/sSy+801x0Y7BQ5Pk6j5
rOEyW2MY0my1alPV7T4YU/mcOyU5LPMu6RFTzTVuLXC5dOtHW17op/QYXtgy+BawXalkabehaFnG
33SEg9PVJ5Q7PfvAMlJwW3UEffvwa0BmadEX98201SMPnkkTZoIGxrJ3dp5LjcRWmXvlJmucqy0p
C5yc0NsZcGhHj/sZYh6SVd1nUkbjFnYgEIjEyy8c6a8p7ySPY+rvmP9y0hinth2mLUrEatPKiqND
hwwTDeeSpQOXtrGwD2njjeMDkuiJziqIycwKdH7yxfit9+NkG2XVCTyN8LICEkejQc9JGGzDyb0q
hltnoJ6Nhqy1FULAlGv3pjnU14nwqhiO/BzDpvZyGGRNO6u1JnGyknH+lmiQE78h1GupWkxCasyx
fBShRJAVxoeZJn5tUu9aY0+3mmIhH2gfzsBMQCGyjKOheOrbigPJwN+Hqa8LEMYgd+0N1YOwgQqo
icZ1Z8XXDJ3P1tY/LTtwFgYdUTyZyDZRBQjv1hOdkIhvjWvtmeyGO92gXOgoGROzEHT17d6plgQk
K2Pyjz96PKDNhudt2xCbTS2OzD3QTcxxT+bWS6mcai39/Fim8aqjUER4t04j+aeHEx8MHyHdBSrt
4igK98WKK6LTtABUpfhowzJhrer6Z0OLPyXfO1MN28afCInseBAjthNcJvO99qFzGMO0zrjoRYxd
/BjQpocCfn/oJ9tQgs97PnVpX4GsD7gWoq3F2BuWBU7ynsOfYzdgkobRLnO5dVckwAJdzP/o07G1
k/0MMgLTzo1onPtvBfTJSobZTVX5YZBdvzVUSOVT+8cRAIBGPqBUMzomg4DXff5ZzzyVaWh9RNIu
TsGCDS4wiqsmlB1Dg51W6ttMSJFf1ZYJoFddsQ9BEoFyc+N7GW7b5PB4gjE31/3ol0aCQ41O1vFc
XHQrCdhr+SE1tLz2gpZ4SdAEB4xHckn9PuJAqvifPI9rgIAEH3chb0Zf/g4UZ6w/PmD8DjXIBCjv
YLYk6YxtZDf+KsJ8PARFX6+diml+63yDeAFn0+uzK+BNulZ2xSIrmmrdMZgrOnDywcXpJpDlr9Se
oW775lET7pw6cFr7hJvvL1MjGALlFR75prGnhp/OSlA7fJpppCO+KZ/7IPk2LPxkB1mZhSkMGxrs
qOeAUPZnN7eZZOfz1c38Szsa68qU1dmVBsPgsvmbB8O8lrwlqoe5OBfEuRVRCSQcGD8ipBX7RruM
oAJ9QBUJ9KyT+Syj8GZa0wr8iDc0NRgeD0QRIALicJCCAqIO8Y8MKCJM78Rck6zEyF7NQUYU05TB
rANDU5EPmXkunZVX/Bzx1cVsLgLqSs0WHWyyKrASecmRnBRQ3fcTNbCkTsa/W6G1xPmr05aPSRje
kVQr8C3UKwScs3AjdzPPQ7BKtfYO1TSveW7Itevblq5uWgVp9Vw3Md6qJaV21FmfrpWDh95IqjB2
lDhyxy63Utr90/e2uRnHet4tFDh/8t84jyuckKhz7cZmTBeo88yOYHcUwSKS4zFJSPmdpj+0ckS6
ujy1dCeG0Y6XoJzORSncbaOnraPoQbSW7bbgDO5QRZ0mLR6Ctm52mS5f7ca92rY/P6ih8FAODNka
DPJYpDHmBQZWURQmHd1Pc4o6+9bHzQi9Q2Y7mAHY4nnnxomnFQzDrVvazgntIkthzMKtP4wHRw8/
zb6AiFlXFRwm9xHIkXoTzGBT4Ia+ZZ49X2YGbSQk2zvKYLgTHevcxS9ufstL83NAEfQSLhKRMfsZ
B3nxqF2F+f2vMR+egCrIa3SBkLCjQCQ15khsAHUg35wqJO67RnoOmHn8PVUzxM3yY6gYg6LenZij
1OAblvuXgZoE8IgfHTmGe7ezo02gxJuRBtcsLa7CDmsYnKaxgddMKFt9TdJEnZ0CrDQ3xbsezLU/
ZeO67PSfPmmLHdQQg0OCN9V+xDKEkWLDp9bqEztauCfs0bPLI5zkNOkBQuuItXRoFlajO9sQFgCr
+7baWs302vqmSy9BXZKV9AE4D61jRAxWIWHj6BYoEQFXFMnqUNjzaxjF5mUK6s2UM7Iy50Ncg0j6
SHacCHgGxt5uMPM1J1BC+xyhIMj/OGXgrWFyfRpVRbDvLHayNAIa4ugV5SzM8jzH1Vhu6sTUW1Re
CjuLQbqY2ENP9WMGDcJrzb1MEAyE/onB2y5fyPsTg44uHp4FYSk8HjbEkSjwTnZ1U6SzeN0+8yCh
wb34DDJtrPy5IQ4hI3lAw0w3bbEwgdNLSkXluyT4jX/zDPzX6l/MSDEQ5nHGAZimyrSjZ2z2wB8e
cyPFBkjFFxPiy0oERr1JIMTuivZW++UE+kcInQgJVxuacIdoYhX2ojxUQu7QpLgHZ462DGicjV2Y
AAA2noDL2e32hb4QzkEKIWkaVYqQ3sNJAz7hQCLfVBjF1jK8bBOP3qqi6WVyBsUDE38pFoFsV22D
CV0LBeceFdwQ4RwxJack7848b9wePZM9efIMsz030nwXwIyyZEkwBYzxIrCcC0q298ClMmIL2QVB
NQNrgDcrXT2Pnb4OyoLOTvlQA0JBAY6vRRgHm4iuPbVqYIzxsSvLZGcsIhIAfeLwRs84GFp86nkt
kpcB8B04EukIhCO/KvA11TQrLVVWPhr6IQJzPI1mfcPaZK9RkrLhqeA8Vt2TECTBYDLZIaX2Piin
G9gnlyZDs+HmWXVxRe1fG6itKzXpB6Pu5SlyHJTZbnet0b7tvPTJMp6EjPszuQPe2W597IthF8w1
Hrtj5JtI3KA3yrGe+D/8YJeLtnyqzAGqloqjJ0S+mA1WRMLinrZtF2FfMlE1xbDioCbl8mXkgbPH
eVqr2IK9KaPusW1U+1hmmrMrZ/YJghc0aPa7KnXPnmEbADEGDRA6crvx3INvE0VfSk/vaZ5gWXpQ
OQuG/YAur3deqCgXn77UcPbmVMBLiYNzDJN+HcEQZ4APpHf/MarD7AwL2F/d9d0LdtXgd9alA4/h
3KKoS6A+w1V7g54EQowbaIt4ClAQtweuIpVZkm4RVeHbTWv2ionpUrnonyOpUQ72yuYSOXHPnYCD
TayOFXNeFkKt7xfClgOQ6wwVEOrrTAWRNBm0Zrcfr1nib2cIUkcF4/WtLZHZzbWzGqXhMlZHZhnF
uBvEUHnf4oF4x3E2b1qXt6CPikfLIPp2+ctEj6CyUK2+hFXqc3JkyDJ1XL7q4AdsZgrPsWr3d9cB
6uYEt3Q0vjG/ItD/UDUznmkC+5uqIgXXkSQ2meJHdL9jLskiJ7wznuQ4TJc7JTWOSJ2hSoyuAxQI
7HbsaIfWsVhNogP4huf76InGeUTOrjbhBNK/QhwN01HAp9RWSkBxI399hbrgUu68upTMC5RLpUM1
j7IYcRlgaY9VeeChFWuglPm7u8b3/qGcAXnizt6LXj3NzFJexmDfjgydh7Q0Dq5fHE3sgm4VQ+A1
ljLMMA1kweSdX++/3+dQBALbe5cjmsUIHpJt5HvMBlcaiH0b1KiPvMkgRbMa003th/v7u8UZMdxD
0OTPWCPiw0mnb4g51TaPM0imd3chzNhm9D6IYoB1I2pS0jxS4K8D9dSfsqKGKEO4a3Bypn1k4EAT
+TK9DDp/Hdp6QMQatCjsEOJkHiI/Fo/NAdYimlPNK3vkh9Oa5lGOkKiggQSvbXlUi8yuT5nRLeqF
AhOmbdZHIQUS8WaANPWKIJwJ8nR2FWY7bhzED2enIsGjmMZwnXTsjwN8OENX8veY2yjdwHd7N36d
Ck6lHKHwRojyz1zO0bledI0IcPCNmKcUjmg8Xsccc6i2Th5gKcI+Jf3m4M55dhscQlVTEZ7z2XsR
dxFlWzSPJZ+1ClYu9u3mMzystWdK9bMPwYhhK8TPpRhtaFbcutRl3DImHcbfKRVfMTyVsa7fppIr
W9djdM3K78DCw3VYzFVyqwyhwfZP4+B9mLZDB9OPdbHuvzxESOm41OE0PaUNZbaaI0Q3xXRG7t4+
K4dicVo8r0Ts9lD1Kpi1eRHtnBKyFVuPey7m3wZf306oJRHo8nRB4XjxcALYxLg7v1tVtQlDXT1Z
FumvkVlwIHXaO9eQ0BmSolOFY8cY26n9g2Fgauwuk25rUcboYZie6hKfoBBdPVYDNs0vdCo3TklO
TbVYF3GKuQCnb3KGrqYuWBDjpakLDDw78wdoU3GaYnvEJql+K4Vant7EOTIqcR5UiBMsfgdPhiQ4
FXuY/Dy1ah2WgDfTFEN/bFMHYdiAJS9Ed9DwD9WP9I9p/3G3uh1gJq6SKRt2ed5eanRwJ3IF7Ycq
wEPSET4CXCdWaycK0pMsKYk7NuAnm3nxooG+X1SoCdu6TmfeoAflE13DXZaoYjwObPDmdcUCPGA0
rw8wcQva5IUp6BTTpQWrihcxcERms7C9x2ER604xYVuhjdp58Axra+YxjfZyS8KY4JcoA5Xn59CG
MLh9MIyY4HOr51/pRoxuTWBEFO96FTJJnoZThdsyQUElhiya2Ws5DOXNSJW3w+1ZU9f/87cj0/yJ
3YH3qHrGHjTP+SG34x9QzY8ZsvdkrNTeAYXcjpVot7Sf1QNf2GVBc6ZNbW/NotLA49WWRXlMTPle
xd0On6b6Qzkw7PP7iVkUMCPI4GHfiF/G0lpiq83VfUNEUIn1RZnvXKIsuZy0P6PWNMmVD2aFwHMY
o01WhRIV17YptHm5H7ZV4vySfaxx8kiHS7d86E00UANG7Ie0fWQ0cuGQXvb3f34o/A/PqszHeqhu
A1gC9RLfctzwVz04+en+2WynJcX70O/6Ax3B9N0OfYXauoOOUPMQyMmxb0bZbptO6c+yo8aFTGhf
o6pILnAY+IYG0JCQ1qh73jsBBcEfp+/SOrs6Do4lnsTrOSrS73lPKDUGb3QWyhWAEouZUq5/6dC3
PxKvuWjz+9iEyR8cbeBxCCDqL9egtpLVMQ7/RGaM2MJFAYAP1bthZAAAsvsA49Veg6qmGaOdIIPY
cqAa3j1kOggCKwGybrtNf7EWvxM5ifesKOyrSt7vG21IGMsZ0u93T6Xmmj0leBzrkBdRRk9pW8ub
hY3FEgSm7ZhDf2jKK6SyZ9HVxsaxI96caJ0HQ4SfAxKQEwLI8FDm0by9WyfoaHgaF5Fbmk71cTK8
+K2cgtvkl8HD1IjkrU8EKJuXyvP9m/aih5Oc6N3YUKrPbNydNNKzD9v8SkRoDfaGqn9uB7U3tDlt
61DAqPUGfepyNe6HdMie25rNuHVAdCdOuiM+8rexpVRYpQMOAFG02KvkeygiJZQYIIKk0Y+JQipv
kESoFvnOXJrnrwO/8XUAs51hFUI/o+OljLaJKlrsvm4OeqmKpph7vc4wmchLD9V2BZmm7N9SQEdY
bqNxHgncWsH9bS+RM6tLkl3v+4kRlePBSD0HxUpgHg2qkFXBQjm43pxd5imYj+AUNA49I0Yva5Kf
2Bk8e+xYlwbRILZyyj+aZtZsh8HDHQXZ+Taq1Hht8r/3CqfgXKN9xffJGjpvl+UiO3+d71XmTU+V
X79rRwbgt+xGsYMwEMJHs7VTcavrpHrwrdS5EWgDPFDXawzdJ8rSyAKs6Y8uca2bsrNDtAyTB/Y4
hUceSrXuAxI5EgQmG4bHJxNG1WMXVszFl3OJWZL//PUSIBUSG27o+mB7Uf1tghy4kO2wdWnr+mSk
A4RBWK4nN3beQyPM9yJh7gg3IDoE+ArVMO0PQavSA0cswBNmRlzL5Zf8RjyVWKbQolfProEQrchC
iCVs/+iI4VKp4peDG0HX9tVrpMwrFEAXDMjlMwr4tYEy/rUc6K2M1EHmVreX1C2bR1Rv9AwsB/aS
6Tsa7+rrWPBQVfXaoFlD7r4DLRCXunI3g2Wqy903ppf1Pyx9yvsBaFsp/vJDVKzzARYzE37GN7IB
2asfIV45v1pGAiwrvIsREWZMhOzOdp51VGNbUMgjNJ+HNI/r9d1GRujUeYp0DOsVph9c978YirA6
+Mcg4z2qaWwqlHy8vxQByF7vNbo1ttXQ2MY9wlzgJNhnrTl99DGz26JtH1HhyJdgeMPpYD/nafwj
wqieuEwBPpm4wS4zmafgX7O/mxf2Oil2fWY/3e0xvYpdR6CPbBBgr7DaXeTy/2hZkM+QQA618+J5
o3dMqwDa/7Lry5hauYmIsoeJhJYywYpnabJaGIJb2VJO3vu2GnP5NWQJiONLpwaZCvf4PKn2gxsc
ED8kf80IKA3+/24sKGnh+NkHVMgw2xfxmQ4H55gO+Lbjcgj9sOnGrXYZRuu774BI8+NAjurCOUu2
rYPvN307yNiiNcZpgIFGM/5sTUgtZWatSYxxYQ6EuJx8/dNAGQL+ojaiauS77fsDJtiJPMBwkO/a
j5m7WuVn2XrZpcTCit2or1Z96dobAe3rJhEsncOk+TU6aJ/8pXyfFDwWc+pwRK5872Vqu2Cj1F8c
VJGkWjkflnCCLHbY8ayeDK1Yw6VF6LfzCTI8GmH4KnEcelTsPc3igQUdlR/V4C7VYAYrdffEDGpK
dMggS8mWesTmTVSI0LWodIYQJtG9Jah9zzyK5MGYCbExiDu+laEDkpo1P2ssmBnD48shTfzOFEfO
fa+875rsnnXZW4yEz9ioVWsaQXwaBwpBvwI4uL+qXMRnSL3Rpqtlf5AeXkmDQTSXG1kHU0R/NbDx
Lp8KhqtLMz8NF4goxSGAzrOfAveS1F3yWnQXKvr6e+cU1D/KTV4xBPG+9h1c3e+/2S1Sj2SO2p1f
Bc6aZevtlN+Wp9ooWU6u/eJgh9J01qr1YvULVeZFmMzKE4Tcj0Po/0V0ZgHEuX+JUMI939XfMIbu
d2KMgQZCJ3ytMOTVsbufIbKsYUb3jxUxRSM2eod5ZBLK7AilZ544D1ZEQ1bEIVTtHiu5pYA3uhYG
0rJRRqbPaSG7DUt3foismUEiO9ng8XTreNqXDUXV5CJ6ljGIb1m6Rw1B5uIE42eENeXZk7N/Zo/M
cIBh5pWzx77U7GchQSavrUWT6ucOGQZF+jvJ+2enKHy4IdGJydq0qUH1D1Mt1IPPY7vKFKOzseq9
zf20X4bcwGzT5f6ap+6l9Mf6SagGbFpQF9Rp3F5sY0zJJTaP98NMLvJp5Zgs463OrAJiEUfc/atT
E30YeBZd4yQYuCCev00idavEYHGX/eAk8+HZya1Ds0jNm9p6bgcDEYCrT4mFFtyfL1iW9FvYp8Xr
FE4zRhFUUDntn1zMRXA4spksagxAcFy8ib5OTywYeFFzT41uJ+lOmlo9/+83sjyUBxxjgSWb+Clc
IAVyHf5CF5M7BNe/gFftnRoqSeiUSKKrRKm79grfP9FS/tDQbRiNs3cZduZtkzqE7bdUFTEZBG6C
7QJxiM92mb6gh+vwm4nITVt0zGVLAHbZ4xVAvT8BIGu1Ls38GI9tdUEAHV77AHpR42dEAEWMZC0O
jW491q1NkuHwHW6l/S1Dsr2WdvN3hoBwzOEGcm6RPUn1SG6rX30rAvLJyJAzjnOKNJLzMdpLRznX
utSUOUwzkCSIq1OHMXS5cWdW43QwGjfeLl5tj7EqHutwjq5YkwS7frFKx0oeLRYYkAIaxOcHJtNi
iozbTryoFWissbpiqpJWB7Np3txsSgHhQEQMkZ64MLhR9GhZ71+awv5N4k6zloVodnT30YYA1M9G
l/u8yL/1jDgfjFZ+Zi64YJ2y75fiBW7g8CY1BnFVb+HSd99IgKwfig5U2Kyk+5ql5jWJBZrLUqaY
1Q7F8b8pYa1oGKFguuLFD2/xyMzpwZU/Zx+wZp1BuWtQke2tRnH4PGXhQ+C/CePNs96V/d46rzBU
VspyVx7Ke8eGVE3NY9nGhv02r2/rUykO2HnbWKx0+648+N2mbxs0659T+9z2zwvQ+9+mFZceUJOk
snAeK4nK3chPwkQVUjvR+xhJcI+ZTM7+OKJjTPAfhbzd/MVlKJmTI8SaA2D3pxkshFnlHJp2wmyz
8VexDcwxJAPTg/YdV1jmoDHiQcjpT23nvMDb3KLO4uRJrZdhDH7WlrstK3yF5qo21lkkn9q6u1gY
iYDh8yqc9JCjFY0qjTWeJ4sVk8tfMJTe2ok3GXTY2PmlPNpeuhjtOPB1s+EW990qMDny01C90FTi
fcTUGHV0F1SvLYoL7Mgy9CMdoMu0NZBqQ3cewgxVe2xD01IX4TPZbGwmWDPBHE4htpGA1A5z07BN
k7E1t4/cj0Op/oPrsf3vOTaL16xLupIQgfQ9Yf6/SCz4J47u0kpBoWGwpTOXUppKeKz02fZcfYb+
dIOHajNQjfTbiONTPmMz02dJeslKVBkeuMyq8WxMy2ie4DMx22eNjsegc4K9b0gUhpAWTqA+vwcG
Py8UXu7R0GGyi1tTfigPex1fGSsME1A7xYHzn3y9//9bxP/UJWvYCcgqI8vm372CB7bosch8bujS
v8+jQ2T0ZOBQjdgYlgHheet7z254bQP1Eq6xNMP0PwWALYbN/+qSK4LAQfRETBp/xoPE+++vImaM
zf7DMDdWWAb07HvMCxXV+mI9+uXcdK+FEF9ZKwOL/E1oo8+WzCVj321+z2ivMBJM/mOE7P+1kV9e
mOtSCTp2gO/13YL8XzIs8KGzjJLtDWZtgXNYIS7Vgr+gjm0Wl9SXSuS/esFMwCgTZLCEaR97WPML
8wB2rYc49L/+NwPv6euS/GtUmusswXH/eqks03JcVpePDoe79n/DRaKYYLk2ZBuDh+mvqmp/N7LN
MMmaunrDPGjAc6pviUlszY/Or3+ZgadfWmTYR6hh5Y6BdlFFIHQmh2Bn5fnJiFvkgwFV15KjA8mr
fAZbEdeg0es8l72CoA0XbjaD9yUbk4KVZWgQLYWZ6p+kdbNTM/ov91K9K8Dy71767ue9c7lX91/4
uDTYmgCbkNAI9yGNs/RwXxl3oAcfxXbFoHaZesc/v1yqvxxUEyCWfZIY6tnrgg+u7S3v8HevRDg8
BsbZLzveSpI4ryiNH+/+Icxp82fL/25uv6pWzGM63BNq8RoN4AV5NwxHM8TvfxTyJ/AtM5gFu0zK
7Kmq5/YYllihhL6GSdLszKVWs5YPlTW1a/Pu7u/o2D7CxZQrr00RLI4dTvhqxN9ZtWiO+gTdJkzD
8ZdT/m1tr/sz4LKwwtaS4XtQJGc0ft2jRkq3cmn6sVmsjlMqi29cdAelHqmt3e3+VvABZagRWifX
Yr8QMrRXSYyuJbFlffa7gHmaDv8SONXtGBNXx9LgbMDJpbmZOekprZYubrkeZliOYIo5ph/NbNR/
Olus0doyHJwQ1jmpVW1HfyiuKlA3N2+mH84EnpklffAtHBmmR6oYXweIN6COZfc8IbQbQ/tgkwOw
tZfcuGhig2dcQnrbDM2LFr98ntBzsV3b06fwSxB4+ZvIruYQZ6Z8aVnfFiDwzph6hg5LUdJ7UMgq
b7jYU9BdndY/2zmeoF506wsCir0uHxf8qvty0+263tmw5PCPEtU6WDDPu3sk7qNfjw3D0J1Y/FYW
Q/1L48I3Md0RTnQcfGZVcmql+BXUoma5EmA/VkOxmvE5OKEl4tjl5h0doJtyKXNMdxqOjkofStmq
54RRoAogX9mTdDbwxXlUYnsXWB0VDinDFppx9atBsPOmmTMQzfWPz7oCAd0MoIarZxA8wTuwV4Me
vXe/7VkYlg80LShMlj9iLsTSdKg6HtTpOWvNYTvk1R8Xzgi+RUkEjmnf7n330ETJid5PXUi6hUU8
M1BWZu5AyAeDsuZykzBU3Ie2hnQRm8MxbmZMY3s50xDCjPzaXGdwp61nUjvaSIwmP4bYY0QX6NHU
sfGQswCZRLM+YevJWVIHhvqbrLH7yBz1FKbMDofU+l1Ypv8Sox081J1Dzx4F+zsYXOiQ0ysQv5tU
voaL2U2U8sGskm+4AmJNg0RhEpN5Cw2NiZXosScRKoI8UieXOcuvzAfGJzVgsACJBf92wUzHt7v2
7JETiYWFZ7XnJFzmjNl8upv2zY73Dwtmr/H6B3g+wZoIXp930q2QffvnewkbYiRh1wTkBkN/NA3z
2qV+8cSpUxAmgGRMYAa1A8uM8Oqb23Vv5t0tjsgrNFwoTbMzPI99VF3vH9rFeTfqWMBzkFtH0y2S
F7dcF4WrX8YpJcjKgT0nPLzml8zmlQ22SrJi9LfoPYTOlKJH4e+kSAWjdMN58Wfcre7HMnQj8ziM
/t7VjPJMI21391dfzCY6h6o43D8r/QcSy9bpcmaG+phCXNhj6Dy++1Z4wg7C+sLU5yHEpFHhWzWH
oX3S3pBj5Jq3K999yO0RfM8wxU5JHB3uRXyBQUTX+1RzSx2DMBkGAA5CT3HHlBKN9v6rF/B9Yx9w
txnlQw6zzWKPncc5udufxv6zKVPn5Dqo2BQJuId6gidqkGSCe8zMtoVbRGmrK7RfhQgShf9ISscm
mNxpz+GInaSTPRB+ynKP5A+cVK23FO30wzR7P2YUKWdlIlCYrNS7WqyRqy3wJ7FMPDSmCXeHnDHm
WSpcENMRTDgPa+B0UtsOncxa+A5o9q02qi9xJluMifvpkOcjFtYI/qE8AFPwXKe3svKwtvFzush7
f17Ew3uS2yRPdfaMcoz6qfbY02bVowAcxxJQPdpncmQlNMSZrhCbbnGXsl9MYZ+wwG32jSdLpIf2
eeqr6bN0TBwCxh4QcyR9s4qxmtbZD/AUf0tPbuzzOnuXA8F3fhbgbQhted9E8GXL2bDO9KhYFP0P
c2e2GzmWZdlfSeQ7o8nLuVCZQJvRJtoo06wXQi6Xc55nfn0vmgeiwj0S6V2NfihEQIjBJZnRyHvv
OWfvtWkYMV1XtqEoxbbG7qthyD3AzIk3YFbrtV8U1p1KAbzwy/5DpasCPklpVrDlkFcnaMs84Ap3
QumndZek5cGGRPJ9eo2mJXZsZlyQnpMPaazwM+cDrdj5l9bwLRzcVvLBLtoXYfQgLXQQL02kds+d
/IJD6fS9BY+50uIu+kyGh7HrHlCuNu9SNJ2QLGbFJJMrnlWrGxGLJgZJOlqY1a/NSKr4rf1XmfVG
z+hp6IVMosY0GEsVteuL0arXcRuVg3cVBdHrhQ/ocTuWxvn2qlreN138eMHIP15XvlQdONzme+Qt
vOVe/jC1xHJrtbf39BudHO/+2mq7dt+F4CnNjomu1yIOMarZcqanEJ67CQSq/4D+GwdpeqeNarfJ
6aYtLdubRakBvrtu2+ph+CUde+z8tbgbb4Uwoms0TjMVXiRds0nLvkUP8+rFevgsq/VuRGu7ynpF
2UsavcyeQAy8Hwwv00jrXCUHuCSX/fvEUgiLAM+gwI6ULCfwcfWILq1UEFLMY2otC3aJBb6KAeBW
voEPidE0lk0FVkuxSyeNe+1b0sXHRkzs8+SWzGpIvDP4gZawDJHfzK3ZGpjJLhQyJSiPQ/odJo5j
0abY563QWEFU6iP0QGbKhFOmLR602aPEYRW+0xCcx8SqsK5pDJHnGf2EOZjR5aHnwZytrrhcjTHG
tms/D0ncvdLmC+jvmMGDmPloaj486nKPK2UmWOY4Be9KYyNJ33xFRnSecSAldcVk1qi27iTn/VZp
QpIRb83M5AmOI3qImWUIUBIIbqZkbnMjpqekBJb6GFyQMqCkq2Z9PuvdrptptJmy70FJLKf5Sqb5
gLejTYC9zYtJO7+01m42hpI8S7j13FYHQRLQCqpMKX8Qeu3ekiFScH63sYei0ts0JgNAG8EJqCS7
HjjvPAyPTV/dxKAk1pocv87ihDWnNAZgFaiuG7y8aLmz5Lb8RfgckuKfiglCl2XdMIWma1SBys/B
yyFx70PMqH2RVLG9k4S56Ru1ugAsBGIaenACRvPBS0V2X0s5GbaSh5ciKz6RKIm7+f8NzIjuseRI
kEAJXfVVvOAsccjVq6a8cHhxvpcnOfpUlueD2U2mE5C0u04RhElhZ921emWtbCl/8ew820pG9AZe
p37oLHMzxcPeS+Th0ZYRHkaHarDQoJqjvdVaNlBDYE3ybFl3S9PM7lNG+d6YmNvaE2Q7CFbNTo/j
bSCXr7ePIDb8gTv+KKUe3TTf5+0RQLzr2gyik368PTEJOutOVoMjQG75e2+8mlMlsgk0Tq2gCClq
Ro0YD3nYihzVl0BVfWt80wV5sKQMeZmMPtmee4ayXNLrxNhzO83TT5zOkVfQxjEEDpjIxrJTQgic
mfCmGA9azDbMKFxeT2NtrvxoqLaRPtCJ7gP/6M/x9GPFtFzml++EBnsHGHwrBC2D3vKPhbjaSqMe
W5lwKSyzxZrliNb7HCppGbTvWkOLTl0XQiogw3TdzVqTYf6iT9z9Vlw/NMLsFpNnIAK9QacVTSrc
ppLEVpNAXk2AFfbFKF4kwD97kQbSHkORvCaBGwSQXtnn25dyGqiIPeASN3JwZA/OgCrkM9ch81EH
xP5bLhqYmDZ56KnhVQtUZD2wOzh8XWllT6JqGYP58s4SpCkJXajHwPOICSgakgi0z7xTMdNayIKy
qfEPOdroSM6lvV8kSFbnf8op1uKsze+a6LXu7fShFvNgsJvDmlBVBks7NKu7bDRLqIk1HScdVgdj
wxffYmBqZNV01yDo4iMvcSUVmXCb0FYBE4p+bTbYYiUUsrdJscVYlDgTNGkEyiS5llKWVluOVjvC
irtXTSMBTrVBR/hyXe6jtisOZTh+uVFT06xcJbF0vD0Ilm7519rfBnkegztOps3ALYyewHJ+LztJ
6zxLvglpR+p1hgDKI3YLcgowxSE8scBgRfB8fO8y8RHC9I/D3r2V13FPQpuFNnFVg4C6KQaNzKK5
LqOxhfIb70RlVVsAPxMB1jTGb/Xx7Vtvpz7JotwDqmrsysg09pJRPIV2Fx3aQjfWeenB1JGnFz+o
JrcCw7dBSEXbWw59dyr1dqXaPtESpflaYIHdG5hK5hEOjDHmOIEar4mvNg7wuuC2aPr97XfLjWEc
UtHRAa6Ap0lJ3RP2AUcEUe209uLh83Yyji3fWKKGaJa1lVWP6GqapazXeDjm77oJiCI1N9zebj4Z
GfYOXe8cPxkiszyXZKSqjbe9FVIgoFCiTaZ233GCTzn/bDTdiFEWIPCqBIAEDdHzUklDVhSlhjla
BW6jtulDjC/kfgjPPsKhhRp3+v72Dvy2JSupXd9yZ1KJrnpoyOZlbg5iO8DXlVEJEZegDCtVtB8R
ux2i2are3KJ4inLat5leHSaBC6jVaPD4fmLtPG1EkqNAdpCCO9UkMQM5+hc/17VnuxhfqQZ3Wl2N
l5bGxIFav3M6diDERMGqzKfeJZH7ZHtycpryjN6pB7EnDOXo6jfDOm7tfFtL/bRV08Hb2w2FnPfh
M0HaFWFhnicjdb0CuB4okzcMC5ATFbxbXR8NZ8ZsOEch7HjDYK1Nvw8OTNqpcAedToKv9K+3f6rn
Q7M+di8K8VOyOR1v8ikNGdTvdTsKTmNLeI2yCkwEx/DgugfTt4FmqfFjIZOny9P3aurjuC5FM2Pl
FH8dmdA3Nd1iuqAHBpL2zttX8xdTyUd6yxyrPd3A39GAgIJZdJHV4QsjhhmhQKEVDN5K6zR7x2Oj
owUhM1wlJ5tBwRyWFvsuNZ3kmrrINiOY0pWUtPGyiAb7qIYoFmr4khvUMGAxCzpLYfwNumDh+hG+
MBgKIXUuoO7Yb66x1D3JskkLPeqF68eYEsGV+1c6IT7wCLV6gpfzxatZypsKoIBOYEinIuENIDkj
3a+Ce0UyV/IwuIiyugdjqI217laTru/BRCpUmLRbQuk8tP3Jy9tLhV77QHEcbEwau1iUp2GfMzD9
PgsLmLkdbjWebfjtIvQ5ZYZmf6kTbUUVWp+EzPDA79DXdY0FAamNX+NUOs2Ddi1Ss7NM/uKmkNTT
bXoWsKM65mgiM0xG+6AxupZBthTEKjm21yF7nQsFrx8Y/Snq4NipPa7xCtNnuoR00y6TwREPRsuW
2CCbkxWCvBIdu1uEjEQby3N9E/9IYeeSk/gwa8Yo7zetRWBNU2wDEyxBjOj89gVN2GynYCKRYxXf
QKwftqpdBAdFLeKlGeX7yRqiY4I9F1ZraK/QR/RHFycbwsD5iy6bqKvMYVjfJG+0MjDzNVsmhalU
BU5NP/8xjVBApqp3jqKGG8VGCxFrGPEoqvxH+O6T3aPSyMYFt6F97qO6O/MCCWFpiukeBsC5krpt
N0slcmF/6Tk8LW8FXD0YTD7m6Wgwc6crKjNfDaZ9SVDLVccTHAIFudd7sFUT05QdihUksD2mtMJK
j71OlEDMjv6A5RDdRZVgpZ9nsuGc1SAHRrSLZbG7qS/l0qoOla9/BFmVMsmUFpPaavd1nyNLndUS
k+Q/lplZLws7RRHUmP0qTpV4mxrZbMhqSa8bgf9ivwQ0H+vNIlLjfC/mH2vgXlhGkEQ2/VBjztT5
jiL1iNsZMBnUrLLLgZpqfxtJ8kCvDfCDVy+UH9D2pOfKK2BtqvW82kT+XRqq3AeIE6y4V1bM1gbm
2neTbN63pNYznGOY2CV48YWPhwlwT3/pa34Fp5iJIBEale1QTk+EOm+ikNRN7Jfd9BXiFyWM6XK2
4cDrY79KswJN2PzW1cy/3up8pGJsA5bH8ac0TlAVsrM3ddDfu3AVoE2BYmzXF6Ge/TyhoSmAfhs1
+50+pojTCK2fOvxWwTgcwAT1a5JDvQXhFc11qj2J5w9IYqRNL1ZUfrVMqgBR2dxNXd5EG4xKGnme
aM1LsuVI8go2N9k/yvsapkP4OAztizrY15vq86YFqgOq12ZhzQEmlRz4e3Q0DAtkrKe65old6/Nx
/fuhhPjLEMmgEShrJsHipm4YivhxfGMbZMGqCsZ8JQxdebLEJm2H5kpiZuAk0vCm1kNJW8lyyzJA
aGPV8fcMt1v0hZ+Yqwa4GPPQ6svtggehUN0SOupOIPKLkukXwbFzUuefRyiKYWpk2JqKoQpWbWMO
cv3TUEdAakqAzEANGZLxu0dDTCForNSsj3nonTRMhKfYol2Ta+Nw+cXV+nmmJGSdskvBcqkphqL8
HFubVWVhN0NU4pXJnZ7K8zTOX2LrEteICEttLLDE8cVUCr4Y5u//evtvfkO1JtuY6yvoWkc8Ia7q
l6DTpSxhEKPKAA11Xb37/qVAM5f3iClvb+H/S2D4x/AfH3kxViG2hX8+5Cl//+f8g//rP/7nD/92
DD8wA+bfmv+3P/XDj67/efsh/mfuvDfvP/zLKuOJGu/az2q8ftZt0vxzfhm//8n/2//5t8/bT3kY
i89//P0jbzPOC9dPP8yzP+eNc/f/rz//9N+/6/Se8l3/m5/gt+9/e8++/m3xjhng6/tP3/s9qVwy
lN+MuTQ3LNVUdEvI3Eb9Z9384++SIX4j11WoSHvIP5ZJFf0jq1wxf2MnV0ybat6ybBIA/sgqV4zf
eD4t0HaWLnRS8Iz/Tla5/ePIVtdBa9I64Dbilcm0KH8a2bZRYFG5laMzbsZN70aH0U0O2cE8Fwf7
LJ3jU3BJT+kp56/y5LnTwd9jON1DOt+Cm3f1fXssl4lTH5NzeUS7fM6P0ik90onah8dqjz1yRwrA
mr+2/m5ww116mNz8EJzKA2LMU3toD9mJadESovNBcvtdv4MKuClcY0tLdZ+4zVHs43NxLI7hOTv6
Z+/U7qMjkJxduVd3+X78VdjrD6vK7YKwdGsKxSiGG2H9FEyLzQ1CcY63ceonrNzRus+mX+Qe/4tr
/sOv+Gnh4tA0RmBGBweDGRWrxfA7/8Varvw4X/7+Nm5vgpXcQvTw0+/wVJGF4GIHRw/rs5x9jZvU
FYhTlgH0D3BLODcIOE0Hjjsg+TDQkgMBFHGnNx+BnXGz//Fs/Itx91/esKVomqWzSPMIcEfPG8+f
Vup89ESdkWrn+L1xbJJ4x/DpFxP1v7xffoXB6UDXFdKkdfWnvUtqPaMnFmx00OHR38jWUgSjRli/
0JIof30rXCWVB5oHFwjaba7/p7cimiBsU1vtnTzK1paEe6jpnoPG36LIZtHSllLR0HmarTy6a3Jw
NCLvvqplBpjZ67+/qugPfr5XWQYAcWm6bGm2Zf/c9/NKHLGApEdHncyv6Anuraa819XsQs91Ocno
G6wKzr12imP9q0Gbk5ksarkohCuWXhrTfiLC9BE6x6bJVJexNEaatTZgnJN8UEjRyJcs09aYUL+U
Paf3wEj3SQqbpZbqJa2HYUV+wuQUMZI0uVvipHNGr24JLLafjJFIOk6FsCvsdtkoqBkhUs8NBljI
DPvK+n5mrfAonug77W0UItoMgBzyoyFQJVUzXMKMtbWcMFEWJTqhSv0GO43cNVAmpOd9aYw56CHg
9UbawCdApBGj0bhxNQMlYlLfB2Z1H2a4ZuDCnv0oo0OFaNnu7ttW0L/iQgDFccsAmiD0ARB8LZy3
cyBVrxNToqU/xsxntMUIyWSpT+pXwSK+8jiZWhpK9T7GLkroaojEtD0pkIkWpVUvOE5Ly04JIV/x
X3py9LCVMoWOzOkaaRHiop7hscn3SjDPHWtpS/QhCgvzuslmBb5UziE5yR+N3Dp5AtrBM7S7EqSs
1eAHKTFydTxn2Gp1ULOMNNSKlkuv3WcBrQpOk3kHwNzkyIkF/5ROrQrOuf3FMvnX500oHHu47xjL
sHn8tL6IITDzMs7pCErlqz7G64BTM6CuX9zjYn5u/+uQxzqGWufPv2d+BP70vFU+Aiyrnn9PFu7s
NHpPG3sZaAYC9XDbltEOXdUeqf22DaZDTZR4xzJDQJ9Ds48Q0Vc956hdXHEhXUZoJOYYvxPQ66p6
uPv3T+OPCeG/v1C0Zvrchmcv/emC5MhS00aOByfCx4ssGXOu/DhA+/VN+RcN/3+1BiFlsxUODbaA
4PPjNRnkwCoyhtYOJcaybkjzQmD7798NR9h/ceHR75kcWYRh6z9ruXLMmmEt6f1tA1EZ+zSoSmi2
LOTWvh/kZt8pzdFH+EhgPPkJvOG+j3Zhj/MkLq8+4DfTx6PJNecw8zh4qN8KEyli96YT5d4k3v38
6r3SXNH+wDxLxEb6ZnjJuz4QyCojwvQK2MEd0BO7JyJDJ3oVOOGqa3KkNTaIBC15EJg5UiKY8Bcd
UoVTdk40SBevGYy5U6s80i7NRP88aLwi3ICpKTsgmT6LOaQG+zZn7Xdcnq6cYFQAcKQD/ioqG2V1
vc95SIfa38mdBkQvWctkUfFgOm0inGronCmj5s3vLZBRIkP4MP9ZNY3fCzWYkf+ses8zY52UcXgV
+WtDBpI/kohphh9YlRwB7AzvHpGFCG0MOlthFVxz/5iMhEQYkPO44rJarqJCeZyacCf7fbEISn+r
CQmf7koO2ytx5Y8duQ0LRULmXoHQZgO6VLFxGYyWZjXkGrvZ+3qwbQz7CN56o3vFNe5TdNXV2VNA
imSpvRFNfS59plUpULg4fQnzM03Aohso8Ri5SC1Ok0qD/gRlvaMVkY2tWIR6+jZqhZMSBNwhJ6yb
OXdKPKZ2+ZaMJ0T4bi/rMQTr7HUafYRRcNC4MnV5BgPoGEq4ZYn8mO/eOi3OEzGIUo/tmc+SHikr
ziXPi3VU9s+1OTp+LR4NP3MzoXzQDziGHoemAkBt9IRBcV0M0r3I09kt3SJ1Kve9xWiutBB01Cjn
iysNonXRB1d1XEiyfIDOc7RRTsQx+LqEz71I1m1Y8hn4D+zT7/OaRq/+gj/9WN8VrNCtzSCj2UtF
vYfc+WqhCbdyrkdEZ/ZR6Qn7nqo9F3JtM2Yvx/HQ6fIhYL5Mcu4eXcw2pVOqKsU1CoNNF9HKCfKH
Ju5RbfPZdj6+aX5aji4vK/wTNOmNTo59RwFtQGwhkaGcYwafy6rY9e/NGOywKbcLpQJvgV3b6Yif
kOiUE5twMXKi7bQJX8oLwps3aJoHdlFGDGLRRubXOM50p7YHaAo5LPWAnUfRgXDzGqROXTXAmWbb
/BLWKB9o7GqBpHNx9K2S4HiWGaOMFSf+vn/G4QXIy/YXicU9MMJ4YaY+E59q801Y3Sc5ZmDCm9vq
HLPjV2l+H3vdnVwwCksbzJlWuCssGy/iuOmw886fvhQn5OEmLt2pYRGb8WdYsO4P8gErzGOkdG5f
7sq+u0zdISCcV+ZmXBht4jIQWgV9TYwnckgr/cBv9dWsXzQteY+95grIHfc2z9JY3tswx8PGI5MB
6n+sX4ya3YP7sOC1+nL1XDXtc87Eu+moRHiq9VlFZ/TBrg/yV9XOXEultW0h0lIOaqBdQHvui7Y/
RNcEkbSXF6+5VkuoMJhHKWNx9etsY3nvpfbYFFeIiUfIebgMkiFcRpzK7bB5Nji4dqjF264jfRos
FJRgHId2+qrF2Xr+E2aFmJHWAIcixxTk2MxtJb7DgIEQKMZF8lNyjiD082LscDqELFkkee91rqkA
zTcZDGVhOJmq8QU/9iJKOJJKYHGr5MPumn1fMcpKt0LXbzvrEKauFVZnzfSgCjbPjKuAMxVOHQL/
MzZw4Z4aSTkYHlO2NrEv80uEiIntLlkz3CdVheglrTybIvrs8ppM6GIpKzxlNfmgPT/XI6GNi7sg
TofziwdAh94wW7jO84Cq6Gxz8yT+70fm/1kdj/+BvQzFprfwR8U2d1V+6GZQwtHI+HMD4/YN31sY
QvuNutCErqMbsqxbOkew7x0Mhf8jBIUHeUpoBuX5DJExkQv+8Xdd+41zia0TE2HRYqCJ8UcDQ7N/
k2UyRCBsUxNi6v5vNTBoovzUiJM1izpOMXVZ18Bww8v/8ThkKqhrCCi0l2SpnWFN71ls1pElsxbc
d0VJQKvECVgdSZkm0E7ULlKahRIH+OLowzJ8bquvTQTlQ413FPxLieJj5Pn3jGFrADjsktfIOPrD
HbkfoUVvvFbQKpHuWzFoSbcA651xejOVd006eUa3xjC5HDtULsCIgCnSPCe7uHkvAtRBkMWVUbyn
L0ozLUZWiRj1d699lKTPRqm36iC6duNTMMGwj6FsdLua3wCtFXMPA4mSwJC3oVGXjE/XVoG6+Dlr
o+tb6j/QywMTdxQ2Bc+GTUdFIW6SVREqJrXFXVafINMaAFBFvSFnZ6ngOjMEQR/VUSru4EaZtu9I
pkOFvfCktyw52sDW/LiA+h8hUhtpsL8U/FDRAt662kQPYJgo3nP0TFq09tpt44Ug6EnNIMwog6xg
g8OikmmDY4Wn0HIBEmFA2aFnj809kUZoQ69MlZCcRoy0MN1qbqd8M2u41bN2d/gELbRWJfXaxjrb
0DHghIbAbpHVh3YAkGc4MfwKYG4YhbGEay3bH5xuHEcKHxpTC4bPMBV5jxGMv1R9zoBuVeJV+PXS
VMkDXY89CXYWcXD1XpjHTgAX1J7D9IOoFGa4LqxmJ7TjxZSTOyv155LU4alc6kTjBBBJZZuokIFx
42wLC8DOjMCnGNBmaB0SQhcnWay8KjkKcZdqAx8CDZ8aNaLKa5V3oWpzdXG3BSXQULbw7aje93ZA
WWftKo/4yTo5aqOBNxWgWVouZe9oGffEfS4TbESd3h3tVloQWAX8pV94HgQeY9kqLRyWdBHgS9Xg
YS+okBSSbiLrwbadAR21pl+6oL2b1LOtooYrMKUGXKr2PFQQm9lYIe4E9DAgy6+m8lxA+9OxqKaY
dkrO8CQ074qK3IJgbZrsMAdTe4q8uwAop7+uqp3UcHR9o8ol4noOgV5UDM4SHpGeMhgL/lWJ4JDI
GBiEtSFAbVUkzIK4aRBuRcOwkmdMMRQYj+SPHGOAnMFbAgIVoogPomqVqfayKv2dRF5EEVzUqmUm
MyGJGRw5RVmCwzP23011Y7ROvSHh8djITmk9RaDztIK8jXYgoJzzTv4Ee21VHrIC6Mmr5XunYBiW
Iiy4eXlekQTh9NwnIYlz4r2avqnikeHNZhwvPYxLr47XJYPCFJmAVaUbfG4GYzfApEgT1RrxKBjF
aZXZ21C19hD2ttgVHvrmq1oTYAUsoAufLYCR2gDmJ4g3uVk941YHDSsvOtmFv7SSBuAa75qdgWh8
wAliRUgnOFFPCDa7un+LYrcpPoLpi4lOTyDc0T1uPftLot5NY3LtKnUxaj3CqmBRcL2N/NFDslAx
KikHbY9rF+u36cb+vY5tqMV1VSjJKtDFNsnqiFuUwGHpPCpHC6ouH0EFCggHR/qtYyWijhrUypWH
mMRAsVYLfRcXX2pTXQYgksm3cAatWyHWdjFU9YgdRUDSpLiLwFyjb02NAJuyspqo5zSdwxvLhV+V
m25Sj15trmVv5ktXUC5lkvn2lfDB3qH2IEWr3nrV9AUUk9OaL1Ng5Ieqpq00NME7p1f0jZRMXQao
MfHFig4X2GM4E07XxAS3kqW3MNHPLWpSxejMEG9BxDiVEuEZwAHcSTGPut2nJyQjD/1QFBvFm9Hi
+XipqniXFUq41DoLsO70VZtw04jRGDa2LlXH3JWkJYFVlnjhjPwB9BSAr2QRUjSYrtDDJxqK9iby
pQ8bdo+p+4k7oPatDe8x1eNqk5kwOY0q0XEOiBksDGPjfqRDtUxqu1tZwGMIZF+L2WCTFBbIjhos
nRGykDODWstW+6nUk74A/NovoTIOO5K6wpVhh/cxWxeEWJ4PtSH+tjNe8hHroeCoDpz81YTesaCf
wQQ9D7/5kWxvWdpTC+o4mEuEEnQTt7jRSVq0O+zH3tDuSoSaSNLI/kDoNRe/hZ6zErfdWiqww2h3
IpE4j1eIA3I3yAZ4ug1AKqwKTlCG33BdtbZWrND8JYTS5fKuNKLPejU2XMGyCLewvemOEVpMLRVC
Rm82tf7ceK+DogoEUIBU++QCPpySSYu9rT1UX8eVWUkB6LLoMiG+XqBdSHcN6swgkmmwl1gcw+au
H7UvgeZrd7bODl7FUrtpQRSA7Rlaty3kz0Fh1yvB90NmOnlyuG4aNFAzhE2r1npiFqe2NL+xuMES
UIB2WCHhBPAbr0lYmte2Sk62wmIfos8SSdMyn4YVBzae8+24QcqM8yK1uhUt8bVGfsOqGuzHeCC5
JjFHxDj9FzGmA2ILiw+2M5ZFBwqoQfbWz2Fu3BmVoAbniW7SJ/SRj5McK45eWtegemEYyRNg1yxi
aralSxQ6jUkA2chKovcaD4cWPNM9hKmOxhNOQkMl2llko2S4iokFFja5Syai9iCQGbKESb3uLfHk
o8w/RqHpbb2O0/vYfJSp37qg/xc1FweR1YyK7x14jNGSbOMnPc8TKDbKM7MNywF0xplBSXdJXZVb
8MAjx34AldOSoKkG6JymbawhObEZnjzND5jKR/opUk5VYymLMuWAZA/pu14aSLKt/KtetvKqRw8P
M5ytggTmSocdkQX5QVXJ3ybxIVs1sdqf5VS7H/1YJxoatF+osr3AzV3W3FM7OzHutcBDmVvJ0PJK
7US/pxIyUnsvKmQHiAZqQivQAeGo4AWaJl5qRY/IjIqwhae75I8BeapCEHeR/2SYMTjRg1WRUFZl
RrOeOoJ/rKg5VfxhdlSLUJuGhg7vjjNgCaDaUiIkT1/tSdxrJJJh4MJEbnQNNZDarGu7J300745d
Xu5kZOxpOGJ+tt+r1joJrdvQDZ8Vvo6KtXWNaSkSW612rRmWzVGwyAcybGZnOQJRHVbMNqoOmYoS
098MM5GvGpaJ1C45WlLKlh6mGH+dwB7x02mnNO9TseqVvYF+s5yWdKQXpP8s9N6cGdRndNJJ8Ebi
r0FqpvKp2mdKvopDQ8I7CBhDpPdSaK6pKM5VLXiT59Tf+dnBlqWNFH8zolPcFKe0S3lOghVcZK8Q
TmtcOsWFRuoUBXL33C18ZFPWvdfnC4xhWxkfWqNo76Ne4RMeXEgcW8EgJs687QgjhkydpAkhO6Xv
koo6NOXmjdesM7gciVrrLM4ULc2O5yp8HTEP3FjYLQG0+1oqlyafLxqePb1LjtBmXz3nnF1Jml5L
xhuJOCvPOKHHdzH+Vvip4wejIaKFu19GRl8aq7Z7RfV3DaLzMCEA9LbkRq1nKp5FPp0awIzlY+84
UnWaxpH40rYywe+DgyT4YPbqKq9dUg9yUh16U6w0Sd5r8t5Q8gdNAdKBNOUywtELiEaNlZM+2qu6
fLULQroVUA26B6B5M0m2K6OM6zoIpxJCMOVQp9J24sHm7JNvCrEYZf2lQ/U2cJwgAAzMEA0cZQ5x
23HWHqytVjQXwGFLhWcoIx+i8o4BQ4d0OnuCrBJ9WgF2EcEXEKfcr/hpGRVRVwygVWRuKvTMlnwn
Q3dq2wB4HK1S44OcJrUdVgOfVTIQCJweLXt0puFrTIOkJmNZmmjDtZ8t8t+RrlZUJauBXcwwaY8R
qWivomrv++9dtR68i0z2ZMixEzcZyVyWhhDf2sTGc72plIqjzd0UXFuwu237KAnsSIrOKvfkGRKZ
oj7IxmaVsNUhhueBUXZJSNS3gH1FxBpJ3Dkx4nWFkkNzwtRcxaa1rfWRumr2HZr+OcAH3hXaxtNM
uLLR9NQSEMi+7ER4OeqE3FrcawM4YTPflfgRSDyA2sSrEDrHVGJaB7hQLV6+XUfb11JPPqGT+aXQ
2O2ki+xfLe3S9UQVAmgJbLfslYMdvgqkdjiq1rK6sdM5wDdyCY5yOnw8dWw5Vf/VCA+eaSzT6s5K
KQBoWUfeWxyQ6cP1LMx+Te4wp954Cch3rWoAkEFH+HJx7eLx3ihOHZhkFaKQCMxtVhcrVIE72QpW
MKQhiIhlYx1bqOqWlG/UYa8SxRJE6xI07dC8sHstSN6EjXiJsfyMzSmwdtqMzowMN5FVVxYw/CCz
T7DMKmeObE7TaBumL2N2UpQJZ8suN+/CdnBKkgNs/81AMV6iMSy89zayl1SbnXGmScTrI2hSMR9L
evENmuKQ6qsUgbYIuWstQq+SF73qHjUYMa2pkhByxgDljHAUVBGcs6LdEfe5jOd4C23dykcfmFfV
c84lfcNIHc/ahl33IGY/BFnoBHXZDMtVY6sSbCeR0TsBw6Rax2zqjkX2QLaUkzBmTjSq0WxY1sDt
h6q4byTtwfNAPExfhlI/CSr4ARY0XQUoaNmwN3mpqvLksUpoARlFzUz5M5uVYmxjWhIDIr9h2KdM
//zuOjKx7aSPqe6xPHOuCWvCYKlge7vcDlXrZLQgvHBbKMUmwpxYYfwF8xOcfSj3Gf7HAbsqFMJF
kJ+z9JXG+Mbwi53EM1D64pz20Zc8ZGlXfHM1Ah7FAoXAQ2XxUqKzL+5La9qaQbsx6wOyWuemy5Uf
i2HcSRVdfV0/CAKZqw3ZhK5pSvsJGJOdgsylhk+7lhIyv2dZWEuMe7MpQZGuOClobEqUJ2RtO82o
7go2ZtUqDymJSX78NNJRGBB2KJh6/GKpX3XzQa+bZUGHfAwB4RF582JH/j4JqjPpRqYqL2uj2Hhw
mOyAXTcXd8zcFLuAwevRdkR4GZraWwo40NTOVQC2mbVR8RlsS+ZMNB+PMOAcf6jI3LU3pR1hogUU
pD8OhAMz1uM0SU/I90mZTtWvA5ACs+Ujrp8EJFkdxnXgSV9HS1oNdkYT37oLzenOooTEmLT6P1yd
13asytpkn4gx8Oa2CiinMvLSumHI4iGBxD59T3S6+3T/N7Ul7bWNqiDJjC9ihuK+Z+p9TJegVX9P
9lO3vLWZcczcnP3vs03uO6V9yTRZ7T3WDTya2RAaTUoWgNzDkNJpPv82A2mBGNGCUwJR2y/4P4E7
g4WX2AD7pA1th40snazuRF8Cpc2w0c5EeDeD1vpJ3oWdNb3O7gSNPBzj7lqkDNfbFkVieHMBFS/W
zhu59OA+UoG6HSoSIHGgDg50ONs3zIe0JHimbu31cl8uCgemNSg9UCoemUfw7P6LZhJx1qtQq94z
T9kmbJWtVLD3/Zk8qDsq2jroffNXohxV4kqzS1hGJN0mOpmPMQhlakKPRT7zVtGZZ9whp/iNSh30
jooHfyiACZWfahUFBWBvxbQgo3qXCHg/wav7ZH2SYaZMjQe1ieldNMkKg5/i0bk2qYApcvDPuqjY
SFNk/s/qb8sWO9X7YGSbARVij2bW1M9uQSMWbJ6W3LnV7muYZWoOb6iuYC9yF+vN0YnG7eBMd7Xj
8SQyt153Udx7mwXQpGDip6iMtzrda5lHaMPbEf+8U2vTzziNiWgNWPLbJ/fRfDPAUq+Tf2lchVWe
6kp/rEfOijdjqR8FRtbsWJedz13BAf4hxQQ9qTx+2k8v6Z9MnTzdOIPZMtgq/jIAj0WES3r+HGqL
KyJiiElPfUx5glqGiq4/ps0zz9E2e428z975TOTF8Z5KfQyWmQ7ZSjuClvDKkhHdHT3RmvK2NMkr
hHt2SIxh1cU3mmkfG3U4LwXtKV1YGX6jHccq3tMmuvUeXTuMQcdotL9uuiTbetGdyXDlWi/rQVNu
qxh5tMTKMRzb+bHAY73pxsp3R3s38ztqDqEsxgt1Mu5L6wLXnLts3JPv5cTDiXTIzmlpBTaGDYOU
AOcrjfIPEP5r8KLZiCR9GRCr0uhW9vrmfoF+WhASF+JJFu45Ew2I3XwL91rVSfT2ITXiXmoG06If
un4MBYFNJ+3P3A0bY4YRx5bN1CCpMdxmeLWwDuquSi8hPm0+lI6FBTTdSFrW2oVLdz9Bb3MM9oT0
Lwz5fR7RtsdWpVK9r7WSyOqSbS0IMlOYsKivWpQGQEq/mgScvRIw5+NYGTATy1oOt91AMc+pGofT
BLNEn5669EelMpfbbRNNLad127ewFkxDFJQ6vUn6jWAx71zFQGzFLmJDstd0hZ/QSm6vRXQojBKe
cTNf87jdzyvFj0CKQJOY5+z+YSmSAwFdmqioHRCcgWYyWRbtmEN/LAt0zvyaGfV2Shlp9QlwME7e
SX0/S0gT1ESZHEnLMrrEpOm+pCQNWqrOCdpq6I0hMghnc3XjsBzlbrOtf2qWPh5L3WwBLg7Rhtiz
Agzgj/eQJGkFFUDiYs7KHgpAXyCWWu2xA18AqtAadjbO+C5mE1ddLdjXKys+PdAHeq70CpTqdZwj
ghUX0+MPe74Zh8Pq62mQVUwS0sg/uCEQNc9zThsc3agZv3A3nii88L3/4Mc3IyNsHEcJHOHa/Sa+
tpnJEQ7ViALd7AAB79p1FyV+i+m1S5Z9RmxaGfSwR+HNYCUqXrp3e1+o7SbiLu2BAjNWZLv4vnAt
t/NX3nqBLbr9oH/EVBxUMUFru9yTY9Nt3+FZjQO43FEau5XNq0JAhnlexpBA8DZM4jySsHbUZluN
4ThUW7zw5ym7pvOHkw7bZs0iIPp6GssF0Dc28txCuOunnFM7oK6FstO9Zp3HFnvKfBwlESNaaJw3
a2KkbWNuIw5eXCWBRGYZY1pvqwk0KVix/iWjxSfFCa9KuBI0wNcnYZ/1AnJKzSPYvapzw8p5dNlJ
C0JZwnypumtkSTDs1C5XT8L6Jwb4qvy/qemlAO1fxdiy4CLCf7WXqzpYQVyQsmNXWXyZ6QvT4YNj
jHu6FLdJz03Q9Uxh7+MFDHGckajfsZnZFTZ9rkNLLOguS0lGXJpaBAx0FnUGB8ycEUkRc1Uwe8qh
PM8z+ztn8Wf7cbCOVFXsYxpDiEQ1yj+txWjC6k9g0mYnnn21Ze7nWfxtyJ8CwDnHKAIOgpl1oX0k
zePSfo5evxtBarWaEYAcRec29ur0Znt/VdA0epya5KjGdpjSvJgbMVULGN0U5Q5jZNB1Cad0lyC8
37H2SAelxn2UY7PhQQd0jMTZQFdmvFhbdPHEgooAhbe2oZj/rMWeBoHOWftw2oNhsgIrDGRHXKWN
3+jDLqVBQNYUVwJIx7DzjxEvvc2gmcywRP1clkeLdYvwDROer4pl3MBCpRDkjtWZ3G5Ffw81lJzu
NCt/TB3rmGnNATClZjNjYN8V2+kukuWWnngv+aBt62zPCDiBTTuwrgnGFMuWuF7KDAizYB/jr4Hs
Xi5rUd63lc2B59KFrJxF8zSxkzHm3oc3w/vzT7FgzvUnwxUhwtDMFnWYbwT7d7Qs7hZaJZBUeGY0
r4SDObl3/qBNp26gxku01F8yvSmvszs/O7IJowY7zBJjS8z2CIy9tzU9cbRysfFcoFzae5JM7NMe
EzqTtHi7lCCVuZacKPIh4AjtVoknc/ocmhq7GX470t4NdEyN6Uwbnyr6sxT5K0QwN5R6IPLcre3C
RKsjcDTApAKbjLLSeYE2vy3D6+z4lrPX3qL+Cy+jB9HFtqrdED/XtflYvC3ttWPNmlR9s5jDc86Z
OlfVmxDDVgMSqE3LcTRfbekQJKGsrHcf4uVjxPwia/dUg+YfUDBzpfBpPA2QcedB5R2HUiPKJ4od
AmAD+Bfn9n1Sl5ciQR2zeaZb83asun2DGBR7HsI2Dsjej1oWOR61QoeGPlpBPX0CEL6Y2csMtgmz
pwalXi9BVdVBVECIa14NuLu9XbyPCHO0X2CAoTOFCiQ5dI+FpZ3YpR8J6KJQETjWJSa24uI62TFW
AZzn6UFad4rEDRq/DOz5LdZFM3qlO5rBTUu8nixeRY+O0vLQjoPJqdC5lSeLo3emHMEX0TTq+Zwq
/arMnk0mcTWMjN4xN1S2b6U+7qrqluVPrqjJ0CLVjbA0iATlFMJQpsdmx31KKKQD2bVL1PKkrb0o
Xo6B6s2k4tqNk/3ouOdRI6Bm3xNa5qSCfMnhT20jMruKX7lPthcFmfteNK99Zj/P7fTVkzr3LpVG
01/fbDr7ZNR6gMDqD8NRyNNSOsjU1bbQn51UgLp99k4Yxq59IkK9uekrzM0+Dc24gZx0yqPHWr/C
ixg2hfEcLZWGCRXUT8KGDjF4+M0daLt4PRIMV+Q7XwGFbqzOvh/bMnSYg6m9PMyaQaQU627z3XVZ
0LpYZzj7LG12krafuOmdU2WnxGScvC7/14znSUMYD41/6813cogOliWpt0i2uomWTTEdQjfiJiDD
4zKTd2w5jAxHEzU/1t55EO6HL1YCu3uI+zt12aXDdfKeUvMxCQFLbbThmyexklzz9AXrKkCjcGle
M/pKs9tM95S8lTVwFJouiK9hFzxIL+yeNfOQD2c92ufKDnZz5wHVLGGuo3/YH02xfJFyCyeFnV1i
hp0OCEjSyDVYnIns1J97tPCq3CmC9t35p9RA26TNXqNHbu6zVyAkm5q9E5M7JF3nfnRvEoGjtB+X
sj8pY7mLm3CkRF4u2blafQRifkgxEDRd9gFxbmM1dSiZyZil7juahk9uNVtdFviM6+CDBvhwGqsg
YxLfDOKQs9lgbnjEPxU0PGF1i23UVPDZPFZcGLiOdXOtumaoywO+ApJeNJ2/uie7qTgY0buy/NoV
TT3UJxscnDs9eSuHPFiou6Q48MPRWAZKin6h7LY0r6HJjXgpy6lH1LtNLtVrzqPiVQ+mfm9KYDP0
dzHi7mqUT1tHzX11O5SDgtLaBa+W/uDQEJjP885yPnVt36PWE7UlUwlX4o3dfFBmzqtRQ9jT/sGI
2nT9hz4OZ9YCk2GygFWQ5xc6cisOAjprlMOFtwApdiqQ/R2AS4djrBj/ifzDTqmeKvqdRuqTOmo/
LuTO+aQpkUMw3Lf4fTAd1I7Vj6Hzqdyn7jPGyy1h8yEYFoXJVgF7mXtXP6X/nKi+pgSK8SdkBQi6
8rO23isShLJMfhRaAKoyunnUZ6bjp6Ucvd7ysTsljnqWdbSTXNuK/jN6l2TRXtl9Yy/ptp2SfoMV
CdyhAfWA7TFD0pyYfic81U3pawnbCWWH3Q5BON9mif1SOc9x+VuZybaF640clhvzNYObOPOUNPMB
VJi9ScqOs/kD9aV+pILgpuh9SkivA66hcwG4AIzUL1d0FxKQO9xYT8QVj5i2D2Rb9mp/5w7PcxYj
HaClsLcbvVe7/LUq3gPsXW5IhgGbQRjR8mPxdG2Q1QDqe1x4rYG7g702bpXATJQnnBisACyRfCwc
5zCjWnZ/xoQdCEfDFGvvx+LiCCobhZ3tCev6ej8dHHM8xnQH90ryCDDapaltkMqXTu8eOC8YLwtq
JukDURwXQdusitrHoFVi5ovdwIR0Tx7uaWizH4dOU1pCN+VchtbyUwy7pHnPHOzW7nBVO2PTiR+d
SkmXs4HLyEia01WBkGG7L5bLlDvfxlR3C0wXVdOcDS96nfV7xTHDVCPo2uLgy8kaufwWr/1CS1GP
Btu+05YY6vm8d3QiDJU7IHoJDj6c6n/ZRu1LXWB4NbCpbqKHnjDoJjLFwfK+tUXiGU13LY7QDB7R
ZOxH0T3nFWoV5oOsf6XEbJfXyg8RoA7S0GMtGDKp2ZaYyzWN1Cvwm5rthhllFGqttJuu2clpCEC2
3CG8nzRLecj0+dC19QHe/pYO+41EE6iFtmv7ndqNF5i7WBavxneN6DuqxQfd0j5vi11fVKzXha49
GnF/whFw1/Tt71RBSMN4sdg74ZoHUKWhsMYdII0TDHzwyJs4EedkgBei+7FCe5nmIPwzl7RG+2D0
EXYWeB3mRmupJa/do0evHyAh/CPeyiN2NlrHNLZcKINkldJa+ehO/ZcRSf+U2y24dj6f7GFpecAU
FUpecw9++zAbSPLjZ2R2zDZB+SAQMlt4oNURJyoF5yRcPIwfgDEf8IsErV7uVLYShiF9xbK3OiK1
omtvEmhCxkML0+qTYxmbOseto6gfDAT8EuYQu8+DwDvEdHJbRPcjjSF9Km5Sa+Hb48tStUM/dJwo
3t2R4sKSGk0XNsHaDxUUc70XM7tpOwrilAN3UQdWbt8PfR86+nSjzGAT3Rq6S2c2zFiUhsc88d7b
lfXCM70Zn7WCXuMKf1Y/gsz+Tnp2J1z8taYCz9ODxqQiExMGJbiaLv9NpYIB5blls5lmxiHeNCwB
/V6xmDJHsHa5meafafmmW/LAjokSwChcKsw+uknx1VD9mMmqe0vs1N2hY0umJCe2JWMLXni989bq
oa4/LM6vi32pqqddOy9+jfOoynHCthDYMQcVDhmjQX/B5OfTtUJAo+D2pNdHG6iTgF+V70aOJhG9
vzKv90mm+bZk1JrtRDfuMxBzY/XuSp5NLWJ0HCv7oVK2fR1OaBYlOwEGJSMXRzXiY2p2kJalTM75
PPkR77tJxqblcA2GecBqEdkOBiSC2tR/RVqzV9YhXKy8sGj6dX6ztXXuPIa0tVkmVaK4znBenHhD
LtQA+nA/81wBNN5fY/LD2hBGo3PSaea29HhP6mzbdQNBDtQDEj0xsW5TAhKBpVjq/bYFTCJ00uQl
HMZPlwuyxxm4jopQ2rEF1W8VLS+jfi3k+nBHVkjHe5EWAa2BG89xoe8ze6Crt+RkWNFkXt83bcw8
dNg47XJQLIX3XTxm/bztatz0ETCa93RhIwq9EuadM3JJLem20k8MGV6ctftkcNDmqG+lEK8fnoSs
jq0Vfekmd3E9iX1qDg9KbrzrHVslo7J3HRpMqapBO8ujIeHR9cplmtkVUZJJomavpirEY76hODzo
iHmZAPAHnVM4+kWjh46glLJtxkvqzhtjMg4KYH66mMOcU2QWVmAfuOXQEKLvNOpDcN70eMXPSuHB
I1xwvwj/1njVTiTG1pXLMVu+cwxsE4hGWRtvUXYYmG/N5qup/AiElAkHo1e9Uba9A6+0GZvv2dgZ
OqeD5Cp5fkYzrWUeJjr9SZk0APgGen56L2LqV8gzOFuZ2luP8nJw3KAWOYHjo5PlWRsMCsOyg5nT
yIU3zowfDevfUh1KdQibnr+WA868T+E96pmyF5ZFcVXCZP+yqA+xeNCnj7FCFDKDjIqR3sz8mXd2
1DB8Gd19v7g/TomQwpOBraycuEmqjzoxOOVbj0k5kq4nw9ZlxNcBcNFAPbsLepgkEEEyd+g+U3V8
16hl1EZtYyrwZi17rzAoIU3nOx4stTMMVI4DGEVYzMQiAVuyd7FZ9R3TQunR7kbKoiFaSKx83s/o
JO8t0nptUVSfGv25ZfGjlJpzwvRvBaQ13WddxmylKtralofcaC8sqBZ4HwqCt52mUyop8agM0RtM
vG3CrVleMIdyNcTDRhTzrV+ax6YmsDsZYO10/AHqabUzumIzSomy/DWg17biuCzFRzctGZXQpgTW
tOrdLU+aEOz1tqYsba0bCJQFRg7i7s22+pQqGDWmoIHDqz2pL6NnkupT72SSvA9dXL+69I3Xi/NS
ec28FYrV7NUkQb2V1INlQCmjdkYbpW1wNVLFD5biOTENOy5rO64wLtlWEY/qyGRUJIFBz2uFHXQw
pPWvH011a5nlcNb4sMuFDvaCHAIC54S3yi3eK5cEVJ3dvKFPQ3L2jOlZ5hYBZ7BaUO8mxlI7jBpF
wWoQ5dIHxetwxJLfbq9EbBpdD4oG1iTPw8SaVVx+pflZ52pyzPo+8t1e6+DTO788hu29pcU4N6iw
N03t5KirtlpRN7csLejKQrwm3L95hw5ozWqgY0XwMirt2E7CPg9UbTnK6EW50xLkP/Pb0y/SmxlY
v8XF/VRPJ3Y+sDtTbhJxsCPYy9BvG2an5bpDx8PDvxAnJID+7AoxBCPxfuWPZYBoFDMLal3He0ZS
L3qVgFhsQGsq+1lhHyqVKwblj0k+03jjpMXzYzSM0QmmVPFkAivt9VF9KVMOi+XLbPKwabPs0kwg
ss2MeZV0vgbJEmZP5vha2F0VMNjaIEF4NMZX2FqS26gLzob9YZjWFaGWNDsU+9yjqxGYc8VAc+pD
JYEoOeFEhIPIkKvOW3/Iun4b5Yx3yGjaJEE5BU8d8iMeVIPtJTN1Ko3C2HhssCSD6sbeiDY+4XzU
cSVpt0TN2qPWTJ/0ZbX7sW7R0ybIpxjWlCdNxWGuwX2Bx8QcI1c57FVGYNlX2HQE5ZLqCRZ3RDNv
yujWiKkHHb7gNkGOVJn343YG6K7x/PPQ16JlDtwGP/J0XjdWiIVbUzt6kDZtgaAxMBUcUz9iIwT2
jJWGx7epBo7Fk4x+bMRYpuO+NvwWnEPbCkef+WzEcj9Knswmrr4HWFKM5T8bfA4un1ZmfSgltB7G
PAWgKUv1XdPPE7K9nIEMRr1g80RsbalcoWqY/gLM7HVeYKGe9l16nKx/ZSXDuu4PkfU14MlWLHw5
3rOW4bC3N5NFNfKKpARDBI2JJgSdFT6zd9kYIn1up2ZXVEuoGRy+oUOSfWQCQI8NgrlrvlXWBxnb
rScvPGBb8VSKVxfRaFC7w+pjXYAWRCbju/s6IftO1ZMBeKj22MTidkkHDpLRtmz2BhznWu3uUueO
dZtM36Y0MjLO/0aVpI72WiPaGrmKCIl9JXqy1ZaJzdtQIe3ycOxsVIOF49LEA90sCDsNMMkiP61O
uvjlCKGwOUhnVndIZhybW/vq8LgwnPwAlKjKl80qPVfdUWDDmVMgqSMV048oTjNnYHmnpmBwfSu6
2mj1aj6HiYx2k7kbOek71r8BxI8DgTCzqCoM6UtFaggSmheaiEKA7EBvSMAmHlSg2JX0Eyo8HU2k
5+QbWXRL+Q5+Bxb8lsLoU55+J1DWdGYaA1GA/B9cUd+qr1FzWQdICgMO7MdN81GXBA+YXpSM3NQi
MPpuqykDcy/sCADYJ94avb+DJNlAOVKcN7Bk7LDfBG/NZPFn+FTorEBwCWku8V1MtqsT05nZRbwu
iNKWdhFddqoNsbGHFNs2CqJ4y7pDU+ZbGR0zgh6IUEI7xcOPHt3ELWJuO/CwG/XzpLKPZIQ0T1uF
SIV1GkkKSM7oYnlQJN7tpPCV9uRETzpmEYf1nnq53VQ8ldlwzDmiJ+JxHgOz/VoabPT6rUm+G+jj
mJzwGeUjLXA/0YC2GkNqMgHQjYHLE9YYLeqo1dDCZTvvSXXOFUbjH69r1xnwoeAmbjmZK5YMbe/X
LlhdFkTOiVo6+0dNOBiOgVz4LTjCN9Uxg6uvmc/qWmcyb/ukO0ZZkESnNHumGXxjcQzN9TAVvzhB
N2Ck2WbXJsYaYM44BG1BsmzawtRlalsjuSXRbrFwKJvKYWIp6dV7spyOgptGuxocWTp3R9lr3b5p
sQ1C9StmN9tLl4TbyzSeVDt0551Kb+J66SxM2TOOQGqj+rb4mEiCtKExrXLc0UPZjGO6WW7DDJdW
f2vzXx608CCHMGa1NNKa4wlXQ9ZtyoatnbYV5cHInxb7pxv2cfHPwvDZfNdUM9TeFv+pXZq+Ej0b
AiOJ1bTq3qEyZuss1RwiF3TpJG5u/eDMarfXOk4lbTN8zaOI/VrX7IM2W8XBcVPNr5nVNk7FYYuT
UGhFIMaULqPDdHXPKZAt6cLbIbL8gIJ4txeKWaw5pQS4t6JHz7qOHJIcLTVflNTzxYjWrjfxtB2b
+Zvop/vS0R4FqbB5a3vGlGldMxDoVaQapua1i4LslDswexdG29ZzL//pVeYEVaGX/jghTbkKeFzo
VSYJvYgsoj6xVCmmJKlk00KaV8NvKeZXu+DpiT2MT/Ce0CZvp/3YRa27S3o7tOPuXWOw+lk2Sb0p
OSmYjLM4WAo0t54FX0lUGH36GIeluiXEqHnXWGuuc/+sctub/I8YcE+d6F5LuRmwT3j8dxhXINzq
TKRJcKbqJ3Xt+6p6qPK7fmXBOQyY3F832znqba7zp5kQkV3BlNR/I4mmOda7ZfyVzr4dnxrlzi2+
TSW7T3l78URTr9i85CNWVwgwRh/0BkIcVprRHnynlxvbfOgwksTElJKiwW98rqYXbzAvnvePIhlQ
23+DxfXhaBQjOvJaqjbSWMVvk5THfMJ+go97pDh8qHydg6xM1fei1S9LyfxctpyZF/jrltUIrLE1
y3yH/62ztxCzNoXiat/IrUAle6qzhm0WJcutSbtDorDlKZ21IccukxCUo0X0OBM7nvyvUvG7ohmv
Vm8A8Fz4cGL4iFmueDt2yjG5pTt6Ky7pwHqHj4iHnzYyscrtx0Ky9QJH7oO5nDa6EJTONNwgkios
9B4L/8KYEa4BSUnr/V3EmFPMLM7cC9Cf0RrDhrApONyJ1rX4xQUTe9b7lg6oHJ5YvxR3rtEjXTAa
f4jMCwOsBwrpHXJx3egbq2NrKfGU1qNODF7atA2glUO6rrdpauMrPMILm/xxJEe82o67aRbnYsF+
jj16nzT5p6djUGBDrO3Y0x08pwNc6fl9rTwleIXd/EolC01CnMqCTJFMmMp/kDToAsw+Z0udkF9z
n56oZdflDePsvPhBwln9ONgyuW0ZqPA/xLtByEd7qVNr5Bq68cul7PZcOP0yDVuaUTE7YZ6xewx8
qVIfS8aem4a3k0M3/R9GRtlw4jCaqRAk0mQvvErSG5IQ/W6dart0RNzjLEbkGGwkJ+TkNfmlSLGe
TtgpxurUhZyoO+gHCQ6MpHgkiLHHL8E+AuPn0mBNqMs1Ba3V70TIDyQDj7HJky9OhtsMKhCEXMEb
KQIlzrx9X5X46HPIwCgbkPs4OsRMpnn2aSl2h6mp2blF6enve7NRaYrQ8sd5ojhhXF/yQuk4ra9f
/v3w76WwnPmY6aNkLLl++fdD2SiMUozhCurYO3L4GK3t35czdptqE2tEGClWbLcc2NnJ1Mw0O7VS
j/36MjkRTQ3ry9/P/vvt39/9Hz/7+7tSjv/vPwbIIjm67bE2uARBykjnOA8RZhatyzJfUdA1HEPe
SOuTVkjZ8G3ERB2P0qiUUf59qZYO3m5PbeUBUuK2X2JxwnlYn/7zNzSWV5W0glvMR0WMZOMstZ+P
/3kZsoh+jgFvsE5Mp51t5/j3lfi/X/3n29QSBwNHHo1G5SnJ/8+LYWj5VndjhbOlSSErliuEWSj6
BNt2WKOjapYnXVGIF64vVsasz1hf/sfPokYpDko5oKVnDo9a6Zz+vuIcjwyVz2gS6Bkm55rNDKlH
D9ki1Ls269/HyKB2l2YcGhMLt8D7CPq91kW2RwC9Jb1lntwpT1u2rynQznw0T0pm/H/fJ1O8nJLX
//6Bv3/q74/2FXdJpNlVsKiTQqbc+d8v/SLa00/vMGiK1Oz09zJ6Bieh/35v8B4wH+0RDkzyC/SL
qh9Sb/WTZUGEla4DM1kWNBEP7quQEj8D5xLdvKeoSbtECfoHpdeXwaD3Ucu6e9OQ6ZGx7T+dXBAu
MRzqGFvc3Sg5gFjtVJzjkdBqr3vHBQLmySGjE9AJt3AYypI7O9M/MOhYYWeqHY1jEqEVBfP090LA
s0MFUrA+9KI5EX6HH6EoLKB95clA2UZOa5zipaNvO5a4ozHL4JXo1jJcEcfPMV27DOHy4eQw4EKw
Yh//V9HZthSzojBuspSMnyqGU0vE/9Io6sMy2Oq+dJZDWY3YCrqpPtgOezQPo6mwZ5LIOXIcjI6w
roydZS8YxtSmDaYVtJihVGaRWR/S8clOXOUlxu9dDZwq9IWmWB2wNOpSGh0cL8XoS3PMwHw5MBYv
1JTJrw0c1maVrt1ynK2kol9j2nQQztVxsyRKctQ59W6WnOGCO8tQNjBtIDE/VB6yWUcxE9z1ht1Y
2d1q0MpSYdM+JgF4GCyYGp5Gl/6EtoGSAVj37z9tdRHhh7WuqRJkEcZ0eapmYoP0k/qIHkBwFeIs
WFP+/uDcIKNrHDYPED+wYNfS3lkFWuvgoehQU/dCWY8RDA3QDiinMpzMCLNLS80riPbkfsS4xW6e
5niVPkmKaJowKdmCZoZir9BT9VYpbE6dZil35H+Wm+fImJQtpCh4Ge+qt4z3sN0LB09brnfzXseb
lizZb13Q9VtpWn6rhXoeFmG88lnoQV0KZ5uAW0EYFTE4Y8wTuk1T+lDkT2CSOqycq9c0in+rFZ6t
YxWOygPiEPp/XndngHAKBuzpxSrbPOzWMteUfIwjqvYWy5yi7dJ9gIu9EaniMEvonQep01ShIxwJ
3uxk0u1702vsewfnLWdDowz/+7MmW1Vp3cJJ1U/9te9UjJCqvK1ozxXJXO8ypJHb3wts5wYLQv6g
G+pC5sxJrvai30X6mhqtObF2K1Cr02J1V67dF1MK+luTLbK2KeNTqSnxCYm83EF9nRjGo9g4PAhl
clcIO75jh60aZ0r4TAbTqbeeUpHU9JnuSs8RZ5wz4tzE7CJqIbygL1pUFTbaYScnfeOsLRZ/rGkg
TO3OXiW1rqWvJ4oa3LxOjyHGIr4SI5b7ou/pmtLs9GBkxVmuV2MOp+i6DJg/tL8GMGnIZmv38adB
IfIp9nrtRGySIOqkM5+FEjNI2MoKwfDJ7GGQSEqmer1XGRP2SDPu2eaRciq01Lkl1HqRwh7nfYdF
3SNQeJ8XiboVLfDkv39XU1J2TIPDTTYDktFaJKor0rlVFukkRfXH3lQPcnamN4ezE5NUh9vl2epc
TKkdDG6TDaCd9c7tj/WcO9FrgRGdyRTjHv4bqivTraXA8k+bjKhQ7+ooqRRfZVSzYytmzNtkl6lP
1NPQPXRtgU5Ueu4lJvl6UqUDpGOaqe6z6yiYVXW4FHUzXCYtvrdj8tx81KZfQvi+GHnjBjo7Qt/V
Bs1XcO7QjplsiSja97HhvQg5ezz7ONbpg60/d+M4BKYL5oa1GS/6eGBG8mD0BE2hW55rT+r7aRyp
42myAn/R/DRgxb8rLMSPrDeChM6GD+GKp1EnBB5lanNS0jJ78loCNkgmfOz5M3ulMojYRRx0NR98
zcCJ0ijlWTBAvVWMUIGTuF5KBwMGWiKppUXjHu65v0UqshDNS5FhZUj0B7vpzL10R47A2P56soRk
DZ12Hk9NyafdT854ssw0X8nnQQQrd2O1BAnNuU60zdBxcbkJELLCZgY2xNI85hgStCz9z/XlkOJR
9LE/ojziwByn5CyVu86Ka/4R2PaY/BrxPi6ZejUsbJvVAEmfGbAqGfrbjXNtklk5/11QXo4cptbZ
CnmM0z3b88M4ePmJx1cXNMKx31K89KtxSuw7Fq5rq2nKrnIB/0yjVlzzJImv9mNca8o1ZrEKtXSs
tppo+Hb9GY2c2DZXFp8XIRfTdmHh6zGci1xfAElikE0X9T939DyYZ5BIy0H2mOhpO/+74Za1rT4r
+de6gyQIosDlVtjYxYOXYCHwkHrMRO+u2lhq+5aLc8MgjDyQOrxEWa5fOcDoVwAF7AaqEsmCvhi7
MNOLBMiMvzTN/vNVJy2U3B4zJLJ/EE8R01KLF99T8ldjBkM/wXP8X5Sd147szJllX0XQ9bBBMsgg
OejWRXpTJsubG6IsfdAG3dPP4hkNutUjCDOALnT+Y6oqMxlmf3uvvfFdSgsyUAFUHNjrEVzbrugJ
qY9j//qn+2tIMLP5qGiZAAlCeiZZJizZzdj19Saq/L1I7QzB1R0v3eT/trGX7qWfh2dQFlR1h7up
mn6CmEI2i2Jhqi6g5kDh3CRzjvADhmlrGsmuxot8YAR2EYw5cRGapNvDAhd1FDIAHYjYjzTYZH7g
n2vo0ySQ9Gta7XpPxb+mXePwqRLx1BdUiw8ouhM5OLejpoO8dnrKXczKbeYS1mLrD1oMCfT3TnvP
6XdTMdyOtkPBU3vEvMtBZ3IvRKLuaz0fWuD9g2VbO9vk1ld1wf2cRI85TIdxP2CVPiXhu+MWwYNr
SaxIVJKsy3obJPg0Qd7jaaQA+yRDvY4nMmjKSUxWlfl2bppdn4kMsazKVnnv3hVldZh9xc0P79ZA
4aurao6wU7krGGEVYskFjMYLhVLX3D/1tbmYSWqfoI7BmV8O4a3ilfbEYhbpr6bRp/IjdUoYF/6t
U3EnN/2kOw39RIDudhJUEInaPBZjxjrcXBCDAZt05NCBC9DbyJTMy291rzhmZF/gZyLKjWiIyLRi
VFY8A71AhMu3FTdj6SsTbzDU5qyJPuyUmi1V4yOQCn5lb9sHw1+2nfmzj9IjpTHE9oy5vtJieLEi
3GeVNV9b9fDue9y2urZjMXLwr/sa361ZAdzsHOhWJqNBB8ttNhJ+S133XiUyYMQ0GOvC865Nnpqt
lUj7NJWOt0yUEBuyK3pPH2hB3gTj/GMnSO9oDZi96GRdp0aZ7Iz8ZZKQSjArNGvTbJ1zNAlga8a2
ZY28E+Vw0zptexXB44xU0DwPeY91o+BHn6q7wJ+9Feudext1yHmzKlHhcY6dcoym7NZLD2TRr8IE
OIBM7F0LFQCdMV762fSOMcfipqUUW7vBW2yDbZmy5ipwY5jCKOgYM+ytsjSCy9IwGDV3TZobb2ab
7G2/e8hj+7ZqmnqTFy1lQyP23cqeN2bg8u0O6S3HteZAutw4anOgq9mEfFKAlRjc+XHMB/XgkWW8
4tT2rEV89+f49+fQF1pddjJ8+9MXYNWyQXKALdWeAcSIS0js9RI0ML0w30/WlOAWwJPuJpSsOiXb
np8ywCooDcQ2yJiqW6e0ktqy11BSKbSd80+zq59lDHggpHtPcUHdjv1dmLb9xQ/ENrGr8qDzceL9
CQjVcAvtTUq9sE58mHEIX8UcP7EIkPsH3bruq7DZDHG9iNWk0yoAQwPfN75azQmeiI3vuOLQTl/W
1HQgjYp7XnCNrs+0yglooGl5YxsnxRdOjHDvtN6nV1LuYI7fs+9iwZqoQbGrPcHtN8uMlpbByr02
tUscfTrrdHjrlEFtVJ1iMJvs/TSWvN62QzB2aH4MWAybKQVg7reYHuO72cXPleBEJS9S95sc0QoM
T/8wetm8NzTScqppDazsVW4Vr7QR/lqOJ1Z5WolNYSNuFSbG+xRLeKhw5s/M5jTuYp8VdxMAk2W0
XIxnKCCCEXMn0peWS8S2S+t6o1Dev4Ppotr8q7Tzg/bIcymLN9Uo3HRduFazbVIGXVQAGmss5DvT
bmjL9itBr/z4HMMjkjQerT2ZvdvelO+c9C1gqLofdIslQNfXtChgzOmoLFWay39rPFbZwJAuzV+1
q59jehdi2vXWjms/tLPFfLndopaaZd69mo39YxUDNcSEvZfaqZXJwROuSM6eVeV7txaa7k5/oy3Q
IE64jTMQhR2NhG6fJluBO6Xz1N2s1VvsMkTvXQyFQ8Tg2keTJ0fJAgh9Y51kyWnq0nubY2lT/kae
Ee5VWsPMg+4ng+hHLKzHCRCFHxOOQsU/xJq6zyqAyjP50a8z2GCMM2LwjmH9lDJGZh7GD8szntSg
MIMr5jUTJxlpx1eiAeIUDM4NlAWOBWX57bSvjhxGrOX1Zx1weA8ndnDDat6nkKOORbuP1CWuMHxF
leBE3Pcm7gxEsDAHLmz7Vx0j4nKK1RaLN1nkOdyNVn8DsvI416vy0ZDc0LXJ/EW1r1x4iOpM7J+e
uAexEW7uXJV+NHlN0jfKUfhZ4EM50G60hA619xOVo9hHOUpTSvqMVj2GMZl1D5Qyi+Rj58m908/P
U8ZQqW4L6riIfbpWzTDFOTpelm062RunLI2fjMxjbNlR19iUH66mMLApsb2Nvnu7RIus0N65zmhS
Q9vcpbaLVJfWFJi2LC4+KmuwoCNaNTFBscxdUxGkH/TyfSXO0auI2/g57oMxFs/OjDAm3XGTya8m
K7xTsIx954q5LNd9H5hBbjZbp62fU06jW2gY1ApFZ7p8Nk0WboaElSEROAkBziSi4nbHANitRL7j
TMWcWSLnQsg9VDYZfYse9KQd6g3m0Yd09M4RxsHeh/nI4QvtrQ+uUJ0J9k7mLjOmp6omJN/EOfvN
wBf05QzvYUqxpXBvycPmy1ncnPZHZ/UFoUbvPROYejy1dcfaQ6dFzKj41ooweR377nFi6wT8Ig9+
TPtapL19ybIlC+5FJPKB19BzqYpLJr3rEkus4tJvphftQ/zx4WgyIefWVlTRd97wkGivIrphXtWk
AMBz5KcEwD/zUO8QWvdwacx1H7KjtbioHASDSj0MDY4Ng84myzMPVvwdxeNXgeq0chKs7dw+10ph
OWeZw8Nq1R9Bi+XMqvK7uZhOyjT3qVLJY4JnlHZEvDUwbxI15NSwA11X7EqgevrnDkzeEUq14DFm
OGtCL1/YYvF2msCdgE85o32JdVanoFlziiCbA0bVd9O8H7rqoVIKTIJonLUP5Blf+fLC4ExspunU
l6w/YegczDrudzosKalImzvAjG9+Fpgrl01q1bbqnDdDsS2Sj0llcisEcBYwuHdmQmLBDnvczYDW
OI82ey/ND5yq0IHZv5vWrHfdyItUe87eHLutacJZMgLSfV72oBKH2FLR7U3dZ9xcg/xYBA5RQHlf
VbhH/LT9ScJppZc0IZExPIoVWmFK3JTWDYlN7m7gEQhVQzYjq7/ydJK7xtHQIcIHpixkw8brDF18
ozWTlHqor5Gc7lIiD4dmef36pcfQGrmIxoB/zYA4qyUfY9+9yjqgqVw1fuuiCTcSpKgfqq+sZyJK
XUO9HgkQr0zhvNh2J4Ddqhiig/2tu/yCda5DWIRtN8ULpRVhr5zTW1GZxTqmG82I5Avf5MyEMH3N
p5jemgDPzeTM14D90Mt8C9WQB2A/V9bGawiwkvo9ewFzUNhcQ5Pg/kxjHKGu3HCLppmQEx4QnxoH
C+ypxJqstQYbMUnIXsLh7FB6+HDK0kQbwZJQGTnOmAGvZ0b2FIrISx9U45bRAR/kpvaObOrHvPrD
WWV2BfdgVvlVxcfJF3I4wDO/ClikbAxxjvJeLXp9WJrPOgp+J8lADiQiLjfoUZPtPKC0ATqMBTt3
9j7PutlHRXeTN95L5pWgW9Q+LT8jo7rmWX2v/yB60CYVKRsCTQUfs8o8+5F9naeamsLhokK73sac
95hsUskeEubhJyd77DFEcXFQkZbRIH/oyuWCQ1+cN4AGqthdASi8E4NDHuktdWsICSS4+ugnf+Uz
Id0JhYG6dG69NBpORXEsXZ8QTPMyMV7lDZQfqcdbbs9Ouxm1uZ4Mztdrgx2DM0EubgZoMvNAKRTS
BJfANlrzkyOISDprtdM/zm31hMen2KiW439s1SaoY787tezqHMze8Z4B7YgcoAfIRvS9j/OKF+AR
l3pQpMGlEFT9DKTYBr+CaWh79xiGMZLgtFgZyfQSEHV2Wejz7nawxbOM+PktjsahwWBu1gAHM55w
7ikTLmYDuxUWDMZp91MrSE0YBmiWyvz2rty5YQXOtdrQRsoDBEdnM+dOTZVY/tKMDOPhwWxLr3pS
3BWpz6oOWV4HqwHwipcnCLmC0FnWnqkp/pwJjHVO1DJ5zkjUxBz+ZydioV5OvfeUa7EWeDkTE7vG
jK0kHVJjna+ln+ZbQCwxrruM2xEwxMmBHQY27DAPwb0VkyiQhkdrbevGfDEU3bJrYZjVOEVbjHEN
qnWGdkrBIX+57YNDLUKALQZXOp0Cpu78l8K6G7yQMyIIkpUZZHh3mxd/ofjYffjctvpd11gMZIf6
mpc7qlOhG4uHVozznc4z8k4Wf3vqCszxtMuNbafXCzJX2jdNkp3DEHRvCIV5wxzmtoqscD0OJmYS
WLrWIFhNfRqi/fyFPYMPchRYGDNHPoyNPCNR1lsnkLd2ra9F++xmwoKs12+CdMAX7xe7qE/eiXpx
7LfK+xDBYRvSh60Xt2+ZjM0O2ulDV4JJCnKB1TNEFZ9a86oFoBhigtkHEd2WsrDe05mRPBUnx6Jn
MdeVdeQhZFlJ7XUYy+8qLkN2gQhoos9i3bXRPkpAVlYoVrlPeDmUDQmz0OAVdnsSDm5DHbNgr/bn
/J65HTGggGiUkZePugy5EQj0yLmCdiWirwJZkDMlpBPmH4/1aN+WArnaJKjszJm1m9HRUfmqvW+j
EZtpN5Fo6ps9K+wuMIJgZ+BANDUhfsNhPh2OQ3bdquK6DZh8ygUZno6crdwWE7afVO4hRaHKI3b2
uNGEC4BGWQnJn0nEO5De5iGskeU1E9XZ0R9pmQGruqtJx605uxCyFiQYIzs9F8m44+6XbYboQ5kh
ptcyXpU28ms5g7ErB9AOQWhvco+BpMpQZ6yC8cdYwKigDrcpoucct0K2TNcpVrsr2KSjnMY0PHDw
xhiwn4swyLYtJYY4LPNHBU26xZCKTYlYN6BGb+7PsUUAJfTgMJpSXbrM+DaLyiA34o3ryK/ocyuv
usF618ho6zJMplUaWJc/v4IUWG5UDo80Yqaw8RilrNpkyA8RS2YoTDrFPIxb7UTYMcojlnTJC02h
mS0h81Q5I3Fhpr9dO4CghWvX4qivk/gX9CRWN9ufF/LjAb9N/6Tt6sThTh1kgOEndYm32RWepjhx
9M6UOGdNddEJdqbIxK82peluJo65tj2ogL3lH6Nlu6K2Uqx0REZKOcOu7LsbK+lPeCKPvZGNl2Qa
f2tuppwLxJpaFvbMluxAGOLOrrzxPGVExtxuCDYCOi2mSCxBCRvT8vGA3VKBtVk4OyXHPZF374mm
IdOADkDZiLXusv43mdVLHzrFVhjbjhsCjynNP5o4XGVzrh8cQJVUx131KWaeILxmVKRubD9ZPNok
IFgW++7HNKPnAuLTVTurd/rdJ85N3Z1Pud1ZNuoq9GusdhAHk6wprpmSvdTUW6/dmB613FiFAimV
8wsOnYYOetpLFkyW8cJRc7qiOIehxswt1I8Npik8cqWY6HyQ6YVD5ZijDk8jrZHdqChO6osDx+iz
0UF8MGbTXM+yi8H0vwjMfaRD3UNnxYcSOaiFEcOzD5JpTsZ9mvAPu3TUpUv5qqv0pk+wWVaFk60F
LS8YdYtoi8bCR6Q49aaHNBO7G6nhdLgTP4sEkNBooIMhaazCG+hs5AUhGyVafCbmV8VzGZtGzLLL
z2Gq5iHsanY4VXJFwuAHzz++0PUCb4SIeITRiV0+YVUlOlAMlEurbNxRZDgcpwTO0Dz+Tkw8VyD+
/Z1k/nA2LeOSp250jc8WSE76MgSJ2GXUIAF+ID9eR9CCyHfU7bQZGoczdg0tkOEazjEKMDVxj5Zk
zCZx8KAHcTxeVXRXknFJ7uMB5xEsjgzWLd/6gG1ScawSmD6aalkwcOtkVcHfTwkb1tGFK2FycGT9
KEtLMBODiD6yNOvJu8mL6FLkGFocxn1gPLiq1mC2dJTmKCTlsanfq/TdrDsXjif1mnPgYy+wP6fS
/XRCfo5WQXQZ4oWY6GZb4Vjvo5vdt8ol36n0UyNJlM8KSmwFxAL/ECs3ikiWY58Lgg/fD3EZ2jeU
/X3hv382Qrnry5QyBwyfo+3fDmEJUWQkGTopxSNn4l5o6+E02bATqevUQunHpZUmLTsGhZjVd1M7
66fRacE5l9ORzMw1ln0M/brstpmaKapX2HtRnleZFbKTgBvc2SHsEj7365TqXxfT/OChsScRsfq2
TEEOcrnqCS1s8znCsa77fc5ocC3atOAK3CzmpOVP+GQss+je6k22Vpyg3iLZUgnDuGpcERxkVc+w
TdodtKfO+q2aBJ9rHr4XSXw112QMAHB+EVfAWAq/1dRvzCA22BSgHZva2g6Z/Jzy8QFDD9nIele3
WFrt6SFnjk99111AI6ZAIs1DxF6VKzzXZVWuZWKBvsth5bV9fyxC+mgjzulUBTunmAUFZ1ZHagAr
9lxwX7YatZ4iuA9uCxuSyUyQqLfCRDTtp85gCepP8+Bz2DfcYWvvk6GKaU6hz7XGkG+mKt0HZvqO
XlxBgoBj27n9t1eB1ZCE+syhLfZQwMNVD0FjpEgT2g9m+5pIEXZyfiSUfPzvdVL+enkYwPAO5703
ZM81JuShaNioFeAk/DjbhGLDoAMqNPgBQm93yUoig7PLZFCWiCwG0rWsSDbavPEGBSSD5cNwwxLH
G2abvCWZzIixZlwwcB9+JMRFuINe8thDc2ocmsrsl77BzFnXNi+FFzQrrNYRCvK8bVpLkpdSJRZX
QgfTUorBHIuaUJaoBF16JUOXo15FkLB30YdC0sJxjGvMjjDJGP4Si4+t7zwvn2pYYtTdp2dtgxYg
6cO7ULQ4RMazxM24cpzxLVcZORgne5VO3VDHHH1QurI3DW7Cut2WJiycpqv6g+2aFNZ7h7JpHi0b
SZrRIQCF6Fpz3SVkpL6rJhoBYvlvogg+yswFbVvdmn76qGNc0JlRKxBK+Zoz5L6lj9ceoHUwVmIq
77Kt8vzzaJikiAhXMvAcdvSJkh7yM1IxVYqBATXIxA5TZQbBXYC9vgcSERTy0enIL/eDwamPK3aw
1PjafEa9uRFwE0aqoEt34X/fUbsRMPLI8Rc7z01X+7ypXr6O808j/MkzidvIswgQoFICCST925ge
CEcKbOoYT1bUl+duEr+J7L+6HsNhXI2aNqtqx0QRV3SwbyFuSsN5ZwL4EZl9yMcO0jkw48LDFhsR
j1EhR9G2/jQSfTJEGRzx89zKqKnOU8exTYn+zuiJ8XUGMm30gwnknI5Q5oIo+STC9DzbiUEOycDO
7r3hJuOmOdXHgpUDbdXBmsuUpSEVsu5H2oKT/jl46wfnR0qbfan3OV0hiFCS/RFyhF/3+HuyGRQv
6QqBfzHcZ+YcryvFaGjANk3sa9w5LQ9u1fRoVJ6z6uLxz7r1VBQLgf2Y8xCEPUHzWUTXeHp2vBHu
HvMBkTtzYgEj8fALNQNuoR6ZMRbiIQ0ZJBVI+56PsE7JF1nS5n3MycsPrmltLMgskh+htUqyjykw
t8ABc+b+qmASmy601m6radodCEVN4aOmeunc6cMI7/DU2tUOFFR8dLvxK2pkylAt8BBe1Drw4v4B
Vz0usSG7ylmZpyBt9vVg3VImTgRvKd5t8OauZTacDNBlXfegm65lOYk2juMGjEnWUMBXKQYinCwX
tKQjpRCA9GrI39psl3wozLokH56ChuxgZwzPOeoPPLbg1pHmXebA3WlC/5NVGS1YzBhjJjav1tAY
lqLR2ITVpmv52MwhlIEKGYmjIwG6WwCp04eAq79Jdc1K0MK1VxQCrpnbdweOHegCthNvRKA+VcU/
EOfPNfNSBprDNRGrZq2NDmROWB+gJ2agy7NT0hPyzNDCRFJjnOjrnw6ReBisn8GAq6ZYRfkRmFu3
7CfthOPGbviMjzO0CSImcuZS5iZyWzdI8lTF9QNT9EXcs2pgfCOKVTlOOz8Hk9n2HClgq2+Z0l1V
PiusltcGP+NKNAGRuWjcu0VZbodidDc2J62kxzivEiqf+sF8L+QIrB8EhoNpTKHsDOgpAOBqf5OO
/r6ZwemUXDC2KjWeh4lFa5ZwMIjfQH5Ac/OxWpQdiK9hLl7meZ9m5U83eCc74qvlrqAzkKqmwUR+
jRwGfxajLGNmUtaFR2UEZysh/JVjzg4iUx7NaLpTI7wRC9POygNcWprqhbOHuR19Ekg4Ogqs9l0/
x8zmfUaKLtP39qlL6ocGOxHwCkBO3YRCpsUD96u9FhYQeLqp4EeoM9cNRBXhbg1uP8gaJKFGTFcw
Vq7CeX5kpWlXGQUz65QVvU2kyZBnuRhnJBFsSSWOwSrgNu6x5xC+dkIffi0cnJVjl3f5cPYmsNoy
uTVTwhz9/FrGb6NhH50el5xtcktWSvP0OeI6QTXlgAXCXxFncaleMAQjGDqxccuTCA2Y9fDcZP52
+XBUZGWYZBU4Kcbxmhohkx1y7TBxYt+vX23UnUqSEyzT6TmhRWg9alaWwSnh9K+TGJR+On7zXVzl
iXe7hIDpzrkCwv1UdxFsp2ZL93l/mJVBEhRNO3cANs/R8OY1AY1X8jApj1wWYm0VeiVYW/PSBLd9
HAANStrn2IcrGlAfOHxm0PV31eucclqpOoC8XiVv7Dx+5dBZrUu7sbbaeWUFtfBEDpe5My4G6FDM
LsjO9Q0P4dkb3QMWdo0RUBKyCZjMDyr9rizSzvgsokVGMOpxF1tctWeB5cgK0JFsG3qqB8jPMsUH
I7ONESdMRBN1EAubNfsc0Vz3rSo5Zw0k4PoYxVQFi8Q0HBJdC+Baey5NULJs6e9r1wXn24Eonu2l
b2yZNHbGs5VXAekZlKCoLeOjUT3l+QiaHGqvzZGJQxSUEcFQhinO3mxgPKczK4npOWiAVne2mC9O
PdkpMUT5eqrHqyDK76PC/S3mc0UmJeBDnqBMrps48IEBQVaXAwptjLzDCZtsXy3bQ14EV63V6TPR
0uWiDnARFf/s+86LOfOIZ6rut6n8MhxQfoFb3wyWRUIj0o+xQC+oevWMAZ5oU8gaM6O2rpoi3JgS
zcRDjmQAMDCD8pjSDLCp4aN9OBnzJfwHn37Escn1x8cc6WgTD30KuwBF3rVQ9TlmZRvtwbXlzW7q
C0MJjAS+811I68ofA3+HxkPGoiHx3AJdiGdnM9fuh4zIJhLBpYvb5bLEEGrKECUEUahEAUca6wzk
v5+z9s78d4MlezUcDGP6iUXzksbunovN/UhzSGWHZGOdC092j7cKhTT2gbfFLjI48UE/1BsGOj3G
VZ48yz5ELg+Sh1iigJpHSSFXuQqNPXUlPuxTsRmL/iIyu74YmpyjEzfHghmnLFq9z6P+xqq7ZFuX
XISHITz6bvU1MiIwJkZWaexhCtaEHvP+tiSYxeV9BB+gjA3nF35SK7OOpoPeA5nmyOlxYwcozl5r
f+Gmk7xIrAdUGGzbmWk6MEVjU6r0Kx6NO1XmD6nTv8whtgE04a8ysMttx8Gs6twDvouvtAmyI1b2
bU7WzhZNtyFM1B4CKbf2CMSrij9oBfLgzagrF4wqGbrQxwpJct0i5gg1f1oVHemVtgY0HWDlZ5B1
HZmzcdKO8YQp5zOGVrmNhv51SkZmAPGTCfh2rQvSGdbDPCEUuJg8ZjqCOT0iCQzIbfPoIfHlObA/
7LNZlb2EGUf0BnMt7UvWm91MKELqnf3do5F2bJ5Ew1HdCKksSdtLZehTl3EBKUf1nvrwFgvrzR/T
jEeSAX/WxGJLMfF9L15KMz/MdZJdYcpf63BrEYFeZwS6uhZ0vjF89MJ6U01362TOc2txkOwTccJq
DSm03IxEULm3fxCZfrAa3D5tb4MRddOtKPHMWswSPKm5SFrmDWOCfmOjuWwTXlhTOyXGCnVLmdrW
GNXz1LnVyRv4P2hDJ0sOt0mN/1tHcPFnN7ykLvHxCKASUT4ImdaYPWjTZ5aKtDl2T2GAdCo9vMdB
nr3WJd0VaVVzENsF5P5i8t/VTjewcYi3kCybFqYEZOA+T65kgoOdDBALZDNChYBDsnNvfdUzaV9C
GXZtA5t0ytfAQfiYppfIBcVpl7TZxszOAqT9ra0v0qPhSDNEcIlZb9IQUIxvWdzkp4hYrl52UMSv
ISbZ3trbYJLPtKbAzU0QjYpXLI8URJt8JVQR3Os4R3l+HMlvy3b8VVN2E9D5uLKL6abHArZJmhQR
1/rE0Fic7YCgS4PszscTVodwd3FG7D1U8tZM8mfvAU0wOIA1hYCcYl6kOsovh9tq7C5zLqudz5Fc
sN9xvJyJ/hvuURSMdev0dmiWw80UPfYi23d9L25cOE3SJoTta/Z4M8Yn5ybN0arTX6vMDm37nGfV
uxd39EM3+kIj7KIrbZzAe6sEy02NVXOTx90iHFe8wSI4hLb1Gw6MgOy62VhDirZFi+YqwiuOsW4n
tfsAgP650nCYwERvlORypWpj2yf6XWYFgsowXnVdrnZKd/Zm7jAke1srBYHh+66/CSzxWlnGRnNU
22AyfEpNVFqb+qeNQU3uSvcTBLgB9xb2T2I3Hr3WsvhOmdJvEt+zdw4Opmyx4lnF9E0VCgePbnzU
ycxrh4iwwsJ5zm13XoCuJJYXNJgHUmwyK2sFbV5aT4mPDw5p29wID/XZnhhYgk1YuoOMYwcHHRvC
lmDdZ0SVVBJ6b64DTbH30RJ6/9lEqt9XNCiuSuhZJ3LPqpTVGkdDAxelfa7KoMDRCjIi0hQXLnSH
HIczqVjcyVMAodWon9waaglRTu3AQNFpeCpi9m0zNdiVpOutfA4joVjqKhMmv12rD6mwP6NhQtkS
cAdrQreAODyw5+gG412SDIch7RDAForXlDg1CfHqva483hBVU4qRuT9Ukb/PPl05paQOe+D6HFsF
W4SbXV2XDOTXeccmUAr3awreUrAXNmGaDVitJUBmP4LrTdcjDqGNwMNPC7KJO8ZbAls25LiCxqOO
ieAIHm1DoQOhv5g4lh/HL9rx5Ibt8siuN21EZBznJrg3BBovAYygcfZwJoxVlGZX1dJrxmyDKH3u
P6Hp43HsZj6aloEKPtQUlHBWaHUOCBGgKQM7jpO19zOChKevh64ei2gdI3HmVE9jTvv1nML9b4F2
ogR27l0nvt1S/7q8Ebu+kP7Gyr4qH0Gf1qJ1jpMiCfE6cjHUazoiA3adi9PLnEVJET8rzR17SMi5
Fk+lb41clhzpk3JjoNAqqp8i3BL4sMWuwwe2NiJl7CbB8FLY5t4sWwvKhEeRZ23vrQi6QjmLdafH
tSOKixu9ekN7DRrlLAHqpfWTEf4iLF6EXTxwgU1gTqAtU4G9Td30SbvM+Joq+SFT8mpTmwQvUVO3
YFkuSBUACEE/76aYeVCSVPbBNMQT1WSlLGgMJsdSxRXrq13R2cDHOesW3mn9rjSr9oQ/q5e45zwL
uBWO9Dn6qCMslO0kFQO3+Enp9qCXBcUvzkajvyN7gn/Ni16m8Gjw7qzcb78yPqxKeLs+SX/d1K72
vW1iHHMy8Bgzd262juui0fIGkfPokgs8YRwlhByanP8dxOdaEmhFIrlmcMYiHWAZz0Pg2fGb4xqv
IzeInezLZ+yeD21gdiTE7gOrbXazrX/tkSxoTQXn1lFYUSo+bPkC5sAPgv1HHn3P644MUGbeJ774
eD/i/Cks+gTgNTK4isR4RIP5xtq0VdEnyxcY8QWDs6QnP+al62/wlo35fkm7xOn0Mls5Rp63zhkY
ikLKMqtjAjnJKeQ+jjB1VcEZYwTmxag6cc7n2ylPmrAluRYwpECJnTUdArPOLgELicbHWMCUFssC
T+xzDg+Nzg499ag1p4JkjM7TnL1ZM0uSMe5K/62xuZYPIRQMEX9mBvvQV60kDa93lJVX0cWyXiLx
zhN3GtgFcxhA8BmZDAYnLDU3HIw2adV8SmASLc2OwwuBWQr8dP8U9OM1Y/pN5S+GCr5FuMl6UK91
zauguQ64bXMG5ZA5+brAdcAmw+nU3I8d7mFrK1SwC26ZjWxdF6REbt1x8Hhvemfrh5cQKTOInDsX
UokSHBgWV4IcGUHo8ExN9VYkxQMJ7tHTv5FgDNoH9BkPNPgMgXWUaXrQdvziVmAcOKhqXhlupG8l
rmuO8Suh7X3sjY9Rm51Uho+zvmi7/7atJ4u6I1aTlUqybZrxeEIddeT9ZEbcUaZVbPg3Wt1ME1eg
PyWj/19trI9lwf/+/R86U//271/j//wqaaxMorj723XyxVZR/nb/8k/tf8qbj+Kn/e9/6B/+5fZv
f347+imXDtR/+MUWw1c33emfZrr/Yc3s/nwXf/+T/6+/+fdW1Ucw///x1y940t3yr0VJqf5ruSqC
8L9qY101Cbfu+C/PHBoT9Zdju5Sztv/XP/Dz0Xb/8VdDOv9mkxnxTMcXIvAdQdPq/65nXX7Ld8HO
eL4nXMEF7j/7WS3/3zwnEL5pWZYMHCH4rbbUS3UrvwU/3rZ9KTwaXIVl//X/vBT0xNIypHgVeYN4
af7+678oXVxKHHMtf5uiWU4myx87ftMDS1+sL/0//xBUAkfYS5n918d9oqLlT/8PR/adwT083ExY
Etq8/BkHbEjSOaUcwpPR+gKFez3S72T01TMuufv/8tL9k6/v/bMv75u0wvIz2jKw//HLB6GLm0Bj
fnTAjYWFPEKBPSk/oJnTPw5lePuvv5z/z37cQFiB7f8v9s6kuW0kXdd/pePuURdTIoHF3YgzRVGi
RJdpbxCibWGeZ/z6+6Sqq8Ml+chxzvp0RHV3WTKJITO/6R14qq5pKLPan243bJ02lgP6QyK1Hxtj
3+EHThdmnzf1o6mDEbLzH1VtrAdBzz/DoSlvNnLyt+4s7uYeQL5hHvDtOFIHnzGbfUx7C+lvlN3K
ejU4xl1K16L9PNFedVtxrOtDgzV7RNUzVvZSpnKHrxMqqtF2QmiqV1EYBcPA3aaRvxpQcQbGtoyi
vZfcj3L+5jN8djWaYcGpOQgLXyEzRste4ouERExiY+miMwJuMQepVq6Z7kW+b+gYGGawQzt10+nV
o0RSrA12hZGe2lm7F3G2rUp/axY13W8aNwwdzK7dABPcJ/SRsGvwcLdSH9pI89ae7aMOlWbCDOPj
V/GrN+/Zpmk5+IzBxFY//+lNGK4ArY2A8dLMjyVOWz0mpHFz8BkfOCDv/idfJhxpupZnOO6bVY6F
XlI4vfDQw4UT49UblcxgtxElFTVDuPz428xfrjImE3grs8bct6taxpEQ3WB4SxC4mxmMKfePBFrx
qfSZnXjQKzJ/3ZskK3epD+NV6rdtlG41f/4ctEi1VLRzhDd9GzDcnGymHR4WIvrvNgNnyLut70FG
pCuhW47nqZ//9AbgMBSCwYS3nAp3nbFcwAaecxEexZx9+c0TERxz77/M1XWL804KyxH//DLo4bYv
MX2kFZk9OOO0KRux9RDgyejFw6Ff4h+IG+dAHzxCD3Y4EpWR9ri32JTTNGzQkV3DVwKFUuDMwl8v
h5UzxHsoMRXTC8GcJelRjOt7BIb6255xg138AB2+Hutk62G64hiCxsaI/VGAouuw6gDy9A0cPmQb
ctxwXeRlpOUsAOgA25uXJgJ6gYEYnx9uXBxIEAdCZ4NeL0DgPID/DE4hHEMmXsFKqwWY2WDd0iDV
k0uHX7wYrL01jesaISJwFyt9fK7sL34DbMARoJrAgvBhST5trDlcmdO0wQttS+eAbrBAHDpFOitc
OTAaXVgRIy5VIAfWqQRKKO0tfR8ANS1TQgojneIqAB3hI2cUffa001h+FUhqxu1XoHyrAuisBD7m
Hx08ACPkt0QVruI52MCVXfVIjwB3hAIPhH9Gtw6efwQb2fIfzTzc+IV/cFCqBRi/hcwDIRNdDICw
LWK1QwkdxvJWVA3roaIhMW9Ng5FtuG3a4BJM3qPDp4YxdcUMrAhfAlR4tlrHJ/Gs4lFbGQ7DNrSU
Z7u9jSiak+HZ7BgoTHCKjgZUjm2EHsaxcQYIzvGmCOADI26CvkQrdzS78BI1e6p4mgnw9NApYYxj
wNq7LakRmX5l+DC68QK4wzn1I4ChgCUyNVItEN7k33keGmIm9ojxQJst50zDx5F6jjcQ8+cpUvMu
Axo76rBfiRdB1932Rbj3wAwZ2nBMSeTckjcVQzVxG9puYGUWnL77vKjv29Q/tI29D2gWi3La1B5e
h3a7U2d8V7AAwfMDSbjWvDfKoUXkmtuYx50IrBj8dRkg6or/J+ILO8zJYR8lRA1r2+GcFLgvNLa3
ZdCvQpoh7lAtcGxZdSWaMUFP52M8VhALInTQoQsjnbegebhteHegZJ+Qsj1mUf7g1vf02vZNKZ8G
VEUmXgJMTUy82h3F1UrdmZvqywZJgqDyNxLXa/bEFE5HCRs+1MOtET0UOWLxgdibuHHHWG4G/K2o
w8MtsreG365ttlOIzOHHB4o6Lv6RtpCsOLokhOt4ylvWm7yh0EYbp7rUW/om0BgMucZI7Zntb75F
edO/+xrL4BsYxRqe/sa7HphfPGhOpCwL+hVy1ItB2NsuZJrk8ORrJCmzaN/yvSJDkAuVpoIuoXRb
Co8c1RhQezwVT1XjCANCIAcd2C7cQKDJLLbA0T8FIRPq6QUnJRra2bYtw30ZgUYytDXSn3b8Z2f7
f9IBRmVCY5lSiYr0oKiSIQYnwWDvJz09TEZ9H3MxHRIlTYQyG19aCn+dYSRQ0BwYkR1WvwsokqHx
vFRLXC3OsSgeDLSGtMREyqX678Zc9YpsYUj+Q4R3Sap/Di8moymJ7rq3fNXVCJB7NNMDmKiFRYtQ
7YeP35Uh1Dt/87KAy/Jt4P5MwzDfhJgh1OJMNBnqRXV/K2nzVfOw1st4n/trs5rwkcdTaPYO+TBv
eC+HkLOxnMI9gGzQqu4nCxBKnJ2asr33UmP5StghQzLt7jYemLlzKAgGHQykAIIpwWX5RJdg1XPY
46CxUX82MiLFdUACX329W05d0BmLrkmg4Ed70472VYf1Bx1zW1xTpVFaVfemsPYptgmtqzMoGTeI
BBwQI1h4Okj+2t6biXYzmxgFd+saRNEKKZpbdYBQvGJ0fje28ya0w5Mz9osMW+7UHDY1KppqD9Nl
3pbpsHGhKGG7fNvRMBIeuxLJUKcFclvjrQjIxEVhLwQ/H4bZkimViUwwVMIFdfJWU37qvokwI15r
otkhc3aQsNwCq95Y/cobHLRVwr00Awiu9l0X2kQw/h3HHhW8c1tbxeyc2QNS5weQDsLV0Pgr9dE5
czAVmkn+kZiztqkGaoWJTpfe4Q13ingObhLuoyR8ZKKxDtA7DxEwZ4KJ7AW63jNWTMk2zvmHT0U4
7g7Xw42N+aXN+L2ox+MIK4KW38m2vM9FUD+HSfEgjH6h7egL3sr+SwFYATEweh/jMUZEOCu0Q1z3
x4CZ48cLVL7Lt9SGEMyhPWnaLNA3Ge/sSqKarrnsTf1bzBzKq+tnnLJPsCvWUejACnAWtemvZr26
D9UYbPQOaNQuGqCvYyL26G/nFkpqDnKOBmZTeSUWIeF8NLoVCl0rLcJJfTL3yHZ9scmdSjgpLjHd
118iAP9uAooiwm9ovtMMe1vrDT6TnARA44eE1hFHl9XgVsnPVHLQS2vPjECd6T1xBRGd7Qi2Zez1
hZF/bSFExOF4O2ovYamteNsH2otEVIbAUPUYku8SYHBJ++Dq9iKmgT+FYhui+YhCs0fG4g/9dZzt
ve8a33T8rkZsb9SaUSeoUXmHjx+++YvDgYdPKm44EmSLeFv4NVOIlC8PXz3oMiYwjvMm48D2cXOR
hH6MQMxy3LRa+oCOyxnd0btgA1xxWaWvueOyBu4d0a1JULGra/tOb+bNaAWPH1/oryKONKQKaSZN
LV3l0T8l5UUSBOMUM5seKv+7QZ5ixhnHC2J7PJcSzfGU8iG209+ULPavAqppeRLlVBoLnnizOHt7
cmZEvDwcZ4oD05wtRnuHxIz3o9YyX48XQxat3ARN6ZJ/QHkw/I/lRmVFNvRn0+rXoWfdqbDTxNMx
8ZKvfpgdZBiuujjCbvtYYWAoWyTIGVZKDsPBS7dFFq5ENG/61FrR3y16Ml6cWkakPuhtQSeE6sWw
o03mYwLV1tSJugNpENNHtWY+fvTOuxqFDUrzR7d1yQLRnbcRC+kznKxLD+edaCcQMQRgBLOeTvEA
2xtWrloN0FMjuMI9MMEUW21+Z5NY8SKklFHpImyobQ0Lr20vKgQlOrEuEHfjJLazJFXW8JGIYnip
fETPR0/8bwxnM+V8TruVzH9EhoHcfL9moEEq0SwKizA1DkBq0J/rtXVpk2QFyVY9epU6NuAn2k8m
OrawWDatkS6R83rlSUbsOuQxsWNCjBG9s9K6hQUN2GuRRxgsTlT/DTQIsnrGdRt8/nZ20KLE0K9S
0pWPH66pFtCb6MzDhaLnSOEZtvkmlUohjOmVLBirxvkDLBfgP3gPEoJaYKO4onsubgzYWHpVtnXc
5CQnwE5jdigQu/XwKE7dJ+SZboRp3QRdiZw2a1E9fBcx1w4544Hzw8E5hSNE3ffHV/+r3WGR/hlC
GqZj2G92JbjpEKnAmGYFKHTkFVcYuTIQ9H6z+VUb4u0zYg/SEKQkp3ugfv7T5q+rAJNUg6zWGMkI
UrH1vfjrx3di/CoK2bqL+oJwAeh6qnfx03doXlVjCZ14y6wOH2OWoa6RFU4WnQhKaEjpBVHFJb+v
2ZvA3Hcq83TZCRresrZto9SU/+bp/mpp/HxJ5j8vKS+52A6kwrLzu12ti+0QFA+z4xzMOaXz1q9+
8wjUWf/2MdPqVIoFHs0n581jFk4V+C2s/uVQhI92j+8E/jN9y0mVMKojmFZl/mCRJek9SL7OoU+B
LsFk/yYheG02vr8OTzc8QqNl6W/OGzpVcK17nzkzbYReYx7ZhCuVAESQoVBpbVPCok23wUqXiUYy
B7C31XYfPw1Tfcu7q7AR5BIM9oiOb55+odV9iN6PC3qz3fUZs0l/PBY0ODwPkxoWwwSETge4NVEu
2IgToNm2U7tSRSSt6HZ58xUYPbRBe6sObxsf848v8Vcx0f7pCt/EbgZZpWtEXCEadbGd3KM/uima
y4QkS9HRQQJNoWrsj7+UPvr750LbiCOL5jw9/DcHVjhVmnRI6Jc+FkA5tpGqXwMds1OlskwO6o34
nPo+2s5qIkn2+fEVmNavFqo0ddrzpq57tnwTlAdh9jaK1u7ytUkjaNYY4arR472q2iYbLZ84eFT7
tysxGgVc71iwj4JFEVgrLIcrmEU1OdhqLswHlWTiH/ylYDE5Ha9KZofa442z7jpESIYyWgZt+Pia
VbuEmeG2DQLkqNIvBoqDWi/w3t3Zk75DKXflQrkMmg40rzJeivYqwdPIA9uk3QWs5oSsUZtgo1Ar
Q3/dVeWaAgDIrLbKpFjMOooJLPaYvtmQkbWSYI79FpjVOsat3VFZA0Wc6p/ZNEZbIqRKwzKjQXgx
3luswhK3j6k+WBQyPiVIDW8MtP86JLr4rYY1ePK1ysT+tX9o+o8q3VfFOo7iylviRhXmFDkQSPAl
VWUyc0ban9QOCz/oN8c6ZMbZZISVo999VQdBAWELUeopoI7j+2MPU4AYyryx79EXDpCtQr1gpfpk
Gh9Yg8gKgU0SxGdjWqreSjKxdzq5HJqVytoTylAdUlEOvbrZ+QY9QDTmS3uvUne48DNiymWydQb3
AGMBPi19fc3aToDs0Q66K81p05OKujVqQ7Sp2nPJgd3hlNmVNNpqR+m734SCwrUaN4HEehHphMTj
6mlcOsn3dMTpCal5Aaq4gaEcs74QMVt2dPZoYayrHsVD60V3cJHjbzmcw3Oh8Hn3KlXvmBtYub1V
lUMQD6vex6bOjrd+ra3rPFolcMQRa2esBNQxgDBiogze4wdH3xIatgoqOb1MkWLvoMuzW2sn3XW3
UE/hzm7qCGu40t4meK3XEnsDylifwYZ6TZAVF7AMlgwsLNZGN3vnriu/BPVT73S3ZkRh2FCqFNZd
3A5rfyYXMr5gO7h0Zm6OhTZ5I/IvIHRAZWWvNYcgBoQ9xRJXl+p3EvP1nPG3j4v2b7b0rxIJyYli
IH/lmJ795lAxfCuAZILyWQsRMHftbR+BKDRwsBgxpYzyZYjiVExKqVvbdgj2VWPtnYExUjPuLYfM
N2x+kH36z5HR/1C7KKS+89C+USevasWpxtPH1/yrrFhSEtAklbqBusM/o3PjVlrrqUuOzK8znPpB
nCuwrSH9R9UZbJnOf/yF1q/SIMRwHMcVIFKct8ce7IkKnC7HXg2NPq+pB0JsYML0q01PvSF1TF30
XljlnW7vdZf+A4FS9WITMPQW3e6Eln9qJVB+nEXmuweNPFKVHEHBEmoWE3YDtexuYUusLL2izDil
8nGAtG5VKTSNEJbAj6DO/nqQ/ztP/908XSe0/t+/h9Jqsv/vObwCBPy///PATL8t/vUYfSv+MURX
f+vvIbr4w2RWi3Kd+Z9J+d9DdPmHZ1PZU7QSKHU1Dv8XzfV/T8oZqgvblZRyaiWxsv8eoss/yK6F
QZ0rddOxHPnfG6K/XbGO4dpS5XCGS6dY2m+S6jzqgz6NmwyjF4nRwghtCpO2QmOUjS5KVe1A/e5E
UT4lWMdJnJSbcLoHEADTzMZhGpKAWe2AWW4pn3ZNRLjjLP3hdD7Wf4/ZNN2aAKsHhiVziDFASbhw
ASv1HRpzztLQx5XI8pUj+0Vgd5hNlRsbxax0WHdNeQihraUoOmBgP9H9soE5hZa9QSh8UdnTamaS
kjLtLqHONlW991CHD1xsd9MUVdIMIG7x4JjJwRlwtcPD2Z96gLWQbeCzTpgdtKF7lB3mJgzmQtN7
sAf/IYmG+3a+c1r3MHbZYQjjsxakD72LJJuS+WuAdmK9yIgqs8WycmM4DOkBdZhb37U36MJuvBPo
zWODhpgZr3U4wMwtsFR4qNP+JtH6TZG+AFBC76Z4ol3yrJmoWGBOndPWRUlwCX1jz8s/5Fm3ci0S
H224tx+HcDx2VbbKB2ubB/1dXPR7XAQ3P63eh78y558hFda7hFqoqa+je3SbbMN6WywOJTZuYOMz
rGF2gldpwp6dkWFMOms9Ws7Kx+lCQPRv+BUP766wSOiqAD9o4L4lSw6utQ4FK+XXAflBXiu3WvXd
dE8I4t2MGCBGZNgNWsymPYMWQ3++mvCzaZYf38e7cx+ZFa7foZFu0Lh8e+7D8tYY8uXBqq9EgtWC
WPZ+ejRl/nUMnMMARXRO0Nz6+EvfVadvvvRNxtshjxi5PojJqi0fobKAggBODEfUzbzzx19lvH9P
QHJMmj3oNNmC0vWfga3tkIwPWwr6XAd0WgS4/A07z4RhAQGxEiiCYdnwUpUXx9SuH3+3+S6zB3ij
cChMxE2Hjsib+8RkSy/Q4tCWro8fcwamRN8ncAz0cB3NKEam6e2M1AOGeEzxxCbxrb1AYqWvu081
cqmdF2PMwDxaq86ZeaVneggjLDrqQ+aOv4n/xrucRV2r8GyQ6DQm5dsy1SnQYC3jSFt6SXEYCa+2
JwAfmogI4sY9ztAy6ycOJbDD7q1svIsxud+q9ratvbM+Jr95dL++HJdg4DkW+JG32UEkZquZkSmi
raWv6Teh3FFF13DEwGGqLyUk4BsGJX4q7/0ANkqavTSqMAmyg+jil96pnj5+l4Yu3xWoNJY9ussG
AYAfu2+yOisfNYAyPvJQ8L2C6s8SSlCa0aG3AvG5NT/ZTvySFR3uv+vZBpM8gwBaJI44BSHqC5Es
LUj35aXAw2rAPa+8K+LkT/wEXkhwD6UJGyfIEPDTZ/eMI+QpzJCeL9Afa5j+D3b6Y4ixZfTtPc2/
axgLeHbyhNw0brviWlgA2rNDFYmTZwBvDK6u5hzrDj167U+9QREQOSoIf6dxiS3DuZhStFTC6ios
5JYs485sDQyS8mNHP6aW6TXXwpcsLneeUX1B+A6jLMNDyqfWYNA9GabxXajogMI9sgn1RczFYfKt
02wliHXN0ZPHvSaRc8Tm+vVeilqcukLmNzj2nWwZfOqc08gwIYjhUaCCsuw6rM9zcQxT51joSLd0
6bGzkxd16UPr5zfqzpA7vx0Bd3sc/7CDmabv9Mz83oCaLUfjJCborjlxDqp6UFTXGetnp5BH2YgN
NcC1LwqQtlXOf6U+4s7mneahkg9VFeV2X+xars2tsN00QHJlU2GCrQfKVSN4iYfJpMNhjmC6zYk4
O7F3wt/wqk3tBcuSeaW0/mmzIYpaF+TQDasCEZDDBPzcsih3GzbUNGgQGGP7zkiC78pKEQP7F5it
i9yUG7uCpTa47nmYwTwk9qnLBD5l1X0yoc+uETCTFgM5c962ffu19JInBO0Osi1VZw/luQmBGBRe
b/Sha+k/B/Ay4cZENqqLxQR2okd9c85QTY7L5dQ+gwaEZiIwFbfIEGbhfNF9zFYkgi8dDLO/rtXF
VreHftS2Kp1G32uh6/ohk19eodHwAxYgvpGN6aD1VEN1j5KGHQafTB9hrrzKrk4qj2PvHguGDBai
2U2KVxLLaDKBPNMWWxZacdIk9sKVd48IFwqFDQsnoqpWHSfJCjbZGomlmJmjIpWGGX3hyrOgAdKM
n0B1g89CYs3RVibKDlEOiUiXRwMfP0QT4AXKYTdqUB1maZ3KJHvdFcPwDaut73wimm3sF9lc4Cjg
mW15537oyE5wkIdOAbgeldsxEF+HBAU7qcGodI6+zA9xi7Q1ogQ8fJMP97XopfN8+ukI47QpAJee
e9FAPXcAwP3mQpHLXD/kru1m5iPVQtRbfOgBGCBqz5nqygIuurd3+uS5taovlMAp/r/aj3l8CjQU
wWTDEajO2olMDtrjdbKDlwzxXVyeukfkQB/UHqvy9AU7yiO59C4dsitABm7DQjWDiQSYz++49sZQ
uh2X5YnbCaNQSM7IzdFny9llVo9MEHM/O0/XtTH9ELF1IlycYakeGxcrWpdcjqNDr/hcjSdRxcYm
1/wdCRviow9e2F7I+1jJaYDP+filcOtm+frbbRF9Qlt7RXXGZXHEhekLsME7De9dkYuSNNMBE6cu
rfbTq9Vb94rr6QeIgHlTV8MokgeUqC/qTPEzJQ2GpK1sDRhT6XG2rVNVpS96jSsGK9oEPvn6wPsU
OVyG2zsld6RzOmgBopHdwOUPp2Kcn60sJmzkywGSj+NrZxhMm15I3DHl0dXyq+YBTaumTzpyDRAe
bUiSzm6EknFjZfKhctaohisom/l61Otx8uI5411XOxpP02hX8P8QiIsfAwn7T+dpuPFUbSWb3Kge
gD19072O5kVrmWxbvUd1NDsACoIyY7pn9WIKSx7G+JioSFOaHjsWuRVPRqeyqPfjnJEH12sDt5vX
BayLCB6SonYW5SqZwK2DCWWPOtUlArdUhi3yryJ6MUTz5NXtXUGfM9TnP1VUhZaH41l+rDT71AZM
o12k+QbkoRYyIwZFnrlXTDE3Cu4bLyohpxinKoqWTWzcI96EcxZPQUNr6KYqs0PeZtfI9s+zDF4g
gp7Leg8B+lbvqotf8jsqMsbKpNDIcb7Flq/H4BGSKJD+s2eiyWXXlzTmpoOaVpqEMzFlyYvo2Qfp
zEfXzjEcjDv9Wf2/SvfOUAO+lfldbBy9BpekWXA2oYn3raqOeEac1LMbOWDVnaJQcc46cVIvOvJN
FkPXYtFw64aXshtvW6Ej+dniCKGeqjo2XOeIsfEl8NnYVhJ4N4jpHI3JOr1eoekEVy/gEU2vamFR
dvXnBAdzIqNZHGytvGhYT6/Mnt1kHlw03vvYok040C8b4P9UqJX6DhAqqbjKk2evZCae+qb7s2ia
lrKPrTnN6Cw73n3tVXhdpDACYKqreNzG9UUPwitshVMA6R9OJkRqbrSOqgcPdx86XNq5iwHujVQW
/ADs48sYW1/1TzE+ko1rPElbnnGEu8zdsxwx9CV0q3QrGGBKBoi8tqm7U4Ee3YATK+aofh9tpKNw
g1PZ0xweysfRMW6pzMgrnCdC+g+jpteFKPCQ26fkxDyKCMlfrwquuRIs0NQbHzDDyHCbqwMWaqnb
FSZfR1WrTmrpJTbtrjAmJyoq4zEgE84wqLkZqgaMHongzIUwcFk0ax2o4Mq18ceMmqQGMmrnS52p
o4TEuMKnnCIHWVjzK1qJ+E7bDvKc2pNoqAL6ANgMzd7GDq84D+PSSujQMAsTpnEZUrZaX6ZXlZ3H
sfYjmbGC8lii/Pbr0e/BFsX4fpqdL0ZOeFdpfdazoBAKWUVZmKBLbSdMdXHSqD0INOEu4iGMoX3y
SsKkKxc2zXXVEKhleO2t7lIM2ikOTgjYKQYLWYh0eAL4yVhQ17g4K7OPaPcs8ztL0ocwyDpf4xGK
K2fck85j5J0jXX/x3AGP1vyAaS4bkjavNponv8R2MLiQpqLearBoVNQNS16LxhtR0PwhDr5WuEmM
SsblPE7Ji3SsI3JDmMgMKKDUBjfXs9aTSd1mnXybc/mjaQYomSrPxYQH5bGx3sowRT0EOt/CrVFG
1gFVYQNiLmqnPfVm/aIPfrJiYLUrSySWZ/xL8VbXkxYBrSh6ST3/xzga63xw/wxIzkpEMNw0RjuK
ZMDKOZMmqHGGRNtQsI4ad9z6unlKEzIEtHhgm9G1qIZNUVvtSpnLpEN0TVN7M47ehj337HukZLrJ
VvbFhBQgen5BWGzyDP3EtPEkQNsJD7YUgQ9b3BuRgc0JgQ0wJgMhia2tWrJGy4VA44LUiVAy4tzV
WsQnnLGyKR4ZMA7NMkQerekhVdJ1LBd2KB4D170bapmscrf7LmubJneOYJ8wIlSlFDWtbJsl4gE1
+QHIslp7zhq0uvToALeUz3FRPmhzcTGNjo4/GSzykKs5w3fGC7d1Vl8QZbi2+iengS85girydYHy
WIE2zQzgOCjo4WcaGsp+U64tX5xEnXLIFCQ5UeWtDFDzOAaoBMer1wiLgDqdCkmV2vJoPdr2jrF3
GmQInMC/NUfTAlUMe0ljx4JqELcogiPANdvo6+ogdmmPtJxqec/zigzaRsqSeeBZFGrJ4a803gBW
wB2VTr+YoT86gHrjNr61M+tUTGKEFEw49NE+nTporfroF4h9BFD1Y9aKifqBYTasTl+3VnXVHN00
ww25zx+1Anu/xoS7bQvnCcGRZwblydI2kAkw/PTcB5L+TF96ayR/9qmTD5DkelSl0p4/H5lmjRUj
cbNF2qquwnBjaO64Mep1gNzXAn9rb2l34os+GhO06QmAuU1NQ2PrLh2869TgGY6PNqLURDs0VU0l
AfPQ184WCNjRhL/++pOZlMEoAnoTOJOkSDr+9cf0Q0NIyJvJnAFtgV2EusjCZM9FffqJTPOcOMbJ
qljAIFJYikCLo/oRGtvJ8b1oUXecXdjO7SFX1ssOtaxl2dvPI6NQ1DDo5IGEjiKGYwitE2N7/zTl
DsxCCgaTkcjy4BuDuw6M9oKSxw9RMADIQkiGvYNKTZxeVflWkTwyviIiVzPc5d4lK7QoaNsa0rv0
78u+vrxWb/SgTizkI3+wHEZOEH/0v1Cg3DU6h1Oa9S8D0gPqKANDfmN03iVJ8oP6iswVR6+Nr1Us
dgmiJbINDvbcXhry/r53977RXBrBZahooFZMZUWfW8xoRYxqVo5tlLlBa2zvqkKzQTeA4kK1K6Ys
2NYDp/nM2pzVMdBh7DI2yUuP3sdr8ToEGkauPpTaAX010Tokknl8lWPypwWrPx17Z4lJ5SlD5Lqp
qu9O6G6wtoiK7FukaQvsQNdTXKIHUW5aOrR9OdM4BlHNgNDtzU/R7KNR4Z5zM1gMY74PvNm+aWjC
5TpH4vC1K80Hw2F6CsMTWM0Wob+tHsllXVu7XCYMGvGtmWeCDsBMShkE5mZ9ol3QY1iCWMCijoi0
WXuD/DXZdcIzQl1xQsuJ7E6TxHNk4jRcOqrhcxbSdHTgESkadaenn+gJczhOn6MSMJTeletplEQQ
3rSfPWV5cOjy/rkznK0w1k2QfSaw7sykf+ptbLnD6jxiQ2NZh4HjF7QqGudjjMJmp38PezpuNXgD
CPWgCCbiM9jHriy/5SVLH0ztJUi0s9sTSkyapWiM+vtuKB5qP7ymPXsgCbIHWeMRWY7IAVB+dQS8
qQyvUUCcTOroJQbChWbuuJVV91QqozDVQdB9vis36svkJNcAx4Wqr9VRT45hlv7J741d7f2I8Gf9
Tefo7diAvprpkIg4SL/YjPdVl/AnLA7O9ZaTj9A/yiFG2kKHzyu1s2oAIAq/81sAycLeQL6WER71
EaZIcySRZBypcRSj/XeX8+56HJ0xhg4EDnwQs4w3faxxypuOVgphBwecGBeVDBwb+FsUprVQrLZx
oN9rkMjwYAPBVgIPJfOk8ZCx5bBgWcx717nWTKMH5IZMPBhQz70xCryly2qlUZTZpPqxHW5Eoz8O
jbbBqzC+yRokyYfkUVVqZhcc4LvcI2YKzC6DL3/IOxxAlJncPeoeNyJxlzOwrxZRBSLNMvfnhRax
3b66KLgQm5CMuVdZ8YAQZQgFG6TPN2S6j9VUP+lK7wLhrBZLDqkFO9b44J2boOZ08xFE0G87hJs7
BGpvqlHsQ42WRYmgERrO7MF1DNBfdgXFoHPQE0DlcE86YGg+FkSeuh7IZUhmXhEf4ViF9zs4S+FQ
J4hwjxDnbdioJJfOQeHSFBpseRtnl8Rm5RJKCXiFc+yxIpSj+zBT4iUGehqkf1ZO74dZgpHM6yGi
VWbB/ivpnIjYhoJCqR1G194QT1U6rSOUdoBqdTRCEA0OSu+uaZP7mi2qZ9gKtEhPLduCAMAN7QNL
PAVik00IcQmbfYXF7Mab7B/Ig24rrKnKerrrldpBhXFIujBwWqOGZQwP5MYZbZgHwYGh61L3Gchq
5v7jBfluAgEIzjChujJRg7v3DplUQiFoIleDVk4bB3kUJYPk7CBGBMjHxpC8b9Sx/PGXMiF8B/wh
QVcwYWaObEvrTW/eREEV5VtWU65SjMJHYJDJXnQ0Qyqz14ZzOpHvie7GpYJG3Tt5wWmBCvUloqjp
6Ayq3uSEYCfQJHsDwOuoURxPPvrLKqaIob2ojlIX958rPgViPC061aIYaCSoXYCIyp3hXDHHgh3P
mI4OJzqo50zWlz53d1PUL5OwuXjEzqQn98pkdqB/BsqGUh1LOT8EJzFY1aWb4avTqRldFcZoRAUl
taRqz1iqmlE1aKeCWuH3l55K2KnpEIlmlczevWppYS5xVBWeukeNKdxMUq0atXj9XGxY0XTH6LEQ
OjKBc0LfX3ISdKTdCaz6chqrC3oXO1mIDfvrXOTFhfb7Ra3tzHJPWbqqkuhqRtWl1fRTz2emhc36
k+eB4Zw941xTomwmjvifewQ096z++uuZEdTVxsfi5wZcLiEE92arDF5eS26iMBx8HYCNyouCDI/4
IMSDpV3VMYlm4JMX67qxaCgDF7WwFfx+2Wn6mdDHBC717j3DzDaIzuwCndQNF2l96TXUaBHedDf6
RKE4OdpnzWkPvRec/LxATYRXGMX1nylGVEmfNohKJteaSR6+e6s00H6ojghihRfVugyK8iJ7al2H
hl1BTzVPM4yLool2KzfqITK4LK6x13wOSUj+OuX/F4XwGxSCQzD7r0EIq6p7bos6ek7/temi/Mfz
z1AE9Vf/QiIYxh+WJUAaKAa+Is/zk7+ACOIPMACcF64wieSC4e9/cAjWH8DJTcGEyNRdRSIz/4ND
0Iw/bEAL1AOW0PlgHQ2Av4ES/x41f8jmd/85P5UWHwJY1tDBcrq4c75FWVcy6DxJW3+23UPWGMka
4I62sKz8sUFS8dAz61GUi4Lipe81nCboWBvlFyRb0Axvn7pMl9s+COON7yGrVRTlogdRt6ofmiJL
8czTgU+NeOJ0HtSEMkFApOqqaEOMwY8YY8jEweQea6KVwIejq7FAVo3nsE9hlysTqdqcMHvsxm2q
46VguLF4JA33wOk+aCZqWymDfBcdz7XMcnfj2DqKWGjy26WxQS0q2ZC70ZlxJOaXvvU4Zv5wE5kW
Et9GboBY1pSsEYrcN5zvxS7U8nqdwqcuHB2fZ/a9Vlr5Jpr/P3tnsl0pkm3bLyIHBoYB3VPXqlyS
yzsML6kro+br70SZ90aEMkb4eP3XUUhyV/gRB8y27b3WmtMWpSM6AEGDcRJ+vbfQIoqsdM4VGOW9
lfvPs+2AmA7DU+jQOYuIEikDQB92HR8DMr6z/KeBV2DtA/rtR3XHOSzmjMs/0Ufdq0EthyViRIyZ
2+XR1cRmd6lFZCiIPDoA3bzPRPkwz+5LJRdbLNPg45QherMFGTYGeaArJvKcc2T77A7dq6UGGv38
DHKIYB15SXSARRYepGtcBxBabU8GSWZSa8zzp/f/W1Wg8oQrGWDmXuvZcXCYWx15e2jok7ROT4mH
LCEJw5eWEvt1TAjq5panIkFzVT3yPjbwSAlStDn3DPYNdnH7rAayOBPFkvt+nQwVfDMNqAAW2cN4
NeZDJOAM5/JRp1b0WeqHOYUq5HdGR0Q/wbWgcarax/6NE4FWmE3wZ0KObx9eqxzgtNM8W3M37vro
KR8L70H7W+1HHmkyzhdwm7gva9BjXZKSZWmhDvS8aVgVCID28YQJz68G8NWqKRngy4sHrWsFSMLc
5op0oaQY+rXn1l8SOyy2eTT8bHN/vifp+VCpLEDx6CCsEFAX3Crf+QG8b997sbS2fjdO/2s4AI8o
75ztOK5a/iss84PsYFbcdYvg9v3lxq6O9q3pvcR94j2g8iuPRuqd+po9p6gJqLNrOsEMQ+PfqFSc
98PFH7rv5XXgM5JUOqibBYaDD8U+oaJZKVxwqVWL5bj85qUux66xRQiXvEQhQaltR2dFMAdkOGBt
OZ1rRLr01hh4ratx/NynroYvYn6f5vhb4pSH3AlqPIOYVrRLKj9RYdliXyutk8riOzrWJDveamss
TwBlypO/fECITxbQmN9JqHAo/eTPUHGqVBH62hzPT1q6Lx62q4q2yKlrR5pakpoci4A+aTFoht58
IKp6aWenP1M3srGz6AAxgiINOxQ+f0rgIkkbfNakixmyga1agnEU/VPkOogvnbQ82ZlXnMBolDzy
//slI1ccUHfv32UQE2ar90/f/2o/9yaPavWlev+D9+/ZoNWDiVTSIcbklHWQslya8bmXHJA+16du
edXvn/3xpWW3uyiI/T2GzzkD/umghE35Ikoh9TXjd3C0dEJEa+wJgz75LSDnVdLY0FoD6Wyxhe+Z
i7/YbRvvREpwAb1ltKvetCXYLl3nAyeJGuhfG8IZTqvh4CdRfSJzuzoJtwcR8n9fZuNNpqZkBEUm
6JAX1QkkYHV6/8x3CLw1RmKzQ8cEzzbwoWQi53sedqLJbk4SsOPp/bM/PqRy8XXlnLPT5GfRL8Jx
r2tO7x9K338AH5yhVabZMhD4pTpoenmpPgcotXd+VXSnjvmSuQ4juq5D338tjKnZZiX6HLAZwMXT
aS5OU11HG9ngDCUdV5wKlYgNfjZrlQyfy9CUxzxt51NbBdhl6dTCTUBNQ8D8+7dpU88nTRbfmqX3
Iq2JM3ccugShulR9ZTqdQ2TUFaHqx5oQ1IJYeiABjt98jkHhrRQtOs1k8f03qpbLQDMfOND71zsi
1Zb2JJ3FoGAFbtDHTG6m9lZoi30gct7Nsi9O3lyQ7gjIqfuVKac6uhOgHSf29g02XmaFzAsdFd1a
660Kg0u33O+uh+CQPj2fjss95eMdIn2aGYjiFHpqI7emE8tnDLxX3FFM37tj3/KuTYZlHg3rS2KW
EffRcqu/fxia9j+fZY5ACwIdYyWXR+KPPwgzrA4MIRiJYufawgB5Cdj3kSA7JymGYJPMpACGc1eR
dtIlh1ziseyIzz/1y/vkhyTdrt6/lg4Sv25wd/7IPrWIBqhOMmA3AfF6VnPm4LcC5RPQao+f33/C
gH8MqS4iO6/JrG1CGFdoCeNlsn/6RSC3wmcHo511GyFbMfzwZg1gBMfS1APQfMmHJ5X5z1bRGues
fUw76+ucxl/w5JJpkKhPXskjs6RHDAnp0IJne2MWyP/7CYV5TZgIEc1AkDFkhyMSchLNnRCar4wJ
1k3ab5EM6GumKfTJOeIkSDlwyEeGak3abJ2+oh0xUA2IGDc+CTyCRD1iKIaW74UThBHJbue1G6JF
YXt44y2MjSeSQMNNCZg9NGlKQ6dmYwUji3tpS5wc7dRifg4gtfoEBRW0ddMmTtdhOtz7sbQ2bm6w
enjMiLoCBUVOvJCa6UUb5bZ66jULqqey7nGCoo1KiZXdIAaB7orxhsoj3VNCzXZFrsrIOQUQCpWR
IjJ6nKsNlQEbJZVOJnz3QZ29lFVoym36JSI9EA0tb25rbkJ3ak6d78Sr93qk6RLgtWHGIKfvnG2h
8nZX5FoQQCTkNliNs475c9I1wYPg6kj2rZuRDoh/MshiQohifaHymyIUSTOi2SQ0rI0d5fJef7HA
kKHjsKaDZsCzclwDQjtkwnHREOWyfhCSooZ95vtg1fU6qy0DA4Aczz44ejDp+3E2ngHK9btZlz/e
Xy6/mjg3sNHSAiAjow5eCUrb2SoXEdFzQYGwZe66dEwKMCc+Ece6LlqAeW1yDOGVycrb1cWMiasz
sKmLjAVMggcNGyKPcqjBvV85mJBxbcY6P7h+8hbkhXsNc3wrBkYnmjr4Ykjo2dh5rz4XNY2Gw6JY
vDVdxVYXeWqfQkZZqQwZYVT2474xxxNGhxTZq/9kxX6CjzC0N0GI+aEhqOXEw2IQ7LhtyybdWG3O
lFEY8av6XE1qD26xPMuAQrON9LzuiwKegBriRfU0bhJtnd+v1fu3zIyMkqZvf8noq7It7qOwdclq
uWS0c8/MxZdx8jrMS/uchBHSZaPuTjqLHpxoOOBgLvfOUFjUbsI9+CNsr569X3B/6nx8FUW0Gu1X
x3XaQ9i91mPjnhqqjGDivEIYsEHq53lIKeOacwhD6CHocK4XfnQal296MrdOFYk7wVwNm5Q8czJg
9Kf3ui827BpyjGUdMXd1K6W9V4+Xc430FxEeCnhwB8fP5gM8u++OfOKVRfc0QLu5FVx2fW/mSX3n
hfVz5SzjliUYvGKmN47qSeC23+jx1Y0GUHfhxKGoe46cBPqEB6VPlvYbgLHkME0cAZpeXU05HjHA
X52xqg8T58eVi4pwA0ugvcyjRtej01UQggEcDNfYHeoQ53znm/YntBJEtqktGQUprWNiJrXTbuYB
Nc/I+LnDjLXr2FSAZguyadrinlbqPqrHZG+IgsF0pX6VjqSHHMW7yCFhk+ERw9jSRpD+w2dZph07
3BhBbHlY9Uml7s+MoKWmbk81zdI/HbT/Ri/9QQvrma5FLp4wScJjbSfMkuPxn7vgqT3Kuap/NI7R
XB3xyxkJiZTxNWpM59z393HldVsAuLcYfQ38w/KXWVaIm6KvAybcoc4DTJGM0JzY/ExonbNJ7fJQ
R4uGV4cVdwvDO4Pjx/ur/v9tlN+0UVDd/unt/S8zx7+bJ+S0Ns3X7s89lPef+4+dQ9j/YrCBgBcT
LmIpz+WI9B87h1D/ogni49VARM9IeLlZ/tfOYf1LcbOgtH3vr3Bi+b82ijD/hXaVDA8bg7aPGNf7
f+miyA/ibEK+PATvKJ0Fr5EI4w83ZIeiNYiL+s5tfUBeyQ87TaY72M0rfJQ/+jGBxgDU8uR1XyCt
38g0ry8Zw5t9Ay2cR1/Gu74mHJlOTLOvkvANinC9l12jEGnG6lpW/SnrOvjaaUc3OGttjl06OavS
s3e47yLmuDReZjOGUYYz+y4SajMzHTtGLAeHOfQPYN8e82lrGp24p7NFWGJ/55Ib6wRGtLadkUzX
usiPf3on/+ZB/ZjhtlwXiW7CosWlpLA+2tNT7UAUaaK7xuuIszUR5QF5J5JNN98M4ewt61qPYb+p
ZV4iBase6FWvsGPJDabIdofbghju2MPhx+6/HfxJbDikEonvjTu3mruLAwe1qo3iUk3B17JH+Re4
ljwZUHIy38L1hwXwArl4KTnt6JjvNbXTOlnO/k7kcpCYpkPqcubRdj3ew6pRfraOVUYRwDtOXi1K
FCueY5xsRMaV0jZ3Hd2LymuqO1LeINH6/UUzeCYGh1mb6//kwIOyTXMWNt36tQL7gKDWjndQv/75
2soPZoT3a2uZDtM3COOe9bFxZ4ELm3tl3NDulvtBPzZeXt7C2djL1hRHZwQGEGl6X3H90nQ2587E
pgNtfnIbGKl1lT6NZrSpBjg8IotseANOCk6+rdADonuh5MyQ+9Hy54DT72KdXKUJJ1JUM+zxsMNz
GFuIzHRMFHrsZWR4EE092cDWsoHifgQdIWerodj0fPy1cjvhx2Oa1LxIHpb1P18M68Mc8v1iSMFW
YFI8EJ36oUVCSslELLhxyxiLurUKNrOCl6PSX7Jlt3tXbzoD2bfe9BBO8rkagh3yw1WejDhL1+Ad
CWgoWuhWMdisGNGdEU3lxrUSXMhW9ovqGQaBt8zdgnj8zXb20dX/7xePT0IqS0jGqB9Wj34m/jua
/BuAr+BOMLz0RwqCRUSaZ+O6NuNl7+Ic1BY1CCN1lpFPz5+/tJqb5vs/X8mPmVjLiyFxyOcSKhaz
/wq+VLXWjXRjcLYosT2HPBUDmiDxZb5G9YdntwhzGrJ+Vj6ZI3MucI13dVZ/HRNIEsovk2cW9vvC
cfdRYCQ7Oq+4uqicRDMPD52n2QgMdfEd43a/mryx/hTU02eC7GDFZCgIQQEZq0gFmFc5W/Ucn5q5
Nq92EQVHVDIw4g3xjbhw/GCZR773OBe7wPE0giUeNU6OHsGC030+WPNmEkxx11gwhoMwJ3cFwtG8
dNknJ4rPUa4O/3zlloTd6o/2GO0ynKfExdu2Lx1n2XY+VCW493qp5a0ph2pXowmRhCIRFumBzxng
YED+MZ2RNJel9hgbhVgfxaLBXMpBybBWAyn8KPrTdOjWwL6mPfp650CLY1M1F3R711lZ7snIq12C
MODkhqpdWVk8UgpaPL5gban6iNyWZn/EKDiYT2rJ2KdfgU3V494pJff0P//SH9OAl18afw9uSfJ4
hSc+2pObYvImSrVbNo7xXvSCbhQ54zZ4i4BDALzvGL0HnHG6C81d0XPY+s0LWB6OD1edbZfqgPvW
Jit02Zr/pIhgkhfbOkBVKBu4HPh1qOWQouCls/OHwuyHNSm55Lqbn7hyp3fLBgv3767DRwfyv6+D
EmDkcWpbDGj++jLMMHM5Fpi3qCn2dksWRit/BnnoPcRJRIOo01erqdPrUKlHsww+Zz5ZvBCaIcKb
oBgDQhMw6YFo6WA2XASsz8ILUu6AVzyioHIThrqunq1tPlCmIkbz1oYbYgsiY8TvBHjThdWsfLLs
g/YQB6G8QeBtN8rh+BK3we+UH+7fLLiMu33XYdDCLOq/omBtw5pp5N7qeLwfRM+goyiLZ7LUKseb
bpkNGZISY2OY9Cnq0zAT+u/l9EicId2jETzVEKNugJNjjhS8G5XJssexZpWSur/qpuzmQ/bemNmP
pm28PVr3B1FY+Lon4zuzCH9f2CHtyjKUJ1XR4Q0ya+dMs95KWe0Ll1xUK5JfzEk+Jnk0bYWu7iuz
hltaL0zBTuYbzbDuDKe7W9mTCtcFhIQtmugXyEWlPR9ThsLbtj5HpYh3QccJLY1mh98Hz4VVhXT1
EOIAjYnj8zCTyWD59q4PfP0Quw9DZMZXr7m5n3wP4OEUnqoAz0MLiEbnfXX0iv2EtHWXxblcy7H7
XfrJh/PR+0rEEQn/MnmXPHxqKR3+9ExELcLb2OhuxMA1B9MnfrYV5RfSE+oT5kK2jXl0djmRSMyu
zPXCK3ET5+QVxT71dLHp6gppr+pfYFjmx8AEZJ/18U7qttiX1sIasFnGvb5FT5P9JsLkfbP7+Dwv
ISrmUlITu71oLf702pPBM3CMtDfHir5SeehLP5tbJo/hwifzNqYzffIEQZYL/LbphlNHM6Xhz9p0
H2mBabnkxiil9VpCFKhH+OlKE6tRBeMdGtGERhl0eq3FIdGFtwkLGNlsSM6C5ClxH7j+wRoysvpT
qFueNS8/GQ2/kan8zU7BoUPa1CuY/5gs/vV3lKGypkBXt2lgJ2CAcgzZKpGrT1+rOn385wXy7x5U
TkcMjqivBUF2f/23qswLhloXeD7Gare4iwyfOuef/43/KhrkcvrigWExsDiXf1yE89IyB9+ybqnu
aGtZRLuImId0JL2S0HHQLxlvHcNcakC5KdsJNBS1Q9rMeu9YFwOr1p2c4m0O1XcrS9JM4WqaflSt
w4FefkhHNrUjeSwR8rrboJvKnTEHBC908snQ6ksAc3pVTfH9lHTlphc1uKpwUbsv9ZvmRluZ/h0h
ajHUHBCmc85fGJvqOeJ4BMvJofGvfW8/I1JZ2bVJCWkTdeNMazxM4yOjrHVxDfqGQ4UD3/Y3124R
B/35hufaAe3hSMsdIZn6Lxvcn274uRJIU/L65hsaYZkMzyow0YsIjTd/Eby5Jj5aaaD+p5e3ZkTH
3lDML3YGwUplgiFpsyIv3zxUpXWMGp5RxwPoNeTgXOrJoO2rN3bF2W8mP5loJpR5kvfGZYCE5iRm
Vqi818oNaKQqx9wqIzZ2TMgBbtP5rmxCvs2J97O1zDN5BA9lg0tHVIFNHVOrfckzxxDJH3bNnAFl
MhP2OMZc2m3fSoI4jCD0L0OKKRx3MpmVNIPfOEW7Z8jUP/oqqmmK1o+JYpD8z9eVzehvLizJmaSw
CY+zycd6rGw043JL39wE1XacWeIRpzh85gphuyfuB1Wbq6gc/70X204DU4nW8rpviofeRGWVcZze
6CSLNyYRQwAyA2AqTDYdjpPh4NAtcqsO1oq9j5IuuWpS8qpogLmHF4Q0hqlbFSqrGbdV8S1x+itS
AALc5/S18aU45oOfXxLpMSCUX6JI+dcZuRN6L4iMacZgteHkv6liVuneo3eeQmihRfqtGPCAuXZL
mLZDfsl0spqhWY2+RfuA3GGkfZ3Y1V75Nc0tdUhb9dNzK4OSIr9H+r5/FzXUnT8TeB5fxWz467Bt
svssdd7hhpHaVagPNl06CR5nfh3Uj2GFn74jDfeo005vzIjIvNaJ600dFjfL8eJLlJTfp+XIFXuQ
RXoeRaeMH8up8HmWi1M9iIgCN48gk7rfvbnad0np0sIPzZM4RYWyT7SiUaLZaw4VP2VCG85pa72a
2Fq1KulSI5ZAT3NpIp7iMYw+IcpKb+4chWvbjEv0WUgfi6Tf9/AU12UdzDuXhNadY6PEWCLtj0W5
ELHy/M7Jq18V5IQiLCxkBDgYQtc5T027Lwa4mbJqbqr/oW0FEnOpTcgNDH9TNjsfd4Dlofclh1V0
szSfPu7Qc0UH06vym5Emw8FrWDUDMpv3Zt74K8uBrkfcM6lWKfW7pyPjmNnOp8BkJtFribtUeQgz
Rp7iivDsVWXeysRGaNmTgmov1tA2N0z8Ju2dN6HomYxqS6z/D0697mmAQQN3LbhFTLF4rFGpuvaR
uQqhUVhdoq4fj65MTiShTxvLIgU4N7N2Q/Jssx2WG3FK3KdA5ZKkqvk+NTh/xH725k99QV8kgXAu
45+qba+Rz3tWMw7eAQS8dmKhck2JIjcanD3wk5J3o/qdSEF87IpwYWFEoGeySd/2sZX8dTWNO2TH
TMqvbSfIyewQi9RI+zcOYytCSRl8V729np/Nqb06afSbNoT4oD91l3+dCQTqU2I86Ecum/Gf1nLd
B3ZgON51ZJakI/2sRHYWSkPTWywbHb6LVZmo/QRu3I6UvUAm6foLs9j48c/Bp8c0WfZdN+P7hlJ3
Eqn+3Sv8m92GCBvyhOl+EmPzMaPODdM67nz/Ch5QrEf7h5fiGCUq+evQ8lLK3HwIUY/Xo3qbOgek
70S3yJ5Q3TssO1PoO7uwg4J08wMsOr9ZsaX/X0u2jyAM5S5lBJEQWHb/ev2Ua2YZQNsrmRA7asSA
JI+5/+QY/Z1pBkzG8oR+AIy2UxAF0zHK9f1Mi2SlBXuLNvSB4AOw8/M6ikusv6i+r0XZei/p+DX2
KsFRQ5ebJMmGjQ7I7fK9SzUvOd3QANYlAWgvHckEoFHINcsGqV6Uj8B+xEx8IGO34LheOczNQ2yV
ShPxPZf5S5bwAHq6Ny5EcYnKtB+jtha7rmoBDC5fykj48MkoooOshwk3Ww+E4Ayf/OpuNP3nXBTV
0yx65zgY9Ei90XPeoL0vIprq20xeT5wN+OPaGBCgJRGfzVm77rJqPEEt4HCf+7uIJJZNMRO2mVnT
2hCjexLtlWImOAt/yvd4rW/Mow4WP3GODDmxi+mtnuD4mkh1To0RFbtGKVAy2FKUTziPvxtn7+oz
VrxvBmZinlTDoWvqAyqO5DGaLDYqnLonJaPqpTAN8PHdFF17dDgvVTt8MvrkOlLef26hYsnJg6cB
f32XAa3dhwVx9VMmc9zPOQY28XOxMZmpyDeNH2yERyQZlm+cxLnc2DWOxrTcSO1CaBtcSNMSOHSB
8CK0HlOP9FGvm08i0tUGxDi6vAJ6sBwZmM9GsEfZ4TAXHb94IvlplwN83DrAiRSkD5M6+zKc79lK
z56v8Y0qRLTLKEsaZnAaG/jvKBLs0bq3Rhw6saO3tkGbuoibx2F0tu5inEzs6on8kPTgJNaPSJA7
h2B7TWFQHgfHumslCf5Vh8msiuUv5Up91+XuwRi6X4ljMYZyyzvWMnMd6PYh8/Sj33B32XP+Ws/J
M6Wq1e3rgoOwVN/xbj95w/SjnFssFfzwMNGhkxxOsOwQI2xzzdiCH03Tpc3fn8as/1I1wZci7Raa
p9yG8/BdDaDLAeesRILIJ9c0Zro7w3NxnwXuJchA+4ngrXfUqZiR7wwUyqIrvTXJcjiku2NQoZ+E
xHj10dNrP/nGpv4aJerCuA0pj7ENNQ6wIaCNPjbzU0Yz3gn1tzGGnTFo4JNDYXwZTUlt5MbgRfLp
JeZGWscTh1R/tlZu7xon6enukBsB42cj3erOY95o6CcjgpiRqBI3T4vxMCJzEBgMI3nU2rtc6+Iq
dU5Sv4GecozNFSvgDEjbg/uS9TRRlpGJ0YQVLJUmhUoRHNxmxBK20z7SB6vkOiUY5E2XJyepuxyL
2Y/BcPpb63Ale+/oAWpct7hc/AzUFdlyO6/EpOt2iAwL7TNTnpunMnHXIrJ/FRGG3LIC+z6h/7Rd
ccKVjnCuxC4pKD7hF93hIzYvI+V+RkLSalj4e5XCfJekN5K2qjOpdiT2kKmVeqhPkY4WayyOcuFD
hPSuz/0co64NP/d5Z27cOHpz6csiiMjvMCScRwnGFDVfSR+pWzk+tX5heJe2VB08gsrdJGWGBMqz
4UvPxD0Oc7BL5+SnCXKO7ImCt2wc78C9vmD/hKcqUcnQ5HdZQci0TFcFkYt19MOoPbmJrO7awW2J
B/ObkU3m3g9fwVYg0M0TFCpQu6OiXzVJMF+GwKB2nsB5dug1DLv96rTdlpP3Zyt9zBWDLEQvjLaF
iboir0lcMH8NkXzzZzRPKjKI33eofrsU21sFPKMisFrNFmc+PMEro8BY3PjTgZ7lU+hNBExO7CMm
FkkrLL/7RuBiEUOV3GbjKyv9a1AR1m3i0sxDorUDv3nTnvsjsajf8yZbG0TnYLd46JtsPhnlp56r
bEoyoHzG4XGavtqdmW9dcg1FXzJVUKaxUuKzEmNCtqZmF7DKQ9FYcMNdhBR5OFp3hLGiDfIbvKJZ
uiVyhK/Kcli5rZKHmCF/LoxHo6m/0VBicCKj78SxoKwt0cbYYfhGaBB0IVn9KmkRH/O53TV2kMIs
7X9IW19H/KZrLxU8u5S2xF+OmKFQPsk0JwhW3WkUxNcY1/sc1A2/XWo9m21G0hDw1bH5aqkaLw8a
kH2a6nM5iPwU4Oqdty2KpF2a1E+MQn1OPxashjxHkBKbNTsGC7KfC6ATWh9GG7filKGHasXw4OMS
WlaHczrXb3SMJX7dZJeEVnnK/u8DBTjMyLBAXsVJA3ODNZ/8mDfZ/To1GP3Y6NuVPbSUAE5k4jVN
oR+//1BTeYuhd/n59/9d2o6vtCfd7R9aNbI8GvDO4bwbB6yVQxyUaC4XKdu7Yg1iny5zZ2vq6rMz
0eemYUzOmjka/mooIovfh6R1rP61eoom/atVD1MnbujWn1LqIdrK/PszVM285x4d8irb5i1cBRQx
1mnynBcz1e1utKy3zmldjoSSQ50RAYvD0xmLVxDghxrs17sh//2K+/mYn9To7AeLH6hL59OoOYg6
805OGW+sMcSkuNbGEzHuM2uZCbSbtXMze7F8izHwNgXOcMrz0zDWZyqt+RHd+rwPJ3IRYmiwXlkA
oETue0rodPYjvGIzcc0rFcFrZtHl9BVw4sYiSMclM35eNLrKr2i9VYxZ3aGXNxEsaZjTp9rt9NHf
J2n14qMAvnlxs4ZzNq09e9wga35WnDpX1KIYzwz3cwZlBkVw9di1db72kuCXoYvimdn2fEd+1F1v
DHpHP/a+8maxriewya7tfMYLQeVuWi95Zkf3gN9cWftXzeSa8P12w2mEvCtQs9tZ4w/1ONReqXbL
VdqpErOd2qmm+Tb6NP1MbPLjIHymvtWDSLOX2EYliXjFOOZuvYvznsqmxNzrmaG5gLKGM8HAN0PA
9KpDe8/c/E212jyaRhA90F0LSPkQ9745Rw/VFF40eWMbt3e+1fF9EibyQrcyO6Du/t7rYOSe7YJN
hjjeLPx8L7+LPvs0FG26M9qBKG2XrMbQfTXVzNlvIqxvAOqrgnkTxrD8MgdjWDsxI6s40YwMiJ/7
vDl3AaDqLrlMncsROD2FsUszDNZEC7mp4z0Xsddd9YKVqbknWfmHm6ImnRNtbYJJ42VkpDZx956j
Ic/O75+5rUWeE2ShDfd4A1CNjaqcg1evEGenWRzm5TzSw9i7rgMziLih2EbbpMzEYR+PDOK78G4p
f+uRBIPdKgmhNZcHYYfzqYhNaNR2fiymrtoDpH3yp+JAUlazLzn+w1OztyWo5DXS258JMsqz4nka
WW/u3Fr+tPGHrPvQpy1vq+kSCXqFEaFi0hyeKw9zqY0l81eLI/Fad+mpwcjz0E/1kwmtYSOmpP88
zPFjXI7ZSZSAkJ1ZUZIIO7oOpl6HKD0vYaGDTerW1sZzkOGmHgua174O9DtOkZ1fcxP4bR7tau18
I1eh69PkZkbDja+DC9lfK3c035K4G6555TKYtypQWtHjUKcGOjdP4DCXPFEGmCcXTv1Q1j1odQSg
Vljd2W2OjjFvpmZPhMluboyTi7fwUHZWvC7oIh6xASDHclL/sXXj70xEq92QwNuSY5VdxMgUyHbR
LNYewXa5vvEulqvyyLYNWyWAyDKr5qWLpnllNGx08dAcaBiOm2xG6Twk7s3qrbuM88GlKCxrnZuU
1R5VNuNY4a1G07w1Fd93iCLdlh1eNoig2dpUxp1qR/NgODxnpCh0G0qTu0C45ZYHLT023vANhc+Z
HYxAbJtakWoC27aY7bXwYjLwCOSa8s7dE8ctV0ln9EeEIbicY/XcW1NJVAI9hhSot1HRv6OVfCH5
mCCWNn4qBt2hNq/XPVr6ICnRh4RNszaL2dprKT/H/ViTO55/qf0Q02znbo1p2jZhox4jozvHyrtP
PCO4i6V7ieCQEOtkp9gyKctYJu26ggTFOto6iiNzA2whRZuB7H0ta8SK3pIcUOu+2bSur3ZZD2ga
9SdremeJbZlW+l61S3eNSeysnPozjpXVGBjtuZAYq3qGi2tGrS2rEiCTrHiMBDFX6YD8nonXOqlF
vUm4bwhWQ2idGKTLdWOnNrWP+X2KvOjsZH3+vg08lHlg3vtw6KxWe19pORCXwtsTB3Z3I0Qkggvj
PUJ5Kg523rxqEUJs9hHVBDPrvdEH4VvUs8d0D2Yd6K+zeZ8MSOv7viSYpUt/pQkNAZ/H71wYFfrc
qP4h+O33JgiFdd0Bj5e9+x2VKpHl03gmQWk8O8703PNW8vhqdBgivHNKs+T8UR6kKC0wlldZO/G5
dzl4VZya8LmfqWQmjOQSYwe5GDMxBSsdUU/FtAVZ1p2rNLS7jVRxMAuzvdH538cpx6bSKrHmIzxy
S9I8QlXe5W6HYd4q/Es5EoctGvNL7H0Rk9SXweQUmbkjNEN/yYA19xmi07VnlCPG8abCDEIbdJxk
uq84GnPEQ/YamfVOjR22cqd4SjnibivaBGXWAXgfgCS2jQ4OcumVYBYtzi3YSMeRwydSN9KVPTo9
+eZs1zEryTopfC69K2ZaD+GbZ4fmecyTW2aWn223Nw+hcj9Z6JB33KVoSGkG3Cw0LmtSKmFPW/qS
VMWtceb41WskljF+eYvez14uiwLjglia0VNI+RAZzJqCftScMKLilGFnbX6llH5Poy7Onpr6M/Vx
y8EpSB4SPz12klR+0eIMEXlon5alKG8zfnuvVftYinsIxPOlSoxz6SZ3do5wMs0jnHvjsKaDQfZF
3miCKIL0wkJI2zxPi51vdnJV+kS+0yazuPFNbuw2VJs0w12nkqEFAjUbB9eYp3Pa0QwpsuiNNCvy
UMzuFaYkefYVOub/Ye88tiNXsiz7RcgFYVBT15JOp2ZMsKgCwqANyvD1vZ2ZnVnVPap5TbA8gvH4
nHTA7Nq95+yDNl2egjmQSxemvxRtuHU7i/pRquiup6Xr+7RUk/A6dijsWbL0bCd7MZ4st0nvfkXB
BOOdVWSGR36X66FMaZTWs7kSQwjWOGtoVmY/xZTJW6WP3QR1zJON366DM76QllcenbZ98zXpP05m
DMeqUZs2lVeFRnxn5nrcwHrJyFzPdp1X9RfZ9MFKaMREM+XeShDfvizKyFipxK8W2QQIgXbluNXj
9JAO810cgE6zQUeuaVgW4BlNUozcdm9ZzlWkY7UKcH1s6z7dCu17OKCDB+n7rxDBCJ1g2NEafKnz
yDTPWo9bIT6mSp9GBqHriSJjMyfuPZ75Dw4MBfGMubmdfWL9iuBzqOlTxvu+lukd1qyLIkZ+bSax
e4zcz6HPGZ3meKgTWJJ1QqVdQ1oIM+9PyH227bvs1exb51hW6YrFODm55UtW6fBEj+YuVhyDkR/5
6ziJjV0sgT86BhmVt1++1LAIYA+ELSc7zKtnBrEc+ujv+bTgVrST2QxwLaZprPbgA99+1eWVq5A5
hkAtRbKK8CkumxDkjok6uslJjUfItrb6gtiL0C7+xMNSObx3o7DORVY9CZkAgimL7y5EXW4Pbzc/
6slEvrGAc6xo4GDguBnae8/+28ZmjUdMHly3tbdjNdXLsTK3XRIFzDvDfZ0X0cotNXAhfGE9jojB
C7/jnpoGl1iIzx0OWjmTkUVfHSqDfJusrsfPVbb7No+f/YTpKCWdPEsr/rZy/YLkEbBjb3Lb2k+i
I+GGU9LEaRa3Y+K1QCZu6QD2fGfW8ZdFxsoqT9grYvqf9xYyp95irDzWFxUBX7KLe04UO3es7Cda
Ufg53eoQ6b5Y1nkEtAkR1t6kKjDHyTxnRh2vabLh8rP5+xSCP9EB1slvrP5Zts9WTVlnNEdVkutQ
mKnYIMVutxKw3iU2GWDMDQaXcK7CrXIJG4EEIlZixMhSUb4ewtF+jCKLfqISp3A4muzk12xv0HVa
Kiq5o1HySbZOQgQUIAXyxMajNttHeocdglYa0qPjdWuru8EbW2DYtp23d2nfvviA0DexB6iShfeq
ZZrCw6hONm6DoDjj7Wt3c9dDeyyHe2NQ494Syc06101LhiTYiHsNRbdqidKaPmdOV7gZ2K29zlxj
UyLaVaT3qjC6tRoxeNlo/JeROVpH59DVTIyiGhqWV40PfU9vz+hRUiYBcbtaPBE3eAt/KeSiHaYX
eyZGgxTiU20KNKY5C3vpfIRMqHZlaDyPAoyh6RTRYzzAAWtneUnJ8iWayy9Q9chka3TiwZt4RLLR
1LjkxhUOPoasbcEYIccvK+f8oQkN9Rgon/MRbJNLmlZfWW8Hp8qCHHTXokI5SLs1P3u4sUtyxsRC
sDMETqbXHu6cxRClyUWz5/P4HMGHDCulyoauiAfSi9I1HTSAsiixFoFya1oo4zfZjDa3aZXemZRf
y6m2uk2hUfSVI4cojCzlsmHTkrXvHDs22sXkARABUrqPVB8vY0PRNE9TDB+xalaAT4C+I+iPJtJO
NZVM6Bg/zsyaqWUS7FWDpMMQwcY2aIjFbTBC4p2haepyk3MQJdhZ5ms6Tohx3TFj0Omhq8xwIlGI
X3vXOTfZePutdk8z9FECtdMNfA5gMgCbmpZsG7YHa2n3g7cQMPhWGDSQTtv6PmQ6sA1iqqZZg/7y
0/JUYixbmAXuus6jtBUxJHmrGB6EDt/SkVy6OHnMysnbx3HKtPk2UpsN8jyxrxsb2x1ek15uBlU1
x9IWxyEYml3txMmy9LHOd73LLCIBW4f+AaxLiUNdMfoz426TWtM2bRkGanM2qHAaue5Z8peeckdu
yUEvutR/lq4mKYxUMvIU5yuG1nSbC8tdhSFxOUG48iW0M6tbRVUSHZX5jPEEnIZvLpgr9Ac0x2TI
MTIMOuYU6Uh7rD+nNvKFnscENCwhmK1LDRTbzRW6Ib7eqn2ZRia+ZoEePoaQuU6jgMpXGv0iA8G1
UUVENcR58gSm6kHPxNhEQRc8OFNyknV+PxqWs3YsI1vHEuJox0nqvhjKV7RDHoApz36oOhegYAgD
o/DTRWVnesuELYwaPOw+QJ+B2f5UMCYgvRKBrbOJgro6WSEJs1F7SogoRrtwxZmLQWxa9tMtxMso
YCJE3Ytxm7qKTn6xcxYLbd4avBisocv/DSeS5GyjjHZMkZbDPD6jN8r+ORX7X9vIk67J8viq+rJr
9cNPnFblf7V/gNn/L+PD/8828hx/lN//jbnx+x/80y/iuP9AgckMmXEssidiMf6vXcQO/4E8juFi
YHkMil0HI8m/3CLiH6ivSRkMoNYJz2NG+m+3yA26gYSEeSV5Ih6KEvd/4haxOfX8N2lKYJELiKLF
QaBnw8xy/t9gV59Oq8iz6MFjLrdIxqHdz7N1ogWJ246IHiUo3GkNw1ntwy/fYXgC2ObVDgb3xZuD
o9PVj0ZW71zaqTYlWaC9C8nXnzMZQJxJIo5uASAojtKuw1NGfNCTMxzolj83tbZumFHGvYTu2jVa
vuJqN/lT3pk3cVHPmMgG/c2pEUlKvi5bUFqm/VfOkKuoyQgzpzPffOVF+lKXyCgTa/Dg2VnnkQn7
wnPq72HY50HzCbjik7iLZuFnoKvgNnkYLsevsoWhHFa2seD/+DC2hBBTobN6z5B4mef4WfVgw/lk
MeuXlT09lJMgqaPaiL77rFRGroTN9EnB7SpA6SCZF28O0VAgK4PCdAGTOjU6BAiIvdGuk9Ro9pGf
sANNxiZ3n/H5vzVEVZm58YPoSizq0TrZqmN3hQh6R+xesnJm85CbLJeEzprEx9UIVhF8KjK73C4G
C1cF89Izwn6FO1WtUiv5Q/Pxy2rme8iNCU2Q4BWxHSzvsbv2kkEwYwDyw0IrWQyd+rZFVi6S5pbZ
iLXOk8OTkX0KPIt06mNmAtpc9xNq3iQo732RX5I636a++eOWzluO75d/Vq3zKH+kD5yYdJCRCdwN
ZQRR0HnU6SWnzWqFCVCM+gB8tOOc9DNajr679SHSELh6CQWaH0THDnqEfCYPWtRLK1TVLpvqP2Ag
3znX2QyOh7PA5rHN7PBPl9Axd2M0HaW+u5Ft1owjgLSTiJv4bAQ5E6dFy8ZCLuccbnEn7s+D7upD
mmFn5aZcR5nbbAJH3AdWMS49Sz/5YElWTihXxmw+ATJLDsg2vioSHBZRBabN9/tz43cAb/v40Z61
dxD/vgQReh5L0Npo5y5dmxX9aRS+W6e1X1HRoFQq1JIC1uRpCcxjFTp6Fwm5g1oOtMFJ4YO7yH8S
Gi4BOOJDZsMS/c/l9+8Yj7SHdKrNteN4dKHlvK9VW22r1FqX9FgON3xoEcNYnsviZ2qbVTqDP7DQ
J/qeJk1qDhl1qSGGFZHW1eH3la3djS1qY5srrzsUadYffl/9XsoGr8WsJ4Jc9ZQctdaAHHAqrdyb
NZ92JpebUx+PYseT0Fg3bMOtxKZYmefxIQnSGY/+77X2Z3sDEOfKzQ7fIJ9PwtGfdqPVcbr4c3Rj
mPNu5W0CQ8+nWdmjZIeGgr7y5ysnWD4FEwIGjG6CJl3KQqM6p/WQ7uo5Ru6mjZl7neKDdPFuldUW
jFNLvf6+09/L5HfMRX7f9O+fhQ/izrVGsMsTfP+wmE8syR+DLEKO+A/CL5NVnIFAD26fUXijHfz+
UQqFlavMaYIVAvZP5V+o9uaV6BKOGLonk6dmfVO3SxRfsp5RuhXtVZtt4WjQSrxNhobb5ffV7yW+
ZSBVNUe8eaYv7/tEoySIyeyq0VgrZg05RP6tukStzSbuDhhDu8PvK3p3dDZ1s6la/aRkPazqxvUR
nMbjwdD2ZsYPR/5n/BPl/bxmjNAdfi9ZcosYcqiWZ2OfWIAffi/69t3/80eOQGrFLJBkRrNRh9lI
1AHtizKXfeO2B7cHl2LJkrN2hrk5cEqyu7n8vvq9tSeH6D3ne5YwesE4JAOTx7EAAOJJwJRzjhfE
E80u44PtOv2RyUhsdWD+iVw7RSnWq4ORVnpvec9B4kc3u9sbEppuP6vgRJQx1RsyJoow/z42rGDp
N85Hk6HIQIpSGqsqB9QMOwgtpTn5qyrA+s89bDIdYLTgVnQ6wlRhtuUe/r0nHKOY9koUj3VCgi11
vnP4fRUHOW0WFzh5D/+ek10LNMQ8ebPbAw0WBDmACl0Uv1ddyvFQ5kwsF1Y5IQSy1I4PjgObO4zB
IbaJ7wtTdiF+jzX/UclTnYwLGm3lkbSA8iinxD1IC6+NAWFIcBuSCpWEDK6dKeWAZpv23sia84Ac
wqwTxI9mTKRnbOXn8Xbxy54s9QRlgTOUd10HaMO+4dpKU1ir+t7tSggHnr11497Za5cQSu4yc+9o
8yi6+j6PyPqqOzNbYWWgS+eQQFh7EXmpFW0Ld6IMqEiBTEmmWQbM9ZDnzgnPvJvtPV5eCtd7CSrD
+OefSOQNdqGN7Yp8hutsOX/jMs/o3T3mGTuGATyiNUXJ0AaLUWtGHHJhgG3cGqoC6Wg726nDj8EZ
oWJXR8QT/I666QiyY0/qK154GFlrA4zhQok6fY+cIuDMKeZ92Qf0TNV0BmaS+EhtKPpXjGatO0N0
y2q6HQ8IiEmGbA2yCvaA5b84M4fVSmBJAGOSL6G2tnuaxffMZIyjzgP6E5ZxrVjBl1Vo/Inbolta
tpYr17vMKZNy/OzfRDw8O1MEzZbu2kJYLXfgbCo2I2BDsiJpYjbpRxCSSRAYzPxuwMfRpIdOkh1P
7wVFGQKfNE/mTQnFaAnGbeFEK3uy1uemY4Aichv5ROqml7H0d+PsNDCp3W/TyLekj3CupO8E/cXY
WY4RvN6YZXm1GOZGP/V5BpmAVKFjvYomLzkqtqBFZLErOvbLUDjjQt1E5zKs0k08kDfGvtrEpPYW
Eidvw8DHYQESxK9YhUSyBvEMjei0yzL/4isfulf4xgEFjHIVpmskz6vMHCj7JrFOzQEHY8wgqp+Q
6gYRczw+4lgMahcEybl1cxs9mvVlR8Z07uhjlPSVgK8SJ4IhBl8utlgTdV0ZcUj3i65dwJ90F1N7
ThncPtlGuMucjpF32dyx9DLqFSqg69l/13QrdArHbOrQ8Wf5dLEj09nUQ8dC7/o0REeUvliamH5x
jzD7XA3tAH6tc08hDKigb/xnk6HpRk2TWPTcmwv0Xn/TwOEkSFfhiOZkMQT01JTPXI4oUcquSG9C
h6GPaIECyUAhMmm8BOdtQX+xjNyN14eXqPEg3tiZwb5djsvBHNnl0DUuJ1Dke13Tjm9nES6TBC1W
8EP8JsL7hHY9RIgvGVU/XjJ/+6VLMNttdGOEFmoeCV7WCTJxSBF3sQJiE3Wa/dwwEXCb9zbkGSsF
QMmSEgf/o76YaiiXpu4NGCzYZFF2e1VFu815xsUg11Psm+/5FDzLPCbmjQlQzHC7rOmMFD1h32DI
xSmlK7oEB1Hvpqj4KwxaFb4S5KlEOTooTeZq+VIlpJXw9k9SRqj4IGWjRF12wt6nBtPNCqS/TDqC
Up0Xb0SqR2DoVwZcqfZh7c2U9Qs1DsF2EKK573pmT/ZU0LZPy5Y+tb+wY7N4d7v8ZITJj088+8KI
p2GNKOjkdgDb0FuufWEJzGxWsw6IS6Mf/ShDuVFRfegRxG+0dL97M3lq0jd+Be5l6qoTgq/xpa07
QUGXv0JiqUgpFJB3Sw4hQ5ar8+8lTod/vfr9Y5SFw370ndN//t7xS4pCG2ZMntLgAYj1GZPvuKa9
+lfHwGyKMR0Ps7ttaQYu7RyTma7SPRvGWza0T8gk9JmYrYNtZf7as9Q92I7PMUM41rhgCOXt7sfH
f5a3i03Ez6YPi36RFCrwD0WoWNBn4mCsOM+bLYRwTXofghzfNr6CYGYK5uKQkN1X743O6yDVz6Bx
wrS286aC6snEI0OIPfWc65WXQARf+VS2OydDqgW3SrEKCxIvRAQDcDq5PICjxOroCwyFoRHLUyVt
hFlecaSOZYCT7CUY3gVtJnAinv9ZO9mnZVVbK88fAOG/TgCTpUcURh1effhVi8pnmDRM9p/G55Sh
2Qrv+ziUdz3iE/RFmf0nKsh+cEih5WZO+FXPYjr8Xgx/mA6ktP9llx42vfRG2MNPeeURaoARfRWW
pUcX0X6ahLzFGSC0a4grzDrzwPfhbn+GYVQeQ6+7EpB5SaR+H7uW1CR7HhYtUt11oUizNsCuyvp2
EgtmaqAsIqEpfqlQ0GmMFbMf3ic+Ex7sBKyzjF44sp4TLxto+5fdyeJJFmyCXoFbtJg/YKmpO+nn
CuRz/gA5KyVVKkJuW5hv4SwxCLF/rxvlVvySIvYJc4ux6TpIjkBD8hwCXN9oYF6rsiRhzbHeDTvI
Du4Au6fQKJgqzBNL7OTkC6wLaIkYU9pVaNEYr+VIWCJegYXDIchoZrEYG2c6VMr5yrJkLWQV3TzX
EV8TfM7UWkv7xk0iSCSjtJWPPu3+i+3TB0urkNsjp1OtPHVIgwLCJbCnuU3SO8nQjWJN7Jq2PnLr
ftnV5G9LTpgLIgyDRTBVz9ZopQBfYCL2wbD04OAfgrgP130QbSzbb1eMc3HYzp/CFd4ahNGpUdEp
HFlg7Vsh4QVy05lddWwb4GKVjRDAJdJ5BLSyYySYHBvT2srcJeK0AdyUOphGEDlvSwzmZs+8YJzz
01yjhzQCpXfGFFrHBlsUVgyCwdNjRGa2HeDqmJQZ7WXEKkj12ZczFD8lfbjbwH20EZxRfwbLjMQB
CNQrPCLEZCMl6hpcpm7kDAvXAnSGFnvZM3NZpG5vQF2u71toO1B9ajdLz54y9/t2NCcePbGv41Dt
/d6t1gxxuTd6TZuB7KylMcG9MWuNhnieyEaDq+zHP6PJcKsV15781BZTibTjx7EOlnlglnvjhsmq
SofK1kl3yiFeI2YFjyNxrIx6WGRIxzbUQzFaC/sK8+APgaDBVgh0rTltbQwFS00BqGt/4qiCwETq
h7io9zFmMzDTkEZloQGW4ylGUw7qTZg+/nJ9JjuBNZtYA53fl8JG1TUhfK0q1Bz+jY0+8iVkEw3A
qLzeOnn3HnG45ed3VnbtJ6cw3c195RyGEpFvKW9aHzP+CgVSUnNmWi90vQ6imdUA6OyaZz1XBhAe
erGhdm5pGxpLnwOcfE7ffHvUH/wHlG3lw9QXPZIUVCRN+lOaoY+XiXOQOUd3uf9V7yUzb9JgGvfk
CviG3SCp024pAob/0kU0ncXN/efa63Zo7d1czz4zMLJEXP+PlZbeoYmMva5QRaJKgZeVLBHbJ9yz
ghY/MnphqGf0K+uq8cByI7IeBvitHpO7hWwYIKfScQ5EnL5Yg/w2+tF7yRnXVfRG9hOl1iJyAoNh
VV882/VEAT6eAiNMTwybUMKMSLXJGGPo34xHW1oAQ1IIanWt/6ZxeXUrW36YI5IfWpPjs6c3Y1XT
w8d0eQU0R3xWp8Jz7qlhV7redJhVMR5c45WzZgK7tAY0E5kIrNNoa6Ft9+cSYBqkq3XhTHSe+v4u
yMZ+5YY4qP1Q00gY1R4yFgrigCLTQbt8JH5w1jLYIaBvEXfc9IBaT7ve039cLxXrsAJSNupkR72H
rDeOrVWvqLtYwAHed1RVg41+wi+NLT+SeYpnUsqqEW6praePchrmNZLpfjuNpzlW7vH3EjfWv165
jStWDcY7+oDVuGxHRJiurk+Qrv+WM0SwjhM6PvDtkHdf3ajSIxrcTprloSJBJxhn6/h78ZGIreuE
5SM0JbogziZLmItn5Iz1Mcho+ce1WjWOWexI11gUbp8/A509JBnNkTIFY0fYkXFh3Buf4L06kPYq
/UlwjG4Tgudd+kk5CX5ifJwRrHnkE8Ie9NW1ke6L28zuG5BxtVEpeUHNlLtvXtifKG5JzRkQT6pW
x+ugksQ4DXF26ZGSD850aepUX6rbxS2jt4A04DUyg30yCQYcw7sgWWfvM0hfkwiZQBakFp8ZXyOL
8T8mP5oPUY80p2b5YxpaD/t0rjbdyCxCjiGUY9tnKk4C9nKQbD4jOou19u0Bom43HJWHubGMp7+h
nw+HezwgdHqDieR7mwWAqKtg5VSlepxnG8BsFj/XZQpopccA2fK0vlmDUJucVsq2box+xdkAG6og
/MvQpC+n7vgY2yUI5CF/M72eshgdiGpAzQmT2BRNZVEmLKRjwnRQyubLV7favulg8XbffuvV57b4
ShMPhw2bFTWnc/X8kbwRNzjZ3kMZdEQL23cAkdvzTLWznZv8o+s9QF49sYZVdGdjBpc45kopymW0
cUppHuwyPQYt9jraeBznsoqugn+FmrOcZJ4wdiTeodNtu0/ya1dg1u8zIqZ00u/HQGTMltL3GvFV
knJ27WVLREtYomO/wU+HV8+mgTfb4yaKjB3OYrVJ8+/ASLMVvcRoqTH4ni2yyM6NSr+nKfL2wW0U
r4pmZfkk9cnOWRPLUiDkaK5pV5lvo/ROIG1OKJFWfY2oLBnK/CKa6j6lJi5T3/3QlbgG8Q9igPBs
ObsiNl6YUJdLbP2LuQ3n9TzWD2WtjgYhExm2UlkYj1N1IxVYPLzZBdLblwgjdEpqLTCtLPrQ0Keh
inEQF3RwUvdeh0N3L/tRLhEXCh3Jo+W+oXJKEDmwOIe3rVHAHOrwea2g+sfLMGz3GX4qgj/0KnC+
rDB+RvgVb2aJ3tQNqmsiOxpVFbIOvLwrqaN3LbOnFFrB1gqpIlo6bFXNXHFS2b5jyrcNE1wsMiwV
d04JmBZXOnJxb35mqtCj5X2ZsJZtGmkSEDT7HADn7nVOAGl2WVgt89ZlT4ppF3hkExRjNexsnKKr
Wvjt3tXKfTUMg3ZNALvDNtwHU4mD8pPHGtXlecpukkWSQtfuAA63vjVkf1/9XrC1PSCm3QmFOkkV
DO8NsAMqZx+dRoSeQeHuKzpb9+TesfvzrSoIiauEcRV5O+Uua+aXtvHAM9Fwy0x1sOZylQ1MBwbv
1fQ5mpWEJtC3OHSDRabGoonS6NnJdsQyFDu0VVTpBUm5UlVbP/Nf0uK9RvmO+WqOD27SXYEQzesa
g51uAHDTFyto1Bd83IYdYtIIV4RRQrs0BmxY4tOjS72mbXlBV3Qf0FbpAb0zee7qbWufo7QYH+hw
PRYOEgBddNuC0RlJKePZD+tsYQ9NdhzHLHgYHW4mDzUjcgnnNQipMetgB3pRMbk3uS365KGAz7oW
4/ioxomtJrpJRJjlT1G6nxzGrCjfS2RedUNuse5PmSKdzqvYxP2A8IkSoKWeFT++iKbHIXa/Y/S1
/NgrnhV/OSJiMG+j4XD25b25sXxF97UAACY18xSDSS9BQTuecHfZzbj9ynDlQSaDzriSLPyrGAXr
JnYMf+nmJYJHqt219JJpjcnVpInCv3RT/yjiiRu+aM9YzfSlloFYTyNDflMkPN5e92wVk4Fyl7WL
d0TKu7Ev8/sutqwza+oLNphmcTU7dukgalo2/fe8S76dmi66k8ScFVgNNxOaWiXmE5vWsBhiSp40
GV7MqH43rNa6crpRdDvRzOqQZ1uUmzb2bDLu3VevYIhhVGQp1rc6PM0/rA5s9DzF3AE9zQUO7HcV
5S7HgyfXYajfQVF2s0StbMK9cFDqQzlY20k7bGeNHC+Gg3VA1Px+VHPFyng0Q9lTsRnuhu/s3/9e
Wk0RMyOEGT2PKJmprhcT00Ky3ej7wzHKrLdaseXnqUPnUHOfdeMtfi0T+ZE822GN3wwClrAfoanW
94mKN7Zubmspw5EoV4QFAcfb5tOuG8QhK7o/JFI5mfrgfR6y2f7pTfeeyCBmN4K+mi0uYT1sy1bl
p1aEf4IZGHBpJcWpotQkaksNCxYR4xTOIzrOuae5V9pPoP8JLAht9icsWKM/4KHVLsdtHT3VXno1
8YYi0d2FzTgt86TZ1npE1EG7xHGSjm6y3Kquf4pc42ZNFEsXihnzo/A4od8+ZrJ8T1L7yZLcB4bX
YqzwCXm35jE+AxG4VwMNCmVF9KpcUiHjldHBe4pQ/93UOSTeNdSmLY61oFU7j7FIgRJ54wztuZKG
sS5FN25pda7cPpUHi1sV3Fjpyf3YGB/hjYYKIwEWf3E1TNLBjFYdGo+JMd2oZe7dKuQJEpmBquqg
s7jY8ezvujZr1pE9HwsHiADZV/7O6GT25tOEjbJ2+NPPidoMTt3vaqOt7/LBOmZ6mVDdHSzc/3iA
Cm/d11l/QcGGBU4I/Vb2oJpD1yl3qSOAwMipwNeSfSJ1CkOdrICCDBsMk2Qj2w15tK7noLpJ4nvb
oLCSADEeGwU1MDYi80V1dKQYzlybppxe333SZ7+9eoakZE79fWs45HT3wtjESe8+BQ6mryprvy2C
tFTJIMxVwVU6FmOHCBRvsDeFi8ZcElwHks35jnnPqckIdABBexwsLDNJkvC5OuLEQtWdHIcJNMOz
Cllu/dipJvpuLOeIdmw6c+q45d/ZH23A2BxNu3GcIaisoy7UdG+ZqQ0JgXF1XXzPeEd540iPC+SW
XnefNpqk2cDFcpXU3VNA5OdtgZPZ0D+5Kgzp/HrtKTdxefaFhZogtOZ1QWDMq9W61zkQ+rvNp3sz
9oZlh9j85CboqifuPPRbKt1rJ87IzlDBXppGcEmDEDGvcnEClhF7NjqBscj8H50l7xF0mZfUb0ke
hfHen5o2g7/mAdhjdST9eb4gSaB3axnFztITsW2R92oISy27Aup2XPPYhoxi5yGFrNcWDwSSnkhZ
RHXVB8FOVnxYusaJ1wtPr5pbwDlNUnYu1exx/ozLPvhLF3E1NfRtPU/kW8emGdBEesKwTqBEmFBb
A4pPRGNTwhnsOsM+zhM8NhUNs7b5Hmkz0xkkT6kaojW8l3KVd8MPC0TnzaeCT7Adqw0Vt+QeqJEm
Gf2mvn1LWTf1ShjjJyDBj0oUdwi/iIpT3ilu7XvfE+0SACLNOcbmFhANO7O/hsKIV/QtfmhbP5hW
v7NCfpo0kRWsRv2iqj/Kc4gG9CmuDcZPjEc4gZfuAmbOKXb6zfCBUBGM8cgvLBnnH07lO12ML15Q
XOEcsbNRj/op51JNeRTwIURqkBsRGWcPkbLRT1jFM4e0str57ixSsIv8ISicn8l3zo47/GFjWk9V
EF1lyEi5bq0/vJdN5TIOmir1KG55tAbizUUzWtHSvzIEfOwCB/us1OvSGauFXc9/B4oGJ3trjeCd
9DRiTUnGzemvkOn7ptLTYLgLowmvZt8dR1fBmrI2DlkPIpZ/6L9RbDBLMvsDXljG9H4QH3It6Jp1
NzuRZDCZs/in3yTxaZ4+ulStrV6gedznDm/CzL4Yxhy0xeE0NSeFtZm6NBbhUUigBTKw8k3dfuPw
q+7jGw3CH7INtqpPVuNTa3URudLzpu4rdcHDvMDde2yVG2wY9wYZnkenmNi3IufRuIUHDHW6FDoe
KEjN9y4mYK7OiDYb5HyLxXgrhjT4GTjrS7byC58MjTtcNNj7hkU/x+2DkRdi1zq12GZWeKmbVJ/L
3HF2cxc/m2mzDTwUfdw7p6gJ+kMITuzOl9T8k4rlOnW6Fodv5S5UkP1pge+F4OWH2jU2TZdVl7l2
XkYvTY42+88iIfJ1gTQEfoxPqR/HaumWOOTGJoroTF/ShPjIts+yZZqU+bZwOcAHul3YJoDTehQC
zc7I1mIRDdknn6HAnMt51VyB/9lldecv3PqYQMjuW5CVba8c5qj4IhtxLJL7OeJHtg0aTpEePsco
d1G9K7mxYG8KHCXrOdQfMcKZ1Yx7suT2RX7X74hofwzpDTDJY/oomBADSKmjI7OFeRW5NPiZ3GR3
Ihv/dQlqZvnBNLjbf36BtDFmkS71h1srfDb//te/X55KcGF2MfIzT5KUx7F+1l4Nob0WNnWK1XoU
U7RQ+yL5i2SYOVuRbZqeCW+gw5UKkAlh+qJC7It3oybKGCQ7s0N8BlmvtyQnbP0w/QgC+mAdwg9q
Aaj8duTQGRyxJd6weGD8CDjd+GVanOzSYtlP1KNN42RVIFxGcB02NDr2NCTIARdUTwkprmFPuK48
iIRGHXZo0p2trwzgxYqEZepcjvQQG/ewSgDID1g6oq75DFrBxDW81gitWdFDUoiZKcKlJHPU71al
ncwLi5C2+iaM6m3ArhKZ/P9h78yVW1fWLP0u7eMGEonRaIcEwEmUSM2Sg5C0tzDPcz59fTx1nWt0
dJRf5jlbE0kAmbn+tb7VK+dap2aM0E6Wg3CsS7SDA1gELoJcLGNdcFPcdZUMBm/Qt4zcu3DWx4ub
jidz1fzxFk6thuJLXyiHqMgUzn33aKXV04x5Y4ePZG8wZz0mRd2GTdYwkI6ldyD/zwI785BdMtdj
/jkXd6m1uIcFu3es49axcny/smvrsGw9XNGMCP2iFO9Ly9k1Fx+eqP6oxTuXKX6EBD4Cvntu3dxh
BmbhIAv6FCft2rX3UfFAyvdVZOmPtPLmvOo8Immme5L5SOyjHbNtSyJrHpqMx0B/jqwM3lUEDKeX
5rZs2UlaDGKT8ku667lpmmdrYlSbgs7f4/Ih75V9MUj51RVDLYYZxkOiFY+GF/+pTD4zGXGtlXoX
ljjfVMvALK895pKJV5xGp/htlgq4ToIXKYkgNZB+r2JdhZMacjjHMfpiUn0pD20eAStB/TVuAGMv
P7b0LpXEG/XJgX1c8hiK2GML0uJbG7IZncWPmZG+OHJ9F5wxtx5dAIFdNWwtM1ncdyUrx1M9q3M2
G38xcoezHPCg1MaJeQ8KUWKUL1mtQxU0Pib3VsE8po8dBLVN33h1oGhRybBpHhc9/VAmVP9ujAKp
nvUqHUiqgI+lTeBS1W2Ql5YvZ2zOJCazzeBwyf5jD/1fH+3/z0cLY+f/3WK3+Uuyfez/w3jLN/zb
Rmv8y3GgXTiO4ZkeTlVwR/9NXTfkvxCiJP/bdhw2tJJ/+beN1rL5J0E0B28LDXWejve2xy6Y/N//
Y4l/GWzIgQ+ZjsRrCybwf1BdB6jiP220HJCwA7mW4eHL5R9hJ/8nLqjlhJak/B4fz4JR4ucqnpKm
dM7RuD64zg3mN5vx3tVVwYGgujqFAUhhJtJ/q4gn/X8aDDRZrEloeIK6ikKR40iTz0jC0CqtZQgb
zlfuwkrvOidrZv7oak9DNFyKFReY6z0akt1HJCFMlHRQRCqFI8bmyL7l8JSlfY+yG4K4+jZGcVzA
n1a1NtBXiVmF1jGoZYvz1KsBz0ctS39u0gFFSCKkNSxIphzZBKIX2kZJR0llBNqMsdXBY2d4WRJi
G8JK4rzWrmNg8RpYJZjGbbp1jbaUMj3I+LOiRyIa4ikonOlPe1WAsLd9T8WekRr72spwLczRboDK
iikHuE5fjq2/2sOf1spe1q6/zNX3bI/s4G8OfAv+Ai0WQcLKxWwn4pl6awbxjnJGXOvh3FP1yc5l
5ATNvtL3jOUoTZrUpvJ1sO00dHuJ88kJBp2O4oQc1ZLfmstnBf1NNIGZrceYAQ1W+p/cJg/nuX/T
qGXNbnsem6wi6FJDam/g2x7mpn67fSIAo37NyoECuuCRGMDQQCePgG3MnyZOacOgcmt6rYT6fddJ
y4QkJXCSgSJZy2Cs51+xUES6jB3ye3/pCIZsGuMyg1ANbYoiAk/DrKUHzhC1uzZhdMg8Avm6WU6v
uB57hAPoo1Q0+Ss9zJRwjNt2Q4xh8JkTiu06c0p37PktspvHpY5OiZMB89Fpp3b75Rn46D67KcgL
X7ipNAnkAcFW9mQS1kAfrS8qjMa92bXHdLXEZuwIaLrU0jULiTSM1Re5/LOL0NOgYXpIBfLsRRYt
vThKitI9R1EP9S+5lxptYctDzVxoo3VsKhaqoVlcY3fXp9lPE7l8oLC2o1R9a278UK7IcuNsOcBi
yu/GQjeykgvowQyCrrP4MXkyv7ImDjMdtSkOgekl4bcbYthxyx0Zf6ZsmWqPMFDicrQvSNzBsZqp
qiNB/OpGFf2KKfddkVgfMnLfBVfbLm2ZUYIVJh7cfEFFw0mV/YzYctbsz9IR28vN+KVzkZiyKn0W
CXYiN5Ua14t7l5Ls48ATsdOfLYJxk7mg9yZENkZaziwcWZmnxmuP3UUr2Nga7gyVaX0VlOsCP1jM
nXLhvibzLsHXBkorUkFf6zTDJ5byZz39aa0hCRFQCETluhFqq/2zTrl78jxlnOzP1Umpyxzn5ViN
VRAJZhJtfzsYwVgM61X3dUb6D4QC66zROacKmssS6dOf2V5NbEp2SjF5t6KCTkSU6kps5bCIOyXA
UcqqD6wmq7YZ/fPbYU5WZGDras5M4hSPgUSr2ZWu8lm313mnVVRvQ/V8QnLjPPkwTorpZeuhuAWK
fqAAAGLex9FDtYq7JcvsewMbUqnMN8tzgO3240lDTjlROs3ufZ2f7cp9WfF8kaOyvtNbeZdr5YGE
0urnxvzOttc+oZ1ZJx75kC8YkEBAmrXTIEesiO586KYMm8DsLchHArJjucJtMDu/wXUAm7U3fCtO
j1quXRsPn7SaRPlAQVnIgSTbGfTxYvVic5PzB3nOoiPS/lot7T+NoHfMxq9ZRdkYtvO5qyOm+3Wb
BcQsoY8mQ+wnjdFumzF/a2+XbkUfgrVqX3HcKPaD1YktyMZ25/GOrgjGXY4NykmN+wzPgm4XXdha
OAzybNilontOzLDX7Wmn1ciF49WKgOrygUidSUIWgfBziHQVtOI0Fl3slkctkpvgm+ArwAI094ZI
nD0jgFO/Wkw8Fnq+PEHxEQe1dyhknHEzFe1CaLvxKc7KZ9STNhS0t3k8uQvLan0Li46rkp8uNvSN
vqi3Oet4AJZkgXF+bOf4UC836BocGDQFdZAmoE0L5WczzWO/lUW9hkb3mWZMo9lnrzvTHd9Uvbyt
rdkHo6WTZwV7NHauv9ABwC19g3L2cREyDnvT54b3wGtDBoEYnSoq1GqesI2Qr3FrY84YmB+4iXVm
8buvJ6N5XIvvyp2RrpxivneBsM6pdiz5aHUewsotUW+BFsjvxpEx7e4WcB7YVNtZ0+Zt3Bojhot6
T1vBQztG9oVczZ+0CJiZOgc0crIoIySOyPvq1QRKuWZ7HOmc8RPKHVxOcA9lyjYgbfPXtu/R9DwT
/wmna/TmkTQsbfSkmQ201Yh7o1LTevIy/qvcMcGQVzFV74ABnDAj+Nh7nRvQ9cQCwQOIIMKtWHTW
g6jMz4ZROTvLqi+j0wz7OpKQpF3siBqQmQjGxIJ89s1kMiuG7xwV308Xer4ZWzyVgllN5pg7iKUx
S6+NiYT5MBDZXvnSiO+aqWsO9ScOu+4EaB3rRFE+tETb8BLo+6Ve4Up609XE/XwZvZ7jZgGjhwpa
5nPJzzxN8ZY00F8bPMVWFOMRTdHYTdW4NyKs8Z2BiHebsOFZuLK+MeeGXh9UdE0wPx+1DerRgPCF
ZYPDuh/ZOn3xN1+6YBUWwNJ6bJb4NTpyg+1hEfPfJqPmY1xvUcpWPiL5o2cSpd7FcbcQBuwf9NRi
3OFY+DDs5D0bsbsDnQXbQbzxhgyljeRXRfTxzcXnZIi7KWVNdiovDhqiykj39bmk4GNBOD2aQjAR
TsQS9LCt/E4WAMCN6MclvRcWsHBOUUUPWj/XMd5eDr2x8Yfn3QdkEjPoSwK+XcT8wKBnxxlsP4pa
8DjFa93V5qFt2+bkxOtRNPN4j+tv2MnaHHDHSuH3ZsZoPu7fBSWnd3WaL9tyKoGbVo+NC/ee9pX2
kOjxTqQFgZelwFKhyoh3ASHAm/DatAtjWCKHRdBUBiEwdAVI/hRygUmh0rKLkX3v50kaG3AfjAs0
/SEyBMSTOu8CjWY+athJvy4t1/lYIn1vhT1ecoU5q+rJFk1s7MrbPzM4+WWmPR68Vd+PWY9Dp1oO
plMWG0CqSzgkbetHkqH7P2EDoXkGGSSbfYOC0NtSYtcWx0LiKo6s9XmaujWkqS9jPrddUzSOmZ9f
CtnyAts1JG5SLR6Siku0wrV15edwgUaJ9muCXgnjbBwh+TZT4CwGHvy4w7U6q/1UUiMHpi7jeSQP
S/NQjGn5wObM3lTgHLaMJVQl8rtFIt6prr/zYj1oYV5wg2RnXaY4ros0ucw20Zn2VnuDNHKqazd0
yzw5qlUv0IOgh48ttTXkD0YExoKmR0yZVkvgPZ2Gnz7GRURYBtmwBbFiFilSB+XtjYPfSKMiky9F
zKwBQEu1TgfVPK+s80RzoQZUOc4CNoNLt4RoXgQubisMvqnfVpsvILDRhe0HD8+JNeX3GGC/59Es
gqLz7fFrzhnMcosfNPi9lNFbh8jDSzxm7y69H2kU7VMdV7PApU3pQY0mxYMVfa1IEG8A2WLBBxLa
RQfos+wTly/UtnJvpdoebQkzgccLoKkvKFr1WYh0Oi3P5tpGaJVtErijdbUbETQuYytX4VAf0vU6
O7fcXub3cZod69h6jNdhDfvEMunKo4uKNP53V0MKlEYxh3JAYJz0KshsMvt6RR1dOkxYSEvhR4Pb
Ye0Z3rse9UtWgwGqCI/qDWenIhc0mOfsl77ZJ6g7WmpOW+B7tyIt2zvTSTTF4LL6ZqHBsb1UICUu
ou/tLezIATWvPZYastJSI0wzSV03Scw+NHVvQEfXOJNdovqoyMIBj550m25X58MEa19Lsffgj0ss
tBI8CJj2R1ZkAwSlSqHLJNXDaCkZ6hPNNIoJhzAiE95yPvuozfFu4YrrLOg3UwrqQSIG6hK+JZOM
dYu57F65y126tO5W0nZA2H8YzzEcEQ8RhTxMH0Suw9VBvXQXZSVjTBBcTFrALmkGcjYiWMmlVjmO
upvcFfFNlD+Wo45LaQvC/mkdjEwG+luHOihbaliYCDakvFayQbGpPdFy8BZBrg508AsbNebfWQ96
zOIC0u3BwRzoBHLgGJZN7W6Mu5fS0qswpqgG7ZSmYJwpma+w7fkcx4jpb6NpnxnGQ2Xm8S7qV3Z/
lGw55RS0qp0fFdMvw6LsFfePADYCFLDwhrfOpc1jtpMvYCDsSbgcy6rV9rDDiUXkiRmQLHq+cacO
XnWxOwKI7L+QhQX3haFRb/pscejwTQUC04RMuywQ1mwPNa/vMAlp0z2w+olMY1BypicL1j5nDHdO
VXm0lvjN6GpaTl1II7bkDBxDzAK6AU1TLx4ALrRsn3wcxeNucNncEvvlFOsyqYrsnU3AiPFZ+uLB
dPf5y6iRcf5o9MewvZz8SazMAIr8wyH6FsXqKZnW9yHCKyNQD2Fea0bOFJAgKWoXpppXF9stovnw
6OoepztgXN0kj6sNe9NoaJ2NqnsPP2NsRyYRifatB4mGTqHt7Dnb9eT4iVHhAUZozpo8tJjxO/n4
xBTQuWUYdH8dqb+WZRaHM+OSNi1Pt8YEn8cSudACBBtrYQZSunCxcEw6zu44JpdZ3CBh7voeuV3m
Q5Jnf33T5WM3WBdf2rdI0Gq+lt7wajsucsQs1ZEN46EeawgO+JVrTRibhvCJD0nla8g0eIHADXxP
HswFL7wLiy+eSpYUsbw0iom9rA3e0Kl8wyj8yGPnfZ7uktkDMIBzyuGEwatLoT9MzpEumB9uIQ5c
WPaQCnAvsKHf//PVdTYzDR+4VFOd+XVqkObx0ro5uxPLX+HgYsPyzXfwPONwXtlb+ITBYcKhf6f1
c7uFvlzstcnjYJh60A0SDiYpjiXoZ2wNFZJzDxpG50AOyBX+U9QDk+4IJE3lPR4/JPXCfNfHtDuU
df9HuGjmuMoTEhPNfq6YxVHFYOzNfHriwbKzJtOidL7Z5JGyrn0zYAfo0KU8raSthN/EWjDd/zXK
6T6P5/Uy1OCQMu1suXlQzfFyJ0bgtdkzHTNDkMKzIWICU0pOvExHq3dDZj7oNsfBpHAtv4mnju83
r7pX7YpOTv4wlpjdYaLTKEwe0fAHDTgjzaPseqPKH8r2Wrc9aUJvuPbRVAV6mV/lXF48l+GkMfAO
4MjcZIlIQaCIOGgbHmK4ZdOq2MctivQ84IzCBHsro/hocq/ca+zcQt0qGN8a3t/GprZQia4mi53F
wdpN4uhNf+gJce+VJvZWnsekrc/9xApIMcVn1K0+3xOT/q3OwCE3hOPgn9bZc8kJbzPHHJ6ATguR
3RNefNEqh1bb3Huhf2E3kgDjCTOyEWIfTTt8jmSztcHu3CiXpJCM7JzBYixKRl56LMiXz+uOe2TI
BA/HtSCMplXPcSV+p6kNI6ricY/v2EieOs70apw+uDtgTZrtceYf8tLUb86yEkCiQEf7whaCGpW3
YSwG+yHPT82CG3MSNr4W59U1un3HMDsRklKH9YGjoW/pIkhWuoxgQG9u6efKIyRUGBPnCTOorekq
o8gMzUzDB+8ezIQpRid5HkEwRRkDNtxUh1pvOiyYgVWX6aYT+O5gJ8/ztjd6SjZwwMmBi1N1MDOr
u1U7qHKNDiZ63dIxVJkpk9dacbP71CTPOIinFHZTm+UiPO6dvH/rB2bc7FxbPFJNRoZqdLYlIweb
9jc/KyD7rHHGkV0H+MgxGkO7c1tsRJUjprhXDrDJPR52Qk/EOUDkxEyJ0vpeN5xTMZbFw6x116IZ
gtUW9hnECS4pdtAn21IHncHySXQce/I6jOezTEtI22O+ty2otisbSX4cZDNlzVvmKMlpXDwu5XLa
DXTgbgkIDlsLN89Gpd33SPdMuLgsSoVjfDlRuTxZS7LtM6V8Zk6mL2zzfhpyGTSduRCloL15yCr8
hSTdjuW6PmQZZcgGgS/YIVF9RrAljCYSwaOjKjDtz19OG12mCiZyj7iLJFwOoLdTNuXsTZze/kog
e98V0McXMJbGK14PqK328jCPLT8F/xWXw1QCvDY4ptBbCaPuFXmbIhEreS+JkWwtQ7uaHK62wiwv
0F0BH0curmnbAgrFmz+aGQ9i9BIYqBroePpAGBuT2eeKILVydvXzuKj6VK3eK4pyh6ce8a3Aec6b
mxxSQ5xrW++55jofJjRNADQ27EsB16/o70vy3EGqIoKU0n4Q/JVqjI2Q9pCW0VTK0bqav3gig1Jb
1T6d9BHfBqlexSrhF2TspNG7HD/M+VS0jKHhAYPizoheVu3C4pr1+y5KkAhjqiOqBSdnlzJnty0+
Ujsn6mhzOd03GtGQCY1j4e7YLa74qqfyLubP8bnEnvjmiPqcmBPGvJK9MC2IfBr49rSTBH8G9an1
5b3elU+tnWtniA6oqB3zQW8EP52Zj1OCLcTzSLu1jNByXDe6okisGdsxQDo+OQ7RDsssn29AV91h
EuFAw5u0dJ+WdFRp0thXZXRawZ/4IiXwE1HemDc16Im4pBUn/1on8BM5gGeqOldiaKzAm8SiNkO5
6qREHPKC+rOOtY6Dqp7uMrYt+LfpBVyY+E/Sa86ROViBMo5SE+slWoS/SnTIW4uiNamEUpkbqo1T
Gx0s+Nvh79z8Ra+uGBhO1MthLvrxEtUmJ7rBghxcXzx2EtsUa9/WHiwfhhK76XTcjcALNm4BO8K6
AZ57SsC2yoquxqJf22tnjvNBQysEb8SUnnmhr2aD91OnAU0Tf7x+fgapuyMg+aux2SkjNZ/Jcnwa
jl0SlcMxPHmn7nZoxTtKShzAo3Mzpa/d8q0t1ASZTF3KRGNT6nn2rjO1x3WApzV0RJZsNJ+wN96r
Khv9FdwP9TsL7SUZUggtpXQ/dXlPy+ezQbbkoMsL1Ca2GNI4VCaAvGRBYetWnGzpoM6FMOFPqdwn
3eoGS/ZsuIZ+uFhg6jG+RQ9Jlz4WZXwijMDJX073gkPvtmmc97KZfnvU241F6I9cWswihjpAvVV/
kHEut5VWwE1VWebToIZ0libpXhBY8JVJaGZRenLsKjvFsuC6ZCZJF+UZ3N2if1kcsWxnzrddKc/d
PD6mUWqERg6fqSOrZuKK31IPA74rmvWwweYfYn3vlvzaUXMXycY+ukX96cqZ7ViD2Mi6p4Dfu0fY
b+leDmoDfkK7s2MLBWkGcEnXwFZV3Y6tHHYVEpl7SMQoquwuVrd67BjSWLMhA3rc+qChH4Kn3N9i
ME4YMVObCGHiRVmgEnZuhjQnAoqKLaHlviNCcQAUeCFa19kBjR8Yd2FsSMTOa3m5JDSGFZN13tEz
JX9yt9QO/B6zkvnO9iiGZ8Bh6jwXOChWe8uMu307Z5+E8Uk1OM3RZkPDmuj9ZL1T7NnznKcS2zJ0
+ZTzSMPur+BKL9L5nqBjjihMuM1r7CQwMsRNDVbtliq2JGzgFdcMtc5VMpzyOCVfNXvkBQY9NEUu
4F3/GXWG9noV0bJFs046kYK3APtlU/xFyHazgHtNl3pzU9SguWwG+J8mrxC6GUY/zF/p76L+ZOKn
r78d97NfP9gv5eW9Hb+1Q+VsMxcVruob1s+Ovx2gCOG5NydPv7qIyb+UKmPfyiF2MTLrTtfVG71G
1ymVIuys7k9fxTQflB5oBgsKP3faS+1xf+uFHawTFEJQGQ0vnVu6ljyveinDrjTA8en5zuX8EA+n
2Fn2orK/nH76gdz2uWBU3jqj8W4rmYV/h9l4GNe1O2fEr/mIILgvWmKjik1UbXXNh0ipfvXy96bK
yH+JGE2owa1rpPQgxppzdHCGgw+J0NuNb3qagXoIMNtAK3Zs6z/FgjMinR0OHssfF/7htrQlTJiM
eJYjOkzQTUO4PGPZLeekPEM9DcbVeOOKY8UC6rbxuuwj+0Lm2WDkusaG+EG6430wP9cxe4tHqiey
BZMga55Y+PMmkJG2ip2D4h2J67q443ECgUC5T2ObhFRXPGFjySijauPj2CXt1os1QMEms5c4fjGK
HE6hqRigJL8tdNqdRYtJvWDVKedJgGFV2ILa4W/d9Y8yN+8rq37JpgHjf78CDmw9clvCPcq2fCzg
OfJciX/Rx5/ZGku6sBnNuCZPNjV5+350JWtAc+Y1XjU2yMR2ZIgJCZU6XnkIa4StU687DTaDLxTf
mBDMT8y4ESLxHdkT8gsF0h+dM2hdD1jHEPBzO5Baj2/d4ChD+y8LaLQ1Bw9RAmlhhLGNTdU5G6Zd
BZz62erdwjdTaiJHaJEVwD7g/Gl9F4WaGOY0K9RAxrhVyWPN05bH4cZ2mg2CWUXFfUfDKUMxMpgw
Emc4TM+wfBmFgmUeDG9f3SQNIyFyjGHXPPGmYMvvLABYU3tyBETNal23dQ+1dTE9GAgsY2RVrI3Z
fo1e7lwjI8ZhNnE06+yiuHcK/Vw4z5Vjxue+zLvjoKoHwBD6oU7q8zSy2c4sVkmAoRPoOIxOEZpI
ufAg/ERsuRM10HaS8TU/dTTzuzl9tXkHR44WdjWERdLsoqT8TmY8ZEtMhguZkKHRQqkR0OQqCpzs
vSheS1Ti1nhMRnnHzMCvaQpCFCYSUmrGZqQ3CzNdshkssKoJW5Y53mSrw6DyNY+/+1uOkg3vbSVs
mMQKpvTlDRD5EFUfs/1ZQx2Kq/weD8dOxDR986FO0t6rDm2ZhXSvEuOoCe0FAMVWJ83TYjYNR6rV
0cORR8UaMfJiXL7hi5KNde9MIiSLdNERurjTFMsZeeU2g8pr/3oV6cfcAUFrERvZVjOyYl9f+yo9
DDSHjXp7ThbaUL2hxRFr7VYcsbH8O8A7cQmNuoAM5+kP+HdGrSCkmDUw+gVFQADM1a/9QooGRiL7
kOdaXuzK2jXk+nQz/lnX31bavBO/ffVZIGhlHo4N2tDrifz+nQ6JU8fSlsZ5DLRZPxSIsob2WdG/
axmF36/ZhmE1UtmrQJ7GThEsN1T8YYZ8kS0G8UwZJC4ukqrA5t9t8wo85pyABdR5kOIxi0zirHLX
O8wm3CDJfww8q2XQg6Tker0sa/y6uunOc9NgrTOI6RwPKb4YUCRjYNR8pBxyujeTceVQvVceyQeG
L62oDjrccodAcQ52W7a/Y7v4Iw1OxvS6JlzjmU8xHscN+8hIieJb45VxXMZplvEJc5446cJpNPw1
z0PbWcKaGoO6XZ4TI38TMNER1EqwFYBaoMFV+DA8FV1W/SoJEJVyn8RyIMw3btCefCLo28mbr0C0
YF9+dEwybjb3Rj6scFDKODpJc4WDEvFEo2LFEqEZ30c0ahK4s8SLPdBlVSQARgkNXdfqim5/kc19
ruF+ZF7ZtCdvepaQ6ASJv1tVivzAbEzrxrtLpMShRAVbW6G1O71Vu9EGGadtdXYjDn+fFic7q5kD
lZ5h7V1yRhocIghwlhvNpD0Y6i/AfL5UEbWuDyL/Gdh7cU+HpvVFCdZmxANeOfrTGPMSUAmH4yS8
QBPvmNzxIyH8z34/02taNdtJFHd2pja072zS7IXRR5DOQCWwTdglAdzh9zYqsFG4Y4u4UT/R76CY
RPJxyG3f0eQNAaleCXBBiy2i81yDeE5+Rg4kfNPzjNEw1fJTXlUnPCeJ8SEE384kwwWP/8gh7mZU
p0BlmzQ4bwhzNWSzT2V0Ls3YfOpZE58hST/rLTS4Blo27HJwXmoBcsY1MkrhHfqBYtCc0pEAw2R3
KMZpvSKAYcutB3mgUOUus+f0nnrQ9NDSpaimb2DGhvUZxV/qFotHJFAjNHzvsFb0BIP/zQB76mLT
iOIEZ6NhBg8SDcWbP3dpk12iCALPnFxAOVlBL8zPlN5C0Mf5e43UtE2pWmD2r/NwHyw0lsS9al6M
zA4XUdr1EjRRjcBBKlHjgrH18ddR2cOMgB7GLcdxleBMbqEs4DkkjswlXsen/qVYpj95oQ5L9yXx
8gpc2aVsf8aJaHzEtQJvMGZhMl6qTpzSkuDYmBlwjOYotHncssiwQEhFKFCsIf0oX1rDSFZaiINq
DZKM6p+5fS+iaReV5YbwzqG0tQPcd1yoqYWiWp5KhwNUdpHERTqIalH1Ury5ynrsVhtzrZjuvIoW
ASBjnFCcjUmBEeAtCFZ65LKomxuOTKWzI86xjVMlfQYmsG7klWneYZakVNGFbKnvkkk7pIvztjgx
foNUY2ZsnLXy1LHtnfVkzxH2u+nwhN5c3zk9BIKsSkScNYFw5lm+3czfPULxkvWn1S0vfbf8nY4M
Yl+bLn+1y36HkodFHBvCgi2AnUGZfE+31MKYWrsb33slsg5zF35+Mr4srruzanK9dYSKbAWDWErK
AMQdk3cSj/I2H/LODApu/id2eAvDL2NXOHSyJcBXdTILDl6Y5m3sCx8E3qHRiKYYxZV9+b3g8GA1
3+aAaWN1vtqG+22hRMMbwQR4CWTasvqgIxDTWOnbgKf6OLsCpscevJInHG8YTY9UtRxeTJWEiiJo
80a9XPtQz+Qfvfyq0/rLUPa3fjuPzg5i0hAU7kLVSE1MIYn098XEAuLQ3lXGRP5d7c5iDZYUhjkJ
d0QbjXdjOokz9gnm3kSwN01hvtG69dS24kw363Aq6Jqz6uKS5qu3U9DxU6fnSanxUY76tk3FG1Vm
/amgE3bbWsGao3/OHLgnGYcwUQwea/m7RXN8ZRsPZVGI16pB/UmeDU+zj1PBftEYGSIliiFd4U18
9hzEaORzN7QhcBiY8F1MuKYKlIPQ66wgqVnL5uqxHw+lcUCD3EI2iYFcMmwlRXhdUAC1XD2TSOVn
2P2jqclXPMvJEe/4QEFIcy5k2gZZGy0kXrlNuswi3+3RMJjkXBzEelOeqsVdiX4DP/nBprJCzOth
JlZZxCbkgt7XKdq6/e52frOIFLrULURpdiWVL42KgbsWLoWzoex1Ozvk0p1yDovC2IDkObTde/+e
po96dy4IqsTa1pZbC17lSBoi8rbMdNbmaNpmaAxvjtr3k0cOscXzlu1cbEbxeF6nj2zsYIb3KIJ6
aFiMmTO1m8QHUQLcXOwgPle2hp0J6D6DSyp1QlpUBdxsbX1Bp5i77GakXw6REVtPP6XJ7W6ksNL3
4hXWhoGF3QbKYkfMWKLyZ2QiUXS0YGMHKY5tQ7EEHCgfm8qXZjivBTyHSBGxX9m3akPcHKF8RwFJ
k/sKIzvlGMe4J6hfxc+Fys9aXWuoc4V7rNf8R2DIDGSrc63Y6X3V9h9NtNrbubLube63Y+doLi1x
1hIQZYExK+5m4KeuIy9rZ8G9Kp7jSO0oZzg7OICqmiota0hPBvCs3Zh91m5NzDL7MNhpt97ONvud
qRPB5tpy+Xx1Omxs9UyPwjbpi11SXIzR2WPAOt8On9F9Xn/X/R0JeShvIaYBtDTWnvciYa8/ETBM
Ia6BaJ2X4bFmTsZiroTzZA4vmRhYS1NfY6vXzx4pxOfuZoyrfvUxeshjFQhb83Obupqcw6tY/X8i
XRrR9wnjoql2a0PBRPuka93ZY743CJJqrKprWp5z1LJtM7P1qn+WlExx0Yeee6mnkzYRgoN45WVo
8+N3wyCBXUYIQNMXFFRlA83L8/vAJVfEj7Z2qaZlp1swZpeV0Rcyh0pYVyHWTwzyXjxdC9K2284o
5EZqMxPsdgDUWThflSoDfQAUxUkF+2c97ozmiSfVpoOKU+Ndgzrosw+d43FnavGO6kqEcokbLtmv
bCo60gxs8fkZNEvi9ZpSDvVTtGnAzIzL7A9K822FDNHt87kNSL4FDD+3HT4Dzl5OuOQdVsugG4MW
FyAOqjllwsEWvXNeYtgDDJZumy98y1Uv95WeHzKHLgPigUnWXZqpeIjtM0o/84f+ztW7Pe7nIFH0
SDCubIr/4uisdlzHoiD6RZbM8BpwON3Bhher6fr4mBm+fpZHGpBGcymxD9SuWrXrTOfWOeUSV+ba
ZlwbIL2lAupDp2ya8iMamQtiDy3tvzTSYFEST6RHAXof2MI0BnIxWeskjinuZVFxBw6nqYU9JzH/
EmXY11Dm9FmlyugG9SJOXt5KRlzdJsri6oCrJb9kUVwTylbavqAyWcMZLNdRxso4abe4lSaejQ5U
Xo+jMoMpHonqRQpE2ugnYu8sSBrWJV4H7yQn8Je5XJjWqbHpEMpi3m5iS7EHqHQWI4yNk/dgbxhC
zXUpHpT/blVlzbbum1NZvUGBfGk6fLWinIVOQdSfgGFQbT1pwUe1IsqXwQYC4+dwReemalTaEeor
8ms9/CYxR4aCihjLvQeGcuSmsXI8ymC8dQ3xfdJDgs+LoWOcgzeOSt2HxyBtYXE4FvSLp/FXqmM6
Mtz8NfY4rLo4ScoCgAg8EjyWEjZcG4bgsl5Rvre8XK6mHaFcrIys/xcR4kCPJOXrSPWY13RSxpTL
jBlcv4YUbl1T0a261Z+pi5+CHJxCMcd6ovR9WThMPOhKdf+Joj5KBrl02ohnYBoZvuT3qVReuiB+
n7R8h11hCW2Bt11adNjR2GDWJThT9VgIRuw8+mFnM/Pp6iswvXgdRg+biA0DJ4UFeXTLFeE8pS2g
UqlYbSMTskynp+h6lN91cBWaQPVdL6YYB2+kl7553aeXvDvAqDW8JsQf/aI/slr7IxbF0mVfJy4X
MsSJq/cYHlzJeFIXz5pUMgbgEx602UrmKK8tc4etLvRinaj4TMdWw4fdnFKU5qCuDmlY3xMXXUEF
jb9qyh+jbdN9DQBMjAIISB1yJfN2Uk7fcPdY8SJAZ64lL/Hk/ormaU0FfSC2cp3ilKToV6EeyxzX
pMbkinZYlEAsPPPdTVlVTrnRDP2p14jQbvGpxQo1OeUW0PnCrsjLmT+DYzySNN5YU8LEoZd+7v0R
CFNY9RsOmNrZmXPOtd8EMaO6kA8duyyDvhPieohnxttqwGxGqge03rlRWfJNiVAsA3WLRwxWcbmq
JLfKZICV2fkJeGrmQAyE8Tq6fXicgtHZRt74SkHySG63DQ/Q/kMmp/sp1LjaEyXKB6rHOlrm6uBB
U6sJI0TuTcraSN4pJwNTTauAfclZIhhr6nfW2/dwoHMV5CWKaa+8Fg23MgsXVkP8iiMRSok49DnN
W1SDkWStLhTbxAtZFCeuGDs9za8lIHAYbcOirtNt6qofikF1yaT9EIHMyL4J7OvVuzrrJ8ngGxb0
IVG/wIia1sM5ynraHfTb0I5bqio3Bl00UY4jYNLxOEUHbM+LsiUdiccGvxSVmOVbXybrsKHGVXHG
lTUU93bKdobBM2ZoP0CEN05jPPibk0+b+Vporxk2Ar2w9zWTnYWmY27JbQBnrVN+632XHLDEXgGx
rN2C400gdq4afU7g7xejtO6cmYHp/rp2FKxcpXoh0/OiwQIGbmK88rVubKlCs+6OEwZQP2aCoUIq
5oc2bMcGM6V+yNUXJucQYABzSJKzovjoBFRDkLoHJJN7KBLEUeelSTWCKPZLUXQH4m7YHWb5tWBK
wWTOK2MOy5RfYwAZGu8y9URvevMaxd/4AVbSGZAtw/h3MenNJjPxfubtCk3I55R9xhaMU6s2DqHL
6mpZpDI9pm92Z1zSlLoXi1LK6JfmtXXOqKBSnyM26a4BdKbz9XNhVAVcNCAEZnGDLXWdiv5M5BOk
FT5LL7jaJaRjmyMe9yPIdo2ZrQjvb6VHq7wGR78MrgaHsaGgGbb6xiTVdXcCuHTrUfwEdxnC0QJX
z5ebChwWmAbHZkm5M8mgN8DF6xRB2FDoz0MvKLqTAdakSMAzhytPAPM0IlBwYl+bvJD8kD0eipqj
ZfDoQvXskaiu2T5i/Ug7FJXtsULLbWTRsKeeCppIOc+8GqNxbEye10qlHiRG0kNRktW6TYuNG/CL
UuwU6kiCebVpunpd9ca9MFwsBeZV4CQXg0rpz0PiiFuyGjTOPuIkUqg4Egg8Bdm/srHOE2rQOB8j
bfOaoVettSnfReMzicwdMHFnM2bW1tS+p4BkytijxVluvQfEFY3CD0PT9jODGmBd3Luknm2ljCiz
TtwTTOfw8KKLEuagri+qG1OniA4pctKxzbvWRkeNkkyS2lNymYARMQK+joxbyEZu3cC7w3RZBQ6y
wohlVpjqOrwFAwYlyejFHKvnyMh3LRnsB8qhan/URvGDjvSo63tMDjShbHLKwm26zFoYSopdr9Ko
3rQVqSbcv/SUfDlpmUJCBeA9RIg8UbHlLn0AweJjRWtWpRsCTw7XTqjvR9MKYBeO+cIumnePJkCo
h6s6tTZoCs2m4X/pKs4djeH3Xju8J60L1w9yrBln2MkHzm1USewKleI32uv3yvAAQLbo6h+PgIvH
Tch2JQ3eWP+K+JCm1rX0xJ7W4qt4ii46eMFbMVC0o5BwCQlbDRqIQHPsuVL3+g/MGUwnpbOrJhsg
Vw/ukbaCglhqxumadBXcbWq9eaRI0XsYJimUWRfgUTlmlhirMaMx93P8rFVoC3XcB89IHLyaGqeD
As/WOrCadat4CvBTpKnGQZC09F2jaZsMeijxiAhdbqJV2Slvjpi1sBg/JFjQkSrgIJkOo+XtgcHw
ALfGvp2c79ENf1KguoYCY8Vhx2t0u1hr2E/wz3JyxPk3dQxSwAkl4uTlDJRcy0S8ZXF3KXjsIuYb
AQQszVoaWrsycfDEsXjXdByKk02zg83gEhrdRhsKktdG3AIDs8+c6fCU2XBbofpq1RbEyyyG8Bgq
tGGFOJR0k7Jgjb40pwCqTzQFBAy3PYa/q3YiP9vYwxWS0cOJhkfsYo+IpjUnBILUKW74oIbLrBYT
cBVzugcYKx17mGnUCbda65v149GBEraKz8F2113A5SsFMCbFJhL9skAnyokHQsBMvrHBq/jRfMiE
a+ouuQjLgk2mZhLtit8KJyDTtg+qp18sqwUPHGLPFrwmI4dx7yVj1Kz3BUIZ55TC1I+G7V0DJdyS
JR7CmwBuE++9xDvVJgEnjpOB3lxGC/UMPBAyzKOw9fMY32unvwUNYn81QJfmqN9RltMX/tioB40x
8FhGj6J/VM6qsAf4ldZrD+PGy+TTVcaUEZa7NZX6WCXaSztoLzFnjdoAqDS21EmwHjnhtwXWNde4
pP5JN1pGSbUZ9L843Y84uG2XqbrJ6KR/KNgEKsZOPUVQtsmNFSMBN3s7UZeREiEKIU9lU0RJxtyS
qlZ4c427NKpHrKcfQeodwRcs1Fw/xSY27rZkTCFoWXJley5HjRBS8AQca/fOzonjFRvmTtTBby6x
OjjaymiZjxnxjds/hhx57+fmVYi8gHU6UhLMXDZQe/A6qSettjcxQaHuIhR3X8rhb+G+EBjFBzba
bwryUF/lUAixNsSddVScqkcty19qCmAC7mG5BT4YPtlYR1uAmTdbizeexKkpaJJaleWEodveNo2D
blHm4eykmeHiSHUAaqQLJjrTvoFt43oGzO6LBpygRndDmgK7Mo+aKw9hqhGdSp+0W9JRpsdn5vtv
aKZH6qa+0rqZPfBrMKPXgHr0XiChcuNmwdlqDYXVsM8wqyThCjAu7LZhjTXc56p7CoOKrRNHmeH8
CI3r5ZDFNzUINok+7EgXbala0Grly4l4mliYeOBfeqfetzYSb8+ogldDy56ojDz4yT0qQ479gVgb
XCdCbmY0b/pa7SD1fiRi/I6rjT5prHKl+EG42dVGcuL4/68KuANEIoVGOYuyTXCvtfzSlc1SKep/
nZyApRjXEfMgpoxNoSv3gaMFgJmNWkRsOoDZh2mZah9GSGCodKOd1OY2C5PTedhtA92lGCAsv3EE
f2HU8K2K4Z5FHECJZkZ/Z1xRTvSqoMg5+ayTfgJoUN6GmM0sZTQY99lf2MbvQZH8mW7+zx2qDzMg
tljXDhEMlvI6PMueMUh9FWJirsSAKyJ2mIao98Q9dDJJs3ROX3sbIcyK/C21lD0cXvyzfE/IvWlG
+TJ8ukUvla1CnmAlM22j2BEGh5q3huqlcxP2/8bA/jYYJdXdbKTO1ZuC/6JqYOnEwdF09PfAbGtk
8fGDatbjyACwj6p9RjyOwDAfPD522awmw1hEbDeEvJc9O4xEeBPWcvDe0nzYk/Ejo8vlN5m4wsbq
IdBBOqAekhzTxcWZDbx4Lys+Y8PAfYKtBdA279VMaAs3ORHGEfq0XImc/lP2nvBXd5gO5/uK1aGP
viYk0FrhiI4nL1zMVWV0VzTFQq+MX8dGVrfUNFtBItEK+poNoCsGSyyH2KqOV/j+j+gCT2TBZdVx
XtRDomP6snORB5UcGEb9VRr43rwtVMaFkiRbCHJLuK4Xp3dp8ZCbMhnXjI9gIqQP/Bu3OFd9mrGx
SWb41jM/Z9ZWmQ1XaQfATF5eqzi+aMr4Fu9cSOnLti5PcpC7yPkhXQmXMLgWpkjW+jxSytmtQ+WG
A2Y75UTIBLTq9WhRMJdWGyfQP0rBM4XCsKUbbo2FMF5oqXUonS1Yxh9SK2dya7hVkuKLe9Ut99p8
3YTzodqi380LfqoqhP8SXKb2lxq3bNVnnsbBei6pKHkzSXZ5mfeoo+40gvcdujxdknrGHxsFv3iJ
l1o7fcDp/qqR1ayC0Q+u8QvZ5Iqsd0DOxzSwcBnGiVDTEbL3n4NsQU4T46wNQM3Jnhmn4dIbNqXl
gch3y2dtSxQ8udTdR6F+tMKYJ2G8nDzKIY3Dtae/6xAw0HrDtRLPTSPDRfTWCwH5PXx6ZsMZJBwG
bSaKRdiIteaOj6Bdp53OGJnQy2Tmj8HCVlfrNEeGkYUFtyS+M9E7WQ7uHTo3Y8LAeS8ZXCQpr6Id
/b+a/jbjD73v2PTLVzpKd2xWX7p0fBGDGWrzswveCaPEjnYqkobhlqNbpSmY1doHCbNr4aDXGMm4
d2v3ERqPQJEvUA0B2eJzpnkb2fvbLZiBYf9MdfpnGMg6aDmcpHt/KI9e0t9MDV6nm28ySrPspF+l
VblsGe1lenCPuGsQLb65sjkRaSeiUvMaGHixKkBpjRLg4cLuq6nHyQjPVYLXkUKvxCBsbcDL5Ghm
FijCwUISiQ1N7Pnka7epEu8zWxrESuJPVfmMkK5LK91ExhezvcMA1dRF98B8tE88UqihyQdeQbTC
9mSAf+cYZqqLEqe450xvCMtVhcA9yV0r+BTHdB9w5i1UF/GXyq6ElS1ysnMhmNO5bf0dKWIpDIdZ
Sn2P+GZrVSztwr45Lj9DNB5T/VlON/IQS5UxYmVhg1CUe6jzh7bMX+aXEDkL1ydKS/RwrpXqqJT0
EgzZui8qagog8BEzIRjXYC1P4EtbEaNtVqWZHOM62k0x3gtDv+esbJhiIJlhPE6QbvVR7sQ0y6MY
9NLWp/Pko/H4pDPKCWazD5SVQAINy0JJAQyRn+acUOeyqCWDSeY+k2eiTI/FRW2LdU+eW6A8By0n
0aKee5GTchndk17uNJ27fT7eiXZ+N5nt9xh3KRx+mbTmkod79lyU+vRVRe2xzQ6HwrAOLRf7j4eK
ji9Og0/hiV1JIDHAamBNNc+Sg3ce3qMfp+nTIjzC6A+pJziBkmWulZKJJqNt1nvaSa6ddqmnV9PS
t31rHHR8VMqp9X6TFGr24HE8q3xnRhQoKAOYK4wKg29CYHl0GYxWG1srCRQ7X5VusGFcoqJ6WIb6
3k4oxHbQbsriQyTg6WZzqlm06J/9EYLAnvNJvEqkQ7VZcjeQsVu7u8Ix1PJXK9WvFqhdV3VW1WwR
F0TqdTyUOt+zO/lt2p6HCteDdVYMm9Jl84cxs08DNk61ASnAepppso/K7rUsuA5NEC4KOA7VX9Og
GksGGWkxHiWNdOY8Q03COz25udGT5+ZSbgzUymjIa8tRdTYM6b5yFeg9dzTDUY+cEG4QVuHAtcWX
ywEaKpBXR+9Tqi3bAr23HUJvNhJ/YYDUuKkt+6Y7Y8sVy0TaKKbkLIAvlSLzJWcrTWUIMXbrLMlX
c7KsrsVxVG11Y1oU3RdmhGQWXqfWOSVDes9H5UMzGcpX/YGG3jvNcoyxztGU7uKMNN7401bmO52+
xwGHnAzpYGnhX5c6y35SgdFgJkK6b8O2s21djPF2cIDAHhaPgq2iDSrmEtmK3qF9oRuHrmuWTa0Q
YjQBQmOgHHvvYVDqluLwGjlqiNxYE/fY2oofqdhBglH6IUYVPT1WcfmvNJU3z2AKE3NQoYXLNqdt
y9UrDlOw7Rx34DifWKyXjYtkHwfNCgbaownEp5mOrwX6hcJLA8voJWFDzCmhjb2C+Vm3EzSTDjxJ
i6JPGDkE9kVHzAxCtFWZI1SVE003kaJQ8+omMMmI5JuD6m5CXd8OJFa465Ji14YtxT6XJLIvfXfJ
NMIeMf22zgg2ioXRqInIU5s1YIc1ex7DbHwFD/VFmvL9/+7hecAUoxWN2cQTZZufdpsSZ96kNCAP
9NVy2IaK+BwLDT08zE61ohxdM1xoxkcVvs+E2lymX54+UyDaQzUWq0jVNyUSNWvU9J3ZGrhzaJLp
Gmv3MteOQd/5KXJnoieLyHZ/K5VMLIk2uNiudqFaFyN9jaxStdvATnzdSeDwSo1kQemdeUToVshr
ZvTGp6GoNGoVuAik2AZqx7gophSgtKJ1zFg9vHFr8KuEc24evKqdshVcXeMQnKXQ3Fsi0o0iget0
Ltv6jAtRRlSqGi2JhkV5aQIS87iNCDcUpNP1+gfNc5oZyFSmpIt5AU7N9OQqmxYBWBHmqRiaPfGT
Pf7SrYt9QCQtj3D5Grh/+NYQwOn2ilHlEO9GDlcUUkYtATaTIhDCEdxV1X/aiKs/iI5VY/IyeNz7
w62qvblzLwfGpVRukHJxFmGOSpYBNQ30xHCYDl8HZPYS68Ci8oynLO0VJzCregp+6ik/yuQnDR6O
3DLe+IMezweV31TOvVE07cI028ghfVGnVznW+7gTvwpVZRhOl33bvIdmtSfhqY84YrLMAkuiciaZ
DYaZ+gQJ8gpODCo0yFyzeLjluCzZBBUFa3mof4ZjteadP7ZgnO3oI6z3AznPgC0uIzlMDEdIa5mO
dyryGBdzN/GTbsOYhCNgRyu663e5srxG5N3xuS0RONZeF+/tgRKW1DxQmOnndb0fcU27XbaLNF4m
xl1B8Jek7cZrU+xSVGnNPYpXp/o3IJ1SPbiQhOktbU/f8MX1ule1Wut2vg2Df7R7sM3Shka5IXxZ
o/vq5ZfjxeuK1wrNJaS7quNN0qXGzwew8kMZlWUIFrdkhanyT4NqlDa/aqJ82PF83rRelJggX7yV
dQVyAvujlvCGmhalUI63M3CTLESvnutIxcqcgrpj7TITp3+VA1lpQ6T7jpZhplnHGuKzQz+2WhFh
o666QzhjKOR6nwwwzunwVONTyJaszJFg3gw7vikYhHqz52aCgmV0YKkAHkt7K/v7vApSwkhR/bg0
FHlxkl82eEIUw7Qde9D2Gf3fvBzpv1If8AdAysvju1G8OpJE67+IeaduDLhVDnl2bbh6S/Xbtbeg
DpbCvDVWBmCdJgei2Gp0t4OLxGDO7rSEzruyBe3j6ELjC2ducJNNVYZ+xS6ELRayXabhZQQLH/tJ
TyFJKci9dFn9jbnwI2xt/s/K3eiRfWO/WTaX2mJ+Hkly80kxvsms+6fbOoA7EyQx+JME3nWXbI3k
h5sXlMOOTAVqBL5W5mxN86l30nr0g3uGWrDpiLQdnZ7wYN+qZ5Hnl7LNaXsIy/eqE/YqtFL32ZXj
r1aC484xFMP0guetkWUDbbOjAjpureBGIqMlh8Fnq6vmx5RMfxLQjACsfCkpzQ1qUkooj2JTZTq2
DifL1xkvr+1GGtKOlewyXbN3AwIZgkr3oxIyX9ijWm+d/ApPqHhNkzvT9tFnRIlhtqzUrV7UKWyF
h8XiOgbfPQsg1Irc+UGbzqfPqtsq5Z8e3/N012O/Tr2HjklxzLgOB6D4SFZryBcBaMBM/Zfo7y1F
MKhllcqFKVva3g62JXqxD3XEKr4mFv6OsQpFolzwmTrganBA6Uw+BipGwg3WzNzE2MjHHtqH0Hon
nejKrS4hcZQvNnyJABEyv/Q8zYpBeQoQVE3fFAwIWISSYgkMZSmofS1ynzAvB6VL1aMOvtRc7Evr
D0+xKRndEwu3uwdOUQ+fK32WejwtJzwS5iMj4GcHuyoDrBRCgujXtY3/vPqT2EOiqdoQHl1a3r8K
6G4J9iDGM5cWjLIgUSZ/sDtXM8PM3pqCt1z1K0jVsw8OfHY732hDlmNsPoP3J/uTLh5Ny1EnomDy
t6leqZBbme43bUKyu8WowWRK9khG0sMEqAEFcIHWB/egOpRBAsPApPTpWrQGBgUVAeYQ9juX9Tet
9qRXVn19gr+8aMdy0dCF/iq6v1I7eH/dyIVX2/OmLBW5y4v3tKiwYEXHjEkefcaHhu5etJ+gfcuw
oengRGXHKgrSqPSzjncLKZK7+qKEphCobwDxFk7xUZHlVMZVmlC8BFkjKv0G3d4S3QqxZTl7CTQm
1TZX3dy+FiX6BtZxugPR/PXwnATntvConvoAeQAUZhHyxjMpI2NI9d7S5NKiSzxBxbL5+v/JQcwI
epKFKm1hKacGdw6Ub+2yw9tFx1OzdqJ8RaCzR+pscoLz2tW2PsPaXfXmxoM9NsW8B2xI3vTCRQJM
XmEcbW1j2pf4ZpJGBBy9bDiATPRlYe7I44k9fylbuVPYpRkeUuiNQtoxI4eWw4wRX5eFz4+2McLe
fDQp0ZqR9HZNaYDqpTNteeXw0cT5uz0HeIO7NyD+IqSFnEdl/ka3NPbzz8Qg3cAxkSJq4RwztT46
NXc4ClJVZSm6j4ZP2WST0lmkCv7dk9VrwR5bJF1zSF/OolXrnYuZKCvesPmhubjNucNBnlpfOAUC
lR3i/yIWSGJA+am08eMZpFludBT9qPcjexNwiizNbV0wcMIDwyUR9BoRO5uH4dL0jwAwQQVHLS1+
s7zdUbXs99ZnFe3xvWx7S27DCVpuidkE4yh+GAgoIYSSyM+Yfs4PjLlybaTifNsyYiJWu4ysL4dP
rdCpqBu/1LnbYbpmlbkAZ1DV7bY1Hx178iB5Zrp/2DRxmmDBZcjEHChjuZKMSCn8wXYJjZsxqtHG
4FhAII4gipq904FcZI4/DRir5t6Fce1aXK9ZSSLe4ZI4Q8KAeeSURqhIR5QWgnQE7jYvv+ciu1fa
/FwTK6X1eq1pAGspPOEPOCffVZXfQqzcMwFSqKf4asM4A/FKb78bxQYIMk6vvY5gmK8m9MuC4U7R
5gtFv1nwvBhH+BzvoooSl4IcShlkEJIwW6YtLFcAOe0yi6tV7lWzEongGggsBqYYWl82M2tjTI1N
KWMiUfxBmRKslGTX09+wKcPw1Ywy2p5UmjSQfESYZWv82P0bLEsCn/VPnhSc2xWgtnlsReeoVZ/B
LSiMltGGVJ9hDB0ZS/+95Zp1sJzuZuBG7kEOzjAVaaNc2kx4cc1iDrCqngPrW2wJHMEa+55EOEJ0
xs/dTQpgv6MmX7LOxJTvbAy+2JYZHHc+pCK6Xd1hDbVqNzGwYjHBCtkdqLopuveWIGOgn438l2Tc
Ijy1wRMn+l4VMRwUuOmoOAbeMLa6tWuiwmrEBlUrfTM0yCCpI+Lj//8wGPTGA8x/kwucxpTcM8gf
q7n5L877epXZOIRDtRKQDbXvsA8734JWG4QBBCSr966qbXG6j6pfjysf9W5Ux2p6d5mPZ4wHNjLs
1KXRQM5QaDgtdQ/DK/WGvlGKV8eIOZXLj9jGZ1GYBB0J35FgpryPx7g9UevExJIK6U8JvaqKOPE4
q3ggDhLmU3GrsoAhDzuHQ+6pASYdvo4FAyO14gVsUDedkbSAClbKmaMJ5chiUafjss8twIYdcccp
exNT8N4Dbc9T/bfn8X0qZDehyIUbOgroLy2KVxnX5ptT9unaVOIjdCROA5ue50li8CHzD5ZwRlqO
U4LVed+2xIJUklv1qsaqxTvsGeMhNmlCMFiRc3FqpvKWJ+NrybncMvnu2qOmAmnDSaoK9x34jUZM
R1tOStouA8u6/WO0dVana5XFpywNXdiO9fcYHKg++WzGzi+T4CKM9pRZfJdlwrDRYVroen84d5pF
iNkuj41jaQh7xpy8JJb5JDB6KbnYwYkHlQ2jUjt1nBga/lAW+nmNE2DAgU2WRIX8JtT+Y+jqb92S
WGWb5airS5OoB8Fo7ApMYnhYw7Q/6J11ywStqtlXjamyLPnPHRs/SmGt/FVme+m4Yw9kxRsS7xk7
Bvs0qvFfKr+U/Dqq16g5B1XkJ6rNRhbutOKeOd8tDsPSzXeJ2vm0bZFzMMJbSaiBxN/KEhK8oL6s
05MWM5vAR12EGLFyhkTYNosV9ZkLKh+3pRVfIjZpklMQLx4J2qI3IuipzKcElsQGg9GGM17OIj+b
3t3sva9R/5v2aSh/g/k2hfymACDZ6jttI0uZmVxufnnL97kwsKtlm2fK3WaMtU1FmsSqokc6Vv4o
e78LfrO4XKcNZxVak/z53C/8IKx9KaxdyW6XJePZAJmwoImNImPrS0ZXQ+MOyv4Y4oDUCxwMMfJ4
G0/bgW21HwnV0g6iQygpx2afqOq64pOdKIpsE6Zpk2p9RM5wzYZiq5k4rEor+MmbbB+33V061qKs
Tgw0Vx3epcKVT2DRWokKyj2B8sLVwMyxxMxXftD0VOXZR6cOS0dJb1UAqcZlyEe4B5VolV1S0vKJ
QYcUFaETQmhh2teO6zgzUxi0l6mGFhc35T4ggFppz0hW75EFn8seFw2LtwMWo/z2KEuhhPKlzG0q
WSmijrlxcmBVkL2MiBSx26IoUDPoUWKhh2SFMSH0DqJ754fRTijdi4zh4I0rNeByoZvnCjHLZCxv
kvB0w7Nds3Rp/TqLSdW2qypUngGTD70stjkXYgGAiu65lYOfolWQFrjuqah3OKUTGDuAk0+ReYFj
v5k0Zk7tKuEvRbz0tPcxdm0zhUcF3G1Npq9uOFBpHx2JubzuyXZsrAaxCaRmzd6uW91nZ45LWu9H
jpE4ohLPgeDLvUQPSApj381s8xnzBYCaX1vVDExi5Et7izKNWHu7TUwxmcElnGuSEtqrlPqLrqqf
HPE9RfCRHFK95rFq9vP8XXYMIXXk567jpJAEpBNqsDLkYKbfcfxjmrmP1QDnx0nVum3075+QBj+Y
naB+wCBYi5QBe24cU6ykhXkQig5Nl4cNG0nSFWsR/lptvx4zlDGoVKN8sP7TcxCecIp/NPLWJxxB
8DGS/XgNuLPY+vDaog7Q8nCB97pWBLE7OyCcznl9zBm64sio2B3bgN7liWmpHn/MtqdW1Xa2Q8Gq
UhwDmb3O8ck4uBQQHnPWsr7SdlhoV+4E6kn9yuKRXxeTrqpM96hjOZj6PWi+d42jkFTwTBiMM1XH
LymnzTyFSHl9HSDMsaeU4OeRm5BJagZchkCzUw+zS1oV3wMUAbvjbiPKiwsmoxuB9RiXnGAAGYXd
BgDhyhvaH5FVt/lopWE4WYqg3ZXkbzya97juhAtc9ytdt/cD4f8MFIAiDzp23SZ0dywuPDcAE5WA
H53y/ncHGDqnmneYNl7FEQd6PjYhZJTcNXdpaW0s/MzcMau2+qdgGJRNfYh17VZzFxiDU0grMSTX
QU2+iinzzd9BvJh1s3OH9pxlsA6JJxEk7Xnj4Gows8EXpo871VKuZjccmLMda8IVSV1CFNOp1JAN
J+98l/VbNq0XRzNfGpULbQuAdLgZE3iEuHP/BJfYqH2zrYq1MvZhQz3IUWwjjBJN7Q8IoxaXSNv7
VcwC3hOTS+WKppd5hp/pxUP247b/yQ1n4xAAIoa7s3WPjzoet7UNJtKpPloPLWZiWvMc1K3HnSQ1
y4PQcmgchh9VFzm4b3LMT6XhLcz5+4GLDOXecp8Bx8qB2htnTsrMMx1eDxd9i6lJpjQvituvEvdd
5Btz+kvG1KcEkvQfEAaZ/sk2uxs8/ArpBl48juo7VYWSgjdagLiJx3ozqrQBOe1eg+nfNsoPTNVX
gEqNIm5KTCDMpFqpxUMDBlProm1nYqrtknOT2FuNYTRFfWsCIKccndLOceUy9ZZ8PqVvCOUuegBE
Vkfbt04cjEgQdTpNKZZa9kp537KsE58IEnMu+Ah7jU3A+Av7GS+xoJJ9ZStUoskHGULXcLZxAaGI
jIoTiLvXe5u6K89d8eNWKFmCV5/rQQlvp4t3OvpXyInWaK5NUb4Ab+Y22q7tGiaKpi1odHlJNfne
TS8VQn2u/1XtIxY2vJp49iGwpm50Uewbs4EbV+BRGDDIsl/j51XjYptxL4mL8DekKCTg8OOl01s4
nZ1U/bMqH/D1Jokm3GFPqzMBluNY/sagAUAoeJ2SFtxz8Cuhn+TVR5Z+R0zfiCcL/IhdlL0I+KQH
FPptE6ZLWeK797lIZWSgo+LZaxfgUgBWGdfgPtLDD2ecL1zh2v5W4mbTAv1R8ZWFSUvZEr+29smR
77PkjE7wkYAP9HCyjxlSZ4oeio7NzI+t6JxPiL7KuMC5l5oN4vZnbMLWSz/1nFypdN5UB5Lm+F4F
f/+xdya7dSvpln6VQo5vJIJkMEgOciLtvt9qLU0IW7LZ9z2f/n7MrEGeW0AWal4TA8c+tnZDBiP+
tda3mtxYtRyc/XbnNb+SctyKjk21lE/sUg2EJjjce0e/Y9Ta1AUyv4eHmG1vQXd4fZ+d9Eno58EV
P4W+pWO3Rrh/CDqMMc6fJLdPkGoelqaUKvhJWdLK7OK1LCmlJSBSiuFhYpHy5z8mj/kx3dsj3h2g
PWy3t5X6M4WC1KnYa2J0mflqFS8AK6H4CZywPnhGxFrQjjCJsBcW+55zKNw13OfxZpHne5IgXnVZ
Ym7aMNYWi1mId5mOq407waNr4p+hCY2ehsIsiOnkwliEACHKjT8gKUzE6/Rzk/N0c29Wat+X3FJe
YUlFcx9BQsii2dhRtQMDcxh/+yWgyg7wRjQ2q4BIQmfXK4mN7gExEu6M2mDl2ieBZNQ3fEWAMjjr
kUWuPXoymf7Cd/F3cX+Wal+/IrQINqDprr/zSv1ZHsfLSCrYiW9RescIjv1UVDbjmDc/vMY9ILxv
ycSNjnH1PHgvYX+d5+2QnKKQvNvK+fSKBcb1UWDM62p0T7Nai5qV7gC9cG+x0ug/5ki9Mfq6guDf
8MRyqfU0ukcNYrlvuLauYbSI9d6zzhlIjckJ9XKq42OlvC34vaPbME+yv7EDcPHgv/fYHtDtTfEZ
/6y+c0+xP+65r8It7QIMaJqr6v/kNF7W1lnxTIOJxdnDeg0pV3sY6iuVCm3QHB0e6NVIVHZ4NMW1
DSk3bMXFPcbtqwbikZivAXPNKXP2ePWd7ABwcRVnBtLRsUZyzJBE3QtNYgSTxy9pZWJrh2ZzLcbP
LIBzJsbggk0iXwlQZbqrPYoF42M/1SZFKl3M98MpJceOB72LXbuDIWFK7bXEwdJPU/sW8ErI1jKe
hww1UbvIaAhOED6OJM7MnTHkL46Hd1hW0WpO6vw6B42846pb+XMNe4PIzdqOS28dJAakROUqJFnm
I40B7SohJU4hqirwrzwKL197DQ7uLLXJ+8PGmgBvvcpyS+a1BQDOitC4jnkYjeBCI/N0HaG0sWQL
RTthUP1scd6hvGc/TMOfN429h60TbfzQ+oMm9LPr8vicQ6VmwQ8OEjz6yYekiHjncWoEuI67gbK/
cDi24NOwiJflORR2Rg9FkyLrcMy1/D54t1UPCxAu0faf/9k4IMcir8QZuvwp2YCdEU/WE90N2Qu+
ds3OvsE88xUXeAEMysevoJ/0MWkVnmhBw1NtMwezl8oOp83vCeeUPbkY6R5Co9RXN4HG1bZzvMmX
9k+lC2NFpYy7LSaPCUbu2kdGwN+RmqDHWe6nQUsD26uBMnZLimNDY84qSebgsaKNAr6YEcNCqexf
Q53KY4u0dPSK7k8OKHPTdJI6G/p/mDoPpDyhNZH+8sZdXXKKmMy52Q0TWt7o0afuOdnNG6eKH2rD
KHUDf9PbIPm7CkeKibvRW6AAfV9WuG7r5KibuCTpUDpMXixxoKxS8Ab7e22NVBc1PQWeAB7DZTYn
qbwHXT+ZhyDN9a4GR0dNrz46ZBemDnJy4djHDJssl2Fzq3JKAs2O/CT7UdAz0XAFOuwe2prpty/H
iL2HqbZZGESnMLrYS0l20b1FdIqdQDCalEEyiLU68q3MyYwcKLZjRMwd/BnrW1dV+zzYQZMjDUTY
aKPy5tOLevCqPHB1DDZSBVH96GoubIkWeZu7Ox+cfZT14xhF9X7mAobQCVHfdBk843pKKbM72/IP
fBMWsaL8wGY+44ARtwb4JltAenmjznR3s8NjiHDQeSa0M4tNYvhfoyzhYLacJcNyOIQqYSkvi88I
q9W5Fv7OmOtsH+ji9zAxkcevDTHIj47NKA7aIeSn/apYxyZtn7BX1xxVGauJNNm2WX/g0fbcQsQR
PsyMUCKdhX0SHhH2YN6AwfEs/62baK30EoqMy3IJ2nSThytqO/udv2sFO/ZCHWkAh21P6g0l3saF
lfnsDEaMEOD6xjlZbIVQDcI63YdkZIh9DWdy0gSeODPQaZgyB1P5Mm6PCBsODsGO1JNERFDip4Je
SLBOUk4+0ZdrgFa5c0zwO5nz0S4Ub3eJMKq5erFFtaB0ems7Vs2raxFmi7PyCt0P2aAYJZzjXJ3s
/LWBjr3vNcZNBozbImW8VoBfrAoweoE6p52cdqXNBMnqIcXCgac3gacoDResVRnF33Rc5o/zzK5I
d0AiRgCn0Ew3aG/gUKdwZGpnYAON8JJXuDJ95dfvmg3NTob2aliCsFHHYS/JoqXUA+k2GIuLmS4m
GJZkGXbhxhnM7tqHTX/FVvyl6jjZz6A5gtw8ZzUcl6yfIqJUuLwiHlluepu5GB7waXmP2YyNt4ng
CnqF+2WbrOhJaCwnx4CtUkaZDiXAJFoxzQill9Uhfam77A1sG8omsfkqbMeNaw7k752Q8g4xvJth
rGG2J3LjdS9lJKuLFUa/VaKirSRbiqtVOKumswGyJQwqZAEEoIuc3URw5TUhfOg5w7wyRUHaNNJP
nkBEs5aRReu9RU2t16bqvqu0R4/uJWU6O8yv2aOVGPZKYh3LM/L7oMoi2j9JR2ecXagg6MRapuKb
xgbGBSZZQmAVEc56DCnNJAHC+hDZJsv9YXYtcSEg43tfk41l1PcQHwRQrhOD9BXlf2QhcyCHqjVf
VahJZXgDXZpy/DaWet4gyjVu7vx15hCWMqiFasR3lQf1VsxnI+O4NpRY9aA0kcKm98fqPGL4JXTS
fzLt8646luH4020oX1aS4wnVh2h6SziUYtjvoQuKM1pzcY6NP2MwugffGPW2nJ2bMSbJwdGgbEUX
n0RdMQcyrPUEPPwhmmH59ghw7IxJcXfTsIcGeZwYep0qzAg+7hC/kc8ho++91yaPdUnAvQTU86B+
EV5yH5ZrvPKH70QYX6IwDlYAXthtdLmn9W+V4BUKEvsZ64edwCcPHcJAWkxPmMrU3as+p8DcMcdT
hD9hvgUjZ7YuNPRDbNZrklgD1Edql6slvB6MPJq6bGtYrQZ2RxV9JeTak3m6cpmzt1Vx8csK1zoP
l7WDfG5anF3CrKPmCh5zNGALhnqmOAjU/SHUsC8yTGtOPHubIPVgwytBohxwjJUkBT0JY/MYJcND
qIvDcpFfZhtsl2CwhSutIf33VFGpuhM42pwSuH+RsPim4oQb9MN1SkbLKaV0QZmeGUX2j5Z3jTw7
PVaGjyA5VRWBBdo9agkrQbzrUR2yvHCJWzk8C4J2C6aZo4Do1t5EaTZA05JTbe0SEKGe03ZMjuEF
3ibPke0+9fAKtp9t6aizKuipaXCs+U55qVwa7SzKrBmjoTQiQFH3KoNgnYpSHDI/+rCNnqRvysoZ
iSUuVlCt6yPl1GP7Gbbtn9R22EHnCiBw3uzkxM5CkEBag1xPTHBkjdccsgCXthE00drjvK/yMNxI
S/8uA+c9rs01fxw+sua7W1/ieqNpkBQn8iwp0o+0dofj3LpPGPBs4mvwRrVLebZlcy91vSaHiAPQ
q/j9FvlyckseniQZqSbVD1UygquAxkFOhbS86zac/8Lqm4HSPUkXgNIY2LsuI7qWiFLBXHBKZook
XEMIpF8T7K0lU1NnWCTDZLj1Xdluw8R8acrEPudUKoC4wQgLL1syEkJjvOHLP4O2tl79AOV1sAEg
d436BZPK2BcN6fJxDrzzvNiwBw4PtBnu0tK3jjYunZifcSpxnjwq/n/qWqZ2N/HcxJacvQElzDYV
zF8SacFVVpAf52Tmqynh6ZrNL+mJH0FMMXsCAVAXVY0fgjlkXY2byiK/EbeYIplbAJnuXCD5EVRh
zsxNb7dPqA57g0IsIkzeIYwB8Fu0K2857oOe5ei4qjI9wFcexaZ27QXeZp0knhCU1vYBagwnacfY
8xFiPmuRyZ0oAhKZ6XClqX6FKcvVA+yXAKC6GsxPHqI0Shb8bLYx0mtdleq1dmGyFQBWI1PE64nt
z49Efob2OH4wuhe0Cqxkgf2sTvvq0Oa4JZRpvhEKeK7YV17nJDrYnB0ugPEvKD/9hq3aK255mtxM
fFhFwysqJ2cza9wAgLmB5mmn4dbSaADNubeK02wTp5jArz46UhucRVMLV7RgHuvP1idM1Z/j9N63
oz63Ma2e7N3LyvzOx0yeJ0wMho18acvgDD2iOdoQuQxdYbcuNNAPDgbRGJ0dF/HRTr2jIcWHP+La
45DJLNFYAgne69Rly4hwgK44JU+MeRhsyurkaB8uIrw4YOveoQzkvhecW/Ahd2sz5Uk0JNZxHNvk
itL6WAn/o4Ssjh9nPWtYegN0qofeE/icI9xycNi83mNaQSvezZl7HO5R8DEMfnbypjvNhAE+kqUY
xWHSlHEgjxPPXKm6JTkrqPCO3HSlQGLh8zoRFoDjY/QfBOD3U5Ram8afvnMp7K0THXtarnKFkEOP
8UNna2T1vPtDvQqZlogpU4/PN9dYdqIO5y9fH3AIs6IamjZdm9XtMbHqz8FVHDAKH9BZ8Gm60yvP
zm3DYXynJ9auoQOJZrWUv5l5hPm8hV9q9gRch6YU5xrVMKd+Fsa13qf1xIqFqVe687M2Cu+ajeYK
XKLDA3wCxNsyzAdYQuUTu5YgrzExwbXC4Jvus85dvBHRR9gFFm3DoCPpyX2A+TDtyK5BKLGGt7Il
lBkp4DL54nN0jXHvxoB3czcbdmgS361koI9BBEx1bOhVQrjHCJsnFECgSYAidwNfNBn8rHHak+N3
Gyvi5VI+cFad2W3nzo5x+3pYaOJy2onMN4h1WggmNns+LmXK16S1zbt4U5rPuN1xkOCBfUiq5BdG
cRR64VExl3nX2k6ewxqbqsUiswp1SnVBLUEGjhAATafutq5nf5t2zRgzzOG3V94pbyOH/rpkVY3m
vBo1dQ9MM4+B1ZYfEZ68xKtqDgFpgQnAu5lCkIXfj4KQQ9uCg5npZBprHIVMYlcR9/NDli/kqiT8
Q8sR7JIYk9LswOwdSeMOQ7N18N1VlrqUY/MmA0G7TxnetcKbmAQKwRnPbuuMw7sLab+FAzsE6Ckc
gui1MJqRuFU40K9NCMvI61PT4V8xdbM3Zv2nhuC2CmZS7Qx2VoHX93RZclQZx+5h9Cra4is4kEz4
h6mFvRMWF6CQPpCFbTLZhFzIbJJ0/6K7y4NlWBy5TqzNf0k6C+j46YN1aDwZwjmVxBOJzq1qAkYr
Z27xxUQHVXfDZmCV3BXYyxoo7atgwkgJb4am4NkdH9PZ2/1XkcYmUB01r+AcRKvGY1NROkCsbTDl
Gv8tidTWwS2dRB+5eCp9jClF1FBAaL54vh52/7/klQu2nV6m8vc//vZVdBTNT0+/A2jhf+lstdR/
anl96XI+05//x9/4V82rYfzd9lxTU+bK7MZWigLYf9W8On9nPOCanqsV7QOebVHA+r9rXi3+TEnH
cgzblMC2JX+p+VfNqyX/biqpuH1MZWtpK+f/pebV4J2wpZyCIt9//+NvjmlYlutQh2g4tqdtRy4l
sF8/n3gGNP/4m/FftS3cMFp4qCDq8u2g3OkoDf0jjKiYDEC5r3P7SuI+OLhu/QT9qsMpbrsn5MQ3
Gx7HvinhgP7bp3f71w//X3mX3WivaJefshTL/vU18YZNWzoA112lDfOvr8lsopmjKQ4+N29fDWE5
Z/gF8ZpjUroteBZuYW6Mi6wx3ucxoI4CdeTxP78GGnb/+hIUBmTtukStlCWxv/31Jcy4XXzZOgyG
QzajllooPobieFt4275mp9okDNEb5Xz/559r/PMD/8ubp2nH5DKxbceypWc4f/3J2pF5WbjM/t3E
einKYvEE1eBjDR+djt4V4NvVH9iI2bloHeuQW+xNqAXCi+9J44DGVrxy+PUefcqh1qrSZ7MOOcMN
hIO7a5BkK5wF/nk0ATp1SUpTVsgAMLRuIBWmx9nx5FvYVCZUyPjTcczq0KjvpGnVDlAf+U2hwVdQ
m/rguKXFJjxrIIPB5m2kvCXIbOsh6rwtOXRCiUPL47ln9xjXjLKd3rDhtdKNXRXOvDfe6gHHWWZ1
0O9yvs7coZQlLOWnn0cECuR4mzyckjGlrCWU1VukCroR5h096mLnB59GNTx6XfntSx+hPgwwDej4
KXYtdzflI9Gvt0h5IDU89UQuEaRtYc1794p1maxuR793G3bpBsgjNrpm/qIEqHmmk7yANOXizV/w
xWEfnE2B3yeW3q3lwIIdt1j3GZXqakHABLDLgHnhcFJzHN4ri2ZBIor9RgZT+TLUjMhmA/C6h0vi
+p+vE8/+HxeoqR1KBXk3SimWEJMF4t/v21QF6GT2YiGLYL90srhAnTvFlVEQSziO9D+e2t54N0T9
brn+dI+y9G7UFg3IUTBdnBAbKfsp+op7iz/ImXVMmfgUhs/+rJlgsFsUPfUNvL9kCX+U7D8ey17b
2H7xdIo2LU5uNqdUh3UbkHndKYg6TQK00ew0CN5nqWar6AKbg89AFu9O0vwrjSvGOP2Lm/ZINhM7
PNP34qNTmKDBYU1bgQWuXdjHLgodZNjklysn54TnH25bgmu4bbSAxFdEOzoQNu0IDiQJ4qeePjXy
ioBTsFBiMWfon7ng7ppzZtxmX1QfNV8h8kCR7gQm+rsFAivFPf3YGsVwl0XyURjlnSJLACS4B2dk
HOYn8UEGMH8Tpt9rfzKQC2MoI2VOCZ/rJxhNW+uplaQBU1W65K87wjtoWWjWOEJBfG/0kSiIf3YC
BtTmc1ar5v+yVJqmbf3PC8FxXFPajIEdwteWTSH4v18Ihd1M+FL1V+iY92gSCWgxagH14LIuesxH
DY1l0LCmJ6WMqx9M+qq2rd/Nj8M8GKxlBocJgY3KstpP7qWNHqV/li33hhvm3oqyqnFbdPY1Hi0a
vN0MtTCxEYHDVdd3835wcVxLZ7grj80MQvfaXNQByh3uI+L3isPh90xkyYxT8dEBmIHNMK91MMmD
YrQIoC8wV1DQBUDE6FUGytj1qUNEOMX+zCwhiNNdSTDiHbcajtZ5tA9p+jo5pvWM5ZUThfqIItO/
WiY5Lb0k7CN/YYJnFnENbzgaXf5ugXpzZji6cRkPd/bbo6Gcbek7ycbsqKXwzOm5dSOKooUx/9Tw
TUJXPGLLCz+cIDU3eCU3oudfrIqOyrRMr1Xx1lvRPSOieiTHy12oc3J7qbfPewye9CSMV8/RC/bI
XSeVU2Ilins8IhPdNwW6qagR5jw6F1KwmWE+cPDIuR1yM29B7tkJIT2K9qTJKcnJeJWjsQ0Ju2Wt
/AmbAmscm0lXyXpPsTThLSn7qznqPywW6FP1/JMcKmPiMt7hV/Br4ynWWhx6ngN1QlA7AwhNF7Z7
o2tGpC2TLck8k/aaDzcuznQqif1oeXBZ7bbdlxN1Zd5JZ7Z99exK3pTfVuesN/CS59gQEmNnzhyW
bL+J7qrB7OoM22y8D7iCT3QjPBixeUtp8ryAoUl2DQa8IGbXm/JaX/psTi7lML82eTO/tDi7OU5A
2GKgynusDtWA3F17EEuKZCmUDqjHq5L7EEJ4q51g2CXslVVeVvuyRO20AZIHYO/3E2j00NVHu+TR
SbP0bQCwDqcQtRpDd2TSecXz4GJRZ/vYDMG6XvzYBmQS5gOTsR6HkfllUhOzHGhim9yPHpsf6q5H
0XJv7CofXJ0isodOIo9ZlGIYaOZfJVU5r81Yk68DgrKag/TqSrPCwLsJVIxDbYxJdBvgWKMuWttp
n+9yneTvDCRzjON5uslx9+AqRDgSpJZQ/8AuUMih0uTaerNxnanVIJ9bQxrYxtREVPsKg9ClnznB
zRBIV9ms5A0+xEc6McgowDo9AhN0aMAB5hDVb4TXkH/UbwPcCSGU8qGPY0xOi+nNt8mwQXiC+wJ6
pTT6t14JZP62pF82t+9RLLKLIJ/4EFkvmQQn4U8ep6uJutixw8AeJXxqaQxkvCwPtqO/C/WRWjVj
DUp1ADKwrhsVGqIk1Nhb7T5szT3q2ZJ0ho1TdtfExLxVc5c8AlQkt4egYw4mNkH/d++V7cGdwJCH
TMQbA+wPXV0Xsv2QEltRPSaGLoih45lXOj2VTf5HCKyEMl0KjcN8PjS1lM+qmd6sOfiyEKpuSgM8
oKGcTidmq/hEMSncPSeP0ZI6+55488/ORY7tPZIidefoUz0Y76EvzgF+QTj4HfdXDkN6zLyLMIEZ
jnYc32Krf9N1/Zz1jOcmL0jXHeQHsP8esKNWP5fOXDFnWgBh1WWweDuF12B9Yd0wVE31I+8/RMO0
+HbKKiX/ZkJOI/O5GnyiIWnKwGTCkT3x7Tx5kVldBenIEX6kkKi+Ks7lpo3G7EZdBxH2wOk3XjkR
C+hCcWmt71ab7QUr0jqHvbHXvn4V/fDe9GrV29FE6mLoGdzqFvmv/ZMo5VzoCy+mRh8t6s563tp2
jNlJ9ON71jEkbnCbWR0dnpKCJNzI8bjRMwNfIbvi0TfwbrepUR0r085+tPbvuUii16H5yoMClhpF
zGxf8/zH6NkfZh37JzdRqzgGaJrq9LXzOeDD49xOSdGvW6599jYiAVrFwk0BCDnvvoSoqg1Cz0Co
VAhUpiYrdyQ2bexQKRt4jytdpp9OLX2MidgIs8z4gcRGl3i4GBvL0qdMkrq3HIC2Zfk5e9HS2TG0
4lkem285K/lWS5plc1Od+30Mr+Fslg3ndhxhMIKhT3hlfe9kPBFREhbwMtpSQMMmEbReAa9hP7q1
uTdjq8K5Whe3vFjquT3LXVHTyjg6nfXGY6q4yvxw07s8L+tQa0DHUHMTU1RHSzKn6BNB1sZ0P9JI
In1JnH8WYxfmDT9m5sKRUxgX0R18qls2ui1wb/EiZ8HA1lNpuKmtfGMidqTlUU+23DvKHdY89Ly4
vEWh21E5QAQwmFDzGPiJWOZvpWG92ixJV7dQDmNaujaAOmcqTj99FsTtqDQ7PDF/ulNdnXuDvOpo
R2QhyOOdPSwvk1nSZFIgSVPV9hrVcK7cFis+w5GE6P0tW34BO/o9FmDjbPhWq3Cg46Os+pfOEx8T
XK2z4Di8cqrwd9ASN+/pZX0eDGLK5I02TF2irWVnxoZ0B6yDhSDiMoETIZT9NsOtDQuL7oR+bY7+
qmW3vvUT6z2w0BlEUlwyOOWXAmK6P8+IFaBdSPsZ+tdEVLxrSh8Tnn6bk+ZPMXjGjvncdPznL9NM
1fPQN8TdGGnqrjobU0d750Aep2ncPRyK6DEb9LXBC0TyV72mWPKeDWaUfW8hKqc47v2JKS8Pf5RL
u9pbpYkEgcuFYXjdXG1zTM9yNrfxxa4TuE01QhZT1PzCBt7tBqLBUeptavYra0kF8UqZtT6VLCex
JeWJi+BXyLczT05wRLI9VRWIZrdiyGf2pA+oRMWT3CNxM0BV6L3HhBZg8iaJx6GeQVipoL3wSPKV
ae+m+dOYKudIWTI2GyXnPZ7X76HBVJXlAtpUwtfHU2zcualDSLNO3zzFpuenW7GJMyXe33mgApyy
YMLZzTnJ6FfECD3va+Fll65v95xk2QUIvardhL4qHJTsGpMJOqnV3dPcGjA6U6LbAWfnmsUOCF5g
nft2z1tN2fJToOZYZXVhpK8xflMRyixUH0oDB7YXD/0PKtYxqHMzY/HAA5n2RK5NrRPEva5/pbAd
7+FYlicnITzrWNV7DL3kR+cotUmiIcAirIhmW9mw1cGB44D/W9hLaL8JjVdjIVoVcbG2g2q+urWN
SIsA+82CTdZejj+L3F+KsPyYO3QxqavB31XleFWGmy9ScPZUxx46ZgLYKOkwe/o4YGm7Kc5EU84O
IWWSxaoDeVH/Sfp2IvhTYq5rxNbQEPJ6bByQ7OqvKEfaHkIyCn7IB874Ey+d760spyt4j91Pu5C0
0AIsmhIvv6uerrE6AEysmvCq1XT0ES3e47A4pK3RnE2/2I9FGx1AnWu238raum31gxK9Fr//44DV
bySwaaZ29O7CSMW2YrxC+Rh4RfJoWh01TVzRK2XMZLt8AnchED7DY4JU0mSJE4BMtmdE9yQCLlxH
9l3PZzTvu5jTfteLpVPOcklwSPULFLSzJzLsYzNMglfwSl9BQGhvnMZNigMA5uIzNzmu/5muZoR8
C0ZpuxkH7e60QWlEhR1s/KEDT5xV5MVAz6lcUOmTLRzgwZWLsOQ3zgHlgjXYina2mKwth0yWWRnK
TQGJdCcrq2ZjpzBL+526cGBYcXM6bHoXgKVRlGdO6zeLYuCjW6e0V2ZIXwbSTj49m+1oneyC/SXK
G7vC1LC3MRBtRgqLIcJxqOLVsK5VNhq4dt515lfH3gVrVXbbWIDDEU4AnadfwA1d+ssPi+QgI3my
BhoYAp9SxogLmpAErhWj4wDKa0GerqvuKZxSLJlYbsOKCXuIg8Z0bOtg2j6H4Bkwg1d5AudN1p0Y
E66V1+Ug+9uaB9EAKHZoKOMxExPMbDpTlYGpceAxPlOU3Ibh2UdsoZ0IAyEG1oDsdvA1yCTcz3CG
+JfD31Y/kZR1HPgf7ABjkokbFwLtrox661BOoLlK4R2qZpo20excJIiTF9qlBf4Pk86Kc5Ymb/BK
qLccZ3UqLWdx39HYIDTAdltQT9fnz6FlnUdXvbu9sE5dK8ujX6Uxdm+V7LJOkrAysGk5Q012rnoV
QyGOvenEq5ZytxuwAfgF/rMr2jcbu+uqYqVZU9rmbUev/Cj6UW6bgcjU2LfRowvzHlbqBLY55bxo
xwMNci0B70pHN5qvSQkjuqzaGPS9VboUj9PWHDbFsHWpNj1pBk0UbzzyARTheOhtSjKSrOaGMgAN
xR0N9QG11xlx7tD31EG0uOojN7hWwMdPuLt+1GTkL6aRfRmyyneV48yrTNE8S724c51SkN2TLxnj
AAk3G8zVAg4X+OuQhTVT+4i+intQt6fBUVBePOuVXV9Ftov9DJvxI5omKFGo5E2GEILrJ3xI6PL6
58MpCyXbE8i8h5l8IfDV9IZfYroXpqBRUH+nThjf6QShI60h0kq4fFp3s2tsK+hkFmsr4VSGtm3L
71cZlGLEO3tlDzaFJ3VLTCRtf8U87SBQQ+zsX8yogCMbRSOlBi3hKRXd0xb8XBD/ruaSfIlHmI7H
Vnz0iAZ7prnXDKzBI5QTKHazQgdKrJsRE2wPXAuVqhgOiHHc1ZwAH+rKoN0t6cprjWq5JjdJMZsY
+GDy8CKnsH0e1PzdhxTaM8WSDyHx7bPnFD98lDcKcNHelZVtW9UHxy437F0JN7zDO3MSXSUOgdV9
pDmkBIB5NlORc2lX8d4vjU/gfk/KbpKLDt2PfM7qU9GzbFL1R7pAxVysE1Vquul+z2qMtoj5tBDM
GrGO5GafTPOJZrVjF+blflheStaMd6PqsT+zjasHglyAAORBSokt32/6QxHJ/H3gXGPliO9cVsPR
Sor8iC7lMcuRZJYXqk1jYp8Oy5eM5pRtK5IIhp0qf3Tkxp0fPLvklylC49HOeueiFpOoY4NrJdi+
S2PlX9qkt/f9QA8Bu+GPAovLWwNtBKj5YODoxN1X5MLfWICBPHdnQAV70QyhMDSI8JI74XZu8B7J
povpnW1QfVNbn1TbU3gY/4EqtlOBGV7I4YSPsdJUkei4+ucAazMYNqBRti5rida9nn2PPuG8XZVm
Cw1dII+l5owre4oOeEpHMA2Bfy6aHitxOFzptIiOIe9yw3VTPkTZ7B2FLr1jxQl9E9rJ2cQHdNGq
pQnPBXtL/+KWs5X3EMxMfMwW20FYtB++JG08Ty1SSlefGybzD5ZnZT+sOoS2ZuDF8dVIea4Xzjey
0v2jS0kDmuSETt3l/aZvSBzacAhpR2SulNkOEzfTOWFEivZeUwaPQxoU19ypClx7pN6FmbF3JadB
wyF95ujdC6mwjNV0qhjBFqGeb5EAy2pWRrpNSS0eoPZTdQMNc5Ao5kK9ubrn4hn94jaPn1hWnvqY
w7rj6FfUdeeM0cE5k1A+erKSOzcZAM/gGu9pSb7VgNlOtLgOD9k8VM99kFyjAWzs7OvonTo5bHLF
5BIewaEJfI6UQ1Lf6G1xCbHY00uN89jzHqImjX9zuqT/S2bX2jc0DBXlvoNdo5fQZ4IckWFnzITh
inkq265NSOnhcy1pu7cwduEZ64iVpYPzju2WoZm/eEvqBaTn9+6+M1OyNYE1EVwyXhujBatGC+kx
LV0gBjUIoTD0OKcb1LFhBuWldiOhDbzTuOGzz8wQ+qmgFlpbPt4c6gV9PNaWZvpbeKcgplsTrLw1
1eE7/MNXay7sx3hIpnXM1QwszKJQPfGBGluh2kv/KQ6Scg0uo3rqGobQwqfTSZvNChNM8D549Z3e
IJx03NxH7HNrSVRuyJvoTbbDn76cLlNo0990LoUV3erllzEqvnrLp95ViPBkZDSPJ/45CnGgm1h6
jqMRblXFPZqNpBIqs/xhdcQOKRKyd86xlbZ9rhR1eeX8u8rRCEQxH2xu8/V/U3Zey5Es6ZF+FRrv
cxgZqWnkXJRWqCoUNG7SIBqpdaR8en7Zc4x7zqwZl2s2g2n0oLuBEiF+d/+c0ShNS15zjUXlHel5
yTk13E1+ti5qusW6Yox3tQRk6AJ9pMOc0Bo2vIWTZsZ+ajL9QKTxpeowhiUD33OXFMWzQwa5zHFn
GIySj6xkw62w7GsBqfjMUfQdpas8tmZ9k8RTbw5j64KLwqV2hiezbdVVzqUpDrN66LXFgzVZXyaQ
G45OkXdCYI9ZCYpwDXqKLXg8tLW4JS22CqaqPxzYvZsDCE8kk/6I42HmfhbJfUdZ3eSQedZMAoyz
dx13+lKmLkGvidEbqNOTPpnNOWOOTPEYE3DTtUOS6Q7yfVSBATSq6sGQnMtxduClIp1pxNFZw7p+
NsdrzDweS1zobDNLiWtv5vums4n3jxIOjtaPaysSEQebosUEx+Qud5h0051VHFUJR0Hvy5LDtVnf
CU/Fay9to6PbCue+aUkVN7qtGN4Y5qko5UOSR/aTU6l0S2/u0fApWqPB3HykyNPb6E7HGHmEFz3b
1bmthPQUk8fNE3MjWpIxQRvPuVlTnKLGbciXkp6JwVNMvUifdAW2jfLy53QMkWfNwaZuFXNJaRBx
9b2WgIpLoD3emz0mp7QUTAXzPt8kytpiYLQWcZucLdvGY5tAFGOZv6P+CMiSRqYiwRM6yoRKmgpU
kiR4gXdPLD3qh/Zm0xHBrFuOfLTlhAgsOojipUj8t54bzzqoCQom0UJlTX7yJ3Pd5eQZjbq8QWCF
gqQH766rYQhKWZAjv9+HVXbuNOrzwBvUxoXaVzwvtF2vHQGmxguIx2hikZXBdpoEwAOTPF3AGOEY
ReGvbj1/lEFHU5zLY5GeiA+mmHqKrykYT15DOjOlCQjHe+p6F4v8p+mJrxR3NO1xlG4kuNNxN5na
QkxwTvzwVtrxW1yU0aYNbp3vcR7nMERFjNpVU86VxON4kH37KewdD6ErJI9pQ2DtnDTYukbOIDSC
cGoR5ichMeoODs6JKI1FiNvNredpllNSifVwzjgsLbzhCOgNJCQgjrbozffSJlAWhM3OcMxF4hDk
Qj+VYHXaS+uX/TEsriAH9ik5t50dLvoqGJ+muiSrp8OWpJkGax7U+ijkAdYk8dIy3g6zpxM5qZU8
un6hGG52EDEyS997g1avKtrvdlHPSQ9h5MJIQ8wlaoSnkehYBOgl6+Ddu29WSzcdIyq+jnzpqfGU
g+HWSzZef8BEGC3KLtI2uum/aJUEWmh8a+TvlvC+QRbQIBfTv1XVOslvju6sI+eMIsXjHAAEHsy0
lxT0Xq/GVSJOdQ24mABnG3hgBx1N36Q27z+2Ex4dtnw9aTcR99iN2zXljjzUc45ndm+5zNeb4k7E
BUbyxIeqAIxLC7cJCy0Gb7JkLYklPI8ps/RZhm0YrVslhA2k2oWs9YlgCsbL0tF/KmSIsJT6nQpe
sg6TFq+bTVnjQuqn9lwKiB0cVrGN2YKjQxkjjuQ816NPYR1VucTNbmEzXnp8oG6t3Q12Vj4GEaZz
66ENp1taQdDruvyL8RbBgsp+U1C2XLptth6ZizRWDNTo9LQghhiufDa9mGFu5jyBrjYoAUQvQlbg
7x5pU2hSHXj02NP1TORbrz1nq2XuanQ68xTWv7Di1Ye44i2oeYVcxV2HoY4L7MkT77jFjWOSiQts
BpgMUXapwv4NltkW55zY6FP0JrvJPPjQtgsMg7uh8Gm2CsXOAGe7aA03oDY3BIM6A1+g5EwS7qer
g68cQPWmUQQ+NnKPQUWAlHbaes1j7l/JKrARYfMvmgIxgD6BRapLRABG8SsVPMQeBVpp2d3ZQ4sZ
y4Y8roMcn28FhNhLMqnYB/Y6L4hjBTaWTNy0K7TxNWzngZtO/VXno3ITpFgwFXeXHkPbsqYiOofI
h+SDlSwd1tYgONhlgNRVpk37qDV/YA/2O6NIg6eO0a+Y2B30Ud9GORjYyDpaop2Y31ZvWlYYhzHx
3UUIyGhVhlV6mMrg6pULkZVr08puwpjqsw5N9j7JK8zP5c5Hrb50yjtpZi0oq2HRLdnOw0Hi/6MJ
GCNAeEf9dr7pAYt3shUrxmprrgNI1zRpFJzt7RztrmEPx2sHv8HWcVJX9eOoHO9+PvbrhaMfNTd5
ag3r0UpxB7Gd2QsIKslaVPVVlGO7x9jqYCKYwNWG+SmqM2LHAXmeZjyTdfPvxob+78jfRhPTCpjd
fdRFG7teNc0QIEAEWBECsaI0Yo6LGeW+HoqvMghOpj1Q4TAFwa2qyAykUGdyl9BR9pqZ6oHNXYBB
gMmYCvhMY2osk6x/G+MW1FnK+Sow8X/Pz3qKwVy3sfeRwk9NWg71lPyhAYpwYnVc2vOdllqzIfrh
3WesE80617wveMOOJGJUBkISHI9ix9kgoTor3QHn1DbRzY41pgI9FRd1zbmdqfvCxzKzwmjKXBdH
KVhPqjwiS1lrOI0RB5bwlUxpi4HXGraxnnDPr6rrqCNF0PqxFn26znMCGAXOsdWQSiSQiJ6HgSvF
KgjZED2Nvb+3BbU59kmlpOYnj3ucMLV7N2x5lKk2ErVH00ZGmC9v8oMMHQ5AZkYYwuvWLOj9JqzU
V4L1e6U5y/gZNOB4LbTqu0+REOIOSJLXzaeDjgUO3Jzn750xp9i8pDzA51Ezm8licSFD7AptH76Q
HHnuA2M6zD0Yk+Pii3CgMMsq/kAOZ7JnL0UnoMvnBPJIFt6xgdPooCvwMaiInhaoO7pPl3LIhhN3
MhZ0X0VnnTvuwpKxXA8dpdKZN5zJYBL585Jp7+T4Iijk46jdTNUd2is6JEn0gR4V1S3LoLQueZKZ
XDQl5RLpC2g442q3Sj+UffQJFvqQdT7EN5a9pRNMn0Ei1kQKiF0o+ezqSvHKLNBmRPrZ+5o6Jn4C
7d+f1VmpnYr5g8AtAV8KQw31LO5OQ88puBMvaeytCHTRSB2HUQpTyKQCF1fbCsjhQyBLRh6Qxu+h
WfsSaLLRTcjXJgYBxxSgfugK9qn5tGuP8WwSEC4G24jr7L5KfOdoORap1kR9s0en66rjquUJ+0ka
KdZ2nIEz8XXW0JE8Y3zoSAHx/TAKDvZNTPbAAo0Pn3edOvF3kM6dX5IhD9W/19wIVgSUI4z18WME
/GilTQevrR4yLYaS6qfWqR3LLyCaVCpodXxyKw6Aw3MMwcMPrDtXjyhBdKmnsJiAsXMisNSpucGi
8OAUZn9yPPtRIh3SpIflXadhyWOdWWhd0ENaM0AFBcaho0Wdaa/pPwYFpXBR9lE5WXXvQAe6VAXb
u40l9jmHVCIboobtaOXX1mviAxFhGmMi/2rXhXiqnfaVDrP020mHS1pwyskUZY9e4TObxIlw+P2r
3x96+EGHMQ4RHss+k2tnwEqB5U0d7U6vd/poJ3dp1YTbCuf1ebQLQipMArhPUj/eMSBBj6ALpLDD
fVlk/qGLsJ34EBr3EJomqmfIO9XFePn9GU1xT4QK9gHj0GPvZuKJf+7FyWt5Dgoz2GSFhDWaUdjK
Udym7QG0yrpTerZDNxi3vhd0z2kc3onBHj4Ln2bkJhmrq4MnnLF9tiwr351BEd1nMX+IcMRQwjbI
YynN7iqrXi6EtM19kWnIQDK/BE3vPA1lEO4wQehbmwzngz8Ox7KJ8kPf1RSKcE3Nid+6/FJVGUwr
rlYTTsuVVlEOPuWaXNn0+1GXLH15J63CuHPa7qDhIzkMRnQirtlfcypf96VXg2XyWv+l5RYFvzA1
DmETcsZD8MWdYB+6AJkFHc26VML6KtI0eI3LCXtog99QGWPwyvKCzN7qTIyUly3NIqYB1Xp3Wyd8
Vf1gHn2X/fH3p5ED5c0ao2oPisy+JZF9JD6EU7uOHww7Nq9EuF4MpcWvpleILRMVjbrZIX7V5n8j
0tj8uT/tNIXO6TC4El2cvfqx7h8Klw5ex9HTV9uNg1VKzv5AtYwBP53fkcveyfqnwcnVWdUOdx68
RK+Ro9x1ExAgKwuy9E4MzEj17r0nJJkYup9iVw9vuTFi3lPxM1d1SekXh/qB18TR6nudqKgV4dGA
6v6aj8mImYgdI+BOY4dAMQdHrouB5Qwh3LqarluuZaWmFcRW60r0cVPRe3+sWtdCQCFMSWbCgrhX
4n4fhjMRtavZU1+NW4w6nQb1ISJ4YBamgV4IKaMDwe+Dqzg7raiv3vwhI9rHYZ4W1jxHX+sYN0R9
NaAo6MOFFyay++TONhq5BRQZAt8zoHoGHmH8QRxD4qQt7a6nkdIDFlRx6WQ9AHQvW22PYeZFk7W4
1LbtLCYKCbehjE5jpHH660zBGYk5cyST/PqPD43jXgh71DVt0ahSOQF8ySDWoAzIlTtkVUQLEhJh
5UVHo3BOBnFbz7nRhCjo9w5nXB0wDLNnNmAQilk0YnpzbcRJLhbLkHNSsibtu9Jr9mTgyN3GCQz9
8vuDdEJ5gaP4gDO03Q/wwXr2ArpgymhbB2N/rjz0wTqGZVaiNyYeoSQoYd2FHsGV7mXZuacZZBfS
O4zgih2r29Y+xoO8wPolBkNe0mnkMq5zxx2LK5bhm4pN4/L7w9TaT30s6DcDpJ0HLzwO6dmK/eLi
qqm4pKVOZ6YD/qRIeFlSdYyB4dI/Bo7/M8UIO66I1cGeppvBUG9hYmDe1BlskkLxDisRR7QioHOM
FXf/2+/6b1/Dvwe/ij9M4c3f/4PPv4pyrKMgVP/06d8B8/Kf/5j/zH9/zV//xN/voq+aY/uP+h+/
avurOH9kv5p//qK//M386398d6sP9fGXT9a/QwP37a85LNC0qfr9XfBzzF/5v/0//+XX/yZ6gKvx
T8bg+e//48/NP8B//uuuyL/b+qP5c/bg9x/5R/ZAc42/6YbpGJYuHFOy6mIj7n816j//VXO9v/H0
OK5pCLz/jju77P9IH+jO30z0Sk4JsAXIBBi43/9IH+jybx6BdkEkwfYMw/LM/5/0wZx9+JPN3rIs
qTNFng3vsDgoD5mTAH9KHzBIb1M6zDG/pPm2VcnaBPYBLCHEf9cM3i4PPE7i0TrOHK56xcmHF0xs
bWdmiC3ezK+6p/n60urRJaIUkQDycvS6uw4bV+WuOfJb9KRIN2bxGdfBFL3gbXqzmAoZ+Nj9tF27
mf9e6tOb6dHWndSfIOK2Tk2lNS2gDeu6nj9HVrvFA41bytpYuKi9iOoEQAEq/FUPd3969v54lf85
+uD+Xw8IxVam41jYulmqCFf/9QGJnKaXs5a0jcbaWIa1k1IRanGxK89RIOR3wARoHhzdqHcL7qYk
z68CRWmJz+msxYA2daARD1aik7rqigs0s+dBUjcRC+stncfS/I2gjzQV3kct0IbRUnIrwo4GQMEC
5Q/prra4FdBjW9/0ZEPLaA+OrjgZ+o+Rjd3e1fVrGrfMNyLIyXoDwWf0Hgc8Toc6GYdzXkTyZmIe
WIdhqRGDB/08NUa8rS2+87zLrXWREIfKvRFWR1ety7jMFx75/9Vo4i1JFLHioIOUw7SPeV5r67cM
uXRhxZp3V/nCuzNyeAGlHZ75Xk5NSiTFmCOrFZdeZgV0JTNG33AqrM/OYHfEJ2jiYx5RbexytjOm
QUYty/QRMt88IbyU69qLkm2QdPql66Zva9DeDdsH0TDC/n8lr28dtYp7s1n/Y1H7y5r252fbnFMk
/yfrwcsfu7YtTc/gpa+TBZpN/n96+TdhbeB/HDBdo1sth+SduR4haJ8xXSlIgQ6cFceigvMiizc4
CTXwmOyd/sqNSvvy5hVcAfKiWU5s7Ecv1x6y1Hlq0ra5hg1daIpQLhf06Vc3/6KIQCfPudtRNt4D
wEhiqZlXLVBw7dnAfOM6qG1JYFPDLdWa4o50U062Rr8a1wP6ZjZFVifY4plwqQlQMOCEcfE/v/7l
X3M3vx8Rx8LmyLIw/8+88vz5EQndSnbCi0KKKQLenT3Wkdxogq1mYbdysUgOM+8aj7ViPA0BgKTq
l8Eed64W/Yb0IAGhVqdrDKBtMut4arDCdWchQpih0k+tqZ/9rH6qCTrAdcjIGLpf7ij8g1XzSqYR
6f9l0LfmBfuvT7JpGJ40heF5wnEM95/WuLwpcKTWAS0VICBKGgpVgn+DcPTF5mW4nRzZHSl1xez5
+5fZBDpudAaS0nitjlnspoewtBZFrdRBGwbII1CPCMlqzRpxFEufPu5tJgqg2S8IREDDR1ASTHjW
UeHdm5osdmkgdi2ngZWVXxwZPPR2xtwxpTjEcLpb7P8ERGQw8aSPYuq2nq72cR3F6xKaY96IG3Bk
ahm5NY4bTh2Un6dPoAnwb+mRDblUHMoS81XVx+6yDrCHGDWCSBw3Oy+Wr8HkfgrbeSj9JFzSkWqD
ph4eMF4+1RGkWS3yHzv7u8S2id/o1WfCFLbjyYVgWSQpxFPnru3jaO3Hw1Pza7KYodgVl2NU50Wt
CDpnQPvirM+ZI38aJj7gPDjx6FE+Mpng/LrwM3AJcjYONU8eL5RBdJ8YMTZuRjSfxvf7pm+Skx+o
axv6d25EAMGlOW0BYWfha+aHgPUydBEDYiN9I/8QLyu7pLAX7WkB9SWmDmIxxsNrBVjnkzIpeIiJ
8VlX8U9XOB80qK1D4UdAki4lLK1D3WoMR43ukjTVxazEB5mLVU5XzyKTI37TPpALtwOmbiTuyZiv
R7aHYVIYwyPoNm0dps17ibePFlbYQJoHLrCUwFDUp0UGf0+xEoD+rjAWzQLpdmQcqqa1WUcPZlau
Ot7ix36qK2Y1hViJkpFybERkmnDLnirR+IQ+wOEZYbCUcyg8ZdGGSVkTrhIfqgkfcn/CBkI7OBiY
QG0wxVBgMt7TVA261pYHX/WrTpKF8vtpydjjFfvjreN8iNnCXKnG2pqmlt1Gu0QQEJcsvMcr02w8
lZ/dariqjAQrEnvCz1ml+7E17twEjQInDr8L6WKAupRZUAwTXh8gKlic1LciuLN1BVUEsaBN2EJp
LW2N6YcNE6ntUBXqaSbmKWpSUQnvK8eB/97idI2j+ClW6Xdu4N5SAboE2YYfH0DyWDLrLvdF7b9a
ojcW+fBaEjFA/8TtKfttY+QZZX6GWDV5ZNHe99nVFnPvMSa2ESuaSQI0D8OtwMESxSVena3gGS+G
Aa97NnqEcxLK3GEpGH4Dd8v7GJL+XnrW0adcdwNzCH06P5VqJGxC/NDPC7HLGWIA7GODy8AChWJ2
zSHu5RsnZRQLP9q7s+aF0kq/6P1FkKjTmN9BrGginatVPa5piOGS6FMBWqGKkvAul0ZTnLR0ujcp
l1vbaL0yK6+6BpfEtsyHDkVmO+LZ32stT70ztoe+JMogC7S4vn6o9MY7jqW+7qr6EGC00lV0HCWW
jzatgPBI8zsa0CmqVn/t8sRea/B2qBGb5xhXvSciH8rZXlQkzqoO66vdPwk8zks1jhTEjvdJ4TyV
WXhxne4cTr1aOnX5Zvnpx9CHh7Ty8Jc54GDjRtHBAQY1H+c0h97Se0+dnkF/8NKztDvNN/dtUpdb
kcxM9gBCAyexjY/iVlR9zatGVhvHLXjxDwFtn/FDYkTvwVxJiwRDMZsqd8UknpQkdZAo42rmGLRx
la2xoYIn7UNyLsG9YzSYrpysuItG4fGsBe0V6U/fpgajnykzwOJTNiLKUm0kJ60F1gnINEYDCTVB
iqQEC+k3uKvgj6xySCP0WZrvY7rFePIiW771Km6/Q2u6WSQTl7CO30nWPGSG6LetNcAydQB/R1AU
OPwr1obcBrUFQhdzMdkOqloH4RylKQ9ynKJVEaDiDij+eUnBhadR+dG7fb6qxvWEz0oLHdICjMKq
jN4hOsoAuvfox36PSZ5rJC2wDU/0NNQH38AChycKtKsSd35k77EZ1cwIUfFaFf94br1NrOIrrQhn
ouJzxJzEQzKoq9a607aeWopBu6JYmAWdDmRS1r2vtkQf9SU1NQyn/fBZ9NZrSCIS1Rzody2cjyBX
J1l4n9NApXio6d0iyUIXeRw8M+bYx3TGzns8gr3uUypqfzelPIJNPsVedwNxZRGP03mv1hWSmh/d
WyaVcAGcudKCppXqxp2WvOeFAq/I+XU9rCCQ9AOPqUQYqGDO+wGCbtrvLWHC8B0OnkBb0mMcOSy3
k/A+5rZfP1N3sNE/kx4iIoeRfRfxFZKFNrAAztR9Ym04jILQ795oXuyCQB7sMLwPCmrhsUTR79Mv
ktZ4GuxTb/DmK0xwqEFXAzgpjU/TSB9Bl6wyrf8xnOYxtotTZ2nQefL+ktodGwJNjb6TM0GRzAvk
N51LGryI4GTL9oOhw7pvgp86OlY9OaZh1fC2XFo2MJYhoZPHUEgJTYQSPZZ77kQMiJ+quRR26LQH
2kFYFO3uO86K+L6LiQfjC576LF50unjysgreaIvZuy9+kCiAtEc9G6dN3UNEa4sBPAFqUrbQy7xc
gpA7VHbybTE1DuPsoRlRo6tPp4of9Sw65BKoUYuHBoV1p0FWpa9qgtc0KpfWE5dWLjhPP0Kr92Mx
QWXmS9c2pgJ8F6cBNXbpYndFYY4xgibqUPN+IhMV3DQ83SuVbzCOcy6zCXcPTbH2xZasMHtcU1vA
nuo7j9iQl74NSmbrjEHMshamOuQDNdeU+mz9vvyB8PnBNXwZ8kZeWgN7cIlIXaGosxzQqxHkt8aN
V67Dt+CMX8W4wfa6VvlcSgzcDZXlzZ2KlyahMycjTWzCgXZE+FLVFOOFL15cgxnFdLToS/LWzInN
Su0Mo+iRjTp2YMk2wEx1azkJpSHCiwGqti+RPj47cxV3EI3w3tVBN3tg/pnornqLtXvEH64Ltk7T
sykXaOx35fIZNtp6I6LpUdBpJwNuAmIKXoB5oB6b3lHJMVzXFTGfs6ihf3LQ3SC00KMQVwakMGR5
i/6Egtwj29DNtqmAIiWwiasWeKgDVLc+DrKjl11hZKhb+kC53H6AmUuXeE8fafZA/G+CfWORYm2z
YVHW4kkA52XLbV9CWmsZNlH0jHsbx+tL29Z8lxQe+7NrqAcNPUJbiSikdwVMr7y9sxN6HWw6VZbK
o9yPSxVOzHyXROOn51j0xU7FtkV1Q0citNJMD6OH00HmlPrmFXWQqCkrBtodCQV2lUorgcdRseDm
F7uQP42NKuxyq+oz/Ix+/WW4tbuLabSBCThsLBHfcnwBA1UAENVCArgEx6WAJdXgkyY+ZeqjgSsa
SwBmddimeXCnzOhxyjQKSeStia1roRpjyzRv1Zdttap1GWMO51Zoy7sqilJOdM6zHUxr3nRJ59O9
W/FatKb5HpSvA00/GnnIvaMiCdOod5eUwNTAgIWpwts8Mj4ziQW0Tv0Z5J+/lw4uSnqCogkGfwfl
dRT2hyVyl3oic2eQ6qPglmLcQnv0e+2Uad2L6HmruwPkZd8ZHhLlH6H1r0I4lpFeHSInBU7QfHNd
emLMPZLci9Y5iaxyW9XZSwISzA1H1rdBX1ANggmokteykXdMoEt2HpiDupHA9srorG0Hddbc4VOW
/OD42jhBR/WvZU0XHGVcznskOR/oG7esfnUUSeSxzX7YIzcr7L4YKOqr1Wg/qa2/TyGKECxkykxf
2wmOtLQrbv8jiOzqNTGTH3fk6l0nzUlxbooaNj/lR798r3xOufbxbu8X8RR+Z7Ppxy7XmtGy/6Yu
xsmdm4evOf4J4p8mj0mGFQo5lZExpQzoQ7QbezUM1KClGcoioJNQUdhO+FYI9tFk5X4YDh2neXTJ
M3XPjOuhiN8DYnD06YwP8agfzO6cmdG70xrvEwYs22u/7VB/b5T/GrnccFJtk2FyTOkpGBrzI3Xy
XwM/It6YC15qf50JDm2Igoe8sgibjdDz0VUWHc1Q28any6KC4OxCHURxnM5JKBNK6iFdGWhe4wxn
VVkXbHTwQSjqh8bF2u1j2BdEgBYGon+WgdvhrLIoXf0zzf16m7rPnNYwcIfUtZQBM/+eP6z86XPA
WgApfusPIS9KduWlpuR5jNgfurDEMcV60nMFpidkRQQW+Dtz6tDS1VIPM5DNGV3yIU9/l6PMxgoJ
gsEOET5uQTinA6M0F0PpgPZV0Q/XP7jakNtyrn+VTktW4jlnx4RxbZiYSrD2J1pPa2pD8Qf/VQ6X
qj4rnwpt2GP0Izskx0cLfCw2pv6ncIbnNgtfuHdDf8Z1FejiBpJqQdqy2CRp9OgmxcNgWFs3I1dI
EeAhLkIXLKPpAY8bsG0Aj2uIamBs17dJypm/qgbiELRaNC3AY8sPUNHszyyS0Iy64rUak3svyLv1
qpvEhK1EUsQUrmLQSrnoP34/6J1Tn/AdzM7LC0ZoqpNdsm51an9Fpg1ylVK1qeEH42a2YrE4xk47
0j3D4qnb6aGwyw122OehqAGE4XSQtlpQxzzfQki/x90jYqO5qlO5d5X5ELoyWteCooOcs0NW8i6A
YvoUUZUM2eGcQfkguH8gRUTtrwLiqGfx42TbV08mF19qT7hoETKojPbptSRcDOmzyy9lD2Tc05+L
Irxhy/7Ci6KvcebvGqz0vE0vDLE/8WFQYTbdHLe5BGa2d3kKwMsfs0z1m9Yb3EVAKltWd0p/oK7C
X+KW/Sxik5oPN1jYghtb7kXp0tLye3ficGMNJY3WyX3+4FT2ckJOcXVTW3bFcJj/vY6X0ZT4tz4P
Pmt4VWWAayMgRJ5yyYMV/NPJOF+NPp14o2pfRmmneCIqfVnl301tsMaUVAsk0Ms9LtOZm3CXowtb
Y1/2MQaVeXdgpT1R8fzZpSRh2JYeaBu3l7Gd3WeTem4res904g2Gbj9Ix/rUoUtE0xcZDcAoihIO
Z4x+tMklfIGCGGGTiZPwTfbTY0x98S7Djiti9L/M2fm+/5TEdHrl2dnS3aeeCEGafShjSJaeC5sr
COEmuqsiTPYOlC0r4IIRjSY9TMOrPzzZEK4WSkupqAfbLpXYOBleJGsDde40uPYh6Smy1l0LGuyv
QpY/Yetwk6Hzggn2Gxs+lUKx6fC+zWiS8OFMa2prj/SWpeROF7jGTtKM1vBGueA0gJzDhES4lcC5
xHOugDrEmXwwhgjnajPItbQ2jW1+2lERUCcgoTOz1VZOcz9OjFbnAlsItMsoNz6LvDz0DbY/s3vW
pfzyAY4sErTo6OX3Pw0+9pCOJa46YzyQInxL6i5fhpwHhs8O59+iyMMFbVnXQretld+Oz8o1mEpx
xm3T7lWp4UCggz4A1WAWHk90kKbLIhx3w5iC/UYcD9Ls1NfUqrYUVorA+QWELF1mRnJPJLehkQ/u
gStfY0e81cr9NDp3azY6i2a3kWP/w7wcej7TEgYkLo9X0K56ZZzHrMTmm9IfIDPeho7X3XtvYwGy
jkQMfh9qitd5YTMVNazFSJ+Qn7sgYKzmbXAKHO0cDOjWpmXMZSPDX6BTNUIFyn1R6/dg11xmRj5Q
LSLLzFVikIp2o2/GiAevDkSDgZNMmAHmDvsXObl+4fSCMDt0osVEZ2odAQDnIoenA1SDa2w6M3JX
0j92hR5w5iDfqgxvF4vx6oP8JYa2LgP9pY7Kk+0PHyZi/kq6RGqNDACt3DZ5QUEYjoS6FePS8S45
ByMk5WAf9O8CyujOFOS4kbsXukMautDErkKv5p6Bsh17yUo6KE6GGT1HDa/gmsqJdZsmWIrtodyo
yXSXuakDkZAGqadcP1ki3AqyZvdQATy6a5wjmSCUB6vVnvtU56oxOQ8sh8amDor2cfL1a6KPH65y
3VMUtOqWURwxDD9l6oUPWTaNvCmvqZnyrPgJ+0AThrsO6ZeQvR6/FKY5MvH1YqjYenwqiVQsMfTB
OWaR3QEBTne2a8x3rIi7Z9pq31M+zwIK0p+dYG6OyTTMrwGBy4T7OAd+ziGVUT1WYuZaq1Bsc7eq
HkuyOTuPoIozFNlSGZX2wb6LKzjD/8Puo7emuXfmgJjTcEoeyrs68ONTGnnjLfM1+9S58YO78lPU
JnAh3npAZWRsQpN5bHPocMrsTPSm/5WM3dbHrBVQHYT1yFXE2wI9Pox1u44I0396XNKZMChxY8JA
qJy17Ig9yjtRHcA8M+3DJ1cygR2myDgZNrbo8FIBPqUNrve44vXTPRaVcZfhSYICEGv36dwK7DTS
/sYCKrXxH1+p11Z/1adbEA7ZnjmVBhZUa58jV1xYWrIv4Wo7MVT+wa5HRjSOHmyDqrgloUiPwse+
VVU2YSgcbyczsbxDw6ycUQvlavOH378Kq1qDTevYXPmQ7oLy3LuCwSvkrels6q29EQZA9CZDVG+z
M7bE9PL7g2N2ZFb79ujVTbYj6NOC3e71W6mm+tg08Q94VnlLDLg6gZWfugHbqDvFzb42Il5UrI93
Ojju35/9/gAv6uJ1wY+BR2098UjyPmmrI5MFxDZyYlhP5g8NJX2Bm+xE7zaEBpIPSfhgY+nYVGOF
pQ4J0b9P2zEk7zG/tPlZ6LsrHphBIlcJSG1eJuM7F9oSNQJY6TU3nxat6lkXIPBjuJyBin08xdhc
6/8i77yWG1e2LftF6EYmbL6K3kqUKUn1gigL710CX98D3LfPNn37nOjnjh3BKJCUNgXCrFxrzjE5
exJ8pcCyxo0BuXfFnGo4puGza+xKSVxgOl7zdEQiCQiUvC+KNKo5jI6jpzcGAQ2hkvmT4bNCmk3j
uZwx1BRwu7cIubIPL3F/xk00ASmg4pzR95zaujU2AiF8MLfPtdFYJ6+RX5m9EBYziwv3RvPRp51t
me18HSKo8J7Uyd5fsiVmzyo3LsSccxA3wVHQ5Ebk75+caFSHVGFjpH++oyOFk7eoo2vvrDz80ueJ
KJ2xImG9AFGFGpIGNSf2sxHrxUuaT/BTY6g+E5fMDvTvsZtJdPDGdpdhClxHNY1o7bQLyipY4xPe
2CJKjyrq/asz75EjfVR+6B7d0HaOPQg3DqYIyzcpH2eW1f6+qadDTWP0xEzf32mnehULnZiqY/H2
6KucgciBng9WmSeNK3bUU1JaxR4erNwnEoTsnRrjqxkyvv27x/hKjySKt14ZRbthpo/WL2R5J69/
R3xjD7H0hh3NU0q8pCZAVMVn0njik05xHMD+PKEtvwZpWF+zwsjXUJbsTU6dXNWpeA6dp/spV0OV
udQNWEyaaO7a5U555Cp1MJK8ANTNIsnKs2fK/3oX1RjNPZSq63hMGo66SF8yVe8mf572xG2pY1jo
JbkYur4hievQjC4nOpgnjCNHvwPGTTPrqGLWpITrEI9TgNUMWuDp9G0GYlO7L35DilM7Nr/Y12RV
jeWXznWdg62hp1vcSQ6Wz12fDIUQWf13HDqoW5vyqj1STQVJ1SsmCsaxbVrGcCh0WcPQhwyWB5lm
E/4KPEgTWUPKyI39hMfodn9IYVAL7uCzia7OspKbqjgF4DkSJaCa8+gmmxAgA0nG2NcZdx4HIoZr
PcD69z/zce5IR3xLtJJM+I3HpKFNK2Lv7ATA29tEYm3wfYxMDVOSwQK0MraVeIrMBC5uc+Ws4KI+
lj6udrNbVTlQqMTlkot87HGubMjisdU/cXQo6r2aDp7tsqJP0EW1FibaIceg0QFOJD0gO1aLwRle
x9bR3RkfDPnCwtgMEvNwPNHPta+jzNFVwyFoi0OaGoCYKpT32gmP8CqCo2oG8FmG3uGof42wO3P3
p9IEeOJuamg3KykrAX55ZL0YzA5iPPEb5NCPiqbR1rZwW7KSdo9JY78ATER7Lp/NejB2rPMPbWZc
GDw8pmUTrQ3wQlFSQSpIiQ8rDwxwocmXUKE7Em8eDF1ZR1AziAmYgNocbltP5uXVjuW2bvF/AUKD
t2hxClriTDQg7Y+yQgDKTIHVg9VsU7dCVCJaxF91fyRHaJiVPngh7R2vWWj9bbztcHqeZlc8cd4h
ywp7SSiBBSi+jb+W9Ct20ZDIXZm0T4GTA2EzRsA5Y/cMxPvWz9nx2HH4r8dE4FAaSXcKuMCE3otr
WY9NV3NbT7AADhTZSQQsLSegCQMUKzMGUPz/k0NdXwaDuopzc8xTOjJ9dYTXskvQL1ruGG0skzHy
EE+3GZz2RBIPdjhCpuntt4N5Gk1U6daAOywkwE1ZtIZr51cmaVZHfnqUYXaWqDXOLJS/uAaRLg1S
xYuUrnVO54wRrz1WzzrPv2a4zFIglr/aJnm1k1C9Ex48YRvXDL0Doq8xazb7sPVX49hhypVuBE2Z
VnESdrDvBsJpMTfuB3tszm1l4iqwiGm1BazAXrsbt6f7WYcZUd1dStJIjnNnsPP3McJDjQWufsgC
Uu2T0LzmVWr/0tUEQLJel2UavBYZWDxCiNQqKemawBRuL7ZNHJ/t73rKYaZ5Kv6Y5/0QAqoybJGe
QlH8rkDMPMQVvhenHrdtP1S/+HPf51Qgju/s54ojhWTkeb44dkDrlL6RqJTcCWkGBPDivw6sUdOK
ni+0WWvoKFxPdAYJLmjtPezW4aDwnz5wmR1v4D82Hdbwa6Tr9DIaxjkgw/niItGd/eloL3E2aLAc
lqTER/HtbzBYbbqZjBijN6CQ1e2z5SnEwD4mPIYKpCUlXrh2aTlSw/o/cpX+upP0owTrA6fzIZeh
sxsV8YOTxmgVcV8bMJSjgEZN7QXqADSBTKzRuLlQ2n0PuUmNlYCLNzgAUt7XQeXSLLDUm6/HR6hr
O5Sa/V5pZJyRpCT1LHMXdlP9WEYw3QwWF6LRww4ni96YwxLeRmLIgZgpli69+na3S0iLcsryuxW4
mI7lmXjwtPVTMNB16G7iR553ZA/9cIHMNBm08Ll88d3228ZIyoAlEbweg0BP0Il675HG9tBW3ILw
3mOR4CpMXxAG02AkVBZAMrZ1iF9lmMDThdRXnETxqhWkANtNm9y8xufCO1AgEdj7HE9cmZpo6Pa0
QjkFoZ6BiLMVaShdSZvXjsVujqxLkNDeofv/OdKX3sNDz9cx4B52xs3VVnqulOGv/Kpx6C/HDnGC
I9VEc6gXN6AmWQK3P3mIwQ4TnXnEYAs6ow8vvc6KLbyBytfJTgyKwL1ebchGyneASEgngQRch1V5
qM3mN0TwYk8L+6v0ZHuKTHQL6Aeo7Jv6xbXxXGMu5G4N8SzPvqROe3CoZ9AN09MfyUKixDKoJBny
a3N8Q1mJobZgHIJjLAXhxBW5QtQMNqyAd7vy614+5+a0HTIZEQ9nAGZt1YcB/eAFyMSBFGbz3NIz
OSx18PhTKLK20nypslcolQus/OHJgLyzbnJaDTb4HHCLaIiiBPUvKWG1KturNWMeTsduviZxsPai
AmWQX7hHLy73YT/X/LZ9VRc/tE3D1TQfbRrF/lCxc9yC+ZVfHN2hBTHg+r+HGtmzTJARwx7wsGQx
YrIZ8kHEklzHS9kPxOEAkYftsHNNIPtRrr/87qC5riobCgbm4ZL2gIrZW7xN4NcI5JKPW8GbgUEC
hJ3Re9kF3GaYLs1TRi+EdIiHbsoj9IeoHT2bUBuHxSLsQlJ9/Sy+tSUzzrbqs3XpaBzPHWHRTeF8
hcb66cTID2gdBmfLK74YJnHjzC2W5g3+ONafqWkebEZrWzM3tkE7tyDWvd+NJMfKM53riJy7X7IU
6Hx34S+uQ8OBChQfgReAO4+fsC7c4oFmBFy1t7CF9kKeD5dVQtcJ1Hils06rXOY/WwqapEPAOE7t
zQvMpQNN76qzpLv2ErUH9+JsvIEhVCkpjhO3eo6CYY8L3aGRQ4tD+UuPL2R6YBJp6HP595JQUPeT
JxSF5bBGfs6cuESC8TZFnLm+2nalgZOMsdWIgwRF6KBREAyc0etl/ktgWreuyaoeshD0Jwq8RH/N
04sVN5/4SuRDZA3WQ23BZECj/+hauyYNvtLDfEc1jXXBexFCaaQcZIqZFRREquIXbIg1489VLygK
hO4Jt837V60t5CG6/nQ0YdIY77ZjjyzSSKx238TDvNP4R0jvgLJAmtLeUnRdQ5ZPmaiit6Aj3crS
/mmUckCCXv300VTSzOvKPfvvo/E77mj6tUYmvxKgC7gPx2sVxNEFq6h9nJFG0EDOT/GQJ8eGkCXk
EUsMgGPsKOowbLJoPTcVBylJzNPFlX70MhfjzQ0+DTMaAVHDOUq4QAwos3KBaRznaGbWBw4wJiOB
gky1dKIM7mJl+FP74YsRd6y3u+6B+NzDGBGwHXnZpz0wQhPk0BC38NMv9h1ATLvTj4P9U5n5beyY
9KSp/14H7zIzASWRN7cRRnCb4HAxKmTUlkTeqmsAATDYX7UTUx0blDRu/ydmm8kGVDEHSFgditZ6
KYfBJhaSLyQrMKemQpDc44vPHqYuB7D9mZZhs5kThiAUg79NKKRUHwcr9CieWpynFVyJRUIL0UYB
juOusXYdxz2hKgt7xG1cP30mqBbuQJfdSinPiENjfi9bmD8zYgB6EpERPlumRoKSEvtV1CesgE9x
lcQPrhfSL0mW8Z0M5gc6TNzgh3Q+cYBAIQTtGlXDwax9Y0dHcY7bQ9sz13RwkVyBtxPSPbnDs6Kd
SacdaIwfcb/qKQMtShiv6r9nLTLOuEWRUSefTDH8leV2b8ht6fLn9cGb+48acAAY5/nBsH6Amr0R
SJZuGK1dEGn+iq2AmidlPUrXjxkWZuka/2DhFFdLPWcqz7gSmR+liwIJaiLCwK7bQLxYkOb2kuNn
bSsEbkhyHmozubYGye0DeCK3oCKOZnkswuHZne3tWE0fUwuyJ/E+pjL8QRQgkIlS/KaF9HXshdx4
U5ad1BPQmZtTuvJD+0Sd4IyqUV5J8+FOkY/N9li3TohNlGw1M+2ZWRbVNU2Zh7ZQXtIooS9iOftl
+XwW9vzWjiVsMdILMW4zf07bb/j0zcfawyza+JruedqxJJkDRBpV/tOvTHVrF3UepyN6ZppBSDSD
nWkZP3pM9msX79VWShPBXku8JkfcT/LXINO4dDXskkZKWU5nTaG1ljU3iwTqyqrDgneJUuNxaAKH
gJWe6nYg0lQhdRZCdBsD8c1DNXfNJexpeUXqxuWfyGbbjF4cNaydrKETaqArxcZ6GGPTYB+18CQ6
nTxWTferFPVnagmymtCzmNremBWrCqO1f2Boa1adD4og/rRkoF+ZoAesr3Z+Eas1zHjQ4KaTgP8Q
egPqFCD9aFprbvEvLHHip76QH607jgdrqFEDxan3iAX1uXHK+jGLjxDo45WZu+UmCiCHAyJBBFZ1
38uomXcQF98nzxTnSlbzdpSa1SZapNns6k1v++CqRH5MOut7HDEjC40GKggT5+PQl6e4ItndmtQH
eHBc05AoYxnK7eyl85ZR7uj7x4oVL8m00ztqrlUky92/lzKL/0PKb1vCZuFrch9U0jT/Ie52S9JR
KKmow8phlRGqikMpPASjP29StJC5mqz9bC2lgcHopQcvNqZ6rzMWmWGS+huZcGea1PRBt18QzCiv
yuyHB1Ej+L5/1P+yr3DbX+Ie/uGm+cfm/5/mmsWP8j//at75m7nm8u3nt/Bb++Nb8zd7zfJDf9hr
HPN/2L5C1i0t2/rTWmNbJHRI0HpCupzL+Gf+5awxSANR0JvEkrXhK08tv+y/rDWGdEgKQWejOGxM
Ybu2///irfnH8edLi8NPcODBhJf8z9x/6M7HQaimA1myCufRW5FPnKTnhgTLTPq/Zux8q7onzbsP
FKrqeHVYkoxInqKMI6xthSn5w9b1E5GF+YNs0u+u/v6Xfflfx9xfzQ/i77r45fMR7YGKzGc/KQcL
xN+l/uTRly0L3sVoBtCC4EXwEQpkYQWlqZysn26MmKkCbu3a8ucSTMvE8d1jwlbq/lgK+OcVaT4x
7IL/YEJw/n7m/vHJkBJ4/KcWa9I/TAhO7Zuho8nZCRMLaeJEQ3XusSBaS0xKDAFL02jM5hmboxhe
mXXpLd7JdO3XNo4VIHt7M1QxNcG8bnuQFLaZeSurMF/B0X2JM6Kd/RrOknjLajzuFDy3sJM3o4iQ
VlimizKvOIWUBbjhkSOaNmpecXFUX619B84Hmr96ZVH9lSZqc40UbxW73wEO9A9GDc7QGhtsn4Gg
JMbz6Qhi6ITrLh0YtfeJ21u5mnJJaW/bj5SOJiFFiYaZhSoeKaphkWUMNm3U8xcr9p/mVk5/XG/+
r74XxQlQ/el7WXYwekhXmRyZIBDkPy+NyojH0Es4NKvIsbazxTgOuvl+AvJzTvhSO4R3j1PfMBWx
4edL/7sAFPkK73ct+8ndi9allzyJT0UyAJSNiXX0GAb0q+lT9i9W5cEIGXz+XFY6hG/IS1XcdFOC
uvBdfPDaMHeWybBe4RE4CoXROSUAZOvXzKxch8WHEZJ0ifIFnohjbHsEEdd+Lg70gYst6MNNCAGF
lOzpgiEf8VoAJZ4qgICRAo4ubMgN1F3yWmBO4VWb3iNb6i2MxrNv5QBXDWe6FnZ/GofhNWZQQOSX
j+O2hOw1HCCjowCTy6h7RqfgTTCgZwubJlGjsG1ocCYFB6I062TTuNAsvDgaN/7kWgv8PUHObfQn
N2zPOqeXDsn1Vkj3yaAD8ZBGNW28KftejBT4BkMemiiUsbg/djjIP4rIR0PgTUdLDt1aDCNYDbt4
LOZMP/37s1/+d4cATRrBxMGkCeotr//F+rTUhrVPywqdGoB0h2Uamn1xZSbZFMAJGsNrNwbqwdwg
MnESb2FqnOawvvlZS5hG06Qkw+QbrciewdYGp6i2WMeOztKYsK9ZXx5afwnhMor/cPD+w6J0P3iF
z+XKkVy5FvPi3z950XaUlpaAIiK6M1Jd91Co0sUQThvFIZ2EGFmCFkuvPAiTBnmCkmpVpOq0DKZK
HaLvBe9KJwyO0PJSrFS0JKZdXajl67qmSkzLaJ066C57yL6xrWkKeVgQvFRdYC8QWJHSmvj334dY
rrZ/PyV9ZXk+w3CTFqtt/SNGxDaEZmjO0WSXVyuGSQ7ebaB5XBIs14/ISIczYbyfRXmdGIbCgXwQ
YLoeMKccbRvBgiXlf7hBWMsN6u8faVkBLN5UOuQ+Rc7fd7Tlq7qWVQXJCvkdUchA7keykNcLHEz5
83kIEvyJxk+jM92NRnE09slI+WifQcTPK7TvyLtNGgFmMh6haLGGwYiyBdd3mqU90h+w/W2gsMrk
TrFLIjrVFrp7RGXTtYuqV/ZHuR7DgRY32Sb/YX//3ejGUWRLSlfsf/d8KWcJ+Prr8U/nWTcgKrk7
Cw/VY1y/pg6hJwN9vThR+H0YY7sJyBEwQkx3QctoZDFOM/0AjOhBEuRNYfMSGjFpJAxGQwGA+t9/
Rgm94x9fgY8Njzuhz0cVluN7/zgqQnPERBGypHbRpxpGF2aX0ukddJtBT5My9Y5e0RGyBNX16GfV
NwO1web+fBbGffGQzdGXruSiNhsFExd6ky9t60Wn3isR7qfVkw9m7TQ2qAtb7JafOfarh6olkzaM
pf3cViynlueDMHQ3fejqvYWj4tMvfnWDjfwoTbhWMfNYZzhRV+M0Godwyhe6kqSbWIekczPFJQ2h
mjdgoNo3F6PZztamudZ6bt5QrsQHCPDwC5ZXzQrueRAtCnBRVjes5rtI1M6TqwmxjJT7nGeZ+1wR
IbupSfBDhMZzJKK6z0t/Q8M0vN3f0cwhxj7TsVb3F+8PKi6eckIG0cWkfOsN0j7C4ZIrE6b0WhrQ
VsIiO83L1v2p+4v3zUxjhGWBDT7DnL96GX0Dm08PYWC0g62zTKPrQKozTa6M0TtXUlKBrUvZw3J4
uP/TdNsnoJpou512ERab1ptAyAyNChkjJA35l81ZB0g2GjKE2q5z1lmg+4NTsf5O1bjO/Xx4a9Dl
nNqF/j2x/G/n2fvkXkt9mQGUCQM1g+xJd0lqjh8p2SAezH3wTnh1+xgsLhPZcEemLIyBuXWf5jrf
G/D1l3DlaDsmXLkRljTJqSOXYFky/YjgM+BGQz/HbH28ZKQuIYp05kcKpn6TdyTF+hbTqHxezuCh
immvLs6J5CemPvElyO36NlThBeWP+WXQZC+T4grZbNmMC/C5CUFAazgpL94Q1+dirhICJstiVTWA
KolawGuBKpB0jNiEzawm+MNu7B3wWlLa9TqgyV6LXWDH4wv0Deecdf6HmOXwMvU1Ov5EfLh+7p3v
W34szB3heixOl3eYhLyjpnJNpmbMGUzn5f5ASxeBlxYWs26ek45p7LVHvWJ6hfOiE5SkvJ+15Sod
bfFMJdO8CW4qHjaFl8gWzZsRNHvCysrb/TXPTp6RFVWP9y3dWb8Mrxgu9y1zsjZOY+IUkGGDmiEy
LveH0ADG5dfw47qGG12PQDKZYoQqBBPyeH+PAyqNyj2pd/d3//nDavk1FioIwOHf3EiJa1uye+I2
AS0m2D0C7ynmqHlrxNJ6y8lKSLyZghcqMDpjh1mL0xXMg5W2r535HiExvdyfacr5a1UqJuSR512x
F9VryComA8JguSdNmX8t4N8h9YLfSqIDhvMh2rD2d4/cbq9m5PR/2Wx13z7eH4zp1BCMzOgRDNT9
YWDavYpGvipdjTDHJyw1mJZ4OYhnu1oTIHhrXVHtuyaMIGInBsQWkSQrXxiSCQ9NrcQC7u0mMUHv
zSgPZmvR7bpvOgwZA93e7u8N1VRdvbFgrL38ZGLKW+g5JNpBH8Hpt60Znbz1qedcRdm+Dy17jBBp
52qxdX/NMTP3/lq7vPP+Wm/2f7z23/zc8lqA8Hglo0juDFFNt0hqYx0LZIT3zftDnfJldE0xbxML
Xtv9OTnEjCpyj9vUv57zFAs1VRkvZgcUXXGqPlfpFF2DOTjft+4PMgERTyptvqu1Gg/20KIVRONy
s7S6ZmY0n+9bjADGW101TPGHBE9omMQgByXOOC1RL1QxOIGzWnbdmI3jrSpjA+JsAdiTLdeQ4YX5
5DkcXP0osVR3AvUwyC7klOPwnZrTe9QJDr9VyRCy782MhLgmvdX8HxrHZJpq9v3Wi41oBUg2f8wS
YdsoII0CYCg+vLjPAb4Iee5TA3nlzGzTzwzSb5z5UEwc0ug5tpFV45+Y/e7JGvC35cu/whNpdNXT
n8/OrBmQYcbD9v6m+wtG0RlH8uBf7j/y5/OOZb7lMZPT+/P3tzpiMLc9trwVNEIaWk3cHH1cRy/E
qFw0k+nrfWvysfbU6TxtBWGIL1nul2czqH+Xo4PnMZ6tjcuN+alqpP/SZjpeR8SB7FgmfAsix79M
Rg7hMUrhYST+9CZKvj3lgXUKGEW9qbiUu7x00L0umxiacyxiCFD18mb07PuWbJqDlVtw/mKabFk8
+wzmBo+OXO2ds9C2jw3LjUdSlk62FfQnWY7To5YlvXOHMq7y7ev9KdM3nY01D3qNwwsxQTI6B4v/
62tnQgnsUqveeCoaX0nVoH+uo/7h/moZ+s4tYAp2fzHvWa3LskJ8NDuP96fuv02XMy4FtClzU+EH
EI0bne1gjM7z8q9etCcuLvMlK6N93GWAiHPVvMhMYuPMMSbXddW+dI1joy7O0eyzdX+HL3OTMf2A
8oDf8eIstwZhINtf3nF/Skf6p+vEMdEsPIVtX+7dNK1W9xfJkf4V5HzaVjs3t5+sc15iH8OJ7l3T
3gf+xdb9IR2ZXGcIe1Ye3fk/njP6nMM+ysl3+ddzliwg+WbJU11mLJ1qFWwI5PFxN0Q+vMCifu3d
5T41IPZcthTDz1cCeZKYe9D9GQanGfB+wMK9z7J3qPmjCSMRL3bLXI2ERv9QknbyUlVzz3SHYR07
TbxgdBAvOONMFjGWGsdj7DbjOfcjvifgviPmoq54aDsdX4lpr8hLRH1exNf7M4jlyCMgLcyppXdr
dHMcEoebwbLldLN8itsv940+MHZVJIyLHwTVpbeNo1NntJfzPKvWjjvpXYi0dZU6qNui+mhrh3Qy
BqNx3egj+v4Y0SEk4oWFjWHCAWsFf6qm+NqY4+Bc5PJw/1fDFfrc8ZMBnnagVZxxLUa0d6YzPpqI
D0/hOMKao1cCb9MZgHh7s9EZsee68ODytyMO+te2k9D1lSFfux8X3jERUbfqmYi8G1zltqEKcUoq
Hb43FZouXxXy2HHOHCboV0RzQkFARANPbGyNF9uq4WYuFYnrzcGL6UTTU0UKSC1shJ8uWJfAXvgQ
Zdm9utxknzOcM7Rn2BKd+1AHhs/pnSAWmLXYjJWhL6BUpoue7DewbBYOEUQzbWfo5w4Ansb33nvI
vMCUehj4fO9rWIjnnOnSoQitZNP5KXlXOep8PsV1nFSD2yiWEnNTf24GVZ4wWtnvhmg2MiXWsS6e
pjyenrq0iw626raiBY2Z8fG39yIV3Om6rJPHEENj+zCVvb/ib3RXuULVQ/mNGlPBYGfNBCrGr6tv
jUQdQaxdfEB2RyhQ2uTHMHdIZCV85mLn87yNdJfvS1cZr398ZW039ueyhq7LtDF69HL7MYiW/x1d
SixEtorWflvdLEv5+yRou0uAlRKtJJO50BreXZOxUxH4LlouIreIvKCNMbrWozP+zMCWfGU922L2
LEkJSbFl46jcMeDrtqZj+4cmqJybkWUD88Jmp2TH7raEgzmIVmPLbR99RPXGhpvDikAyVh7vO4zm
yHylPcQhJJzXTMnsGYcwQeNs4QYQr9YefTveiM69Bcs2KiFEmphzz7HVFlsEH4goioHQSzyjwAeH
S6Gq4jXE57SCjkMZ3If2k9KptbGNgp4aFfulzcP3Oa6MjVso+L/uRwhW7zsR7xbaLYIxRd8CeSjg
Q1ArcXzhhbHXszePEPbIOGhS6xguGj7DrrmZqviCulo8hqN7q+LEeoumV13SygomyjLSw6Kdzrj1
PshBVtccEO7GjD3jVAdlcvW40OGEEO6OPJt1V8JD87SfvwLXcTY9EeAMsofn+6+lglgbRgjn95gQ
UIo9p/GvWBTmrQtJ/1maIAZiFYfXzi3fwXlEV5UReTbO3soTo7W/f2RV5uWmyTpUVwM2erJR4mNX
TfaeKzM+u5k/pgItcGGZg+2eiNyB2ayuym2x2GHNwEhezTZ8d0oxbpTqnP0wiWQ7gdjctX1VvYdo
L+h91vM5mpY4wpy/Ty1Bjczr8TW5wr743LzvRc9kcAdxu+nZvRdLKbzyY5Hon4r9f3arDjhHRBQ9
QIhN08l5c98ExtJvw7bW64Qu9STHBFE8hVs+cRNPB4Z+DesmTHiF8+aKvNgJ4b43llSP0mnUo5Hm
7RYTR0sUPZv3FwKcCodQtT9wcjuEB5bklXopAO8IYdQuJ+xolaEn48iy8KiIUnyOjbuvSlz5eAQ/
i0Dpk8kk8sFlWXHmFu3/YX6gUgHMX87GJvfi9F20S9JVi9e+zEi0qp2Za702N6kZjhuNc5cTvmgf
PbO7QhGsXkazPIRzVB3NBoyhAfXqVQyZ96xa0iXc5NWxS/VSHzskO6fGCvdJiKusDublyOKhtKN5
E02ErPZGRqE48EtsE4o1I6H+wa8N+2ap2rmJyqywNoeomZbnKuFVR6maqD+EThgcuT9Gj46XxI+i
BUM7S26+lqHSg3LMH35UeIdRnoaiMFkpR+GvRU0zuO17lPX7rLHMc9U07yVt89PoOd2L6LgX4KHm
0iJRhAU5nRWymMkxTh7GGJFH7TfnACjI+f4vfLW4CjELLBl5nwR/Dk+eTc+7Rqi8US5NyHoIX93K
KsljIhExKbW16eJhOo99Np05I3+FE43vMUuRjVqFUBs5W1RKfcV4wszMPYOmRVwh3K2e4NOC3nyq
hOjPhotlVwkxPpiWXR+yxHM2QaO4NC07qeuydjnCUB3SO9mmwwwjw2v1svTN1i68Gcyl+Iugpa5x
mNVfksn8HnfcpYnpg5ILqe6UU26UAReyzvC+TnLKD900dkRgVBzBS52WSuALs4PyUzKGhfnDYclQ
3kAFzO0khbLGRG6ktdLaa5V1LdwIN3sA6Jg8dmGVYMUI0QM2/VNN3//BHkVGsy3FYm+JQ5FQCbSj
yl99IMSrOYH7mXZp88CKJdw3DS6MYtJnh/xylv/syj831VyeIUAw60XnvCPr5VKW8/hT/+9/hJX6
45nlpUVBRvqiiDex6euntofpg3sfJ08XvjbStp4mE/+Vg9x6F9BUX7u2B0a5yrjVeXwHD0wBxp0F
hqhRTon+VngEO3TmETFQsTaa0t0PAtQIfZNXP+x/h2H6zEqaYLFOxojyJUj2GvdR3C/Rw1IQJWbU
0c1m1VTUFfF4DVJpL4YxWg8Yg0yTEzzFOecHw9LO60KCJmxxIIaGc7ixt3X6AzQN1g1arSeqm4o2
uay/uDWuJ8cxRpg1POA+1RfSAf1VbJot8H5ilpxRngMnK5+0N5ZPXZV/s7B5jz5RG7TsML471ryy
yXt8TIowe1QsNtZSh7TnS8PYsHbpTlHkBhdmDz1SSlwAuOLRZcSFfZn8iWgTmIoMdRig0UAYsrjf
TnayBYkXrDTSyyMN/EuJ0fuYmj7I/Y4c5jBHwi2TQXHcNm+l6JkaVV4//Eo5gM6CiIF9wsGMWslN
0bG2/tF3yForXFp4vfBPlnLjbWFhlEmgwDegPzdJSdsXjDUKEiIdPes3q6kJExENRscRb4nCNxpF
GoXrWHqLkMZYCAUCoHiNfq9QH7ilP/2grE+Z1Fc1BuJc9uOvmh7jByOVS+Znj9Ug4z1OFWrypjRv
barSa1zq58lrtk7bvmOYGI7atusnOtSr1rbVc2TqTZU29acNU3fHz0L/zoUgnY2LzhihzQXI8zHh
/d5CHteHtJv6a91Fa3tiCYDAu0i3Oct9REX6koj5IrAYPec/577Jnk2dP0VBgWmpM285yICjcMqf
tlfonWfJELCbLg+eRMNGcjthHKhddzpFVR5xeT9MeFyebFBBxAj0I3qYmZXUyZmIagyoDJ7uD0Nb
X0Js3l+DSH7QcPke1G5z6lOwJ5KJ8o5IOMgAYzARQF9gZneJvmMHWu9pxGxmwjRyoJg/YI9ERjM5
8WtZ6H0HrO3DQKG0H4y+I4mEUV412DMiYffA11a8GxynO6nQaE2+Tdu3WFZRgU/a6tLjqiFqaedz
Uvh+E5Gh2vaCKUCx1c4IhBDphcrPV5MOnyzdkDlQFWgKy758JbmXSHonzd+Z7/LFKM9DVrh1Ct+/
yRlYMF1M92T68hARdDjAM3OaLv/dlNYrOj2Ek3ANixVJ1NNH54O9j0RBUWcXw3lKc9ZWhELkI4LN
kM/0ofpHO26cHaHVeA0MN8ebP1vhpYH6gIwYDf2oQNiIMnNAl9XltZ7Ksyed/lTGektVHL3+L/bO
ZDluJNu2//LmKIMDDgcweJPoIxjsG5GawJJq0Pc9vv4tRKosxRAfaXnH16wsLESp0onO4X7O3muj
cwkeaiP4orSQ4qMfEy+Eg2zdxHa066FQLR2vmXZpmLKk7EHWYI2ov/VRsMLa1i5DTSNpXFg8OK7/
UMwfnOGvA8adY9gBgPt7eegisN5IFbDZ7loH3FOJWato8d0rU13U8qlEAnhZ9iyr2Pqk4DuI2dIy
96av3AjPEsUwo+rL/WjZr6jpSCKaP8qxkzvPxSotp/D69FGSyV1LFmZ53mH7DlMsZwUhInpS9Vvf
tq/lQPajUbs6b/8O8WpLZpQ+efqChqj/g5o+xbrwojcDjBcoRS812dyxl+P9olveTSraZIHsL18F
3kh6W1Z2B0e3u0OiI9oz2EACRsIHbNp6dU8CxpYqVbxM6zHfdVWP2dAtJZ1dLP8Ux1/i2iBhskrq
rQTwuKQKjtG6ttINtVQ2hFZ4qBqkzXnsgKtGTYs0gozY2tgEqimuAoU6T8+jTSCVvTCGAL2GWyNP
KyPuwLFgNgR+nGBVvjLtPkToWKtLvYbvo01Nfpx0M3nOM7BFzQJh7aVBsvJuIGOMcEk69RYGuqyo
YtDO7EhFe4UmA8qJBaStGbt8W2gmooYAkQhvIhLTwyjcR5pG/8sn+U9K8pBwINynI0R4RNko5yfV
HXoUzImY7EM7SaL+ZqHB6BGyEKS2vojIAvbjqfwLQp5q20Pgp+wRR54iR2fuiGtXXlQ4Upehh/o6
ZNUAmujS7IW2q8zWOdZ6gg+w8Z2D19Gr1St3Z+FlWeRWKQ4uNO5DV6HIHNgCshW3yd6jEeLk4s5m
oYTLtTdpHwxLFHLVpevwcLLTQbc23eFPuoXQ6h87rANHHVNGGgbJpWsV94GPKN0KarHVsnjb9RYX
GriULwJuvCSP98JCv2oW06q0A1K20OouikwsElUZrBg5Dt+ioRirukLGOmgAZfL+NvVUsQz97CUr
YdnB2/2CpJt0gjC+83FrG24EdbVE3qwrNrqUP32qrZR7vSJdSCK22d14ydErLcBQ/fzV1RFMdCQD
Axy1DySlahe4RrXroa+a45RjMcDkwtuokkfXFAP37+CTA8hKFA4QmL+pLu5ayWrEqeo5IyEs1r4L
zSkZddavs42Z9A7OgYafL9On51Ha8ev8pUffvDBRzsHSpiwy+YV+57jyCZskCta4B6ym+ptUZxdN
8tqaTtDW8Lr2oktaODwG3gXDq8vNUGrhQ1WThAtQ80vWDC/Mrgip55TJEvUPeLBpDo5DMYg1gorJ
6OTPiWfTY4jMB73prSsM19miFQMBkgjZL8hYKGkSiEpf0JheYIQWOld8kvd9GYmd3wgBMibQLwEa
IOGxa0zg7EyWI7k121JhTE0JDBrypoF9iOofQMYMapljeJocNCMzbtRBlxqGvNp3sjMehYjQQ6eJ
sYkM4pq0aOQhT6d205LgsvG8yUT+vQwJzP5WyxqrqZbrN7JGE5IjD76laAxebAyActg1opFTpog5
3nQEINYozVe6E8ToRC96DDZPZuR9QynDa7lK4j3aBXGP5jU5jKGmkyRnb0HRplzhcmlzO16W8fjD
iImxNWefWUMDjkDqZNWOESHETVesiqSnU19r6oq4BqwCHek9ClrLog0TGKk5ORtkzJcwEwlWiqEZ
RmWc74xiLytiKNIKxl0blxc2aJKZ225Vg7iBxXAc9TB7cuNqIF22f3WDSyQa3Sv38etQ5vKh4vxu
8fL6+Djtbp/0ob/K0/RbTybzPlZRfX36aOzSP8LhuISHmxKK9IKxVG5zAJ4sUIrxK7HgNmC5J8K6
SS4cqiNWXdyIqe8+WAB4b0iCYV1Ruw8p9N5NhiAQSIJ9a7Ra+lc1EDrXy6i+zCabnkHHEwe6VT34
Mf6ZfMz7a5/W6Caqpv46CF9wxFq3maayQ9FAe/x7nz8Y2YY4xgLpiw+BycOYOc5v4ZmpmETTTT62
9l+Yl5MF20XtS6jPILO8qh5irehXlq2C21bnLtVVc3HaQlaY6ZejNYewzgB96GfxMuskq4AGOfEm
0KxvVVPaN6SURJd1O5JjIoLnIUy3wpPtK6/ucknqmnZRJMG28KFE8pbxdzypE6W1blwlXew/NfPz
pIBGfYtFseYvg8PIxuAlcAZiGfSBszZBW5kaklSi5iVg5UbxjD4hQeskzc0fJrFRxOAk1MpAVR4T
oBrHmkg60X83yRG4DxK33fEE61v8p49JIdMtxp3oqbV+cExkwtvNeFTMJyyIkdsb+KEvewlyiMCs
9MpwQ6x9UxCuCMiTr6K5cxXusK5XtJ4VV93kJpIu2QVD+Nx1VnrkeiNq6kiTDIk92LZ+VcDZdFap
6Y27Kg+/9UWXXymM8ZwCs995pPOWwwSnrdbENmXluMlmalZTlSY6TY/svy8O4uvbfEiAm1lp9TKX
8fTG7Whpd98FcQdLG1g4nlh1HIeIN0GyjFY2yUDHQRtwIHeVfPGw3y/Qs1YbQNLjvsWsE8ViNQ2P
sCWsp3JS7mxPBTWbRe1V3ZO3ANyK3eroRVsd1/LOtfriQiHuQxpULQswereTV5R3tcLK19U3ZmTs
0LdMS9iR00vo6tcagTl7TAyS/K7YXnaWC4fWGcZnQpk5oppbaRyolgn7Mq+oLEhWr1CpvW0+9uIY
E0XLYpALV9s5921YqhfRAYXKmsp4CUb2AEmNMkVLrGcXLLE5ad+GiA6+27mQWUyp7/2O+5GclfwB
TBuOSRbiC2VEwW1HCsmUWM6TE/A8drVq900S1XceYHAQqaI+NEOQrFUXsGoQDh3CuCifZm7UIIvi
eajxEwcWjt26MYtnr5tVGvH0WniVuaVbFBxzBG6b2OzEg6HGfJHQNr4XsVHAfyAnvhzg4E3G1iUa
65ujsSicRFkegwCqsVOFP1GqNz88C9Ko0YB+sgn+CTQwVgHJP0u0e/UhCorNlAUedirXvg31qWHd
0dnrRvb5NtaG4Xbo40cSFbdpG1VPJQa4TTL/UzseCOPFO01CRezSiI/lVeBo9T4rS4Soomr+Xvkn
0XddsyFRW2PCWmfwv0une/TTKn3O4omFuLHSJxw3BWaSq7BGmgaSP3iKaxiNEbN/myAI4e13qzqd
np4WXrKwqG9by7rjMhfx2snvWsOZbg1D/jDcHNy1yOicDSN2VD8Ym5WMiWfz3FlVmdkNWqRnGrfN
HXlp7iGBz77oOu1r2+fWo5PNGQFgDcLSTB/YUkRH4YAaLoPhy9gb12aWDpeUGaplScVkpxwYrbWc
nMM0CysAu92FDrF7E5ylRCMLL3LNhLq4JJfWiiSgkPaRxrW2t4wYk8NcpIj0fjnkznqKW/c6zCLS
HrWU5/F0slKjqq6TJrHuy4o8G9u5OJnWBWW4pUYK4Epj+3yEidWvVdEkhCvCYMyDH4GVpnd2Vot1
mdX2Lu988cKCKtKGa/x6YmGxsqQh7T9YqslvMUt8wRaGcCJzuBatuBw6KY6WG4c3bvDME+chDrDH
bYFPemE3nXdVyjYljI8QcI+d3EvOKo3Ijyy/9oM03+SjRnPZdQtK5+SAIoaeVq2eA7+KnBTFDmiy
UaqLAd4ETFlQC3ZOvRhLX7XA42ns6ty+kc3kX2P+pZCZT+I4jaDEYo9gsdTWsqugbXboylAAzM2k
sRmM2yS5RCHQPUSV1T1ge7gPi/op7HgLJZSkLjUY3NRES21N8W1ZU1GjN9cfWT7wwmEiDdiBDck6
HXMNySUH1hVDdogkfIo6z82LAvfThUpM5JdBsmMP2HxJMXEjIEl3SaNH+9pMn1iSTK/zlzzSxtMX
a/6J2cRPpy/zXzmuMi9sF4mmGpCvWlkT3LRmLA+NCrU1bRz5xR4BqU2J+ObVMH1tMW5s19XWTq0P
BwtKmBq+Q8+gfto3/QMVd3ftRLy/A2DTRxH36YWmGT/JlR9WBZuo7Rgm4t5gOsqntH000yx/dK+C
TsLK4wW4zBV1FTK8zOxgIRcPDHruQQw65vQBBIkqgR6pK7fsdVAKI29GY6guqvKngef/xkN1ADNi
rqm6GO1YPXK+xRojJ2oAkiiPbGDiIwSiowH05wrDIcabuDDZKtvdQ5+qm6oO3F2t+7sY+46ziH34
U4VBVFuQhT8C/1nqjfjSJe4NXBR7XCJeBxvYXnlJKK9AcMhl2BBh6YR2dUuHBVpbR9Ic5Sh3NxWE
IgcFRnQsR+qW2lyfL7U2NvcqthNK+9p1yzbnBY22WgsHeWABKvdFMx9mxR/ytsRYt0jZjpOJfWDM
U+cL6+5hHUoWIEYZuF9as3mOzb65iUniehAWc2Ms7B2w6mQTD4oaYaRnV1kHV8Ol8bARrlk9qABD
WBcm3Vdlz6TPmCSMBu9fcKreNGN0jEqHlp+uLhUtt2+F1v5INb94kEZmbB27wfIaji3v6ql5sdIV
GHHvhcV+vBuatNmQhKm9aFO4Ya+Icg4z/xUit3KnysbfxjS1iYIYFiW9JD/ZhDEcz87WDjo52dAn
569BSzZlP6hmaQU4PZ3e8S9RbQSXePD8y9Mf9UDZO+Qn1wReXfadCxhyAG2UopWQkZrQ6FQWy/jg
Qjb2nTzVfAh/EruG3J5d3wavQc82GJHqmCYLhYx/M/VDgHY9vmER20DSyH59JNB9hsXph8Vhqq1k
q9lFQEcnaS365lWxx3JJxUaE04tHdWEyx/B1HGPkLAGvrXh86Hk9HQuyKdBXDuTXVuZOmY26g0lQ
Xhc05/TO4WXvFQQ9tW1ebXrJ+iir6vaYoLqk9JuZa5GX1pNXAl3T+my2aXq3cp6/Tx9AvRNKgCMh
44WqLgOXvbth3P1To5v7Fo0tdHobiVPs9TnDqfbsO7NIh8PpT6cPx6aIpQ0OFbFaQFco++DB1k3/
YRx+xq3s75JegxrEjUcL3LiKQ9MGtWQ1LFOJppdxo714Q0VC6OjHN65kC+Fnsb8aI3vYaJomr7JW
//Wtn39GYaJZIYJAc0SP78j63NrmtvN4+lNiEvGV+LhDQJzcFoU5fR9zZ+8XUv2EgbQy2xoCta7f
+KUS5Jl2mOZJdDqYTmsRzlhnGU7w+ev8Q7dXRx+R9s6cK9JtPZbQIJCmnf6Y9AZJmjSdhRJPJs39
L1mqmStBoPuVMqXN5ox0L134UIWSEmjBaFbHEM3UYmjTaktyrH9lkj57mgK8eR5AARCvmnj6hsJm
JMslTfChgAMu2QPeazpyYUUL8MmhP41QMNFeetV8dbHE6FovHkBvqZ3VyHKllXX9VBZopWJbBJs2
16qnqgSplIyUWI0MAIqYu6Ndm5nXhQHRPxb6HeGGIbtsu9mmpmPuA0JZNok0unUM3GVDCQJqX2gH
L2ffoPCGf/8M7wvQA8y5m6x1xPXpo1QdofYsn9nc87MJO/46goi9Lp0Z0zx62b41jOEpQxe4yDqz
OxK+1j85lbiM5x2tUbxWSn7PlIjvA1XY+4Fu+0ZYqG97qVgbZNljTULEAqbXgrib8KZH4XILaMS+
AvK0Pv2piNkx2nJYmmlTIjYu6z1NwIOnsX6zmgo58RyLcdEAUqxANAJPdLtdBmfwDmCzc1sG29Mf
ejvt7yoN1GtcAo0t5n9Q0Ji8mMwZMk5DsN5gpfe4UbpfH5ltRgfiePt857oK46PTb5p6qrZsZqzn
qlOXIm+0O5zR9fVov3IA6YbEwFmSIJCJsoBW5LFns62f9QcEuAIVxDzZWQNBQqdvp2nw9O30MTZL
w468dYXbBvSmXgLJoiAxb9KZ9IrNPz+XtF0DaY5fSQgtKCgGE4sTgVmIl9baiXVcaYARmgWzXU3n
04UVAiMXCWwbfaHz/9OTdfNDlz+itiCXuPSRL/XBrIjQifQ2/JU1os1tqsG+7OaP0zcvzX59o864
4Xay6L3GNpyj2iaIRvz69s/PSlOLDll47/cjCAL27penb13lxJQHQ4lIW4E7/O9fnn7+zz8L578I
srFaewE+gn/+ItPTaG0E7EEbEnaPxC1SBytG7cEPZHJjyOkiJenj0ScG4iFVW4TlalFTQ9hkAawZ
QP0GiA3lLAm2mTm/BrAv5af3LEXxLlTS+u71EC1t71Vl8b7TkT5xTV3iM8b02q1anPUZLXLKjK/0
ZpslieHVnOv0w810uUUPgYWjCcRrZYOb96Lkq8l2ct1kznSgbQCShhT7RYGuC/gJH4Or//pWNuy2
//4Ljm6dVT5FJUddsd0tDmZS1NehO9XXrtX6VxZtc2qM9XWTd+yKi966mJoEelhcEAQG7nABYmPF
Xjv4CorpQJeemBBpfomatDqM9PJBvPBH082wbbMYH1wCZ+yhfYXQ3tIxwcCVdgTkAlrkHYyXZ9FB
rtza7eBfGX3+rKPFexg8Erd6ErAs13UeErAY9O+KZUt59MK10MCdPvwISw7/dwdTA9blITDSow6D
5jhGjbbV6A+efnT6sHjxYYXhX/hI5deFMOmst8I8AJH89eFGtYapHmHywe4Lw1wayBuCZjShPEJT
WfSVmV14GFJ+fXWLNrvo8yS7OH1jeb6sMNasxpaS9Km7SArKV00V9U1hFvm9VP0hTQZyTHQRbscS
dRrdJjrq2sGTibPskn58Bn4BicZuacPkvrvrS+pEIdKJK1Dh84QT/PebTEhn7bIbkflfzdzLLqu5
9Z7nMARd12L3LpLxvoj3pYVaQgb2RT1iJy9hf4z8l1Z2hlmX3fZ38gl5ro2EBr7eeTdZCbsB6kf0
fSofbS2dXjUSU2moRuLCcs2lNVfp//kY8vGbwo+6Pf0oRPqdoa151MqJfNya0qLf2/xmvvWTO3SB
JRSpVqU/WxU3rllamEOrsYWdZZurwi21g286P5H74F70lbacXN981Jg2d4kLw7e1XXOLaMiizGyA
jqqSH1lOyHbkxP980fLxoC4iadFjbeeakqvRiQnoH2cRLCGnc45s2R32FumvbxTpnWNMxWNvai3q
DaRYZQuRIXP1o2VCkFmcvp4+7PmHp2861otDzb87/cg+/TvaplgWSRtPe6e8t727wa67h9PHBLK4
Td36ir5h98BsIZZDX7Bl7FMTGEoHZHfM/JtmhtuEdqd/I/J0yKT81po7zy7/ClXsPPWaVRwKba6Y
B6PzVAdGs0kCGs/D/Md0gmBc0W46ZIRNs6HiRLk9dw21Xaq26Bw+Cehz/zCl4ZEzTTTeUnctvMFn
ruoYURWBux1Upyi6rmiuPsYOnTCaM7e6NbnHpjH6jZb1/UKKcdwgXBgPGuCtTVsjQ8QQOUdSWLdU
H+tLWrk+PHerIuioJQrLTMStnX49eQKEFfNQYOxYh5q7o6hOWIrOjeUH5d3kuCNvP9F+qVSIskWI
9IkYAEgKaHxIhi/SjWVhjgtt9Qo4JjsGcq6BlIp41xYSXD2MmMYy4np096Ub5SHruARyRMnhtw7e
YpNMK88Aw0TjDp2X3+pIBMmrd80Doa7quuJVNFkUwgUraYKJrrLAfMhL2W9b4pWiOoyQhEDvS0tr
qzl5fX849YprW7vFu3oBhnPt9KNaWRqSOa0f5jknu5cppc8q0fubCADgQqn2ymgMll5OghNgRN/c
JEa0LTNZb504uGhMSq+OiRwK4sleTdnW0PNsFdnl5mSE+18+wgOI5v/7f77lLYVSokz9MM9+Rx1I
7H7/fzzCEt7uj/N//it3VKn/mI7hoNRjy89iZYYT/ModFbr7H4mYVbrokoSSOoP8yh3VCB61dIkn
GPgB5BJz9t7WedsE5JVa6j+W6QiWznT1LWVY/waOYLy1+CtdOI5OLQYj75y+iLXxrf2yzYuhheg7
XbRLeGAr56AO02ZaBUvSk5YU59YwmFf5kXbMSiwRIq7Zv2wIRVsUS2iBe3P/25l7B4Ywx3r+Y3X9
89c5c4MOYyoCbRCkcP4UbGkKRDkJmCxIObQQPh7qrdH3v0NxUTjJtrR1+fbI9bT3cisfpgu0PiNw
W11Lh+lF06l3P5LWaf/8eDjxdsL8NR4Dua5pAhGUs8X0N6O3ZaQqyXxjughSfaFFOArBHKjpPgA/
GFgvsUN2yF/T8PLJsO+dUWUwqhDcZ45+Zh6Ogs6kp1yMFwjnvjkHa+Mc2Grd+odsl+7Fz0otxDo4
aHv1iWn23eP9feAzY3sF6DFTPgNHN8F3c6X2pNtts3VzG3wGmHlrIVa6waNis33jNSRI8jXPRsJc
ZlZo/JyDHDDoKhaM42UxGHvbbaFv7YKJkgbBa2ZyMGS+MXJYzvZCVIDIOmcVWl+t0VuOdPA/OfPz
mf3tXjZthQNQQDABZELmpT1fmd8ueOuZhug0iKxttjUxhOjX5paVJeCgl5kMP61Bv30y5Hykvw3J
aTAccCfGPN0Y8+v57ZBDoXKS25xmi4l0WCcE0kWoZokKUdNiTNKnEocP9EcKRWzpJxcabVwT/zMe
bEfLDx//Mmc3npT8AvxClB7mcGPz3NidJFY7EETmbYeRMKJFXXtGiXkbVd/eDNrhNh1Zp62NISbF
/uORz55sEoPhEbDFYm60AMyYZ0+aUvkwKKunXzB63q1oCL+pY908pH4jP7n33hvKIeSHuRgEgtTP
VkGkORfOCCJlN/WCbMI4uSj0CfqaWzz/u2P6+8o6gvPIraTbZ7NVVfZJXjbwP2Wv9oltpctU9N9i
23n6eJw/rhrZTbZuUKCylTVftrd3UGgb3aCKcthB77WvXBrUpBn4/UtOFNNS6nbzzTCRVH48qHH2
qJzuW8uBJMHLziLj+OwtpBFxNAQAuLYRVR6q8T/TaATRpoq7MUie+ohQ4GgANWkKlvzIvftE24Yk
TE3VsBpCmMAN5rcSmaOurl2DYABJ1IonvJ2Ryk9+V/stCkABNOIiYP9gRudMEXHy9gyZSk6D5Rnp
LorjCyHDK2maaA7E+ECQwBwKByBNpv6D7hTg7q3u2s1t6CkD7b4Rdmxex385Ez0LWyYasxCKFnL1
9lGFf9aZHiulMz2V95BNtYNdGs5qGCN5Ralo2qsi9p5d8F5Lo+wIGXQxY8WkURG4dluFVnNX1mxY
aH6DWDGbp9JVvKaz5KofEjyl7osp0PpFVV7f0Vj8Algbw8bICyAo+q9BB3cxbC8rY7rHioCiP/W/
QyzwAYp0F3pfwuAhvArEl8lMon1JBnGR5k60zwwDUaZJGEomcFlnKdso8iFZxLcpu5mClezEyn8q
dlTx0OqyoK2hnqFB8oNPnvv5Gfh99jtdGShUioK3DlvzbMItnRohaJAREWAh8fSfu+brx/fpGRzk
72vPvMKSAUSEbZ2nkse1IgM6sVJKVMYNarzsMA39XS6iR8RBT1IHoKrH6auD7aUrcSBa4RcPuQ1N
UeebNOJ81QziXz6wGKw4WNLSWVuqP6d8V9S66HWYwFnohc+x7aFjbBthCiBSWcQKY9DQP8Rtj07t
47PB+vTN6eZJmJlVrBzVPNXOBK/f3299mCNy99tkl1gN9iqjBNKimkbmuAP1st1rwgFi8S/HROwo
LXBh0mSasM85HKpHllO1s2xEeMQCDn3ilLsRhJy+FV061psKfuq/fZHxOlGuQ94Py20l1NnkNMIf
LEBmO7tSGjgaqnzNP/1Jl6fnWcNaFfs3Hx/key+V3wc8O7FFipKzAL6189NGfE+x33Ney4GKpTnc
fzzU/J/6/ZE5vSp1QVFImTq7kbOhyhAvWqpSZ5fVRnc1GbRRUQFkaCgGOigFm966bMlYdpjZ2jAl
5+fj8f943cxMNlbDDg8Uv4Q8W52mg2dMdLTUdqhtLEcmHrK+68NVZsbBjUZ96FsdJP71x4P+cX4t
SjIsTqhbkAZjnfZEvy3MeCeQl5BNOiZjZ6XKZ+GmS6/1PpmNzlalktuUJwNwDP9jRXZ65/0+SunZ
fZIYBOzIcSXgNMXh0zSMW2oNy7KpF472yWH98TzOAzLzOaCYDBt6/dnzCKIzGi0Oq9TTZQd4edAf
XB3ypjZsPj6Bf1y1s5HOFyNkCQMlYaQueTFpRvX7IvzSOReJ5n6yiH7nUkkIgUwvNvAd9spvj0mw
8spDSMJ0sUhgUqU7XXS166wKWhL7jw/q/O3B9ZIuSzkA7rotmJveDmWGqh2RWjCUFSc7vU2uuxgS
y8eDvHONWOcoamdAhCgMnF0jq6z60Mi1HnR4B645I24q2kZmuKt6efHxUO9cJMbAM8NzbesgGN8e
T4Z1RU8co99ZAH8JGJzK9ruDB/XGA1NBI6ApPJ8SHJLTj8cV75xIOJ+Wpeu6khZ8sLcDBxOofgmi
eZfmmQEx3UTMhQjGpeW08WKTxlDp3/b48teuU8DQ74e2uOk7MPTM4x1TnUSNHw7FJ9d3vlXeTHWs
bF1pQJZlA25L52watxtbh8xQYEehNtp4FP5hDod1t+3zbhO6X/2h3eF9vPr4bLxzA3MzsQOE4OUY
Sj8btTXAVQRO1+/KiFgXvUxINU0iEg5zy28ePx7rjHSp5inHFhJrp86bUZFE8vbM1/j6w8GU/Y4o
ZnNlFATJRUWer0aCkvYGouOlDJPw0spT61vaZvxSIUYaYT6TXMlLpkDaTqoX9NpVOjrI2l1cgFYW
k9LhBfpLqrvhJ2+6P39j4J44O5keqUSxqzm7V1A8JuiuMmOHEsCusDgGxEGW4y2d58dO65+NDiBW
4SK0qW/pxG8mSuIOJnRHjzctm9qAoABNpOtwerK97x+fzj+eVcWZdBxjnlRnItzZpbO62m4LVY68
JqJj6WbfyXv6mmTptV5/dh7+uEsYitIMwjdqBuKPaYGwlq6J4mjaJZ0iaFbPSvourC+1LwE2kteP
j+vdwdge854QrJXPJ7oI/6fn9HIEIwVAS3dYtSV0HMmT1T6Z7d4fyQKVwgteUp95ez8SzBhhVmO1
hshwXybjxhXhEq/tJzPOexcKEKHJoRjM4ee3faN76HlSbdx58XCLJGsWFrCraf27yU4/uSn+mFXn
K/XbWGeHFPqgKEfNGXc+YeMqReVoF98DcmadsD0WUfDJ2vO8ikYt4+1482T72yrCmkWDacopVKO4
VppLk5ewYvYUD0PtX6AW3RWTfUSfjwmV+PqP7xRxvi8/jS4VYUWslubp/O3ouGJTVlKogNgNzqFx
Jh2YGkZZFTRyR9OXbHMskw/d0ML4kLG+hSlhEGQIh+azX2Ue6s30PZ8INjiubrD4t865jEk6ghMn
5RybYathra3H8aW2neoWEsRXYbX9RcDydhNYRXAbaK3Y4Y6xVqMvwutY00MUYNp4RKle/et7nAw0
nScJ5IKwebW/PUVh7Fie9CJnZznRsA+F9yMAuwLjdOxXH1+NP8/A25HO5qOu7t1ET2OHCAiNhMtp
6ju6aRZJlJ8c0p/P0zwQy3EM3xav8rNDYvsPaqbQ7F2sYeXK5LSnwnWnbBPgGDugj4/q3cGEywZA
p2jHxX17/nrVE6+XtA7piKojc3kc3faYCrIbF8iN/RrafzcFu48H/XNi4giphqMgYP9M2+PtoG5l
uOhwCnZYJZo8uuTDwunmGKsabsH/YCiq0kCU2UZS+n87VBib7piYFlLKdJBL9OyAanyRHMIc6fy/
H4pqOEUwjowF7NliOZhqNVlAgneG5rjPtdWpOzTGFvoJtGYfD/XeVVOsKZF58g5hjfn2qFLcki3q
CQcXYKDDV/IfNav7a2y0vaH7f3081nsXC9aw5J40WNOcv4cL6RSV3s6H5Rt4T2Ver3y7tFcWxIxP
DuvP2Z1rRHeNu9/lfj5H2o4Yqin+MVTmdGuNuPdF4Jrruh6vInKXfS/cfHxo8yP7dlJjPFp81ny9
DOme3fyBaSTjENcOqcld/aOzwW7Q9vWgbOfpTgoNOH9mB2tvioflxyPP/+U/R55XxDQpdEqvby+g
ZaYSO17u7HRcdOTQimlF7a745Hy+N4rLlG0qh94MA70dhZ1dGBKT5+6AeYhFqFPkdH0kHf/+WFjZ
A9Bmba8b7tkjFhHlWeNfckHSCGej+yT00n4bPhnlvXvj91HOZkUDoIdsAZ3uqlTelaW4AcdD4rDn
Xhlj/ZcDseiTx/ndAR0W9GzgSE8458IbVuThs+EZswBjlaJ5KVisT3U+kRHSX1CF3/7r02joTFQW
pSCu1TmJOnaqPFZi4v0iG//aiSxrXTRW9Mkt/84tYZxmDBSjPGXCeHtLlBL1mDEOLCQstLeNzJJt
QNHuk7rWO3PGm1HO9tle0sKERbDIrAt1f0HPa0oWTgK9vMP83H9ypd6ZDWn0nV4kYLzZhL09JlHl
BeidlHCmROu3JW87AGzotmJcNvcgnMxPzuE70wadEha7wAop95wDoQEPpFk2SWeX1rHxnBSz+CfI
AgcRmmWFz67vWw+aaUzXEf7Bz1IB3j1YYc89KOgplEreHmyHXcXQeqhfZYY6BrzoHTXT195wH4vB
+eSWfO8yit/GOrtZugDslNl4zMcQNZdFqAFzEeo7HLFP5EzinYcNZAL3DKyDWXI2H/Vv6+xhRibn
HTXXMBBWsqtiFb9WLO5y6GBZDAGlkUiNMlh0OzmU9pLwCC2+hGOUTsSVZC1coSAur8y06I9F2Wrw
b/q5+UF2e/XcUFKS/34CBxBrMOHxpqLGM98jv/3CXtqJaRx4dRAVqK+1TNfXvkzT9cdzwnsXgA0w
YE2qJ1C6zy6250+y78ZwXt3yclpMyZw3lCc1+Hyi29A4fzzce1eBFwXrQMkin73n24MyKqNLaOTb
u8LhrbkbEcchxsf3QwKDIl1HdyrzL1dzG+OTJ+qdfRYdHQKQaGdQjbbOpyWSEK2wJpV5Bxqi/lF1
Y3Qou+ELHeNu6UkiQfyEchlx1OmqKmV5H7TjZ4KBd881i1HWibo0mIHfHjxefB/jLjd70YpqqaXg
5RWkojKuPqlJvTcFm5xguuR0yiiGvR0oUIjZhnBwdgJUBl1WXshAGttPTum7o1iSdBfUT4x2duu4
UzY3dUfogGPQkYgc5PigyTb6+I5576ShWqLCwNraYDV1diy9j4+pZSU/VfKrZfhPXmIcSf379vEw
792YJvMY/5uLw+fXxtAbLQQc5uwa4b8WcXfj1GoXMAMYZlMtSrf/f6Sd13LdOLCun4hVzOGWXFmS
LcmS7fENy5E5gZlPfz5qdtWWKJ7F8uyZu7FHEECg0ej+w8bivStWkjC9Hm9xfyVRqdLUY7xKyRJ3
zIqPk1Lcgkz8Sh5yK+PC4qI2/IhDxPP1ia5+NdM2cCbh273L2CDxo+hhM3CvYBAZqVntYbH9cH2Q
tY9GeRK7Vno/Gk3Etx+tDrsuh8ELN2XokkMX10iCTiaSHJCc938/FE1pClBzm5R84+1QclegmkcZ
72T3ytFpBpx0RPuoSP0/18dZ+2CWgqedSUqjycsp6SHg7cFgnBpallvY0j3ms2dka28jnTIEGO0Y
zdNejFtd2LWdSetX5lVimxR/FxNEb39UuzpDuIwU+yEObeAnqdOgzWNa4XOMqN8+k0CUbJy7lX2i
zRkWgA1L5n+fP/Hr60eK7CGk+n8q/QLTlVqUO9WConV9VefTu3ilUNHj8iHR0JjiYpS2t2GixK15
agzsANRAfvH6ER9LtCE8ZzC32k3KfK7eDUgRh3YvpQEenW+nhVp84uiDZJwcihKQwtAoxFEuiQKM
x/14/EEKoVd70aF7l7ZdG99kARtv11aGP7p2X6u9WyFN8F2ghfR8fS1WryiLhg5tMA6OtvzSNe0U
W25U45Rm6rme8COxD2bZnFJEoiu4nZj2eMhO4t45JU/Xx15LOImxoLgVOkk8Gd8uS1QVPOCm0ToZ
2qyjIVcRiQ0AOr9T95HT/hRGfZJM6++/PsDY+WvMKFlttg97vceCQs6TAUzHaawiCWy2wIwl9LOv
0BuUk1X34u9jBe4s1DO5fwH3LJtz6hCHviECSjVTKe+kNCyemgnZasdJtnBjKwv6ZqjFPusRu1LM
kKHQMaW3qcGKTLwBxQxXQT0ux51skMKNEDUflsXe1ghNoH5oc9J7XETdqO77spoiC5p3Fe3gmGvH
UcmbvYzNxsb1tRKUkEB1uMR4Ixj0eN5+OSE0w0krKTijIRS6QBDx8wkeEwCuCL16Zb7V0lgbb27q
kTpZZMPLCkBTqk6Vx2NwVkRWIYGPAmBlxndD2nyMsIlNoq2tsjrgXIeejwNQx0Vgws4QwXUIeWdw
hXvMuGsvg/UDvQUqFoDlZ6GEv64fwfURQROYsmNT6Fgchsx2Mg06BXdIhThSgsSHG5m52NM2r2+1
VknOqVZvufOsxF8wnBTfEO5gqst6mJlmECYKPTijGvklaYefptk/dQ2GttP/cShrUSoSijalNc2o
c94oFbo3yg/6tc3doDXZvm+0x+uruXYWXk1s+YgtTdYqyS2+X1F+DjX/BzZC92mBi+31cda+GvfX
XNrjBpvB+m9CGE8kunhCZZwJ39us0cQF8WfzNxslxIW66SwQY8rw5/qoK32bGc9v0GxxLIyhl0V1
1CbMNA0wB1FCRb84WZZBix/knZIQSKUs186dKXdgpcWvaBCS68vwdAcVXZvrv8ja9AHZEAJ4aZBN
Lu4NQxV5m0y6dPIl3fzZlN342FA6SE5mrEPDt6oBr+9UQgd6o2+2Fl9hYesEPOWltPp23fu09kcF
GddzaWSfWz/6zf0MT57yT47QTl/tMr/IvOuTXTssM5CJqMdlpdiLb91ohjlqSs0OhowcHRPU926H
qu3FGTY8hlx2FcM+vD7mwjySlj8IphkOBwSPLIz3yWKieDEPeHSFZ8nCt9hV1RSl+CxqkvBW6FNs
3Y2GnTc38PZLJJXtZq+b8UMfc60igDKNYLFhfqquhLBRfszKoYlOMvqSswxSX+R/n/fPh8GZl0if
b9m3v+zAnasCdpVOgRoaHxxZKfggVaOUlwaZwOH2+trMP21534ECtRmOFPVd38AJDTJylvwsi7w7
N7ZTHnokfje+wPxVl6PAoeFs82if20lv5wTrOulqnCPO1kgVrB5/+X70XEntxuW9sqF1UnwFH13F
mk1T3w4zCquPdVyBzpGffcoC6dCrEvWQ0jlQcrox+2bfyNIGOmM+nYupvcDkgD6Qhb0Dt9PZTZEt
D8Mz6mx19myMUvdTn3iV3pYmNFEPmGfdQqBIW+swIfmB3mXjR8HGAq/EkLkCTr4Ckm52Z3k7cwuu
/KirEcq2dd5C6jcR+UsuQY/OYqTFd1ogb0x7fUDboqEw37XLuruMy9ig1Tgv5KaZ7OIB92s0Z1So
i02QYZ6gRlsAhrURFZ3KE1wsKhnLgkzc5QYC8ZF0QoAFHTx76KbC0wa5xCHVzOgYdoPM4e4NkpyN
TG1l+87tJx4UjgpjZVmlmepQckJEME+SzDgZCM97W8uCXcQn/vuYTJOGNu9MRKLUurgMUgSdRurJ
0kkuyw8i7X5UbB60D928rC/ACiKvy7ayikUMALiAJxibhhwN82mex283T9pbPkKDGtrHZipjdxFI
iYxUP6rBGxf9Ivi/DETqCSaa/BNY4iK09Rj2VbLSZJdmnJQ/ZVYgfj5mHej8cpqtxzES17WNC2dt
cmCgIWmARDcBU7+dXIPsMHlbnV2QCMtbhI15mLkzp/Xz9UC62J4vc3uJAbhhgrE3FiFuLEu8owJ0
oIXSogSbm7Y7hYZ0TjKr9NTIxHzYCpsv1wddPnf/HVWlDwW/y5iLYW9n5zc1JmtOml2gGSTeiKgU
egta9wD0Ff0Qx3f2ed1qT06n4VhRYGQnZ2H4918VmocyU7m4z9+FApgoWApVUXZpY2RSvYSnB7pN
gSahR6kXxp/Ol/WtMZfJ2zxxcC6z4/K/5cbFcpeJweMwKFOUexGilEzd30Vp8ZjE2pdClvwfo1ZN
R0lOYSC0tX6rDeM/gKymv99c4LJlSg3ApMmiFr8FblbWgC9McgkdJ78P8D+9LQC1boyyCD8vcwXR
DzACmhwJ0uIjN/hwDEHXp5eh78WOYl19sTBXOiWGaI/XN9TKCSW+2kwG8CfBfTEU7ySplAw/ueiS
U3zLK9n4qWOzAcEbhLu0S0uS4esjrpxPcwZjayQ9pFHLGhlqnmNZ50FyESNQOLcZMhpCcVJ9vT7M
IjV4WcPXw8wTf1WKE5GaazhQxpdMKjPVG2XkpXchKOQaJbUw+hKUPVXH3EkKBDNQeP0fVvj/18V6
bZrUATkoNC+oKywWtrP8DCcEJb4Itc0UxIQyC4ccDBx21+e5EoZ42c9m7oDBYbLO6/BqniTSyBmr
SnKxQFBDLdI7typjYx9bY+GRP35LwGtu7M+1TTPHVhuCBK3BZU/c9Ju+LPM6QduqR7AUbRwXX012
KuSrW0TEtgAoa9+S6gywGsriXMjzGryaY1GBaMvQgrzodBxuTa1q3KmEdRHBg/skcrCaZZ+hQqsi
vXR9dRfJ3ryLqOKyV21chskzFzdl1o2IEaNUfsEyRcrdCRkBOKOVjaG3o6HA4ppJIdW7DOWnpxRN
lO8BgpMbXdiVaMAHZr3BivBmXq62XwdRKEDbXjD21O4FOxhDwjHc+VP8l+3Tl+myk2j+U9JE/Xre
1K8WGlkLrY2bFEowois/RWKbowvoVi43lnVlSiStVIW5QJjQcllpokg+xvTpxRrr8COyZ9YB9U/7
Rs2HLfzGC6L/Vb7+MifG4cnPY4QH9+IgIhYROtmkJZfc8aMSB1p7Fs+JSnSX2WrdfdhazbOMj8C3
GJLprZPFzvfST7ofvVzqd04pUjD6mJ1lO2OiOO4ZBnqbWJloMbdsJD7pfY+6dVH02j+50rbJsac9
9LuvdCfaNQ5cKBfxsi7ZkeGa90GP1PPGaVw5HRS+UUWgL6XCqVmcjkEdQ5GUUn5ROuQ/PTQFjU9y
aKsPeSAMBLNlpO7OQFzoVBudYz1fPyErcY4Mb1Y7YdvMT4O3W0YdhqbxC7W4GBUtD1MqvwpnMvbX
B1kJcqQ8vFlnzDkQmeW1m/hikERNMEXUunU7rWsx0em+Y6wmcP9zsk9YUf66PuZLOXaxcTjD+J7z
JqfKt5yZPIRdAbiVlje+DX9UvXYetKgdPmhI1tZup6CWM/hl+Q9uk9ODr6vFqc2DOvUIA0HnSmOH
mmXdRFiuNEU962a1gU7A4C3ws+9oTs3CuibUuW5UjtWkpneh6Pt8V0th8A8F96SE2RN0I8Ldor7R
43LOl2ssjMg40BB0NZQkhVf7qKK7ahU7oYuZaf/dxynXcTNbSp9rOa5uNBLixNXCRPtaaqE54nlu
G58xMTLQKefeLwy0T4+pYvnNQaQ4SrsJR9HEpVMOyQIa/ObcysCz6Xh9eZdNpflcOmxaC3o0MgW8
8t5uHE2hcxN1WnSxWlE9yYmGIBH02O4TRvfjvklHDQ1axRQf8WkCrGT4tf+J4kX5Hcnv/PMg1Byx
txhbv43j9H6vkZdw0ZBrkmEjJrb4vQoDS0xkWy9NKZURnohq+buXQ7Xdj2kNCrHOE+ky5BrK9NdX
ZCUosteIObNaw3tlhNTEyYOnGdo5ZqbdYtPbe1FGDiaDJvp6faiVC/yF9MO9Rl/2Xd0kAE/i1yXJ
Sa6hjQrfugpwwpT76KEHjfhd4p22UT5YCVIzdBo0+Iyt5Ln7dlWt2WYRD+roghpnesQ4pt3nfqWj
4KxhUg73y6tKFQ+Quv99faprqwrBiHcg/Qg22mLgxIfUmAVhfCnKAEktGglnxK5kL5SHboNbtjYU
2QIXFdktUjTzn7+6PX1nNkyXp+hCRRf91Qj5FHr3sisGEoi/nxXgUTBZ/DPXDd4O5eQa/sd1m1yc
xIqewQdNYOss4xslTGn/H4YCrYprAakeMf7tUHY88RgZK+S42rz7oGZq5EG752E5FMrTfxiK95WG
+Az8ouW30qpO8VGOSy4IEEKdz9QRg4naGLSvtjyi9Xd9tCUl7yUCITPkGLRvbciAi5k5kxkp4Zzc
TfCLMuRmGhOvnTww8JyQ0gkfo8ERP6S4KX4mquV/76Yy90LFRjpTxUJSTaQc6Vor7m3X4nMoG7/f
++3E8w8svgoWmULj8l4v5bHtB7w0LmknxBECcrcb0NX4SlIffru+FGsxj2hMvZYcW3638AhiU0B1
2tnjNtl1bYbFJvLAWhCnx8gYsEFNMWK6PuT7EDTXvIn/qGrM6JBF3jBkUcDnxu4CQbbfYxyGu4pW
ZulKiR4+RWIYNqLr+/EYTQMbOCNsiLGLFMLxw5S2g4gvamiNiltrkTygTtiQ2+YYzz9iZC5vNXzf
f0HG5PWgyLN8CK2It0dHkZJxivIhvugJFhGyjHeuQ0vhqFf0ta8v5+pQVEZogsrcqcsMSVStXBeK
TLLSyspt22X6Duirvof6OW50ENZC+dw9AA2iw6hclgyA2WZYqAbxBZlX/Ufmq+nRN0XtymM5ImXc
/YpaLT5Oub5FsF4pfs0FEUIsPO65/LWI5a1SxZgPVPHF1svyR6OHGNfgwGnGH9rJwRjSkUM6dkKI
ad8mcv4JFZ3kC+Y/Urexmd6vNr8IAFD+nQsnL2ooryI9fhWdRI+DD9ug3J61gg5SZJmHsJ3sjXPy
frUZCh0A8lC4oKS/b/dQ48hJLtfsW4grP5DyRAsbJT4ctXRjr2aOddsjFr7vDYS3r++otYHBQyLS
BEPXQqzp7cBJJgcYAjjhRdiS8QGASKziHlpk8kFJdPtH5kjTbZIn1V0qDAqg1wd/f1pJwua4DMyZ
Nt6StJOhwI5IlEQSlsjRDv/R+LkfpZ9ObYlTl0/T8fpwa98TorsGO5vnhfGuoz80kl/THbxoSTPs
nS6Pz+OUa15DYr2xrGszmzU6SDS44d59z8liscl5ggvsOcnrsbf0qqktbzRhRJ5iVfnh+tTeVzA0
fhJdQyrivJ3exT1Nsnwt16NLq1EQ0rE2PlUJdlBFHFUXDBnVXcdbdg/kEHewunI+Xx9+bWUpwrOH
yTO51Oc/f3VSFDxSCkerGH4IfN+FKTfgtCP6J2lAXfr6WO+fotxdUOzp7//bcHg7VoK2jo3EZXSx
pzj8WFZC+dwiM7vxAddmhKAYMJ4Zw/vu4moivyoCNSYIUTW8c3gsdTvHdjoDXT5s5TcizdopBA8K
VgDRjLl+sZhTM+Rthub9BaM3caL2/SfxU+wtlUQDYJvmXom3j8frcKtvvxj4X4rtXLk054e9vby7
Jq2Uq0GC591ZoXyohJreACVykvkBOz71ZjRdaIskO2twttpTixX+d2jK34BsKHvx9n4754xCnB4P
zXhK6vpu8h9QU/uSS1siK4uD+D+jzBczrQy6i/Ofv9qZpewXWC6a40kCHHo2a7X5NeQIoVrwSL1G
Cc2NMt47maSZNsw5ZD1n1J6zPAooYI1G2A3jKRay4k5SijnAFCOkvcv1OP4QU0E4ONKLJHn5Z4zq
j9VICQmMSOqpfSp/ygst+RAA5rVcW0eg/u/29bweGgU5lClUyizKkpUmCHUDOtQTXQY7cnFQrne5
XY3u5KCQ8FcH9d+hIBQQ4Vl+Z5nno2vfKAa0TCIRJvMu8rYYd5RxEmwVx1d20lwvniUHOYJ40L79
xrFlijgRCV4WVV3SKpf+mVBcP2h9F27EnpWRwLcAjyWbtef05O1IVZRHzmjG8kkSavZREcooPAdq
+JeUV8N/GcsABErTcUaBLlICEN0jASiXT/7Y3069SvWxsr5ObJ/rn2n+Oa8KYC8nxHk1zhwiXp2Q
3p7ssdQy+TQIX4VwomR3sZVOz0hR4OU7VcWNGtTyxjZcGZTLgn0BJlODirE8/FqtDCmCoKcWStXk
FqY2nKALB4+GM6UPSiBLgRs1+uBsBNqVcABAnScJby1A8UscqGbXQz84kXyyHJE7nupL43d0tnUH
LWop+WUHVfbp+vKuRFiyWECEQAl1ukSLmSLVLGQ8MpHWiRTxGNtD/i2twz9y1VaXCZ7IQVVrQZ1R
7zci0drAJvVMnl7AK5DYePtdg1bhWclr4RQUysMQBIjcCf7az5qyd4B50oCEOoVJo2nHjR31Qhha
bCl8RYAfoIBDk2EZdJsaQYjE9JWTEhX+sDcs/HS8ppYsZxdXWYWuXmbkYgdTTFJ4iPZCdVU9oVwz
SkkeeXWdVVS0hyzfApusUN3I5XmI0pKcgQrL8BcDghBjjDCVKixJuIqe9/U/5RAliKaPCtWINLJL
F2u2BE3gJArb2f5xwH0kNavOa8pJ9Q9aIXeTp0mmE58HEaoPrSjTH20MRD7ETXGrW7OyZWE7UtUy
gI1RmpnzoVfnc5pKGhqUk0/ImdMS513rdXl/gEhGW7VwHv56u/KsZGV4t88apotdM01B1qkhJj9S
XE7mTusVH3tdE+sn5BRjY3BrPRt/Y9wunhADQTjn+vBrk+UZBNoWaRwAjItEqMk7v8RGGO8QuXB2
+NwKbApfHIaNZMw8bbTM7u+vqRf5K8SmyfXe4XxTO0npIRPhJDR7MRgto9Cas75e/esDSX9qBhWg
nDmDABcB3Y40uL61Bu7dyJUfvj6I+wYIY4C4XAWvv9am7lmSCoyh+gS/rY1proQDnWgAk4Qei/oO
MENnXPilSeTzrcT5qvHetN3Yj9Ad8q24vqsMvf/tp43Y5ZRpfl//qivXJlGIxBaxEAfAw/y7vdrC
uV0AOp51IOo0cKmpk+kEXhtufcmtYRZ5QBs0qkgihpGS9Dxp+HmpDnIC/vP12SweIPOFaZFu2KC4
ZjTXMrrR5ZGw7sA6KzGjm7q1f4VxsoWdXjkHb8ZY7BWRiSSAeGKdLAXmaYQSleTF0R+5PF6fy+qS
MSNn1pdBqmsxTlni60bTxjoN9pk6ihvpvYcV8v4/jMJPYaCZoLC8isw0DDCRaqDQ+Mk5MJNvSjgx
pWZDBHD1w7DRbPQCuOSXzAvHxhUgzfBKbLosPPbSGO/8Ki/+rv7/7+eHSEIazWze4cuDvIqizoEP
lJftRfjOkTzmJhBbLIu1L0MFgbIMZBmVgubbM4MN6kQTGbP5jJgxA9QJy7iBBtybmZrjk/u3n4gc
4RX/ZzFc3zdVB8PbPIk4+GVA377MUK+DjXvx4/WR1rb264ktQnxiVpnSKL6FlhkWXAjd42ZmdY2r
YIlzfaS1/TAD4WequAlIZxEP5CkrdJqo1knph+9SYCODro5/T9vmZv7fQZbcjRY5mCkpLeuEh/q0
K4R0kw39Px23Zj44GV7d+UZhdnVjALV/SWTw+1kc2RaZKaMeUCgylSc5Gs51/pRtatzMP2SRwTGr
/x1kEbGVLAxi7LfhS7XRF1WRakAxwx8jEBls1QwzM/P/OKvFt6orJAb6KESVKOh2KeW7nSyFz2lq
Fxv34MbyLb9X3ClOCr3NPmEG7Npa7zbN6DrRz+tbb3WTg2KaoTxcFcu4Gna0jsArsvWi2vIiukYD
jEWljh14g9N/OFGzE8BLJWWW238bKuom7bBCJLEIuuexfITXRr3oszltbfW1Sf3vOO8w8U44ZqHe
cL9ipHZb4dBXFc1NV4kdyJfT9fVb+0qvh1q8mlpLIP0bqtyx1MQwDhDh2Qmsja2wtskpmvI+giBB
9FtGIghEfgDwnpiH3/eU9M8NsvxeVIufPf4UVZrvr89qdQEpWqLTR477TiulUvwRShC3uqqGH8Rk
e7YjsEzPv2yrK60tILUQUhQHXu673j+4Vb0VQUYu1Fd3aEmcnbE5Krl0vD6jeWst48TrYRZxIshY
tUxlGLVO9p39QzLvovYpby03l5/H6XOf/4eNwXF6UacEsbPs5gJZGMhUqfWoPo+hsT/lGIUZprQ1
zEv5cTEzQGu0vkDQkwEt5f9aqc4lIfCQTIp6upeUWQYjC4KzZWXaLuwEfvaJbJMwlT1XJf0EXIpI
B5vU2kv45noaGLDLWErjOay67Jsat+MlTy31qdD94jAUpn9XOKNxQA9oeFbzsgRfaOqsXZKEPwEE
SQ8BkKW7zkza72PeqB+jQO+++HEZHGJbDn+2Q608F63T72L+21MUDJBLKdHvAVCRyI2RnOauGovx
lJlycCiywvT0VAtuxnYSp1zCVdbPC8RcQlO/GwKR/5rMmIZe1rXHGeuEvKEddv8olEgOQVEqD3aj
oWhbIFAt9w0kiSIIUzdIouLGr6rycWgVcZmA4Y5uxuLt/DgnK27VsfmIUo9+V4aRcm8N02wGPWIo
Zyi189iOlnZsJ2tUvTxN0kcUWus/VTJEt00BpTSa1Q7btMk/yL5TYShgVmdNpPpjp+LN6DW+IT3o
UvFD+EI/BlYQ7IIhTr1acn7NHYlP6OEPBwcTvrsA4eQfY4gLWxYmkjtXC90SO+cPSBdkn6h1TwE/
ToQf4bCVp8GyokM3OxpWmVHs1XYsjvmY2nsqFsDr+ma8qaUJ24Vwku7IzLLbyOjCr6lGyub2dRli
zGCY33VwctNBVlvxK23N8FNT1hB3qA9HN33clScUSKLTlOKXJmV9+2Q4o7ZvjYGnkTZ2OxS05T+9
EUn6Tq2mJnGRZC6PRYfoToE3+C2t/Oyx16liOXHe3vdaoxwTq6t+tcnI2lAETvGbND/TdSj3UdYV
u9CvgiPIbJzWyFpQStCNOxwpygefv/yMug0u5nXUHH3sa26on9meCtLxjFiVswNA5uyHCfs6HSU6
r4jKCi6LVlMERQ9HNiVo8arVpDvD9sUZe+7pI2hZ7NiAvCGVBPsuREugMNiDlgxwLZS/cASEG80I
uAbRoF2n9/oRaUtsXakPeBxNkGk8J0D3yxam87USVkcRqHgwOH3peGHcJ4c+7aK7DljZPhVivO8D
HchGqNYBKspxRs0tNB7DWiRPqS3PikR4A9zmnY2uiBXF0R7JL3ErV7DjsDafH3Qc0oA3/OfIF/W9
I2XNKQKInO26EOKMOxr9+EUTZeeJFK9gs9XbI8ij8s7XKvMhnlANyyasLGs1i3azk9u5UvTxUFMd
PqHIRTpdBrjKlkMZkVBF0nBnqH28MztACmXbS1TlxHC2laDFeV61vmPUNn5NUYb+IOi6eYadlEep
7PRD2TXKbREN8tdYFWZ60vTKCY4yq3xkNsHeNvrKs/ykcq08+1xrob8vs3bcm0PAF0Mu9oktNeyC
LBrvWkAt3xI77m+mWTW0dRDgQfDnMUiaDkjIhAF8NGUgYisOnkOxsqMiY8YevkPDfeDHw0eFasld
H5d8jqEyGtdWKzYl1lJo6bdTfqtOCAjKfmtbbuQP5r7SkumUdbl8xHIeAstgVYhRq6P6MGsghS76
7coDMcXfS6DeL00/NTupTu2HMpQTTzG7/DFuBumr2VC1UWkg/5hqqnN2HGo5hPtu+Gy0dn4Z80H7
pdLg/uDXcfNkYedNQIoD5UjDQ72YharPOofjh7aoQKYZbVqeW6jmbiVl45GiarRHUbL/KUe+f4cp
wec4jKaDM8WmZ0S5fOcbmEpmhaTcYFiKIact7NYDg4yLKp7Jp6h1bHcwFOVATLK8YOC/OR3+VzpW
JE+aFqp7rFCqY0IH7gYlyeBoGEbOXZZ3n4cw9w+RHWR3oWZJoDsxyh2DqPxi9DOd2Sef1NluXqia
8Ze0yYx93YzVg5wk/oc6r6zMTawsBWM5pWdtUpX7fGzNr6IU9kFtnA6b+tE/J6Vt7PrcSe/Noh1d
CVwb2akdjfSr4VIA15O+qc0Ijm9s6u9tHzVfhzFSDpYpabfYnEuHLBt5uOXchl5S1Ra2uJly5tqY
/owmZl+q0+F/nWvD11ZqYpw/Df+s8EH2Q2p136zWN78YgCD/6IawUOrsDPEhqJvCi8ZaHOy67/BX
9IMPTh/DIc9E+FwjqbAPEcI6YCXY7Nsybb2hCO2v2Zj6EeEpqfbURn03Gpp474u+uZ+EHnroxYkn
TYraL4gj+3tMbLov1uCbR2nWrGt1W9z3Dv5IcuJrHjzOGPNGLapvwd7Go1dgFfpUSwpH2qAhHEy2
+aRTs95rRTPuuwBjGwDu2CDXGgoFYeuf8MPlHoAScpLGIf3oa05w9iFdQyfgjhhA/LbqaSytdgcf
p9oDxwp2EkIrO1Gb2W4EiXyq1LC90eJAS7ym0gsvi03jpHEAPH/SuiMmnBHmUrJ2Dkar81KMt73R
iRu3SKAFg+Bosh2PJxMrGGk8WKVi7fWqr/eRAGhhlRk/IbPGXSWHupcJoTyGmD7eZLkPXRp+xVlr
2mTXwpbAZtYJ93LQyEc/yfK7WpgG1AgsaqfClAuXgNp4qSYyTOrRq9uPQxt+dMbS/F30pX3nBHF9
CWNT+2aTnKiuVoroLEe29GHKKnbH7KbAxVBJ4VOFXtGPJqz0nVYQP5pOis+9PWheJBX+zseC+QwA
KYB/2xJNIbh/87l+v7YxvwtW2+VdzY25G+Fve2XRjzsNzeT9ZGPWjQ7s8Ll1GumPgnnqEWU785Mc
oLlfR0NFGhDghewr2P6AvttVURtjGT5lf//AhYOJSgckD9xUlgweOdOCseuEfkong3Dn+zeo7Xwe
/S01v5XEn4yfZtOs7vteKUcx/MCWu1Y/qQXS1UW7txr8tadsI/FfeTsBYuZGoYUHzGXZvQ/YenGs
McygaN+SjHunLsC45P3HVrL/WELdWL6Vh4YDBRMpdQCqNAcWfQm7l6YqHyLGq4PkrvFzQ92Hwq8M
15kEWZeg7hjvkj6fPoNEUbIdQtTJxpxX6km0jWYC70wYRrb57Tu7idEFtfySo5v7wZdWtNKxrsWW
7ODKIxFTitmNA+AZgNXFKGGShsRkWz01oIzdkFLcvQnq7GTkvXE/w1T/w8rOzWy4pjjZ8rJ6O6u5
99UOU6ZSJRujjy3C5jUZWQ6t/6AhND54dN0t31WlUK5dDRaMcVtKvbw17fml+Pa9BVQK+WGgumCI
wOW//TWsUEc4jNTylDnJQRrUb4VjfsCo4y4jAzHz6mwOFI2vv17fn5W3Yy6mrpPOiwEa64kER4u8
xA8CfWf3MtmZo4xaf74+3Psvy/ZFeRuOtAH1aimSkcW9qFHT80+OT9mz6/VdW1b7ghTWFUG0UQx/
PzcGe0H0kam/B/umyjiUjhNLp144P/S+5zFQRtpNUePFfH1aK+1eoPAgz6B6KLr1jmheRFpeqEiV
nvwqSihPJ0QMLxyncdxjXe9/HvLENHfgjNQHOZLwHgYVNpCBV/S/UQapynRvx0W05cCw5J4wfX4v
BCNmRU2GXDrridKIiiLQndOg9oPlNrblSztcIiMecnYjPYlEZDQ0tZZ+OFErvc3AW5Qw8RNZOYx1
r6WuHhZBylwG8Zc0gn9/OaiOBu3WuY+02O+l7vuNNSteFoSCj8OQmRcS7sFLBszsr3+glX2HAA9o
Cxl4P7C5+c9ftd+0JIjlqkYjmr91Y2RS7VFD3AvJfETQdovf8v5imGMWm4A8gzajvAjUvHP7BqCT
gz9SBj9Klx+lQRwRU0Wbqo2Oqoie/sPs6OZz43FDvJOtC6m++kqBIPDQNeeuFV8ovHqN1A2uT2/+
+lirk3shGKKhzzmeD92rlQyAi6hWjlKuX2eqmwWqeSKPGsgwgvFebfGX77thS+fmfWSEFIs4L4sK
jm2lvDsBiAh6B3Gaqbzvgp7agD3Ovi+9cchBDLp+PD+Nhfl8fbYrIQS9T9gCGiEZ5vHiUyZGadXC
LpxTO6qGp0hy4U1a1ruas9m6fX+9M8dXQy1OgxamttKh6HLqZelZK/ovtlHcpWr2LAv/2Y4b3a3G
iB5RZG7E5PU5smMhZUGMX6r7WT3ipr2ROifeWdgxAUp3w2F8VpI23ziFqyMhlGPPdoUyedPbveP3
SOgUWu2cMsp3Lm8O1Q2m4CbQtjwD1taS1IxsCSVTCpeLz8b25yLrCcd6kH3z8+ijI4Hdt407KUj/
KKU4ZKXxMYGTcX23rJ0NABvgV2fHh3d4TkQx01TOa//UxFXi6i0q5635RA8MG73uPh2T++vjrR0L
GpY0lXXAwCg0v13PHHeCKNdl/9SVDUgerT2NIZDGoKruKqs5q5lyZ6X61+uDrn1ERJphJcx4w3co
CtXMRidwQGVGSJ1QaZKwNfUEReB7jJi1jSbSnOm9TYnmxUSreFbjBA6w+JATVrQaQdQ/mRHGnggz
YpVWJ8nh+pTWbgfMLDTaLUg4wfB9u466Ppj9iPHCycB3dodkt3zHq8TZ+Xo1UE2R1I10YXUJMbAE
FAdI4h2G0kH7FrX9ysd9we5yyqGTme/TsPZ/g5Uzpo1T90LkXC6ibsD1RMcA7Mky6RJj6uR2jnlP
W1CCx2MlbH7IXVnX1K6n6mscBo7h8jdg2YIaCL8LYzKEGwZp8i1AS/6vwQPk9QgOwUR7cfRZLPbI
Zx7REsCugTrzPkPKZacGXXkTx3m6kdyunQ/aF0C7QUMQW+c/f3VXFb09jhN4nFNr2sPoGlpafuqx
GbEvmi813b5WZw+sorfUXznytcn+77cViLW50YV50rv+SROG5sBbAnntYMg9vdBgLhsU4Ky03FXK
sHExr21i0IY0xQmwAHQXrTwN3RgxIh4G2LHBQyzrb+NS/9S0xnepLTceTGvHkt44NyLHZQZ2vl1Y
v+wTLR4S/zQUQXHK/x9nX9Ikp85F+YuIAIEYtkBOlTWXa/KGcLnKYhASEggkfn2fdPfiuZzhiq83
73ljk4CQ7j33DDJll55m6ovXd+4zQRsIEiUudIoH/fMqsgqYjGOUGlSs8N2RJ+pdCnfIRAdf5Uud
e3j/vdTpp/xnpdTIcEpNBB9x3vIHO9HHWgGyn1V2a4P/0fTmVPZiogoMBGU5voLP7ox6EtPkzz5m
rqBS340Q+u+GgE256STaoH8vwXMnEmaFsLNFIw3XhE/3xSxaaYmiah+0ZANV2SawzT3lwL0dZiMz
lV8x3s99cmBqA6cFAykBxf7PB4kSdfVg9o5BvLPhMe6T+AEhN+RmMVP6RlUY3EuxZI9ZZgA5/fte
z71DyPVOBwVIQ/Hnsnu1NSUVZadkijXbqq4le4B+XaGyHlrPxgu/+LzPLU/AMICzsJmdWEp/3mrv
4afY0+y8D2Z5YYSMH5U0aps6+xWX4lw9A1EnWFA4DcETPN36f5cnBv8GQuxk35rRqINyxtotS3r9
M61WV6Ovg3ivHLO6fQfMDdUnB23ri8d75nYRWwoDgwhEarhhfVpKXgUFUMoV+DDWXNfWu6RLHBUG
hLovLnTmPUJ8DerryQUHENOnM3/mFna+dZiC3TM8imq+TvSwhXLoKGr5/O8lc+6eQCuGNSlKb9hn
frqnfsTQkzt0oGgmUIuCD5S3WmCE1dRfhemd+TDwEnA3+Dbwn8/6pgkGDM3prNrzJvJMTuQovzmk
tuO7DyV/a0HS4kXSjBgiwoqj/qKOOvdMQW6Eh+Qp8ukvHlhA1i6bfHwbuu7E1TAPTTksMStaSKXz
fkC7+O8He+5usUyx5YBRCfewTwtWUFjt98uCXAbH30m3vEiH089V/o6nzTabzTPJhi+qqnP3CK8t
EDn902T288uE59TSwbEk3cMn+VumV1LEMyJZEretkDL6xQ2eWzk4lBAGiceJ6J9PJyASsad+5Fik
fRJ2x9TYNO9ppXaY1JD9v5/l2UuhPMW6AZnqLzRUq0TRhaO7T/qsuQ9hRANMxiwXCUu/ctg5VyrC
ax3uRycVLs6NT0WEC7vFjjPWSVMvAqYOXZ6y6D3VMFCFjVAY4czIgq1hwpUrTNoOvedV23/f7rnX
eILrUPYDQoF29M+9jokhk3oIPKAnUpVME69ITBseebAOF7aP2Bdv8rdi6VN5DJAMoDoKRLzOzzi+
DDGXHfrR23OHwLLNrImtNqcMn5cKriGYIwYq7rYctpw/3TrCVVkgl5088qjGuUIqK7cisH2OHROS
bFF1hSbLXWqZxMBpbdhYEqeCLlcmi5ddKOoqBXyQVTtQPiBMrcJ52OjMru9mxQAO8AJZo00ajFQW
FN404ZaEXfod/+ZQb+GGKo9RNuAH/vuhn6kTUJLAZPXk9Qqo9PQ9/+eA6QwogOBUogMivCkmrl8D
m1yyKLwJx/7YRcPD/3Q9dOQnk2R0WwC8kajyuUzwYMTryNCkB8Rn2nsCdqrJJ3jw3a5s6Nc8M6K6
y2gFvsK/r/tpcf2/60LQfxpe4HV/uk8OHhIS90hyCNupkzljHh+LliDMKCdB090NDmFW/77kp1r5
/14SmCPWFpJw4cLx56OdK1FTDXnLgaVzcNvKxFyRJiVfrOKzV8Fu+9s6EpkT5M+rjLJJnPDD5IA5
yXrjHM3udDa4L6Cis48P3jLwB0NB8ZeloQKjZM76KTlkII3lxEQRhDi1BKGqvrGqnb5oM/6+HPSj
GJ+C4XsKmPrcAMyqT+gagJcvpmo5egB8rmmw/hBx1uxNL9gXd/f3MzxdDnFFMPo7Weh8eoZ6QKhF
18/pIYPL8VXQuSgPYbSw/fd6+HQ0Yj3gdwI7hT8QJk5/aSc6z9StZVj63gDgZIpYBI5cuxRx1PSY
N8fedm2DpCCq+ypR8Nz9nZAU7O9ILfjL489KWlHkSqSHBnV4HscsOCYeep1/39+n4+r3/cHYBucH
HuapeftzJdYkZZlyUXJQqwr9je/xqC9h7a9EnjAe/4+s/d+XQ0kD+yrMlHFkfDouKAqpJcyaDMEI
ZCoFBHlP4OcuSY7ctK8s4M68OsiFQ4jTUe1DA3Nar//ZJVMXJmM6KnrwqKF8C8tqcEgyy8wD9vPR
li5ZZpVz1U3xFgiH+UoadubRQsENwhcqcExhPxu1RSKsYbOSRQc4zPtvwOFmDHNALLkBs99+FU5K
ztwtKilU4gDEfjeQf94tC5SHYeUYHQYmePbKwHhXoCMh6XJDnQlk7nm+kE+DkzPGKbUzYDB6VIBV
iPyKBPw/Z7drXC1uE3Vt84j5HmqzFesv2sNBN71VhMX36zJU6gfgDDrecMzpxxyySFMXJgoYNpcG
asVC+i7uDxgYri8SwVsX6HUp2Va0HsMf/167Z245JNhwwE7AU8YS/vOWPfyTFF7b8YFQz7+JWjof
jB/PSe4v0tthjDVXecS0+jl68EH+4mxCz4h//j+VyGktI7chxf6ArRVEiU/VVwjBYbwgDPlQLcl4
b6q6avIJGo7b0VvAqVpV1uRrb8MdivjaHscVziXwZVJeadYOpq9NdKlrXpUD781ljdk5fO2oB+PH
+GOZfF3W7TRMOdi2EZJZqjWHhjHKaU9PVkjTYwW1RtkxRM+vY6ieJA8qeGLa4CXh2gC1asKpjOch
2bRjKnIN0OtmGfiQ22gwOWyuu3xqCExn427ZmkqRvAp4v/fXCjxhYDmn0O5Zo2DiU96Ktc5RzdYb
UtcipwazHPCLpxLzb4gDG3jJZxhNl3yBBTJGliAnol8qocYYN0MkmjxV8ZqnLlNw+UPeK1itDO8I
4URNDNJsBVllToi6BbdxLiW6yZxNvbpieCVbVAAYh8a4/dbJ6NYO9r7v4vBisqkrl8TLLud4tpu5
9u0Gwpbkoqdwx4vN7AFJaJLbrqqDsgZx9REJCsjQyeDKOmpvuIOs9ofDJGXb8F6XU2XgR+11Kjl4
4bqWzeL5ResN/maowyfWjdnGyXrdz+jYcgZZxCHORPZITraPCZ8SCPjpuws1KwCkfG/WMCyqhdGN
10KvjRgm+tbUdXZoYyJRVILhNaRTiioUCuNXrDN1oTNzLeBq/Cus4e8HzUUyFiyNBtCSx/VtBt/h
eyiJKUxMFcJ/x/QgkY5xAX2QyEdscnk8wz909QUvEGnV3tU1PBKaYfCvTRW0r+HC9SYUWb/zjTfv
e5Z04L1l7TZjUf2gyBhcwvZKHVPwVljRCal3QLmrgk59WJjKJxsICG/xdT2ATY7FIAyZc1+Q6oH3
fD6CZPK+Wv5uMuft7GD8nY5NiuK8OTlzoCTfppjh5F4yjBvnJntvFv0tqmd3gaQL9NSi9/HtqGQs
rVjpq5DDULa9enZQ4m1Y2v9oK/2agam1oxMDwSoQyebfe8mZ05bCNwUOi8D5T/Ecn/YSnKxDRFx2
AB21lkVrBvaIacz0ld/Xp9L9tGnASPEEyWB6h7rsU32JFCnNvAxMewiVldumkYODa+B3+pm7lmVb
v6WmL2Xdhl/Nuc8cRwAzYgwET9jUX6BC3C4LLDZcegDTke60AGV5HbXFrt0md//zwwRNAPd6arYD
/P/Ph0l1qOuGe8lhQh7Cph3q6h7+efJ/m9/93n//e5VP2z+QIIJBKwqkug6qrZg6FC6QhCIiPhH2
rV19U6ZgLn+x7595jKBTnewJTqJozJr/vLcK/gDzNHbpYQ6pKUkDEnE/RvwhHehXGQznLgWSCtzT
MBWFpPLTpRRr4bWIwv4wdz4s2nQ/4hOSJH7Oql7e//uVnTlLYUTpY/qCTGkEO3yqpuPISZIxGh+U
lRYJvnFUUlfXxcrYpWmwI8EuvBwh5vxiKHqmaYiAHcLDGqYaoP99KtK6JBjsgi7oQI2aiiSFnCMf
PRhdZQOwrhlY+RcDrTMXxCONIaFCzQBfmdNG8J+qULEJ9rUWgQhyEIMsl3apf8WKJjh0akl16SF+
+gsd/Zn3iEtigghKBHJPP9fYc69CCnDCO5hpXo9IkoMVFFQgeYux+xeN5ZnXeGpTfPguwE/hr7GS
rmnb1OClHbqAtpc4QOm1wZ5eIkg7KD2TidJF3rKHWVNb/nsBnblJfA1hjDHTyUHn83fB2rmyoQvS
w7qa6SaK+5/cMn4DlkLy8v9xJWARvxuWEwXizzdoxdwLkuG75zqRF7Dbq+6psoiYpPVXH/uZxXLC
gFFiosgkf/mZzlOQVf6SJYdgdQzRrqNpTVGnenxbSFbBGsCHZvuLDebMSYSAAHzYJ1fIvzV3wp9r
JwEWHsya1ltSp+lrFg/tF9aa515XAtQO5FD4D/3lv+YS5IzZsasObJaszTkGW3DWrBb5kKw1qOr/
fmXn7gmACtiakKhhdXwqlc04p2sNnf0BjHoP5mTNfAGbK7f/91XOva3/XuXTpz3BYGRGviYOhIpC
S0paxmUuIYU2cElRwdM0B81XIaRnniOiP8BdgXtMBofST/tX1UQI3WYaZWPcrS9aQNeSzxUo5tnc
2h//vj+Yb5wpH+CQDCMsDFnPmFw2fhMDx8R2GU8iKuiYIVq1DZcFdCM2xkkBbqgdd6OT175ogqMR
Cl5oYiFVAU8xW0whh4cQ9FZbPxjeKx3fDwndBXVT5UtimmJpEKK0DF1d2Ja99DG7QEDEfTdMttRd
0CPCalnvwL6/krQXN7Mfio1e2l/VXIsSHpc/SN+9067v9wudP4KxUxXkFL1oQZsP50un0fbCIa7d
aiC18MUEr30sbDPLOM/wY4Iihuhnwti4ygpIRpptImf9GLmafU86J9Oimtp5x4eBI+bAZDuGYD5d
AoMVuxAkhtIyIHVapeSWhDo8KqJgKGiyJ6c5gV9SExSjxOQtSwykei6Sm8a6+9QHh9br+qHLNV0g
JoEwcfquYfm+93XtHxYxTM8BRk/QH3Yyi8qpEeZ6Hs16Ufmev3UdnQt1klJMjOibpme01JPTO79p
VK5Tkb4Yf0gf8an36MgMksA6Wj2MRs4Q97TNrprcDxJMHxJwy07V8yaN+UvrRLMbkfl26+lY/CBL
1435byJG1J2EhiP2umoi8Q8e9iFEU9BQFhqakIt6Hrtd14l219qlv+3R3uSoe327m6WZttmyuMPK
aPujDaZ1Z+DYtRlaqNXgtJIdJhc5kMUNHP3cEfRXpFrg2y1iDkGTg0IPNGNfN5uwXuwGNVCz4cHM
lxyZan1WurRhxwT6iatpkf1ryIjaG0vY3umx2mjNID4N0AXgRb6OQiDNXPVLdhkN9fgAZnx/8FPo
k/wqib6ncCkp4fUCxD7FgG/hvXeFtojmE7qczeBn1aYfpXypdDPsYyntE5sqfrDQUmwbqeLb2SoA
0+sYuJu2GoNCLIn/lHjeeC/knDxY5e68ysidpVyV6QgPfeD2PsYl4tmRcboMa887pt3KrifUSoWm
dV943VznbTqJwneJgd6jiWF/Q6P3MQ5nhGJ3RLzxTka7CMrRAfq1fqaILsS3sVFp2C4bLdA9rxPv
Nrbruxa3ulYfVQ3FWBhW8htc/MHpWTwQmE6c7Hd0090t/p44qjWF2hZZGyC083lenjyfJXPeYThw
kUqii2C0ceknZi7bjszRBi1A8rDWA3DRKuoODQyGgUWANlyKfoVxWeji7w3gk6tV++46IvNJ6Tea
GzvKCdtX0n1H93XnDUlyYYMlO9LVtnc48apfsS+SH0LpZkF+HLwjGjQ6Wxb54he2x+hhWBu37ed6
Lsd4frXVkl7SSZorHXZwo4IUrwiQxvpthQiojFqBTgeCGwiCIaKE1PSGEDPndhT6WuA4vjS1gOKm
wjCZi1UeyJTEZTDWAiG/Mn2TM+tUETNrv7VoatE66uYKw/appJCovwZL1e29pkd+QDirbdymAEjw
OV5DJ3aL4EX6o6uX/mqmk59T7QN18CyifDNUMZsERUxhRQTfzKqGAMl4dPrppTjr0V5Vh4Eovk3U
JA4Y8/APxA73Mo9c0r+Ktcfe4EP1N48IhitWKGhoHvlzheK5ipEqCt1cgXtLSuW6KczX1rwx6dpd
rESYI9Ag3nUMbypfYaIFN5MexQ3sz576hdR3blzHXeoNU2FtS3fQHjaXth81jOvZCeTxXHdRQbsH
G17CyzEM3X1Qc2y/Y5DauwEyOCRBN941YxzSriQawWAh0kJ9FxLPmU3jAvbBwpFRYINxBQd+3nRr
XskMmxLoPRdy5i3eSHYam/FWPyza5ztiAh/3MSFRovWlOgmUGqSGnqS90EtSvQcLf/wGrnfol8wM
WKlIuUyPLuC4Qd/U2PvJL5g0B+/ot/CJBUC1dJ70Lf2IuCdvIK7rLnrfzIWTSlzoGlztoKX8eUaa
yfsCHOyiYtFcdOMAMCRU0+gjLGIBLBnZtX5bYH5/hV5u4jkGOdEvTs1S+CvJ9sL66l7ix5R9LcmV
6zSpd6IzbbxVTbtuKLaE09G1LKTAviZ2wnPi0Yt7dsPxBcP2ao6yI7HZ8hMDZmT6jjVCr+nUbPTq
khsoxSQ9hVSQbcyqNS7cQKoyAFP3inHdlAvoLx2CHOJ0zHFoYc6YJPPemAV8evTkwJ+0oj/0XLU/
7ZzEaBcIMmKX+SXze3k19B5/6mgDmQRJzJPXUiQNB6pR162gy4vIfHExV9CPZ43+rufY7sYwXktQ
zyf4MsZziYgbb+tL4MBT1B9c6N6zqDF508Qmr0UNvS/Vd9C7mjJIcUAHFSwDpK69/QAXUiQtLtBC
63TNrR2uUc/uFpMoAEPZo+jN9565dxPimK285gAWACL8Fpn98Jfh2npeXIgZUl86+weTda9E+r96
4ve7zoHsR2PpCgux+GZtw+/WwUQ2l9Usj70y1dXQ4E1LQuR15Hu6zu2wTlHpTyeRX+/2w0x/jmBP
FKIK+RUa+bro5wk+wu1g9nWogou0tm9xu76oqN1w4GV3DlrEkxb/1ZF+wfQ383eSOIkcY+z5XQWV
7Wbs6/moGQ1yKQFUBQpJTw4HyU/fwu7N8jXYRnxo23yxILxBIL4RqtPbeGpDIImx3neBqMt5hHYR
xDkPpjsYlULpN29CkvwKGeoEOvcXzJN+oc1ssYGBsJ6g7ior5Lkh0v5uiqsxJ8B+h2iMv+Gscfts
qroN1HOHjMuRQUPY7uQUXvRhUmd5y8hHj4rjW+qi5XIUdVfEmMZftlBQCoDK8hD4HM4IKA9ZSuvS
yXgoaii3S2MRWl85d0+9cLnsaomvfB7yUY3fEx+qSt9H5clqoiHIGIZipasu4wWEd1gjvYVQgBaO
sqHIRh9AfGiuVWRFjgbm25KaB3zLcucZfrUEut0NmZBF7BH9EPeT29dxunLcsV+XaGHrF0P1fQLo
vBgXAluCyODRw2Isx7ilu9TMZyWslRmOwbQ6kKXSZSfGZ43ghAbS7j1FJiEyYnx+X3lc33qJSe6R
C4iyaVQMgPE4b11o+xc91T+4jk/0s2rCbD8mBVpCkmOV4zhRKKkmCdqE8NQGqs874OeYeOu1IFar
ZwbcfTsz9tONmZ8blHw57ZYfgyE071Kp83ElCPqtaLQDrtgfEra8enCT2KoFjnLQiM/FCvFcYftA
bCRyEw/4KtuDFJ4sfIQLlQj8HIsFUoayq8WlNPq6XxuguIhL3jZsOnaaS1SVibrsOPEAKI9LUfWB
vIxj5Hw0isCyKljULfC4YVtbYreKSJdDx529VMOYHiMVhtusEuOGWbYWIxUKcW1kFDmmBZd6rKtj
oCbvChmGcR5nJt1jHNNsfBvdAgZHMALeRsFCOHhjtGB+EbpeZ2IObjD+uKVL6L5loEXkgZHBJqgM
bCjT7MYbvC7HSGYjcHC+oCdUmOdDBosKL96uxk1HbtMRng2ye3BNwksThl4OnCwooypbch9ZssCG
vLcwXhAnxV4C7e1qDcuJWo2Pc7d4W25bMIraYNuNLghym8rum5iwgXBMt566GOUIE7N/uXQ1yz0Y
rOamhmO1phHOUTjMHZFUSWC3GcUIk4WDQKJ9gjQ5G11EzTRj7LVC5YGsyzwZOIwW2shtGEbxZUuq
Zj+Pmt64fhQbz5/WX2rIFjwLhhMAFV3C6o+0X8IyI6eqkWm+NVOLtqyr7jRQq8teww/JC3S0xbZq
H+BxkBY1LPxLGa0Xra7e4WLE0Aqp+VgDbr5kHlHPMQD/nMWrvVljVA+pF8L6AOSqbj3IyR83PW9+
IO83vRqm+K7SCK2r5taH8Q3WvDfVsBiYui3xkToIzfqpyuzfsKE3xyRjz7WgT55LnxB0mW55s3wg
nlXspzDRha0rXgzJdENiPm27dWzyBad4oTheWCIEge5AdxD3VzyPLfb7tk2OjRLmGGFmRjTUK9wb
5o2sUlcMU3IfNYJhXtS+wWNFHRFqjDFl0omHQU7ZYfam5VsTj/CzgZtLjhCI4ehnDKYRc0f3azfL
l3oYNhOmP1hayRXV3fgtpuOllWGFYsY9eLofNshI6HXeDfXysEykO4AMPpWZ7Y+809ctjT+i2nsc
IncvQcnArt2VoNugJ0bcn/gV8tCUrVB2L7vmPu7JjsM3A0SgLrlW1RJA7m++YxyKsoZwhY2PdyX0
vqaQvB+KKNMW/M/pDkxzkIwErCsiJOUwFfuFB/WEyiO93LdzcIn+nW0zkFMLlKVDkaxpemHgD4kT
5CQaSebHXoP3j1HiTdyRF+V5FzERt3E7bONM+5uAtU1hiYfwxWzmG5nYD5aOvAytOPVTdysQgC0V
PLqOJuypdYo2QRIYXjTJL54O8SuvoxDyd3bbAXMoeljBHJO58mCLDTVQGKN7jVY3dZj9hgEeKQRJ
suqvE5iiAHrpu1SdRArIAFuwlcgqe/TS9IXqtEUILbbKlLM9DPseVzItBTrOm8RvnwNvaNHqalbC
BwWaBj9wDwv60v268OWiZtO61euSbKWbwxvh4StAgvp4XA08BkfakrehkeN+cHNcpLH2IYpI5WPn
THLJm/oiXWj0MCt4DDiMsQvP9HI7gOxzjEL5fe0jhOh0Cmm5IT/KeozRa1YIIZjxjLn/cxB9v4U5
wgN0/OFmXZG/rNKJYmXIfZuoedw6Fye3novGfUCG3aCra6nVr9DxG0H9GJxV+iQSJj/WINRAt4F/
0AGeTXkdwMUi4ESX2ZIWGodxPpn61mgSPVs0+wiVXGN+PJk7lTqah+0ovFLrKCkJvEj6QC2g/8Fs
CAY/b0bPbDOgeC3hD9sVHvS0+QAxZd6BtV8AFF9KfPYGVEGsNxKhlkE/+JCqnh1hP2RB/0i/NXP4
vRfp6dSafiaM3sdtdIXMwZ2RfTflHWw6ptpMF0M1bMNhZTvVh/rOW+LuEW3sD8dSTIIrnuRzqr4l
LTbfLORiN5imzWEGZHdZZfgWcixsNXGIvmlsUBVjhLPzBztfGYbRNPbnNtdTc2Fj7B4ek5cYRvDf
fwCp+alBCe3Bx7SxyVW68FdMmx6cDEzBGhPlVvH7yQbxZqUmuEmVrkD5jFFq6yzs4fcTL7robbti
86UjuaINzF6Gtu4xHx2ap1owfwvFpH9tk+goVxvfLx0t+sXH6RJSjY9wxJ8A0H5b02TZ9hHap7Wi
dBvXjm/aNO1LDKWeDFIOd4wkyCAd/Iugp+0LDFJ33MwXkGPdDihN7xe/umPYUPENeTc1wOyqjsOd
DZFbsvYCcril2/k6vMtG7UpA+8+OOn8zhfFFBMJDxdpLMpvXVK53/cLpoWYCTi9y8MuIr3czxGUF
8Zf3MO1U6Ri/Yy2jl3heFKYbqypxrEUFhtG28Aenyg5WKY+OokKwBLwfA14uMtTRAGWChzkMWNxl
phQsYZSjwHE18gH6Or0PwAGAdRAiLFPbBbxYrANowSp41Hn3oiUBbqx7ca2/bJVAkw0IFfkiU/aQ
zEmaZ21tvwG/awrRyEcY9oz5AAI5fGJ6ueEwOqlzCeusMqpb0+Zq7X7JqPW2cMG5zuQgodTTH1Dt
wXYgtT8ZxnZXcKaaNixrTnLtJkIODyY72DT6fcKaN8Gr+rBgMLSTapGbao5vFJhIWzUNt0S2Y96P
PQUkjsn3QEaO7CD0FZkgt0gvFJft6COOC/EveaZQ0woIbovWxc/t1AY5yKgqtxWFXTFqUuTXHdKW
H8Bby7Bj1ibPpvDYTnGX+7q9RN6Chm9Tmm2As6QlG0/GUpmsijVLP2DN9FqDAI+x+LxRPEZlE4QI
COXyYgToqfwU+2MM4uca1pcQYwO996GptWS98ZRn4CZWP+hmPaSm9QsadO9DNqIrqT0x5Q1JeckQ
gFgmbAx3oqEslxRpjmMAfJOP6pFWyys8IJ85Xg18IGEf1tetf0/ZumDcEUWQtAYSWEk/3Wfwqlrh
ZlSizIeEwwve0pZ17zAhz8qlmWEMNSq+aVT6ygkS07AWHwzkDkUXLMjVW6YPGOpU8FFr2TVmLD8J
wAHgZY3MO4OhqktuewuTIcSkPgeCvwUceaaINsZ18arKeGDBxtU+XsGKYwctAHylMvh2qXkD0wj7
QYPmw6uCB7TepxMpgrNatQbvoYf1Hy+rupBs+GZOJu5aJzGK5pbnLXywLlb4eRd4HHwbEI7qYBg/
YMXz6phs93E04he1kXcbuPldpgKxQ2y9mVGJgHfRBzcokUbAnO07DMdOzOFkvYbh/I/VGXWdTMFz
gOJFIVGzkBTsG8whl02oFwurrPCFdw5yRjmV0RyM29ROXm7X5aO32V5LGOLU44CBBohdR7sqNMVB
s+djg7DqOFrmS/jy3aHTrrNiTTqW5IG17Bag07qp2paWrLI/+RyNJYpnVvYJHuOMiIa6Mt1VmE3X
Q9u/OTQlKBm9PZzVYOuDmuM9TtxzOka3PpFXynOQq8XfxkxilaHzyEdepddAFED78vr+ifY9vWxD
bAB9ENx0fRUcA20e4EnH77jIEmD9tbdLVNrg+0OTTjGqzBmc/jYDUsHQpHt3okUL1S3ZG9eAlgtg
1rboOX1wPvTx7eS/1J1Fn516Qa7IcAdvWYDhddjkCR5oiUe5NyD6HwSQK+An7bZROE4k6aM7qea+
SGINCDaxOw+uLJsRkYuw6exGGOOdwqLllBRSR3wTwFiomCbQAzNug8OAwL39av3rMJgxhAjIi6PJ
T0wfbysEIpRKDylwSe7fUk8ZOFINQd4pcKHiZlYfkHDDAF/P7R5mpPpyBnBQRDqI7j2DOPpQpnAN
g94T9WEXvlG4iuyAZfubXq5voGfYE3DiqtwgkKrwhcducEch9PS8vV4DwqBbnvhhaYmE6V6HpsLF
DDh216UbfCV2ABI2pNsJ84LvUxN9pDCD6ZomvXfTLC7SHqZcCOnq+wcKePTNJOn7AIpvKdkSXIyZ
SlDkMBhkRCNc1+Phu0BxaAJYS3hmqhFTNzzhnDIvC0zUSrGKoGQtue9Ol9VJKtFDOYY95LT1V/Q2
WOofaQezduwjPr2MqkVtRhTkgKhamKUVcDGjgCMrCpsj6AbwHlWZecOIILylBa6HXNYtCHn2VfRu
BW/Rm4Pcr6cOMweAiKqF1ZbpG/WMoJyrrvntAjbte8xvNzVMYnKN4WC+cjLtwAP6NWX9A7peLP3R
v0BR2ORISuRFQ0CoA7MDu1U17JeQfNRhh9xald43vt2vYTXvsWjtQYUc6g5//jVGKUZClNrvms44
LEJ61XcORKV+9QAPt+IaPFq9XfGAyyoBeQsaXYK2b45h5LHiTU72JTRi3cJ0jsDfSq4FTiNQ7asl
K9KofmoRZYA1u4ZzDrzzhYxy3bbzqdP6P5ydx27kStZ1n4hAkEE7ZfqUV0kqMyFKqrr0NoL26b/F
O/jRlRJKuP+gG91oQyVNxIlz9l6bMY61rzvajmGPPWjbpbq/MmLRha6qfqhqGGl/CPkY82SuV5/R
Qw2RhxbzyOhtoi8+5+N1RcLtaTSF9TXv/JSKIQCqmUKfPTJDERvTwMhdCyO0ZOWzudc0qTn8blZn
wkY2pf/N9ej9uDalBXpQuQlyCDw+iP4bxkdB2I558eY4GiAWHr99m0A/XTqkb1mnO6r/skB4CEnF
WYafbZpMO6vhNTKE7e56j+ZtCfaTdvvjZM93NB/A5bVOvR+HuH6NdYXCJzLVQ+qUX6WffYcWWJ9G
2XcbHtpDE0Tf4ozZOT38ttvlBX25wNDzPk/SijGhqs72whgl9es2bFfz+CBo+QWB+lWwMR1KN+OU
mzrcDuwVbwTErprCEUGbGh8QSv/Oy6TfmRi2793ZHzcLlcveKKurjtisf1KyJtgACo73Tmm+uXVq
bluvb/amFgwPsvbnYOczHRW3CjnvNad6Vd7NIlL7tqny7Zy7TLBk0P8Ye6qGbujTXVnWYKZL36aN
X13Nc/ZbCee18ctpk7gkFmcjh4I6eEoqbznlC50hYuqSA7RglsxEDrvU9QHqGP+MmfgFO659KiZm
OL3j0HzD4UOwcTAfO63Z0u2iPwT+kB8aS2ab0vPqTV3q9IufUwNQ7ct9bFTPAQhCu8v+qQrhHXK9
WI9DC3V1Ajp4gj67Th7ax8JBCZtGMG8HQeD0TOP7Nl86ZsPYqB4qyQE+6sRTYU10f9FcMNicnaPZ
xKDkdOVsTZu132txLdvBFikoeLCo5UBNit1uFExkZ8EvWRiQlmbaHpAA6B0bb3oinPl2DtajRMGf
kvswVGfh/RiTpdvNfeftPJvPIK7GZlPrns524VYPukqW3Ry4sHQ4GN5Js15u+5jSIqmpRgyDzyW3
06fACCSn+9Y5KBpW54HTyn2uaKdafWBdib6qltBR5S8jU99QXo288EFHA726U2n5FtF7N1DZbws7
e4qd5lcCOzGcvcz4Titj3ru10DduUrt3iY6jPV3jV790b1OjvfXtwT4Mram3qW1G/yRJVF7JhAW6
xJl4XWuwp0Nrq1tloOGqrewpXbIHdtse4S6NtoRcNDk75yavhn3kBzF9GUIulrrQN2ZZiquqWOJj
5hj+1ugK2KZu/IttnezZYTJCWvrHXIkhjDiXhwA1X7mZNTy89kvMa8beR+d0maJ7HMu7eRzEKuZ6
Mmo0wQh+660epUdjs/42ptWvajSHzSjz16TR35p8vJmQUmBbG5azlZXMG5k9Zaht6Lpn5dYKtI/U
dd5Nfllu3FZ8hSJPKqKevjdG/QDW+HedJozcFv3SOJNGDc3CaNtlSfOLDremRTel6KrFkF5NZFXQ
MSc0GEJf3YSrXhNJgGc+JfhA4K5GXfY1zdeGSOaR27mM+L03ZjPEYZIjb6Wfvu8X29yPdlZwkqpe
zG4KgIegxJW5ul06/bwkcYS+DPc7U5P8iJ7hvimLEbqqfcq13YNR1M3WcOvmJR6BXVcth3sWrmAX
LOb9BMMRvDw45kb71T4mDWM7m/R0kWS/9jVI19mrvH1j19FOuE2/02kSbxcnemsEbFG3i9J9b5qI
Bkor2CKrk6dUNyNmxJlmfsp32GSAIKu64u/r6oc+EF+CcljCxnSPQz8b2zRpxw2gSjx1cfbLZNDQ
lfXXaK7LfQZ7cxNZkTqie+Zzr0llaZboJcK0eq6MYb7OquBgGuT/uLGqd+3kwNsr6TtTKdW8sXyp
DBDSQD2Y/XqUapK30eqqfeAOdyzC5ybpv5IL09Oy9tU1ot0aSDWR4Ear3IPIVL7NlBNtIXIB9jRw
52lE3J5JVWiTN/1S1dlDLwgklIBUd6rMvM1AEPUeBHRLg1la14Y7vyye3T80tNcoLGmz9ASwBEkF
tDXzQhcXxSlh2r1hZSMXSo3tOehnBuYcKq20fS2aug8FUYMbIenOo/POtp2apzO8TDJpBMXGzKzq
ziNLDxD0VG21u4hdT6t8UzdNW4TI8X0EFIKjaWB9I9URZXlK8WmNQ3a1WOwZ0vzNWuayYdGSpXud
bIyUA7lRps/g3+JfSYWTkeNWDE0m+ix47wM1FZJFfEEkhoAvvFREx/aSOX01e6dMLtTFbRRIm8Fg
lckwqHOCHdPAmIpP9Isfyalwq1u4ggkGfRfia9s1KYUt2j6rmeK3yo0cb1ubUfVzrPBJ/eeLYR/l
Edlr9iEUggvtVkpqkatnFZ3sXBVnS7UU4XGa3CMFl59cylolz3+aRVYTJUc99G/Iv80L0SLa67Rb
uiZC1Uc1tY3FbFx1spi7cF4iL6Whmjnm1mHMkG2gzfoRjFJa22HD1Pw1B+9Jl6QOfi8GWKR8jrP7
OsimfkODpc13SW4myb5c3cDkwvX8L5HIe/bvT+Rnqwb48jdwq1aR8JpIdpn52ya5npdCAuKFsiN3
WRSof9xM6n/GMhNXETveS+U3NEUbiSIijNVS0Gbnj0JC4OcBPSXetM8E9e/fGGYcApXmGscLf+BC
UJ8HsSrQukYnDAfM0UQZb5vZXTgQUr2//P0OvFffcS0ceeAqUPJCG/9TeZrG0pq7pDVOpNP5dHwC
zDAym7dlGye7bJI4Hmif7/5+0fc/cIXvYDJCtIyg/jIUpiygSfgkfZ3SRhZHyiu1H7SQ27jIjP9s
qUSjbK1eSkAYXPDiXtJsKKkDWEmifNAMwC0oJHagPhG4mu/UoNLHDgdImrhaG/Hkha5dc3ZNmWIk
Z8Zk7YM9uF6F/bDL/bAZptS9l3rxp6epcAXn76Sw803VyIBZrhT1fVcayfdszs0bbWijvunq2P2M
v/Dulq9/IBZF8mSgBrx70aGv4JgTIjm76A6YuCdIW0Yai4cOEdzTf3y8XEvikgDP5zH7tC8Wobgo
EqtHnALkiF0rNMHlFVuPbT0L4a1b8/bvl1vXmT++4fVyHuJRFNoEe1zm1aVWwUSDT+ZcNJS0Q1f4
+9wwpieyjwvg4pO9t3S5/LCspv7k5fo3ie/y0vAOcXOZJOhilPrz6zG6oaw9kRTn1ogz9jSON25d
fosTpY7JXMXXYoqHqzJHW6UM51UJRs9///HvtjR+PEmB0IkEyXnYYP78C9yh4BhN5OFZ2dQ4Vp+e
qdiDg2XH6mTHxvTJov/RvUZbzd3mFIfJ8cIGk5qjllWf5WfEMtP3cqFjOOVtHcrFHEJeMgSmgXD3
HJ0/4/p89AI7cCEwJko28X/Nov9jchiHjuI00dlZNcayxcOBvM7ILB612+7/fk8/vBRuGGJsab5g
Pf3zno4GS5fVe9m5j2ZacXBN1x9E+9HEzfT3S71bfnl8WJT+36UuPCqGbfaNSPyMfk3yKnVP091v
l12Rt8vW7TSknaH5LJT0o7UKrXVAXIHPK3vpT6nl4Lb5YhCrPVT9rgHLsEMkn/xX5fr6y+zV5yPh
LLwj22TBGOlCzBnBLIOAnueyWbKxBhyVku48D5xJPlmEP7qX7CeOs4ryhbDW//x/3hBNHgSKvoR3
08jqHdOdbocNFQV4wQwJZMYYLrP4z5Z2fibcDj68tQh6h1pNHUVsr8P3V7i6Puq2aq4n59PM44++
cpCnNKB48TFeX6wzTOvgK7Y8MlM3840NqiesgyW5TZ1A7aLW/8zn/eH1+LxpkBCyzOv55610EAPU
gapQVORDdaUCK7mx7PSRvF4s0QszmL9/BR+tKph7kB0HAXigSzeRmStfu5oNg953GjLmDUhCQEQr
lgLtNhkpIWl/qB2QPX/y/X30LbCYYRrh3lIjXCyfuaxJ7hnS4qyTBhMouYIA8UH8d2r395/40cvJ
iYMIaYTpPjFhf97RCLQy4tW8OMdDW2+6uvlhDB2fvTb1STujtxlr6xM/zPqQLjcnrIpY1ynQsVZc
XJJUg66Yg644K9fIH3CLtBsrKRG4D7rY18OwHGRsSIRufbonx+STq390ZwN4j1RTQIPekTrqiCPA
HJv5GctCTEB3k+36Iv+svPtgqaZ6x1ViQXtzKZf/vK0ytq3SSbiRrh0x0l/7i0ERjD+sin7135/g
B7cTZz4pkMytuOKlGyxNKtNHh5Gd53Ruj+iscZo7hbVVQtjbYiGDibf1qhkH8oo7Y/nk6v+CRi+e
Jg5X6dnrF+K9e1OnvlWE/aZcPkkTk/j6ZfxO3x3VWa4mmtQWXd1zkMZmckyKbJ5PlqHqf5g/Fr0i
lmJikJL0QztsjdKzzHCMjTFBqFGqLwXS95cGjcsvFJaJPEQgrDBa+xXADLtsJEHVhvLymw71oLd1
XGt+ycgGf2V8K7+Xop3fRldZUdggWTZgDzX1J4bKD5YHzpg4Kj30G0Je1jiB3fUddWZ6ztjOvpul
y5jH5q1CLeVqfPpWtqH8Sk52jSD67w/9g4UQYA5UG3yLgfUuCzlC5FVF9pCe62TglFJgk/1CihvZ
apYTSXkfWHqyt3+/5gdfjsVaD0lkXX5R3//5Thf14AywtNOz07u9u4+MbMmvLYly6//jx2HH48iC
PxwkxsXiB4U1EKm1ZGd6ZDSy9TRvhNWVJ2U3NLLM6T9mA+OjJEKV/WSlPAGZMC+uR6ePOEvZZuei
ndqnbhxGctkIf0H3Z//36oOaHPfmehvXEuTPezhPiz0Ycc+GSVWwlYU9bFHKU4/bBmwrYuI+ud5H
6xALLcxHoDPAbS7WIRF3bh44Tnq2xGK/+GOqfulspMWF71p9AiX66NSx1m00efgHcuqLHzeiBjeE
SHO6d2mcbA29eKco8PrvceCttrksch8IKhP4B5ZhblDb5eMr+hTrE7f6R6de2iarR3Bl2mPS/fMu
Q2eDLqFFfgYoIvpNVsMtZmszruLKar+LoNJXKjNHbyecOX2C4TI9dMWYo2fic70zR3hNCOeQxWZB
4n2SvfDBl8uhjKhtFu3VdHrxtzV9lU6WvcRnjDlWqGLL3PXMvInMIikp1V3yyVf7wQaP7ZSjNVph
jgyXjQbdGFLK1V4oMp+BWtxburtCjlShfSNH6CWiWxTvYr5j95N376Mrr1mMkg4EH/HllROk9y3p
ZfE5t1IiHVxEW8Gp7mrP3Pg6ob0OK8Q9dMTJTp9sSh8szNIVEH99/pmv7eIe2wBAPd148RkBa3Xd
1vb0hOpNb8k4n/dO0I446kzmZNKaPrnbH3xvEhAox1DQhz6Nzj/fPDLK4kkxHjgbg8j2cRc4O1+Z
9r71UuOTS2GL5v/sYuulbwtuCdkn55lLaIGRwBapVBqfDTJKp50Xi+krQzpns3KDH5kYofhPx+aY
62bauW2SXi+ACm9iiV2V05Vm38rKPdM5eZ0CK9/RNPiHHIG+Dcmim9GNmshPE03F0rbKv48Dez67
JHEdGr8zj+xqQSgTXthFeQa2DvjjG28EbYA0vprCriVZrvC8RqLtqpl26KxC7gLW7jiQ7qfxf0h5
NFkz3lSdtN/qfFAzgWF4a9ykDU5GMC9nc0qmb5RyTBPdQR9zeMRAbEy2nIL+0K1vNfgflO/jY3Gc
1gLr07v2SZQk2hB0Nc5EtxazXDZoczB+BIF5lXLxo+3OybZ3cXIebYQ+AGRkj+R0LrcSEyTTdTg3
lQkfoUjLbEffi2GUPy79tUIW+mhNxhe7mp2ty1d0F88LQhe2Y/VCT41uKHKu5UHgBQqHVNas7zyh
9XC5hPbQWzt64V+RlufnxfNQFjQtkV1seezc/Jf2dA0m1PSBJKd39dyLwY7x3NOQB8QcPLtG9wZq
qz8tRoP2E/vRvvSjhkHYkt0nosTchoqaoquVIYxGbzN3HhQgm1DD2svdTT6u/qJpVbiUuWr3NXeC
e57FV0ZFOOimzYtmN3UrPyvtHbkbl7H6LHr73/fy4r1dJRArUArW2LuFoclzEstwAZ6d0Wi/oLo0
mRV3zHPRweU3k0tqHjwv+8vYF9ajHLAcIyHBTbJURXmo4lyuaZndgdkSlWVtxWcsWzhKpTcUh8q0
ZgRTot1bU40YFxXZroE1twvGZb7Jgkzuap2TgJhro7HoX8+onwWV5skmSxAHcuf/nnQh91VOuKQ0
yujYj2MTo6moYRM0MxieIavvAw2lnp8nGVNn43WZOxYW8Ma7rfEi3OSGZtCbt4Z35pk0D/B+sHVX
tnVdVzSxkXx9tSr0w8xXkyFM0P4hxmwWdfZjh6QsJrtn1+kHSTmfdLsIReamqyzLR/KRmJuBWIBD
UC/2LZ6OfN8KL78bp7T6OQOr2Cko3Q+eXbR3S94Nz2oUaMqLaGWHjQ0Ta+4+pgPbwlOtUCiaqlru
UelHeyWyfrdYoJtQDZjZ5u/V4we7AQ0yaBW4DwGJXRZ1idOngWVY6Vm3BXqEIW6Swzi6SKcrJb6k
NnaIyvC8/36OptmzBkHQ13feHW9NIvUcnTjJmQR73A4GqYqEQSbm9Fm/5f0pjGI1IOCITgETm8tt
3UfRg3+JF1KrxsHQY9lPMkoh3IOZF+7CSYw85H3TqOgw2k766z/eXH4c7SykQtSV5ruUpbWJ4FpD
FJy8MbWuG5mJs0M+4tHUVrtFUifuZn8e/muZzkXppUnGCw6H3ctdNq3kEtkjGJKyTrp7RULC/UL5
tykziRfIdKNPKqd3t3i9Hmd2zj02IxOx7r3/00czl8LA3xYHJ0Ja03yDeta7H1sqzQ3xeQXnTRNj
qK/SdEHZhIJ70oQAf/I+ffQ38IBNkCgeZNzLbq8z9Spwxp46xs3Jy03tMfTIbN6VXm7immjaW5qY
JSQMWW1H6pBP8DbvPiJPUMpzBmNi+2/74s9bkKR+0PnM906ZUU5fECwvbLno4w+l4w5PkvPRiYC4
z6ZI70pWrooI+t9oPfoZl3WGmTC0DlY0Szx26dPQ99Ndj+vpi8yt5k52EOv+/ja/K6LW61Ecw2aB
OMqU7M9fafuVJZsafBbsgy8VHo4f48IUwQIBc/r7lezLCmq9Es3LdX0ApnNZohZJ0xH7yCtM7qM8
5AjVaOFbdmvs/n6d96UaFyLHi9gdQCP8rouf5OI6mocC7EPl9/Q9kJIjNCvzDrW5XkaiMW2ixogg
buw2lAr5Y9kbWCpFnGY/DKnZvitPps/IIZvlUBBPMJ/T1oM7hy4yx2zvtRn2rKb4/fe/e/2z/tip
PbGG7vnYVbhF4D3/fBJpkDpDN5f+idMTgIV2VdxNpUBpUutP9ocPL8X+wBGccaV9uZroum2chlcf
cV5sPxeiR3Ku1HA9RvbXv/+of3G1F7+KJcTkDE5Ux3tgv6jy0WrMwj9pTkw4HFe7YT/HO9OYyeI1
yXlmh5Xk4orm3GGvOda+2xyt9QmR8vpZeuUHP5w9kT49BzSPN2Rdcv5nWSO+UJYTA9ITSazz1dwa
yxEVvbOZCFX+ZPX68DVcKftMqqw1++LiebZ2YVLWTnA0nQoTQm3P3e+1ifbTIjzyOq7r4Rt6wHlG
xqmWN4CauHCxjRVPbdEbZUhkhnqQdjrFAKJXMVoVpRhe+jQNzsh6xi9zKT6jpX3wiXrMagUlL20u
cGJ/3h5BAElrMM89dTIS8DHr5HExq8+u8m8627t3wvGBlBGtyRhtfUr/8xRKHjhxhA4cva4JbjHQ
W0moZjjLV3FGRHY4Uoxfux0KrTmO5i3g/ObMCJc/CVKC/rFUdX5Xz1jUwoifM4A36T7NLHm/+RAs
DZ2OFEx6Vsho/vwbF+GS1NwvLosIOcuhzoVCm1Kiv4uMPEF1mfjunfb89Huq5IhVk9PR22ffjrdO
GS/ulMcMnV4SlH/STC7+imJoiPysRonqtWyuLG+R85cB/Vm3Q1CddfglKx2HxWjRkzWCfDMyBVhz
u1NAp/Tem9MCtf+Vc2b5zfOy0rtWU0YGi2Gs/owlj57ryTKpeh3tNzyrUMKz8m5H2XXYFqp6frGm
HHkkrrt253hojL1xlr+myu1cIiX9ZT4UXVWV6N/mkQNAl4/AjkCrLBtwM2a1d3svAmxTGD5+zU6V
0ZVrd+V49IDFPSpOPld00zF1MK/WZzumG4RoHgzqAHXW3SK3wWU+Q4R7Id14ZOVw0+kpr8Y82nRm
On6ZspGcZjm35is2uY7yixK/2i8BEI5z3ul43nQcjWDM+riWvgWc3F4My0qACc8m1vVinjHBNrGI
rgwOT3e0OOT1oFsn3tViCuptCxtlldDbqg9bFZA1TzCKepvKKcHmavUOsuqxfJO9WiM0IC69CHKQ
bzz8E8+JXLqbJYsGFRpz3Pw2Fm18MbI8Vhtd0bMCaFGPDMxBhGy7CFNIxSmlDPUEZBWrUXyM3DJJ
QxbXZgirldVfiHh+He3W3c0YS/ZTCbTxlLa0efhQbAegg4R3gOkyG9pN40ZI7IKuTX/hhuiRVc4V
SBy8+50u7Zd6sEcYr77AOTiXSbXRHu3S0O/FckrSNvoeearmEiJwjwI40lPpt/m+HqPhVbRTf9UX
ruGHY9XiR6/MpYPtYeYdx3SWqWBrJW5lbZRa7N+pVermOGSJTq+BMXfFxh5qkd9k/VQfFf76nyD2
vW8O9kl7aw6i+5aZPFyINE791E6dN4aKZlZzSNElYYHrjY7RhZoCV18b5kCjpQdLm+70YmNaarzg
rcKgvWBOzhBWwnxR8ovn8Op3lad+L0RHTpuoi3Qaog8XJ29e1LNqq+wIsMi4wSAZP+ZJ2xbHyPSw
LIkUM2Ri2mqPkVDtXMszvwGOzrwt4iX1JGRWVqFh1lrfG7kyNnMxL9cTRht0m8JS1rFIdVHv3TyX
twiPg22K28e6jeZoBu2HsFQ+Vgj163AxEaLtcxfrcak5afaZv4z7ys5ptHgL8WHD3MITx1NzbXUk
OTgRpo/vSZ7FmI4SYEquN547O8vvLYHcMuTxOAe/j/O9yhELI8vURn72QDC/Zhj+1WZBg/7YRjrB
0KvdNCyRwH2nsiKGDZ+E/YplyTdCNejglUAT8zFLPHsv2kbARhhyE904XGaIC4ietrKJZrkV85R/
hQHerHofo70X6WJsad4EJETn+ndhpx6mrkUpAFpuY93q1O12SyDUjWPEttqYbV5tB39e8F6J+ilJ
4cFwJBpCmYr2dpnsCg98h/W0msa5xMAIMmgXFcVwZhnzH4B/j7cRS82NyMf5jkFUdy2aXmzGNrD/
0Qr8LjFz6ZDsynkOrkdrbCeeV+XfWclgnXyP5E4+6tp9y3vygAvbTA+d7XY3eiIKOqT344dePlUK
9bXBZKZpYpd+gnSf3WmCSIPOrMZBO+p9BoLny5pNhqw6ShUQamV235yFcL27CrWQcYrsyVqJKziI
6Z57ctNMU/LNSusC2ldl7GOIL0zsrOnRQNyDOjqInK2FDHk3a9E/Dx61aYh9L/IBLIz+P3He2SdU
4DB2xiLXq3Wuu07TpHkpIk9jDReuIk29UljPJoR+kbQ11bdW+Fno03cHJ2JRgvy/9A9yTos7Birl
ISnn7MpLiaC3s8TaJsPoQVEu83SfojjaFyyz14qvD8Ww76SbqI67X7j03hr2KED7qCr3EVm+80an
OMFD3ZIvuilKS04bDxzxQ7lI75UGUrChoek0YV9azKchQN/ZvqHIj2uX4aj7yjy33DYMFCLp0RoH
0XgOEoqkHTYz71BGQdIwB5xKOGapiL6INFpwK44tHlmuVdtwpZxVmyTt7LZI2MMVgSfOpmkM52sb
8+tti4AeYRpveZwUlIMT/sYoVs7vfsCVECtlYznJOQhn0Rycx8nKbnoJmUKM/VIcdQ7AJhaO9ZTE
hr8fLL1cY4LNnoSaLSKVaQ2xHOtsG41CvpAwSwKw32HrLrKm2lnTWPyecrKuGR/YzZEi2j5FM9Q8
WABe5G3xC0/TyWYonWzzDp8tnothufZKZqIbZfOzt302YlHUo+s+W6Pnvc1Wbny357hd15wYH3NU
8vQY6oYTXeQ7LFAD8vYksL+VcaNOyPrZfvCZ1pvUTbMd4dTzFx0NLDMqLsVyZEw5PGrBecjrZHbl
AOK6m3u1AlMyWW6zRPGvZOIC817iHVVIZm7RtCpcGs7ifk+9lBDqcEklcyB7HpDMZpH5iqfKERtK
gejWSsYohGWGJxV/vhEGQ16f6qz1z6L36oOVTVb56KxgL9A+KM8Fm0Sx9WUfcQX09GbaiSUs+cU/
JPORe7MnAZW3shREIlEpDZBTdFYc0iCRzw5xQm2IeWM6mJ0PNhwl45VrEGx8gHehyoNNU3oAYyFY
O0rFW+RnosRF17Ot3blAKs6iMKwp9OMChuLU528eTMjseq5n47u2qxLygarmA5lfyw41CYD2PLMf
IWIZx5IU7jWRlXwv4j6PlhXZuwTKyG70vV+ZLuwHzE1+v0NgGtGdTHnta9vMb6Ixz1i5mHVtPM50
xQYCl/Hb7FRv74fcYJnXCvguZ7n5jI9bpP/UeeL1IfGTcJyMZPB+84kseuNkIt8nGSuNLQbvAWs+
MlC2yfwt4kngO86bOhxcGmnbYUnVbwxcvgs6YJjZHWnykE7AgLEE1BVGlrKHH2zIMW5FtNE3CmaI
AkcXyWPj2GRbGvAj5bjoR+ZfXoPTT9r40ZzBp1knoj0DMpO8sTo7Rz2fOcZbw7zJ+FqnA68xOkbR
WleOazTVfkzsMT0YjCt2fZoUcoORP76dZTB3gPpm69mrM+9WlYanv1jFWMYbd6l4S5mr2BghdPnC
aMwRW1VlGG4qkjGG+04N+RMz0WyHHUhFUIkk2go4nacpqbNnvNOA+FRvHTLmHVdK6P67nJe8AJ6m
20dIkOaROjXd85G1QPm6KHLPnbR0dpJZrW7KsqiuF3bfg0x4STcBbEakx9yIA67a/NkFtXKlGIlf
FY6w431m5d0B5IjD6lu3VyZT0gVCyWTzyHGG3QlCmcoQY7nDgp7X9FWDeqyjcCYVis5jXR5V3Ysb
f7Kb50j4WD4nZE3tpqURuxNmLN8yn3LW5i84Q6+fIQrSh8CRJjrIBw5m0lFWXRdOOUQ9yq3VkJyl
90kWJUAOCvvYUeFSCA918jxVJh66MoDgrW2+Vqyf9Xi0YO78XLp2+B7E9E82C2SJe9vX9luzLHO1
6Svf3XrDMtyQvNT9JEhD7eti8qpNbYIMrUk0UzvDYy/xGUhcx8gr2rA3i/6+r6sgvW5MXx8gZDKZ
ErmQdxZm6ZPdI2bZWrmX3hdjbd7YInF/Ri1Wjpo4G1YFt59fE3fWR7047mEKkoGPZaSajRO0ltFo
7aAYQcO0UqBjVbpsOJdXJ7OW+mzl+Jj4bWVN+oE9XQeW3yGF6f23dOqco24i43kAL/YjzceByrYh
xcCd1XUkScdq+qD8MQZLvvVYfPae4c0c06J5b0be9II7ibw2w87FAXytgHkx+6EdzeDAOB44+JkZ
ywTmaDI7LooH5S0om0ss9Pz72j7Tt+vuzU72O68gArGtEvNk+ok+GEu7HKYY18coJu/UD1G5aWbb
fYsWxmTuQpZhgFPwKjFHf4tOON0SI0KaShQB1nEkIZIR0JaYeLxXdl1r43iZvDLMbCYHPMt+ex4l
PEEbEDCpmreu1wxbeH3J1sm65VuR9P1+qRRmIvKLnk2GfajajHabwLbY2Xxa8w7JoSZPI0eMmQ19
fNv2Q38AmcsxyI/qV3Y+Nz9XfqcfUe3T6tUWjCQ0/NDoTDmfM3i08Y7QkBzPE1QXIq3p7yXw33+y
OdZliAG92WPw9q7BP8I8zdvmevTK8rn3JGSZHohsqPH3DaEr5u5OLVF2n42yVZtqitElCCfZLbbG
4MboFQN6PgwN6NkEcmEOgwIhpn2bBw0uVwBsnFi1mekvgkp+VxWD+Y3y+6WFB0EZnVB6LMqsf2Ak
h60nAIyyd0/ZAZ9FsNVeMW9HsTz445wcHcF9la1TMKakBbtZTANvgEUsOUDkbB0iZuQFb6KBN76M
64iZW5JsG782D66hnK9lF7M9B5GbX7uge2EvTtZwtjmC3FG/ym9lEIPlmMtq25dKnZjKNKcR8lS1
yRvL3DdBUe6R+7RXDZS4bcDEgZT5ti6ARNRMroZl+uZ1WfbYORk2PNnlL7bC8R0LqziCa2xPUTnT
Ou2MHs2QV0lzOS9TbfxokcW/5AE+uy10U3oFLU47Y2eLyXjUZs/rYUzpT8UqTAUN2uPEQ8vv/KG0
HtizjH1QQo+Fua4obP35C0mo0EMsr/xhFLAuywL0MBvO5D02tmty0ktX213rHRoPDGuFsShESZXc
RDEQ/EjD3ml66igvl8MdvPx0Z0BOOjJImr5r3Ui8AgPmZ8sYbiNaH2dvEmJbz8H46qugui6UZ/1s
J/yjQBzjZ93FMtk4gKp3cyzB0HZVbjBjI84tptFxBFpaZHsrKNJfvh4GVjWGKXu/7o1dzk8PLaWc
KyGtgGbLWNwmvRdfd64XT0C+ZfHQjrxEniqtfSDY8NhC1JV2UWpKFontMmOmC7NawmA2YudEHWQ/
BlFhPmHcG/cLTo/noauF2mZsjQkebPV/nJ3Zbty6soafSIDm4bZn2W47duLEyY2QUfMsUcPTn0/Z
wDlutU4L2QtZQK7CJkUWi1X/kG3DMesQPHFU1GT6lKWUTJE+CsUSu6wd0y3F0+5J2Db9O15T+QHY
BhCHKuc82525SxWjfEzssnjJu0LZVWoJdZ1Pq52gcukbS2pHb2vVgczDCo2vh1xWvXsZpmkBf1gR
XOKe5cYWj3ZqJz02nF37SLI58UnzFFSx0T2mRhm4Ado5iKoOEnK8GcKNJsZB2b2VB8Y+MqpiV4dO
+WnozOAlqzokxiLK17x5JO2x6ZT2Q9kSjFMcfFC8CKx7bnVEvsMhij5KMMMPIZnTKa9C8+ADmXrq
KMMc2W/VAylI1aJ6ZKKBH4398OBFeviqlI6Mmpgy/lINCWXqoED+gYswP7W+7p+6QWKNFKERNLMY
4e+kbfaylevfeei3Z1OyKH4r6CNhBOgfsM/CQxbe0x17XfopRUEF8km1DoaZOrTZNe2M6KC99wrR
7UIFC50QruQf0O68PrNJeq2EWnw2pvc2KiUo6VckkGgSeFtv4PSqUiDfd3UBXITiiquEVo7kVZfl
vzOlTXYoVIw4EKHNjCBI7aIuUr1ys9RnC9m4p5oaq0tvE5cnld9VdJG9b9Q2ekVNqT3HWlJ/A44S
nXXbB0ZQaeGhsaXk0alTDQ6BjJ0bGipbL0FMhrKedqBsI5CRhDRX6nq/gyCCbg4b+BEt3gjWZYsI
3VaGKMV1ANEe2k5+VkU4vozQYD+RLXkbDeMctx+d6MPAC/5+KpXukhw0wqYd8O5xeb1Jr1JYx2+E
dPuLKvr6rOYUJiuIK/2mDArjNYpi/WwWBqkN/Y7xl9fV7VcdWZGj4ifaXe6N8YcxVfwDLIza37RC
TtpdFdWeB/G4Vc8+aI0HPZnAl2k3SnvUdVRjF1gKAk659jOTRunOh9ezNS3SF+S1pa0e1uITAGQt
2YH1EK8W8oy/e99peLY56plevAIRSlNAq/gZsQwB/EPaeNGLXGjjhyHSvVMspYS2UJKUY2dMDao4
VpxvaYvCHLBecVYae/R3MpXhvTdG6rmqtPSlrlTdIDxDwAzTMjvrUpZ+NxI5oOHmgPYZBkTKAgq1
hA8nzBEiMI0X2FPKn7jJwz16at7nMUQjKB1qeVtkJpd2Qt6DLSZVBTwpmo8wcEZ7YzbteK/Fg5jI
u3ZODTCL7otS7h+jCgSHAbfjZxqP+tEAGfMIeylyG61RXxAP7h/tDFPV1OzN+xLUB+A4cuxHdF1w
G60VW7+vcse4k1oUkzdt6efHFLN6cZ/JaXwkg+YThcSYEGmZJD8KSze/K8PQnUMTdY1RCqtjUxTm
b7ttuNdQ3Zr0OMvy4KcalvSN2Uk/mkp1sKCIkW4DVyvIZHr50Ecx4hWmU6DNKfE81r1GbCWbPGpM
DIpsXRoMO+ytyifTDsQvReLZUNVOOslJIQGttdwydYF2L96h1mNki4Y9ChU2gletoD+UV+pRqWX0
XDHK0u7AEeILbAzwps2+JVfmTWE96zqSWRWSdMg+1qyqXmGu5htC+kgFGwVjBH3NapOYyOQQtIsM
QjyKp37c6W8RlgSIJGqRh8Z3TQGfgmrPUyXzg4eIw4NePs/vz0KJ6oCqJMWM3ka3WPhqc5I8uTpq
VTQ+tYHvPFHVlY4VPhs7lPPaR6PXk98VSed39Nj6baK39Vs1lOUHgMsUaWIFf1pejsYzsIn2AT2D
kdjtVQedRuuLmWHV11M+Ohe5kHfj1DJHbIKcO+GCNpS2foziOnq2hsb/ZsoShwwdYxFth9Cxz5nT
ST/9aBD3NrKp2d4UPkKmBKY7P238hyBXJKoksG+dIdCqs05lNN8PmTnxdNUOifJRa896M6J3ZjY0
Q3CHK4a3QTTIgwAmc7nKaorWyGof0igEqeTU2ptf5c2z0Fu2WCp4cG4jH/+vyGnN8F5Ah0YTQDbM
PeKLsXEolTBw7aAQ7VauCx3IU9ICkfdpCb5GdTfs4jLAgrCyB6zv6C7vMUhFmMWppHynRE6TP6ZI
Cb8mDlg9BX/q70jXqdo2DlXySQ/PDRdB0hDJOZuahW2j8XKf9lXzWKqUtzn4yQFakPaZYmT5QYq0
8tnL7fRDNHTh2QvS/C5LakTZamriyt3QBQiWpYgPb0RKMilTRXxCyLb/jtp4Va+AJhe6idSqFPpn
8P2u2QpVgomiilueOwylvc95hr1IvGjXkNBTH3XWI+PmpOc/kXwBsc+6ickYhQjV0Tf3wgRx7ZFT
BW5FAVjeR/KuGQUvSn90eKYqmQsmPTrGIzYWVqbzstJJlG937a4bh3+9xpk2rpXwI2ctu4J6Y9+Y
k3NKK3BrIVeU0PA2Q+dNc6Tht1pZ9bfY6sxvPMrbXxHMv3Zl3a+gqtbU4QacRC0Iutgch15aCFr2
Y2vw9BsfUetBXiSp5an6SnggMnzPPbPdUT6RVnio09RmXwKiBc6klkk+cgUrqJo20Qs8o10JXZm7
WKqdh6JLhgP+Bv5hCKuvrdR3K1CGayA8s6VHC/gcbC6IhhlRU4NoDFIrMhH+jqruYFQEvJ0FjDe+
x9U2eWhxpnuoBNXsOrZ6ZI8pqN8P/hgMK79kAbmD3xcwcx1ogQPFi9V519UmXBamAA3r2lT4NqgN
N/usQ33Vk4x0S/1nbeYLWAbIqRZEQCC5IJVmWAaENToJhhwEes94qx2k8rq0Qm1YKtf4xYsjQTEG
njLxG+zZSHFiQV+nP+yOQmNqGdIfHyUqS67A2LNcOT9LgwFyAyyCsQYc9dn3hHRbIqnC9+z08VwU
nnDbTCtweEaP/fZJXYhPQDNUjBFh9cDZmAUOO+jIdsD3ubJw0GNOwor3q17T3t/fHmjpXJB76IqB
vZeizXeGlxtUQGhwuEEbo3bDg+Ex69Jyi3pidmh7jbpdx/V8e9CldbSAcQA8oVQMxeRyO/IQLmsd
cpjbtrb+k2IPPWFeTCktSj2uspW1VJbCHrw0mGnQ0NUrflZJKxrkpae7+VgYD1VV4TIfIjSW4qby
1BWkOBspatOPrWEX8lYL++RoFXZYbIsyR8ZdBcNILkMZPFHN7hUxetJNBDWz56Qda7eJAPrafmOu
nNnFRbIwdeQ2ZhvM8UCS7zuSqiBCgSxRi0OwAX4+LroDIKJwZajl8KBADILBBnlwdi/An+3UtCE8
SIl3p5e41dYd8tml5MgHITRz7YPMlVmAN5FZE46YlmUYc7pwaYA5j0xncNuEFwn2A6X3bQxHtnin
033ZVEpOGtJJViftq56Gf+O3WX4cvBRF2n/bitNPIQs3gJ/bBl6dsyOde5nRtp42uF7kHJHv3XnB
hBmx1D//PA7AOWC5eIvA0ZhffFAcZGJT2rmK4cknZ+rKRVncP3uFaR9uDzW/Y5kSW52DBdB5CiGz
kEhaFqVoLPau4BX60MsorRfoYm3xPZUxDIZmm5Uj0lQifvsvBqYJDy4VN52rORZjJiXoBfRu3HxX
km+99l3x3uoRRwYT0bhm5cvNN+3faf7faMZM6kHFCWDstax3Hfu7HfxWUHTlBZjXKx9uHiDnw8w2
SBPF1JyHvHctZBFL8S0nXclytG7qb0orr8xpNhibY3qWIJAECNUA26VeBkanQMmvHjqE9Xn90xyB
lI3Sm1fxTBliaPV7H7HD4OjbVIBXYsDS0EBswayjiwKOe1rudylCUKNXZ7W1jmp6F/6iOAkMi7sH
xdnGA62wQdUYzeLUMWGP3N428zRpmjU8HE6gbstAYueiULLHVRAS/U/U2OTy5FDutp58zNUDPJH6
z2Y1IGG56VCgbDcRCOfmIIMvomaNhHj7jyk7PwazYH6ODXifS3FOAu0GpfZ1RFJcFCJ078mrjBol
VFzb6SuWJWKVuQTuYmMAtA2nsjvGaMV+pM8f7x2cvD8ZvlolD5h5oKR3e51mG/7vLwNhT1JMUoUY
wGzDe5VuZT7PZnfUQZykFd6m7UvU13f5YK3xiq93A2koXGYwymjXmPMEztI6uvxA3tyMAqm0K5HR
Qn3ObkcsR3DhxNAvTKpmX5Z4rbm3pzlLff5OE2wqtE2kk0HnzsKXPvAE0Jsooq2S6agml97BTBv5
dHuU2e06jQJ6n+abycNM45F2ud07ocWNrwcxeU+Z/faqOHgYzD5+ylqRr4D1F4cCuYrYgCVP8O/L
oeK4yjV85WKXqme/77V8OKCZbzwUaAB8uT2rhc9m0YPlaWejT8lT53Kozqob4A6GfSp87dkqhn1b
oCtfYQgV4tqHRvUK831pPASNWErkuXhYzb6VKTU84OkNnljO+tAXebXLc00/F2Me7XWgh7vC6rqV
9GHhHEB70EDnTok4OjGXkxTgEQWpm3MiFriczhMEYxqPuve9Gb01DsLaYNMKvAuLpYV5ny1q5wS8
91Mr69+CoH0yNOsjygNfb3+8hX1iWbaCUBJ4GbQiZuc78Ab0KqmcnoJQku8xMHE+T1BCFFxL7/X2
UEvfzSbxNqkIkSrMg73Zd11VKrl9spTuSzYZRmAfcg7S5kOHbNwGn7Pn2wNOG+/d83s6bhQcsO6m
SUP9eG4gHFS4CeBQYZ9AvkKmp8odNW5ZjT02KJGCd0fXYG2jddMDuSvbytnfHn9hbREVg9kxMaB4
vc32DF4R2qCZg4dvB+XqR9lLBTailpLRDxTlmtPvQgiD2g/VCoQ98iLy7EtWWSVwepS9U4lUBx0g
w3jTrVJb4UEtzMnWSNg579T0nas8b4yR788a79TDc5a2xoCL7cEJVfEDQjIS4rdXcGlOlG0QVMTD
27oCnSMvgpGj3Xn0lFL7TzSwkz+Zzoivzu1xFrYmvBiSEM6CzlU3C2GeFpZJaaEMXMlquHfga+cb
uiMNQvPjsFeAjx/p+vcrUgHLo07MJt6lhmFPa/3umKuKxTVQDtJpENyzZwR24BM32E0FhyDx6Y0V
8dj9RCZT+3x7uksfkeznfweebUzZbhLHJts6GaA/XcDc2l6tLXEIKKCs5FlLQ0Gds2xDpzYDtvxy
jm3hGypi8d4p0w3xFdnzpPhs4tz1QRoKzVr5jNeDwapR0GvUFFROUNS4HEwKsTxA1cI7BVKqp/sW
yh7U48HCvi4u4p//vojW9E4mWZdtUOeXg9no6mEWI8Mq9xX9DiluNNHNDH8U8IHV4+2xls4BhWON
m5yLT57zk0A2BmmgJtLJzDrzQFKr4lhoi5XlW7h24PE7k8TKJB44T4J66lqFDhDs5EhpNR5yWpBu
Did8i53ed2sAHrxSH73+Xhb5CaJ5MCshX2mzJZSbAX/MHNSCB9r2kKURNppJq5whD6zllgt3Afwa
iu4mshewvGZbviXeQzseuL/xfILuLB60QjoEuAViLdn96UVzCG3/9fZnU6YJzG6gqRJPTVJBiBCN
3cs9YnphKVMF5iJvfoyVsxkBDbcd/tolqAxwnh+81D7raoeiXXnnq2uCL4vra0P5QYXThjUzy5SK
shA2IHOouHbk/bQtYG4j5yfFMSkK1wosSys8iQJREUXhgUv3cq4VV4ZpDg6erWlKGxGrYaQn7S1H
8qMeAmXqgJX7a4JaSzPk8eigokOxjUBzOegoC/pVQ+mcfIjn264BsWrAEz2WHY2n2x9zcX6cPZ4J
f6WuZsFFrkM07+QCSn7W2l8NcLP4bwC3eQnsgAwQ8D0i2Fj1PhljuSbJuzjN6Z1KCQtJuDmDM6Bi
KhVApE4abeR91wbFzku1jmoVZhi3p7kwFF+RIg6yw/CMjSkUvbuUZOoLIcR47zSGDpZ2hVZn2Pli
r4AzSKOOa1XZhZjjTO9vE80czqY1ux+8qOuwkgMAjhdfd5Qi+0U4cfJZSB1yABZcmtuz+6t3ODuR
KM7JcEoRYSOXn42HHVuTljgtnhJg4uCJIxGciacQmXAv6+2jNVjexxb0uXJf9ICAN6I1UUkADac4
KEJmXUbCaKOSX9kySMyo1r7pgOehJ+qdd0jDFOqewOkUoH1fIhUOwtgqHmxtxAqpltUca4rKHLF5
U4sUZhKWGC92LwWvCe598fH2ZJc+JdkTzyT0hOlCzY5/lIg+jtAUP9UqvUytLtU7LxzBdSY0zm8P
tXBBwUjndNBvtKei/uWuMQcQZ77QvJMKxeKhKKmRoAWt4JF2e5w5iXTK6VGZoxTBxwMpMa9H4KvI
I0wjoiqIDZxJ3PwvKFwaDdRZlRKy3/rw//LMsl9aWt8vdmCA5G/gkWWnqC/x0fGGQHlSgdhgrqdZ
rXZMUNkGdC8iUzlGzfCIkFm3Ut9Z+hBwyiHZ8ghRrvRoO1mpJNXTbOydfG0TkJ1sxrjV93qkqSsf
Yuk8qTJVFJjlVLqd2f7WsbUuxykgGlYbvBiiTU5VjP+QzKY9pU60JgS0NDW0P1CAmL4Mz5zLD4+O
IaRePXdODRrsIAuD+1Cp1C0Z08pmXkiWYXxSvUeajUXUZ3FJcXqh6JFln7LS/yEs7RVfoS+hJh5i
RXlw0C85rOw0jV8+jxTov6EpRhTkfTybWdfBy6gDPMhhMljPRTX0LpbIyUuB0K9t98q26nX1jgRm
wIxJeAfZ9LF2ptR6SrSoPJkFvInbP2nhBuLHUJ/623i86qSXcMba2uyx3MM0EturHpHfWBLRg4gs
xEGNOIFMNya/gxbln9tDL51vS52CtGnpqPbPzjdoN11pJI8wrQLuhUCmE60SJybm/etABA/GQZ6O
SiiN48v9JJLaazs6aie5j+vnAtOu1zDF4OT2KNe7FrVRwgjqAhoR8q+u5LtLThR53MtVZUHDHEJg
dsoASQnYezyaaxqV1/v2cqjZhKgqOhKqONZJ9eRnu9BcMtzHKGrOQPc/Vqq1pie4PJ6hmbxJIPbM
iw6JlYa5HivWKTXtj3GJuWGVVB+VznkCSfeEUtDKI/Z6ZzA/i3KmyinhCT27ZEopZxA0nU7IWaju
JCB1SL3iH3v7hH1GwZuFZ92UvdvTr3j3weQsMsOcl8sJmvJwUpQ8OuN+6h9IKqqVFGFxb1DiA7Ci
UnOYc/4DW/e1FNPKU9fJ2tZuY2Mvd4AjgrjUVoL10lDwNVX0b6fINi+++bAWQTyxDYGA1ttgyP0j
1P7v5Fzp/t83PCI9FngFqjY03i/XL4tq2YnlnK8UYFiiVXW3U8LwzevARd4eaeGGJjqrRCkQL0SL
eS/DDgfY9K1mnCp/eOy9+KmAOGCp7Q4olgYWNZWOeRs/dtBOTQ3wFXe3jGu0hTdo24PoCj+BVN8V
4p8L4qh+UQ9ktUEcXHk6UHfEcmeg+hgkqrdFyHXYW6RzWxBZxUoMu7qDecnyH8LXFIptlD4uFxs2
TGwV4YCAFoDbEb4atbit7pxK8ef2Wq8NNPuqTlRMcEoGimzXjP6Q8lK1crY9zj+3B7ruls2mNP2S
d+fPkuRAmKB38YjrPjotx6Ecxh1eQkddG4xNMvn0Ic6KDhjmm2tCMFchZjb4FPLeDT42vVnLdacB
8zXxlkxK7jmIObvbc7w6jH9HMagQgOqhZzILZJkcRmbXoAoImftz04eAalHj6xy8tG4PtPzV/neg
eVGg6GORSIYMRQAHw43sUXpAw0pBN8omVafrt9IvWR6P7JPMHBTWXLlDEYVpNshUnJLGPlth9RBJ
9rHDg7rszOfbU1v+Uv831CxnGqmEJaHP1GoP3yBUQQAaroTnqyRo+kx0+3GXJw28sisycVQjedc1
gDToK2KPpYBYbKoXI/VgIT5UKMvcntP03S/yQAbknUHXjvI6SiyzfeEg/FyB39NPSlPeV21d4B86
viqjce9L3j52VOQ19GeM0P8Ra0CWx8Dw54AVU0NSrNnp7hPFh+4t66dyMF8UiBWe4uFXnDefuJ6+
357k0qq+H2t+vmnJGgVl/1MUmWLX5+oRAPlnX3EOkC7PkMqeJL1Za3MtnTgERBSb5eV/a7ZbBltO
W18KjZMkGoH5G7oAjV19pJ+40rS4yokmbbpJ2YmqpkJ2OVvJpJCpMiK7A6cs/BJYdrSRBUSJ7slT
9Ud/cFa26MKBQywIjgqoAnkC+17GK90Sjg4l3jx5WvMV9qzYFE0SPYlxzNAy0laD85RCznYoXVC8
AqbxAJvO4qNTSDxW0OU44Vdc+Vu90wXGZk0gdzt7ghpv8toUEtDtAQ1eqlOJtIn1XeE5EBWB7q8p
aC98VntC+mJ2g8omXdrL6VdoR1iBnMKj1exqR+KGmkGaZziLIUhye9vO7bamMzLVjvHSUCfFW3NW
YFX82onNMoCw1ho8fn4NotrFeO85wthJtn6ClbVX0VgYhmZbIkWp4pCSmV8qZ6C1Y+4ShGXRxEnH
em8huOoPa/Ybc7mvvz8Q1CYlNdTx2eWzbwPzDNkNrJxPSffFS5FcVaEgdN2nCMnJFE52mHyTy7de
138a3cvkXnl7geZq1Ffjz/Zir8VxEWS1eYpxE/W7cyEhHJNWIN3vfP8xMr7FzV2p9N/T4EEL72mv
HFSxVrT5W8efb9B3izDHuyEV2Idq1pinvPhgD18d4+fkQq7l/lby/B9N7W8ro9lgZbTHt3hrFObB
RNswRMzeKT8GBTwbKjRaiw4paWRnRBjZm/eZ4pzItDaOOjkpwDcp8Vy3Icg4MR7Gv4Po25j8vL2a
C3HE5iUCyg0PPJ1CxOXOLjsQbXKF9zvOY+GmAo18Qm04OLV1VRzAKoUu/BQETm+PurSHcJTjRE3S
V+SV6uWw+jiEOIBmxilr4yeeszuzLHaF0+6ctD5kVrNt4LnksrGrjX6vhUitijULvdnFznOcHgKo
ch5gjH/VWcM8BjkvB6P7QPfzT2bufc4nXuHtiS4OYnJ5U86n4DKvBacoHStNJhIklCMUMQyMTTQz
9Y63R5mFp/9M5d0o2uVqxpVcxvg3gmgyx6+G333PVOW5RQpm5bPNboG/4xAAJ7aqRqt13nFCNkfT
R6lL3BLC29bsDFSPkyLUN3XsFz1yTu1at3yWqfxnRFr/JHq0nK5g6YEs1yYw6sStrLb91ISGf0r0
MmpAklmjs+mDEsZMJGekMBRh0g+Jl1u/by/ufK/+5zeAA0XyluyM2+9ydcskKeG8TrNGMPa1rqz+
nI8Occ42qk3aYCeIRY8CVxFlr7TRUWwL2jddDCHAtk7/svJrpm/5LvBMv4aeKYKlQAjQHZ+XraQu
z+NI1LlrRcax8e8TuTu33EJW/6K19v0Qt8c+/UzKvQu1cNf52rYtVrbbvAf4n9/AiVEn5DE/aAoq
714v1LhEHdnYrPECrfc0XoZXGbWFrXB6TGxV7oExRVIBwKf5kiUepxqJV4LfUK4FklmS9/eXUD2Z
9HIAH1Ouv/wlul3KKarQkH6a7iGHYKkLfkfpGEfwDj/VluOgVisvgunfnH8Bg4c3dUtYKVeij1Uh
EierHMa0AxRIVOPF7pInDG9dGFk7fAHXso/FAbFknJyh4D7Nm9iSY9dmbiaZm+f2vRdJj6ORYyTk
Va+KaDaVbwa725tscUD2O9iwyS5k3oKUe7CzZdBmrpmMX6K0Uh5R43gBpI8FuIh/W41wPt0ecf4a
//shSXgQw6XkRjthdg+1NcL1ec2WErSzdmC26qc2KoI9XiLyGU1AVLewMtr0wu7OmqA5FQmrern9
IxbC6FTjIWvmImTuU1L6bls7eu2E8E9zV2ps/dh2o3onUoF4Aqoz/81QU247nWBI+7Ohhq5KslDr
M7d2dE5pybMLwBBJXkUV/vasFoL2ZPzJK4EbnpbyNOt3s1IiD3kSTWSuYUdvvlf/Qo5ip6jifrTr
X7eHWtg3sBGAB1D8cyavtMuhUNbQpLGqEJ1oRLmPwZEdIJ5bd7XP7Q7gWBxoILYrQJKFEMBb6C8f
bqIfzJlLXlgY6C2J3DXl7oOj/cBAp8Xgq30Y0mE35N1nFc3JlYtwYae8H9OZ5ej+gFp95DW5G9gp
4Pywha7bu3WQfL29oAvfDrcN+kPAqRbMENvM7EWG76KrVbiW1aItN1iloz8UHavQWnt1Lc5qotdR
UuH5MW/JIzjim3EyzYqrY++h3blROuDzSc5F/19MjOcdTWsCGm/Yy50ieblZW16Yu63Wf9Zj5Jv0
FMECWPfYt9Rwnm8Pt7AxJ0OPqQI+ge7m5Us9TzO5CM3MDTPZ8E74pHkGWKq6MrcCDR7MlzCZSPe9
3/XNl9tDL2QwE40DfAUYJ26N2UkfyzJWRcFMYRJ/hjVCqRp+wCbOw62UKqTdEaqVxZMRh/8exBmY
a4rCH3/mFYJWHnzV6M3cbdAl0rTsJUrMXz5SjpuhxCdRkfe3J7q0e8DITFQk0GpXuJWY0gdFiaxw
E4O9irBNurG8CAcRw1lZUp3NMbuAUWy3KWtOmAf6DJebRw+NssGkjRQI/dmt3DaTVK6wV/bM4ofj
iQDQiKYzh+JyFMtqSluoxJXUDiNaJcYrCnc/Iqff9k3OhqmPptMgP1O1f24v5N9/eT4/7sKJvTLB
z+flOb6Z6YTpQIJRxLQQgOAl1TatdLaMVoCbQyyAusMpHsv0Oe3q0thW9XiuhwS71AFh1loPt4be
4sHRofjVHHy5lZy9orVFvOtlXK5XouFSlIJApNOCmLB88z628OwsbhQus17ywp1o649Qnt+0ovkg
nH9VmCe+2+CfOUoYM4Bcn0XerEO9OLHJheQiq4ytSDwKEJGJGu7Kdl7aZBNziFOLvTHA1cvPj79z
i1BZzaSCBKXZNso2UR2v7OSlu+v9ILOsR0hI1pe4bboSSm1bTMtoBtanWGg7tbPPqSY9hyi43d5e
ixMDZwJ4jmzyyp2tReq6SlHVcO0oU37EiS25nVyZx/9iFCqhXJOkkEglXC5fhFAVVReSZIFG+jao
JUC5BtrBt0dZOqMgyACgQO61rtL/1gYIm6ik/6AaAqRWFWCQY7Kp8xBWk/XLj5t97VlHuZJ/3R54
aREtUn8UzmEWUxW5nJ7cJWTETpe5agPLKxwmVesottcsrxdi6oRYg70DlJq3xmwT4mJeDRz13IVL
dbIk5Tsp+O8xsldAq/OS2pR9A3SxOE5seJu1vJwOnrY+AppJ5Tpgtn4OZu58qD1JQqoObJU5gjcK
Tf6GlHZ4tI1iqlgl0RZdA2Wb1yLYoTxiPPW58N3by7w0f7hjU5JM2x/E9eXvyqXcrztPK11RF2iF
ywny33EqY4kyrBG414a62rBqi32VXbrdYBZHBS3PN0NNgrsKVOTh9qwW4iX5HE9WXpA8oufQ56mu
Guroq7uW5P+OBruDmsib2azyA0SVNaOgpYlRqoFyANp66hdcrmGGGAJxuatcrTHCj8OkgmsUTbnT
itZaOY4L4QxWHTPD+EsDQDXbrmFpFwU6LJXbOepXT41edcM6msK767Nx71nGzofZt3L5XBcjOCEw
dTkj8Oyo6c32bqc5JZqVMop5EcU11FOAbMmvjvnZUiukXeV91/k/ULn7KgBw2dpKD/7/GZ6tCYJv
amtNIerd8yq103RiwBWu1Js/ZWPY5Vq2QUn2TUa3GchlXrePox39VsVbU1Ur5+Mq/k1FeIofkPEd
cF1zi+8ubfFvb+H4SZ2+LyLzA9iL4eg3urbpezvc2E1ZbAI5fukVb00LQ53SrIs0hcFpK3MZ84xF
vHQ287x3jCqMrNAdtDQ17xXTHftafPYKqxZ3Wd9PeN49wqEIS2H+ETkZupxapNt4Gfgk/I0md/qj
nUjZeBfGw5iebK1Fmg0FcdS1uwRhM0vSU3TmAZ0SgGCz7CjrS+lKJ+1q04KfoFFH6kKA4aKabdpc
Hmp10L0QORlqHKmokLgz3uRAdaNgfMgS1Y0jZ+WgXF0f05gklXwzSmi8gi43jROKDHYyY9poXhwR
WJVOHaFu5WhcnXxG4ckBOoZmDfnkbBTP6Lj8UI936x7B9KSJnn20Xu+Tplt7Of4NIvO9MDEJoUap
IJHlWZBJQwEVswgjN0XFPk8QLSy1/hn+3c6qyzsK/LgOGF/DyjjLTrPtU+1kqeFXKAqr3aHpc139
Eh4HQKvokHJxXi5tW6E5ppR15JpIYCLuJrweHQK7wB6hLgccaILOr6yN10PPaBUpEbtKH0JvY9CF
xPcvDLtHBJQKbBLokPv3Zuw4aAt7tvFaDhRYthpwBufr7Qth4TdDcaNmgtTLBHOdnaQqG336G23k
Rmmwr2s530hp+RUFvmIDcvSTN+TF6faIV1cQG4LH4YQ95a3P2JerpOpJi4abQMQ4q4+ywmtfNayN
ha+B36Sfbo+1EKRQwwAeq2JVh6PbLMmVlNRHJbHni2hNjhCcVKo/cz3pN1KQ2VN92N51TgzynBLW
c4R2l3t7/IXV5TYifzKxN8FJdzY+8tXYGSIJjbSNuZfQekfP/awUALOAdR04++m/3u8ERhYXGRBY
0ZPt8uXi2sJSG5TGY7eqNQXNxtFHQA6LKYSJJdlRms3Y5snKIi98UADEJjhCYD5TNL4cs1dIOHDE
i13EQeud3JR/lKi8x8Iu2Zlx/o8oP/rgE/cU20E0aengzespuMoIf5RbqNha+jupnfuRMg+iBoP+
7yEMyCzsT6gNtN3n3y71ylDxciV2B9F5dzWiiR8Ejuj3slpYK4j2hZjMUDD1eRjJ0ym8XMEyRyUw
7YfYdeS23ZWmBRyZB/pKqr0QkyejLI7c1Hx05oGSu7qlzVlFrpejjdxlHtdMArKoscN+f3vfL03I
hBkCU4vk5AoiIuOgGCC+Grm5Q0abq5a/C0z6Qv8+ijUZcE/t4wkue7lsaNhCLynNKfIXqGvGQbav
TFusjLK0bHTqiVXIGdCvncUrR1hxnSR16Dq5GqNwaRv7jHRsE4ym9e/LRj5A04oWm45o1GwfJHno
9YE95VSJnBxLNCDv1BRY+r8tG90FlZCKiv9k7311XhFMDWW7jAzXUtNij7B6c2fjOv/99ijz0DeN
Am6HWgkwL6DGs2pJF5h6kSal4SpaJZ5zvcmfgpqqo1FL0acBrOWdM7bdSkI1/1Z/B6X+R1YOkOX6
zBb49RaxbGCq2IidjwvcSVKtP0HX/SO7k17NVAWaINQ8wmXAXpd7Tyrp4aNr1Lt9Lz7LLaSmwTQe
einaWg3OHbfXch5h/w4GC2UqZyBqMt/oqh/I1ZCgylMnJYU4vIi+KCZPjtyym22lVN7Hfx8P/h+o
K/Q1gA/MUqrGR8s5Cv3WhRyEhKenBx/yJrObE8mW1m5VC5+SlVM2xx5NC0qfEVQPDRW0suZpgeEF
iaVV2eA6EZS5P2FjSuajnvhy8FxYOko2eP1Gqtuo6Obu4zJTnvG4jf4YaWcdmsw3hk0b837e+Ahm
Yi8w4AYJQE2y5LuoiJq3fJC9n8Kp44e6lUz12XQ6Za1AuPCZ8IQEtU9GTx46Z1N1qa6NgZAG1/LF
eAR7kZ76vk7utTRWf1Iy7N5uf6aF3U6FgqIkOPTp9phFJi1QNcG3YjycjtFGiLeBnZ+FYv/853FM
GRCJQTUIs9b5dqBvVti+nPZuVyaoazVGfaztCNCFneQr/IerAjTbwJzKaSr5PEySedmJ/DlVk1Fj
q49yLrklPVuMIAZTZMd0KAuoXjQ60OFtnBENyAr17o+CjqIDcAnV2i3YPWN47YHnx6DxUGS7q0xo
667iV2i0dlmr21uj03rjeHuJFj49PxtM1dSYJ/jMPkVVdLYxCKl3ByVzvndRD7HRV7NT3Q7aiy8j
bnJ7vKu3/7ROlDpgYU+91asHViOaQpJGq3OxOPOUQwVU5Rce3N9lUZkOuHXdz44JlR5nbwxN9Q3J
hELfq2EhPWP6Y+QrwX7KY9+/fPg18LK573mA8Lf5y4fbypIyr2hcp6/qe1/E+qlAJQdvSa+Qz7ms
DyVxakSpwxLxSo69sPRIPXGlkWpMCMlZyptiJlQ2rVW7qhP/8dVk1ygFjjOOkDfq4K3hE5ZmiqWp
THbDDQ1C4TLu1/9D2Xk0V6pkW/gXEYE3U+A4eVNWE0K6VYVJTCYk9te/79w36ZIUUtxJd0erqhCQ
ZO699jKLT5LFOg8kmgzKTwvZmL8g3YhnuZAFtNSDunLaSPYwICv9mcHXe7fKt04N9/+TgVe32ut5
cYgZ0oBcZ9ZPmP3ohyktlmKJSbn6ZLj9uoY7v1M+QE5x5pfAS6+qq5Cgj4G88eE02EV1a61tnwT9
8pmry3vP8yymZcSMlyyg3N/PE+bYRpJLgwejdJcE5MI69NL2dkMj1oO7OsZOI7XZR4YpHz7+hN69
P1oJZCyo1t6kmMuMuhc8eTi1jrIOWVmMp6YN8t3HV3mnDIJIzKDZCxCswiT7+/6quhN2C+nyNDbW
tCMvj28EjWxC+ECTskR+1C0q2Y+v+YY2dn51iJMA1eHt+FCU/r4oVgilgy2jxiS4N6JEFR7jiW5o
w58O2DoJe1UXmgknf+OmThbO+mCvvO50yoR1FUB3q/AXzFXxyeZ+vuzrXYKmgHeIAOBspfX3r9V2
oQtfu+DXimyy/fCPzufTRvQxkXeTi+rm48fw3gvmYkBd5zHqm02pcsLCBIHWvNaywK7ct5LNG+Qn
D/u9bzICv8MX4swFe01PzzuzJg+g5Sqd+BbVBkxcFd1G9pNdGPknu/4n13qtdQlQp67YL2vgjOKB
colYpqzcZy0hNVH/WcLwu2+LLoGPn0KQlvvV22qXyd8cEHVC4AuTGA4F/9wKt2lLBCP8z3gS79wb
fFy8ZpgMcp695gwMq2Bkcf5QKm/dvvJNeXvTmcXlAvR+Z9b2kny8Ot7eHp8G/qW0WZzYUF3+vr1e
e3OogaxPJJrJ6ktUBVt+rVy7/WdelvHp44u9vTlWPBjQGQk6U81efZAVVSzla7GdvJpsYa+YoY/i
Yp+Pt0vtflIVvlMaMEizYPDzrbEmX5dQ/VbNlS8oC+kbvBplNxYjbRxtjGKS1dIoa8jPCx6wjF9/
RasWUVr1XfGPEWqM5oKK//qktn/nUXOMMCg90zPeTiwXaastauztVLphs+PPZWkRhhu+Kc1nzfrb
44RIZQjCsFSRm+K/8/dbtQt7XXAaNE/eLCbCQDQRvUHXpl5EnlJEwHJqNrOTksaiDh+/4n9pgn/v
bjazrnNPjcL9PM38+9I5HuDupiL/5OSVzuCGmPNj2xcb+Sig0g0Za66sk2IR7u+iKOYdOWlOuCuX
aqj3tZtNP0uPENXrMcBBlHgrDOsu16YxjQMWLEWTliYBvulaTUvsLAtxwB168ZQK0RR3bgbhPW2V
1Zepp8axedrsrYDcN9qFk5gQfcxD6C6dvhJI7ZcLrmy4Sb55bpUMRWQfy6gs7bhvyCDAkjMTF6T+
eiPJErn51RrB1v7zSQCDGOcJJBwU+W80PaRnTeNIc31Shup2hCrB2BmMvqvidVqq48dv5lwVvXkx
bGTnncXBNevVmvD4SDjdViy/PbPZDzLbrh3RrdxuZV61m1T70kSm5XfaeshL0o4/vvw7q5/yCb9g
1iT0r+DVRmOXCN5au/RPZ/fgU03wYTx5un+cVPCZPuadO2UiCaSOvo7e/fVMbquYkZCnEpzIrlJf
s8I0vywzGoq4YekyFwGivvWgo8l4kM1wzKMy/Pbxzb73G9C7gZX9i2W+RjKjcZraiqScky+ttUh5
9Oq3a2qIMrOR2xfWvOC6QzNixgGMwiaGE1Zan8xF3+wB50kGHjg87zNP3Dv//H/GouHs1OJsY3gq
cJKP+0VmaHj7iSk3GTCn1dyyNJPsgl1Ok/jx7b8pOZgx0P87513Xdd74u+LRrJuaYOhTSDbRY7s2
1dewXz+T779zgzDOGaHQ+uOg9NqIivDIsHORoZ5WIuAONmOEU+i1dmo1ATkMWW+mUWW5R3/JiQ3+
+AbfHGTnG4SmCX0SQ5Q3ixmqhgCiqoIT2WbNnkQEkk9B47CnHiZSpi3dNJ98ve/dLAgbQCVUG5CO
V58PTW5XzcyXT5SP3tFR3rfFyq8GC0lTY0dPy2h5hy3rPksXeVO3wxA9E/vx2cKFlYL670WkpZdb
oxqdkxwCxrIdAJ9y/IesKuYLPDt0fLZW+eQIebNT0CGwIwJgULwzPX11zS3M5zHAApJIAkMnhc7I
mrP8+l4X1mfGk29I74z7oGgyp2Sb+FcY+/f9lb6R9QPR9KfRnNqYvOjosdLG2fLHMxGgD+FNg83m
zlrCIvXNMjoCODT/9RTgd4DvDpEJehF+hq9e7TKesw6X3jxFxYDBkVEMF9IOCafJImP38bp958Ok
jGVABbyOF9fruuDsH+AZhWWdWhXla2xPixGlq/DJzvj4Qu89WDoOyg/8mJAcv+a8Z0vdGLLO3RNR
KMTjZqqKa2vzU9EO0A8UJJSGDztGXPbSTbVOF7f47MR55yNl1eIhgh0+M/jXGhmUBDqcos472WVJ
8FNF9T5I04670ZkPdMTu/cf3/M66PTPEoaIBfuEocv75/2y4COBlNZeTR6NlCGZxW1tfWesWfCcv
yPn98bXe+S5ps5g2UmhRUL5+kW3YejgLdO4p73MYYUVH6jklvD1eSSf3ux1OeRa6oCwnWOvjK79d
QozNHHACgFYAvtd3CU0ut4TwnROJasvl4kf9BTqNef/xVd4+S67COJ58lTOi9vr+oGcYpRCle5Jm
UI2UrJ6L6WaLw04cKK/6+fHV3q4UZhf0QAHjVKg0r79Ab7PhMa4tuxwg6TdJAHwiK9JVQwK875Sx
1buPr/d2M2cnh9NKN4Bs4g161tnUXDn8FJDkrkhNoh5jf3Xdvde4LxVn5840CljEfZV/8vLeLhsu
zPVA7BD/0zL+vUQNISKFVtg5G66XR3srx32ZD2vsZOXyJE1fXRIa1n9yt++sGHAliCCMdKEov0Ym
Vbl6qvdbkzFrObSgLv0qSfbsya3/+LG+qbpA5yh0fAoeDOqAQf++u0xlopnVZJ4I7kzMqkwsSfQm
rrs+wLNHB7I4F4FR/Pdn+q+FGF3muat9Def4hD9q28mtk7fUeUI8nH8Ok5S38LHFLxKrIRYJw/oE
bnlnBf110fPP/2evGcUEX5MpzMnaguwi8mQVJh2oDrLdstjWuKC0JwUXUVdc6zpfTh8/6dfr6Ozq
AF4AacsCaUYW+vflq9HSXhuW0emcHToWJz/KY8NsU3IdznGSH1/s9Wt9fbHzL/M/99qB7y8uZpHn
+XZM4k5iLNtFb305X2kw73I7jKvyM0/Hdzags6cPXws2VByW51/qfy7qTp2qZG9sJ6i4YtxV9uhd
wqAJtrTLev2JRvmdt3mW+5y7hbMZ7+vD0hYlAXhmRwjdMoe7NZoOTWX0P90cOSV5qgExoKv1XS8M
HT9+tO9sfJQ9Z8VfCLn3DUEBepXLR7lZJ0R2eUxaZrMzqGsvyr5GEG4X/9Hwni+Tio71cpZuQUV6
zcvJ/NkK52EhETDIthQbxfU41AGOW4HVpNNGKuF/vr9/+UZUzMhi3NcESUHeL6AdmVCyUv5j13fD
k1877rir5Rw8MdEbPmt93sJOIC4etvdnwgzziddWaWSRYbCyjS7uu254oX1z3Qu7s1OaY2+nKlKx
g0gG16IfoZws65puritjI/M/CyN5590yR6AgodDjN3m9G5ZhVk51sLknwwtyTA+alujb1exyK94Y
X217OfRue/j4gX+2Mbzal+ZtWYKi5lvNy/GLDXwSw54netc4jrJKdfSZv9Lrs+W8N3CK0oZRbQIo
vtqI5nwj2DrsolOwojmsh+mIi+Indd3re2LRwn2CJ4qckoHC6/OrkO3QNapxT0Qwm3Gu5ZDUdq1v
8ajziJD2nm0xzcePn+M728/Zk5e6+V9+12uX1UYtGsNXwzl1weD2sXDa4reZL11H7jMi8/Tjq72z
VLjaubU8z0re7D+ZIrRWz1wNU/UK3rJQ9wtJNWmmmv7Umsr8758lkXCwsKgg+VBeV+Zbxk4WVNo5
Rdtg3HhlJ4n4tZ1b3y+KO+mo8PfH9/feGzwfVhg6W3jiv/ay8UNCZhUO5accFtNRDn52obe1+Rot
1pgWqz1jm212/73sAWmDyAYQxWz6Nf4Mr8xtzJG9Fe2XOSVLwPaWjJOb//PxzbFZvz4h/22z8OAD
8QGPgIn+92FFrHsooH3Y509dwpVdSJCaJ6+8M92+S5YFB5iRBKaj3WwO3ABPPAbSKlMVKIZd9azj
ZgQOdS3AocjMzL3aSpH67qRSwzP6E0oi5IQBRMpgJViG3w+Hg9m/XDUCFfoE9dPv6d469qAEhciS
0BXOz07WPgjDW5sYGbDEIoJHj2zMiumOwhOuNSjNKZxSPjh83iw0Ss1odA0pGuVD19RRsobb+Cuw
5Xi32UYXh5WB7CQw83Pc2F1QWy8dAeXAV72VWOFQkYjtlC/BIsVj2E7PcuzsmORXmc6ufGrN3kw8
kjGvO3vljoae6JplDe6qZtq+hISoR9m4wkkO92HRT9ddJwm0BVZq7SpLfFN2idsy3cKZi+RmC48Z
L/+2Nb65C7O+vCZa2LjRbXn2JyM+fgrLMBktV1RJ2K3PPvydeI2Igx7dcf3lBYL4K6ZJ8dpmXtrl
AcTYotxOOsvcJ+0a28W6WI9GsGU8l+Zba8iXihijpKs6b1dX5nUltvw5qwm4H7NFHcuO10pkU/+r
adv5oqqj4qs1B9OtqLLfQdW1T4MmW14pJ0jGwGDOGNiZurEc/CGzsV5/I+gRCNNdVOml+UNxSl8u
A6nZ6O+c6yasmmSLBNzxaSXru8QaHVmDqZJsAHqXsI72pZH3+2gsq59VPf/epP2tK0LzxmIf27Ey
vznV3CB4ndR+dh33yuhldep1GHy3wja/grLzoow6TC1rxqy/K262ciiTVaBbaTHTIhFdUZzk3c7w
jfJuDV25R4p1M3rr4zD09Ukv+TEiZR7OaD7fBt5ADHKt7pZ1qtMuYAQR/wutVHX9z9B2X7MwKA/d
iq66KpqQ6HSj3AduoS44hO/p9uo/TMqsY6i95ucyCnHRGaYldtPWrPew69tfZZE9OH3enkBo5NHp
WhUjGP2ms9y6ERn2tTnowlUzh34Vi9rhM4IieLTb/mC41nzkndkXTil+mK1q/phleKeNwPvV0dle
dVYvjjPxYUaa1UuBdHgi27rEI/3oEs0caz8CSclQuNiZVt+cWeLLwAmZRK78Vo/5d9Zxe2X4PsZF
S9bjyGFizJKbYp87pHxCSn+pjehRZZlzUXbZswjL7q4evelRwlPcVU7/vcs1MFQWPS+Bp1z+V/jY
8B3FDi5AsY1KIq5DhwDtbK5/kW+7xq3Jf4hItLvS5gPO295J7CISCVAh4pdl6e/VbGxHc7QuDSuQ
iEZVYT4PvVUd26LMk84O/8k6kyByWNvGZdn33X0prOXaXFZ1UVQq/FLk47yrvMYhr86dsdbO6Xhk
wBQ2sCo3HYrgaNSwzPE4ycprMjG/2hsk4ikYvsEdlRdTjiR302QFF71fPZA+9hC2isTTnhD0KKzl
15XMoGk229iNJvwv3PKpKaPzeKRYUjI56n2l5Z+1d4y4b9WpCtxny5ZPvTV6MSBq9HVt22WvzGq5
G+DA7CBdtTvuybyYcEidJ6NOjLqLEpFjuh+jiVC3i9FGN9GW95cSVsR17c+ijlvWZVpldcF6C+3Y
FTB5q7YtrhR02f2YW7+znHHepFwXxUR0NjWdygfh6ehKDA5Iv4ux4BEb22zf5+Hv0B073nYu0jmc
yh9+Fv5ECt8lZultibeaI1nvRdDEy+p/m02pvpjC69N+rcqbzXe7dMms6ZStYojnpaGEk3Dfqhjr
gBqiIRbKNCvVj7kaR9QtprgS2uzlZeRVl6NtG/s5Mxvwxa5PxBLmcaFx+IiD2dVpvcjgUuitvp/x
ZXpZPWN7OJuz5zFoF0mBUbHmfLttWDO1MPSf0bQzGQt/yLokK5wh9XJNdLebLYnlTn4yLMry43ps
KZZE6Kfn+FUjDrdwLM/yq75OesPv9hKb+RvfwJMnV4IxZL10u6mvw/u1jOx43aTctUtj7Aytkenk
YjhCC12TjRMgDZt1vnKceb2oyC9IbNKAY9vkUNrK7I90I/2op7KMG0Azjg1PJQZRp19Gw64TWdZb
LH0V/BoVGTKZV7oE/JZT0toLh9qMd228VcycY90gxhA2/6qWY/OVnshIEGGtPx1zKC4oHzwVq3EJ
f2SyaVRs+Hn7u11HtLduRZAf9ztebhSkI//qYl11vc+sy1Yw3VXpO182gZdf7+TZdVdU9k9sdac/
XmvZaTd27k3jGhjYOk11EUyorcuocQ7G6i8/1izfvvfe6uzbTrMBYAll/6Bush+D3rNu56z5aVfq
lNeGAce5DV4UrWS6CG2nFRYaJ5OQ8KTsTOOuITmOV9H68TZ0/6Duru4a+MXfl03Me7s17grfiPYq
XKrf3STGZIM6iBjHXNpnj2AORGjtOUGx5p/XhlXvstqLTmq1p591Xvg7mOPl2YTvatzCAqHR8jTX
TRl7DIeQtZm/c7gAx9GrM3ChijmGG17JlShdQw7GA+bv46E0mss+qoiwzpW9c+Rs3fU0WKkCEUmN
URco47YcoT1vdFvKl6EPrdQbsjolF/o6qPMvnvLsfSmdh06s444Sut+t5fBlXYI5dcqQeTJsnDRz
hBUP9ib2SrNeiW+w71E8kAchWVx9AVdBtvlFg4HAT1dkXYzQb9pnBjEoDjZYB6dtxrjshmXvFx6Y
JaODcBDr3pxmnXSWJATNDZ6lWOqdOWHeg0x6PfRFgduus5AnHc06vJnO/NVmNdrUNBTRAfamDg0k
osPacHTWloc7nq+ztCRniSNuLe5tYxn23YZQtq274BqOxXM0l0Gsa9Pei9F/sFV+bZbFXV5M5CwO
s0z1or84Uz9RvC11ag1zn9hrkCcofJ2TGMOXlVSBdDEsdfCKZWard7bUAPNOoHk3MbUFmcpC6Diy
uA8j7PaeYpJgmPVDKMSXOa+unVmXu7GsHfZzbRO45avbfDSyky3sO3wb7D2x8N9Vax6btbaPrlA3
c+E5CVbHhzCT6l5n0tn5xsQ/AMwSi/Oi9bzxcsQXKBkzv0q6WZzAFNm5tPmY96LjNQzDV3CT6aD6
4REoBd8x0OVk9cLhop9b56C1LB4nrCLScLGt42o3l8rt+zTCZnzXa8v6M/WFuMbi6BeZxU3M7mWe
TAnUnSMAin32/kQprsmJGMZtb7/IJjNjf7KiuHJ98DbgpJPomnMBrdUumHpMDKbBMI+FYvMYxmo3
zpwWthYvQSAHVp3nZTGho+ZOCrGkk19+HQaDVOgJI4/srITotvZsIaZFHPrFH7lQzszzeqcya4VP
Hsh04o/GfCESsxhfAFC1zuVYC9vD19yXN7QRHEJNm+0zEVGgDO1uxOY5md1SHS3ZF7tRb5B0SdGa
c3PvzdX84+wg9iDrfrycTU2YxRjkD4ZTtterUYZNrExsvvBT6OPIIy21UvOy99ZBxL5bZY/RavN3
cK+K9hjFtUQSu/UzZ7h9GGw1fRPBlKd+mQVxjhtsvPZtdaO1t+fG7AfUTSiN6uH8w/4h9Nf+B53g
95GKiVE9SlnFDuF2c35nag1d0Wpdsr82mZa1ZhQxri+OsdhXyHz6k1ttoNvFON47GWd/7zjOgyz7
cjcXwo3LLfd3Up3rqLm/HSyNRixsg1RAljl4vXqyTRwMjIHsNJpV7OOIqfEqbnSe0EY6qw52PF5x
MYTzwauG/DbTtExWb7dwwWV9rMme4QzwluNSUb/JUKgdKA/NWNBeV+v0k9Vtx8Kq5NHL1i9iLLod
tIOIMOXohcjc/lQN23gI23b9IzpjevScWu+bRaEatFV9A3AADClD9d3AhWNKUKB1v303569QlNGD
QOhol+B77WdwV7f+saRXSvPe9XH1dtY0V90S66CC4irwuYTndoEHMqa5uqEe1IV+Ir3RuAuIxo7r
gFN72ooiZt3bX5uZYzUfzPF52hhFO1lXJ24mjFgheNipZTJ2Xc2TGlq1N8NRPlRuM1+s/brFeNTQ
FedUdrVtjgSk+KdINP4trMwu7aZlhI8ksxM1qngZDdFeBVX1Dwe92Km+C17qrotQtIQijeCFXa3j
Gt6sXpfdVqUaj2VOaSi2TVqUhE606xTlizl2U9KJ6buF2j8pNmO7bzgdDrLpgrhF/xO39kZyldp+
9Lp6dEQ+psDKQRzark7GkFCd3K8H7HuKKh3GiONfG3DVfDNn5XQnzO0yNKm4NJVdESR+B2EUUwjK
GPge15CHsP6rxHJB7X7TTKF1sPNRJ2Kg/KqnorjsFieH+48JUacQCW+Bo2Ojk9NlNXTjTVbWweVQ
rNcwVFhEq2ETwVCaqdxYN1IDFYiCvzWvlZcIwlj5Pu+aSOVJIbEMVaO77kw1+PGkbGPnNwunJe1a
OvbbEx/yTzZED0GvxSduKTOFgPXbWcwrPVtX88AK91r2KBz1m/MvzKWX5R+OLC/VptkwkjPBFSN1
6c95+dItzQ/XiurYVfYfsQXlBXoWEdddZe+1rf8Yk/oHL8o1kfW2XXke283iDXm8qfZL3q+XekGM
LXMVO2E1Upv4v6hcZ7CKftmNbqVfvMIM93ZO0zSV9phUow4vOo5qrCKibxkM0Ite18UlOpyv0hjz
w9jM10FR2GTbW0bciLpOoqFRx9ywi7ulxIPWMkvjClj8uiAu6CobtzVxROCmucx+2TMe+wiKzFvq
rTql2N2eoibvY0uwBG3ItbdqcrykDdgl1pD6KeuKx7Lq2xibUSIlBvqVSH/v2/xWrNpLfa+vZdzm
lnspEZ4nGAa3yeDRR06B/Efr4At5tzcEUMKYm0pJVpHnM/9s/lD5+pRd7HGok5Ho8jbcWE5ldZit
buV2lpfaCu+WKjwIq5UJJn3fw7Ftd/jQfJNWe0tOyHSY3blOptz+ZhhVldqWnl6MrL7vqrMfFQTr
iyELZeKPxuXEDvp1tvynzZ3vFcYFnjYGcCjoija0li8Yfxqxaasgyf3V2RXT2VQT98/YaNdu3/eM
FPveeIRQmCMlhpKyMAR89MrCplEIth3s7kMYjub1PC7usQfFOFaYAl51WouEpC4SB8zFABfiiJ1I
C9yNzLeTXLQ/md0iDNSVvKKFzJDWWCH970CKNn3iQ6SWkGXfH43WsJLVd/2DJAU01ZqjoKU7FZwA
SVu2+U4uekvawSpuKyhjzHrNO2ucrryiFSnedSqRvV7g/+VNktdFm3Zna+IWFd9+WRdKOnpaIJbm
ig3mqaic7LQZFGVdI7Er8YYHzeqIZ1s/K9c4F8fNsH7N22XXz05+9Bvvuc/nIm45DeN82dg7J9m0
8VTWc5I769NiNb8cu/oZKWogNih9tGddHWx8JTaM6vezWQRpIIo+nv1+SiMc9/aYT7+Mdg1ARam0
qyKEcCABxY9sWJ3fWW3zlZRjFTdksBmy8+NlWP5hdnuvsu0uhP0BbdvHvrUq93M/18+WNYy7ZoSm
YRvskIFtSEZeMwY3pbHu5RyNe9X430d7fLTN3tnTba0nl/BKkrf097IP3WSco+bSy7ryyqAyjEfn
jJ7N0sQox9p7CIXoJvNTWefT0aHtQFQx/zZKd9kTMKuPrTNwfNZ98zLPfr03C5MZuWsNiRr0z3Mj
fD10OJv7ublccSg/u9nKpsEeQzMW3jdrCQI0dvoukn4QNyVdroug4UjgPaHVWeEeTDvvD3bY89HM
7kUG4IMxePbbL226WiOYD1lQk3/hyu1Sjrq7UWL7jjFld1wbfBNM2a+xNdF008TZKazbhWaaDrkW
wW0r2ktDuPivs85iX8JpLaDlxRUayt2MenuPcad/Ctp+r4NiINCwuTFnQ6Srjoar3neeYJgHu9pu
yz16Q1gjRncUi0UmQaGHmAnWJYJOHVPhlqkZVU8tSTmJbjOdAM6CYg6NeVlui4xNZ9Bp5IopJchD
kAGrQbEK64e2iESzJzO4ybR0+GORuiuyKNwVgdcextAmndMf3MfFjZ6NIBdnWhA3OEYqZmGw9qdJ
XExjOe9a7W7XshUVpXbtX/Tu7P8kmcS/mwAndvW0NjfBTIVEpwG72ivva6f94Vv5GAfmcOXWzVXh
QY8Jh/EWgDJINd5gQNPTnymqMQcPVZMWNZWTL4d619dIWOdN+3HhEndUTcJKs/LsIq1qwIKmkvei
MZwbFF5APRCxU6+05gSvwyolQfxb1c7BUQYAdgNp0FM81BQoUamDhPbH3ssxqu7rmklZgu7Y5Fuc
/5nXDvAsqsvxpu6mMfaWycFw1u9TzXyDDkpIvnSvTK2t9cncw1/eFuOUjDx+2mrhHcl0qGNmio9i
7NpHUiTXG2eFUWyYIKO6Knf2anIUuaY6tE1BqTL6XcLyQTiKnCop+P12sGHwegoyCz9yi304BIFI
3CrfDrBXCWXehmyXuX1+7Q+hwcXa8pgFAzE8nT8ficWLvtVr2N1PdeVee6BaPLXsccuHW/6P4kpz
4qZuPd0PMAsvpb38aszhV7us297wRiqfhcwGc5b2RTMQ2coMU+zNrjeSrsEMziLh/teSL2xqg2Qs
oYJ8SZxxtmLLyfWZA5kd0AM1j6pT935BP1SObEDS2fKDF2Wo/9bwqYwEBwjmhvy6rgCkLMWWhTuv
nk4+LfVu6e18HzCxuTRbl9sMop+sXvlQblu0q52t+8pALuCAi9y2Z52RvdePi34MGu8eTv+vqh0e
rIBvP2OwcRdYOrjBH/UZL/8M2xU7vBhl1x6qYd2uKZPNB1ksK4hECDnftS61MwDQRd63wcl+ZW1l
3zaZdh6F2YNhmsGmTu5QFHvyxq56c7AgCpbB/eqUyz6a+ykuh7mNl3lrr0SlMvBAjDeqjKHhYCEL
VJFD65ov1jkbI2N3BExdFhdj36Z6Nkx7vOz0aD7lpbnFjVz6fWuoet9Z3nA1q0XtVN6bsUkkJdqC
7okjbEpbrfrUaVaHGUk2HueeaGSJQOdEHPS6A5OjyGM0IqxeJy2N/c5sOISh7pUxU7IiZTDAKyyt
myYT63FSEEkivILoUH2V2uVKnzdPcq8QI94bkxCxmMfp1NnzdBw7Z94TpyXSfBidL1EF9raEnEt2
L55qxlL72RLevtoW71hY0vzSrtVzbjTwaKVT7d0NPNmrivtw2oZEDtz3QlC2Xuro2liIEgj7zMdV
oxSH3Ke0APOAfiIXThQDUzK6dC+dmzVIIuVZTyJcr+21VedWlWYcwns8TX2blHNxLuGkv5syzjRu
446ngIR4DUgeyuWtJdbrdubnG2OtlA/ycVUrTYUidlIFGt+wmtptnII0qggWaWe3jq2g/lNa5ZM1
rX3SRr1MOsnECzT510ahGMN6aK4tDvIEsLJLmACZVCRzHjdToQ7+0GRHh2z3uGJ3SKqmBZlxhijG
zso9zOTrHsyo/26Y42NYU8m6SNYYr5vtznRoUwbYhUDDwT91qJ87ocubxfHHBMSS7Y/qgh5v0Acc
D66DaKNLHQB5XP3YlGGXamvIbnjwVmLOABftODuXTgfaY5PrfdETcbLbuiHg6ximwzYJaiIAwkex
GpeibH5Oefk7UpzYvvll3caaJrb9UaFdSlCkgsuP/W/4AP3OM3S+124o4qphDBMtwY+sIUCU2Zm8
r61e3dlh+2O2QBelrb/gVKQPhBmzQgfrD2oB3p1F4w2vwH8K2uaiY70kWtOTwgqczrRk76XoZP4z
90tzvwb2kjK+dI7kYmZp2A3bOYbi9Mmo12aQ+5eGg8kphIAzvQTdCD4zfw96qZC9sgS1P5UB4voD
DDA7iLstN3N8OKOuTuXamIqQVNwR98jEAy+xVL1iwmSa/0faee1GjmRb9IsI0JtXpjcyJZVU5oUo
lQm6oPdffxfVD7dEJZSoezE9A3T3oJgkg2HO2Xtt/bZubXAQeW+aV3gT77M4AKrMglCoTyYiiaUd
OBd2wHAhkF3RkqBegQiD3G1k8PhXoaG2DNBWoQdKCzkx/C5UqdYhVIx2QSHo3Bmm+JNkKQWwpOhG
6AoGRF6vaYWviXRC167Hs7TetKvHqozKr0Zk53fUkdt4TWB5bWzbUIBaC1AqZOzIs/xP6nmRxvw+
qoZfhyVvLsIkQFR2zKzBccHMrigMFgqKOUoQ2S8eU/oHyH+WOhQLsm+a4/3ek62U/vasUdf3cSfY
PxgNhqMNZz0WsH8bDa8XBTSExohVgW/AeDsaqgSTj4bOZy8nNc7WNUGeX1wNWK7fe6rQiVZOJg7s
zBJHdeqF6WsyVW6UHkTMuVadqj6yzRqsp49/1kKS8/qrbGSYBkg8RCXLPBOb0nPWIF2FqNpU6GNE
Sn0inq58CktQxutlCPWAPWqSC0gO09ub54SuT11mK/tm9JLhVBFBQTFmRpFuAiOvvuIa6UklZBjR
/jVJmfa2UeYpgiwTL35CF5YWX+JY4SCkijS4o9adoFSIZT2cbOJ70tOUDMYuV+jfnKLRLRFEoA26
lnR7YdxY6JawZc2yXCi3b+9Crb2MxUEJD0Vei70rEa06k2redXB+Nm3hGVf0WRZ/3l8TyPzUkL+g
K0IxxXl8aSMZXS3TtMSjr1wXzoOm0fKPpWl+rUpxLWnswjhgPoAHqSGHszAfv701i2/WKIcpOlC4
SxN/BtOL9TQ605d/H2/u7GmDREA04nK8eSO+egnEcE+dS71xtCje6qV9zdd44cGZYPVheBoOetel
yjdQh7a1HSXY1yReUc3lqM2q0yU6dW2nuSaQWgiWXgc3ajNYGsTbgydcDAtczFBn0cDvw0wqn1AT
y9GfJqu091P5p4EAck5bp7uWhrw0bbyODkThHvEL6EFR1b19ZZXFhyvYtuypbnEmEKtMalTp1Xqr
KOXvamA3qTUZGHwlP6DOv6Kzmxev5dhk8oR/M6vwWbreXj3P2fnhBorY7uju2gjpZVtuCx3AvMsy
7yTN5EDf6FMmrsEJLo1UQNZMoHwXCP0W82hAcStRjDE6qKXG9+AOaO/NMLki6VsqQ/97uqTSzcZ/
3EbLgRpjnKALVoK5tJOWdrCTeekGNYDdH3RXDvoKpYxs6El1/Z9KJtYnCpop53ITfmmdTVZ0Bbd2
8QcxS5uMapLPTXXBpnKAEjdzqvwhBZLn69P0i27LbaKotZ/g1hNNtpUkT+uwImPb9HWruIJiQ4N7
4Z2bBlM4csAZ8b0YcZmpScpeZniAL5tRzhgt54nOpLpB4/XLG1L7DomUcRr6DonCZJcroofKl0az
0u+KTdFV5WB+MyH7y/wktqc91d/wQW+i9M4d6eg6xWSChe6z4QeNZ7X3lXbWEslg7is2ibMRadlt
u7ZKjzS2va+A39N8xQzafbLrpgSSVDRr/m5St5SyTI6/XvnIL+3ylZ6hyOpkIoY9y2yk3WE4Jwc2
dn7qVaCs9Lh29hEivLNVZt66AkF4cvJ+8is7mfw6q+mI1CwKK7XuE34nOOA2sqqnTi2VndLoP91O
syk61doBRMew43x6MwWp8lxH1B4Ke0iovlr88wy3WsL+68gcQWdTCiIGqhx/1RhUgHg5XjxWk9H/
oYWOb1pmlreqQBA/W+AtfGxMyFcaRAh0d2vnpCalcyxyI9nRnuZI6NGsNEHLrg0KOueWHKhNX2i3
Krurn25cdQXyGFv/XZnpeB9mZvvZ1DWxlaPbnziflGsiSFMkrFq+7WJEWZPT5S9G7ITbqa6Kbwae
3DvwbhKbVJjla6cxpgOq2l5ZNbpKHXAIhfOzzImM2CiTWv3WFRDRV7SvFyZ25nUbVYnK7MKn+XbW
MccmqqZMDfZW1elHV+mybWnI/HNAAcL/eKW6+MFZM9MJzzfmLWuxJLpBYEmXD/kwmPaphWGx4l53
1DFcX4roR5EqPPf86JrRQ9vbO77+xyu/4NJUh5AZNxwKNOT4i6nOpA6btyOLMng1T9lmHnXPjVkb
3lodpaPTf9JzZeMmY/5Um1a01VK0z7QaMmpGc2wJpfSwBrJup8NcB8TctLryC+dJZ7kKQBmkvW/g
4YFW+vZ9RFo5JWzwo0PpegdNViX9svYp1NX7zPPucl15cNHsxa+S4fKfw0PZHv198eVgMIVTFx6F
77auCPMM6Pu6tmgOFGjDK9uWC0s8l2Lj52CFMFAmL+4zoZiuUNA50NljnzwMIWVbAlEemx6Ko5CR
XLvGcG2Jv7TfpEKMow5sFraWxdONrbbEHs3TjTrvR9WhyqTjQmeNQoBZN9fsFxe+LYhs/3u1xePE
ClJo/cDV7LoY1tj3DMS4FJ8n+fDxqJkf1nLQIP7nUeH0xEezWEbomxVFVUKMNO1SSTBchEW5siUl
HN+o9CT0w35MnN2kwIqq2yQTu4+vf+llMnfgdGfrBAxxcS7HcttQ2MrZ6w7yLi21VZNoN8Uk17GZ
UXrOr+WOX1o2kUV7HvpyHcn34sEmIkuTPByiA4Wh2wrKm5+V/XlSgx9DU9+iOt8iSj3lY7D5+D4v
7hCBcsKo4tuE5LsYP1UQeZM7qWCzB+27KrOEvNHmk3TDfT3R37bnNoFRn2TYP0RqfGW7cGnwsspq
GO2I06EG8vaTkcoEcISD/EGCHIvL8RGJHDmEVfzoyunp4zu9NFFikqSAN9t5sX28vZZhk8ggzTY6
BHaXEw9gzzB3Cte03D++0IVvBDs/my9gf9gkl7REFXGFA2RKHDK9tjZOrwcnV6E9mVFmuvL8LtyT
zeJjMExxQzBw3t5ToEQaMtRCHOyqL3yzSaIbuuvu48c3dOEt2bNjDjsJBxdjeXYJqrFm0ovEobYN
lTqwfkI9uZUKGg7Hjv999X5zscWQqDKyOboy4ZZGPdnUvROdYmOyd6XpTFf27xdfFHQ2TifY9Pj6
3j49XQZFpaVCHELbm8yNbBraFGxjBJsl5qVrgOeLj5HOF9BzphRiB99eTklGsx7oDh0AdT84KmqM
YIz3GD8fDHGNlXTx1v661uKrdgsK9UbBU0xTiQWklao/KTVutfT3x2Pj4oWYteYNF7ib5bzVZ7Uz
4oJU9k5fylWAeZwKy+jdRUi6Xz6+1IUp0uYSYPt4Z/xnsb7WkeVGs4To4KpghVaAUJMnFCuDiZZK
NN9pqwbZ1oj6ckLJqKfuDbJdT1z5ERfu16EgbgEowUP2rmqgw4EhJSn09rQgrc8xUQy/c2k2R5nI
8du/3y9bWIIGqEDq3Prb8ULxsSszaOP7KZuTzFxF0U1sq0mlr0oEEV/TSSMjdOhlRVIeRHYim8JB
33z8Iy4NWuIHmV0g6Xu4CBc/QkjSBpHU7yvIaL+6AS37zrJGywLWhJJ3Y4iuv+azunhNTKxM1aR1
UxV/e03HiSotDAHqlG6zNdvuKAqv8YPa3thDe2WfceF9gtn+32st7g+MvFToVnl71GjaGqHOtEN0
Px1oXv0rQWMuF1BUht8Dbhvg7NI/Ro630KVeesiu4q2XDSiWMvoqEiVId5/W8k6N4k/K2G9D/dqZ
6PU7XOyn5p3wnPsDzMtaliomTailO0OK0NCqa6H3BmLOALBu2KID7vF3DmMLXzX2Wo4wY7Fxkgyt
tjaWs8i1u9JeuLTr4GF4c00I2/m7VMuE/V0FR8Tbmw02Vr9V6SXUfROue3Th60SMhM0WudimBd5M
F7LZgz0o1ybJxeqJEICdh8HJBNw+NZOlIzzr2KF3DVbTyjLbudE2i/K7wUn8j7+hxV72v+tQEOFD
pnxv2ot1Bk/IUDvR4B1yA2rZpAJ19ycil48KEXtrmHXabiDdYFaT2VeQUYtt7H+XBiNPrhb/fYeN
o5nSu7kMvENn2uHPzEx42PEgEQC4SOMqUzFOFQrif9sBzVfVcSgzXWCXRiG1+IBDp3akIMzz0FH8
u/OsKLhH343Y3u2j/+elFt+v4g26E5B3cWimSO70Ie/2akB4oUl/7PDxayQLj4nnr4/o9b4YMtyQ
zq6LcurbiWnoi6RrEjc42K3ebYx4ooU9jgXlprL/rTr1uCMcKN32YCvORPMwpuJkDtaODcRqrCVe
vfNwMHw1tBKKVZoNMC36bpcW6bge6Hzegv3Pdy0Y8Xm5liJdWU07Ir5Fdhf7eahHG8pjtP3zbjYm
FPlLlpn5jzjwpucmjMZnHGH5SxRghMVB2u4TK07stYUAW8dbMcJvbioLr09rRpkvFE37RWVB/VSr
TbbOEpreYQElYEA2+atMNP2k1nm8szFEyVU+iuqojmOO4E5pTNDHKVa6OMRxEEbByTSrDltU5Rwd
PCFIPNIYZoULFRUFInE/aWrBjPaCNNsk2YBCO6tc8TgFfbhyI7PdB900vTSD1eCRaL3qvlPV4Sg9
rJYUi7WdSJTqth3s+JdeoG4oGyN5Ns0gW7PPzk9C0+OTmSbFrtbVYudZ0v6RuoO4HfpSVdejQPq4
tSPIL23rygd+pRpvs4buxdYJgyhbjzXZG4hpFfO2wETyq8FS+tBLK7ivhNKtO4m/rtbleCcHYT0Z
dKXxzeJ1JNe83kdaHJ9wYZtHXEh6sSF5Rv9ldq3zJ6uFh9YgyvXPRYgvq856Ka6UfC/MYTP6hb+A
ZbOfWQ7JiZTDyO3FMXPK8HNES4MQdcfIpn/blr8OfVLI+KLVGXOzBFr0PToZQ5vEMRGudpcY0lhx
eNeIC22vpV8slv/XS9EF1OiGQxbVljm2Y5W7BKxN0dEuU4Ly2rUi5L1mjYh4rX8FdTFR/X2pxZay
r01S1TwjOhp9+ORqJsjZ5uRq3ZUFYLFzne8IxivbDLBVFiC0xUtKc5kEQ6yER9cYnZMZhuVcbitu
SXtAdeokxq3Mh/T7EE3etpbDtfymC4vAbJXnxMLjnLOr3k5bLHwS6J4pjrGi2Ogb07iptsBL06cm
qarbKqJcSE8ouBb/9wqNWcyXc0sSejBdNv3dAuvUaVymgRrOnqeQvkdTePu6NNRm35YOZy2rwxvr
o2aIj53XGF8nlMl/PCyMPwp6VghmgzrGkYfsol8PYw5QI5xV2GvdU668oQtL9Kv+AsQOeyMYDW8f
EV2yWhZmER2H2sw2wjHG515BFpyAMsDIZCIsMvWvdTw1V7A/F75fimYzPNphG/IOnOBkTmFreSSO
wlCDG3P2xjAA+k8fL12LXe7rALSpRhBdxtEFCuXb20MibGOUSPF/S3InB9oOO0RYxS5Sg+DKhHT5
UhRCKZ7xaS1PaaPQZKtjVj2SjBhsDJaVz7gyklURjtqVOenSs6M2qIPfJfSN6e/tXdnCbQnKrJRD
XobVD4+KHSZQT0TXgrXffz/0+AgkcFSb7Jd3La1CaF6dErx6MNm979Iq0OmjBq2yQqNlrOoqsVe6
sOvNx+/sP6jm8vMhcEc1CYBkj7ysWE3IU9vGtJWDLMha3CWuGf7uvQoRm2VgGF3R+hz5PKyobz9p
adls8Vdm+XcjQnS2c6SnVqtpdNOXxkvDwC/jDldfECcwh+IywXPXthqSqQIda2xZAgcUrbRbJzaM
+1a4abvCRul+LiO1fTLhud3iEE5xf7AyV74qY+dpIPQ28Nsm6D/ptan9EVZVx+swKrwbHKcTDkUv
Kb4qfYM7QTTR5xICCZIh6NRflBFTHN4vBZOjpjfydx076B6r1soGX0zF7FWNOmzgXTq7k91WFsF6
AOby7BU1U1iZ0z7sOS85KEUxzMx2Kr3yI8NrAr8xi/JBaxva3ZhWyudEVu5915XI6qqpkc+zjlZb
tVVl9yvOJ3LeLbKJ9PtaS7N1o0Z4q2lcN+j5kjye/MGUacdnqRZnrdcwqeWkeBV+ytG9PZRt1cVn
b5rGcjPFbWTgoUvQvNJ8rMwVs3JJQFrDtnAz2qLdI/lr1CObdcTsKd4wZd1wvO/3gp5RvFLDxv3K
QiG7TZaq/fcaWEfk13GqHgk26rKVFw/OSxXNd2zh3neQoisdUTmj7Cus9kanb10PwgVxvZMCZTMd
0FwB8AFHT270vVoYpJ2IxO0dX9OC7pdVTJO9St3CoGfMbv6u1hMsVI2JrN9Pus48W3Uf3sehgLaB
wa8O/bxrpj9jrvb70CraYtVCtvn18dC/NBtDutY4GkLXfieDyiaaVp3XiSPq4mETNJP7W4/q9kc1
6QhhE7VELT5okfnSjaV+5doXdh/AHi1qt2h3ySyb1/K/MGGpmUZZDWDlqERB/rVKAdOvW13kn9DV
1g8Y18KrkScXb5dl2UNQziFtybQK6PCGfOvhsQAFEu2knhtfOjfoz2JyrLPZu+nBTBztxkWdEt5J
z5Dfc0AY30bD6e8Ddp2nQQ0thKWGU6AqlVoWUckI1ScCjtyXslXw0X/8gihW8Bjezk1sGTi+a5z0
OLgslWq1WRYNojsX4E+Q3wRlBvl4DDsmkcQFcmjmptb7rgynH2TOZzcRmJ6NE5XOQekq8zhJ2aFz
nxznCYVEi32+Ml6w7wyPc6TMoZBi2qLjLJNVnvE+fERV9Q3/2gnmc9FAg1WMrS+tzoEwXiJ1qJpe
JuhNRX3k7GndlYYego8Jk02gtMOzWyF0weFeHUttyB9Gox2/yCzXaNB5ufYZeMVtYeEN6YrOnScR
w7dd4a0kzcObIaHHH4WY9bw+wYEyn+rw09JRyXbYhwmAU9riMQF6lj2nrgjHQ2ELuzoHfMDm76bv
YSWkNXTElWn3xbdc7Zj5LG1qwr0Vui0phgEWhGOIRfGMyhzOTOcmxbeAMthzYU5x7bedB9Wo5sRO
8rYReiteLsalcQzbH8bQtd9rz8kfvc4IjgaZIng046H6URTYybMcJj38E0DKmYuds1Wqk5Xn6n1c
DO43nEHYicxIWw9D5K0hErvnDor1tvHG/jYCPLseKJDtQ73VxGYwjJ8T9YSbWJ+Ke6v29HzVO+1w
X8Ka2qM6F18yl5xNMrSSH42uVBthT84Ke+Pw3WP9/GkPeKI4sBu7YAyFvsPynx9a9swsp6Em78JS
H3/LNHp1CaGZ9UPMZyYmP7zVpmDK8SsOsdFmSiz1VFixsZnYIJ71lhhI/lzH2av9oN0nIBUYWy0y
bRHUL/lYljvNKoabopPm3hzH8VYbetTYQxqaPwusa5jzEFC6RiYyPwd684i8OTv3Vh5dOW+830kg
yuH8xGI+1w+WuiQONqKyGnZ7SAR/lHYITAFO+8aDAP2o2vl3tzLia1WLS9eEFkfZySRLFsrr2wnN
CTmVpAnXLGMxPgwKIve0hzI7NWz6mww+j8tG/U8r8OFjxAY9cUflOdLJfy+Lc4L6Dq0HTfTE10In
/h15ZXiTIuMVfiGsvr8ys1j6u4nFhP2NIHruCNIpWfR/iqoLurpQkuOgTymgz6xynDXBTiou88zV
zgna33DVZ7YDLcjozxTqW1RAaJIfB82QFfLk3FDPdps6w6mrHR0qvczCzz1Ukuc0c9KfhFk0eIAz
Qxiwmalh+EWjeIIThhdDm2kiFa5NFxIDRgb9oSPMmJ0enyd6KcMtiWAOUilWknO3AWnBNl8KM86C
0yDqfk8cqxadgqSLFT8MgiBHoOMF9xl+0mc74vvapLKpvXVq9c5z0Vn1L0wCFMUGT+vVLcxIr9zm
kdUOO8Rbybe+mwPDcKe/MB2Zv9Hs8CvKBgHZ9tqE/v6xz809BB+gqxmei2UvI3K+Nr04OhZ1Jaun
Igi7PVordVxLYY0/y0RNP4eGFZ50vU9vswR00gpJ3OAAYhLxqYQOb2wpnIvKN92myq9s9d8PYsKh
kGLzF2vOu1GRq6U3RWxS8YCTUAmEofeFSbFITv2cfV2rfmcW16QVF44yMG4h7RPfRKFgiSzOC+a0
ET/0kbZnsYpBz986sv8TF31/5RRovIauvl1PsQBoSCsApVNeWcp4y6GPuy53o2PSeMOq6Subhg9Z
yQHHZ/zqeHpBP3i+243dOmmk96hkTXdXpFTvFdXMV0aXlcfI7hSI+V2/SfoE3Br4k3Wu1pRqYtdh
0kUAphXWueqTzwauhs9wspyNjGscKgHGR9FXww5CB1aUIpSbvO+Nc1KYFqApW8cFXha+RKcfZ5r0
napQ/UAfHhxow8ipJ+z9+JFBUDoD3lDiNqZaer4SKcUhKkR6OzViOA7CfnESZfiupDp1/bSFI6aa
4BS0/FQExVcCVd1fqp67a9sc7F0N22adKSLbFxNbCyWv78tO+1NkhrVz877Y8lmxy6CzMW8S1Vvm
LhDoWhHdGFVaUtBrnVtdNsoxzhzcE6pwtsTTYFwKp1JdGWYNySDscFrUVrLBYh/dYcYhEchQSoBT
LvsB27kbVUW7UfTsWamzL4nmfUPx2d+aYmg3ZEnioeGXfrUASuzszALYEPG866KEJYHi945VYFix
tfD2qjd+5dv5FE4J5CEFSlBDj+nQcG5/dNKOhqbHRiZUIfMV2MFvSzWBgJXhG+bI53yZaou2QR8C
0G+rKHtC7tV+NkLKVmzDV2UVwg/j9yQ+R/Ni5bXqVxKNCMLlOL4ppuGT14JIQ4RElGDtzm78WL1P
HfUExCGDaoD1ANDRZBu3qLS6rVLj2B/DSVs3dWyjJ5qpLry4ZjPqgcZ5sc4/Q4PX8J2V/bFyTNxO
OgSlBA95aZgQmirvvssheKpp25yjRhvO1VR7G6PHAmr27JJy8lx8Y8p+Bp2ur0kT/0+oipBwGvZT
DMFENsWLlAb5LUZmfesn196kWd75rBsZot60OgZFjNgzb6evXqdZ31s76nfsf5V1GZa9uSIZKHyA
lVSd50kMtabSb6dSv8cmmSDoqbR93/PKRKf/AlSEuBFmIU48DAdVUmCDzHPtSO4hpWHKkCuH+2WH
aA2+7QzqumsMa+92mLux2UZ+CuwJrCC0AMeqvsZd+rvGFgjXoa8PTlVhUolxVB6go4drAwv3rg0J
sjEMzllxoQbrgpL5n6HA9wzeQztWU6/5lq1kW5d20U05ZArLD+iRUQq5iZIIQh0NjE+jLB6dgWNY
VGoYfYuICBSl0n7FZuFAQ8ho91QkaDBkPzWjnW40UqWPlujAI8b17waRk59UErUirI5Vp02WH2lh
hrNPYgeTRr/RnHiXsGNA0Na7bI7T6bs1cZeQIYaVTSdz5fW4Q4vOO8d1xDNMkj+akwGSmIrsyOzD
hrONzHMhsvx2rGFTVHX/w62z31bWfS8cszlk8COoG/B/Az4lXhyDYn9WJy1r58jPE5aJDxjS4FjV
1aqJqWVYgLt2cWylq3zqxMZjkPpTONYrioQWp97xQDOPT1pxaKzK9lkFW3TWFVfbDobVbCdb+abq
Rb6JxvhUOFj7FNdMVrxLKoyqHq3COojXPHM2l7TamQbs8ZvoLLYSHDG+63US32A9afamSMJ9JCN9
PWapsc1Dqd5gjwOhkJs476QcVl0W/mrcCmAnR/lkTa4zqqMoKDeVmknBw0c+7uRN9KcgSordR0sN
S0t/UhL8blTOdJOqRrmdIA1SSytHZlCp/pSom52uN/dIdWf32pTvzDQON0NqyXVtwtCMVDGu0s5U
tp47RvvELT4nGdw5xAvOqsZ+APWDBHPPrcOdJSbwjyBC1gFIJOKbLL44q7uP2NYguUswE6cNXue6
vY9F0T98vPN4f95mv+VylsTvRA10CZCOGhnqoUYRD+GPvS0BBW3QsN8ySIhb56FWVzaYi53E3ITH
wIIIC9edCsd13n/+db7XmrDLLYHto8PI5KchCgNL/VwL83bEhb5KE6Ql/3SH/10Rg7LGlPz6N2+v
aND8yzzbVNhVJtUuU3R1Y02JS5+KAS9jDMwfX29RFp0v4amIcQi8mI1Iy7CkDn2rtGtd2U8V9nOM
yCfViq91Ti48RoLW56ooBsG5ef72phzY8IDDuKmmkpCgOfZ5Y3Em/OFkkklYNtF05b1dvCvTVW3b
nnv22mKDOpSKUtfJoOwhqot1EoJKIH6s+rd95n/Pjgo5Cg06NXRt3t5WmUDA4ESo7KNioHpXh/Y6
5YjANsXUNpWZ1AdFN65pXeef/tfe77+Losmggs2wfNdbM2DfJQZs6L1DRfaud2t7HWF2SJlFmuTr
aFf6luTLb7JxdXj8QXnlni8+WYdtwXzowuY3f6F/fREsmkQ4q4ayHyiYbHsILjsEF8a1c+jiQ3+9
S747ohx0BibKnreXyaLWK/pUFSwMdCi2VN4k03dCiq9fT9gnVnrVCBflHRb3VV9EVrdTR/40vytL
EW7rXPQ5TJtGU+E9h33tay7mchDAuFxMNN7988efkbbY/r/+YLr9moU6iOA9ZzEWvFq1bHpj3l5X
vnjUtCg5bWzSmfBZ+m6B4wFGxJBDdut6kKqwRlzPHzL4gGWFB+Ka0GHZTPvv58C+V1HSY/ZbxvA1
FPvcyYiDve0UvlWljyU16Bg/eZLFO1p4uE2irW7+hAZFhfdHj3NWFt2W0+aml4B082n3f3hA1hwL
jdJjrtMuHpBSYmZxvDDYwx32e/MTcLKVLtPvlpCfAsPFb/Z7Pvu2PxMRYoSnbWEaPwYqEZhSrswO
l4wYZKwz8bGEaDTS5kH+1yAu00TkGGeDvekle2f0thC4tnX4pfO8x8zmjMimxiifLC89VcC6rjyJ
RTX09d38ffV5KP11dVFLbKaVF+wjJz1l47iyg+JMitddTqXAbqzbqMjubUPZRoE4Z0N75frvRyrp
eJiGmTxYTPXlGlrWGj5w/O57Der5CnJkCSCmqFbqCJbp41t9fylWT6ZHlVIBHdNledx1yd/MMybI
oLc2feCeLAWxigyN4t9Xzb8v9KrF+euRYsanIhWF4tAaUbTyguCnFzuqXxjVTRoMV+7q0hSIUxDR
Ldb0WU7x9v0RKGflk0OmQepQp1YhmcHzFfqV13Rpnqe6QsISsyAvbLFmqjAz5oalOMQTUZ3YHga/
HQrlLFIc75aDuSAz+4lATA6ngVVca2Mu5Uv/zcBoddFx4rB+12vWvFii68cMii8T/HliFsVnI9do
E9IJa2jHDTXaQHXGHq+sHBCgj06p/04Me+9dmTsuDSOUARiCZqIBJY+3DxzkB2ZQABB7AMJEzqG5
YmsNk4N0zWvKlfmPWq6uc4uYujXXQyz/9lIxuZB1RoT9HpgAAEXAbmc1L0GaUlTfK7bZPgnXktt/
/0wMLOw0kPgf1ru3F60qQ8+BuzOg4Jc/20CUb5ouKR4mr2of//1SFJVNUqeItSBg6+2leluUcD5K
ZV9w/t+WPbLNpLQqRrEzXvkmSZ5/9zBft5YMHpsADfx1by/GeaMqh9Dz9oMWxNbOgN35DWBe6w+d
EBoM0Zi6iwqXet1FoqLE0rrAB51MwTaQaL9kk5QQOryRZF5E03Gp66suAIDbmn276tEOHGTCmbWe
gvIsLZn4TewEKxkhVRMp25+UTO8D9wn1A+FohNERjODkQfSIytSlNzhI69DTMz40RS82cN9mXwSt
EF8kXMtUcEiY9LqPnAOtrQu4csvRfLoXjlTuDEIJf8CADvys6MCiGeOwMzp0i14URidid8rftQF5
aKwK0LXI3MHslNE5YMf2DRURPZDMNfdgqGckZJwke3sa+o0cs+KYofE7ky49rmGZjnepiD0WcStW
XmI2N6fUouahAKHe0Yjwzsyr1oYezFe3khEhjSBut6ZbJZtCxPZZJs6wTnUibqu0ebYkGTtQulzI
nnW21vooXmtayrkw17Qa+jTrrm5lMl3HQtjnMAnDnTF45ErGSZ0eMSTbp0B3KoiduXOYzMhio9N0
DzLOZA0JyiuzuXPmPFihGaxnsvNA+SeRa0OJTXpVHT7XZjJoNY1hcyjcaboniJY3R3Gr3uuwHA6U
FepdPoDWX+HkUE6K5TCjJ7J7oEuYnTVFI8fPTMN1W7TxbeLFegfPMnNPRViGa92JTVp97jcziusN
Jt1HUw/pkhI9tIHX2TyEmpcdBgO6kWk4+ecC0Ne+dGRlE8UKhIvA+HiVCquWPu6g6jv0e2ejjMI+
xSySKAT0l0kXww7P5rjGSXnm3AMk3mr1tTIUcHSrsNykY6sdWOSQSnC1tWEifEitujpqdazfo99P
QOqW1cbLxgdHL6NtBWGLOd02P9mWWe2JvJw+BWA8461GN57O1ZAFNrCysZzWgVa2JYMn2EVll26M
Ju4QpDnDTa/3zX2fg+cMNCXHAa2os4UeTiEAszBUTwKuxSGl6iR3EFnj6SSSfOrXiuLEz2pkWI9U
QNpvpJzpj4CE03M/NCP9D1ITIhME2240o+qUB5n5eczGUtnoePsU31Q66KUAgy0s46ZS34pGePRY
rcbCnUytSaNQ4EC8EtkfuLV0ftMeVLePAbTj6Kdlz4RSk3SZwZ91fcJZ1IkVJjKydacFQfwNAHl2
0xiiYgSDtnKu7AUX7XTyNpkGOcrgtbZZbpdle72dBo/c43Y/qlI+JsaY3dr4wdcUpOUNfBGPcSaj
L1VvTpt/nIq5sj2fUZn28WQtvXSlmqeg7Z123/BiITgrGlt1muAKxbMs8qwrN/puMuZyDoo+8A4a
XYplKYM4FKKCVavZpxXa507jDBD3VIuCCbb3x3f27vDGpcgyY97nkMpctljPioouWGPFgDYtC0a9
Zr2IQDmbdr7W1ODp42u9W7DJeEZnRXYj90RlaHGsKMy27tMi62imZdmLMQGJ93u2LOFKRElhHeKs
gdLrum59bX17v7xh3cXmxhaQYx8/Y34Mf206Q44RXWlU/b4Ngu6LblXDo1VK8Wk4FgVA73gnhy00
nDW9J5/cLbmifmvekjGOjLmk4kcht3r456cBwWKOqQJjMds03/6kJmtDzi56t++bJH5qBH03dGAQ
ytup+CasyP7GfPk/nJ3XbtxI166viAAzi6dsdrSCZUtOJ4Q88jDnzKv/H2qAvdXsRhP+BoM5GBuo
rmKFFd7gr+S+V3YWBasZeUahhe7WYtBBVfrG6MDS12m/CxG/t71+q6IHdntuV3YVJB/Co3lL0aBW
z+eG6pI1mUHSHQqgTb2JzjGxkmpCZCxW9u87NP8sCpy/LCBplcY7RYPlWZETulZqF/SwWSb9G+Y1
mrSNvYhGkhUMwejIptLdSYbRfy+kdHwBaZN/V8yyBfWUd8VPIEkp754ok0+9VR6wiZN89EGFj/eC
Gubi8+2FuchHUAWjVsj+h7PBsVsct8SfajMom+4gpaX1W64M+z706nB3e5SrX5lSAnRjVhWM4/ny
92LIwzTnoOWUGxzchnzggWIvl9329kBXv/OHgRZRY9YZldTRIsCftPD2UZNRox+AOU+BgdrbQIfn
9nhXl4+LUeZuNAlTF/sqbg25wIOZM4Pt/cGgRLoNNUQ5b49ydfk+jKKdL1+dtqU82Cxfrzf/AIpE
xTSCSzWkz38/zozdYCrUBynSnY8zTZHWJXKHEV6Ny3GrPnaxvy2rYQW4e23ReDBlfNzIESlFng+T
RRrl9nTsDnbdyjsZFeCDkNM1ibMrlzsbmsdE4Q0WVNfOR/HAowLuEy2dM5MG8txX4RHY1b25U+N+
nyN2fXv1rk3r44CLvWA2jYGPGiKWQVY/077ZqulasndtewPqZ1JoO0FqW5wjwB2hGtoq8vGxX5Q7
Om/9zq+j8IWdjpy9n3RyurLDr8Q4AsNfk0uTu4YM83wZpTxqYhsQ3UGy8BzaxzJtY3fKJOBStR/S
jjR91U92oTbE4Qbb7HxcOdIXywqbgX/ArwJan5sA5z/AiFqeurHXDmldHJNp3I1atnI9rQ2xOF9t
Z3oo2gwa+z48BGb+Ca3qv56FzGNA7kwRU8WwdbGMVWubGeW06aBXiX5X5Wp9lwrc4W9vwYuLgvjf
4h4HRQIBkGjtfK1GOtplKrTp0AJS/mSPpvTECZT2GV4kv28PdXG8GIrdzt6YVakoSZ4PRcYKgAbB
lYMhjYh/TF1S/8bfyyb1qbxfkrDKaJPClv5xe9grM4R7BHQFmgv9C22xjp6k12mArfZBS8sJEe50
+GEDWUdPrZdWSnVrQ81//jFEqyIw0QhOHlSzCHdlaKRfYswSj5Y1juHKKbusmAmuQ441ch+US5jf
+WCTGoiCFvV0AJmrfkKB1q9crwmHYEuJJcZ/sNfjfhPN9UN6tHb8uS1QM/1cl/maotklgZfPqvGc
zQAhgJdL8b2mhB2Xgg88kLrvxwpk/JgepvEfX/YfPPkhjcYNjfudMVUghSQ4YGvP3cUtx4mfCf7Q
3rm59WVyA5ER9qjcooea/GtJr3moQNq5q4Xn/u1eOh9ncVpQo0ICYGKiKfjzT0lAaQFtIOmZHRwe
bg91eVrOh1rcMGWaI22OAcnBrPFGCBHnbv5MHRaR8tZWvt4e63LfcmESUKMFLJOuLYl6mWx0kVoh
vFYJsFKa0j8Nuf2G2OfT7XGufaaPF/PigTWzfCKIG7VD0aq0p37MoqtWqm9wK9neHmne/B9CalMj
sJpLjpx5WIF01c8Phwd4rITWFR9TtNAVV4tSdWfUgZ/coRc62BvEvDvxGNYVivJ1NGbIyd/+Aepi
TedfoJFpz2h9Sil0JM5/AVzNbCjbMD5KpQF7VdSCylvSSEbv4AydhE4JIQXFc2wxcRv1wSNRc6PN
iKB2FeyBdH5qZRlR/8H3RYAV0pR8bxtrpFFF4zd6niYl+lJiGJbstUQbhSvkocFEKw7S+xHqzeh0
hlYFmwGvO2UD5SUzV5b46gQJ/5nbzFF/vxQ+XHaoOLUWhIT46E/mrDlL+2WarfykGWzmWd9vr+di
6/y3nKj0ol0zi6ctTzi0khTYYBVjgmnY+6hrY33bYbfXbeokjqWTirjp5vaQV/YQHU2SMkIZxMHe
0cAfJoiwPkKfFcLiRtdWR/TuaLroQygn90FOzrmbBtQrD7NBe4cH4SrV9Nr68uxDzSQoRcluviA+
DK9RU7bB2KbHObMb8e7TktkFETdTR8FvZO09Wdw37wtM4xYJHfRt6bgvrrYyhI1UWHzOqOqPilzi
sCs6vNUk7G761mk1eyWPXDaN/xtRR8KKDFuhnrG44SiVhHFS+fGxABPylOQKMvSlBwof/1HsW9XX
oktiKCNA0SoUH1zPz8Y9vTDbHUtDOChuzxDJKt3FrUepXmmtFQWjq0tCWkNXUYAB0uYv9OELKEiX
B3IwRUfKBJnjJRiiqml4slJcjyLbp3FqrQARru1yZEVURaU/Q7CyGLGj3C8kU4mObUUeWsoaWHHA
k+ag0Dof/1J/Yb6hPg42/5gP0+snbZQGT8VxyxOf/Ug+4ssMCNfKH7qh25t5vyYysgia3z84EJIZ
Ow9/iqj2fMAijCDetVl81P2Oar9mlPsebPcapfjawWEJ5xqZYBnVxcEBlNaYuM5GKOqp+SGysO/M
Wgv8A0Ieu9tXxPWhDOTB2L7o7C+WMDUbPITjJD4O8RS5JurAW3nyNKe0gYjeHmoZZP23evB/aZVq
AOGXUoWElJQqiig+ovH3VEs2jRV925hRjWatfFDG5DgN1X6Wz5c79a6To73A8XflV1zboNR//t+P
WHzCbgB9nRfcElpEFJSA+kSmoG2f9HjIPyME2q0s8LU7mBIjVWtK1zOb63zLeDxbRuOzwIS7m66v
f4je/0oOsfXb/NABCS9Da397oRed8P/WGV4fcSRxNRLA50Pmse/5Q4lLdl0UPaqIHrx3zOyeC3X2
iDLCCffK4I9H2yLjpV5Lnq8u8BxI0w8C9rQEyMmKJzdxZ0RHL6uxSothfYdt7OpaeW+x4renen2w
WRyL4jna2YvVRRgjRO41iDF17EEx+VNCiUj0LoqtBVZAgb1yvb0D4RZhmQbEiqIeFEpUFBYDDrD/
7AYG9rHJUSM4DDnhKIXVxsy+RGM+ag4O9vKAOxHyWC+h1Uxc+JXadVhLjMYDaZSSYMkZjvREbcXf
k9d1f3Av9j7JyEyCFDdwGtv0qTQLTuF0la48CFeO+/xeAV6cdeChepxvjRaGZGSMIjoGJRS/2kii
w1S/1pm2Vv28sgfPBpo/3IerGXFHj5abFB0tDCSwgFM/G21hUNRVHtBTecSngDbfuItxTL29I+YP
cPGBuJznmr52SZ3UDAkeIMj1o25Q01BMglV8mlS7/KcReeDIgbaSMivXHgU6KdSLEIpX4GqfT5UW
ij52NWKaalMO2slPCAE26MfQRsciPKK4rExiwIFIwZDJLMuYUjhyda++XkqyU0IjsTaVBp8J14lS
0k9y3Uv/3l6UKz9xPiHsW1IJk/7P+U/MK68x40CLj0TUL7Wk1njKpWJl5a/tLRAgdAcp9iBlu9hb
g6qOnWqo8bHOLFDeg6H2X6MxTKpj7KWI2tye0pWTT/eNsBKhIOQ3luF0YZdzcYlwGhS6ix3qaTbL
2MSa/qUphuh/mRpnfn74Z7uOeX0/7GasDGtyT9Yvgofq6F2AUxE1Mw77X9aJ57sbuv+MH7JZRlQr
zkfKo3QWgWUk3Vd/4bv85NsY0dxeumu7gWIDOFxAO5fKjPirRQDYUzIRVa/u6yhLXhIcI1ZG0eZN
tTiJc92PFjGvAf3i+Yr4sGhxQ17ZJCMvH+R7uA2S5L2VhTqlu3KyW8plMwnYQ4W23jQd2MJEGYrK
NVMlrHaG18JTladRNjZSViT6ltxwLL52E1mUE4ylRdNbhMEd7CRsJ9Mu57RpkejtR6+u6EpMZAIH
ky5+COOvSaBUdTq+o8i753/KyQ8fTRAgb5NsD3/oDBSJ43tWsdbxvHYJgqbmJgeSqyMUdr4CI4Xh
gEZGdIQLjQdXkLoheE6gMq9ILrh1l57iTH3SoPDc/sBXYg5iLLL3uYbNqV+UzAP4RI0CU/woDTAj
0sYaNqme74tQ+xkh/IAUQ3JSwmzlLb62rcBiAQ8FhQeobHHJ9LBLSvYBgp+1/JwY/jcjL4aVTXV1
DLrkSJ+Q11JXPl9R3Dz1voNbeuwgo+MWZouNDGtu5ZW/dpNRd0dWB4sSNu+8vh92blvLVWPIo3+0
ESf53IxJIDlwyoZ7E8mENej9tcGI0ebDSJ5OFfJ8sCKwiJSR3Dri5FhDEhP/gHCheaM0Kw/Vtd04
V/fmR4rYZAko7kOe+3SKkyNHYZtxc06N8dtqBpgw8JoKmzStGYevTST+khXyfqmhQoxNBQVfXspF
zN0iPJZHhkKenJrf5Xo6pWHoDqX0Vrc1KGsPJ7TbB+Damqq0HZC4wLmRcsD5mjZ60gJWYk3TwXvj
CsJUMg1OULAb9/ZAyxr2+9RAWmIOwylXkLZYjKQoIzVNKT42rb4z4fKldbqTkV5sNOkHRO5nvBt3
TSAQh13Lp669gADENejcNJiBE5wPTfmvBsnXsEsn7AZDv/Z2ZoZRgxF05ieCEnV/e65XIisgAyzm
u/ygJhbjGZiZS6OCHHJuFDEIDSyh6TSnfuHwKboc/2+veUp1r13zkrl26C3KkKjF8C8x3flEa5//
bfQoJGPFl3/COD3bYtwdb29P79qe+f+jIE5yPkoX9TWBOqMYA+KNIgx/Mu43j4jd+R8GohoDLpfH
8ULco5raNpyqBkbIaH8LBPi1Fr2yu2z6eXucq8v2YZzF98JJV88tUUsHihZibw5Rd0z7fI1/de1W
sQB/gMsSGhWLxfXlN7o1eBJY48SG0Kb2o/lVQSR4L7cG+gJoOME604JNSa17F1KkfLs9yWuHYBaZ
VtmaVLmWSikm7b4wiMCWF3J7GlMz3GrQiIK6tTbY/P4P2RNcFbTzqC5CslnMldY9HCkVKpES1aDL
YxlAXoUnsS7ZzcpuvDYvAgaa9ZTSKJdo57tRxl28kSKeoF5L7wqv/JPBp8Xn6FAWyuvtJbx2ruGy
wdaD/z+j+s6HEihCegPIxENYyZYzNOnwCyZReq8qUvU8Rxk7VQxrodG1zSkEwCTKaCgRLy8vkMxy
rrQoW6uVKJ1CGSwXbxh95cm7uor27KxGJA3mavHwyLE+GfVYQdkZayjCSfdzwr4no+m4UbtypRx8
bR2p8xBXU0pDiHwxmGcXw9AoqX+smmwrphqYQKU+26l+Vw6cBYQzspVn7urr83HIxesj0xVWfJMh
4cXPNLYA6/CCgZu4LXdVIpMFx6EBfLf43jVRtpvSUl8RV7h2bVKjJDlimS/VF/3KLOrJMIKjVsxy
Zb3mQRqrT55trZmNvNcHFwkFG4XKCSoVRDDL9juIWcopJkNRZVZ3GY7oT0M5AkL2BoRde9LmpzH2
ZMPRI7PBph3QcuKIbLR/G6Pd/sDRr/7cxDHY8Nn6Vhyhktufe4T/Z6fFSATwimr6oUiUNG+qWfH3
wmaoTiT34Td9gPFeiN5wE0WdnqOkak4eTJNfEXJfe90X0nMd209+b5gvIe7gu9pEvcRREtosrFz4
JVNEWyItblUPtZLVv8ogFf9kbRIcZbWLPklYB82cfNDhTuKpE1TsEtdWF774oELhCK03T4n9b1No
Krg/NZJsbiLJy+8kLegeawkBCBQKRvsNMz4Uo6q6q5zcD7tfOmRuTKYj6p7bRuuC13CqtX/xRc2T
o7CavnyQSt38VXVDizpsEU9PRRBMuev3egD2VemacCd7QABIosaVjOHK8SRRMLm5qZ1QGljE2Z1c
g3KZrOBY9aVFemJ491DvKhS6+25HtLHGerpyQgl8EY5jQLoiS+BfZ9YYJyFMe5RoxTl2QgphAu2P
JnsfBN5vA5PDlbd+bcTFDNEdbevB7BhR7WMocuJfntAT5gERPtTDv2PSfbl9mS+penNAyhyZIC0w
KGTLOWZJMyKRBBEUboC6adroGdvoe5DVz1ajvowwFWpE5klWXcQrtllgrDxcFHp5Lz4e09nXE3TM
fK3DgqIse/6e6J1iI3NoYxGW9LLL+xw5XdTtK7sl/6Z3fyeh/ICwXfAjSWzJjWW0mN3KHr/lIXpf
OLqDjs91hP9F46pV0W9MbfC/eUXiEV/orTVrQwSOMgUnDVl5V+NJ3nk+kiBChCX4iZxeglo/apIW
OV6aBg9hYChbGTkvDlf+GEfjGw7Dr3nvvbVxSPd8GupdNko60s3NI2pgwvWlMXWl1sBCTIJ7LcXN
BvByz1+wvnjSNLjq5HGLpNb3WEfuOxaY1ZtaC++/kMetkXujM4RFt6+tAmkZ1EkfhyKFwJNG9iN+
ebiTC69Gb0Qv/GeRkqAAwc7xPq1FdEgtIb2MEpRhR8rkyPWsrtr2WaBvcdmUgM12tMZ5wvzRiVtN
PVQoUX4FgJt8rbjlPiuTJj+UWtAezCr/meOe/Sfuof9MmBpsrD4bf4Uamlx+apSHoVELuBSyv4Ws
Ut3bqMPdI15oPubEJTswRtqO0p3xu89SSB2WMgK8Q1lMqtViYyQIpmXIIbxIUd3yFfHDcgIlab8a
diq2nRqL76UModfKzBEHuah9AFE6bMCfZ66c69MuzZFyQJg1eRAC9oWtJFRHhXk3pfLojFSH3yQR
CJdr2wyclFrZZsoz8g6t8fkJFHVHpKIRsqfPmKoyNIRZGrtT/MDpYs/+J8jT7mUcjNZRYYNstWKY
fhRxLSGlgzrmW+rLyknVS2OLd9V4UqNYumvjvr3Py0YKnDY0u1Nr++hU+Qo1v7qJ0q0GbcVpVQQh
ZLlMPiciNxPkZDCQr3K8Mmjo2pbbZKhYaZUAhhaV4tgrU/e9sqmyOZ6Vj248i2FNSWzsO6GjNmTO
QglYeJdP1lQpd8iOR4dR5z8+6cHP1rCzfeulyosVAzVJbRioOO340tZDWOhf/LBQ6mysun+UkCg/
msrU3vPElY9+2XJI1LFHu8MKO/MfJGfMwkWwWXE9W0Vxs0MdF0pZpVKrtiK37b0E6Y6k/u5FVfLa
SMiSo7OTvQxR2m8n1RvcPuwatzJ4cRAqGaZHzw+LfZto8aGX+uwgF6ZUbxIZqfEKOHduKvZpFLZ+
N8DNPbbt1IROFIKs7YIoO4kuxX475s3q56ptuwnryP6TRX5zr6A7dTIm/6U1awB9onCGajYjTpRx
j4Jh59Cvsze9FPhPYyNo+3Te97C0k892kgUze0g9Bab3gopijVpJJLGJkRWdkF9NJ9AyUIMUF8JS
eNRrz3ACyaTnWYWKE+etd/Szhq0J29dSasvRAvlXDQV8kwyNteuzyMOaOHvN2gjqUI1YMpXpg95Q
xcg1m/pJMxlbQFUPOrYOd1XEQFIfoo0XKv2x9Ln1sc2ODxHKQk7Ydh2qb8aU7StQS69+nz3EUc4N
qPjlg0hq+yFp1C+9j2yAXduvmokOn4LYNYprqM8HeZvsYzTRHclun8zWXMkKlnkdtziCWfTX55sc
u4FFaGkWKMyEbYZspu11T5afFrssVQsns30TiR5LbMI8O5l2fZCbFPvE28/YMqp8H30GPc5ZHajH
xRuSzQFaHiGp3Oh5hbhTP97pypTgII9s/F8PBeufCgL4SpV8fH7CPxT7/ECN7aQ3BdXwOL+nQKt8
rZVeQ4gLQfmVgH0ZDjAtElW67aQIdGcvOMpj1ZEXsMtGBJddXj/TDZCB3Q+ZXMGpz8bMmW+2f2/P
8D3NWbzIhDwK5RM835A3WHxLCY6cX0G6OZZaixqNJXf42kdKmRoutQEUestYmK+lOkQnJMONuzon
MXWBdgfdDumtsnLaRIYnPmqt8oycmIm/QegbhQv3uMXRN0j9r7h84J4OYgyyMYMYhywq4sSJ9Szr
/noVKXaZtBdBRuPds1Rzs3CQ78HExai56YQUodRvUq7Hrd5mHh6Ykn2sjWCNDrZMWPl0OIzAb6H+
RPRoLHZkbxRKrSoFF0TfNg+BDDqh9axhd/tTXdn3CD6wE0mnqHIvN6Npxb2kpq0EYguJMERQxZat
ohzLRF+zs32vui52BWPhPTQ3LQ15KfAd9kZn4IQuHXsyAB1hXCWRMJ43WuXOjtvkCQ5y3e2iKKr2
qPnUhoMKmPkAAb6OoeWUarshqi+/jcgjPNiZF3Ltt9qPKBonzfVDkPyuF2S0lYqE+jZysYjOO3Wd
NA86YvCRI0+iO0Gllg9WleovcFebZ9VrkkcrMIbYgdXd7SgcqJ4zGia3c9G2UJlRbvIlF78E81OX
wJ7Ea1PJKyel4vs4ar6RuGgYKN+KUBg14uFY5W5hDKj/BJ3cPUq2NP5sEX0ziCl1TT/MDMB0Y6Xa
+AUhdMXYdLynA9JshaRuVfS7cleKzPQO/d/OctLKEo+NiLLOgXAMim2gc/SWGVb1MvZl8k+bluoD
jg1YGE7oHb5OVWkehx4CMyQBrzwWURKfDG9IeSo96adIguEoy5WJh4sXrukeX141HBLSAHmeg3XR
jbU8mN5xFiensLLn0FZLFG2TC78hYvF7hP9zNdcfMQvuB/f2Hl5mdZwUek6z7BQqMxCfFvUk2w5x
osEq/liWMhxXPaVQvxmJP9B/SnpN2ahepvjfbw965bmiFUwBkPIAxfCl2xDisiO5DZt5jOzKoNtX
NLEj6eDsPmek+XeDl/Xmpm4N8JZ61w3lib6csebJcOWSOEt95j//8JYEOkxw6hbJCURH7RpJoh3Q
GqpWSi7KO1tocXSpG9NmQ41K4+2aV+PDODGI7aAv0SmT0SH/M1iTtgtRc9xEmjc+SR7tBrjt0kFX
U/O+JMdPHMNKJKpgRvQU9WNJsJVms0afumXH95tJEuaD3rT9ox+E/h1K9Doq0En5qkMp/oRAP14w
aGIfzCaKNxlmSxtPTYt72g/Kwc9KeN5NpJyQnLN3Q2sbOC3MXO4AY2KzmIqDXdgVMmx+sy2EmqCg
nNsFRQVzPEX5HBVaEcraZHXmTzCqEmkRN4gdIujSihBxmdwy9iZIiq9VK2K3m4TYD3WOFZ7WaEDW
YGqHnozGx2A2Bw3TJWy5w+xzh6reXV+1ULgRYNr2eSk2BujtjaUVxZEUIb8z7VDcw9mHy57Z076s
5DLYVtU4HgBXd1uigj8y3iWu0vThfYlOwCfRjIGLAqBx6OzoTW5IcLlUqmfba4UzRVQxuJSsvWR2
b77WhogBk6als1zdEMjSqTS1cBMlevycWSO+PBmNm0JUqIz6YO78JlC3XLfaJ5uC4Q7lv3Fbw3l2
FH+sdlgOevDQUYoPJqyidamAISHVyPVpU7JBFcHfVRgiObGUe65i9H+SgEuy9Qvip2YI3d5MuiMB
fV3vjXEIHtEAsB+EMppbxW7LLXJ6RCN+05uPHirBf7x2+kmPuM+d1LKkU2FOaOVnSpsh0aRb4a6t
oAmD9DZ9h/EpZ5jWuOuqJtxgeSBc286FU6uj/SeMrfRNZInYNF7Vf68Q1XOxTs73Xay/VVkoJhfj
5vR31TfoTRWD9yJKyXyuJqVzJSWj0xSCG34MkN/cgLNCr6LKqn2pxOQasRm6o2iaDUBJe+UpvjzL
XKCQloD78xgjoHd+xvJRL1vLM+mUI/DtknQNB0z6vG+37625AHR+khmFwil3l42p8RIjTXqiFRaa
x6eKttM+o3L5lY7QN9lstBOYgn6DLY/h+Pmgr0zv8sJk4FloyAQKhmfdIuztUhPtzI6rCvhpcge+
CYXGYWxf5KSQtko5qIdelCpKG8G48ULairfn/a71tpw4phz0p/AIokm7iEmBefg0WZr41Hph1bmZ
WqlfENoI+00eSIFFeSz1cidIGq3+B+Nc/9/YKGuFPq7fd0SfqfUZa90Ct+uyB1ldtUrEzojs3Njm
YZFom1hCdfLQyUZxQpQoRVrViv3SiXxt3FFGED+HUs2LvQYE906CyfVCJzMTKMTWgWtiM/4dhuss
y952eM3envtF2X7WCjJ0HcoBdDFx0WrkIFKpHSLmPlLaiCdrevKNCCOOROs+yX3wSc6NirRcM3bq
RGErKafqx+3fcBEe8BNm+pVJEM38l00frcglrUAw9+Qpvrdr28o89IaKNnEWNVsDJPqh872VeV8E
BvOY73rPMMVBoS1CaDPoe+QTU9Q1c8m7Q88x2crYeMDziNoNDfp+pfvzniWe7bF5QA33dlwh6TMt
ub1Np6SxUTfJqdb98IBMY76NhiDYRYn9TH8+daAMDXi3SR7ONrK0CaymfPFiFAnVpPpZCiv428xl
/kF46gDA5NdAnj6/UwqRpnliZelJrWoINHFXiDffCsQTDmcEDFVZlK+KZ6PMfvtrX1155AdphQGX
g2R2Pq6WC7TblSI9FbqXH4KorI7An+y7wPODBzoB/f72eBeXC/OkbKDMskkyGedintUo1E6uJL50
5AUbRSCGEuNGb01y+hoo2atUDONOeBOi775mr6Cfrg4+OwBDCeV+WaaHQUIBMh3YZn0xIdTkZa3b
5vglIFOt/bGQBXW7glwYQe1xX4jmr+sJ89zBSPCFyfXJ5c7XuhqmONV0Am8KlcEdYrTtUyqHz03U
rCGHLt4Ofaa78T7RHwbLuyz1m0Rf0kQmcmpJSQ9jGU0b0m/Pp3gpGhvDGtXaUNfsDsZY/779gS+o
L1xhjM3bA1TxSnkol1JqpSkCeKkw23vFL4Ati9wf7f0opZwbQ7GmHDfOmJIRwvPUKxuM7R168v4n
uRyK4FCUJg477STDqp5tteRTDic5xIKkr37e/rVXF2rGPPPMWigxLLZjmlSVLCd2fNIpE36qdRwG
py5QKgdmW3SHnkH2SHkf2SdR6CsE+YuEfl4nms+YLZALAcg/3w0Z5kbYMvKN5DY0IMsRQP5G4Xli
aHNauV0uCBbvHwUAKb3RGQqxrNnJWSBQTGLrRVWd/7LhKLtxaGtH3sxqW9nk23WjGM7gy/2mgXW2
tTpkmzdNEWP+IdDsuL3sV24dJAwhf80iGChHLk7C5OeNkFLmjhteUDgdPddtqJiNi3qT8ZLkkD5u
D3gRss2L/WHAxXfWeVStMSs5EFSwPtMY9U6VGX+7PciVlxOy4Axw5D+02RZxYSuZVatq4fyKifJe
Vkf0BFWMPZA79pGbmkTY05NpVrbwtZgB1RwwdBx3INzLao2NRmOQQKk7IeYQGeQaeM0ms7Fv2dMa
EmZ4V1lKRfXD9BB8M6jEjLIv/ocvinIi1I750oFdcr6blVwESp8nLPAkGy9hoRQ/uszXndldwaEu
9Lc4PqptQIIoANswSS6NKSZVGjVkg9JTViN1BzhMf8zyQP/dpGXv3v6slweVRj8flFoYIFaqU+dT
oxnqyVbVpqfJ8+0/VaH5T42vdo5AQeV/GApqtEooxMwuMIOjoea95PM61lLQ7+2mkT5hFRTvFIzk
VlDy12YFxhsGpvq+lIuQy+86sxsLerGqkhpfbRusgI74miM3/r+31+/yjkUrAzz+LPcw17cXW8MY
lFHKgjw5jZ4+nIDSSa5A3E6S45wWHg5Cdj0eo1he48pdNLznPTIzjcAvkctcNLzlTCZJTNXkpCMo
lTtGjO+EESjeri+q5jEvw94JbQkYuZ5WEAUDaiF4OtAEDNfkrS+vH36JPTtB0vXmsKrnWwjH61SO
qyg9Ucrwvpdem9Fwi6GfrJzCqx/V5kiAu2Pmy+aIGU+ALgHCnwYCSGyEuz9d5gWvlUTb+fZHvbzB
5xwYVBjCa+QKSwUPpe1asnKSRH2wbXc2b6NVWeCBG0vJUer7Znd7vGszIy0CokxzcO7+nK/gFGd+
2CC3BpKvx1QQP6Btjb6Ma/dJvILlu/axSLxN1JWBXctLfv3YqnmrV2V6Qh67eFYC2TjgFb6GV798
LOYsm/ePFwPV8+WtHSDVmAaZkZzKZqIV3gz1fYQF72ODYsEmg+WAz6+x5m2pzqf6PO9hVHzjwGHQ
PuMyO19Gm0ajj7FDcgq0Pi035GQjnVC8kr6FgZl9L4eopgQYtcFLjsdNBR/AL9GQRP0RsJIUJr1L
R8ds7zI41fJRDY38VYRqbzzStNBJR/OMyWTT8BhO8Zg75O/evxTcZ+RVL1QCjCwuVwLOi51BTKPS
FpnjTY67vThbeiVFkTx25lFIGJDIYIIfBQJiD01Qas+3N+HljYLEyoxUnx95fbYrPF++rlYie9J9
+yiBnAjvk7IS4zbi7sFkzsch/DDEovwSBRDfqW9KNlQUL0D3aAirxDr5g9lrK+fiSmTHF6VmYMDo
oFyyPPKxaha6r3Awmgw+kNNUZoRdUCAEix2UFbWbcXbpCIs6eMFiAxlVWxCT0xs2kR42e7xEQZMU
a5Vo9doFMdcR7PkM8U4v3heefDyErSA7WaNW1E4cGwMFyUHk3wOQBZ8HdZA/x8o4IIAGZvyrnw5j
s1GHWvuc2h0KlQUuo8a2Uxq7dpDEyw+xXconaDkW1ZBGNX9oTVg9Tz14A54TIHXuOOSV2+NcIbZA
ZIav3tDnWG0khi45BSIL8crSX7snCCxoxQF8nxUvzzeD0XLyJHNKT1YQZokTRGr4I8Pm7tftTXdl
IQ3D5JlGqWEmls4XyYeKvi4o75ry7OlCbHmyTMA0pVwNzoit/ScR6dr29ngX0+KpZicBPaQBCMtl
cUXwVrcl7CTjWKlFeiyqsd0YoGVXRrmMWsGiITUJOAdBbsSoF/tj9HiyoUCaR8RW4R2VmC8EUgZq
JsvsYK+kvJBgISoXPREsc/VJPuT0D1fqQFfminIzrmsA0ii8LTUJwMwQ9qGlcvS7uruXjHFEwzVS
N7dX9OILcmuAuQNHgLwm53SxUaYg0pIRoSpIV1HnAox6C2KB71RQ9fumbtSVpb14WeCVaUTHRACz
KL89T/rDhhktP7HrsrGPgToUX4WJ/a6NsHDkpSDOICKffGGsGZNexHiMCbUW8VAax0x3XoIPY/ae
7Vd8MvuojlBZue7C1xGw112vRt8yNu9dL2nSXUWT73h7bS+/IANTxIMdNSuXLicbhpE+AGmzj4gw
axX+JMTW+9xO2j+3x5m/0dnDSSzARaaj5oGLDdI35xNUUzqxYuytI7R926X7PnyWOr3d0ytfE164
nBLpE3S4ufw6J3aLk6HpSZcMeg4KWcLBQI4K80s1xZ63EsFdbhNq/Bq11Pd6AOpl5zOiHymG2hzY
+36Rvum53R8iKY4sp8fw+rlOk/5RxQV1jfF1bSF5rgH4E5XTmF0sZBpP6gRuwTxa7aTuVES1N4No
p52l03m+/c0uzx1KniYD8WJfQYPEUE7sKdXZlEr+04s9PO2aTndNrdKOtYVpxu3hrswMSx5K99xn
VFSXMzPUTlVqY7KPWNmAzC7RMHutAsl6Srog9lfmtjxw72BeedaKJbGyqCeef70gKAefTDs4NoE2
HX0AQhsUF/0DlR3djeM0dfUMDKQe6bL7d9N8HxnlYx49Ns9F5I/o7RgnI60PSR39LYE4PFqry3fm
ACbi9lDLLfrfUGyTOdjS6IGdT9Kw0REtytY/QgX5KXx9pBubpo4C+nRSdezv6IreHnH5DecRkeKg
jKMBhUZK+nxEyx4raYgjzHJk3LyCERcav1RHR28rdaUktdyd/w0FYxw5DioLS4Fh+/9IO68lu22l
bV8Rq5jDKbkSJ0ujCdIJS5E5R/Dqv4ez9/97hrNqWPI+sV1y2VgggEaj+w1CSgzMekNUn5L4LtSG
9rLFc+hoDuO4K5p5iyt37mPiFkO9DebQQi97OzW91bhYFXhDuaL506Q/znX/NaEhiwyIj3bhlujS
2fnRv6SzAB+KSb4dr5X0sDJzCLkmIOEDPH8wpQAvvV40Ap53/fvjlXvX0nn5nvpi4wQTnztoFTbx
tcgRk4I1kdJcxj+utXZViy4ZTrEBwhqR/RkiZOo20VgenTExTnqgw8+gKHqlAG3YtWa45fyx7JbX
l8bLT+J0GgvonRxutX+7oamFUUYRrLPYBFYXPQTysOWzcfY7vxpk9f6JwMijAboMEua1G9V259p6
dxmW/Z0zRxuQyLObyASeiCA5elrGahO1eqVlOOlFfiWAXA3KeJcp+rEptP2Q4EmTa/cfr+q5ycFV
WA4ItWvekG83UdUWyhRMDqxuYZvlsTTMCPfAUA+BNOSkgxg4gBL+eMxzc9ReXJthSywYmrdjKloA
MiXNpFOj2cIbkvyhS/qnMZa/UHy9s6stF6Gzc7R5UL50Xen9vR1vsEusJEKMUlDDU1LwOVV7CFFe
u59Ecmxkh6rKxxM8F+TIlBZSJGNCgn47YKLFlT41mKToeaTtZpE2QMqNx9CxguPHIy3bYX0AFqlc
ncyMHst6alUPDKVPFelkBibigJEAlVEnZYlPqmF/zlS5u7DCWtk1Ujf9zMNY3ggK525J7IUoDqB2
R2F6dQAlgcXCrC0eNKmKR0TohF46ZQngKLLROupkCBqNuMPfOt3IS9+VCpaz/593G4JWgHuXRXiV
EUsN/sxNw9DOOBr3+hQOVx24ymSPlmd9M4g+/OQIef5dq7U84M+hBN+TUkySW1dptWU1d26L8cjh
klnUDGVt+U6vfkyoCo5oDoPZsctnSdWPSpdfhn30I+yLjbbWuSVf6ku0N3ka8/h/O1QyQ7tD0APW
b2j/KgaKqs2cncSg7XRRXDlxtw9LTNoUK9go253b1Uudd8n1nPfaVrWmoyCSQXrv8rkGiqZauIxL
4PMtJFo/3tbnPidNNKoa9FvoX63WVoy4X6OmHfptiaJ2HEj2vjKaH8JqCqBitbFxis4FJBaPUESX
cHlfvf2kQp2yOcohp01trbowxK+zrtzTqgjh5M4eVZ3dx/M7d29R/KSODIhwsb57O6CZikgGEA55
FPlCrIGqJlwcXElZNrLYMwNRFKeQuSiC8Xxbhb7O1Ck0zDOhNm/iKxX6406k/VZifub7LSoaZMsL
oAiU+9vpUIeaW2cepdMYikfZRmc2Dp7HNN7LeXXqcxwFPv58Z47Am/FWp63s5laPgh7adBt9psV7
TCrVH8Lcj5T8Nk4nP631R9H/dUmFkPNm3OV3vTrlCITIWSktIYf+4w7Mcehh4biLWkNyI41imhb7
iVTe6FF/IYd/W6FfRn9pJfE4hk2wVknQqqFxnAQHKNFT6UsVuF14W8uumbfWxvk7t6DacjkDW1ne
d9rbiVpz3cLgxeu41hMJ/jKWTASy4CKN5/hYtKqxN0a52ogv5wblHkNzhXEXWfG3g8pjMxcFmrr+
aOrflVh6mtv2kECTayOZQvnUHz/eRe8qZMsHRR6QLQuMAguN1bGPy1KvRcATT5WK1i9lDVuoCVpS
Uxm2F8qFhsQGxTkdB9OnPqlj6EWF/fvjH3Em0oHT5vbkbC4yYatcSFab0BxjCeY6VI56lw21rkGJ
DrLqGGsymIxBsruthuuZW9tEvkS2KGERgV5opK/2cWPJNU40XeTPdSifehg/vpk6d3bdQDvOMmlP
O0b/XOFDdv/xbM+FIx4QvB6QcgCrvlrisDFFhsw4Gnh50N9lc175iDelGwt7bnp4iyzPZ6oE2prb
nBdQ2dATToir7WWtO5+FU15lcvoHhZ5fUp1eZrW+sYznJvZ6yFVkmGuzydpBIETXGKPqtlZv3BRJ
A9fs4w+4bMlVvmdZBor7ZJb8w7oZoetxbApHRL5dOIqHS+mVEg7zvtyOsWdHIqADnoF9AX3p7WnE
bguNeJ3TKA91901Lm/SPGVi/i7r8FwpvnHYyGQZ54S2/HSmy1USzKsQhomZg74fyNQSjGcpLtoFO
O7NITAYDgaUbSNt6FdWa1qqbZEgjX0AnutLGwnQbkKiHj5foTBh7M8rqyq2aqpgapLT9Ikx0Dwno
GZZL9aRm2l0ho2alTObp4xHPzotq34Jt5N24Tl+sJDJbbbRzX+rt6kSdT/az1pT+Es9AvAAu6yzy
X8RoSt9vl0nNLTmJAFX5I7Uk6DpBL3+WB5zPMebgm29sdKo077c6OEJK3kixsN/XW70y0jgtBbPS
Q1lcx6Y0foWrOu0xi0YjSICOb9vuTutEvbMis3GV1Ingcjt3EeQDSUfxLdSbage3Kjq2sXYPa12+
wj7+m9Zl/bGb0n5Xh0pya9XVPSCa6bD8d31aXFRJwyOqr58bA34wWm7fURS5UdCICPvputHVi6QN
7oHmmY+tZaA2DZpxhPiM0DXcC3GY9WE+hEalunxJ+Htpo3nU66VdHcXydaH3sApKiFNKqwW/wjHy
zQJzlY4XyqGie+yVJUgNrQ6+hG00wFWtLtikqQthejiGWvgtCSYFQP/QutS9kJ6wxq/lMPyJbOcO
A3h8UuxGuSx0dVdbzo3coq5e2tC7cjxmGygHXTanu7FOfiCGnj2YMGV34ZBmnlMYV6qZKC53kuOJ
LonwWoE6LdcoaPTFcdDCx6a0T7B9QzdUoTH21fS7CYavZC3FDoEvjKMs6XlqiXr96HwqYnFlRM2T
nRaXxix/LmVnH4/SXuuH+GKQnK9DJz8iM1zs1Rr+fjg7oYtszN08W1eTI37IsXmVSO0OVOn3anCu
ywEDzbTScS4MbfNTYeAKgeX24KKI2V0QKykqBugG1NN1PKY/xcBHQ9ZAdiMcG0HTW5WXzYOMeSW6
AaYSdrfROEgAkYODk81+P2pf0FOKPTuSWbCoDS7ZZIlrGvFjOi4rUeaXRjn+wLzlVkKA30f6424O
xv4CYf7+mKdyf1BKwBpmYiKHWeeJV/ZYAGkTBBPUjWPIFnZHoWUAFhNWvTc507cQV8ed2QB3F3Li
HE12xtGaLfsycSJx1XTJnZxpPCf1Sr5s+7K/ng164WJwuqMRTc2tAZ//VFhB6+oiG/d6jfy5oqby
VRYl2QVKeoOnLLtEKWPfMObxgKGhgxFiee3M6q2WmT8aHIitttZPEAK/inhoPKJj7bapkA8SRNPR
jIHpO0V2GcsR62yMD44zFq4YTbSxBwqOk5bqJ8fOro28vFU6+6YZ1O8OFFfZi1Uo5FHcPWvQCY44
cdpukir9s1Wj5mCpbqMX1olezTEOp/AOtAOeuZ0xoNgzAtdQux6zDHlwOaxIMvSBsleF9qtBQ8RF
wP1Oc4LqYDdmfbJwSjmJOUx2sp3Snoa94kUK6jJ4fjxrk/YljCb9KNJkvtOresHLKpZnlvldm1mX
Ulp+UrPW2psDBsHihRyv6LMb532+kMu/2sKC+BDR95LKE9XOyQXOxtzZFHUuo2w7deNt1/HneRZO
F0ABSs+KqtnVeKe7qSnX3iCFP60SITrE+IZ9MMn1zmzN+wH24r6o4mcUlKBuThIm3hI8imH+PIT6
CUHNwsXKI3d5fZ3CIN6LIPmNY+YRVDkqGEqjH+xSUgH38lkcZAoyRf4URcVJm5TIi/PMcjN9OrXy
MHF0hqc4FoHb2Xl8BKx5GWfGs5PGX0k3Ye/Wi7epIaEUXGrBSQq0mwrw9k7A0rous0A+8qrqvQDC
IyISbXUwLSJZl8TfAlxruATSAyyb34XZfymqYNcWML3icgckvj4alf2pn5yL0tIbkur6Cq0OpGMR
5nFLHd9NbeAgWmM5uzWQXXfkmeOKFrZmb6bKzhLttUoR1kuTSD10sXpJynDZp8MvPVLvzaROd5mB
2j8EcpW+hfG7yo271Gx7GGGR9ceSpT9lAeETwsLjxzfvmezdJoemEAXujCr0qvxlW0U/O1ZZ+Cz2
hB0tsm/JHoUkUmgsynVCZKlGykaCcea6Z9Cl0kRFE4XMVa4pG3Vq0oIufBEnk1fYUYaWs9A3LuCz
U6OyTp65sEnXcp8Yv+ojD4h80RJvr2HlItfSKTL4sLFuoBROSbzF8z6Tcr658VeZU9YLGIymw5BN
+ZAMBlrtUCSc6sfHi3YmQYPsxd0rkwMuPl9vE5m8y7Ux7o0c8cZmj4b5Z20arnNzus47c6/G80Z2
9rIJVjk77VjazYsTBH2T1Sapk5G8LMcKRBICrQ6l6Dpymj54UHJ9Av0O10pqG+XCjIbslxGHAVsI
w3Lsios0vtXKMPsyWSNcSAGgxPTkpCBWtz23cCyMqHUHrtDUw7Is6I5pwu3uAQ0ztjAW5xYHChHC
zxTsKcutkuciNqMWvffMjzpj3lldoh6RfxWYxvR/q0CxZJrwONAagzLD+3S1QMh9anbfTZmPeY3i
STFyWThp9JQAxmT38V44N6ulFwnmwAC4/87tbZysQRqZVSqRE9TtT8hZ31qke7yPxznzJGX5KTSQ
hrDtrNUeKOIEqI1WofvVohaHT3D0pUegDHYhnDfH5C+2QRAFDRhtPHrOzpDKpg4uFuKysyo1jqnc
plmE9Gw/9dY+m4EPSvG9GML2X4QlapoUpha2Ex3et8eqiZsiVNs687NJsXb1JGvIAk32xnTOfkjw
lTjA8TkZ5u0oQSxN0hgwHa1Qx2Oam/co+2huZ3UQ9kTcX6tBmSK2EVQbKLFzURfQFsVaeFXviwoV
ei9hODeZ3ySw12ZD+TQVyr9oI9ivB1nNDlOnOUO1PfMD7Mo/OWXB6Q6k6EiH3Nw7o9lvxKZzodCh
DGNSy14YLMvmeVUICiriehUVmR+Ppq9ow5PlFJeFMSbLPRzCUu+2ChjnrhXWDtMbrOdQQF/FeFua
LScFU+iL0Rj9qbAoSKNGvjNq7NbRuRVbA57d/68GXE1REW06z+hE+bwUC2LlvMfs7Varu37jwjwz
0EK4w6Kb2haqHquZJRnF587qiVqFptBlygvFxawbBFNQAwf9OJ4sG2F1p7wZbPUYt7qyTHE0IW6N
ggdNcwll/ylzxDcTRqOTKce6K3yTPGgjjp2dJNDWBS6Jf+Ba/WCQyokSwJDRmMErxpkV7QoDqtal
b72lBH5uigp5DoGZ6AXE6O3eNGCqJdAIU6o1uKf4GvY1s9/YOZxSO9Cyb9i4S1+zoRmUz6kIR/Vh
dIY823/8ndfbFUzagh6nNsVbGtnZJRy9OiCjrnRCwq8U0fPqPnf07yV6aSp5sUcZ4i/vomUsmjWU
p2RENCAWvh3LsOgFOZ09+0ozV7tgrDt4PQNv7XCLBbMOogvOlX7NUtCB+87993YkB0JohvAbfRLZ
DD5FBoCRfeWE4mlRaxqPlDP0C62luQe7auy2OBRnvin+JxR8KNDyZde+R6kJkiHDdZoTGVyGqX1f
5IEvKcMlKjPaxjlZR+1lpguS6gV+uuA13850CnAZmB1mOtYjCew0xoGJfDal9o2Bzk5q8VuwFANY
7xpTaBRaSxvMHn0AdzE8lwLTLzvprEu1aIdPNBq+//XGJNnj6Q4sE2jDGkRcyXE7JVMx+YXCFkny
+qGZepTWQquFxd9voFLOfsZ/RrNWSQQKnWENlYIlq8af9hSEh7Ift87aOrYsa4UaAw1RLOtoPq3W
CqyCNswO3bvRaURzpUKVvMcvJ+0O89xq0cZpe+nuvA6hL8MhMUCHmY49X/Lt1tBqFfpXUwkfO5H0
QedN1e/IqrEbrnVhh0fZnIxwF6j9WOwkMza/C9Fm8i5GGRq/i7w2r5vKtD5R6Zc+JebcPyiycLxi
tB+tEoFJTUp/Z9XsId6CYks33hCprdpzzMwoPCMmoXfbYmyeEqXUvg5zMd3Dvi3/ZLXWZlS0HDNC
klYtQy9XKlTA9Kguf09G0jaePaal+vXj7XRugXkJIepEEHrP/hm1sREhyrR+ZsX9Q5LT5vR4COj9
Rjx9AYmtvzqAFVQPeHuBcloFVAj/ZrE8Unw9COR0J4vO+F2OetzsA2ls4VWaU1/vsPRJ5UNv9lyf
xSRKq3QHu+PZmeb6QMdz7qk4KqjpNPvhJaVF0Ma50IpM8fvAgVYTdFTfFJjGn0U4D4iDanP9RSr1
EA0aaCP2Huc162dR9XJ+cpQIe5K81JDXtHLjIUSbE83o3i71A6y9sr0v9YpioNCCvyZZsuVBAVC0
JxyyqOpqD8oo/ZXyJPwqSPHWFoNSJTs+gJFTQc3jLQ28c0EKVzDOF7caYOvVx7f1rAxMOZj8ebDi
xwr0YEhddErCawCtvXGUZKmRN1Z8ObXrBTcXhBJ6cWRF6ym2nWisuIWAGId57PZ5etQoK6Mahtpx
ISIPgtRGKD63l6HqEohfPIPWobGIo46mn2CWeTu7OQApmvFsj49PzEsXcTWxRYme5hgH5333WLF4
ovd2h0BcAUSkm90gDPaGM123/H2QqKUpX+TshHLz0INy4w+6RYVTynaNTLnzPilupllCTnZC9vpp
ttqL2PrjjNajXT2bdeVKit/2d0r016waGQQuNtwodRH9MLp9u+dgaReLoJTqJ1FjXfaqXZ5Cp283
wut7KWKGAXWCdBs6lsC2V1ubK0ufqKYruBvaSNq5oqp5TGSTSs2q59/N3mBP0wMddf4gQJvj61gr
tEHixMq8eC6bG0Uq5/oUsSnVEyw5lHoRttA/F12KLosmqE9xwxp0KGL65boH+Db50oxD+xirTjN7
Y9LIpht1fa1BEpsrdI/tWblSerm8VEMzeDZb/GxQQDG7H7FZKX8so8sfBpGqny30q+QLOv5KuBvR
TRngunXRcBHhaowqMFXx0XXG1ERUL9fpInZCiJkTmxXpAfdIlIJHuyldq5md0qsSGc6/2lbTs1KM
TnRqJdspfKfTuyNbeDSxKkOk1BPCHO8k2YgDb0KYu/QQ6i1+NI3dGMeqoem1L0fRERgCPY1cm5YJ
jieVmn+ThiqmBwbpufU0qHHX4NazP0mnmtlOyav0p+NM0q8xF7qBzE3TA6jSjPzZtHBoctHMSxHW
raACHQYaR2AIaULtRxFk3xs6Uc3h42PzXr0Clsd/JOuRByEsrK7doouQN52M2W/DxhUycrlqTsFq
dEeEjjXtWgHhlX1Sg+u+a09p0x47S1wn9eSFyKa1zpZZ3jtXQdIA3hcwaqikohaxJp+nWig5zhwI
HxrdZST1ruMcEcDy5jo6QeTy8jA5Anpze+f7lAZ7a7zNQ+Ok1Oauwkuv+IKy0W60TTc1tjRGlDMJ
kcldiR2SBufhHQUhN0kF2rCcfbbKfvH56BNlF9qL63T7SyhALUONWvli7Nv8imhVSXJ4kAElFRna
yVrzl28/vhRiUYurFZ9rsWJ7GzjqBslFZ8p1P5ibwcN4B2lBu76DY/a8sUesMxeVRQWJnQLIAfrf
apOUep5qMT0pX5llLcFkwG47EI1DqHpg+Mbu5CCPdpNrWvycBAiDwiMeLpzEQQ5hQv84kNLWJWR3
n+c+k2BrClXuXV4JD4mFFHdfaKiK6bgkmFVrfB076g5um82ompUoXPZDmD2njPmzMrDummSrpcdd
FOXtUhS5Tcqo3bWTTgenUOvmfky17sjF9yOY9OwAnmrwMQJMPkNFC241OBtXZEMxiuODNUacrhzl
e30ECFBWYbxD1iG/1TQIveheqidLFmZ+EHTx9joYxF2kdqVn8ukfi9KCfEkze1c55dB52VBZ9PE0
fR+FZkureZg8Wxt5enAR38WzhkpXMSJL4QTx2LqNYwjfMJGac60+D0P+wBmfuzJqnmNjNq4xD273
qlXqvCHwELxw5jD3nKgsPLaneZBFJT51NtlyMczJsa4188oJ9OWYTJM3x3l3BeIo85SJz90FcumG
whKPdm3r10pDizeDUI/KOtDcfdBGzV0dmrprIFbLDh7mad9UjfKtwNqcGBWLtnUVnCZuWyeQaM7m
tIOM1DE/q1JYeajeZFc4Ggd+g+Lt0Ymi7hjqhbGPtHDwzFRrI1evhHiuFURpVafobxsTOdVwNMTD
1MfdLkPo/YCreezpTUNcTeBhIkooXMioC7t4CA5NzevXKQr5kDjogOdpBLDYyKubXAnyg6VN9qlz
1O6IjYJ5EViFdJlUiXJDCjt4SSCpXhC00jdzMZ5ATXn+EfEKOaClWtY7yUBY7SA7av2d2Bch51d1
j6VInUOYSHdFXZfjacKS4oeKOpmOLFiRYiihME4pg3MEM/+7QKP+NFh4ycXYMakemttJdESRWniV
tmSPSmbH6TEtsgwTe0TX8Z7uEWgNqgG9Sh09wqfZFCV3JkwDrRkyN5FT588MGk3ZT3oX0+GcwmvZ
KntAb2V/m5p2V29cBWfC22IMYwAnAenLY+BtPInQJ4omEm7fHNQ/UYAXTWka3LHmhmbnmQzUIAHV
SLMhHJGIvh3HhkIOaaOefXucFNfWUnW4DOjRdq6TWoiG86iXHto23TLteudOulwtS9x+AWojobLK
tGQJPcmg5qqr7GGX9QbZws2UOhcgTvZZ/TRZ+s4oFlH0Kx0E9QgBCi0ZhJu2ahPn79xXP2T1BTQG
VeGH8kMW1+f6NDvxviyHizJQ/SWjsXrUgVR6pxnQtYaWS2DtIrt4HCTNs5pvkthyZj73acB5LoVg
VMYRpFv2xqu6Wj0itVeGoeGrwASkiyjKJxx4qzRQvIxNOO1FG1TjbznS7YvQaJUnyWhT/HsLaYw+
IZYstMccfn1CMuV0sNbwBv5rHiVgJ5JkWoWLKPQ7ZoyucqumQWz68jSm99YoK3eVEVVPbSaKv4RW
LTcrEFQSZbjuizjd26+harUVBiLT/TIJ5YsCL6EDkgIFjPctfYpzFyvGTzCLoNMDrlp9d6RnCWmS
rPsoOlS/dCXRfGdKjae8abJP1K03ygrnjjgagAvfnWP+zmqqyqasKqTUQOfaDFwLQ5J9q/TKCYGW
/MvHScPZoSDfITuH6hWQkbffcMrIEXq0VHx0c0tpn06WHF90ymyhiopI7xZPazkyq9cfZbelcUgv
ivLb8qFfbWBJH6k7DLrmW3WqOYdYaq1bIXVKdyyUOOyecwU/pJ01d9K4G8zE+vXxbN9hl3VKxAiN
8LKCgGuxQd+OH8jZFI2hImPoPgf6QUNAmLyhip1phwV5dVHqRn8VJWNzX9Wj1nlzBbQNbd0WCMfH
P+WFIvbmU8AG5HVBGg2SeRE/eftTtLrJh9ZoFPSfkZ9zzaTpJC9DLONSlHp8ocvpU0Q9epdq5pe6
MNMbrLPmZ8lInJ019tJ1GmaPWoUSXSBNvMeCYP4NT6PzMyfTHqNyMHblNDegiEZzX8MpEiC0Ar3c
DQY5sBubvRbs0i7haVDYNkrXVlfZhdvwM76ZXZZgmaDliK50jTp/AtEXgqluzPlnb87Jjz4vhzvJ
RjmdfEtyUnBaGko7INSqi2p2tEsttvMvWhaq5a4cbaXaqFWszyMLCJZDoS9MO2dBpb79drE2gRwZ
asd3DiI92vlVke316fPHK/ROwmQ9yir+C255s58QD+D+qw79UXrK9+aVJjz5OXiab6W/3Zzr8ZbW
zqvDkcdGLYBKLWIF3nxbHYzQddDTUNzuKP3aHG052a/332q0d4+Fxao4DQqHHo27gxcuP+hsRVe7
ZsDkuyO5wb69BIvz8UddZxXLqBw+BEU5/3QyVivXDeBfMjV2cDJJ90BGv+sd1iF5esWu3Ilsq9x0
dg1Ra4cYsVT738nQCFXI5RQnjj/+mW+7wVUf/jvB8pB93/6q6+7bMr3Xw63CqQUkNO8RdPd14anX
0lNku/rP5DtwE6ydPv6S68i9Hmp1J/W5iq7dyJdE0O+AFKJfgfUIkSf+eJhzM0Lq2UBUeZF6WXPd
yzYZ6jxkU+KeI9zw98vn47SFwFw3ZnRuR74eahWc80JTRzBMrJV6IeJLLdqYyjvu48vmezWX9eqk
tphVdFyYC0esP1Lz+c0J0671n8t8tl7+W/NZrVCd2RrC0MynAVE5oZ6bjKePF+fcHnj9xVbXaVLj
a2vUTMjoLlLtJppBCW8kWWcP7KtvtgqCTlJBEc2YRG246ffqECq78tAdP57H2WMKP2sx9+BSpMvx
NvThlF7Sl25eQu34R36oDi/rwl+WwbbP6bkP93q81Yezsy4d07R1cNa81qMLvfbz4PA/zmkV6mIx
91I9cn20uAJZKo5DlTy74dScwKrsi1L3tML6pmjSZafot3Oba15tbckpvoPRLXv+9UxX6xdMVUUN
gfVDnKfHq67258lJsLWabuwBvlYhX1ZBf9HDT5GU8lNpfyuD9L5x6l0Z5PddMaKy3XoKb11TqlHt
dEq3dBaD1eFvISfrX7q6/ua+4d373zWRcZEBxLy1JhvLviaQNmNmaOPENov6aGdRLhHq1bQlOXo2
zLz65Gt4q5qO7K+Shdd+RuqO6/TlKufv8wNhpjxsXuVLXW99lb8ecBU4i7QqdHw//xvXuHoCiaAG
cF+7Dp62iDrLhvlosNVRLY00dBD/cfy+/okVvDsUKNWrV1p4EciHtNtgN76Tz/jPrgAXhPYQVKd1
miLRKNb0jv176ZyWO9zGae+2HpnayweVfm2mKOc3yT8jrhB5OXJbybyE7Sz63JjXofb4r+I2/fr/
Pyn1bbjTlF4Tdb/E7fSQmBgZ/cK/4uPwszWL1Z7QzUbuW8EQDRSQYqcjvzGmn/63Mdb3adGGcRvk
fKk82cWz7E59cgvR4n8cZrXjHC3soQ4xlXxegnUkvuWblZVlUd/v6n9WZHUhCGme7bFi0dPvXHTD
fX98SQ30n/NDefh3W8yAPMtNx5N0DdWNS7wUlI7rR4oeHO0U1amr6xsX99kN8M8YawSrBGGfIM8Y
qbg1BXsM3738+8cb4FyGg+bk/5vHGrwqAgV2Z8UYHcVU7VsV/S1gD6otrmlUCywqPFA3Vx0NG1oM
0OB88CMtdoP2JtLSKz3tf3bO8Kcl+KTG+BSF8/3H03rR33i9GxiW/gl0PSzv6MfKq6tbC0Gw1X05
+SKKTNnLpar6KucgEr8HvNLGfVjjS7WXoFuV9xWSmyD5pll0R4EERI0/DiK3CnZowedCD3Cko5A4
/8oy2Rqe01amdI7bQJ/8NK3AQBSzqcPwPlJLkV1IuEv8TgfbKU/NPCknU3LAHuOS6opZ0r51IK7L
zjK/2ZUl4QKGjo61k/CmyncZKreFZ8rQizCabc1xHwVCn7nEJZvk0xT5M34dcLaMSgq/quk8pF7n
NOMN/6c020eCboJbFlMUXJWBlf+xg268zPXA/iK1Qv2lqtni/mNTJfclORp9JSwF5kh6N4938lw6
rSch3P7bmAYki1RtyDBA7WnaHB20ToLjHA7ltFuUR9MvH6/Vu9SRtQLrTpWashzvyTVuAZ0Sp4gd
ZfCbvjWPCEyFv6FXDrWnYxHouEy6PbZJ1qOx3LW12OfmoCt3SVcOrWcFo0UFBZpLsJGZv6s08bMs
RPkoN2FWhy/eaufGGGzznaqeQmFSSZcpWjDBJS63gbYr0rD8rc/I6lCMyRPeUaB6zRxUO15yOKea
G+DvJXatdvNS8OKHoE+MQuzqKoBi7QRZEw++UWXdDmcZKFCYNP0cbHrHBYyPjc7BuSUBego2DLzr
ItaxBNtXhYwuhBhl4WLBksRyc5PGdXKHcrBM67WlGrZLEEa8QwfO7C6tXC3ji3IuM09WwmtTbTTF
tXCkyncf75P1O5an/9IuWWp/gESNdRvW6OTeaBt59o1gTg5W5fxR6w5lYBFYB2HFbmkfjL79oTWq
sTHy+gX1MrKy9H5x2EBUdJXXxgjpkDGrNFLK0PEATvAB1KzyYk3H5yNIr/uo24j967jMkCyzQtBE
8uI9310ZysyMCk3A1SnMq4ai4W015MH+40+6vmGWUThP0DJAwmMxuVrmsg9t3Bg62Y8yqffwMbMv
8nzU9llozf7HQ52bEELtXAOU+99LzTiJXQhM3WQfM1/6GYZSVF+LPky2xOHOrNWyUgB8ySrREF+t
VSGZjtTj0e1rctz5c4h3qz20EwF0SBBwG2EQg3jb2CAvKqRvD+iiGoIAzKJPAJl/leBkBfBYPZ4h
0wKb7vdhV+D0kTgq3tFqVquI39tOLbkUlto/VaiXgydwJAzwhVO1pwJz5d7FFmbAZRI90NAbEHW3
3a5vtc9BPxgHSMPdn0Ht42pnmGofuHWDW5ML3tJWXNpJtu6rCBfZC1UUNjZYdQnUD46Xj8hyjwAs
O+WPMuW3TkedOsZpb3AryOcK3HEQ120xK19nkYFLobUrf63b1LwS1qx+aWSlHPA+N0cg/SJIK1QK
cu0uGJU29Cb0Qe7seWR2kWwPWwjmMzFoYSfh+UBtXQNNtVpJJFcgbvIl/FJJwHwUzjgvDsYUCT07
bUPJa9sgiw+KbmXAIkDWerUCCUBNQ2ijZcXr3bXqrNzaYMuw66VGp46u5tKz4tH2NjTismS2TpHO
IEYncz9r7XhD3z+w6fFP85/CqVOszaN56NxmnLvLOsm0jdjw7kW1HNtlaBp1L2KSq+Sm1ys9lWox
+5HI8LKqxiq9swJdum8SNFBpBKGVk5VNPV5hqT0eUX0NfsehpT1yPBXNtXupQ90F4eytEL1+WcKy
gku2/F+I1FSIV1dm2A+4CgdDiqhLIKHbX0vVPX9SABlSq1NmhcllaGXdRdtW1kaxZn1FLkMjB0nn
kjeZQYP17bJYJV3SyYQ1oS3GMtiw6716gxDCbbAJCj87FAB0Wvis9juVuzxN8giJ29RXANCchJoU
nsSZ8uwBKnDShPKfj0Pnu3LEy9zgo6IwbFCdXhM3MwE+tmmt1E8bczdE1oVmipu4lwGmBHdBLn52
eahCnDAP8TxdD0L5vPEDltfs6z2//ADIviCkl31HTvT24w7VlFLlR8rOCDon/T/OzmM5bpxdw1fE
KuawJTsrW3LcsGSPzZwJgOTVn4fenFGrS13zb10zQiMQ+MIb7mtnLL76ky1j4Ije8DsxY/NWynyJ
oxR8y6+qd2MzkkqjQ20LvwTAmJnWlVrw+YPy9zdhjvyX4gCQ7ex60OrJsmYsZo+zpnlzGJiLGvdK
QfC7crLe9ezXkSA3mQHd41Xg9Gz2aWEYXmbMJXcsIL6ogzJZ3JYZ4kmhLFu7I/ihJfKJADl40dWS
LVsjz1uU2/xGvoi4X7VB694DqTm5wg3pnmr/AzWaMCEgPEI5BCbWWYAIiCmTU6zgs8k0iEh27HAe
u2sg9vNw4e9C/IUErCkVZcm3xyArjdpMAshXQ5YWn+bO9SDw2uXW81N3+/GRO3/G16HWriqBHh17
eoVvh3JNDRhE6uD4MQL9LEG4hxpw8bRM8GNfOiDF1wRBL01uhQX7fzlIoBLejohnVVvrkhGhe5jP
BrvrbDKQ43MoumS6lp/yx84/qH8Pdnak7ECMSzy50GJ1E+E46hWz1yLQmRchqK6vH6/lO2+OdTFx
A4PDREy5Nl3fTs0tlxHBAPYNxZy+39LBL/MI/gyvatJjzAq0tm8esU81mlD1gfwl027GvCHtamsX
g6rNw2Ux/IeZ1SuiSrpNF8Ld7SjxMnB1l+nSgoyH5Aneh+53DSusVxpBrdiNXWJat30ae9cAHe+3
izdmTe3xoUMe7lw0LU+0EQHODOk7b4JY4pIfOrjCF2kT+gmZYfjxGl64g/FkJUP9q621GmK8XcNc
EOM5bZAflTFv0Px/thEGWdzl1teC22VetrpbV2EgxDH3+5PfL1duofXvvz0xb8c/u+5GNHRKEWir
0FZ5v1D0p95k/uhNmhN1+T+MhcyeSfoX8DWca+Nmnc1xMa382K1PUgSgEQJuLCYwBvPSqK8CrGZy
pUz8/oMn1PMRqULYE0Ol87hdc2Ealdi/Hw0Tq7FslHi/u9WxCQikOjF+U1eJUJyXC2uKkQEKI9Cu
KFGd7alwc3jaKFcgTVMuUVMlcgvzut+LxLZvszYtXvTKFjt/ypub1pPTfY04UxTIpL1fZs3fJMjY
0/FpO6SLuAPDKp4RI/V8yvbC/hLUhnXjL1YdtYZmH5w2aT+hSGkivJRkJ1hY9W5p3WGvi1RswfZz
3VSQn9LEGYEiWmIb44LT4RylusfJBUyy9L13S3+6mENkcMZwHDLQc05dbKeayj3iK/Y2V7X1OwOY
92wuWXO/FL52rw2l3FeBN20mWwwHe3SN3egN4wsF7j7SiLGjHOO2Ta9qudHFHOwJfCxkmmx369ex
tiWB7P9IQ0s3IodIxLD1kxdTHQkNzspGVoH/eay15W72nfbFz4R8XBD4jCAw2Qey2GHX2P78ksyC
VCGftRW1M2/QcnX2piaf0RXqN/XUPfrKmSBge2rbNu7nvBjIN4y8jNAmrB4YDuPqwuye9UGMO9sZ
E0xxJjuCDWMcQURb3/y41I96qw1RZRfdhsfaPwRlhh7L3JfbYnCcjVlRHG5mhI5s2pU7V0MMyLe1
emebnbbXHM1F8VHmQx8GlMaiLlnaKx+X8T5IBhuJgC1UcByuyIbf3iQVisZFWRvlsQNM9bVNBvGb
JzCdw7QHgRs2ctKHwzhid3dbj3E3RAK+YxbONdifva8lKt+WLaH2Xs+WoI5qMapgA8GiqmnuUTjY
Tt1UkTOq/GrV+9JH+pfCztWLffJ5CSYGi2y6i5ERB3rf4lg8kzT+Y9jzbq4w2JbZlUTnwh3PhatT
xvXxsXxnb4IeUpFNhcqPXl1usBxPI1245sZIl2sSnOuan9+u/x7pbE9ylKNtJK7y4+x26lgHVnYD
ryC5h4E40fCjYfHxc3JxZgRszAp0IL7Mb8/AXCXLlDo1N4+/0Ket/DJceifbo/4ZHD4e6sIlBxHY
gzhJUcRyzzGWFLTBPrbE7rVycS3HHqeeiTRs3vAmACJ9MIpW+bt0qJtf+OTa8zN4/cR5/PhXXHo/
VzVeaFHIBa3857czbtqlEjKYxdEYhvShnhGUQg4BE6nAy/bZsMgw9TNj6yPVHeFRj+pVyhWXUS26
Uqu5sPQr55CPbxUkeQdvRSlcKX3Qyd7qfP7Hmyu5t7TBfZLKvBY0XDhV9B/wl6CQDCT6PIgleBm0
ukeCwVWL9sQHVW1p9U9bWbjpJ4A/+ZWU6NLNAgR09Q9DUvUdyFXKLJvsaubVdJv7EZBABE4LCgQ+
li2eqz7srnC0velKbHRhRXGQWnWWQfThv3wWOftaWqedl8pjF9fN1jFFVBdNH6UY6F2Z4IUFhVJJ
u4rAD1rQuX4rHkGFHciOGGui4NKl8rmOfR6kYPhRaNcM0C6sJlTBFeiKSghg3nXa/6qBV01vyKmP
xdFbjE2X6T+8QeiRMUBRtO1658iSvF+zsujjL+XSanrgr6krYP0FQPrtsA4e9YaBETzDtlviydtY
thZ0Pv2adeS7Bsdq0eOh+w3ViAow5YW3I7kGovm954jjNDpi44/TtBXJtNzLOPvm5fYaexj91IVE
1cvGdgoiMvTCyyun530ev/4KVIBBSiPrdX562hWGTt2IVkPg1Xt3VuXN4MBs+XhVL50cylIcThIg
aNhnq7oEEgX3ic2EAPEZNkkkdNjSrTBv7DL4/vFYF2cE1o7i7SrAcJ4md0Vdp8vIjEAFL1taFvWu
9zT/08ejXHiLmcf/j3KWECxWPKjFWNZ1Cz7XWtB/5eAg4u4t+SnWcoPwsYL09PGgF6dGw3aVfAP6
fG6yPlgTxLxOF8fFVdNOBjZ8ThMziY9HubBZHsZ3nAcgTShunVUzgtqDrFSyWYWNh3NvhLOdHhtH
u9ONVF15Di585fQKEKiikosj23lrbZlUb6OGII8Gkk0FUggiTh9iGlmpUX6aEZuLq+nK439hEekW
8SCv6eTKs3j73ZXS7QxMMnkKAeyj8OU122Sq/CtbdWERIRICuKKCQu5/PsqE/XgGH40TL5Z5V+Ac
9exCRnisF/fJEPY1YNalSWELD8GabVul0t5OKh3ZmirIxVHL8phY25s3IiGc//hkXDj0tGTXg4GJ
MVHh+iv+fScvyRB0rRLH0iiwJxh+4hajh47yT7UsNwXpyZXjcSF6YkC2iZyUSsP5I7A2Qmk5jExL
WhViTRk+fjqCjjHY9UM7q2xDX6XaYCFV7JTE7+Tj+V7cRAeZdDq/OgTGs6e1Nkwx1UMwQhqOt3o8
7OniZycZ07lpXfvK63pxC7Ge4NbSwQqff9xuJ3y/dlNxdCrhlYjsDcKAeGBb05Vc//0Th56OsV6P
XMbvq5W6sHRN0w1eVl9Zm87UoBs4hXECcSGvvKbv58RQyJxwWa0m4uf7l0lI3bqS4ogOa/2pKuo+
HFzRPn28TRcnRKyAkgVVE/tcMxIWeaZ3FVAB3+jsP2AUbImoQeHfO8KI5ytggAuDGaj2EQEhJUJ8
eXYmPMoxSTIuwxEaTHvqhz599ojpqYmm4zV59/fnj3vqX2OdfdWl2Ui4WIwlF0x38879GnR1NKWG
vluCYPfxKr7jfXNrrAZ9HPY1GEDl7u3XnaRuV0i3X9gs9GXMLoqHh1JgboEstZ9uZ66xHMvJXkVF
1kZ8GTdFnW9KnbpbQZz78a+5sMxALei+E5vwBJ2rUnl6Sne1dOEOGkm9zbLxs5JJtiNzuHbHXBgJ
VU59tX9AYFw/58JMlTBo3LVQjMVkb7rOIWRPJlj4NuH0f54UmCjCSiAtJqOt+/2v+zM2GlyTKnM+
9rFybgDllRCZKxxDDau58oi/v6q5Qyg7Y0CH7gbZwduhfBUbYzJ589HJnX2Red9FXKcRvvG7Rcg/
Wmtec9e68KmTZlE9oUm2RpRnZ9XXYmHYHWzvAVZ2JPu5Ytf8a+YZF74IiCis36pOQOPn7PFezEJW
RtBPR6kHGMsg1bzXARycZnAwm9ior33tF5YRHi7CEeBe+CT0ddb/2rGuZEBX6+djMvfIPZrWb9HG
FOI8S23zyvZOYKqOHx+SCwvJkDR49NWCnbm+HdJAnSXVgmY++rL5ZUIq2wcjckEfD/I+7qKp869B
znar7MqpbViuY5XYv4YlmG/yaoBzalnTpu7q4bZVMj3oSfGfOy+MyxHhM8DY+10vNYGZjIq2OR0r
W/virRbk3ZBu03YuwylzP388yXdaWxxGRgMSQuvU9MmQ3y6lp5Zggn82HbErG6G+x8UjvsrjYcZM
58WVqZuGTlP232undu+qQjoIEvXWc9pZ6qlGqf2pKrNmX1ZxSq24G6moJtZt2ejNc2oUxY01psMQ
weY2I7vzipvCmxTIqHS4aYcJ6YUx6TwV2n0W72K70suQqnN8BxqoD30QhUejksapokbyaILpeNGm
MfCiDnPY/D9W8oAq0JfkHoWpQCFEP1uHVqO4otemdRy12SPvStr5OYGwuksreY2/fP6FrmOxv5Qk
yByB5ZyNlYyq6dC4sI94+ExDOC6ZSjal6RRpJLI8+1l0XqZfebrOP5l1TB5jCrtsNdWes8uuKWY8
H7vSPU5m6+3T1rbp4ykj/Pg4XZoZ3kQeQ1BUYsi3p0nGMCaLtnWPpaOQhyiaMRKp1URmYVIHLqb+
ymvxrmi3TgvF2XVEzi7NmbcDap45c3gc9+j2wXjQmtYMGxQwPo0W0kRu0oHjyjm4ZZNis+tjxq7n
hoUWFLqmH8/8/BbkhxCY2uScsOdBA50BS6aBn2IVmgviZWx/iWls9oYh6i9BXsX7Sh/TaMz1a1JO
66b9uyj8d1DUi6kUQq1GzeDt7ANDk6ohsTp6WSEPRq+lu6F0+vsyx7rg4/ldOD+r6gsRMRADapNn
V66NSkE/LbmHkYPR03E2C/FaDgua9R+Pc2lHyWeoKlEIsQB+nx1UsBJ+JTLpHfWOtQ5t6bU7XSCF
UGSQhDrlwRqtkG4ZUoUV7pC4Wzm4/k5PpHclZr60pXym6zMD+PAdVqh00Tz0g8w9ZoOyo8SW7qHz
WifK0+WHsjTIyqMxXXl0Li0zQLgVj+6vBYyz2ZeahzbWpDlHOU3eN0UwFFZdql9Bz174TIGjeOtj
jWsMNcS35yalyZcjNsdn2gdoqbiYowWJNm+KuMgiy8uvUh/WP3h+UF0ikrXySwHtPFQdoN11Aueb
I/YfSPbE4Ey2WTXncWjgsufcFID9xG6YEd2ie+/UMCWpsiLVkkmFaBBRkh3WVGSu3VfnyfP6Aa0g
KQcAB0H0OW4p0Y06EcrCkduPV5miST7acTNsE/Bxe3DUryO6N7dOqQ9RXnvDlZf+0mbzm1cpCxof
lJPeboOCq+cXwkeDAf2eL62ifQnO3vz28Re1XgLna083A3AFgdbarXo7ShU3dpp73MmuIIRYqrLc
J83kF0A0i3ljTvhuNonVRkCXr4lYv5+gsapWrriAFQpxzkFZ0txvytwDz68WKbfoMVGMhpEgrxhv
vj/PxIAWyoKo+aO9cK4j0xvF6M6jZh5bd/oNPAjRJem+zJrlh6i8XDNDuCBMhoo0wnmAHIk/qQm/
XVGniGVvT4V1NIkDl1Af3Ll+RAgOzctmcb8Tr3XlI12G5R81l9kfcC22FnnaAiC7c3VtiRYaoOM2
7yxMVcqgBguC+81khsrXmzK0Stt/Gjo5I44JsF+/Utvgg3t3IlguJPwRNObJpObw9vcH85A3FIqs
o3QQ3Q7G+oZ8fdsWpKm2aqErKs+91drSfnA0HIBnzKGrBqAws8FgGerak7DxJrJq194DC3pK1fhs
xKLeVviq7ka9kED+1U8L6O62DpIqHB3Me6QozYfFDeQ20SsAO4bUnE3rQhD1s/TUZJW1xeUO35aY
TFlNer6fkVhEWTDTN2VTinDQOgRGIa5sCyX7/WC6z43bnaoAvygaRzd9szY+MsACzez+ojSHBQdy
ycqq23ssnIyN3nVmaGjeQ2EpHQMj2d81IkvILfu7vhu/58kw3eWp/0+vVze0WM3dDKcN1U+92mH/
9NtMmzh0ZJCFqdN22M7MP0gBgrspjn8safpT90dUeqxBhbEE8avkNs3SaQtY5dRNqt21gD6bflGh
F2Nfheapv11KVEhEPWRRjhIKqoHaXuruCXknM1zyudkVrdk/Kn+ad3jLDWE6NMUmZx82gw3CmVS8
jYI4/7yYvnasFxqnk+v+TGWgH2yaqi+wBdS2ius9bj8glBfnVtm5Hmkp3By/6QpMbxZvMzrdC2gr
72ldgLHS7lTg/vKc4X4ZmmM3yjns+1UQdMBaJ0hfuiXd8kHvcn0sozQeFjClhXbws/K1xmOozLr4
0wzMPQwcWFVJhguK3z8mmntQSnwDznWPKd8CXb36Uwot3br6MiAPZ9yWbbphp/y9ndXQ1brM3qI6
++SJ8UvmJ/fBlEZGVjVoiLkUsox47zVNEg4NGuSBcv7YdX+MR+/Vq3sJ8KvdN7pzUzWee9fM3X7J
tZ1s7c9pVWJMVWcdQIbUOXSZr0GnclF1rBwfl57kh5DwdoQh5aYdWy0k8pK3RZ//BNBqoBYlTnNR
3AJUf/WnxQqp6T5nGTKJaULtR1e6telN4FZZ274sNuGKrIoAmdty2ArcQ3ZT7B1EJ5cVyh5sPSEg
bOTUoVP2JDSV/hqPmXXofOQxrFiyOrHdH5Th41KGMEqYTfnXXAX3ufD+Iax1Q+EZn4Qz39Bg2RAn
L7taeSyD2YYS7T3EVRZ1iPVM4jmdGmFaJJHm2J+rwPrlDQbaKRPVHJl0j7MxDQetW26Ug3FYMXxu
0y6ITL1Ho3XQb2RixHdJW38ah+GbMetfZKe+UlVEuh/voG2BWWRo9PjxTl4K1QUkWgSxFm0/Ib5n
lrxB3uxBqPkE9XXeS2EeEq05WXbVbVsXmEtlrbShVEVGUf+YRf0J+sp8v1Tyl4sA29assXVdljqA
bWaq1f0KQ7hma3n2EplJ2W2n3D1ljZaHaZym+7Lvp52H+HzYdka5wbvsG0R4FBq95ZkS7NNUeUfh
CmSgB8A2WkVOOcbtXeFgBVY2wOREE99pdoY+SaI4KEvyNY31f3h5/tF87YuYPPMYeOXnrJI5znay
3I2m8Tp0AK1LwP6WDSasXNSxMpJ7/sHZK1d7tPBrDEm/OuKfct73ZmN9DkpX3WEIhTXYMh+73n90
VG3ek6PerWm215o1Jrbyi+o0sZm1/DuMt9c4WMYQoTysV515rzv1Pa4y+sbKg3HLxfSnxR7vBKNV
PFiLszro8Y3kaNwtnRsp+pz7os1ujVr7Ojj+FHWNl0RtEnsYY+E/Bzs+4KR5q1lZ/sPRuhvHSX7W
MZBWhdfYPnDHu8FvT7o1HGaR62GZqE9O0P4qOzqxmc0z1jf9r8TNX2cr7ffA3n9Z5ghGxQz+iMC4
T2LzJw8gLLm0+pJo3reqdk9ObpqbBj6M7Pq7vHB/gAJ4GYxZYKQbPALLB7u2SPVZd0WGJq2LVHxO
KF6U44/MnZ5p/m+d0X9xMMLc9tw/oart6a6Q+ZcVGH7gfjJ3Tu+KWy910ttUtROkkri75ZIXGMJR
v21s/l6XpP4GDUq0rcm67igv1VHhac/KNvdujImXqIwXL5NfTW06DpzosfaTUyDks5bo99QmwmDu
n3l6vgl7skM4lJsB9TwnNdAe1NB0dvsWoa3GsLd1n/20c6w8HGBch07ZT90CDn0CgjG31Zcpwyle
9/aeDLakZFgMoWXVyGpCRpBPu1NZtRvtZJst0Dsn+vFbZ7CnDbZ0bYQMJR3J3IoGHZZBnTwM3fAw
d/GDm5X3s4UxeJoOj/XqLyh1+aqP/icRcA2NsJN3pMYvPaCiDY33O9HQudVtqqL0WkJcM18yKjtT
n39WfltGVPW/5F6HhR+adVsttfbpoj8tNLm4Z4I7ESAHrOecHOkH92mFtNGynJxGu3cN+0jd/hc2
FQ+9L/6JJ/MHtNe9WZs/q1khsVxr+9SJvxI5v1YD3aymMkJLOp9iWR+crjp5I651yvarELD6o5Pw
KhCufR/HGfHArMHSsPsTJ9zqo2u+wgz6YSougjaedkZf7W2BA+GCm8a+r0kt4MsegDfedBSDSx64
hgJV2HWeEzqd/+wWrgUnixepq4s75U0/7GpxOIXmU9VRGcu0m0SDYi9x/tgg/H8IRu0mlu6yWTTf
3Ac4jYWt1T34Mvgq2+BRy22EYTv3eYQnGWpOJrH0YzXzqnlMvTSJ4j5+otRmYfBoPqVFs+t5xkN/
6V+nsgGetOywUd0QDh0mO8NlDq/CYvzcNRDKZyeIJmmfNMOkMDr+qn1DHJSmnfxKo65k1qHtxb9N
PcYb29ZavhUUfTKzz8KWTsINHIKHpFjpEI13wp25YiTlbzRfVXsYd15oVvNjSu4e5r7zm13zaQQM
93NSPOFcEfEu3Q2jb4TExW3k2f4eb2gZllryx7fgOZm5K+/KACPnMnHNSBX2bW0nbRGKAeQua6Pd
taPDAtjB+JSYPjwzc0J02RyzB1kN8a7W89/xMuW3BSZsm7yrgaaP5U50OMQLjaWduRnjUvI0q9HZ
krcdenyqNyS7kNHUnN4EtZu90En97rR5Hk1lMn/qhIxEW2e7xs1/Jz0QJDsZsImcjHxvQ2wJeyyE
1yP8qkBwx+7k3tIbWC2h3PxWE/iMysnOw14bT0oAK1Ki0vcE+m2Uo+R8KEeOA7Zmt5VnlL/mulFh
p8GUNYWv/3TqrnjSBlPusiS/h2r+3IJGPeB+KkNB5HuDR8Z9KeMAO7+y2ap8sDauitH9CAJxKCAZ
HGvTdjZGbDh7kZVfMAuwwsw3tlrXfO9lnW8LA5Rq2o2o8CttJgGUSeS5XNNDYzZbAnvUaQtUT/Xy
0yL9n3Fn9bspT3k6WycO50SK7bAQqSyJ/hvK3R+6JU/SLPGZzUy5zWlv7yiMB9gMLn6okuUQ06re
ULHqIiX14STqCpSu6f4s+/wW7lseNnnN7IwWl3QnuKGUshD3GL/mpQzCBDXQGCXOfjLujVGvQ3Ja
sQfOfixyD+fI2dol/NHO7b6Cp/9O7/an07XA1mIfMlnlTBunb5fDLGvkb/RDAyQzy1BiwYf5e43E
dZgE5ifplU0YaJLr32ZtvLndq9SSqK41+rMzQ1wUXvawKP3Qz8vv3p/GTd8Zj3hk/tTKBbK+WyZ7
EGDJC8YYJGxoDoWzzIwwids2dE1A0uis0Qcsd5XWf6ZS9aNN/IcWucrNNFZGVGXWfQPucdsaEIQx
nXkRrfctaEcVtV1hPHEYsshsg6dSQ1G8NVQOHdMACh3U3dHJgqfcb4m7XLPZaziD2352aDw0hiDI
33tlgAGlhdoODplOHMlxGQFlN1PIg7VP1DC8ik67qxdqhP0wg4cbioSW1/SLJYyjftKySCnL39kD
Co3UxLvQneJ2Uy5eR3jcv8yGm2yp6mrYOlZPqyVRqNheuyNuGvsuDbXC29TO8KjrzZb6DurXVY2w
hjFHEASOczA2aPrGxmkaVwkzjOW3mesf0DVfoqoANK0vFrasKHJsR7f5ByqjcbCcsQlrxalMyLj2
MBvbEyYCt4FNWh2SKOkhCsabQhuHe6vAG3Hoq11pid/FaLeRJJmOnDIjPtY4smY28E8BIueZ9stv
8jRqq37fBdq90w1ce1Co9Vr9nOrl58xh42GJf2sA3QiV+oMrBvcGC1nrUDpE7VYv2iOY0i2MwfFV
Vc5GH2Li8fa4pBP2qPr4RLuBHnDmePx3VRBSa/xkwmzcydl5rTyCpqJKbxed/njeBPtcmF+pCRkP
xoz/Ao/wQRe8sDQN0GsYf1RprR+82la73KTrW3H9HryquKtV9cMZTOMwDi1nu4TYpgzpvzRYKYZa
lz/nI6TTVLgJikSuj/i0HH9rJQ3PMSU0NK0bah6vnqDZAWOWC2B8TQbQWl2pmTe1GdzXtEsP1Jrv
YRzdjFRuo7FOyDlFOvG6lfp+0KS/Izh/EgLUf9VNPFPJ9APaxBgSU371xKSuFIv/ChG/rW3BuqU2
C/ONYilSJ28rGXXSL27V6PKY81D7t/ZiQPJvGjfN7mc/GJLH0StMteG2y/NTOhWN3AVDB4wW6ejg
uS4Lt98MAKide/CMuk9y0c/2Bici/a5HZG/4Vto0U8m1+/GLGGLZbPQxs7UQ2WJa+8GscSBTbbLG
P6Uqqh8CGwFyqLREbBT9FT/YFdNArt7aSmWfh6lJsAcwBdcCgO30mi/oOz4y2EHWgMYL1F8H35yz
uk42GY1b+oN5nJeiDk5QK7z6SWudxAsdLdH8m1pJ9q2MU8MOezl52h0+sN6TaQ5FdlMlATElsCj7
SpnzfZEV1NWKpDFhKVIMPN8k1Fg7fUIWQQjd4ooogltlwfUwgP5GakpxuFq0Zm/NQ7LFzba7Mrx3
oQoJZAOY2SoU4aG68vaQJInXGSJpddiRTZ8djWx03I0dJMijqz7zXqa/94pvtWicDkUvXqQztNRD
DUVBrCwy/XXq9KwIK4Sop52Cd95t9DrlEhw86oChl9f4iIuWAKhX6VrZan2R7eIWBGFoKGt+bXq9
xx69aYY5rKYBvqDb9261jUcYmRG5qv1kgXS9B6Zc/HSNSp+giOnJdwoPVbDBp6XCtViYI0YlBrqp
hLxTq0MoraZX0uT4G6wvRw+XQfjE/G5eLLtWWf1mGpL2M0j+FUPhz8U3aELqd+Hblc3dPhQYCyeo
uFNkR9M8VMtU25scqgtPQxwH+0aa8p8Jfdd2A0ug3LcdUIWmmeSthIgwYrq0jIg/Z+VXu5gCbR9I
oTzKOFbVbDIMJ09139jIOWKEKqKFvoa6AxKGu3qSBf6pabh3Ny1M5QI76D4ZNx9XvS9sOtVZMPRo
+gAjPkdBCO54d54q6+i2cbMf61TeZXZhXamlvm/AreoUK88ddLLlnFPtwbNLhwBJHfMioFyU4bcd
7I0B7DTSlam6Zlh7oc4NpwWQMEVnpIXPEZNkzU3mFo066hgUeF/yODf/6eEuuuTqAWmB1bVxcgVr
8Zc6fXbHor5EhwJuBkIr50V8xx6t0lCtfVw0u2ojF/vpG9+QBQKyTZfVWydXc3tHP6lcsY4pp2UW
XnGQbbGcSreMeWbtrl/rEam/7ZNAeodxSV3jlOtt+UMvF8hjg6/Ug+hGP4vqdo6Xx2Fwisc4pm7z
n48FYg0eAH2sUCGMryv8L7BKUmOPPWSDdUxSI33WC4pLEVJMkJ4/Hud904UrD/qER2vWx+J8PZ7/
GqcPFjs2ccg4TnqC67qjjbeZUSbPNeUjjxuYFuhGYhKiQpC91VWc5IUrF/ojJp5o8qCAey4P6Ixt
CQY1dY6TjSXNg+MOKNk3JvoZpd70TqgFXew/QiUz0ltztt0vfZWPM5ZDzaA2FSbxcBf6UdSR3mLT
7eR+qu2yVjeTW9U3mHHU9ASe88ytzQhzwsz4avVOZWyZJ3yxzDI+6V3T/TYUutOROUHpJW0yEHBL
EFBq9w51oa/6BLJio7oiaEOI2sbDaJTYWatS2NqmHQbjjkqhc784KFCFSTH5Xx05JyNpWR0/NZqO
HJhdL14VzUAQncgRWpPtxkUk89Y1tC5+8izX/4ntJ1L0yu5mN5wG/t8rPeK/6OuzrwMg19rYtGlw
eudQekktR1MJvtEUq7ax8x30xWFYik+ek2x5R05UHQ5t7uzqzAMBQH1YH08wOK8ctwsXg01MCL0E
tYEV4/H2uMFDwXvXBYWbuJKa0VzOm1Rv7a+trdFQsfJk+5+PN2L4a9uUmb+Hk3p6XziDxXhgBts7
kfTZrznNLJo1HRJQvkq/e3SBIrcs1ZWRL9zrgPtBw68NuPd2eCiLqAJJE4FtZD9uAJzou3kJrnGZ
L43icNnBpUbK6R0Zo28s7jw9B0OXJpjU5L5OP0ErDh+v4qVRuE9REYD5y7adXUZ9UDpT4iUTsspt
0ZC1BygoZnBCr1k7vbsOMPSFQ0Magq8fSkpnjWbZUDOUYkxOi2NRKjcT+36aKm1Dfq0/VXqWbx07
pry4LF2H/xul+P840b/jMy5cbaBV53QJfZXhGio7OZHnqR9z7JtR043/FYhoY+Vu0sd3UUjQ3x9K
1U9ofxhNfBRLUewhHCa3VYvPHL39IGpLvdvpTuxcuQDeXfR01ek7Q8DSIczSTH375QkrwXTdFump
s7T+gPrzKsWXzE/T6iemKZTGFoc2BHyK/+wWt47sIHHuA8kFlHwW1nY1UXxudenJyermJdcalH8d
y6/r/3q3MA5BM7JNK0LdP+92W06ZTHEep6c8XVP+roz3ol4QMcDq92jF6pp80buYivHQg+DDA6cG
3+rssIrFN8t8nrKTBzD+S0MXMFT2Ejx0KT3D/3wuV3kGYI+MxT12toSBJxsxuYjDAVDU9z76bZ/w
jLh2+i9MCKMNPj0uEnAY56Go9PpRN7HYO1HG7w/E7yLsp6K6HTGF3308offoqVVuCaYQ6+YjkHAO
0/o/0s5jOW5kS8NPhAh4swUKZVn0okRtECIpwbuEx9PPB81iyGIFK9SzuIq43dHKQiJx8pjfkELN
8hDKxV7KMCnu4DtuWsP6UYSJ9b2a5HllzKq2SSlkfLHQV+n2WKugt9ILO/sJO8XvAI1BTc7/EMla
Qt+7/CdvwmaWhMj3Mi1+z+qVxKvMsF+XbTStEUkaVyXO0PdfP/25RYlxC5SV2wFgz8dFy5xZb8M4
Yp8PcupJOHLRGdL7VRQpmldWfeKTyF9SlLI0/tYPGQCPSmTjeTlGyIeenNcq7cpG0pSF01bJydqu
sbdw676Lf/RND45iCIy3Lopp+uSDYVHyGPNtrFdxujKIK9F6CDQlZsicTI+MasuHLIvN340qh7Uf
S8ug15AOY1dzNVAmlT/6OR1nv1MyhwbakOkdxqyBjGJxVykm/aJAYOmQonfjac64uAlZ3Cd+lGOy
gTWhYXxzprq+KY0y/ZY6wEA8dVAxHbOEk76a7ZBJa9kagDAo2sLMtQNVu1O1GEe5huMbrqhASNLN
PJit46C0VvgnLxX7LZzV6S034nRvdN3wJ1Xa+sdsFWPI0FaJ7lNEG7BnHELsJvNyzBi6tuD6iKmi
dkWDeKCbgFR4K7R6Yg48dOI3fqvzVYIn5ve8QuZ+VarTIGOONlThG2PEiiGDDSj71lJSS9ylKPEU
LqVTH2ymPIWVoU6ddOFQn4n1JD1w1SD2gvs5RYsNqSwCXMCLvR2rbqiBm8lrSIYm7fHNTIOgYgzk
OePz16f6U5agLTQy+vkA1UgTTnN5NchTxkg9qyqdgzJxZkMq0e1/zUWWVXAFJWTwePpp1DXpag3N
3Bb7cG6BymBtbKSuzcXWel8/zploSGQCdqSTXoFdPflIU2PqEyVTir1cSFgFB3qooKgqARxKU2zW
L2QeZ1ZbmPTWImKgwZE+6T058phGQB7KfdqpCZauTUrLGXs2FfyN3iM0//XDnXlXi+UQsG4VQt4n
RrY1KPnYN1q+B60v/WDC2U6rtusc9T+sA0aUtha3MmzGJRK+C6+Z3kYO1mA5DlyRvpUz29zOcahc
gIl+bijSMuMdMUDC9/sz367vQU1lVZrv41AeV2o69U+2WgXXIm9ygCexOjfbak6ceasqVNUuzYvy
pbaN6IZaC6PHhGh54fh8qnSWLp6+BFwuFvqdJ9E2ByaloQqbkfU05QqnsRr3mjD2bJniVm7q9vbr
N/qJg05WSe6jc5ep9JFoYH7carqFei4NerbXIoVkbjT6R7lucP2UsuYFCRYDz0+jLl01nFqvhfbG
fCG/RNM4d4zf/4iT61SyjNieAzPbw45guAu9dVu2QD4CtUkukPfOpRC01MnB6Kpbn81E7cCoW9wN
iQQG6jVeUpXNvqFTvofvUr9GDOAZfaoqc6k5NYJntJF7iUHeaDiRK8PpKP85Mi3JIDXf4oBufVL6
LQdcNJQsSvZ5HRjeFFsR/khyeIHy/Dm2L6ssshtoZi5Seh9fs9aUGSHPjvcLRwvGylRpT/1s9oMX
GG3na0VdvdYlDpNugPPB12fsc9Qg/UTYjXaRxZTl9Gs2RC6ipG7jfWb32Pwyu5TqdSdEn2/+w0Jc
IYQNCEafoiEjgMQOtZTUuq50hvnqWPpz1xiXXHbObaYmYyAILwwl3dN6s9G0oYCgG+9JahqgShoq
QI1IwsdlsLXS6vSHRNLiUb6U3YW9/PylAABGS0aDgL2U1Sf1mBrZSadlQbLv9QHIiIiFcz+GiJG7
g1whWfv1hp6JDpADuDUJDJScQIs/HhsLPqjWzFWyp8DbZKXSDqvEol7zJriv6rphSio8E6bfVk2t
8CFz5BZP5bz6Z7v6RUGPJjSjZpx5mTd//B0i68WQSnO0twYj2EvtWN+Y4zyvwa/PFwLEuR1Gpg/d
A/iFNDlPrlRwnZilMr7aR4Nt/YJqLO51YAn+RPHv/4fthX4AT3NxYbNOcx+tL8GadtS44dLoXIk4
NQ5tVra/dRKvaNW2ovT7ehpDr1Vt0MF2kMC75UoaX7/+Jec+UR6X65BzZX0KDzatTihTItr30jQ8
10nY3UQpzZKvV/l8uaE9TVGPl/Nyfk8vt65N1ZhqgiAUcbH5pdn+AUMgvGoQD2qiYUr89XpnXqVC
tQ1xiduNtsny79+lEXOmGWMw4caYiDG/T2Sj3oiml69yQvqFe/vzqJbbE4F4Yg8TQPQsTj7MZRoe
NjFBzqoqsMQtOdt9HzSl41q11dYgzAcRennW5U+miNRkPQ5afzdJYzU/daRbnRtMpvySy2GMrgcq
ctm21ZBhcRs7jjFErhvFXMO9bd8UJQyhnA0VOKO6GYTpxjP3J0a9DT7IIGGGEm01g8F+b/TV1UQB
UawZ+Vb4FwXSfD9MtkAQGOf4BZ3VRtKFKLxcJR8LRvIItgGJNY40HNOPu95ksdKjhpbuJwGSr9Pn
wEVu7RXr1wCHEwGQ2FLU7TxDzCj6MrrwIj6FrIXxyWfLK0AkBf7zSaiQu1zMuWyOO0Ba34vYz1No
BqWrRckVg6erRpRw6YO3OpYuDUVOj9uysk6YogmChCJX+scHN/ra6EWQDTukF9Jdri2tAD1u/V5I
l6SDTr+kv0vRuoXZjQsgo56PS5lmlbd1XgwwnDAczAIZxJClA4MVUAQq5cKenjYeTlc7ebCIzyvV
lrlcGmQHILtXjW4+T62xctLqMVWN168/23MPh/08xCFCPrpzJ58tnXapU8Tc76RM2kbQOWezve0C
/Qk4bPMfHm2xgiZrQLTe+sTHr3H5pEgfdwKUNl4iNBQow/1IMMmvF0XC2tCe/vnxOCM8HeEW35rT
KFghml5KtT7scNnm+86cNrmfgtpZMzubUJduL2kTfz6XxCRUPSmy5b9dq4+Hpcf6yUSuot6FOSjr
ikrRLfT6Dx4nFzZzOQfvv3yNLj+F1MI3M5jX/BXpfxdvA0Wa+0RiIVi+lSeZZncMwjG5sH/nH+f/
VjkpDpmGpa2Td/XOzCN9Had4dyEo2ejf2jhjCvX1yzq7GH0JelV0HBl1fty7OY3Qde5ApdmV9ljb
yrOTWaXXOcnb/2udU2G1erZbVCiwlotEu9Oj1I/Q7faqXiSrrxc6944W6SN05hcJt9MZu1T3bSpN
QuxACyDwkVWGWawGqYkvZaqfCq3lNGD1bDGk5eCZp1kysqPACKu+3jU9UsbiOYl10NcWQPf0Pu0n
v58LTFRAewSF7uIW5n/9oH/D7clpVMESUOJR4ZM+nZyT1OgMu8isnFEarIdhE4zZboimbevUGzmx
PFhQm6JIXMs6pFNwU9FPw73BM0rlwoH9HM/I8LiK6MMvubR9klGi/DeWtTIWO5OhrpPE0kqXohvy
6IfYMC4lImcWM1FJosBl803ewcmBDaaGV2I1O5GOAUhnpQxb21XB9y3Q6qZwtnoTSe3u680+85mA
oeMpOVaLS8vJZzIKCU8PBNF2YaGmB3XsLD+JJ+NoIo57YakzB5je2oK0IqSBjj15rXqiY4GUBILd
jIMrmyQDEw1d/v7PDwR7GPEUiP5LPbls87tQpvY9oOfUELuk1IOGRCV1CugourJOkGFOLkSZM89E
q0jmlfGhMG8/SR7tarZa/qnY5YWMp6+Rjz4xW1p//UxnUiNIpPhlE57ZvE+Mb7s1YYeEvdhl6tsE
JdOz1HhDo8Wz0j8MujdwFG+DWfttt7+/Xvnc8yGPz0Qd3CFQteX4vNvNXO8bXCAQXEMALvTVBooT
jgn/WiRy2GlKMhuCKU0Gdtq/bsoGH9dYoE2mDa91kPgg4h23n+m+f/04yxE7iSzvF/q7z+8ep5AS
rQEk1u2azryfHf1amfrdNNj3s66vkBq91G8483WRRlMeyousKJP0j9sXJeD+MyxqdsOklPTjzBkB
pi6qbyUlnP2vn+3cWlhcMOqB1Py59VrpTMv0mGfTk67FYMl6kPOm8FpIF18vdGYTQZZxRwD0giGu
Lmfm3SbShKt6FVTZLh/BKyOyQ8I+XJUZarylOaKccgnUscSgk7eGRAgt+aVOA5B/cgg79D4TWVOR
TqxlG41hDeyS29TMlVZl32a/DTmmOKmVWVzBNRmf0SKcLvT6ThtHnFDWJ90ktaUcPdUJqI2y6MxM
a3dTOcVeGEw4IuGbcaylWtoLeUGVZUDtlUu2zWcuBQc1TLLcBemGvfbHvZbhZ+VSOrY7NRzCZy5N
LAecUqY6a4TqmVWXXoANnC7I0SE443eg87DLLOnjgkEkwiJyMMiZoJ8ekTAJj/3cUzAAL34uVOXS
pPvcevROaRLRyf8s06dqJGlZlsg7Mvx0DWRsHc2DWGtqfjPG+oWHO/1ElocDCYFeJZsJ3uTkc8yC
iiFZGeJwhSb+FUPCgfYMdV5tp5dap6cH5u9SC7QFSzOWPK2l417VmjFI5Z0NdxEihrZqGm3DnDR0
7YyxqjUFD1EjXWgWf0rd/i7LMUH2imv28+sLnMSpQAbvenNMEGK3NpNAZivU7k3zl+oMd/qgBZAF
0+NYgNpVYHp8HRzObjHJEiIeaJcxeP54fsAUhPGUg2muVRmOb6//DFWBL0CbX1KZOw1D//uoiFHR
zl1Cw0lylpmIEUHdl3dZjXuQa0xRuYIdo/6uRHdvDXK0jictvyDocBqKlkVRmwNuQlZIWbG89nex
j/Aj6WbeKztsD7oBbpoEl5Ze0SrCjn6VtlPl5Xlhb5KiGdc1yc4FNajT+5j1FfQyTHrkJs2aU9PR
UoEdOzGlBNWnqI9FFg0HWaiX6AtnVwEcujT9FnPJkwiflKh/12Djqa0dFM+xrPDVuR3/MXf6+yy8
vkXtd2minoR1aJ58exZHBdCptrULLNq6tjL+8bZaVmHLwEAxP2aGcvLGEob4hQCYAS0aMtTgzAj9
FoXujfI4eehBtivMTS+NQc98BSzKJJDWIrH79LoQaJJGKu4vO7XR1o4lNlObDC7wl0tD63NvSoXW
CKgW951PYSZHspzqLFJ2MhoTtluBnLgaOSHW6uvP+oy0CCCrBWDAq6co+9tFfXfwR8tKrBFAMAuJ
VdD9nqfbdP6WRSDoY7hnpUsFv7LTt7R2fG2RHgbci1pOG0KL06/mSHFrE0Wx5p9BYEy0yQjQiNNo
yWjmEiXe/S4HUbS0kAx1R7bfu1poZm5mxQ/tjEV7rmYXjuynRJzThDIJsz7I+Eu78CTodN1CHcf5
Ap14uH5Ns8sK3bcD5Rjn1lpo7VuMigYopp+Nruy+fgVnbkqA4aAtFvle0u2TyJrikBIXuaNi6SAd
han2npg0V6pq+FoY+3292Jnr6/1ip01xQxN2gyCSutMDwFKuGpf64JYpGnBlMAe3mtVjugRQoaj3
VK0Ytfz78oYpk6ujWkYv8SQLkfEHbw2GUTs5zSx/7OvwEZG+zmuQH8RC1rLQDuYocdFdmnSc+XIZ
EILRgqHBWEVe3sK781TEXTBaSoVBoDI+BAMnObTUW7Mff3z9hNpyUt4ntZwk+jj0mpcZB/W++nGh
URUT/NN43sE2GIKrJraszBOZ6jxa6GFyeHurRcneEmW/x8DRnIC/J+1VXsvaG4zeGua3hMQyryY2
WhfRA/ubncnqL6afJunhFAc9ttRVhZBGpcB1APyg6du6k0S0SvUSABTeDYO1AYKv3xaWqpYuf9hX
JtGjdCetLL8HpQ0wr05ap/WEOYl/rcaWLUAZD8qIuQxfTrkIbWHNbZTXiCkayI90+STtYLL2yOOZ
+SpKoK3WaBxtv974M5/RApRavmGKJXqdH/c9t0potEo579pU/0Mv1C+l8Ki19ve5di58sWeCM00j
6mYO02KFcHKKk9Bo8kJFLFJExnBI8Sdwgyr4V8upZRdRs1p6dYxf7NMac0CJqZ4d1HZxUtVWUhI8
oEL5oBaO7KEj8+3r3TsTFz4sdrJ7FeLhZtbo8w552GGdScq4A4SXw1HtkauIBn1Txg1HVZKqC6X7
Z8zP3+ckwi+ioDhenUT6LC+qFqnCeTeiEn3so2i8nm1t3s/BcnT1LHkoqhkwkN1V8C0jdRfXw+Di
ami6RS4l/n/ZiP/7NctGvYsTOEYy+TWVedfjQ+umarkTDboPQFC6HsG4qv0RzP86pvr7pkEWLd2m
xRflJGTMCh9iiVPnTsWcfGNmpXVUwu43O3EpNTuTW/NBajQ+bWT4YHR9fLpxjmIjaagCRRYconE+
wM72TQyl3HzoX5pM+fUfdlOxGIcxhwPvvETld7tpGB1kBKebd7BBk+wqL51qocKWxp+kKLWnfG6i
B6WyIwTrZUn//vXi50I+EhycKArtpXb6uDhRE5FYw8ajuglm43G2g+7Z7hHw/jGQH19IR8+FH3gw
FKFgSAFmnDwpCtJOqw4UaLXel27bmb7UFjBF9D/WkP1r++nvgVngYQwaaSqfQhrLEJgc7h0QXKU2
WdlRi7KS1DLRTi+5C5wLdcCMUQbGT5Sy6OTABMOYz3NOVHXKirmpIvSVBb73Qgw4eyxBvS04B3L6
09g9ozlhBI7G5ayj2lCjrAbbtIwQT0gD588cXHLePpfugSSh+cPHtjgDneRcU1yPJt2Xv0rcGLBF
FTwDGjGe06iGF+mInhgqtK7OuTHi4Q375EtthHPHBRlIbkibyThAj49n02woxeRWnnZal/9GuuF3
PjpPQR5hKxmV/15bMkulb76MGT7jxakGpVxGuGmH7OZ0OyZhcFOrVXHhUjz3tXH7gtpcwF4keR+f
qK/VxM4q1KsDU/od2sV1B4nDLWL1El3j7IXxfqWTXB3CXh+kGmLcoykhLYWd3YqyrPTjPp7XjmQW
P3qpqVZ9HyRrLFLkgzIsgh9BrbpRaWT/4cMH3wDcl1mSCabu43NbHS5eM86lO0sfKm/qsBye4iZH
qiJUfRCsyX/Ic6iIVEZK3ECkBx/XE02S2n2PGpRuVVfhzLeoBvJjm5aYFDkX8Lhn3+niH20DNiOj
PbmaFUkb1SnuJopDFGDGokbhJs+qLb0S80JlcGmpk3sXRLs+SJRhOxPO/C5LB/mxlhbDoHzRqfj6
Yjj78eHKAvYcfhJQz49baMWVEIHDWp1cXfWI2dSgR7xJS64n07ik+HruwXhRfH9ct5/V6kPdlLJE
saddqgwtEnVzov8w4C0gtVHno3bh0c6txiCJUYsJ0Y921sdHS+ZQzQqhT7ukb1H0saGE66tRQ2MH
m8myiNZf7+Ty150WOwxQ/xfCukAvPy5XI8ERQYmVd90UrLFC/Em3LvWZmGwrubjTQ+c+QnPz6zXP
XUnv1zzJlqa0ScsIasRO6HG8gvtZ7KMIxsnXq5w7IyDigKDwp464xccny2YFoS7BfU4V+yLk+F4f
EBmbJXlTlPoFUv9fzMKnbURCY+G9LdXj8mPepUlDmoDP6uiYJUOj7NFKjlddZQLDSzTL05taRNdV
pBbPIiizxykxlUMGf+G672XxK2imfB/FweyWuUjXdVuk62ChO4xxXez1ylYfukgq18PYjx71kHSA
nDkg7NBoijcUefU4IJ/kOkphvNYWfBJRBs1Kj51wA9jUtNyIvVillZS9VYHcb9IorLkV7fklrx3t
FqQcYHjkNlBE6tvejdMyuM1mqd5nmGo8xKOhbIIQ3TlXHYW1RoHZ/GEgjOASxuNvmHJhm5KOPaqQ
cXOQRjvzhnI2PceRUJHpByeB2TRhZtpH01OvBzVCmrl5bIx8dulhZmgEGlPxTUyltIrSVPKZKeU3
hSXs2MXbrEd9tQ2wCrJ+iSSB6KMW7c62O/21VrP4adZqZWfMAsm3XutX8K35r5QU34OwuNR5OXug
GBqSHwL1+NQXsJwpaPqetrbGnuNJJm8HezhoWUbu22F3/fXxPZdRAZIBYA66G8zHSX5h54GFIOBM
GZNmyi3A+u1Q0jiX1GyNuo/qx06tXWihn10SH0JKfw7Mp6p4VPDtRHtV3pnB4JgIq6TZQaqzcrw1
46Y2d/o8JKAudXFJb/pMQICFTtN+YRAAsTjJPLoEPZQoJJkDuDViglMvcU5X5sDefL2pQI6XxPDj
l0odQ/OcZgsuFtDCP36pNLakVNYiZIiaOXcnpzw6YjTdqVLvo47KvJjbY1WpO9hzz5IxHEWa3JKr
94gbOk96I3y0R3OPP7alWuyaofXbxL4z7MiThH3lNJKv5sGVJNfH3EbLhJHSb9ucXjtVeohQuBuV
6U8XidjDluKQDRIskETySkX227ZZTXWBDGPWeXGZXje4Y7tpiE5UbuGODOjWrRRkYbP+sezA/2Bb
54koXFM+bfrEQTfFqZ4UJ930VbBI4+mD53T1nskzMgtFpmyyOs28tBgPptFh9T1QGDfH3Ayf+rb6
DS8FSqGea6sC6lwg7KOFluCqr/XvRlD6rZ7dJH38lgWqch+Hxk1Y6N/lSn4aE+3YVdnGQbQb7Gt+
SHO5X9H02s55cKtjti43yBkVDcKXlFIG/hhNKSArzI6PEfVPhlEEvgxHZHi9BMxQvjHz2E+zhTcR
M5uq1YBYA+Xcm9P+DproFX/RMZhS07WnaFsno5tX6RbVwB8Cfk8pS36ft3/aPLiTdOV3g62CPIDf
zcLuaBfTW1mwUwHcuzRKr2vHunI6+/fo1DbGou3zgLqziyTVbWBgdaGFlq/l3SYa286TEmenOFhU
5+N6RnOuG+VVMopjmrTrWFF+WEHvm0Y4rqYgB0wA+tvVJ0Z5iabeVUO2ner2UUz199zurwsl6ugI
Wb/FaFsenC/EPhP1GUbljzEeXpF4/2N0iGgGavZLnXB2Fs2Mueu8ye1iNdnTQyY/mU3h6732Eiaz
r0ggocvBRA00jV+0OnipovI6HJwNrfDDBGXOlUA4oGx7gKyTuxrdS5dr5Bi3yY2SYJakGQjGYfgG
mOWlB9o1JMF1khZ3AmcWL0EBvsybLcjN61LvUdYfkm0vBel6nuBrxWgGxkIntOvjpqq4puYO9HVi
BRVlZ2r7xZDuWs3cFn28ACxkKI/CRs1E92Uz3KshElOI+6zBPt+JILI8FD5kINjxixO0h8miUaT0
CJpmgXaLqcKvOUZEhrrwB8yyyI1NCHpVUW2iPljXWr3WRb9BhXaFUNWL0TiQW/kMypJueWApj1jJ
fKssO0MFfDxg63GVJzjWzPOAtHA8IEBtrvjekXAw482szm8zYnMZgFYOYn6ULBOpO9hkfh+xjYaS
4jKhidHtQsRVkTwB+/ooh2P9CFPmUCbGrW21v0ozX1xFpIcqCznnsP4lIwUyHQ6eHVYHR+4e0ro5
1FP6My+rW2eur6LO+K4U/XPcKgjnmc/UR99kWJKuNhqVW+X6o51rAm3z0EM6mlYFuiEj/LlZz17J
b37SkPvJuzmWUvo9cazj7CScjdZ47AfJN4QMj3sY9l3vrEMR9m7ldHciDa+nZrpNbN23CAsrvBU8
ppArM+lkVN1mc22G2rcomGJXG4zrBYz4quXTTdrG920uEG4uqp2lVUca1a9ll6HPYt0nobhtZIGy
qVbvkzR8lSfzKNUjgqEag1mzju/KQv0uzfJLnJX7uIh8VGhKV2oscNfZOPghQ4YV9SLKck6MImg5
5AdDUthRdIRWYi5CL7KZc4VQWMClR/u04evOu+hHZVSGOwrzvkMHYBBFBEhXPRa6djSU3FrpNYfU
iKZn6rGrJCwfwkLh1BrZUwoTyKumRkGpSzkAZyn9aur3GLYgjY7Hkx+p2jF05qtKExu91GUPYuPL
IPrthASoq4/W90nW18zXUbydCLpa4Wtl9I3AchMEfGidclVH/BS7vYnGfBU02s/AcHazrhR0ovXW
NQLzW6FnHp5Kd0Wov+RjgDan9ZPPwOdbDRYVdoRs68j6Zrd14hqN4fj20B9zWRo8k4lbnwOaqmBl
1MaAYmVY3omSnCvKJl55cxeVNYSB4qqFIu5pSbwPlfF7EcnraChuwOpFnmB3HJPI1GtZDNm6umsl
vvoG7KPD7qlFURM22uquGZJfshoVm3zSntokb33U6hG8N5x9p+YRUo06qvSW8TZI1d1UxVtTaSzX
VkrJHdX8HtK97vZS9WImzUMZVo6LhWi4a3Xp6MSq7I3l+GqS01L7F/t+yBCJabRjb0eGhziT6nZC
eglk9Qllpk0AiNk1g5IQXqKKHqhYn/I8cZ10ft3mN1NR/4zLTMdzfrTcakD5NzJtf4zTJ7sF9MxE
11ds4cVBva3HDFVPJAj9fpputHRAprJwjpUc3zht/liO5a1wGqaaenhV2+pWCOPFUcRNAGvM6+wU
zHHidwU26FFqXg2y6fVyiNRXhNuAk1wPTdTjsTnLLkV6t+pne2046GtWDar1rV8pCBWnxZxv8lRG
DyvaaAz6XcRub/rlN/FN3Qu933UYypgoGAW1eeiiwKtUiKe2SHHDm9pDN/G3tJR3kpM9FImeIpRr
XUVz+SOsdCZMuuQ7vbkCR3AjYXdNcuGwWK//MLn9Sj2tXbWvv9ctE2KnCmY/UiZG9cz7itD5qXG3
EHD0zdAa99zgvVdJ5a6Q5sdIrr8jtG9sjSK/0qvmSRT5ro3CH20Ve3EnrsGL4V0Bo/CgmzEHRNsX
bOeUDqZvKdExEuWx16ptpYv7KAy34ZT5dIOfpq7bxWqxmTrNpz6+HrT4u6S3twavt1EZ8KJse1XE
zoFZ+UFHgz8xm9rVBRKdXbsJRbUdnBi4dEutO1T71sF+oAqvyKD204xWqr34krUe5VrnJ0N7K3Lm
c4Q41KahZReKgiJfvqsNNMx77hI0j+fYbdqYqZ5QvDKtke90IgTOZquEizClXpaMldtmU+fJMUFN
C7bKmH4fhZ5fjW0iXdPouq1Rwl9pYn7hkG+VjuIiC4xXhEV/qmH+1o7Z2tSbzdR3j7SVfmXdoq2d
6640SPKDHoyxP6X9gxo0+8qoV9hsV16BEUUShBZBwIDuod2jZ6F6ciodph5R5TLVjkgTYr2Wc967
CGVibtK9FP9VmTYKfwJ7ctS1+pBm5QH6PWNHq3+JxmLb2eXaonvlS4FdY2hhZ1cajh+VlmN4b6f+
OOP6EbRSs1bG6lfcatW6leTbONFuBiWSvFzF8TiB7W2NGBPYzWOr6XdhoGykvHssbWur5FLjStOI
iGEfvElqeyMtoo9hCx9TGRQAtfYW7fJDog9vKvKvseIcFtYUOZ15XQtxpVmjuqJt/Gscl8wy1X8G
COR6kixDtMzTzSDmV4g+N6Jtr/TAWqUhyVGO2npJD9ZrtOS3GsqIfsYCNTl5g0kYIHYToVrQWxtT
Ga6MrjhOCghYnFqu07TjdXUaorT6laOWq0Gr3rI5vpk4w25qG/umLrlFAzCIaaq7rST2aFMfaAYw
+Q2T15HUE7XPVvhaUjhu1Cu5387Oup/b6x7yggiEttNjfVzS5mcgvzchDgIrYVZrhK0eJRSYfEuv
1a2qpxt6KduikH51XftrTrTHxtH/iKL+1qhJ5IrEOaC0dq32auyloYxK9qw9DnQkyLqjNS3ZLaKI
xQotSR/05k7mtLqqkvCxa5ML1+53MFivswxyLoYnazfhtRUqK2TOrstSitAuTiAmNO3OSqK7Zcwo
C2uXjumhNcnlJ334CQX31pFIsNupe8bCbiOQiNftSXItSZ1WWQIshHTkNWjw7ZtGY1+aBuRYx0d5
+yGZut85Et64rBBRmQ34cdeUrllnK4HTrjv0+LL0dmGtw9r8Jg018BbjTcUZ14OP+yKkslij4pz6
WRj5ZdsX61LtuD0sHZcWsQ8nQDp6TboP8RgZkhVV+R8BXLXThp+UrTeFjnUJye1+qGRyEuMmKdUV
bi0beVL7h1JY93/FbXuSyXrsfsa9toGQfTCCuvaVQLrHsEN1rb6+CzJ9qyGG4qlt931UZwolDB7q
Lj0kQbzubZswq1JjgsWvoCBn3Sofo941rfZYiuxnVtd7IeqbrMf6ZCrLfTDp3yLZeCrnhhQJ/w/k
MrPJbRRnJMlDMBzBSS+0y6t+mJ+tPt1Ys3pLM+wQh/UeC8F6pc7zrzqE0Rci7OXZc0w+3JX6miuu
W9UqvtpKqYc7S0EiGOzJ6E0IVl1VfXZrJgaSVSRLITZdrg0RUMo0v5uNaJWHNvrRdvbS9NGbVthI
GJEouq0Wo9hYNhEIec0bVBtrnnqT4EoBWupNkcsj8/obYeUTktJhuWpV46fjlE9pTC+orsgMdTk0
vHHZnEIxf9Gu2SDxUHh1aq2DuCtWuHzeW7ise43dIUZQDr/1xiQjaEp22R5fhoS/W6Cyh4r9dLCL
8hpmGQlKw6DDSLM7ScQ/AWl49Ld2VZw9q1b+pkcQRus+/lZaVIJ2F31rx/RbXoYvJGiB343OIcTx
JBqU9ZBBH0Qb5TYS0xUtM8OzBXFXNY8Dyu3IIwajK7V2vxG5FTyFoYTJT7dJh95w9RmkYtdsI6nz
U6xYGaMH3QoN3+dgTqUV/2ejIvHuIna1nuXoGmUDilU0g4PURhdRXOsx5j5Mxl6CpuGTi/XXgvta
FuqDivy1NzTWWz0brlzVt1SPN5hv74y++F0uakCRWlHGzj9QLuaIWnc136YVcqfqqXIfEIXwIFGP
thgHr5NDxjGVdNCL+lircOQHE2EW0N+cfSl1G3lGRZqc2xzpYiICu8UBFVec1uLu0caHZopbj3vw
V4bimhuDhkcKPj+atD5XY5Zum6j+H8rOa0du5ArDT0SAOdySnSdoctANoVFgjsVienp/lG803Y1p
LAwD9mp3q4uVTvjDvZuoM37MynqsuPm9PHrzTOU1Kq2th0ctwGQ/LwYnKNDC80SLcpHy6DXDvUjL
75GSvYPM2FLOEoFQwo1tTYdOLKVEsdZTTAdCByZvpaAzMCpQSynJOPmrp+a4gVhAqy1uRWPXKmMW
ODK7bWW7nZuSLZRJ4O1SbqbJ+NaY4ncdq/dlqDSBElZPnaNcxdm0zUyt+JFnPJRtkz+O0UjdJrPu
SQi/jxqes7Z0dk6PjUfmCGTeLJJnB4epNm0P06AdkM/fz0hxBnD9VCywCOn75qqazAd4ZmtXmO+o
SL+kmbMHM/3YVcMhm+VzPFZXuZuiktfWaLtm9i6RWFm4afnowLfH0yd5tVX7JpvGvZ26W9ERoquV
5YdxQYGgI/oJ64r6VDsdoMn9qSOZbezRdnExCKlHSefZmsMXwmq5dbzx3lWTneIIQEhm/WYOLYug
rwXyh/wzD0our4dE2SEstkXd5lsmULGe4eCs67T7lZv1YXlwaO6i5IRNiqW3ZAJEZz4szlc6cQc7
yrBUyAyOhJuk/uJOE/RkF9wwyfckix6NNn2dW1Fu0AULZOTdzcDg/dnh6El0mnlQbT/uxm9TMvxG
Xor81uMTxjiCmXLNhc2zjzaV3/XyF+XClzxFk86c68hXo+pOpVPupzIs4LMpbxjcroHxqFwneezX
s7eNu/LDKtJfht7dznmU+CotykqRyyOpP3aJ/WwW6jbOhRFElrlLWu27Q/0gTkxEPfOQM2Cm97oX
PYaj+2wNCTZZudwSVF3VaOEHQjcDiHwroiIuNC5JC6z/tpTJq6Y3G528K4gTLdu0sXulGtUz4I/v
oCJI2Hiv57ig49Z3m8Gy6XZQAkFlwW6xhOy7lV1BF4hB2JJQY4b84VnRH0ru9Tpt6m2++OQ0JDM0
0muiibDYUH1BEx73FxAf+kPoFT1SXF6505SUxrAX5RxpD5X/kafYekdW/7GjNO1PKgTxGKsPxm/2
ZSTeUM6WmzSpEh7f7trDd4qTl1+zwKPfpGQ9dpw/NkMO5ToGmYtnWI+jhKiq1eygfOr26m7migWq
vimRSuKfD3nfwAtnxk7oHXYBs/MwidbdGxXVKbB0xjoqohfSs3dz+lPSmvCdmSvXQmxoHs11RyTh
qyhFBG7jvNR9vQPpthoVBTuJtHsOh2JNNHIXx9XGhrMzuPY2X6R3y5i2RFvhDuEhq3NFS+ZGK5ND
W3nJdjQVfRvCNKFyUDzN+bijjr3LlAjfNC/6BmMrCrSIukE9rJKGPBUPt9yPymLtxNlKwA+qk+Fq
rKd7kGMrT6g33Ddt4FjWBqTINrO9F8OR2uK6d6ukxR/yjg9dai+N5u2NNtq5A9xEic9YlTgbfQoP
RjIcilDT8A/DlmNQCNpMZ7hxwYNQm2tvpdJ8zG1Ezar77sVRHCCtrXEhGD/SetLYLQruTFyseL/Z
v7MK4VybGHXVtOKtb+uXqsjG1VBOse+V1qbT3CsnVwAlpWNBJusRreNbAqmZ1lDflX6ncx8ZQ7XT
k3bvKsZNHfNfV+Lwk92kCRu/1VS6Wkn03BBrYYZV7lKtuWaDSt+Myx8Aqm+IgQ/Sbq5LJ36PdXU1
s9Ptyt3JrL+l0PNiDPo3w+p3KtLWddShly4a6l+zsbImfDY6KiT+QACweLNmgelWkALCaE3xh9tw
HB6aBv0Mh/54770kmfM7spz7pMaFwo32CT6bVmQkvqZ1z/OkVETJ6otG+V5tvI84xDmNCuwPlJI+
sN66wxYumL04ofiZV0EYTXJN+EkGoHG71KP6KvTwBSHatab3z2U/433ilDd12GfrJmq/UXPjr6Iv
jyY/pkJa+yq8ZOcZ7RrXTHIP/AIGk5WKxhulNsu1NKx7LqbCFzasaoJrzADDB4TTMLaoskego0Ug
6kIJ0MqWIHVpa3QN+3jOY4uK0nAn+hLukvKnaecbT09u9Wz8vZA4xqx+FXH4UBFWEYZsunS+5QTD
AhT1N4c40XdLqwtMOXmbZMApSK9bvxIoGrqGstWM4pc+id9WWL/J1iGEa7RHLW4oi7f4c7gY5gaa
Je/GXln6S60/8xbUlfOck5FZE5NUuWRlI1dopzV7b0wpJBSiD2DsUVnKmg33EMaJYb6i6n9oMG4J
QnAAjmTX2DLez+QOflS33yacMnDDcgJYE49p1OerIumuxMxdWFkNSgVFfuXYVDRsaZZ0uZong6ar
2vNITeTgvt06vFmy+ZkN82qy058oCfNHk/g1RCihSGf0yzRyfYc+FhpCvygsHmoH4f6wr+/rqn3u
dfT+VCrB9ew+LSljiv7JTjh/M4htZ0LKMXUKdBR3hjm/mlWPVpIoV3BqgXLG2c1c4ko5cL9xLAby
gXwzD3nIh2HlQgxN/LGI+WmaR0G0KLZdxznR6BPFw1OlN7+FNHDJ6u2HdsR7Z0I1eD8a0aFV+u+a
NfjSs+47bNDGFg5GUozu2jXjH2bStpvIwRrHa95axzlowrwa1a7kbfTQHUFUfj0I6wUyxy9t4qCU
83undjqGSNpDWsl5XaHfhDDjdsDdMhhmmfiU/34YoPpQuNy3dbwd+vQtqcI/Lg8PBS7nVp3Nayux
FR+jzsdJxybQow5DuZy6aNf/iBp9myk8jl62LtLRXEFsuu09608V4hwaSXdfDdlHm6Fa7lq4hykN
YY5VbrBP3gJFu1apiXlxx20sXMCTahut0JVf0RY8eNPwlmvjUyFJwNyU28LohyenwB2tKsKnsDOe
hWy/aQbRlmnijCA/NF7/IFRpbkQl9o+x8z47C/i02KHYsK5McXCM8MawO2ffGPZTN3pyo4zqk7S8
69CKH9M4X1mKua4L6ybVvfe5nL9jt3presNH0SbXodrSO3KmX2nV9Ktomu/y3GDfpVt1LrdKWN7L
tL3nOXrSQXP4hTnuC32OVq2qv9q5Q17PDdwXSx6COo0xNSsDQSmtKqlitwmW49raiChNYaA4tMOf
FDdj/k5imTl5ra3hbq7kNy8WP6nCa34+jDcABEhpsIZxZGIHcZQ/yk4Qy9g3qYPjZCRWivCAGbkv
LgRowLCP3lIhb3RKo6Vrr+Y0H/3KeWzs4ldj6Cu9bQ6xnChJ9NScOoOUPKFTI6KVlg73Y6dSX2za
ILOTC0AsbYGAHPeCIYyAqDPQBzwRmQ4TKPY9wqT7LvKMXUIF+E+cyMduJAKxU92G6Jxo11NOLhkj
m3dXyZ66NzHwhcb7af+bO1tXDXjqlgbs5wiq0kojtii2uPtkgva0Hqy4yLjqJ/ti/3uB1hzPGM6W
tgDfYcweM/3xrhINVVt3X6q0jDfcIdl9ocOOY2PQnMNLy8BVG6Jw9MOLdE0j8fK0n8RqS+iG/7gd
JMSV/50rZULK4l8H+tZGE2T5Pv+gZyYHvxGuCmcfWyP2OHKcZR3osRybC/3/M84UJshgagI2QC4o
y0ewUTmRP6uD8PZKERtDAIHXuyEJEG9qno/9XYVB2V1N8/tV7z2cCiA5zJ4/I3f77hoZtlQ2RQuc
O9oKgnOSSAUFaM98qWJZP2tKjAXM6Bq4GltRRlIs5jLh5lEx7Frlakvh4Gs0wykgZZkM9Fwdhv4C
zv782RTDaOs8q+lKG+a0SewI/5YoKX6GpFyAasSF43Jml2qosrM8LJMHOebzcEMrm1FX4xDv8di7
nmIjJMDR8fG6MK0TSJqBsghbAfoJ9GOG+jyOUcdTJ1RMMlslzsaIKs9o6utcqUUK02YQhm9hrvOr
5wnlQfXC7OfXn/UUgYc0+oKVRPEAOMjxHqmhKzaRxx5xsA1AGpgyX6el8Roknr76eqgzYBSARKh6
QR0AQ3yspwK+IarUnKHoipVPbkcrcdtJ3cL4nILIsELutiXxbKv6fpjxvfCrrmh+f/0bTlE/TNeF
tQDtmhkfK5rXHUgFGMOkTu2cr+POup7leIsLiVVvEUEzLuyiEw0ZdirjgW5EF1mHh3m0azVWjToM
l52SFR5AF61ZKQXybl5f6CtnpJJbtd6mtWd/Ds2PMOnfImsinnsGWnZn9Yp5SYH33HpDXeEyBPur
wT76vN/yqZRWoub63h1lDWggKjeFLPugbDP9wuTPHCHE+iBgg/o3MIs4Hiqqo8gEgIWSmaXUq1mT
DjXQlHEvXHTnnjYGcIH9Q3NaRMY/Twp/9Mr1OgOenk7HfyVyB1O+scwqsUPPOKux2My1RL9OmkpB
JRFD4wLpMZyk4/C3W8nqEk319K4CgMx/0HxCNhq91M+/pxnrVO/Qutmj7ultxzafnoChm3SeNe0G
C5Dx4etdfbqojAeuFcVfNFJPJLCp9plZWBE5Ry3NayUepitw+cOqMSp78/VQpweIocAFLohdqK7H
EFrKO7Oi2L2zJ1do70aMTjZ93s0/zI6QPJtpMUWKVb5+Pei577mQi3UuDuZ5fGqxZdc16Qpnb6VN
ti1afbxvR4O6NnZPK83EuOO/jwcAy0PphvufAT+v31B5lGCB5uxzzXzII635Y1Se+ko3FeOfqXHq
CzfjmY+60LQXcVKonsARP4/XcCqx3nTdvS3i4blJRKlu9SFTnoXnxH/iNNSydaTZ6fbraZ4bljEX
dT6YEJp3BE22BFVdWWnOvtPx87UaWXNcanOltoPj4zNR7yPpxeuvBz19BawlJEMNzcV46QT+iLWz
GZOTsZZqvFIdqAcj/cb1pOum7+TiFskvGqAR9oGo910Y++yETVdD3GqRFTt+1BX0uoeyVB2kn7gH
PCpQQa7Y9R6vHowhG3CJ5dhemvDpNUjzDGQ20nke3gvHUahGNWfIydl3kqc29V2pZYHdYQVzAUN7
dhyudjxB+MKuukQa/8SVYQqKeQY/uDO1vAfY2M2hsaI/c2k+fyUNP4XVBpca/CqLchYEg+N7vS20
Wc0B+BySBkSHH2otVsIW/vD3kSKHJ29KdAH1sqnyDSAzsDX2BHGbinCY7s3SrMKNqsM7Ccw+rH5S
Qk0fk1jQoKJ9n9OmzUbtxu6m8g++iNH3zigGWEaaUv1wvHmwiC0xgjemHn9Ee8qehNUNP70G7tK6
axXFAMdFhui7ahZT8xz70N6FdEXV91yPHWPdclvgL4aevhIQTTYfIXCFxjfcbLIDfJNcWh7mPAqw
MZ1aAf6YUB9VS6PNgkKplJuk7SdQP2FKuc4Axray8fq7nUO0zsGX8jehsMRCd4MHhsjC0sHOazdw
3XHrdFkWLcax2fdMCTXAW3ONjWvcxB74rcmNswCenGzXWFdMbWAWuYrcaxSbz63dzw9qz4LSSi4Q
jgBTCWRPEJ57Pqwt7W2IkvLGVuaqWw3hDCKxaBpKt2SngKq+Pr6nXDTDhPvpgSa2XEtFf+TzNjOi
NDRMiJ/70rG6VTdMxipHhPbJbNP7XhU2mBxuZgMtBECUboRtKpiB//4bVBc1Z9iY2AqCA/n8G0q7
N5TcLaKDN1JATId62Ag8Wlal2s0rW6T9pk30Zt1RENwrU6691EnUXfgRJ28uroZQ1Lg9SThOT8EI
a53GMIU8GZfzbT3SgzHKLH10VHrqX8/35MpcPrmKpj/0bbA8x2oPlgxjTMehpUc2BGK3ts01QggG
pVmcNgsADld1aSXrtFLVbT4P4YWZ/hWD/XzgTW25NTVw8o6qWUfPU0KVim6Rq+wz0wGKHRsCn/uk
fWuj6KDQMapXDvyZx0Fv8dau68qoySEKD5C4UWmvZdqZmGgpTQSsu2wBDTlJ6PgUmWm1lHVCdBZO
qD350LZtmiFy0N9cRxgvWaiNnV8SsqkX3tsza8fmISRFmk/HImL583+uyl5iuqNxp+wbAvcbco/p
TRi9ta1Ldbrw5Jzcyqwd8RJHhuduWcDPQ6HzJCAHDuGe76fshq5ur/oa44ALa3RuGKxb//p4wLI9
LqrIsAFBF1HcIQJL38wkkwbN6bDOL4xzJl2F9U0mbsMPO1WSK+OkKydioz0BS7TD7dTzEQRQDr0r
p2tzmhF6T9J2nUoPVOrXp+Dk8TZMGIsO6t8Acxbvhc9f0nJr3eq0Lj3o7jjdxCHl88xG6ChEevTb
UFQpqg3TpRrKmaMHRQMWDmEJLMFjXhVwIQqripcclDIMixViJNRF6oYuXGD0cx3v9MEABzfLNPmj
ApzqfAeVjF9fz/zcnQtvi7Id6AdCzOMiQVWWgw4nNj6oTsvRGS2lfYr7kcqiqxe1HlBXRorOVhLt
j62HIdpeVJjVW6/q+/8aGRtYQCCWoSEpxNk5JuqEUnT5IIv4EJqA4AAE0zsGyLC3ak/cFk0XXSAD
n1l0ii8UDCHMQDU7Dp6mRpWhRwxzCGuZbvS6uG8VdKoniQCfm8XFtlKt5AKN9OyYSE0i9Uad4sQF
YogV3DwULzpUqan5mWeNGzppFlqz5XQNlC+9KlBcuHDHnxsU6dO/SQBp+fGTpgMyxgyC7mpjqvOv
Nk3iP5lV05McbCP6MLJ5wqhPxvmlqPHMVcgDBsML6SsEG4+9NVQxSuDESOqDoNaUlVW4Wb6iwpbc
SIChl66P00yd/YPAApIDGIJBUFvusX9uXkeY6Db2MdNU9HaPMZ+yzeicrd2lWxZGXb/mo7e7NHaf
Mk98lDU6AWZPE+HrE3XmusQXEGE4SK5s5OMD1aIebriNEmMDp8S/LBGZG7DD4f7rUc6eW7B5ZHVL
CYTr+fNsBzG12Pwk+OfFJvh03CTFvTdX8bqc5xn0mtH8sWKgEXmr9tAj43rdm3V3oQxzkjzzyQ00
LdBd4PGGevb5R4SEQw5VkfhAH23cUJnF2AQWD5wInNSeBs99/nrWf8VmP4cLZDmQeiHvQyTGl+bz
gEYTqVYRivwA/hzca4mqxH3UdtFvDBmzjIaYM12T6DrObWlr0TbrQI5PegTF2MZS4APTE1B9TpTa
eK+ZMrJWWuW4wyaFoXVrzKgcrOqwnMQGt0p622OVYG/x9RRODyORLTHPsjPcJc79PAO1cYfOGPBi
QG8MSmtjZHTB8OuDoJx1t1Y/xdfCiGLnwgt3ehah01oIX5IvehRjjwtmWWUnpZLnB/jd9WOJiFwQ
2213G6rmJcfT0wOAbhhZ/99qA6oOR0MBdKiLqRfpoZy96KpupnIdx8mlutS5Uci8FqUcZnQSZ2Wq
iLhJzeQgvHba4VaCGW1pXRLqPjfKUmDFPRIyp3v8RnTKgLkdWechLAfjqs8JPHPknB6/3hOnx8j6
W1/jrnS4t47Dj0lJpmYw2BNu7sZXDp3iXaZaEIW1SX3MG324sAfPbQbeWaJtDi0at0d7sEtHO9GL
IjnYetVs8cFVtqGCg4xaOmL99dTObXfOKpYT+HASWh0NZdZZg02rkhxmG1Dr1h2i8j4U4/Cm6ZHy
Fz2adesCX5Fx9fXAZy7I5aAR17nqEtIdZxYot9WgBnh9qtwmLc8lCirA6k2YogYfHAuA+1T19Lui
6OAnpllx4SOfeY/IjzkFrCfutCdf2a3A8SMLmRxqkVHWa8bWu216EV/NtaOAB5/UHwlv1h6aeISm
MGql7gq9Au/7SDfD3H79OU6DTSSVFkEZpJqh7R6rITQKKivVSIuLWkG4NjNxX9etsp5qKIFtkyTw
3Mx6nWhWeTOqYXzhnfirBXt0by/+M9SsWQzC7KNt0DpdGadScfexCMUmaXQdv7YGO8BywiiqAGwL
5zYLmmhOg3Es53WZxWPgjnEZ2JocV05T42I6TtNt2EUDuNahubBcZzYqjeNFrwVDKSqIR7dW4Tld
bfRAHiwCias+baJdm/b5rsJMNVCRGgMNX6sXVuXMwYcIxYmnQsvox9L0STTq1LlGd1+rRns9WRls
k3SIA0rHQ4CncnEhNjkzySXg5VxQYKPEdjTJ0KxssON0HsPKi649K9FWs6JnGzfWnc3gxgoIHj7v
11vPWFjnR4tPTgf+gWBBPzU7wFcHEqX0wr0m0+pbWA+FWEF5pKjfWPN4bSmlPQVdbuv9Crx99Ja3
rgl0jUoUvWttJnya5S3l3E4sWAoA5QCeTDuIMmSe/UFIM90UIIaaF1Pk7W+H9hukUwDuFmDjVF94
uobnD/Ecfqij5b6r8LL9qhL06DBz9N3JHRd2oC0vXH3Lnj6aNs6FRGi426BcemzejA1sX1D0iw4i
C/tdIY32MLYNgtrYA999/YnPD0VKQdS51L2P4jCbFgJxnqLswVpEW9ebp/eiGKOryRXFhdU8s4WW
sIUWDabbdDDcz/ELXrWxg3mVstfHNF0N9YyOI2vzTRfiAbcNKoOYMFw4m+eOCdcWBcHF6hdl0M9j
gifMIoU3el8PVPC3nWLY98kA4Im+cuL5LvA098KQZx5+UCQLiISMgh6G8XnIOjMSVAAp41QyAwto
yFG/mcwwuyQQeWbluIxRvQJ4gEjNcRgPfLHrRoiX+6lz0bQkAhGA7ArvWtXH6ULOcOYNMBbjTjTo
2JWkSJ/nVA1pTTu+VPaK5o4UFkInR+MkV4W5EkNjPNp1mv8p4JO9SpRE4M30kFsuHIozS0lzfEmN
6NIj7nz0XXEKFZ7UZhJgEy/ExKaqgnzk7FOTdgFrN5fsoU7HW/SJ/+8SD0/WXf78n6TQm0UyFi2P
cA+ZYCXVUqw9dxZrxxrL9QjJ50JR4ex4PPm8c8zxJCMyZ9XolFoj6igUnYY7d0tt6eUtQdy01sAm
XojrT48j88NDhozTBgHhLn/+7/xQZLAbG+/MQY7waZBu28p5mJ48r+0eyow2gRDGf1ZppDCNJS1Q
L6oKDpqbnwelSemALEzzg63I8TUuw8bvZtfcpLECOf7rq+3cB12s/6hk0oE++aA2L2EtopGxnO4l
SVzvBpVWKGmuTLYS69AL+1M7PZD0H2A1gmBY0AXHfTwt9hTHKMgwsXDJXyZk3F5klUEysVolurX1
jOjfzrweyH6o5sVajefipopRpF3Dbo+/991cF0GpxGKkPxBV1y6EhuFCcHvmoywgLwIGkGLU749O
Mj5ulafDFzpkJdDsLkvmFdqySKCo9LrCYWgf/vMiELVxYJcGIJfw8tH+2WWx3UwzlPbsUBHMOL5m
UCBEdoDFH+tB+QGp46Jy7vKOfH49PYJFLiqAUg7iPUdTLAGdZa3COnSV0654zp1Vx1/A51aEHwmN
l8BKomjvua3+++vJnl6TjLwA28CDUVX/27L4d7I53U5Vzwsqoor+Igr8PLVsdO7GuEB6G0SyvEqM
rr9pG64TXyWivWSKdvr4MCr+DdyRS5J2rK0+424CTygtDq6SlVsjU7K7DC/k7X+f59JsIwlcyu7H
CZIetjBb7To/eF7z09X4f77ZT+JZUEn48EaLANyWkX3n1eOsbhWv7C7s4nPTXMySyK/ploCz+Lyr
8tGJoGH02DtPvfZTyx00rIw+7S7loGeONMC+BR1G4QN3saPrCq3/BoskTB+zwum2+uxVD0XTPhuz
DP9zHIZsJwBC/AvwEgZ283lGaSjbAooxbsK1ql8hVEK1CZkksZ6LKHv9evk0/cwJwcmRgs5SDqOA
/3kwQ4bRoE2SLH4Gt94QV0PCDUV5m5BxPwzoQO56fuQN1w+yR1K0EC6mLAm8CB6EK8v0Qnhxbjk9
6p7g/Uw6OMdPbUpJyHJDKpKjK9Kt2aQCQoKT3H897XOLSfDJm76c0ZO6ZwVYnnrkwANLoxb/ibZ8
HWhQHbS8CC/1Yc9cs9jE2QAsACSRPh89rmRF+VBQl+PtqbE81bJy084Utmqlr1dZBRHk67md+YJ0
DZf2t8rHOgmOxryw1IgOwSH29PahSxrtCn/qS15Dy68+ulmpZVGapmnIzjk+98WsdqmglXeoJbSN
NKbPggGrswK9kgeWMdcfXED6hc1xZtkW+cC/lZBFGO1ImSzqyYG8yEsPCP9PiyCfZQaWKKPfFnrw
l7x1z82QkguNJGZ3WoFM9THOR91IDyJR4V1Dtnk3MgANSTIX66TDVGkcwwuvxrm9wrpxcSN5zIV2
NEHItXFb4khzGDLj3UqU8HoWVXEbt3q+G2vT+69Id9qVvE1UwRdVO6K/z4d/yr1QK6ZwcaVv07cI
NAS8nbIp8tXXW5JK2ZntYoI0XDr0+AMew0wd0ThU3OmNxrOtaCuvMNZFEr5YAhUrWCgBmXxbB26t
5teaTqy5Tl1MPKWEWbdqQ7wGVpB8mwXL0M1PIXSpaTvFeXObqRU5RjKmye+UCBllnWnkfe1xlPnZ
RIbyoZF+gOzUAe4YiSOegLFX71qmWX3QFKpZrLLJS5U1Uqwof2W17cF6lJYFN90qTQimUa08zhTg
a1QFHUP6jgfYAJGrnP+N2ENnBnFZoT2Fai12u0Oa5t1KmYz5aejL8TdsQ3ADVWahg1BLK5N+aUHl
99u2Sps1jpLZfZ51YkcUROLmDqH3Nsouh3MVenoBO7tzosB2Jfz8uimc2ect9w4Kr+7PGnHHpfkW
j/ZtiQlvFgx6PN10rl47QZXkDuxahDCVFR09VE3GonPR9UWkxIITVU/zVW0sZqKGKLz9EE4O8kVe
Awhlwkz1Jp1NN1DTeqFYqprYGF0KNVzgNAEDrkudDy1Ou5+VkStu0OKL7kBYsPr7xBwmJeDNmF9b
JafNW5i2fABN11Ecwh4QkQEpnrWwhOmsuEP9RFphvMcYy+HQV0RWGeCpKL9PldogRAwWW/GrERvJ
lVfC4PFLUpd3CwZZGgxTYv3k7rRunMWuATMi+ypVQaA4WZ4/WwUKgKssrxOUTYxZ8cGKq5uuF8O8
ThyN1kw5DbO1b0I3M3ykq+WG8kCoBwrWM6/41DQtnFQcYyAn9+4bPkJmigyF7L+rslchkILfve1T
9Lc27UAVPNByLFthFUqZB6Yp+teqGMQfM1dHLSgopfGAj5aHzoediZtRR2QKMmXMhkmFmo8bvQo1
2MmJVjSolwDT8tVJE8m2Y0wcY/iZr72SdN/cWRneAXHY2HFp46rJcyjrSVbDwB+I9tDQK/U7pJ2q
XYiozG8j7ZwykI0irtQRQqSv2bOJVqY9omjW5/Mdly2qR043QOiWRV9TVDZpTmS23d55Ua++y0Gr
MRM3oIGYjSiewaix4pqeNkQjOlpOG7vG9tBHAW0p2miK9wP3c/wxs4hJQKwuB5Sl6KgGpS3rn8hI
lHMQds70AvI3HoLCDeHIwUBycj8tk+qtkVozPMyZOU7wyCzkYuH91zsjd8afbCtEDZ2ocH7PAifj
lVO2dnVVzR0kbq8ue+HT+B9+qUjJPaTwcMutnqgQS2czkihcSTPZpx02DEEaj+y41qll88qF0f0y
58Z7TKScHD9Ncg/V0jrvIz+yozi8arFz/DHiu/QExGHI1n2opSZGH5p4N3UuCB9xmvFOGY0xvO9M
UGdBPxa1vTYGiThHVylI3YmmmC6BuM+9hrwViOpS9V18uY9ub3OqIyvT0oNitu592oBZDGa1rN+j
1kbS8usr/GSw5akAUYO4O+kM1/jnwfgJtejDsThYsaIjgNjElYIMkKn9ofpUquuvRzt5LhjNpkHL
s8trbx3ryUPVQT0eh+qDXnmF39Yyivw0NuRW6TPEqaj/BNIS+SrHeGVdFPjTfT3+SQzF+LxVqKAC
BYbReTTblhMRUTgnb8RkeC+6Ln4uSLS2X49y8tovo+DcQwJO/+wEqegoYQEurS4ORt43W1i+/Wrk
7kMTaeyuqyhJL3ErjHOrSEpIvM+wC+j38yoink1EXSFw7Giiv14qMN9QBbd/zmEqsQkqFU9clb03
iMCCl9b6TuFZ1xhxWua6mo3iXtixiSwGT8miUdi/I3OmpNuR3fECqjW56/p5KHwKPrERhAO+cr5G
wwqFlSmen5u4iG8R4Ck61AcHJkeP/7ttKPHWHlHlyPUU7MxMU73wuvEpdWGar+1OxD9tMYj7qci9
66+//5lVxkyRdSPWosN2vMqWDm7d7snRcTkdVAp5imsEZoVA9dfjnPnqroZG11KGWHqJRylqRD+q
gsudH2IzGTeUAsZV5Sbla1aX8gI06LRfyJ4ChYZwPumwSjX48wq3wi1xM1qiGAuH8lzR7a0aI4ub
o4C4Rt2tgNerocmg2Ow47EDXszNGtwS2w4WPe2bS8ARIyBcQ7mID//mHNHBJ81CzikNRlW3kt2o7
QRxOGuP7iM50e+HAngTrTNsD60pniJoWX/nzaM5gKuCQkvJA8Ttb4QmDdHDXEPwkuRVYI3jp3igv
lYXPTNFVyVWXNAtOi300RZFJgL1TXh54/FMEOAmXYiCJjc9N6Wy+3kPnFpbW6wIg0Beo7fH3xCgR
u1FPFoeykLD9IzSU3JmaacS1HZQZQPFxQDGxSR2/QywXM5+eHmCrEYBd+CVnvjVFLZrSKG/DZjru
NyI5PGGGxcqGkKYf01m+o7OLVESDuIs6pVTYOujbUCs2E/Y06KvMA8dq5BWMvcTcAQXOrwrUw3cF
5A4cJQBxOVolLuyIk9IfvmTsOpd6DXbJJ+SuoRggjeca36v26gPihqjb5p3ckV70a32arVViGF7Q
t012Ids5930w1UZ3nu4IZ2C59v8p/TWZPkS0I4pD41bjrZeRWLheaAejmpkbdSr6F2HUF66YM08J
JU4KVBrZ1SmKt+DxV9S+ocjQYgYUj42aBnPT189eU6lPc6vBn7mwDZZc9FMFgA9M9Z62AchhSurL
Z/hnmr1pdiJUjfwgrTHw7AYxwNTGL7Xrute0QfuSOryJbm80rCaFjdq2qGl//Rv+evl99RuO+oh2
aWYQkHQkNqM2vsO5DVqD7cTxnk8RocQYmsUWG1D1HmJUdYtWrPFN0/Ej3mSzbWYUhN0SHQU1LH+a
mP08yMoqDR8w2pj/1jPE8tbjMLhmMEP++VG1g+lCOy2qn2OVO7sk8syHos9clWyt1++EEhmaryUo
wq25NFoT9Re9d4K58P7H2Xnuyo0k3faJCNCbvyxfx+kcHdk/hNQt0btkkkny6e+iPuCiy6AKmm70
YAYDdRbJNJERO9Zuf1Wyj+SqNsfmwYSBkb7OU5Udg0qV9nGAN15+r5MOFQeIRoxS2zKgMs1F4ImL
YuHukHKJFz+OYIJFFvt6OOQVLsAdeoCD3UbFdwmjFw/3Quvqldn31ffBAWAFmWJBHVMpk0EYQDoB
2irrJIEVkuvfbWeimJUrO37rcCPa3Pk0V2bHwnQnr+hS+DzfGzVWdW7bMelSgrUQw4Jqb7e22npO
N7zfHuraSnfIKVDcwYgZT93TiSiHfEDtYWZHfWznVYbeY5uVXWCEepQbB/qw213VtY920so7RhPX
DgDu/taS3GMhnEfg/hgpoEHko1JhunuvSONppSeWTzXSzu81Yl9b4sTgLq6WbCwka08f0yysPEh1
yidmBOIiTsFjiaD4t1Oy3PZcv77cfqvXno1QgrPUtww0csv//5/l7RlzSsejyo8e/d9vMio0ShmD
uRbCTe5smFeHYtsiBtZxAjgv51ZyxG8+4skWq4o99hjFez9IY2Xn94gL10bimRY3SWKki4TXOHK7
SUVMVWbw1WPrjX4Yj56/H2Ix3Dl/LjPrS355wSdwP1t8l8++F/Aq4U/4iB3qaIHawIqMxJhvC+k+
4AbiP0OyarYaSa33yBu6pzpTzqponAD6Zh/ciR7+OJ6cbJTLj1m02xSxCXjPz+zEr3qzJy98JIbK
X2JljT9j1DZfrMqbyp3d+QBC07myFAkN4babuLZtA4mMBANX5hb896LwIVIQXdF6maaN/+xUgf1P
YfsFOeZIcP4nPbjs2YMkCLiYDMG67hyph7nmlj+NnG6yR9H1MygptGEGcaeWf9bAC5Bqy/rkZXZi
j43Nnr1o00U5qMuqqaIn0hRQrIssjtdlNxow0ZYEH4kas3ovmix9Bj0+WmsYRcY/jWFIHVQjeEs8
bduZekY8jIKf62nOSis1fl8c9PhL9LEd4b5YaEW5tUbfj1a5AKMQzrgPlCt2+4UQD52IVorYDB5R
pcG9u72+LjvvSe+hQl50BYuk4Lz8OlRihHqDin+WgFPr3nwxJ21XGv0qa7T16Iy/osH5XpKAw1AN
ai2dTw/Sq0GnZ/271wX727/HXObj2RRxFk0HJQoXsOJ5Mph22FJ0tGkcnap6zgfUDURLnBQ7zCyf
AhjxoauKZ3QCa0g65cqRySaCyw3Ilbfkuo+ySN/wCIPopcORayz5KDAu6MRsLA3fwEwKvd3YgdgP
dp1ASK9C3ys/unb8+faDXMoEebGIbfATXZgRF9c6iFpZ4XhFfPRn83NRWQ+xTS7VbgwEXj1WLcgB
E6f9likfrcNUqw+tsA8xgW6YUjXxakkgY7grq7ynab76yel98l2fjRwV5dnljCZMr3FhO9ObTmgQ
tnavdb/jooWqkDT8kZDORWhIqhBxvfUbVX00pBv0+4we0I8g3SZ/BTPZQvcJIhKyus4l7860vDhl
ECrjTUbpaOlnMc/vxGrUIByRmj9ko++lG7to8mfS4bPcBoNI4IO3w51y56XGdtmbaFSkd57Dmw6i
05PGBBPrIeiMjyolVBgXf7LUd7aNTLBR0uWr2SXZqs640tFk+LOmanLn/LmUazBjEGzSLcldgZTM
2UWOCr5q/TajYdh2frVG8mqV0/OkN++lSJ7mXPQrU3h7FTs7sOwHyx7BMgfmsTHIZ1is0cC/94su
Yhp+EZVOjg/2a/pAzt6J4UfSjmfa2PKspmcxGXT16JYcVaENch8BQRAFR0ckQOGAosNWc4TzPJNp
MoCAecX3VEwZZJZsdh7MwffUkqGtzaPnzlweW2nihiIncqx3lt7FnYCf7ZPm4B3STsLt5/RTogxT
eQmCFxtGmJ5JtB6CEZ2wvU4ySFeNHIqNp/RfMDKtbZFOzuH2+FcmLzdxb+EFAGPQz3XiZa4JO5Ym
VQApq/1oW60Z4nM7fJYaC4ZjrinvJR4uhlxEaC5aH48kF/iUszCpN7Nmpm3fPQSO+uFq1nR0oiHC
a0TJV8Oq7lXSLtMAHkod9mf2NfJ4F5VrTwjAVaXhHOaWAwo6dG9/jhfbMapHpvOPj6hIo92uzFXY
TuTANzFH7mc1il5sezqp7oqyr8U59JiwfCzSPKTTzsLv1JpmNlG+eaM8YlJO0MpdW0OVvc7zNIgQ
gs6SmDC5XO3L1NA/6FyJvyZjGoAmBm1hbmIPKtpaBI6cV1aVArVEiul9bnxRvZZN5nKnU9b8GQ7z
INaV1oz/9kafT+tB1F61p9PahiwvoWlxelKTCvVa9Ls+gMu8q9EU/6ABWMd7WFO+WkVaPNLopAK2
mtbp8RmSvdFlb2mfz+DlZhrYQQS68Xtcj326LYNKM2kLNuQ7vbf5gx4P3BubCI1GOCrRvQ5JbfXH
TuhYTGlGC6VWZTZEyKiZ3L0phxEZuJmW6RYNstTXaTC64hHSUNZ8wB1WfYarF/+YS8wwEvCramWN
VfAb1WZr4WQBc31p8MbkWxoVJlIIeoLd5DXI3VOnDyhCRNP8LgpX+6cy1Fivk05k037E/WeflfTp
bUzNKJ8jwSVh1UQ9pm56mSow3MMM8CbKhVGtB2eELZ3mjvo594KACjN3bK/GQB4mu4uqEKO10dli
Mhw/k8vNv5lFnkZhrHrmX0kltNzMrUYXVF6647cKPYy5yue2dUKiYjKPQIKyI+QCVfH0lqbWEGwD
ulIa06cZ1fT6L3q9+FvoKi/KUCeplYVlQYppZU7j2KxNiUotDObA5L8Hfffk6409QwrFZmLxw8je
b28i9kUctOxgKHAAepAit85yCg69DcUglb3wAY0vk50FdIRbbffXuhDuxaxfzlob/RIn4OleOZNE
12cTwzxBeX8FBRlj7mXrwN59RGg+1m+3n+vi7rOkR3W6nFBesTs7Z+uU1AOVCGnTm1D31XueO3xa
IwucTZwEcvP3YzEYWxTkMAcIx+mzmZndeJTnIeHW0fQ8Uux7tPUpCrAkc4Fy/v1gy25IUwAp9gs4
TdBoiZY28OoUt5jXkVL4F5gbswdmseFCc3uwi4OZt0jJgOwnNzvEjGcnnGgiKdxG+WgG0b8cbNOm
wQCdm7vP5zT7biGLisKJXYMgxhbt/vbofw7QkyCd4YnSuTi4OGrRAXz6YrUpEx4Fcf9QFmAnNkrz
uVAhGUi+Wo0027Ud+0my9oFb8A60yttpfomkd9JEE2+Q1kSbEZTjbwx1MniKfuR+MOKpG0MjkkmB
ZUopft3+xReriR9MTzwT3fY4Hs+hL35FSDuqODjkrl8/Y5PcfQtyu7rzVa7NbU7DpTpJ1ZAY4PS1
ROVY2UHh+ocpmBp6CQzcWyiySy563j3752szAHkeXd9LKgaZ2OlYQ2VoceJMPo5huf6LPujovbaF
/S6dnhK7RZQMMn+CkLb4Afx1ByYXGtoVCczpg0NJY54OLlq0JcUEqVVmdIGsuinOvVVP/hHbBSc1
7xYMr3w+unxoImWvurIZDq0ReyJQ3kFDgfhgCm7VP0ngux+qTOlUGlo9Bo2uR/1eN2TkriOb/FfY
duRGB6QkJRn2Bo9UuLdu5+o1DoqiGrWVqTn6XrjdgJsG6XL90SZXfgA3Ch8HAqt8TwEvI5oQGrm7
VAZ4k7gOfkvwNuRzD6n+IJzZS8mCDW7DKegS4UZQjt91QpGGU8UpP7VlVxqrSqdldXN7Tl+J+ViD
gLDItC9h39l1AfZkUyq3Cg6uP/uYN0/lhhjEeJit2VpxM692/8N4fHaLRmlnEfadfnTYKnbkQHE9
CA8OSVh5hYqPTWBxuKK7E25YtzkJ9tuDXnz5JacJpskHpMFecyFhz6j9BiW9K7PrVT80hL2AcYuc
4Ozvx6GZg6zUAjO7SDvkeoXFWefBH4lbYx1FQ/FSmUN652ZwsUHwNJTpEHsSrS8JudNXaCLWqejA
1Q5SNeSEfU0+4I7thp6Lq/jtB7q85TMWD8NCJU43QYmdjtWkQwFLhsMhiWLnLUXjQKcYBusqlB4g
0INwofmTRx1xAGIz7rPHJob6XBpd/MkHIT9sDSQVi5yGWE7raQVoVrd/4pW3QVWWkJ2Tgt7/836h
PqiiXFbQpmcjFsfKnpKdrH352I7acOfEujoUVVlmLlckTpjTl2FArM1UWcVH3C/LZ1KeWAwkWrTz
sZ668+KXs+/kbISu6JCGByTg+WyRy8b9n4y1GAosC8eepjJaKrajMwCht2fzKEj2bQhFy3UB0vtv
SwDLx7ZomCPXC/jlPKqaJ1i6VWASCQicekKNWs/EPeDD4HPW/vVXW8hWpEqQEiy9OqfPx+VWcrVe
tp0oxYS8iLVHq8MuTqvAjN0e6sriJ7+7rH4ag3iXZ2FGieVBZBQqOOjWAOJoKhog1xVQA/U/PBOF
ZAeWAG29Fw0aQkV+V/lZdJhyL3mwgj7iJoeBZ5EMyR1BwsW5jXAJJBwbwEKH5KOdvr5kcHSo7HmE
x05uPSbKrB8DZI+bpsg0MqxagSNb2a+QHeJRdft1Xqa4mJqECygy0Ngjgz0b2+vGJPc1T4Pr547H
PmiaTWeQ0lZ12X4YDa3EhCsljZ03TYQgMfPUfvCk9ev2z7i6QHx6JdA0sTvZZ+pi02uI+hM2wRGF
yKbGGATMufh36IW+783JOpbD1H66PeYyKS8W5X/GPEtkcacbMSDD4FnP8/Zr1Ilh47Ox5Yi6aCW4
PdbV5+PzskpM41KYIDq7wRAFD6GqmtXWSBN9XeAZAoNoRspUCBVaVh7tbg967QHJmBLiLm0h5vlV
J0u1IIksck6AezEgGNFRUT9QLwgu9Tsz+DJPyTT6PxAzl4+ArMvpFLYU0h6rk+S3CuUeBo3NWyst
zOyUFQyY0Q5L2V9msfVV1yXSUPTE8E10pYuHqbTKLenyD5ipfkSHpN5Sv0zuzPOr74KcMSnuhYJ9
Ps011y6TTIs4yx08BMGfUPL25vqzNcd/n0tf3sXSfU6+msDoPNXYanMeO02BJNyJ5gP6rWg3UgPy
QTytNdStQP8ifWP24nsvWmeN4M1/FtQgw0oIUkcOmUAUQd3r7dlwbQr+ARQAFeMyck5ICOZyCCx0
5wfcjTDy1Ny3xk2jrSVoM0mcmOqUjO81fFzZ2MgCIVsgSiOLfp69RnM3Ntqkawc4CPGGZO/iORSn
D5QIKEdDQ//dFbje2LkQf92nymFELgEGN8cuQNrT+eg13ViOARtKp43tfhqsGX2LmW6aOYb71yj9
zgK/CLz55kTBaC4XFd0FB6Rtusqj6Tg5ii4rvxbIr97yAfOQVYE8ugtpnYRXffuDXjkJueTDukAz
qRt0ZZw+Iii3fCTzFx+zREbTJrD7ItoERn+P6Htl4tBMYxqg3KkIXiydavRx6WxGilalND953lLq
wZYb/X0rjkaEJZHRN+Wdh7t2Lp2Mujz9f0Imp43LvodiesQ83HzBMEiuPD0pX/spNrDBArsdjBYK
aviw3qbVxC9gUP/DRYN0Cl2aCzfuUteQ0CDFLDLiY1643RTqOmeTylL36+0PeWXu0G/MwUCCgEvN
+X4x9F4pbMEwQmVYzfkouddN3+CBKlS37k3DvzPglZmD9gtiDaySJUA8Xxyao02zBYcUhVn31E1J
/ILF072Sx59uwLMDFp4iQiz+5orunB2wiUTEnJs6NcXEEAmaWmX8Y2FtjDlhndDSC6ZKfHJpJK/C
NMvyfz2jMB8HS9HxVprgbRcDDXLjSS9DFdvaDr8FzFQVh0a0kno8AR7D9DKBous0CSY0c2fAd6V9
Yu3OFv7yVqV9Fn1mYEeNN1Vb4DZaCcpLWNPZXwvdLr4luU7/QLxcNQKdvthQknS12aTdu7rxy3dO
HZ34GKwEzNMLQgzeGZGJc2ZynJFrfzZzw+i38UBt8U7U/+cOd/HWaeoD+Q1L4mK5lkY+DRGpn0M/
IeDeyUgBvGXPoqN5cqp2QoPZOOqx97js7GwnXWiX2Ajh+mJEHlq4oRi/DKbR0t2RCWu+E5Ncbia8
ANSZqIApTZE5OF3WXZTVo6VBVEt9N3rEza3dYYzRvo2B54Ya5qOrILPKO3XcK4c/2QmdojtS9kvn
AnDrRYQ+lSyFrRl7FWCWF/bFkD/gq2e+317MV8fivFmITOi+ztOglKMjzXJ4/UTS/VFFifGctUO2
D+iJuJM5uJxSXFyJlUmdsz2B2Dl9lw5XZWXQcXXAOXLaSrdgEQRzeueBli9yPp/IXi9EjaWIdr47
TY2rZrpSooPWpvVLEXftSpdp80UMGuyZpGrWFGTixb1+CjVd3ut3uJwwWMChY+PggZx6UW6WXj74
5QBfEKMLLbRS/2fb4gA/W946zVN69bEjXd/+hJd1QzoBgeUvOR/PJXe//Kb/nD1GozvxpLNx2YU7
702wAagToQ5qJdqT0jLx4QRjRYOiAoRuYlI5YlWfZp8is8rfbv+Wy+nEtvGH946Mj3PobL1QpXPQ
YXXJcRzMj4ietO/IPJ2Q7pp7YofLF00ujXUJn3w5785Th1U1DFY8xOnR8WqdGhhVCqOs6jV8e5rN
Wtzrog5V5u3Huzz6CJEXLCuJL9iWF5NLtoXV5CiN+gm/vK4RcuOO8rPZzGKdOcF475qyHDmnk3m5
EIG+YCpTFT4XdMTOnOZ8wPSY+6b27Jj9vBdmHmyI1YpVl/XZBr+fFl6i3T3DfNDWmosTnygx0f77
B6e5lRMYkSYwjrO1W6SD6lvKr8cMQu2xrmZjF1OwAr/Q+qHEAvpOP+21eUQZgtYLqC2oQs3TKV3l
iIXdzk6OuWy/2mZtvBYIElaYErZ3Iu9rIy2RG6Eif1+0YwkjcHsLB88jmhBto3dtv0OzZJM/FPfU
mZcbIE+DMwApYKKmC+mgiOdmqAcQeIY91L9kjK4yTDA3vSeIu7Y0aApY9qEFCnV+kZbccMpipPNf
zona2xUtzxmBxyOpoBbHRxyNaTrvP96eIVcH5UsRfTLqhfLHL1TRyMxKjgFUmM3symbVJ56+CrS5
egBtJrfZnLp3jpRr65H5YbBEUFk55+TEeYQoGAwBtORRuS85jYNl2OoTFZFq5t5qe/mdeXnlExpL
OxB9+ugpLhi6aeVFmRJ1fCw1WR1xjxZbpPJ/LVD+U1am+WCpMhN8LHP2Pxu6389CeWQf6M5fHJ29
UlrZnn1ckdYHvZ6RWnPy7s67vLIQqMXy9ZZMJVW55V3/Z9CqqKfOSBD7eSL5hVqj/JHWizoRIf1f
xzfUe1jdC8XhCgpSuFqXTcTAR7Mq3O0w+upJp0oF+65z7tzL/lR0znZQ9hBOCdpsHOvCwQJSWRrP
QQoS1yw6PECCCdePUXPxrxzGYEDO5Q3Zmw/dE/fOLv6YKlv8xqUYPAHnuP5zUrX/q67n7D3l3bVh
NCYR7tVdQq+x8IyPhM7zd61epLp0U1v/NklD50Bpexhd0xnhyl3tIB1ZKdcotH+MKA28tc1p3iPe
WFQqek+xFUF/Xv4jaIroi26kQR4qNZ5nNKj02wr2oViJAVDgCn153ISYQSTOSg5NNYdjWmUBuMxY
fRaJ3W4HfZAEzno+P5S+gW/j7UV+JW8GDwNMBU5HeGdxNp1OEiLebOhGSrZFnktrU/EME40C9AWv
RxC/zpIdg49aRK0uQ5qbR+xaI8KTve4307bJAoTDGOC6vwcQmI8+HQ/0gHdlek+IeIVMvCRylhTH
cnW8SOUM3hjNfg4Tq4NZ/g2GTrvTsiLX6Ulppn8NBeKAW1qJ+3tValG2ohxi/bIHqT1qc+s+wNSi
/SvuEutnrOfpGIKBxwXUn0u8aj1T+zl0XmF8xb+49zHwtKp7d/nLMHbRJ5DjXija9kVCqM8cZ56K
tDwKMJcfnAYAyZwG5RRGmoYWzstTBxuFSNVYZ0bSrehQ6cW9ovWVrAYxh4F6h6Y8SjLnt4OiibPS
X7S8mLSlO+y1OiTV0qVVrk1XVP3MQ251+soS+rw2BJapHdYvd3aLyy13yTUg9AWOQ8R1nqoNxqrw
IHflx1SqOsZ1uEKtxOQbf9ye21fHWbYJk2nN7eR8/xuQxts6hKsYgMFxsnL7xVDkO2+Pcnli8TT+
4mCm02fOQXm6gKjh9XmfQ3ky4kitAtkOu6Y3ZBhYpdx6GMHcuV9fitGXTCaISHiM5JGpRJ0OSCZf
lIWJBXmhZb1YxxS+2DCWatTaHDEdD2fbEw+F2ebVIY9166uhAmtcZyrTD30tliqjqWvYv0Sm6p7p
JNZhY2u0/YdeUxr2CvBD86PUdO1xcIKKhWKWFVbVVfpPJPX5aEwq83E9neUjWYr546TL8oOMR2++
82Ivc7dc07n80C+I/hhc1+lzevQpYWKe0K4bpOpJupn1wfU786vnJu6HUnn5L43Tmpr/nP39xXbJ
ECxFMYM8AS/7dOjOHTRvSjT6icTcPCcN8ue4n9o7oceVB/w/uJS5YP4uMjIFTkZwyfmQdeVPnwXK
4XUXmJpPC6bS5IaZFEVr1SqD75N19+hkl+EdmqMlfUt4sIhUz0KSGruUEmuC7Jg7Rm8dkiGm1jcB
yPhQ9fFU71KsIGkmEfG9OsCVZbl4VcKNpmP3UgMwwPuMQFCA/FYdh0dUIGhZFSmyuDuhwrUnXHBk
xFx0PBAAnX5FErizO5ZE5wJsyNtQ1L8jc+xZMJjeVCiuRgeC1u3N4IrA4U+vNfZzXK0AB5291QkX
iDkPBGO2ab7F6Eg/2CNdiYmT6+u884tVpRwBgnmaN4N40JJ63ZlmiPbht2aq6FPpADm4/Zsuw0B+
EoJDcq28jAuQu2fztpvRAQZqxCZNaljyZNtuoKsTafwc3wNmXpnVqBm44C6Fa2SHZ2unJGUkUtsn
gi+Kp5KC0MakzLkVfdmFk9/ET9yxYaM49v72Y145XxmXDjniA/7zfD6XsYVVZ8AFk0Db3+Eapu/o
RdVXWe/lkGPiYBXjaUVoQ225HvW/r+/xloF+AeVAh3SB0K0BIWnFWGA2I0H/V0IzXvrG+Z2ZnXfn
e145cEj4LI1RtECwis6mtTu4o5X2U3Y0pIp26J2yTROU+j6b23pjyeae38bV8eghxfAYSAPZoNNl
lBTgyl0b8JbbpsFz2cXfEVlTAoE38sGO73LCr20PyBD+/3BniQIpWsBzPvuSNcTyS+suJsXQqw63
Z8vlLCXDhMiHf/4YRZ49VM6dL6D1G+Cm5eFDaWulrUIs0PSeWdMar/1Y6H0ouij+UvQBNt+3h798
SIbn8GbrJRpjtzh9pz55Lly53Pxo6UPvHPLIN2FkB4N7bw+8XBUMtKT8+XBL99LZauyTBNdcQp8j
ETXFspGdSWtxg16qDauiI4PMBpybVDmc6DHvRH5nsl6pBiw/gIwPxyjCivNST+NRi+7gWxzLami2
pZvEaw8XxZ0xmWJtkfYPY732Q8Cj3dYveixGmkwdFjY5JnvSWUVs7H+/SRME//FLoKbItf98BSWa
oSdDzRSLnMkLxYCn7pMWWYG/q2K3O9K/57/1mmM8W8NjRmyy0axBfuiD3PnWurO5kaN4w6/QvZNx
udyp+V3W4lrE5LjsbPIHVQlzzrLjZKrZXQ3mOP6wuPL8qgyzer09A68tANYznqXoBAhezxYAPW6e
niZ5dnSULOKN08fGa573sdzTMpE9qNkX7kaPZouCiJ3pb7dHvzb/lxOSAIBAgPbb0/nvzIMasPnj
SXPHFpuJ1lIbtZEf300X8C86zRbQ7gS6h1I8IeRFhm4cabQRkNSPSscODJvKLn4PcgkO6vYDXX2d
RGjo+r0FNn527le9G9WxFGzKme4fMpBWIgyiYaDtpK1rAA+R/Ncabco+ddrf2UyWl3X+jH8wmmQx
WWjnL1PJph6TDoDgXOIM30DaDwdvqtZ0lyShb9WA3Zpe/S+D4umH5tYibXB+KugJioC+MZOjW8Bn
ayH6HgOj7l+TqHnBb6N+0Gv14/Y7vrY8FpkvGZiFCHUu5mg9bIaa1OWE9ysBZrIE44cF+4ORRvco
1deGImW2pFtpdkFRdDo/7a5OHTdHTUEfU4zNd2wdBDC/fVclw5373NUrOZJFAGJ0M5IYP9uN4LLb
eYUd3dFsE7QUWSQPWlD6e2Pu34Okojt7+V8ULtsnzEeRzjZ1d8cZ7topgQgY9RtvlQPx7CfkUlmZ
XpN1rbqhtPcDbc4vduOrakejd+I8NF5Uq0PhCWsK28oe27Bqg7uVtisvfWHnkIVdgAcXN5J4nlxb
5HxfIOT9U1vSnqyVkBLbbDA2t6fSlf2HRCWbjwliHbnfspz/kxrVgz6u0xlisSOk8z5KCgU+tdg7
o1zZFCgNUGAi4cu2cH5TB8kKXouve7TdxP8EY8TfDGVlr/SYDi7UJYj2zUI+9N1dE/Mrz4d4mVoa
bcO0Y5zLGesceG4xcW3Fhy4V646cU/88xF5W3Zm9V74ZAxHFLDyTxeLw9EVadaf6AqrMMdDs/rfe
0jTn2rX/4o/j99uf7NpImH3wxjixAVWcHRl9G0VpQ4vUMXeN6mBkkdqXENO29n2rGnMJv853VHQw
DhlmVMUUB0+fSq9iiREa6yFv4KassygfKh0chujzrXCr7IurK9NFi46z406yFYq9yLX6qCRBTZq7
D8AR4XDaXwJD87+Pk9TiVWYvvEV+cvPLVolHJ4ZG4LNWZe480rGpV7uWDlbvTsHxytnAjYgsBjOB
rrPzld1nBd7SExN9djJIsUGRBE+pH2X+igy19cFo4uQDIA55j4F88bWWkgriG5pBYMixrE/foPT6
wY4TF69AK/J2xVi1+yppxFGq9J7M52KuMxTpMA53Ak3MCc+Ggt42WkB0KKnWtfUbSKfygehO6T2X
R/Kj59NiGQm+zLI7YQphnyUUG2uqrQDT5yNdsMWDDoBPW/V4KnxPoG3mBLKR80LaCrEygjUAT8Bc
1VrnPbyh7paHuPGL11KRBV6ZUQbRFXKndTCJOF+nvHQe7TQpvmVJakSEvl0rQhpe1VMVx8HajlT/
QpswTbHgH8kZyL5+hVEEGxDEo/0JmOn0NtaZ2Es6rw5GnCr4gnWDZqBuk6l6KqSu9QiV7PozARnA
9LQ07R+t1+q/pKyzhyhOSmuVJ6iyVh3OLwfTpYGOP9AZD6UTVxnypVgHVbYo+XVXDNuuM0SzHmwc
/zZeFFTmHpqJtFZBL2Z9zZbt9OvRjMlH1tJMgwXLWvphnk/5Q98IPd4kJv7dKzH12lcxprQ02SW9
O77EuwzbTH8ne1k3a38KuCN4VmZ/NKp0gpWRe8Wjhke4Ct3CDwTliFz72E4ZLW1JBILBmH26b2Nr
AKxRxbX3JU36+atbq+hNM2b3X8cT/a/ULCdQnbbmsU4bOW/GOS7jjaZnKeYSCn7dalaeeDazUr1E
9Wg/CQolJRZZs0XVmhOj2Xtt5ZT7gD5q+sySVhrrqU0kZyO1dYsQzBoH1nvpavsZaWS2d7XIe8ZN
3px2ohnGfyxXuTE91nnx2xn98ofq6vitT5P0AbTE/NobqZXgnm56O+C1jgMkbSgMFNsj3GSt06pf
Ey3GwRoSLo3dkyycb9Y0zU9Fm6GuqroCOGcFz8tGsNY/4E3YfnLMwvygI3/SH6IoSxywWDOpqmSk
eFZ0dUe5PKZusOmdNG9R4I91H2b5IM0N4GIEWb7RTL/TMi8+6lEh7vHtLxINLC9i56XaTA8/FdPT
PcOcqGLmupcAJ/EteDfK0h/GufJe2zr43CMaWd8+US5lNkRbZDUW2SOZ3ovz2aZHPuJzABub6fN0
vFh/jCNkskiV41ejc03qwU61D2bg1H90R1nm/DvaoxlmZXzPqfsiBlt+DIcOOcNFx36e1rHaLILw
A/zeTcp6Dc9s3Mreih+1wiV/2FHBbF/QjIlsradCzSvPG7u/PSz4CaQkaEjlL8omZ2Fg1fdYomET
fZSVmLYloGTEMFq6CxLQS0Yhv5oFe9ftj3BZ12NQPjkPbFM9vujgowHWckeu/0elvgOo/q3aKA9t
TWyNahVH1spJsg4UW08vf1WvrCJ+c9I02GX9q2PjI0pXZBLV9g4iiNrQtTPsiRL051bq0Z0g+TKV
wS9F7cZBCqOGc+0sKqBVq4XskeVHJPz5zhZpfmCrqTa9HOeDacJmaVvxy67j70Ze5Ct87bytaalu
0022vnMx9drdfnfGRYDJLwLAT/WJkjgr5+yDkb1vOrfDaSCplJ6uJ9KfnwZLUCOBEfwPNm8yDuE4
VO0n0ZbJvG2FKb5QUHDiMLf8CntAAA/Bxibg+Y6xUv2NXBlgca81ci0MinRm8x6TKblzd7xyYpsE
xLAE0OUi7D4L5bwkI1dqpfiNq7h4tuKmfa+r2tvffjvXXs5Ca8K0jUnNnD7dTuiHk10mEwh0o8jX
SZGo0C7MfGNlfroii5M/0EUBfjw1Ru3T7aGvPSCp2cWlhL2MGOh06LTQKhzAwE/Pqak2NKbGq4hm
+MPtUbgqXNkyl74thwALFZtxrivpBRRbr6WFfNRxFNs0dZ05T2oeja2s6ZkE2qUZG6UM8GSqr5tQ
aW3jh2k1VQfMduJnOdmtt59SE/dOXYliXRWZscstb9pWQZBv29SqDmMzYilpKvtNKjPHVLBsi59a
o/Xf0lzrPutz7b5FACmqH2VOwxqGQlEGzz5zm6+aE7Tfy1T4Md0uY/kNy+bqOWMrRkbNdgMesrC7
8sFOYhpPcJyV/sp3RkfDfio1Psw6zOUoabQPU9TjVUjrHQT2Dl+mMMhK461zi/G9l2hAw342jSM2
v7UNwTwq4ZL4mbelXpmNYReZ86Og6rBBdp5/z+vS+5TlMnL21RDVbzOK8A+uNLKXVlr2kcxb8ubS
QLFrzJaGWKo37o8mq7VkhXNk9Jan+Ay6TqA92ZNwD06jFjiaF0V7utL0lUFb5bilA6bqw2aSlngL
zBLccJBY+puLReu3IksBE5Di6Lo1N/IkJe9p5/VHW5ql91Iow8t33UxSY2vyaBsrtdSLiCO9WutT
o2chSB2t+V7GQT2tmiQr4L4hJjCp0yaAb2sj6D72ONFt/Trrfg0tMOOpn+YajkHVvKa9nr83NWfr
SqQlUj/fq1q0Bs442JvRqibn4+DHjVrZMT7RG4vgRH1s3Er7WWfz0Lxr1hyVYUbPc70q7ADhAm+z
7DdFD5h+k9PM83MywAusxibBFjtQvhUCWBj4mL0pPpIS7NRTbwNFeeQG5er/BthNVRUtbxrjhZE/
Bm52MGvs8SrCZOMP7dMtYfhgCUJVveohsDznKHXVIldIxb4uh9jYSQ+rAVqL238aeCrfAzvyP7aO
hmU1NnjJ2//j6Dy248axMPxEPIc5bElWVG5ZsqQNj4NMggEECOann69mM4uZ7rFVQgH3/lEEvYN9
Q8fNYW9jFWQ6ikvafOZku8J+ErjmlKHVpq7BbZJaSz1fLfqCZ1Z1dws48TJe0r6WzYMyzlykdJUN
lxY/gEj9ydZfykxFlQ7upJ7kuAs7tfpm+uR2QfTueNZ4JdPafKF6VG9ys8Mmc8UUHrakJOKvn9GG
p3xx9vWw1Yv31PlD8LGPS9zS/Dg1Fa0Am9hSl8quS5UU1V+/pCQyw+RPDs1QUfXwAzf68CrV4L3a
brOXD6M7N+etKprHrrfK98GMjkmHJQj7bO1CrbKKwq8f0TzrO2WS7jWYc92MzaeMx+4Mj9g2JxfB
n5V7yVh9UnLg5v5WFm/J7EbXyrUxOjSF9K+7ls6dVmWznAqaPY6EDKpzN07+b6qaxPiM3aEmi7Oo
Vi/byHl8MLIdXyyb6JiUP1h99UurQ2Zay/3n2V0P1ib3j27cKqjDvs5L361Oc7EHb16h4mMbMu+P
1DJh7OUNYzfXVIhs3pThTFWklMsWY5+vD7F09LEl2OsxvinSHGLGU9vVbT50TfkhZvM+DGq8JZI6
/aFK5lWyR3XENRTjexyL8YCsukjNxm4zU22Vrmpsjy2Nqv8hDINlc3o30+O+XOW2FVliUy+eTOEd
YSv1IV6VQ/qEJIutmJL6TxWI+dCTuqKOs2+PP5Dk4w3RNNzl7uA4t8Sv5YI9Gw9eo+URA4l9voU3
1PQ5RGsKxjCS+hPogATdvb09WCIS515VOGPXsCC0ZpV8gxZ0RHSC9Il9Uf7MP+ZSwUoFBgFH52G6
ES2bEy7+YYnX8HpTB9EmaCd0rAzzW1WTZIqVuXDSkGy96az2xdfZMo/x8y68fUv9iGLn3I6RzxBN
3T5X7YZ2Me5YmtJpAj5kXA8VqVU+ynyPu5WoPtlYdyMGj49qMh3wydTLs9zqBI/HHnp/67UfRTYG
dvLXEfZ4j1/bvceES05tC+ic2r3F/tN6Y/mLodl+8Mp1Ond97zDSBNx61TaHdM07oN5M7Csfkht3
xWMwKHEJKtleAgdvwEQ8I+p55ONPG0gZ6YrN2N8J3dha5tq1RJG7QbAOmWH7RDxYlftfGkr6JJPu
6N9bommHf1FrYpNjrAOSlAb7zjOnvZ9Pg2zKMKO2anrtoyrxCQ3CZvNS10RS/THFuCQPiTBrlOp1
62jE9kq9ZqBlzXTXNgv/fI8olHeFV2BJB2epwqx3qMQ5N6yB1dEPLD96XWehRBqRW644VgSHXki9
iNoj4OY0H5LG3v41JnLQq6Pdc1C/OVF34V/SIYJySklOe9V0VrqHRfi3p4f3FROOGBkALatJnbgN
P4u+GvSRTpmCTo4lCWaMoziRT9rWlnpM+EKV5KYVw7seYre/ViBJy6EPu2E+WX7Qqktoz6Z9E66s
8SjwilwL3fXYemCHOYc2pXePSUfBTT7PYSMRfa8dXwlvM0lOi26b8FvCIJSX21a7qS9v4qS5gH8l
TgVoNt10YIITms1tysN+dfshJVArGo4u3ozyXm5x9bMkNwzwY6//DSVJwGkjtPqD3XT5E+pVTZd4
pWgwXdwhto+FdZspCnRwbM8jRXx3bWFA+4yHAj7by32a7kfLCVeemyUeUmeMItpamwCN3Kz0+j1H
4fArqGx5XD00qldRCEfedXxQzmUOlB6vTr/urysxLgs4X7gUWeho+yvZLK9/Ee6QOKw0bAwnC739
km1lVXYHZ4qT71767XdbkZCb2nKdubu82DOpE6zM8lYSrvERe09D3hfJ1R97GFjUfzDs/cboRrd3
tzgtZTYABXZqi349YhRJMn9XukmXrtQoUeYg+s/qNoSU1NgEKdx+HLJwxTRMersD3p7MlicOEE2l
yIX0XDoo2+pfZZnmDnWJ9d3tEXRSAHGi0wlf5j85BHF38GYB+DH3xnsk1hsAZawXFJZUjpdOaqCa
vwK75Z9rRhX/E76srrAhy847wLyWIfmtMbJMVfM30Yb7NHJkiyDSCBLdxjrsjrcvZX9Iklo/NXxt
7rakoJmpdOsBNGtM5P1gT/JEYar3xzarfQi2AcjALW8VC6Fv1d9lKPq3aLfGLmsW47appfpJZz5u
hz7X0c4dNfjF/ldGpmHu0qX7ExO1OMdR6YA4ycZP53aey7yyi+6B0JL9x9wnzoMrKsWAvwa07FjB
Mjs5FTyuPuzorhUBcBI7C1oo+cQfN1+8xe9PTe1aih7iqRlxQkseZMLUh+vktdMbxErxMoyj+4r+
a34ntIdENziCS2dZG/eG2XERh4pCr8ZGd30QS9V2350blZRwO03RZK0c2//6UFn3C2PIF8BrMmSC
2wedFdaL5rIMXU2rEFD78bbsfnLbowYgx+ZNzi0b4lTadwNVg/cqJrqI7llR+cc5UQwRtjdsSSqp
DUIvWFmlc560XO6FrmOVA98UU+a3NWbVou1B6EUzbekO4jyCJXZMmisVkgGRwoPcGB21CA6uN66P
TZm0T1Otkzv6iLoPWQjPyse2s9DsSnRymeuW05MsxiJOjZSMD8UYL2f0TuF7yL/x2A4J8QKRtJYz
Ri18m+G0Rr8H4mqvAXHMh5ZclMtiE1+YxeGuroEp9qeqTYieKXnLzom4dZrpaAwP/Uw0Z+rFFdNd
qSXlDLXymqPLubDpt9LWU2eq7Xlytp36lmCWLyD83Ws1zzyy4coOvm2jTTdPYBV77gln+xkYq3ry
XcpGJ6LzVbabYDnGtd1cyOfqrw3AZHmEiSfJsHYJZUduo+eMMvlQ5g6g4oNBa/UQW3Py1pS7mDJy
Iv3zSFYtw3Lkqic1Kxe4M9beS4BuhodYEvVPsMvym4nf2Vl4Bz7QG7uYKi3L5zmgA4wKAttC6D22
+003H1oPdVjs9GPgOaZ1Zm9ou4XfaoGix5XT3Rehfy8qF+AjiCqeOzua7v1k0e9cSQlJlqNm0QgT
tc9nQtnrUykb++fiEC995o/byYh1LRqf1NLIFNn2dqCBYD0Ecev+Cixk42lv8OQHSatuyGc7PME5
+iMd2n1/aeDP3Ix7tSKyoMGuW9utGY4LF2iVYRQhYJMS8fapllDgqRkm775f5iQkOVj5jyqImzvW
PwYTLH3N/TyJkIzFwnT3lrWgO5nXffgcnMlnwW3WODeoaS7JFvf3VeK0z4OICewWLE0b0Fu1rnnl
YbpJ2T6aMR10XQNr64YL0F1kn+57Vz/Hog4I9/HWv7XieBHdOeh7Fl5xF0xWVNLE0NOLomJGvtRy
A67eqPSq7lAQ3ejm4hYQGyyur/mcUfhkorOxErTOTpFcR0LkuzaNd5YUcD9EQkfPok/EL79Rzlcb
3GrJ9qbyDoSIg4CvQfHUL+TyDuT8nIO5hn8qRy6sw7QZ+6kKFq9PmYhYXTFR4K2HlSCFmZi+8aVS
jX2/tvNKEZqlgv8Mxp3THtrFY9eO1p6STCOZM8VU/5172zqMgyE82mH3qPZ6+xyJqr9UK7zTcAv1
fSjKLfw21Eu/T/ZKBxvxnTaTFP16PxYSWL4bRoRPdzbhu1dvgs9TCfHMhCb/9nQZfvraqx5EYU1f
CA+YLgo/Ka58A+YmXbmBeyCtuvysHY3/a5JLifRvC25dG755LaZyPtR8Kj+2vuYDCjqrGtJuV1j/
6qEILuMWuO+BMOIj6uqoTEEdxMBgZrz99rnbyzGYuv66Gme/x/bVfBu0MjpzlrLs0kTGrEXasjhM
G0f1nkS68Qld+nIZC8d6wivNfk6c6V4fdiXKPt0II90uehJueUAjuXR3rMHtnI+VCeMcZ6vnvq4d
qoA7t402zpoPeWgBUV+KUcnwtISj+9shNqN+inw5l6eq45JKd2wU4WWlny7J58gS8t824EIhtT0U
DDly7mW+d3vQHhqXH/26tLbl0hjXyuX/pBaJomM8/5LRQHkY7HlsZ1OrbZU7drf9amU4J7nlNzyX
trF6avm0PyGaYiAxeSsrRx3Ihqt/amdFJugNZT2exm5o0MV3xmsyCOn1O/Bm2zrPVSvfNddvn/vz
ut07o6X2fDa+veYLYu85N5hQ+qOw9rg9VuvuxPmKTlYexxrFxCEcSPu+QRVNfxBSde6holHJz13J
yPtIyY16iXevI5EVANrOJ0OA6V2D52a9cwrjeyfGaZzLLar4MUfGv96jCXY+7MlTdIOsk531fjhH
/Jx75GYMHPUDma5cDh5MT3cIu2lpD5jc+5+02JTiBdOQCbIpKW1wAW8dzBWStSiPpA+s8rzMdgx0
QBbOmlZEmhVZFFuLeyqaiAFRCbN9Jx1JFs+FP9jv4yS83BVEhvgI9j5me98TWB6xrlBxe92ca38i
pVqPxIUdWWF7PwXGi+I7/m6TkzWTTSu65P0CW3AV2XR+wop7cHvyDbhmxWSdF9dZQyZTs5mLUXOg
f9LFF2s/bXQk4tMW0bn6TCaC7R4JN/C39xkUEK/BiCrmQWBPqO/IycPLXgZO02Uc/Ng62jiG/waA
U9GpQvJHayCRXd1D01s9xwaKYSd721N1rpJYfy3EvrGLtJPmcm2mPrq09Rqsh1bHzLGBvdJXsG9A
MRmJzZ1H//JINUTDeG0ylLa3wsnQFvFDtQ4sEMT9NuGxqxikT/tGVFxaDs1wFzhD0T4stjd++9PG
/unsLBZpT0pulNlYfuxc9nGir2SVRmgyh7Fd7zo0L/oPi0GhzlKum38/RsWwZFXtC1QHRbEnz21k
168g6UoejGsIDkJNVJeHUHjMbP1UzeuRM+u9WcXoBXSftr4EvvP3+qj9xipPCwSkYkKORXWciAQm
fGeK2ulY9xXPe5VUKw8DaicsSsqKicpjAGrSaonW7ezv3pS8dfuixe3dXe0TQ7f0H/Zq6MyxQEwQ
5f1McvDFo/is4U1ffPcZgMuhdIAZocz9yRlc9ouyGp/Vra3nHPPDtgeJfn3NwaOwkYACRZ+6EOV0
v2Gh7iGiNmYSgNgt/EFlFURZSL1Y9aAajv3BR7wpD1U4k7Ghg4iKS2fapcgG2e/defSs7cufCGJ9
g7Qvo2OoXdWcLRS/+o7T4LdZsihsmMFqKxpZvYpoNS4hVx5w4kGoJ8hZixc6tDq6hoklm+9MG5v2
6PdLMz8GXemGJx0KyoDFio4ynQwNFpmbFDIkxkxuPOhD0zonw5vpHwvZLt6Bv17cpKRDxTfIpDFt
WsVww2m9EA10aIjlnt9CZF8vwqHG9mTxyHxQXrrrRwjiyf7HL2MIsk3Q1neZ16kOL1hV/emwBfEq
8mjYR76eqmWdjgsXydpeOwRSkno8mzswh6HMNMwLDxnx0DSCBvW45529m+kEUWc7x9piEGeWdCQB
RoEFUpWU3C8HYVdRckpYVhG6y2JiPnCYKJEKVB4+vrXemtxaGl1kmprM9UV3hSxS12ptGkBwGtqH
1o06BInCLuzfVlP0E0ex3rrprWzpKTu1GtPPHcmQOllAoQJn/1USMUSQij+3zXol/BlfnbN58UdD
eambKlFb3gd9IuFHCLvMD7P67G3UR1jqbEeFk2SDN8olm1t0WYdF+AS07mpdy5OXiFj/WLlZ9rNG
9sq+zt7TXAAd6EELeJLVWQSiowu3WiCLCsZMOx4Cj+F9KvoXzoVaDrVbdOXTMIHJR5e5s0qpM0P1
HbPBbsWETSNdwFsc2hnZwH0XZgXDAIjDFMWdyHiBIyubd1/9UglceEaWfNGnPuimzMI6Ipi9t0sf
TLyj16pSgLsphb+uc3B69sBz32MTT+1tWuezF4zlXd+ANx2xVToArPUo4jv8m3JIQz1vxR+bPxNQ
uUpqVBOpNbqJsVIWPhrmUxL/xvLogahSC+LKiaxiLUp1AIYutk9aczt1aZyEidzUBfUrsBkGoiOu
O2Hxa93n+Szpwx0Odemu4ynqXZg8E0wUHHCKazTXZKKXrIRiL/7WNxlkZs+LGV/DRQbOwbfAY99k
bznWrX+ygbJp6g6zTFW2iwgz29Gl1WXG1bV9KJt49D5V46xFDisC0qRWzvBfnxLm/uxplwVwpi55
uopg2tdrt1QGQTVZway1qzaU+5Jc2+RjL1iyeJVF8QI/MJRXG/T03W+m7qh3X4dP2DdoMi/QHFln
W7phR64vgoIu5fCq+uQIAod/LsUYDM+ACaF5aCZXrAj7PDlf0FJst3ovd4m3mQLATfr/to1ErpxC
LLtBHAfQ/2uqOrgZvpSRS27tupvD6Ky6ylw+O36MhDj9UzLVvvWnKNs5wqSFqCu59qvoxvtS62m9
q1q1RccFi/s/a3P4sdtGeluYkcYCi4IboPnBXm95l1BPdnKxmgG/LyDY1BBK13KQvgJ6Dr6dzZr1
1SdSxhxKW/fF0WYq/LIsgf6oWTxCtDeKAttzTISbuk57YSELKpdZHMI2mctsKQgZ/xwWVXB7Rn7f
vHQlofb5us+aKF40Y7yA0ndDi+fQNuN30/pEk5X1DgpoizHQ90NjIzgRY1T9GTYFXTUqfjunVayN
uI9nbCj3TtfPCg1wtWynKFbVY+PX63CiIBayAgQYugD7gYoPIknUfPSVXYbHkMySCYaObR5Co3G+
6Y2vzAFGJvCOHpUhT/HkIk1f5zWaTqNK5PBZ2ElpnciENzYpqbv3G1WRJyhCJhPzXDf9rj9ROsXc
TpPlFf3bHItly2tda/sxbsgWOQcr08tdQxxccL94ZTI+FGhQxld3L6f2B7rUeUUAVVpPnMn5eXNb
AHtG2rZ7UXFVN7kYVOimQ2+KPhuJW6sPtb+a8aip/f1WtyZobjySjDpwNMqX51wFXdwSTgNkRG8C
Jy9Nmj3aLl2lxjUnddVaD2ZEfs+FaFaRJdqrd2Cu3SRoDctZ5BYyG9Q4SWG8K1HkW/TsbmpKMmf3
/T+UTTpsj/tMTQS6EsYlG+qrys0+OvN5M0E/PKIKGooDx5yIAdnqyLqzCtG2dyv16svJtXzZcYTh
IrLBnneRz/Gwymyv3UDEKXXi5Xjo6hW+peV7cUdCuUvEz9D5873UuyMpqg/aIm/2vSoPqGTCDoR3
Jx2rqm6FCsTqTwiWamIgD9rRdQNmF1VjjrFxLZ/q2KvXQxlTLA4M0EFhjBG/onyrpP+LbniDUNZe
rfKgeHgdSri7BZu0xQ/2e0mWMqbm2OuZVupm0bnN+AXnPDO4HwrjquWrp0uzzk0bJcsBJQORs+xv
zUb/Qg/dF7ihRM3l2vJ9jQlGz297JWnRFbPcfc8p1axIofdU6rBd4Lpsyg+TcHlGAv1GvQqH2I+6
NsxiLNMys9WQ+LmWWyT+ir0U7T+Uto74vYX7jYLkFyLtl0b1g6SWORzBNZGRNeHDoLS9nMg+ROTk
qN5Vmep9dGzxiODtCMOzN4didvvl1MdWEVDCRLZi6k7RHQrObfgNkA6HHsh+gpPC+lvmbte55hLh
hqNoRvUh430jg+aC7tIC+OavDFJZm+pDzZWHxItKEjZXwhYoyxHh3wY8pHoAqQuTLFY8j6jLtran
K0RHUO+ePSbHsDORyksNi3tvOzUQ0Si6qX1PwCr6S6/k+IFWK9k+Sb0qncPGShQ+YDcM1cmzDSe8
J8H5XY//D+CMkBWA1m9cJladUm4f+6eN3iygGe1u00EBZlnXZl+64nXly7OfzFhG1gM7gb+etdy3
6toKW5HLRr7VuB0ih2q0TMrSi34wFDplLiK7tD57JJtJ1sR92D75Mxrj87RBKU7ZUka0oQWRKKg0
w2i2x4jdQq9/K03ZWZ/u2sQ/WXnrHwyF0Y9xVTRSGIIP6eMIcY0Bm+2BeEBHg1048eIiObWktdRs
xTZPFsHv25lVDy7B8sX2oM0exkybgfdnHRNvpFCeOq5MigQyIGT4cJ87eITvqfVmVu05qA9z6Hgq
nULEHi/dzN37yVNGUiYtowPsMRiXOHra6+TRtiffnOdBmeVLUHuJ+8Pfuw6rHo/uHfDjqn54uq+L
u5nNe3zwI726YUpsndr/kPI1x+em0locw5HH8sh463f/rGja4jUFyQ1aAlOlWQIwE8Hi+ntFesSt
MyT1YwEzSdsCnQBDNpJbXByoCw2/YmNLK2+4lvXjIlvRp8W+i/bMxNSpnGD7maGGKV2f6QWul6Mm
oOChCcJBHUWJpiKdLT+U18H0wZjVIYWVLK3FT10onQ+r0e0/5Wp3T9ljx++62Ob6vieWsjhYQBju
Ew+CTQh01Bd/4UyhwhqxLd0RsQoH0xAkGd1Z7lx8Ybv+T+uxlM8Yr6P+GHW+V70i7zAqX4qI60t5
vQpPbF6QxCMb9HjTwwbmMiZIa5yhlOMDa0dSH9xAMUv2LFhziuAtYoBEdQX+2mz0u5CzHG40Acwb
MiRDXY5txeN8aJDtwILbY/U6BTXs7qa2tc9uSCvxggaFgTwpB8RIKqC8DKtT/92ialqyrir257KT
4ZjXftlVr4GtB5OvQm/bcYE2+V2TMbXzK9htN6MSpzWp5yjvU1Pl2pNlSGVgapFz+eE1UqBPt/6f
lOi2pZsFtVje3XGfKFXrZPRkuIK5g1yHKMwwbOUbzrKJxBK99pQbzlxfVAjWGOpcQrKRACvlfyAv
6h9aimJepl7bR/5QDC2886HJbAykXw51RqcSIFCAicX9O9qC9RwLs/hpEBZEGvgxcYLM63HxqsYu
cm4UTfxLKARjHFxFsQ8FF0zicMbJ+BjSDP/UbIGh9ktxHacNc9Tj0Fvd694t3hdGm/BH1y8BWlaO
jHzou87TqTe1/pwP3g0wlbNeXiZ3LJtTTJvCM6V3HU5uz5pU6oRtWWRLb0fPlg9yRiFkjLticmpg
+HbczL1pBusj1mK4EDwx/0JOwm9jAxf5COqS42IFnA47MK1MvY2XMVc24qxT0ATWjzixY9DqbQl/
arxJv1ZL2cwM0qoOAWTKZ9St9h02dpijlhps+yKk1BQdEeBlLgqB6GMR1/29O0Yu6hDZiD9JYfMd
qkE+PtAlleDUfkm5PFKccU7HtWClDpeluwdet/LWSWi03Gch/oiOBjIKyib+PtFEpGFa+cHeZHIi
H6L2qafMo2LtmYb8NTrRwqZ/CF7Of1xa3vtkcZ+ksz3wv7uKpwVgaOhv0OlGW9w4O3TfsJ0n5lqx
ce2ZAJ18JOfO+VkSQcDnUqH5zmmBt/5smwCtsUNSQlN/Z6pZzZwMcHVMHdkyhv5/5e2rCwwprQcV
eHtw3v7fWEU/5iMPM7juOLbxY7LaVpZQC/sfR1HcsntG9PrDqLuH3tjtiYE7+K9HcSSvzFCBRn+f
4PmdurLOg81ODk6jkifbFt76eAv8QS3gh0W+zjs3c+A68lRbU/eylih9uLDcM+Ip/l/8sUPFwe2N
oMRiIzAcumVFXObZKt3ChqOxcyHANbXrdpFuVT0JinNNNuipuW8J1td5YKr+tM3BfEp2JCnlHhTP
KjLbenZ0M5xExDqajYNCu8NfXWZx4w8vZA/Mf0YvMb+dYDNhXgGrjg9w9yFpWjO4LICMCZOXueAT
PuhNFO/uHvI3tuu5fdk2h8maSwp8uxqX+ySYFtCCxAp+SWDA+y4y02fr9sl1wz4LbqdM2abhJntW
jNh/ZhxsvwuPyIE0rIPiDO6wzuletRYkrlHbF7kPSXTpZNJfqSPzvmq/N39QvOxg1/rWvdRQfFhS
BTYrNlw7kgK9TGyrzIfp89NWONV/+z7Yb0tAmzYyu6nYYaJr4nLYJeWaQQGAhrtL5F2bep2f9BaU
X5Py4gvyndU+W6jr7GMw2NBQKGpGl2mjE+aMlN7UwKWo5D2sM09DUnTf0O31cYN1KVFt+TSuCSWj
YyQ9b2drdm9r2zBa52kX3X/j2vd2Fqp1RElvShi7wM6aqB6tXABh96lq1PbZh5Nzt8423WJ6CRzI
EnON9hh+rjGFzqtybX60cqeSjb2TH8dffVpiAv4r5j6tvsoYzWfas6RP/Kcpfg1L777GTqlp744I
mE57wHMY17mBxHCqqLiv4r1ksI8mdS7o6n7Z9mGA81ynbxe7R3C0on8uWeJVvoC7Py5bUXzITXmH
FqbzYwj84j+jQ+g64lPvFuWH93qTfNybaaKfC8WbWzY09R8LT9WIWm5vcG8bnocbT3XzZ3p1xi9j
ufIf+jsmYREp1AI1Z1khIrMhdM1vV4Qs2sx7bkpsO+xMo+zkj+SKZzqKhu+Fps0pW/euvAg+z0/J
wGxydLFxc9p5akq0O73zWMJwh4CjVfVzppGXzjl6qHkNUFjct0G//LeHav8P41ezn8hfb96WsA0e
aUVyfyb2bLrrRj/J0d8ietjkOjqn2iCzYc53pueNMw6LkWwufvqQvp+scqqeJtgaUj/rylaTIQDf
dxcNJRdzTM8X2UPwzCWE6sOc6P3H0K3DvV2MfY6Ewf6VVFiGS5/AOTeFs5t5xwD1/ZTuVYkmbGpm
ODcTDqfZ7rvTNDNxDDJcfs+DicWl99GhnCLajQhsV4IYIM7JGJKdN3rV0QqrPcjjktHySPY/GUsm
EvK33YaVymZpxT80iij3asG/hAdv6fzquIVdyGkSdgiR7Qw/5SCSMueO6q0zEN/UneLexFZmBBqg
a9njJGkBkzCpn5t5cu2UWvMBf7xagrcCa88D31I0IC69QCKtwMZ+T0VZvK9Y5l7DEa1Iuk2lie/5
Ra33lTEJ1KUZ74zt0hQe6iGJsmilSSlLeFnE0Wkn963q/fbq1ruHWGqZCdugC5E5rfLdscqR7bVg
pgD+0QEBy7QdrCLGsTN1YJanptyi8LFvMX3+jWZhi7d+4vZ6EksXtlTw9S2nyOLhiUrj3iUjtzop
46DFFM74035X0fBLKVjxyp5YHmYKarYUFhoObIqgGoXy+zPucvukFZLv3Yd8p073xrj3klymJgQv
a/ldZK5xhuuyDeCLRWkatAKgFqzHw8gTmSR9AOzv7BCWiXP1t5jAmERNBzIpVAaRHB4ZkNBk1XwK
r3E1867bJiDBYC1BVRsnW914OSpUeD9roMxHMgcDmtBQG1Az3h5xiXNPbP3nMirn2iWt+7cZOufU
Sqf8iMkKOE+LIcaNxw2+LWjoK3WivaIxzHI9jlhpfXHKCWZdxr04I6HWpx1LSgov3P5nxkT9NyTm
9mlb4frtWsHUQu1sAmw1XutXpZd6w5s2TNObu3pocV0xYkUK3cicraYeUg7ucGCZ3vMYtos/sK5+
+laVPLkQmHwhSkL+iNyOvNz01E7kDnBhumxd/+1t0NUBcF/qYvwnwUxNdd4TAUB2sKEYbgEQnhtS
Jehv2n9Y8M3vM5THD2dfUYLZdvRiVFQ/UlkGpod6Sudis9WvpJTyZRs4DG3r938lKyHqGV7q6zAK
CLHZIGNam7177xlif0eL3J+6Gpkw2YP6VxHbW9oVBTE0VPGNdWYnq/5FHyZ8i7WO//7H0Xktya1j
S/SLGEGCBuRrkeW6XHujF4bULYHeW3z9WXUebsTEnTkzUncVgJ25MrcpmjpGXNDFI+sl5V7AioTJ
UNII4tjkoQCEl/zUpcrc83T6ptUM1awV/tesffPT0Yb3VPAmrkMYRcFToV7/FdqxdsDY3Bp3PFpu
cFWCbTIA1gleNpeiMzOWUhfe68CBtEOx0buFlPuOBvQfooPp0Yyd2dh0rDND7lWOfJh8Yzxaiz0q
PKrePaR1Ox6XcS2RWHRJ/6jQe9UROdylZhd/DeyZWEPLHNvfHWVjXdhYtkPPUWF/6ZolqEmWEiu5
d3+xT90sSR8E1vrPa+cchd8pvxZXet9DmWU3C0l8U6pkvFg1sKlrJepTOUAz0gVI4+yL6ZGrk2Md
TP7GhMYh5GB370zOjA20hxyrEnnqIAi5/Gv5/XAK6jmsW9lfliy3tkUnJb1opDiXUhrfevGS3YBr
+KG4q/dBJsff1jDYF75h8SFf0SRU2o7b1tHm2Yq1SbAxm/7GfdO8atceiJ52djTn8YfyS/vFxyj+
nDP7w+yxoV1inV9gbMYfvpE+be949Beu/PzQNEsuwomLlpdh2Qtg3MD7FL5cMdKSgIWfybh80c13
f0kgkBxU7jmvdjaaPacgv8/dELRBtNTrQ5MZKW8O2mJ5nYsDScPyVfpxv/PQRHcNysWTUasxhL2z
Dla1BHLfTkMWeX0tCixpFRf3UVurvWTXgH0qrclBCJ3784wRs++rOYs35dj5YZs34//4b9uyhLpw
unCMKdgKurg/pDC9+9LpIa14au471ir+Wi02yJfkJ54x9N2XZilc4HHD4t81CIHM3qcx9fBIzUCj
bS6D5gUzczaxXBVLgByN+Z9obx+7yTcEqt9uO0PP72MtkkeURkBcdNGR/3TV602vk+apl3J4ADeo
nil3Ib+4AgxE3lR5HxSyJv/mYdBya6TW3fTTOW9sCkPrf/QbGBe3Y4qjGkaCr9HJuPKeieMfaVRZ
CiB5P/Kp+S2+2ziw3qml8LZODOtfxHadb6SOuUjiQXXXsbbaF7iw/h8tEylaeEbZqJf53ccal/F5
aV3xNgsxpmjxNUaHYqWuqkWL+OKuB6rSdHS/uq9KqW/t0ROQJ2t3W2lFOiA5m2FvEzUFiLOmCAvS
5IFdzWgOuZ0Lj3vbTULfyOVru0zlPuWJ/EjW0wdIcBaPd6sA5UuRM/dpqnx2sqDbNExAqnoYB4IG
m5GlUFcz6+atkwR/fKxDHDRsYKy+ojsYcAW33mUrnZlPc74RhXOvzXH0R7DCROX8g4SKVHEIKGLj
7VlMP6ungs0ILt2aZgdB5aYvRhY3ZytY1huqWB86ZfmuhOWf2FVf7KZsAY5DAGhI5F7qBtknW2dK
1OKmu7S5Tk4UdbOuuJIeBAX2Bh+TJWdo0uUTF0Ryq++9qwU+3rlMU3PbVEJxA7XgbtKb6xsY7HKd
Y3t806hYD1ZDWMBJy3644WanbsTaB6gsL3EQ1HPb295Vqpx21mx4zPhXw6Zv+TEtjdG9akTcs+Rs
f9LLtF5nQ3q7OU+6Y69t63WB6MVv8KeT2YrppmzlfvW0VCPmFF6M3Ncmb3mH3K6pkBN8jryM9dQ8
YrLGa4+JhBPtuOyeZJfrnWDgEmEBC/xhkR7A/6tcGOFOLlODxpM5H8kszGgiw8h4usr84GfLN7PS
k/ZVG9pDfl4XQJsRz28DN6jPJbGXSwBMw9VQGqEshXWwKb4dQ1XYYenNC1ub3fbgx2p58NGE4N5a
6xnm5iG3sv5ceekQ+WPX7A1r7i4pw204cRtsRGf+NZ0h4UnGqaTnoX3omXKOjjmOoccr9jLU6kbN
1hBWfnWx2/E1psXu5OZdcDFm6UV023XHkuXpoc5ZD1EjID6ss2vyGARHMPintk1r5/uqLcdz7Bv9
bjCWJExZ6bxlgzTNhoMJsDqUT60tlwhv7INE5QuHXQ+lxyeYQrfuqRNJuplGfzz4oxndCyeF5Gyz
mIP80nvRrdyzX+S74nYA2J1Y3rT6n4oF6oA22bMiuvckOUB2PM45zqqgfUKGpFZLzEmkOm+5LPnw
tWQVt19ihVkwOJFFnPvoyEaGApR1BV7pvU1Lcx52ncnKjBG/4Keh3GDrKHkGMKdXh6cfXRwFT7F+
DM4GWAULt83i2XSHKrQNJa5zZ/yzLF8RXgEmXdLe3HZFUx/5wixn38A+yPva2Raq+TJXnL6m44Og
ppYzoPGfDVEvn/1EQZ85UoDMmqg0dJcEpjePIZXl2IX3lIad1T/cTATuM6MNq3L8XmrbieRkmQ++
nT7z6ITuRUEAD1AMXy6UZeHqIzUOV4mHfCbMNUXk/9f9IrLqkKG4EyqrX4k5F1ub0RFEoztYo/vZ
U8aJaJyfl7VR929y+TSxpBl/oJyMPfwux1/seRvwzHjjGcLZmKXZPHakK6LYju2HxaS1nHzZeIv1
/NXSItRSOuCiSi0Bn/4m6SMYPmIZDocCwzRDu+kH/+ZSv2EvfcuqGx8VomiYeP24xeMkNNGpz9FL
Xq3G6p4Rd4jR2bXBAOAUqtj7WV7+K8v0VvK3hI5z2GGSTvGBPe3uG6tZDQTjUo7TJvPG4rnh5t/F
qV63symp1HHBRo7pEmTRiKy7SVdmcm/OAIyA8M9jEsvQ4yf4niin2I53fpCz5HeZGFA6yRQRg6OG
gLjKyZ6IA+m72S+74HffjMsha2V1yRLsDgI/NqRIGrzOTv4PPa882A5/LZyn+ObZZfnY2ibODuVc
84mJyjyYJMh2TpX+Aom3LrABj7Y9u9uqcD1abrGwS3SwsGQKPZELgWjI4cQjt2uL5D6kv1CNz3Io
ts99Ynoh63BtaM6qRN0d4+m5m5wxov/npzfcM523v8RkPiZzwX8lF/mNarzvMXcuVVdZh2KwEgj0
UW9dY/xHdjJAl5DzI3up+QlZpMFGt63309gWu5hpZVeuwy/qaUiQ6pJMCCGIWDfxc7WSeUy7af0O
KjJIhvzjzC6vUtcWnCxLIZ79jn9ImTjl6NpuNDgzQBNOZkgnR3fpM8QiHtaIe3Qqb63Y/D221nlK
5LW2fH3SrCfdcQ/3hLVcxW+RxFcz4bWirLw1LqxwnlveVhZDvyCfBJwLdvnL8IFezfz+exvmCWkv
eSIgJtGpEEG5mvFlG1hxg9cWUBUJBUT2tR5DrMzPTgRFSAnfLyitf2wcfU0zxcpn1+0OICd2uBiL
eRR20R9sI2EyslnQDbHZHIo0OZZ2WnC2xdiiYL9hMxaf3JnWthMLaBTuubvvlSuPkHxsD+3t7pE+
jiSCNIo3LXYiB62yL0PACxloswqBGt0HGBgRwc2k26kpXo1yudEPkoR1UhaRX7Emmn0Jw9foOTjZ
Y/PkLUX+A0d0TtNa7GCir17rQDBRq7pXLB7ZeNN0di1AqdSrU4xVkgGJmIzQ8LzkpRMsYSjNF95y
fyia+IUZ/G4Lr9mz3sreFLS2Rz2cC45gXX6XvhqebfDMV0Cn/oTYdVsBvwglMLobnjscQaH4sa8T
t9VcNqQg4iLq3SzfUgOdhOwLKV5UY30sFWCmD1/SbVL+135Q7OQujQG1hoKyG+DafOMX9wTiKpxM
EcpaHSbsSR1l53vH3hXqDfVAfAh7kUcnNuRzSVP9yQ+mISoJcu4m3542U57/WwJ9nis727p21+91
TwlFPbfsw/XtKjtmgaawl35ZOlhIGriiwz5Z5vGIguA9unUM9d7XGIctorp9D/OmiG8Y5x+J0B8A
Grw+Wj5JRm3kO9ebk1ucL8TFxuzDrtOjobV/ysCbPzvpd+geGECZNg7dav/w6p3DtsrOVc/g2U7p
wWpAzMu2THgmwokCUz7Eifp28mLLqDOeDZX+Y/zNqC0lI1UORXBKjbagxB/iPQvjzpZ7wLy/BZBf
mXfmE29VNEFTg9YW3vTLapGXrXJtdnEB8bRZ9VTt+8l88syV0pwRsMGGEg+zmmNJsMni4jdL/8BB
TtSTL1wkOqt5Ejj3+2me6k3W2xmmBn+xyaFOomOdznkq7Zoqn4bsKMtDNvwxAN9r65bE3YdVtCsB
lbbfaqeay7BdsstazH0OYpaJh8ZcX+GO3s3ScnfW2M7buSkzkFpGE/q65DboprbHb2Ypk4c0EDXg
EWFZMx1k853nscipYZupU5LbLewPU1IrXPIzZfBUs1mTXh9S+V2+3jsr+aE6wFz7JJDtlgC4Sfwh
+GYb+k8zTxo5bX7gvOHQbVi/ZRXJK37AV917DDiSYwgdB+9difSCZn1nB70CEZd1StIjOX9PgKHE
s6CgNLszCRI+52r5O2PHX4dJanQeq4nKNnh1cu+pCswnFsi9Z4NrbFXZk7EV4zshTGMDjLYjEYHY
FY/lRqb5h1+U5pObe58493WYkBvBWYbrLkcMEro5C2QD71czxs+2BNskqhdv+L8g0qMMQqB6EHD8
MHw4v9kRX2JwrZbxOV+Dp7QDRpEAttFcoLnUnY/SsPKQkqZ95Y0HJG4tL7zp3pcqvSzucGtFfFiQ
Fzbx3QnJZy2YXpKVWUOnUMbipKV4T8r+2xwYTFVc/cxl4p0Iq6ynSv5PKA/9BlW75bwY6l2TGn9p
5UDPcsZzv7bj4wyfw8cjz7cZ6bKXBVaC9+w8nJA4y4fYbl0cPOtugpgTsy09KKZh/aNsyCci0yS/
VW6i/2KeHjt2pPB3Hb6rQp3587DuQBjBlrYQ0uLZPYebWR86c62ooXBoWzK2cEZnwDUggjx/RHJY
uvjTStofSzakKmOWofKzW8iw5xePHa1BHD/oOrhV3fSL1GQdqqxrjrjFIppmX7x3yGVEFFR31iq4
Ad5cY2jdcBlHEXJ9GmFjOzfFJsGNACDZoCh6JGr5UtrJk10tvJXciTB1+2y17TOxtbPf+m+WXRSh
aznDxgUr5Os9GGGSpzMN6QPr4CqMyJ4vy7hZHVgTXI4hD2NEiXPpNvK1ZpLdEsyFwzXs6pAHMcGD
wVvgmfosDIh+8u0Z2z4cUg6XIvEHEJuhP8wqNjYODVSPtbu0t2qs9U4qLwudgIUcvjNpkvrzGrol
GF+GK4dYBbATo04fHQztBy7T8ViD2/2w4bQ7jMpbmT8Kts4SOPqblPGDb5CsMe2q3rFr9kzbV7kH
k3unlAohEZP4bAxkFzMA1odxyT5tVQMsj/1NOVCjzizNXeZYMYdqZW3c1OnD0jJ/BjseDpWRB19z
WdzWpO3eaU8QdGv7N94nTCxcgEk0LRj9BuWcGCQIv8G0wMFyc7/aU5sSdnMmotmZB30yiAucZhEZ
qvxm9lSbtSLkVUk1HIkTN0c4OrlFfGInZA315Ijisew9dRCVuzIwp/7VMoDIElCQ7eLLIYRofolb
hK6e5rwNybUR6qK1oy4BNcph7H334pbls1rdmWJyeQ5Sg0MxRjG+Y3ab1k4rxsqEjW9df25qpXfc
Dm/WaF7KgrErSeud4IO4BT9NIzOd1rfCN3gYsNLi5MUYYcaUsXHFmv+IpebF7Q7/b2gsMVhsekgc
8rzx9J30BstgsuqFSj6fyWOBkM7INPFcIptrz2c5J+KBK/wxH9mP2U9I+n6i5MHzNfh6phZy6FWm
fiMt1a/2HcULWOu7EXOmzl5rFEdOKu+hKpc4BAiro0VOftSpIj1i2VonHZBhmqc4YfAM5mhxeFzW
Ts41L4N6bxIgPLU4Gp9gI//yDOEEdIDYi+RCFPZkgZcDlYDhcJwn/Z9lXsUTiyqtjRQOrdK5eJz6
lbqNqt1Kqd/ACKwTSbm7Hj+LL0wXfNpYd4eEpQoHuxj8p8o3nytpp3895YtdUTlWaI0TP07pxsds
zT56w9BvpYO/ajvrC0OKBiupaRhKsqzdaCRCDO/mKCcy32u5XDCw/8ZGdmVmZMShAyL0+FVHpqTx
QduifHQmMfBvJL8hm9oTCaV4h3sz77GTxpt2QI7ie68DpUtXM/YBTWZrDFmp0G9lLdmclqQqymkQ
4cEZy81q8N9miWl4UU5DbUIXVHvHn91LwcfyJVjumwAG+zFw61+BOT7SdNpvJs/owmScRdSvWfNU
rsBvZEp9DmJpwb9rexOX6VPqjccVcOniGlzqEFps/GJ9J8dQ99dvyucR33sTpNphq3b9Dda9IhCn
hE4H+yaT3Nib3fSSjA7v1txkSjcwOVMo6UjUjnE1ZNc9pvz6O0Fsj0YEnvRVvbWSMSPQ4k6nwhrh
6hq97ZXJkNsSFkQaDAdLfOKIBVuTNYrH2RgHosmomrM7oZiRoKDLwbu5Zau/IEduxJHIp1CAypum
dELrPlWotaK6p2+Mp9Gc57BaElopSrWE6TCkQDZU+zlxR7CSIT6aWmKPG2td/mRNkiMGcTE79JP0
YDerfDPwFfdZLuww8anusCfevqt4BPAOjgTtq69aGhPf7kZ+qzxwD4jJ85MUxVMq2Yma9Pul4R26
ps16bWd5cZ36yvGH8Nq7MizK8WjaPKGyzCBeyyKlzVRNH269Mr7m4rNHWQ8Lsy22a32PCYzF2Y1j
ihWdP6l05AYQ2earkXIqWknpPDm0Y7yNs9VebNoxt3Xh75eO58gSxG+ULv1hi/L7qvpLsA5/6xR1
jD4kDJ10/IgbEquK2eCrNe8VLp7+nOz8ZR5kG1UDZnC5JvluvatwLXPy1r4L+3eqKqR2aed3aKi+
Sp7GiVeKHJkVJJDabi39in3D8VeKXPgkOrvcL7Mor9OMcpCQzH3wuoGBDN1t541efes8rFB3gNEI
/PkChP7hD94TYZVjZuWPZpK9WI6xpV7OxSeEPQ2c9axF9s/tYG5XExqWdhC9EQmOE40JtJhU1WNQ
J3xo8vYsoIwOOuaKINs/QqkRSwr5O5Aimt2XOY2TcNT86XrdsykuZ5WW3fxNRD3sM7PRR4te4aeK
0Quvf/1tEJK8tt6wPLS0RJ6kkXxRQ7FSD4CpDNYwU8mYfbmjiUQhrWf+uSwKKOt9c1YCB23SPBM8
pIxqHp3HyvaRdCAtCfH/TcvqMW+6m9vyDOYpzPom9OP4bBeBRe3DaKjf8IfeLsslHT7kmneOMw1g
XUrvnVEEe7Zy9Y9w5OOumNKsjARCtBnOWurHlK06L0xt3ZFymjJ07knRIhMk2wbrxPjyMOXVT2wr
dfN9/7tl0+E2mejoAACoz9ZaXFanlCgrXX0mlP97uueNgFXfiH161JG4MUs8G65ok+gxjjKZGNd4
7ydxpOGnQH5I3pRCa6viaoyoIKq3A3D6xsIrCbEHn4e2OiV9XUe1iNlfNV8kf+jNlNJxnqzBm8m7
L/TW+cVP74wEyzWPqqMXtItb75B6fKEmHpGEOQwzKqfy6hGwo/jdlD+0DI7PRAzyC8lWyu2SxSE9
q+gCZLYrLotonC/DmQl58WpoLqVIcmq2ZPLJbKd3iiWm+2q4u7/L0oCOel7wxmRob5kXWFkB4RBW
Sq5MXa0vLz392DQSrMZC+iXvviSVGhF8kb1J474K4yQej0XQrrta9fbRkAX/P1LSu1UnQdjXdn2N
4yF98XsfF4UqhKPX+USlch83L8dK9qQG+TK4Ms7AxuDhbrN+p2vVXO8S6+Owymo3unJOw0YpWsca
+JkZaO5ikgO/ZLpaDqRU3Ij0kLGrKvYiRvyIk3mvufsMc1PMWe5vTbNv72/s4QWPiHoXeiZYLe3q
HWs/iw0gKdgjxN3WJ0qAvjDMpFaC+dxLRXrHZfjrGxQKmICqi8wBjdBCtd82phA7mtGrPQBmRgOq
5z/3sAE7WLXksYhFjyk+JpFGxeaya43Qqdplr4uJd4nh+LQ9WVSRtqmk7gR1ycMH2w2eR5JisVl7
TLeyTWOciq1oLKFIRu0Q3Y8tVHTBQ8NM+KouixEcAqgoSlazFV2hcHYVlaHhXIn1KGdvPCCBTOfE
WZfXUjR0VOSLOo/CMx9k2nzT6Sm8sLCN5kxwZnzz8qG69UFhhB3I6JGrv3h1Cbk+DbREEqxySpGF
98uhP6Zt391mFg0faNUbD4JHw9FkZ8PeZmUj+hW9xnzniASyZa85jJ41vd4/XTejGmKullVFujX8
FzKjDgGCbBneBCzmtzLJRAtc/B9nIgDF1rli764rP9o0ZeQnswcC28TrqXSy9anqK3w1hZ/0Rjxt
4v3imY+89Ps9zRM9E0cn0blt+3MY3fRDz2v9uqANXs21dg4mUP8ORKJ9n0fitcpl6ZMBJt2Htlb+
DzUeHcqyQ0ZLt/oXWYPqIkA/NqO/fjrDZJ7YGnB309vuSv6VmELgUMxgupJ9xH3+kA0oL3TdzT9q
rBC7B5ClZdMow8Qjm5K/TUKimGIeLJWYbR9NNLCC7so1WewVGynCpUOS45Jlh/NUARdBAj2AVRlU
BAzmtZEmRsYiUYNp6Thi3JQRua32gtZTX2mjbd5kVcZ3BXMmCjL5p94r9a++09Ol92PjgxxFR+NY
045EOnVZbxkE/CNhvxpGZlDNbfF6fVCuk+8yXNfTmKj+cTL6GSW6dbdxHgwXC4b6qwPNuQbjyEVP
Oat6b3FjQTn0N6Sj3oHpigPZ7uoIF8xJubbeVbXuumdz17wbS3N6aFa72eEM17suLmnobrImutu/
D6uqZ0hNZbwTKgX3WaBZr56z3qswACQIDxLSIYh/85Q1PfmVZx/6RQQH2fvctDG6ZqT7nmC1ucTx
6z2P8VfXU/EqtbZ4MDj59DoIbFRBnmuXwG6kNl4t7YotAbNEI42xkyUd4vQFb08jWFHOSNdF2wdX
IexkWylfvWbZRDS7NpYXPHv9IZXPku+pKLe+P5IdnNjH8IhpGVybqc+3iQUFAUrQn2tzct9JPJdU
X9Rlf4kpBjtOtK29jLJPysh1Uv05Jql9XrgdGfVK/ZnLWO6XQlMQU8nxnthKH2x62SKH2qatLxnn
eJTY0f3wC4nL2TdNoghtiUPfqyvUa08YeuGhYLSfdtG5Z02GxKdtyAI95lLJPldczAeeUXloLmXx
Kc10vvmoYheUm+mP2ZdIeMTv5xd85eJdOIjlUTcZxVazd5Y6QOHQN5ewjXaTLfB8mzJhZtxYsrc3
DaV8IEHtBODsIKTQs69aKqj1HYSSqUn7pWidPSyoFVV6CrZ9VT93nkyptevM6mSa8/0KReKiKxPi
EzAMhiz1nC/TTcl0G2qI4Ktlva3Tts1RC3zu58ryvrC0OTuCtjCfTLVMTPn2/Nfxsnti/J5DDdrB
jep5zn7DKjXbXgf8EfCBgn8llaS3Iimgc8zCeTJ6gwu8vx+aBqghgpyVExI3h25LtWUcKkpD/twN
iVcv0Kg72mwKBFHV1izrJPAQVYBO26Un0ACpMMZHqsMoQquLJtsFyTj8XnVenJvAwuBbZXMFkiTc
jk60HClYyR7YTocnm42iP4Oz4kZR27MxnYyKuBnT+6QaZd86Ak5bE9yfwgtZHTOWXOBbLvH3HMCl
zGZVXgloprd7gVbEpwetkvWBJzNwLeQ69BIUccC4buxFual4pUbSX1dsy6CftiP+CcmIpH1gkvgJ
WtyJdfSBknSQvXrUUvB8BIhYbbs5J3xmtxZc0k9dTbxVBqNtn9zCMXadSVqf3JqKIOzghwQh0ffY
9dfH0bd0uWvGvuDZ62mIDsp/5VVYmsyFnejgx6BBgEyQs44nc1D6j2i9hM/x4Hw7KUnejaAR6dwI
qghSr4tD1xzj3/TeN+9BuU4fTrksuB4t/MMCWM++NLlNaWFCGqG3jlqd+ph1AP5mYzlsVVz/GEZm
7quZ4Ad1vnEokGEQbxJjKznV/yIfoxLbBfmowXDuBIcT8sFJrsR3qMlzLHlMh+4RtLj/chPnR3o5
I5JYOEAhel4Y03CIXWuJVi3LB1wJH6WZwbAZDZbWJgwlyZ2/UOlYRfDlIynglGFhdvV4yytu19I2
uPYsPhUT3xFgEeAnQic42UGxNI+VoRN+XeKbZ4x9S7PA7E4KUS3C8TIAy/8PSTUrs8+q4yYUdEwk
rMsk/GVnRXlkq4hxAmEVoERuVxyo36QNQHbGcaCNGs1/TYdr7aCXTZJDICyGanSjSsRyp6j72CfI
hgfqQABxGZnardEvenePSXj7HM71JaV1lncVLjzbF7yNoDSXszSgb1ovzYt0aS+j47so6dws7exP
liTeZw2if+iapfol/QForTQq3j8w4WVkW8J+YCnv+jAR6ow3sdk7cMABzXVZ0b+AHFEH32lE083A
5l1i/3ZB+HRY0m2R1x88K5Ioy1RKLg3qmV/L3JLg4zkVNKb/MgEOHr2ZFzmdR8McIeQNrxkFj8fE
ocmj1W1/IreEQNY63TGohuWmtfOZpj3LU+Ra7E3KKUPlrlqFeRUAXgxTc2j9Ab1QlO15pfmRsWmG
BJro2Zo4USHdYPs4HEVwzCnso7BX5Naf2vDHX05TBXzEhDtShsNv8i95gwYQAQ8Kq02HYz0iaXMC
MY337PJqip8mqdKTSCb5QpIpQw8zywTqa2gop2ynz34puS2qmec5r81ZX0lwTLeR0pC3tSy7Q8XP
eENSIw8tKJRXY+rWs2ks5VN8l3c04yecrhyfeQpSIOeDvVjFmqMRpf4hWXq+XpZ4nFs2FC9FUR39
LIipCkAquiKGIhfy4jl1Xlxcpbb9cwc69yBWfc9U56n48Mp2eamKfj1NWgaXrFTehYPLOStcsevq
xeTYvKWy/pU8ociMAjDT1QOQO4+jBIBETIiQ76pTPsUyjnwDiHpDpKn6TTmYKQiQ9VZEO7fFgmx8
lUZSpeMYoO1EUoriCoXiVGFGavYTibBgQKEMIoEJ+aZ9t/qNxGO8ZFh8/wwLEIc8H/fXvRGQhbGk
b+gf/8xEFTxWXOTbhj66M9Qm8kWtwCV91qZgcq9X3lf2ribFAO2zSONsz8vNa1x3244J+fjOZaeA
U+XVB2i7c/YhnxMC57pPH0zX0xRYtFmV7Kg8jqloYui++mRZtzhN6i42t50dVqaj9gVgJQZT11mP
ldkyRvMhRxRarGlTWgYa5WJJyjlIL06//LootobQ7kXTjky/atBSXRBrJyQz6b82LNkizsN7ajDr
5Znqhg4oy6h3gR5KqjGdwnv0MFPPvSGIBFCk/BV3SrxRDmDtDWD8rePe03o2cZEde4H7jYqVSefJ
POy6cRk+KcPOoTBifTK7//3oJN0Ga8D2Lr24u8Jev5dU/eFXhKchE3luqToKeSOCw5V98elNrvtS
my6OpK2y/YyYzM1VdrcKFQFGTGWHBQDS2aw124JJNNJsi3JwhFUgZZW6n8aaqYgllf02mZPuZ2Bt
QejFg3inhNgJDYVPSZ5t8ARldpn/3FhZ+9x0Zber4W1CI8saYhxUTPWCvnjeQNP6RyQkuHLbYtlo
Ldjn1hfxq1Ak0Vt7tH4ntvV3EKp+LsrBOjiL3YWrUNaRLFD+TCUBL/MibR8dW1EKTKn3Z1t2/Z3F
E+qhxxTa0LCB+FgQ2iS8TnFE4S/NcZwMlx9/R6+cAhw7LOawtDu7DYz9gvF2z4vqxzGV1pUe6ukI
/ru+rLPydyOFtMnWmjXDyloGJIsmq+JsvRfcvY54X48TY9anMabYlePa1AfqC/zdAPS5q2APtoGq
rf1IFxc9FqwSMUWBV8uiwXC+045E96zn6d5QjLZU/Skbgp5WZbyXICe72hfZyZLW+MBRQ84lgV6d
J0t/4G/Qy+gWXQGt4eBEkMNG+uThlMdgkEb5buGJ/55MT74rS1OWPPHE9pa8PBWG0dF7unSKPcyN
3FizR2zLqXVHtW4Gdhu4gFmE1Vu+v6n74+vE/KuLIXl0rEkxd8UedQO1PlKWWd74XnubgpT7fs5G
/8xGEX2IKXa5cXDVx6FKTfzdohefZosjt3GWxLqW+ARghEJ9GHMl93jqZCb40FEZKlywySKwv5JR
6uZYTZ6zZ/MzadMyNg8ez8tl/x9H57HcOLIF0S9CRMEDWxL0VpTXBtGSRvDeVeHr38HbzWJmWi0S
qLo3M08CccWdL7HEQB5DcGzi8RNbiAEwXkIJRAofj309Gv/R5BffVVN7eychWeuQpT6SXm8Vjmc4
144b/jkgYtb2JLQ/nh0G/Hxqqnjd+EjajNuYxCL2S8e8tungMHseBKeV7kX2GhaqtDT0g2tLLky+
Lf+VXZYcAMkTUpHsW86WhLrccfLgReZdhjHQGrdSH8b+AOYmL7ZkISO5A9aF7DjGYR5vXH7M507v
fiqnSVcerttjo0393an16gP/ZxuEHUYPc3Rcsg1+8TLGlWTp4LPsIk0OwZgV/6qsyvqUVxZ5gohI
vIRnPGMwhABzcnTpf/JRR3tGk4W6ni9rqPYJgxkV8JQ8l3cqgPNLkTnGlRMQp37WY9Zb9Y4/veBN
Kfe26Ze/LJ/Gt0jOqOYEMbIK0XtBd04J+V3u9bK4IzjAdq1kVh7hrXUuJ4mdfflamWAXMn3SU8hY
F8BYnsfuqUqfUIu0JX7FMDkJeEAru6/at9SbGVyGusjfpGDrBkx1RMd2q10/8jK3Zjv6A/0UXehs
DncOL9J1aw7apdDJSm5Im/GcoriuJkRxk9SR8S/XBu3JiiAU3bTcDynUCQsTJPygP02W7wRlWijS
0crKT66F7NexJTg6IZjwddyF6b7Im1DbNMiNyLbKPKVc7IOYV/B7XHBwlK2M9k2UWB+QIuDdGDW1
oYObPMVAH88j4t95Em2F+lGqozcrsu2N1R2GqYr/40qU7VkuDEFVJtaVHVHyZIpW3+pd5gU1HOCt
mBenty2jfhslnTxItifYLl0VEuhIp303dTO6euquqekhhMj9ld8fQ1jubXK4PVeWT+4L5Q3Fq6r6
dmbxJMIzPrZk31lTQ3A79lZemyZ1UDvet2InS2UiCwfHsUDC+RSpKYuL3Qr6F7+sWOToFVFLDSk8
3fSZxX+GUTPRn+fSl6+Rb+IMgpt3aFBBKdUWRM/XDuuGoKJ65drpQwbk2I7WIu3Q8QRKxBMSf/pe
10J7w4dRkNoGPE7bUvU0+23FPIbN+eZwS3/RuFy9dynxriZyi30zSf1Z8/1iRUyYYF+8kFPZwEWP
pOvMvabhObWqEiNuyd0VCZNjxRXDgX0KRx47FwaImbAlAPN16U4gRjIZbvhyGxubCFPAsVD/hY4+
vBM51dHkPLzd/DR7I+W+Q6NyxxoacG/lUk9UwUIIIGKVV8yq4CoWIKATWadqdKvnxLQnb+UkHcYo
B9UkImmbmbtE9/vd0BDaJEnqBGGLJ6KcqmqT6tgM2m7IjzgGAIkMhI3pTSt3mHlLfz0rXmq47fv2
Mg/9vE8UHSbKkd3B6213P2ixNIBYRwTm00nmZiBUnv4zWKUcMmhWq0SAoPao8Xph8cBsiIOZLEDt
YUO1ewjyhMVfjDo273xjJKSxImRtGrOr4b15Gbh3wGdx8h+gQNGvBYjyZDRl9kkHBG8P1fDgrHx9
pO/Ei01yzWkVtIUZqU1eodlDuzPTm+2q4gI8pbknTA4foepaHBbjPP+1ZQpfjlfQzqqd7Mxtpb57
LIuvpkHZkB+5QMxbyQhWT/3Rie08oHivCvReRuuR5Ds2wV49uby/1zh1tbMUc38r2JZduqaNUNPK
CKCPgpAAYu9OKjnj6ym5Q4jeYlmR2PJBhypiksHi7ko4ksBzXbYnakMIG9GwswlLARcZRNjajk1u
ox4hsyIQJXBfISuJXTLXOdgywz9XuX/F3uFn6yknOk/IcGKjabujvUHjq8mUaZb22Wt5vJNm03w4
UtQ7BQL0WAgteRuIycIQgab5nFgk3nsrolVF890TCVseQ5dD46dJyk9lp+4XYgjREtoDOsDsCcsm
JGWj34SaFQLPgUfo5lP7Iujo2DcLBx/48vyVOWF6bElh7nhIQXgLoydDLU1cWHyDcufVYYpGpQth
3kCs6f+IfLBeI5NEv6AI34nQ+kHkeFAoLbAXu0i2bHsShSumHcLmmasuB0SomeBdoGLwpqyT+dpO
+peZmiNFG725EH6VLh81w71YOb3TH22hkCmqJJf3ytI5muPQSF0cIGW0qwj3rnpoXFe9abEcQmqx
SRckDVcaCGdc2aKiOAKEGTcMbz7Zh0ZS6QsjJ9Va8wnHMLrJ8iJfhX7S9iu9i9DseblxbymBuu8G
fIEbhNRmXROjJkmbuGT0ARUWSHl9tY+7mDiii++ZouIiPc1DklPWTfI/tSdI5fie+MpI66pKiVwS
5+H7VNkABfq2NLdw6rQtWXt+ValCqMl7Fr7eDBgizzPnasxzSKqwqXx2ihES+uQXH3w0Jd+92NzV
lBXsJy1CmaahFA8Xqij2o8RlKIooU+xyLd/6AONOSOR10JL73ujcWpAEtBZ6Q2oDgVlmTg19wXYw
v4bM2AEsEyPw7Lzf91Omb30Ny0Aj9eaF1663lrmyMX6V9a2lLmSLsTM8E+RIeHE34dkhwwj5TJq/
lj4k/6QNXNtqUv23c2NjI5r0JpR4g8rWHNtWw2Mzas2XOdKkzvpageOILFZgvfVn9OMjZQQMOqtc
jgvwVpPex+AC3OiVHhM+qqkAPYIJfg/9cH6yY+UFFefquiKaiLjktod5hudNXnrkt1K6jKxm+pPo
ec7kmFeBTQHHRdZg2Ig/5Sd+fi8YchWeR8NRB6NlXR1JkhuzGPT/6C1tzc1QAULNdQNc6KSS+j9H
2ta+0nFPJf1gXUwCvut6nvIPjq3oL4umbtfNVf4LEts8e5T1btXk6ocqGfvTWM/q4s0GN6K41Oxn
9Cdwo1I28qt1GkBSE6ZhW9Wi3IDE0g8lRAR6RVgP0U9USUDEMzY+YzJH9LmM0VU3mE+5i8PQU11T
P+Yoju9d1gB7q9v0zuvGQc1Oxi2AbFJkaeXov16N7951M+PQs+Q8upNM9oI33knhiFiLzBsw/8Ga
rTUj2hoGHA4WA1Z/SVO+X9w9zN3Y69NO6nlyR2pwdi4+01cTFybbp65XV1MCQIddtiwvSREPlv7d
to46VqyedhwhpFUV23NtDO1rZkKrAUJlGduMkjXua/NwGNo2fRSj6A9OUiTb1uiqjWVFVbN2M7Aq
tWVaG01W1t3BG/zUs4B5n/xU7CkLrBt+U6M8WNJPzqKEudrmEmWgT5ZcDbABtVVuOJE1t5zAyDTi
TIAFNVIb2fhUpuy96nmQwWLl3ZYIlczIebeBOcYxA06AlFrmy707FgZaWm0eDAXVTgH1fXhcjZ8h
apqBT1QXyJaI2NONL5PhVK+1Kf6KdkFc9UvYgwVaupam0veTY5ebPq/EC2vYLqin2dy6rnToQrTI
uBBM4vN3I2yVORWdY5uRPSc7yA0st+svtlfvqDvmNibPEITpwL1dx6i/bzj02MD02KU4nC5ONOuY
Y4wkvFu53uydurPfwSho+zpEOkNP768aoNu9QQfPpmq89NRgnfzOmjl9JBZSS4ADJ9pjPvVe2V1m
v6zbrHPaTWhs3rjw0fBXOpPRvFfIEDucln/E9jGFRxNZ0NxmjQSUvji0AF8R7dkFoKD3/2gnq/Y0
0Q6rOItDTOyze0SS4F0GpnLlTYDBGi3U0ad6FogEneOd2Tfae98m8U6nRmbtTI3M1maHXVOKEGKD
hZzFZgI8fWFOa+lQlsk+UxnaFtLqyIU/n4NSde4PUMj2u+pJjIopofuEEbb5NWqrCOrCnvBTlu4l
ZNLZLt2ef5pkauyKvDgmhVJQp/nfDn6f70rNBFBjDn13EF0Wyt3UD4B8+tDiwk6eCuF3BHZdWZJU
j410fhBQ6/bAXsdd5sLLCDzO1mdr6mgyTVK6RoqpXyKydPaVfN5Bz3x6DxngKP6c2ZKU38NYOGep
O7xmbXS50vfslUmE+NQ3qngB7Yu5Exr5yQStf+cBu3PPHyApTg7hq2LkPZmmYD5y92lOo+yCubV9
AjrLuowM3wZNyLwuksG69FmNZgRO1o7gFS9pP/gghzV9IWyXlALNlWDu6aHdJcL6Fzv9aK49y0kO
Xkw8CMFK2VsIrWQH2qb9SYHCA3ltS7HB+CkfvmNhx3QlajkByI2CJIH+GifN2vFcPpS+rPfK88y7
RIrGtgXuNkhZ8gbQid9LIEtrOLUGXnBmKaKMw8Z03NTkhlWoP8vMiZGVixXFi72H8hG8zHlil5nY
7FKnyb47M+8BzEoKhhQSl/63oLyQxSpYmvy81lZYPpZxEAV7YRuCW0dTcbzKIdLYgpt/QDSaG86d
xdtWKnxGmbzKMQa37BKEhLHgOc2WGWi6c/fFp6aEOqDETs+5zj1R5cr7pMdDblJcTE9uMo8cJ9aw
A6KZi0DP5/Yy2mMWzAJRh5son6apqz1BLkBMbbRw5EPFXODhfW6VdSs9Kmkm7vqrRObOjvLd9lBC
FCDfqJAKOPLrlxDvYOAafbFBptRwmnAtyPrZeLS5m/2leUnJU+tYLrNwFuOepdpgxfXQ2fNlCNeh
Aw3AM3AbAMHyW5pv6M377ZG5IxbaVFKtHILpRNgcJDWJu3nlTsLaESgL38jkZVz19Nr4tKfBpMOv
UL9VbLVbO6k/kdV/qH0pAQuVU7xyPFmd+yzCTEnA8Ll06madx9BYtKZ1uOxH0BkGE3RcKBqc7FwG
0aHik1eBAMhnsngM+ek7+Qr7rch5WRdCWOy9YqTuxRs3GveGkoETievmJqZSPGqpVdxTkmLnJlgK
DcfkAUag9zc4vq09Bvye611W4dqGb4yzPrXA06ghOnUqJh9JwkY8WWGnWJcS0gBX1mP/7HGDUBxB
MTPVm5s4HYa3DBn9ouVz+WBDSzrb1D2QMkIPegFoZ2C5a3OCVvU+TXphB0OIFCHD/idkq3sGklXe
hzbs4w2SFb478B1FvNI4yTnis3lTzvV8xVCPcwgzb3QwRtWf0qXShrJExaJPuT+zx3VrlccJsEyH
zP7Ol77G0w7PgpoL/n2Nh+A5lV23t5Ue7TjEYC5mun4bvEwEmAYwDnvOn10P5qZia80ga+g+npG4
fOcMincuOdgfbOjqNgI1OHQV/HBWRbCBvdntRTA1GLxWtQ6YAL4RARh0cYyq2C3IO+Ru858PGu+5
cc3yVGcWlUuO/jmkevyj5sJ/jlUDt5/2YGx+Jb8y0PT4bg24Fsit/p4oTfrAkVH8jnkUb9HWhi9l
hf45aV0T7a8xNLWHCIsl2oe936960wPU1w+Lu8r0X5h201+D5NNXlg3mK3YQcmkxLaEfgz2YP8wy
PmXaMe9vv6stJiYcXC8+Th5YyjHT7CaHlHPX5sqdA0Gnw9fY+fN3I3Qs36YS4IYNrlzjppl4+XpZ
Zb/7mV08pSwEr6CK5sVAajGYOqF/iHqQvfXUJofB7Y0vCPjuyeeaE62aUqgPMw7tbayN1V4PDe2V
M1U1+PzINpoReKsmNnxWeN5I1rJIL/OS0tO7pR1BS7U1N30a8HSyZ/rYPfwyozUP08Ghnzr1PiRN
giiirO7Wtk2yM6k1aJkIG31j8pQMa7dX0bauXP4p8cRL3tf0Veeps2WXDjrC1dz/lC2yLyMs/3TW
bjQ6AAGd4TmtWZ58go0BC1EZO7vS8JnlWvQBlvk8ZvlrPypawL1v1Nd/M2X3JKjHs0qVfDWEKI8u
dQT/aaNvH9WA78PPJHDQkK+uMsJnM3SMtc5dnQFVbloP2vnQpzjXGNfdrW2JcywgV1dCnjFAvnga
PysrQ2ND/yz8J3LgtLAVGTOKke/iWldYZRfel1HWZz9zvtjFblRXqVWLe7NR+jURgJs4ileu130R
vsn2bjW+4cMZHkXIQ5jkXFNdQYFMbxkvXLTOtRl+N1IaTz2Jw62qDaD60j23MjGJy+Gq0Hn5r4aM
bjs/tX44fChO6MylDRw+mFTILrixsy2QGNIaIWKOkYfsQBqWi8pSa9AuZ9fV/yBPZ5uBBq01XI4C
ciifJzn+a+617BqMApBK+EZS9KMdUvAlTX1Tynk3exeBLKZlUhBpvRUMtbH+f3cVZChMWdsyh50E
AzQCRYQs3CfsdOlrxVjIxMIKV7toMFu9bjhx2f7RXG7LFDM5GLopjcyzDH5T1r16iah4AEL9AKIf
PayJSSrPQl8RNuBWY91sOVlXsknFQfkd046bDLzLCnM14xFdAYCaDhXKLBUBD/onMCKF/Q0f2SHx
hzcRAjwzGlJdeebyrQVjcspruC16ggkzFpZ5nJrZvQx23weh7eDf84CDM8sWONYHyh3Amt6Iz+nH
HNNOsAT/N7wQ3AuP1nDj94UVUU3NJZ5BEkxu/6motKLyg8x1ZiVQC0Gs3CkjwLM5W/0mLZboTxTj
7yuYX1OBaToZbcrZaIY4DF5rr3JtJn8wOuoMKMDYoCS9NRFvuUag55V+yt5RIQ00lgvluKBKHkOc
u2LtTipGr3dcWw/OUAFSzg4WfQuNZZ4nlt0QbnxYVD2ershu/O1Y2kfNAYbkNeHOKwTqKXYTMtTk
3aVgoHZYmHmUQK38Ke0YIPjNuaDCD56HYqQB4WZDApEYqsIvDK14WxXpfxV7eyz/VEEIorBBNYRU
0FHktHFwDx9yowGtwSnFHTZ6ybx6Seo4KRdqkzdvwa7KHN2L2znzEQm/2k0Ur2ShNVPOAeVkWALG
bbhV3YJM9N0AYMHLJOuL0OHnQlYgz/n/Y43UiIc9VjqCmrxCe7gFDSSmmLXVwMJxlRGtejLs5hW+
x5kzaT0m6AYTaNcgMSc6CGdasLBb7M1xac1J1WdtauItGegVy6Zk+VzV5+SJ33g0fmlYTNdp07c7
2wcHLxP3HzWDIZt6Z4m45tNxiFjukjT5AxDJq7qnQoQkiEb9Bp2KYcPy1R2WxrXFwZ7MXU9Kn3SC
prk2ss1knMw4QzL122/4abSz0qHBxbti0UyeFfV1H3PHuOSzdk9rawrmGEB4NOwSmbwR4CjwSfnb
jlGSRzxrt+nsYZZfAtbFkm2t6sskWR+LeugRSyMiGPqfq9PY6JTJ1WDgX4GBYE81uFuPs7qOeYcW
OJjBNEed/CNleLfwze3HgQqqUiW3WDBw54UCrq2b1jGK3b0n0MhMhTbNytcmdKn9hhn567L7cIYM
oKhuElCoXkN36E6UyqqVLK0u4DIJid2ZdtjBd/FQn5sJd3rGafBkLuft7P3ptQMGRM/a9aQZXgCG
kuHRYjyHMPHV2cTWm1rqO8MBZKlreolqVHz6RhjfpcNeX2bRi9ZLIAdhsmtyba/5uJTnlJVSbqlL
XnuQJ1r43lFylxWbd9e8cCDeTIuBgnkfZxWkCPOvrZW/tXKzZLjA+Z7P/qnS9YAmJLp2Ou8aE/Zc
j5jMNokbPmNUe6mXR7zg7UmGy6aRuBhudOUuqosndpQBTDScMZxg1Fab3ifW18hFL6qURQCJmPCU
1vz4Rnwu2vgqxhivsTsw//p8mRrMRl5J5e9cPQkr/8GSfc1j4W2Ql/t16ELQKA2eDJyDOqdH+D4O
9mcGB6q00DCyEphHaYo9bBjFj0Izjqo0m8K3+DT4cbil34L2rYit05yAIEy5oSpYhIMsTsbSUJDy
gtyOU24dO2s+V1p+GoR5MWJbYuHTv0Y3zDZY7dsg04lOiYQGWtVN1+V5To3iAAxAMNrB3CeB+KSH
cusJ9RnGoEYb/vzA0HCHsV46Y5Ge2fnEL2Vb4NijT7YlccYf79xM1uNYjDhM46mFEuAa1TaGTcLj
ncl1mLNsm0rvdahdwSeSLLZ+MsDNGJ0i5du7hrYrasg/Hdv+nf3Mpd8nj7ddrP7RVSuOpZ55R/Zr
7CQsltGlBmU+NW4+oJD/BPGcHUk0AMkORLMmyror690PJwp/oaWWG1dvX8AVfAOZ/s8uxYFv3rPw
ymddpBO4jEEskBwM8SJmgi89e621oNN1DandawTEJ4K53tadmZQRdg8DgstCJTvmkzwPrndOMjhI
beJ+875Nd0Q7aUPFg4HvehpWCBSPLnfQM+kz2o6eYqHvU2nD6oYnhp1LZ7LTXuV8F+zYb4kcNzco
JgSD9eopz/k0aRVYsdkAEVlFr27V4tZogdv7kYONhM6jHXf5Yq971KBzU/joCvMcmwqHdYXhMHOj
jQ3gJ8fCECCJH7n54B+nNHINkY68I/Nj0MTVmx5P/38f301tOvNa/NRZ1xIRRcgmse+zVpp61l1x
yJ7M1Zn6hbu2x3YIBtBvgVa4B9XpjxTHRU6q2pRkGa20xxocoyCwnt3Pgt1GTCONXhjc2ZsHkGx/
ndMu7OV5vh2qnPkMkFVg+v4VyVFtozilEIUm7jUp5Y+27fEP24jVSWscsFd1V9wnLF8H7v0D3uiH
1oy8bDWrAE6rApYKL2S5LoCQnVVd2//CCR24ir8W1ZqUKHvsGB+msrx81zKYr6za+2zzkRtKN1jx
iZ07imZEBMxRFELCNdK27CwBXHq4Qbgw5NYaj6x8EF801sSVAY5FM3vCseElIodnKhHrY9H3MCFj
0gBe3T1bKvmicAleWkKZTZa6G6OHocgcfzMMbwnAGLdJahcjc+hY8P3smg+SYTxp/C8c0AtGIX7o
BU4/ClPeLUHaECJZuvcmZBI7M8sPQRaZThQr2SYU5KyibjBXsRf/11r+g70Ua+/idSnQBIaTEDN2
EZAwd3wYtV4EKWACfBekprGEjavWTtTR4ukEdaG/mZK/+ZgbGDaT/CVp8gsBe3CqiiBxJscDRppD
pc0/jWvV68FjYuvT/tNv4umue6W1Lil8XJsNaYXatH4F3ZarhPrgdUtjCKV8HcCneX6Ove6is4zF
K0nS12NTzc707Ln2sJJJXkLVDX/mgZCXN3IbK/NqXhN2vpp5YZwmixBaFsYvQ4mDigKUU0f6O0g9
/Y+SJVBRsvjne6WCS2iXZ5Grm5I8Z0BeSIP70Vfag+tLI4+tbm3TtycIyVQDLoBZL+NbIf32aHJw
HEyjesPuZu7ZGG7aON3lKAdBVE76RqvS5sgVfHjzKvMygBHfOA3F0kno9E+wCeudHvrRDh5atI3j
vOBvn0LlqV0/0EPtqIFtYlxmZQ+l9SJMHlmxzOmV2/1iI+Jloos3Sn+5SURld1dmdx5y9wvDdbjO
ivm98mvEt+I11gzcRuU9bqNi13MSrrnRS8jU+QsAChy51UeeLXjYCqAsQYByS7VbeqIisOCvTfiD
xNiNDrkXaTCeTZn9cEmsbAQh/5XeLpWCbvGfN8NAIOr+CnhxCIpOv2l6xWtJZb+zWb82cxseXDj5
vDmyE3ZCag5w7gcR1osjgLQTr9fu0tV2+w0qz9zrqnZLmBAKL7OIp81I8Gzf4a5CRjJuhV7tKPGj
jNUpqw83acWGQvUBW5MWrns/PcHgAO1Alm6bR+JfhQ5CgFG7GwSHqZgF1W7hh4GlTvzKQ4bLsM4U
tn/sdA1WlfrHU8PTR9DSdhk587HasuKgtLZynlpjejfD8s0Z0iN/3J5IxyfsfRrU7AqKynCusvkp
quxPCVxyZilvA/LVRPEwBvGwZ+t9MAxjM8XxuB9KI2ASjdfL8ZTAGsQ4ixcle4NsdeGCA7U+hQsA
qcwmE8JN0uMCSHw9l5EFst9JCGWlfFnjcePa0c3wmYBGtcVytTCybQ/rpgPNPI6hDVadDGQ2/qss
wbFuS2/TdSBQvQZ/ppOzgfOq3YDpfw1dtdh2of6sm84HMXb2WBMR/RHLLk2W1Zog4Lusvatn6D++
VjlrXBQPzVMPg7tTNtivzoSLGz825XiOG8QA9Pls6rcyib88t3v0Ot00nmTAx23TTXLLCWRvm0xO
K/xnuObBvmP+9FeprkdrGTcfGPEhLBXZj7GAbtI5AvnYd5tx5tRf8mOT1/lriFnU+XkW6SVlDUez
tg9hZ7+OI8mMzLTzNTvsD42R5+641m/jgsMwiAHZGntYU8kzNTY9D0D7L6rSh0dWYyPZYWAtjbD0
h2fAT/HVgmOx5IO/MLDiEc+n/0otD3jpJAuPF3N8Hu9nKb+pTzt6kceUk9Ykom0CA0nuHmTW/VAa
8uFVkuZIGYcXZgKDnc7w5pTmP7/OAw75TaYvYGwdJT/BGW249pNv9OY+QrVhtsRpPRVpHCin+VQY
4TZmo46Jhbrrj8RqlFXbGKfNazm0p5ntfWAN9gOywG9h5FCKXMcEj4iMsiaqka/73jjnwrRORdqi
NHN17a3xzey6hyviNuCnKE5NBrgjVaHN0zWcImm/tIyFWAm/m2oR6r2KZ7rje6g3KILAuMlEDNxF
dJq+29n+6nAMEyMgToiM9dbQx7vmiSbWk/U/0reeldOfGhLvfNuHN5cA4GR1r4kZfSc6IaxskFfh
+BcuHvj3ifZPeQkWuiq5A+KIZjoDqTx/RD5II+XyxS9tDh+r+2Q3zMATkV6mgGDV8R7cORYOv77i
u+suMcfO/2wq1A89HlEAe4LqjVW9FxPA5HRG7goHjakze7Mcykho6f40hXgbaTqjdrw9kUVbDAtY
Bk3sQwOv6WBOMKMNetLsc7/zN4idN/xoL3YzH8nRn3uTwsdUJ+7gVjXnXtO95aniEMvqK3PScxr5
qGZZoT+xTSkCKC8nfHrwiMrmM6tMQPvpo8FJmSt32OCKd/a9rG8xXbW4Mk289mN5SiJ18RP7mYAk
+jh5cdAqzt0weJ2lI0+X2/VL46E+sS9kNKMn9iOmLnfDRPKc5+mrENrN6OtlM9TvaouwidWBeMgE
p3rXA520+y9SmncqlqjlScRP6ps7ybeI+pcejHH6RHnOO+VK9w7326oOKRV3reSmDOMqRbLtujjb
Y7K/6BmHcpx4PFATx1WsVy+TXgUxPX+k0tYzjUwsTmMMAnBYBgOsk6uFuwiKEx4TmxcAmDYo1ycu
vFeTynRkX1IUsq43vafoEOVp2nienVKSxZsgrT9dWEytUHcG+2uf9A+hJ/kZaMe/oa/RAEtM++Wo
AQXgr6pUrjGFsU2jNWlFT9vRaGPqwmwkJE9lBKBtqlpzDQ8oVPlHHCPY9/hnetNduags65ZeCbJi
rCUyVBtauDiMYKiNbL8CanZ+c7NN9xQu81VSEEIL1/gssvnFd+igizQu+K0n7yjxxTqqWixaYYbK
I9rnJvGAGHEpSjw63IwZ/krdtW+tkz5pDouSOI+zS9ehhuWW9Qrdj3x0bD/ZXfKvb5mWGqZz7piD
dmgjPb60ERdmmxDQtpc9YcHuHnUzQ0I+Kf675J8XTd9dol803zyPdHORdIxv8zTZ+DhNnONKHjBU
faaQ7YO0Q2XrowFWVu+wSpHyLGaFWVNVXzLB4Eq6hdQpKseW9sMWZ16dbQB5+JuIjthATZkV0EHy
1KXe2a67M6Dud5gXnHZ9WfIm4uPV1MRJwab5DFgMJG6s6K7rMNNrIIuCwpjg1XjoTQruUm9CXUES
ggALFqia0UQmy/y2DcsnIzqKg0jQ6xwP6jQW1Oeih6EHcXLE6VTq67kW4w4yw9ciaphGvWUYsG4k
WjxWtuMrgP5mVQi68ZIlu5Hgh0A8YT9WlfFP6SbPlYp/53kc7voQffUDTx8Bl1NWcXjTMwPAVWLU
HIk+eH5CCQkK1MrQR2cdN7a3Hyhg9r2UG1WGGWfyV4ig3a5ozMfkA8JxxvEBvISrVQJKA6TLOouE
vZ8qlhUiBSjUTC/mEhtKOv/VNrtXfIR/ixV971tjS5oSUHlfA72CmXvsE4VGVYv/EhO6FnLBtHHC
4q1zpyU39Gni4Q6wf747ufEtqORbaR3Gmqli/1miutst9WWj4F/hL2W3ECK7HHs8r78VKP1na2Tm
KN3cPnei/bVYWJy4o+P2lyzTY897Lmb1z63iiyxSuq5EOHwb/LGUsTLeom7TfzOLj4relxfHywiX
kkDzeK2uCX8s/n+7/YMGdMYk3K/oKf3iK/Ao20W/q2HfpZX7yCiGqgWKRmqqU+rMwxvD3DXp0LPV
fONyR3fpTOFJhzmH3pEDkIj3urTcWzKM4alHX3lOnbo4ETuHQaWoYKORkQq0yEFByF3gGGTozOuA
ovIXZ/30Daa03WQk9rHb2XQ/kPVdzwQK2H/7FBxO1XwTifT+bCYlMqhZjTUOL+jEz2H1lL1KfO4r
wnLux6hq/TL3RBM4xgr0JtZLG5OejYCWp6vDaunSYfp88gxetCn4h5VucOeA3UKLH4t5gsNfteUv
pTEti+fC8XZzqBtrCcRlY+sdpVMJsQUviV57l1tBpafzGVE7DCITubbibLGZk6h+sJmRPWNFxxzl
Olhkwd0YAJQjlGhY3uYVQNZnE1v/ddAyPGiCYGOGeosp9gvvoLOeJG81XepXEptBk7PGpAfkYsXU
k5iewFAdsXjoq5aNvet9sgLKTlAC8BVprbUkrBNxFqLYwBTCvWi7u9GHcs6e4qWrqVCLZ4OGqHZf
V/ULRpZhldm+dUaloQGKvpl801X9vBuAq/xXRyP8DjoOMJNkD91J38XYJ0/w+L8cY3yfZPHd6V1J
ILd29rqe/Y+zM1mOHMmy7K+k5DohBUChUEVLVy1sNuM8OukbCH0g5nnG1/dB9CbcnEKXqMjMTbgn
QYMBqvreu/fckslYiV8h6XemO73lhbyYq4bTvvs8RZqIsLJk7ZPmlu5NvU9T8ztu85uWptDa1ogb
MHb/wLd7wGc4XgMP4waFcpc03CXL5gBSkLTpVOXTNCpr2/nuU+3QXuA02xx7h8Z/VFDQe0SOLbL5
g9TJ18q1b+2ZXjR37/vYmOMNf/GSJh/jHvyYq0mLO9LZ0hOY7+qRkDNP7Aw7JSejKspxUy0TaRtG
DBN+CSTQEiVIlZ4oxWnOF75Gt5OGAjIJlTNPEKyrbLpvTOsHZir8eFCB2crSV0zw7oPgbVjb6BAq
/EOrcmyDfWu6J5r/TWeP6YFBE+5Tzhy4RDEYD96aYEWQTRVSoear56q0YmkwWINxOG0yb0QuKqTd
k2CRFbthrt6hQ5H8oR69XNyZMEI2KMc3Q01AXk1KW17VNMsCP2PLDmuolFjlWCybVRuN5D5n1wVo
8aa0kzUwC8Or53VS28E7eCvnyfZqmlkh2T63JZmWcpOmNWS0Srr9aigpvLK8fRAAo+H17Fw1XThk
BqxJtPrhjuI5LxfpD8wCBvo82JBso9UwjrSdHFNIvdWhAxQ7puk9ESnKeV2FIrvkiAzllcZdQIc6
1lsmx96GZsV8WUHkP7bSdGhTagV2wAaiKkGitiYy5ob8dvJd/QcmbpfelF3P1Nhzl98gJrtnQTwG
COfp/mV6LxK0BLgrTUnQamlrXOBlsDdJDL0knK/aIMgYNyHFy9bKglcv8GgVRkR29PO1REiK0cVH
XTtqHk3FsM6oEvRaqAbz2CDNJam/Ml6+yhSikghF9iHweepbTFw7mVnHrGL1DL13YmKBZ9YEdpeH
xoT0WygEdkmg9M6NKnnMHXQdsWDzGAN/M6Mzpi4lv7boxhJpjn05Jyx5YQmAzC1rFrUWoiTmiGqd
lLNx6df2Q5Y2u67UPxyAk6povnbegBUQlfG6m4Yfk+QkkZfAwUjNysg3Nbv21BX9UZFOtPYSe3qu
UvXu1xMWRjv8ggHwUigMAgaLNpGFAWJDXEXIz9/nLv0uOmblKZ3cxZiHpQiT5QoBhncoW6t6dU0A
t2hNkDVtc6tm+s4gk+wDo3PIRaHRi8TCqfPhNSOHWqGuXBRrlJqwDlrHQ9ofoVJ7cwp3se21VjJu
IUO15Hp5VnpP4KOE56LkfFWFVR9vrLjovkx6sRRNZDBFzDqjOL/v4mw4lHMJ56kb3fglk9haT00V
sEW3cRwWT82k+i0riRESduYiumghXMU7wxy7kx9HzdVA0QwLvnuaw/ESFsYTc+wdqnsq18T6ogUf
nw3x1RtZg2eXqqez8z3ijDeEqbfYKw60zK/I3B1fmW1yJvDdkiOofkyx31MAoD50IKZ6+XTRho6/
a4uYxzXK3xJMQWBUTIAQ4NEuI6qal5iMsgM+5HCNdamHZgfcnRunT2BFypPD+g56k5RSRH3BhEst
LIbvPSsjO9TMJEOnNAULmvJoK6pSexsiQcPHWTv1RSpJ314XCamdiKuNeZuC5XgaDJ3eAWVkOELY
8nilkXY+5DZ8qEOX9dkjWUrgrElKeiVS2LmxdZU8Izij9a+COR13Aj3GT7Zcc9yFg6U0fYw0ufVD
Rnfsrj4RF+CIaFgOI5aVFjiP6URE0Oue9NM4pqViCjHVB1KV6uxZU734ayGMepfTrB83xArTSFQC
O3xb1dR6lZSlhXCwIlyOtbPfAXw0YGs1LkSCtt+EJVV/rPPiiw5c45BC5vtuxkV14dQZzB7m/sVl
ScLetirxJC3ZdclDN3t2sMZIOfzIEOZrRAu6PaH5RB3Ow7mv4cRsNfalk0T19hoVAdHwvs7qYePY
cwtIi7c2eeBYPKqtP8wUGc4iuKyIRbsr0zKCZ5ibMWnPHu8zYTgtau1GcqigNT280CdPb7IGnYcK
hLp2DLv7liIFu/VHuuRBkyHwEUvmIH6X/Cs00mSD0povTcNaNfBWPgGhCPZM5FlH/IiWYdEkew8a
1h5itftommG4ZcRWPMwqjPYzKp1jTPLvCX7GcJBh5bwGDlldzEtnOnnMH2oUDF2beGsc9hFMaVBt
rzYNywfcDSybFaasNb6L7m60+34DO4iGguMVlU1IrcumG7Qi5RgKBl6cqqmRI7TiRm51JFW3mTMi
RgFmlcE3CwHuiW+tFrsY8NH9GOEOGhmbOOuyd0Jm7MBUOAGKbLry+zDkyeeg8F0JZ/Y2vamyIzmW
5S1SXH/nYcvnPDR2120g3a9p3RGYWTj2oa/ArbVGAVWyNTTRbb0TLfYr8uBsGSn6JnCW6J8GxxFS
4AHh9HwrshlYRxsP+qY27f5AzmZ4BXKxfUvbbnrDY9k98ZVEt+j/6CsVkYNoLHFbXHCRDAjQJHfM
vSKSFVYbnWFN6ClEonhDFEF0S9RIegD2ALgBZ4E5XhGNmITbGqPWnc6S/iukTInmMMSztqFzwymd
jkyfMNaNx0c5JVZyJ2oGiFeVIJkTEymtMWl8jysgdkbl3ia0A2gd8S6WWl7InDOd4yNvaLNhz9xc
H+3C+YmgCuY8s8rCwv5fWUuy4MBqao/XAZAHRk0crOEG3IPaQFOkj1Od/EjaYp9ZAfBWIdeREVzX
mqNR4IfZ2qicxwhqDbJp8SY9/VpIGPmesk4WjJC1AU0HZljyzcDktmpaMNZ0zRgiqWomxgINBHFJ
zgY+qHFi8aL/5+mrfvCmY0jADPUWy0nsZvx8Jgr5mviuO1H4EzW1iAfA2LVLGzgaS6RQ1qUdNA2p
cEA0I8PoT3pSoMg6ngLoaKSp3qSi/MYJgcMRJCzqKhPOvL+LgyHA9Na7W880bgtLOc9hGjwFEAXC
inFbVcnHgmHORkrjCfjOnTm4xtqyOacBRENVUKv16Av3GLoewZ8lHDopcjxwbYn6HFEmAwRofkoE
j81gVhv2zeEgdAhtcok87QGkqHGaVuxwJMmkwX3plTTjJqYGrHwCnCkn5iaSsNggHDPrakhLVcNF
Y9rjoTODEFqYaW8TDE3IYjjQZOyzhcF+19vhnesSeJlCYQqVfl/s67htCPNtEod2EgMA227Ehasr
tFk2DkmIPZO3pnVc7bvcfJYaLgp2kcuugTyEyOX+L1CJ5lwTRe4rdHWaLsRjIkbKSMzg+F+aNNzi
zoF/T8pTtbBMMKg8MMv8jnNFMkeFgF+ZBLTUMRFXsHGR08iUtEm/O4WhfOKk/54y4TgFvLZrwBdv
bU7dMLbJjw6bO4dufacILuLd5fQm08FZdQvyXvVduGOSBD3Kr58motvXTtG899LYeXBoV3bOlNXj
0LaVAyKwILG+dgANKQqS4gAId9gG9eK9NRDT+NJ7T9rgisqV/OW2urNzt19LpZn+RZrowBlrIsq3
F+2ycpWEM2/LLP+hQ5NKoxxzfkANNV/p+dBB0mroDDoCnbLInfduTMC3gAqedXvvRcGLp4JbiGUd
2yYJhYGNO8si1mutJnvaiLK/KNPg3S6scFNV1XE507vYL/GZ8iCXhnxKvPqpjb0LFWcvvTle1LLe
jcH0LUaigO6PAmPOUQbnRkzxlc3rqkGmqAmdwRcWgGWVJgNDipzYwXOXxi2kCZYAV0Z3bs+Nom0K
DSQkzEGR3gs7fvhudtFNYdZ3eaUJKYvyy2SM9nFvlLu4H76mzZK+KsMlrL15bhLje2PFP+nykuJk
YF2SaiTJatI++PfgQoCNbbxYnhxG5dTQ8w3dU9QPbCdjAJagdq1rGdNj6af+OW2GXUPGxYxCmoiV
ZmcZENlMcA3rorUgbSfeATguw8IyfU0b/8WP8m/L2ZzT0ZMhwxdBKMDGDcsnszS/YWZ8GSv70s5Y
VkMDeqJlZW+jNz1mI/mUrvfMPCPYdCHsBvK9POQN9a7uxalGU0jW/IVFmJIxt7u8hHQEhPPKpkLe
EfpZMTwMXrlfh5Bw8FXp1NFWWwpSmOwuUmfAmFMVRwfvFxSweDV21iFmZFlm1jc1opCpF2882dsc
5qBfrUTVX2bL1MTN5MWIWG4DeUeubMpFpN67uhivEBDSBAA3vpEMi9e6B7JaNiHw2IneJeGfnDhQ
kbZy36V5uZW8N6w8yNlI6TGOkta+kbXGCrINriQ6CnfMq98IOIw3IbMzrBdAD2qz2iaiuTUdUhHy
OmVIUj8Jo3vSmLSwUzjsDxXKIiehviIuiKOptp0tIWWnsq972jxDvQVjyvqQ2c6Fj8ATd159E3eR
A9eN+lEKFAmdquodALJ3WuIEEXT2BVMcueIFe8jCqL/C0rRvq/6a5t5TPKIDtZP2QScGdCeD9zrA
kQbb6n1KlmaK2ShmpxxBYZbmPagfrQj0iLBXCKrXvRfUPznyxKukip/1InbouQFeUR5rxp07UVSH
xV1xpFKPTnYXE9yHtECkzRWNfgaxInqIwJXghMxoEkzMpX1jXcnhSxiwuOFGfDVr2/gpYn0icqd/
iLKqvwhcHGxekf1I8FHzl1JF07+8o0541lgBt47tJpucdM8VVI9ogzoccYpxoUvNDDACd+B6u9Yk
ZKhgD4XusogTGdiXSfZglghzdWRd11FTrLxu/M6Mm5p6HtHdteQggFcoSmZqjcLmNQfvjltdL9mS
+8pAcqPNGe0DL7VVdQ/A4Rn+Ah0QAr4V/YsLWZkPheaM0vWMCvwRpHtltLspzx6yyPo6+vooMroo
U5c+Ewc3P1u+btaWnL6EuU0wXzwhdiR5K+jqd5+eie/YDfE1QL+GmaW3N0nwBSyA9mAqr03prUc6
KewvFseSWdDoBw+8s4v4KnHD77TfD1OZp2udTi9JGEBToTaI2FszwXTBQoQOG8CFtilPuBQQLefc
hVRkO9BzUE/1YOw6q2r5IdmFZI7+mqTFLig8vBWDvABcCKOTFmQcu8kJTP22FmiXrSGusfnWaqtC
853/WWtFhjuVC3cl6mPEGQxQ/Tp9Itr+1kDUNSw0KsG/lBoVZT3Xd0Y8PVhRc4PXiCDkeAqwuYUX
XuReEon72mcm0uJ24qGJvgfKeihjCZUitW+Rve+h1+ZLfzjY0Gi/cFSMblH9GEkWhPWI+MwyLfbw
ijgFgmgOpUQhbc2NxM8/uiQTs/shAcXgB3rImOxLpCnlFgf0k00BDqgxxhYwwktm+dj0hblxIvYK
sGWs2oVa2mP2O/msHEdiH3V16a9qJo6Lzzv5kljdVkbmIk8qLnsMDREiycU3c8haOAsBcBTI4T0S
AmJRgB3wqKRr0y2ftOnBwor7fENwH0msg/dt4GGLMnRpKDYlCrRM9XKNde46c0huUFke7xqm8RQs
9S4d/JtSKM4rMZ6cOrIuMdI9wLnjN6knc8Pp+Hmwh5/AUsdVExIdjfb8RGTHycjr8BgE/YM03H3o
eCjbyuKa+nMJYkgBqygswUNFigD7PrvtnjY9RgOzve7DlilsLN9n5Z1QYrGwAy87ugVIEqKk7zNs
sIQ1jgRKxsaw9VP6SZlNveqb0LUCRoQdFMYmSXYGgyLK5wY+lPmW9xxpZRbe4PB+bYzienS9L41s
SIjB/plX9t5yyysUAtnWY6OdKklLuGxPNXqQ9VA434Z2fFNRsYcFgDnTNC4xt75jgLvvp/AZoewN
cLdXp6zfUKTzCqRuzSQtI7HAtg8MqbaMeHn3Tfz1ep7fwopjFa3PN7NZMCgRogE2ia9BM+zBoROJ
5CfXGaYKRKHqjRiGR5BTnFEA2dspkS4uN0qZqbkuJ6ujHwgXfGpCeF5zerQaiS5N/sxS55qEDYMG
dbwRQ/ejjJmuR8v6q6NHysJrWuTfwnZC+h5b9iZOvWWq5N7WzAzgrMQ38M7pv6a9v5E2Us3eKx67
cISFR+wM2rjpBAseI+5Yy7Ws7RN6acaWnuzxvC4H1Sa8KlQWA+PgXmAm34uyADSuQBj29qawsAon
XXSRB959UyqAkfRexlC/THYllzbWcfLrxZCn1pETX/mGd2fP07wYRR6kVz+GRnRCXJnvyjJK6Cxb
sb2qAUrQ9M3mi6xLsHtktOSKOP+G+A1sYEjOjGxydJ6IzuPQuvGRd6wiggcwRDRPqHMzpj6cFvso
uXJA5qcl60VOvcNsvb4jwxITfomr1Q6pVGT0FAC0gvwy8rgvlM5QUVQFAps60M1aNo8jN2NTxxX9
l7aYLtM8f46z+jYCqr0ZtAVr3ERhH+tD5UH4zHzslnNS/cQM9YNdGP1Nbn4Ni5rijpEYUGHny0QU
wKZ2fB8TOd+mE/P0ywn5hwprcWB+hDHItFC3ONSG2si9Q8P/Y4VODT+syoYNk+hxpV35YDIzee59
m2kkvksapgU/qPjecXpDeG3STrQLtW/rNN84Y4YyILgTFHxrsxhPYmjJgNbcYe4ZwpoyRSRloUgc
iidchM42F+o56vsf4wAdlRC1b10J1LUZvK0zE2qT2jZSRLi+nSTNJDduhPTuJHbTbWI6NNzT7OcU
uzbtrLqdvwToVy/sgqKIKUjbloztFl0GvajmopmV+iqVme/i3BJAb5DuM1IMGHEAQcIa4mW+osyN
NN5kUWeDtY7iSl3FxKVcZCPUC5prJi4R8JI2mZcuVe96KnoMD4XBD1h1QZnYL9ojQYWpVJvQOZts
+nxu6lqbvot9De8iJzEcrmfxgy24vUp6g8M17SrCfMZACkGvw0x/0vKhykc0vNjI9LDELmr7kBGo
RtutbAzF8GqAKGLGoE53YSuEtwvm0sM7gm4fHmYV07UKpBec5paz9dYmFPyScNPBh07WEnWLmM0P
dzlWC8BtyBm/ggjI39zCRvBXlgPxRgDFyLODbvdUmkgIBNwRUIYL12NdloH3ppTvXbQ83sE6AwJ2
JelvNGsSuSimQ79AH64hs3ydEyKAVwYdhKcWo/Q9Vwe1QLLojba85GfAeRJFntdcaEzkhAikcjGP
A1FH0pQPRkKrXnOEJdTFjS8J6a7fSzVgSq6p+rNT5UjnCWxAcJ0JQo8xzYZIyS0ab8hwVcBQnD7Z
S1favBg8nx4UZDNkVs4iNV/ErSILElM6faOZU+sLnWbMXJHNKq9HlUVPVisMGGGJILs37WNIN6MA
XE54Ax3LMS6pg6EBiK99ACaAlHQ6rYue/L7O5GIsYy3a4cUlDxdBOyO5GP+Q1ab2c9d1gbeaedMu
CAO3dpNRVd9qzVrE+Jpy2h4a92W2PO+7hzH6FiVOh7nF6uX4Kp2MxMw61vSSm3wSB2VYkTq0rsvU
JPNEiQnBMGOyKvKYOr9Mq/arl9Hxbuh7rkuOBtvM1OrGr0Mj3EfkiTy42ahvUx3KYTWTcUBZDYdy
1jnFRsMUGqwoo4D7SveQsNC1yqXJhKhiBSeNuAoHMe4d34mkpuGpPSEJYr6fq5LyEx9i2D66gcw8
JBJJ6677LqjiLeGulOhtQIZqMdJyCtFFbkFGxQdD23m6zcYpCfedlbKh0vlVzzrq0p9ajUiqmkzF
/JkpUkQgOXy/lRHRq7+g02C9kNpgj2/kN3Cip+Mnqj0wGcK36RCqeA+APzRZ1gkLW1lla4q1DwWm
YQVUrVjbucxbYiItFa06ArzfdKyMb62BpHRLTwYrdDE2rKFGWCHBrxLZXWYFWksJonPvZyV9MeVM
gX8a65CVoff9Zu+Xc/LF4OBymQzw2iiK8VoilijR6gRENDgNBT5K9BSuUDoRp0rabEYIgp0b62WQ
ssv6YTrNUEeCje5bQFV/hZ22Ah0oTnK1rerG2Ia2aA6R6LW9pXaaiQVzyIb0oSqCQ6y+MBxucJDQ
laPCDOZH28MTBSMo89bES49oYiwXNS3dFrTZI9gR3p1CV4wKFZ0oxCc63wSN6qzjOIN1QwVBoCb6
QtzK4HdRq4Dx7eyS8AQRlBur7qzraW6tdw4S8BeaTBvOaSbTC7cwPBG0+BrNc0ao6S0cZajneIbT
ftv3LVReIsEJAHSz7ovCbLArYTWd/srs0vTWn2KCXPwrYU79QAC8nVyqCPnqpnE1C+Us+M0LYypr
hrUzob9IF5q7QciACJDYQhkh0eNuowxC07WGPJetsMdloAW79or8duRCqAW+miUY6pEp8iIdb/xd
mjEUxaTMl7DuOrmsDXHCKNMtaSRY8TB3+ywkP3pAC5FRqk4chgegHc6VUXfdjPrVS73b//DlEfpp
B+HJ5UC6ZEt6zY9sqgdjjRp1/OK0KMf+Q9x8GDPEC051h09jyFHB2z5xFFk+AYUP3Tej7y7phJhY
XwzoNTGPpdFEzj5M22Ns0KesY2U/EWO4RDs60QXaQnlp27HNILOsDQd9SNq8YBVTuxD8wi6qejTp
QNee66pAGuVDNTgQbBp9i5yQiq/3jPjglAU60swoKHI92iS39WjztUcE3l3/x+ppPdq9VRzxyrQB
2gbYm+RezOlD28dtt6qbCqiOzTtZ0TnGKqMyU1hrt3e7/vnf//qv//m/38f/E/wsbosU2H3+r7zL
bosob5v//rf697/K//9vjz/++9/w51zBXs9/PcsSml4Of/797T7KA/6y9Z+66xu8EoY+ArdltgAG
atPlfQjeRFgPOTSqzdjzwH9+UfnRRW0qfPL5IB/a9q8XpTHjhzIcvWM4RUGIrHek3BN+gdsTKXsn
959fzvn9cp7rWAgITcSSylr+/G+fMa0cJiNp5B5nrNowS0u/efUIsfzDp3I/uIzn8WlcYbIVe+LX
y1TW2Bszwl9StCVIEse671hivmj4P9u4NuKLzz+VZf52Pcfka3MdUzvCpPT99XqDO6rOIBSWaL+W
eAlJPtDYDuOxz5sUYJXlX3RLEiDQqmJvy0UWXC/H1c9/C/3BL8H53rFsFOauFGfPj/RT0mpaMzj5
mM1DNKJp8tIms/imsq7O6OCkVbpprYLtJR0tO9/888sLW7qO4Da6njy754WXgF4md+Lk5kN0z2bd
2pQ5IwWnZMRRs1UuiM/+5ALIOH5+6d+fKseUaFz+urLiS/j19lMYzWFmZNx+WxUzji8xk4ULwNHb
fn4ha/kif31HuRJaR4uOAuNy5+yLju2sxsZuG8eRugbJuUqwWGRYQ754YPau2ZAU06BGV/jou4Bh
ZedM1rRFnurSH5nc/A+/0EffuVQsHZ5nAVs4XzOIOyKmKImCU18YdxUcy02JM/2Aj/Hb7At7o+rS
vs97Mk8+vxG/LxvcB1pOjsdFiSg4e9YEtaRvInc7Vp5Z3mDwni/dKAnuGTnFD//8Uq4JlcZS4FjE
+btMb4Fv0+C5CkXCpmX57W3t2QhlK8/6w3v80d10bUcqIR0+muv9+hxVk9fGUSuDU2OI0qF7ZcHF
R3pcEge3zDGgtaSKCSRGe8RxeIw+/6QfPMbCck2BjwX9njx/gwZTIOqouuCEsmpp9INLi/cEbRpi
/fmFPvyc7vL42ibA0vML9YnfVxINGaMD1eCIyCMk0TRYhFlgaHPK75U5ZeumFPrw+YV/X5e5pMPC
bCrtKE8sv9jflv+umLqpGAz/6KPhPQEEbb/wpaqL1qK3UvDGvnx+PeuvF+DshbUcWq/Ksy1pmtbZ
FYes9vjT1j/mUTzZO+VQNW4mH+8B0682QVtJKsdzRLlOEK+N9XqN0YxjKGD7JaSFTgMsOkKy+lWD
KxGziMA/tIEoSyaKJDLvR9HJm4TRzlUi7bZcs7qi/BsR3q9iIeHl9LRVwtVYD/oWMgmmuiqOno2h
skJO1DVyaDBBZKJWkUXdl0V1AlyZ+4IcwqysTeFm7o30qVM29N+8l2W7ezIpNPVycuIoF1RuDyyC
LNjxMnBTkyQinL8TXCOMCyCm861ZZhEGgDT3vqSII2+VQyZCFY9osmbIKe7KKgbSSiYm4s06lG13
oPdA2dvihXxNIW8+4LfDKqdrw6LHGDnmK8AhaRy7KoEogm2huQPdjGQ/tB3U4jaJWsmLpk/hbwaH
mwkZJZrvdZ1T9NNyKFFQZDMzViooSaqX0cBWd2zmC+usb9tu0yIZuBtQyR7MOhm/k+jsXCnUTwFN
KRcgEXTHHncsP8k7yAyP8dbIC1h/Vd5T0uVsxDPJDwF0fXsYv5r2HN3FhhejBSsIY1i3k+wfk9Co
CZwKaBJloMEfUqbQ9TEClg1y187ko09Y1CFLGn1DwYTABXYpA+aEM/wPH4ci9gH6/gRnUpCjlSCJ
50HVjGHQlpfePdJ9INxFBqD+ETIQFBQdkZG4HhgXfqMfz03//Dlfltvzp1w5QAmWfcBCD3L2XtHY
YNKZRKe59OMNOJKQzO2GWWjtzFtFDtF2VpE6fX7RD/YAlg8eOFpops3b/OtFQ20WfeToCGSLIf21
22YjbVtHqTcZtkRzfn61Dz4iV1PopaWkuWqfrc2TaWob3FmE49vFlG2EzUB7ZaKCKfqkwVWgG0Bq
Iun/sIR8dF3L5TzucWVmu2efciKrFxF1Ep/CkjITmwg+YOrY8uDVSYm93iDRceuS/PmH49QHSyXd
WiWpULWQ3OVf7+4QzXUCcTQ8qRgh1jhkMoVaj4Vp7cXAE2kfzPH757f4o2OsLWxKD1dygJPmskH9
bXmWAF/NjmDEUynjfB3qHBVMzjG9dibY2W1CNxvpyCaoCQOLQSoy7Wn7h89/iY+eKuFwjjTZgvXv
e7AR4NNHw3gC3lIfZAmqEp92tAzFjD88Ussjc/bW2MIVFt499gdLnR1i7CTkiaqq6EQ+Su4cUoMz
5iVPu7qUZpY9gc1pXrQ1MD3PZw3cv6i89A8n14+eLk5uHlgxmzPl+Tkqcty+iJGnnVqn7mF06MfY
xgCPYeCbjdjtUJKK84dTxrLjnX9qz2IO6yCoWzbhX79kZS18BkHUhNW44VGgRVnFRv8dhhMp0ukC
oymIuRKOb/7hwh98s2xPPFyu0ixW9tkiFfk1WqeI+kQ2qPJh3E4vgZ33az3o/u7zh+iDl0fg6nXY
zk3NceNssUj9vi8DwBcnipDFf8G4sMg5k0eF+0WU9CM/v9xHBzeOF/Zfh2GHCuzXW4pwbnLjlFO4
wFEwoZePWQmrUOOu+fxCHzyxnA55NyRVjieds1voOlLPtUX5oQK6KHSKlxzTIL7MJv1t6l1BZKyK
tvkIWabOi+gP78tHd9VGMGt6gmwllGi/fkxCaLiHAuYTYiR1LG2NtaEQ+ssIF3DvZEaU/fOP60iL
86nl0Z3wzOUX+tt6xPynmbvClccgrlG0Y99FpAajE9KjmvruHcJqGx5MMj+KUxBnGl5yWtf91ec3
/YOPLSW5ZxpPDevE+U2Xhacq16qo+VT/nXYtHLIOF7RBRP2FTVG3//xyH7wmkn+oqkzTBrV79uzK
3rTMbi6No5Ea4moYzOKUhGX4IIhK231+qQ+WAq6k+c485VrOefW4hDWLhBPeMUJ/+mVoUDEIQoAu
GirgzSLaem0LHGsmM9c/fLMffkhlU3tomkBsrr9+s80UqU7Ms3EsSQo+9ENsbckQNDc5lfL2f/Eh
0SNrQQ1AU+jsnYllJgkonIyjK7E6Z703X9VV22zqNraPld9AMCod2vYxRv/Pr/zRh1TSYiOTlsWX
eXZlIaKot9slam3QwwkORLsGjk1At+q6+88v9Vfj7NdVHVSdQ5nMwq5pwpwtQSNSPis3cw5jmKdn
N2+3JdQuw5zZSBNn62vjiqD2h9pNLrrIPS0pXxsz6LECYkcIxc0ffp1lEzn/dZYqj3Jdu95vp6ay
nAI7JU77ZBjiftTMoTx72+EvSxqCahWqHwB0JEbkzX7Cz4o7REKpCOovcxE//W9+F758y2PltFx1
tuEhQyDSLcyYooNw2zdRdg86Il1HpoUdFzavS91ENGKerJrRQC2ICHau5UuLli2Pxz+soZb9+52h
Arb4x6RT5tnLO/m3NY0sQj55OoanpLIW/Td6NIR/HsjXwBBetKe51N/1Ewm8CgXfCrp8/CQUhQy6
R+e1INgs/dOvtDwbZ18WR1vqMigk9ErPG4e2Nwe2tDhyyTidfzhjHb04wRgAx5kwC/nWoqeYBgFZ
LLAMcZ30vfxKtkiCD81vkn+6dUuHDowUAPpotNGa/fX+oGlIWz+ZvaMZNPiZ+qCOboLWvYRe4R/i
xXb1+ePx25bK9WgM0HVRFrOi85eUgnMKK7jNRxIi3zqnRApdDog5Zne8JcXXO0Z1cI1VYn7q2WL+
cPHfFuDl4hacCNowHIvOzymB66PppSw9JqDmvf1ke+3PVsipxenRDQ1BcqV8HaRbvmZ+innl84/+
28b219WFIqzRMqV5vp/DrU6wxbfcasLzetvswJckzr4PwYtzMHv8/Gq/HZKWqylJf80SnlT22Rdb
p6yys+N4x1LKEImascTzIqX9/CoffCZHSDaUpemzzPh+fXxqrK01mH02a7JV1l3lOGsMk+tWV7AU
0gDI0ufX+22N52SgaL16nnbdpRD+9XouvXYLwrdxRPrcXtUWbrNVP472ddX3cfOHi/2+eNCXpN9q
SihkkAfP5wzSr/MSSyWsTezbh7pp1U1rxIB1/bA6lFWA6AoLzk2d1swY5WBd1lZIp3RCL+vSIv9D
A+CDbxSfP3A7SSucE8vZwlrUoSBxhG9UjmNxU42ms04LvNaf3+EP3hGllm4oRRqL+Pnxa0b9nhEs
q44WyoudE8KccX3D30pmkXdxYEEEQ5y+K6sqPnx+5Q++W6IdBfdZu5qn6eyQooC0+xb832Nel/lF
2yPomJfUpSVT4+WfXopu+l8ne5dvVThnj60XeXE9QgY8iooy+2vjy0m/Ef7RXiZTLG8/v9jv7wgF
hGMLYYkFZ63PLhb3YAgqqzOPTLTTG91jAmjYWGC9VCn8Gzf6wzf4e5FraY/vju4JdQOthV/fEZX1
kgRDWjeBjONXGoPDujPBfQJMIDHX8wE5lOGfipXfvjyX/Z4xGMM4RZ2rl8fqb/tsz/PQJZiQTu4Y
GcQcNDQ6zQAnXOLGfzix/3Y//7oUR0ukZEtj++zz1QkhFKQbJ2zpE9GWCfxPJs/Tzib+dy3MvvvD
uv3bG8H1KAwER3ftLWXn2UeLkbDng0NAPRCZ1cxEcoffAm7KLB5m2RiXiUlpBmBEPX/+4Pz2wi8X
FpzYWcUVA5mzByedR68k5jg+iWAx+tK5vnPSqbj/51eh88N/HDozDFZ//XgTFK5K/z/Ozmw3ciW7
or9i3He2OQ+A2w/JZM5KZWqWXghJJXEIzjPj672yum13VQlVhoGLC5SmnMiIOOfsvTZBNztX8dC3
ZLFxGHVZ/OG1fHV98Co47Zi652o/T6KVQWNt1F2Ox94cbd05pHcJD+1WUej1//4F/WNG9eMJiyG0
abBVqDp7hfPTLuFBASGBneAMvY+IAqF3Nvt9QbaOErYA5RJDRRfpottKNjH4wXkxuildRXusCiil
fQKjWtGEEjAs8ehCOhwI5lCU5xknxEZSm1rBPFeXG8yI9oBvMFU6WhXeIStJrpEV08KCSMqBrUmG
eNmgbwBX3+ftoxLN2q2bDQA3AAYDp8L4lo2ggfijSKhGDWIsluoOcohpTtu6VnR0w01K6w9j4dEA
t3KYRqeEcNbnpPM2if0wadr4gACvl0hiu5iwF9NsP9Wi6tDAaFmQxOaYrFtltJ9zs4ZvAJs7XUvP
Fh+drSMI95BKbemuT0+Ok0PIycYhI8wZhWLhJ0R9v1uwnlZM63CxRbCHWEjm5E7nD4JAAr8UO8R8
LFSMJFsvdPXHcdJF7096KpedzDhUgjHqUSSW4brUPfUbSZ+GitukcF4EJsYntWOwscAjmi91emFr
FEnpto7t6arQHblDHgh3iWyzlTUNJREOPQ5O8jqnDbGs5p2RGWoAUTZ/saHB9yttvqDSAMpVu9HW
wIbnsqrhMYCu/EZE/HBQQOePC2NIR0zFuhW9IvWwmQEKoIyzUac8n7IC/9AMgcYd46tZM/D+hwba
VGYCa3IpWda0ycClivWS44c07og6NzcEFRRraF/FthHNcI5nNZM8E1Vmy4EIOXUNoxsJV6Vkfebr
dTs+jH0ffpJRI6w9ltvyTiXD5L5kprxHLjZeJY1U1qoi5lOoRfODOoTuHTkIKPIqC2XflOHp70hl
2M2ZTA6RbiOBcOJyQ885BY5oYOheFBFa24VL/gPSxRkuZ+YLuqsnkO/UO2VU1TkWiRIQC3ZlO1tG
YiBTaRz0cqm3QtmVIGy7pcCHhE9JmKeOId1tH5tIlwxhgxDIS6W864a5f+Lc5ogA0YfnLbvR8A4d
nPN7hkA05sgY7w6dxql4yygYol+hWR3o4qIjmmPCNhjpYXNWcWdv7WGEn6NrZXxysoFZSlvFr0ra
DqQ9O9W13hOtglx+3LIXwdtqpyl7yts6uTKZacPLJ8Xz0dN65Vp4sdYGGhqqfF12tXGuWzecfMKp
nWFBHprGZ0EIwtHWmKotwyTr12SR1tqp9mbDWRrxqJLvpZA2CXs13jf4j/Z2EvfamtSyvrvgb+Ru
GhVt3dSm9YQmEThgaOaxg3jXbA6eYuSPGepTHKER7AyXAi8wERnjtp3tsjkTkApzgpTwEv0WHGbk
dvSESq/GjzvM1rQb+r7BlNdZrY6+sqnfy1YR29wm73TZFkNNw0gtvYMVXuK84AhlzjKvq9a+MSml
d3WTKaVvm6H8qApNDRolylk63EpNFxpx9rNvoh7chDagltki7P2i+7ev4hg0MRbEWKIJNELTH5jM
b7wktl8GNR/WCnKztepNjQ/2MguExNkn5qLhukq9+yivcQwiykzXfZvY7zkjjNe+s+ojYCEyY8kj
ZWgK4YByt/aQsTfxvW2U6ZERaU3/IpXnxjSz28Eo87ep6pyzOyBqc3qZvo3mMB1bw4OR1016v01g
VbyZUoD2nAeQlUZozAB7U8LVmf+5eYAZuHo3kZeu8K/NaxBq5kfSkfl2st3cgtqnS2snByQml9ZE
vyPsrnyHlmIcurgdtoROmNvRKeR9JAyYM5ifrwm4yHexS9T8QO2Mri3V9nFu5tUqzmNtDe3PW/XI
Q1at4YKKoZhvX8ZUBRuomENQpFXJPTtxDROhWdm7wYr7B846YQATAqKC6DLrBtp1VC0IrYPzamkX
ugXNLHc7GfC6mY3p1wU60k1F/Ne2cMxg7GGRPrTWMVVyHcOR45VMMlRn8MlkiquVbUMoAtgnLqEV
UxRH29pNoccIhlxQ5ptuuFd00zwCCrGDUAU8FVpmtMlTuCXtbHtryAYYCqRjnZJIqDeMXuGlNGUs
jmIc471uZjUTlRrGclH2ik/kFyRsjC+aP5mXnF8827mfZ3YJARA71EPhDCWhVsUUuMrUX1tWV6/L
thUbr84g0GcWLh6E45Cu+vQgNBAX3ECqfJg4LRzj1OKuL6MQ14Gw2yVOd3EvYRc0vkfw7YFYaVLs
0CeW2JtzOS5rxP/cZdasv7GKgGxOHMLIgKttDWcCDDrNJuNTxc7jPxTHvx4cdfrJ9mWaScFPufHj
ySpuTChiuQMtwguztR7ZDvFLLSG6kzK6y6nu1b3diOdYM9lvf38G0i/F4I9HIJ2ig4kMHxy1h/PT
oTVWw0xWVcN53BbIImydVKGMMKF6YaWShHW8u4FRutF1mNHGu6zDivEN14N9M9SNtpy1RF+j5pPX
DbaKyMfVCIkIw67YV43RYd5ojSSY7apddlNbXzYISXCCC7hkR8yQG61+/3ouR92fX45rO7SwOab+
Oqa0i4hJDzfETtWm5qEzsvBcjcbd3Lrwkjph/eEI+etplXfvUmboFG2XbePHTw4upJl1qiZ2lj1F
hxm9+3qA7LtWKqAwv39l38v2n18aBT3ZZpeC+5fyghRistCsOdsZcPsXIZT+53QkPqUw2QC4+8mS
lcwLWaMeOsLfFzAxvJ1lwQKFf1OTJ9sf/vCMLif+n5/Rpb19eQPYkH9uUDpO3Lto/DIwwwWBdzCu
nMCao2+E+OIuww1wIiMA/nk3IiztBPFmvYFV0cOi9ftncrlIf3kiXLy0tLmOf2lOhmqXxHo7Zbsq
ARsFJjRfCYiBy7TCVoTlBUdBHPXoWEbzrYa09IeH/+r+tV3aP4ZhfqFFqDV7Smtq9l1RDca1xVz5
aqjwssNumAPTLl6SEWmazSjuDw/81eVHEx+9n04Br//cCdGhqMA4oOJMahx0YuA8WiEfv8rRrP1B
g/eFCIF+i8noi0/b1H+ZmmB5xE/eYphtVVQXssynAdhnNYNv7Udob54MhqKLNixh8JKEVMFSDPEf
WltfvdOUuqrKrsxNYP9Ug9ZSyeoy7bMdyXPNNeaYNghjG3Zmk5T3RudYfioqpuQWdvTfX2JfvdVA
3Ij3Q0WLovinR47cnuK6MbJdg+NoK0a3gYXYRdeyG5zN7x/qi6tZo6Awdd5lJOA/92VAHQ1oRLVs
pw4MP4ii6Dnk5o1P/G63SpCbLRMYGk6CA0zzmAP+/tG/eIuRKtEIpjI2fx3LoIcXYx5G2U4YQ7Jk
t743WsGBhNSeRT95eILbQnlkYt+9//6Bv3iHNQaeloM6gJ7bz23vaKRyxVbCBUaA9Cp3Wbi0QinO
PbvEHy7mr95hlNDMexyNx/pZ3tFPM7w8R2fTU6mHSCdUl+oMxL9upwczKYqdWUj4GVk1L6swbP4f
ny99aY3WIhuV+vOlpEwXkavTil0Fr4EWeJmeI06GBJhpFWkFTn8A0VdxBET61ko32v7+ff7qTqbA
omPt8UAGF9mPm5aGyY01FD2rXmiK6ecwkyiz1Cj69Lx0MteuFXZPsqmGg2HC2gPonWCfLMiPjf/Q
ofu1ccUkHcULczeuOIQTPz4TcOuzERVxtMuJxjp4DloXuLFe/afOHPOirz5yg0Xju45XReby40Op
FlClPEqzXT1w9gOubGydIs9WzFnSFU49AtV7MNF9ntvLNGkUdGQTzIPafp1V8QjaEvpuLV+9nDqj
11sf5QHFQtPrvkzI8mD+lxPqrNKaIGgEZ3Gp+1CMVDjswDu1+lNtWpipRnJjeVjN7Ab3nylTfpu4
WUphYPJTpj0onfeBpu9u1AFXsNk/15oyLkpP1RdJizZTn3r7grfdwg2rfN3rxUZW5fxCu0S8cbDa
9QLu3QDnHE85h9XQHSeimewbdYqBDqfxFER6DiK/hZyrtyavo5+bJa2D4yxmWDhkQkCAeLRrQ9KE
MRiRTw8iTczF0NXmNssj4hxcK7nyZs3xc4Gx3quY1aK2/IzGaVMpPY0Hq4EWB+iIDGgZWG73CBuZ
ugCIQsC4YjOk2f08EmaBngzJbUscJVP+BUpSqpg2o+qYgELRHDgiCbrXBa6FdgwBrBA2mofhasw6
OFs1kXDkdWL80Yk9BN3l0yZvsKkaR7u1dm5hPeILxgyITx8FVwZeqaov3mPxODfT82zE5mum0OvA
wkPGql7325D++84oyxWDScIikXxRf0/pyskraz159rSSXm74dgVx1e3orIxQ2klxBu7kzrM4khs+
+7nSW4vadjqCbktA8R7QNai4d3NkpsfBna4MLG1Hk97dUu+rs2sSWKamxgvdO3yEdjSvVK+PlmPc
e0ujM94qDl/rutdmLHwGPoJ8ln6DVTro9H70c81B9wIJaukI9z3W9AT3p4PVqQkvWBV1mVKf7oCT
4yFnRrNo1Yac05AdEzeEXCZRmS+VbNYDc3TMj1Ex8PRjp8SDatoO+VKO99YAPYMH2lzLiUUKWtqa
08x13BrnmWuMKZatLwm7INBvctKgqNO3Ppcv+jwlC2xbp6yW7gaGxm0xQUegyXISnAwXhW2uESqT
NCUx52YOiRkRqWR+Y+Zi5WgyCS5i+/0cq2u+R9Ktx/TVJZh7AWCSRBXHvDdhKviIXDXetukVL/WE
+SA+44CNDwXn8umCOIEigbgfEu/Mi28pOpHfo60vbchHwjuWGuykOOnwXmJRU2GrNZTZneEdI0E4
sTma9Bk7YwJQojlBOafqGx0qqp1Ue/UyfQvS7Vwh8C3y6tPRsWN6ziXwjiS3ZVfCkbXIPN30rvuJ
haAizCzW/XBQX2it4H2zcdxMSqetcF1mgZfl7dJQovcZHeCSLiNXkFJd4XcjY043vnlApJYV5xCi
rojBaCpCcJRIOZlV+1aHzmcv3Tf03h7y7OKbZtdXU8cJIbkkspsJYRcMgW/psu5D8mcfE2MivpMp
/ucw5MdKTWBgJdVd0fKocPxQyRfWE4IA+rXp+ISjk9g+IwI+rOjTWxtH5iok3our0QMvinpPjmWH
5q2YgxE6V1GYT4XbBZGN5Z9j3DWiyYMKSugafkl5iur+WjTTSw8x1Ve7bDxqYfNAjPvZHvKIpYsa
nDyykQQ0vOCeX3sQkLouLDZekWl4jcHUCjtHn2Ekn8Aj+mw1mU5+SGti8wg3CKKkM08xntlgakRL
pov5VJdwWtq5E49FRKhhzH5PKxn6WB5fsH1WopGDbtSfM/AUn9Z5uqQVVl+5tWYu1SI9TkXWbEwd
d1jiwmEg36FaoIxTfT1HjovbgBZM6OCXNu25X8kOypdKhC+p5+SHt2oJA6NgpedmOllOQR2cGo8Q
i55EoXjTgkBXuhSR+qYqGKJzsHK7DsKxD+DaW6iDZi1rc2Q1aqLVQCb9kml0thez6V58vmZQI9Eh
3nLAQqwT7dWSClJOxV0aYbruMM4vE1ZqqGrxWZmtCzhPnVkNC+eYZBO205QphzOoxTEZxjdyTIcF
xRetMmpYRcgU8Lp6JqMF3mAT2usqitjAkKitB1OdTxz6YW0XdOFlJRg1pMmSTL2OJvAkUE5oV3BJ
vxErR1NGT2gqivbaqbvhDOHow6mwlo9IxMGTXPaYOtNWrgTBMICM5hMpb/rC6rjZ4XJCpLT9PDJL
gDnTRquJIZA5iTnYFUDedxee1TA4Mx1NTqvaRIy23tKS7YlPWXotqRohcZetw9vj5t0TkSIkyTDl
4g6NlRsNc8FaGzwAHLV6xkZyU9SFfSgzAJXCoPUsFUHwnm40/TXpZCTiyaq5q0QEZJW/dGPFhCc6
DdFQiCCGoBrrYoX8vVup9E/QYCZHLvz3Kk+lr4UaGxShDOmgiYB5QLegK0sOSJf1p4xQuoWCo5FD
NtnWEMyfydf4ILcxDkD9AfR04WUxqsXjFg1PuIOLjZWQGW3loArJKjwr38HXnYlfA+T5Au9vDUI9
i6974K6+4L2ZmhmMRsP5J1QxQIKVBp5RmUymTBhDEu9w6io+EuyGD1J+hBkNXFWJrqRV1t9Kt1TI
+zPHrUG34SqUsHgYE5C2RtCJY2R9EJomS1tJKCcmgA+zJkCh6ut+Dz71WlPrxyo2XhLFFuu20Wk6
V0Uf9EMR+Vz0jNByR9mUzFCAJ9QfCJJZnD3rzvOy7hy1kFZHpyp9q2PT0/QJRd2UyEXnkbyAZfWz
thzI6Mi2l3nrmZBXaLaiGK8JVARkl2MNKmztoBnMnOfYFCuL2NslB0aU1qEjDjqi7nVRx2KduVF2
DnXp+llSZqc0nwGmSGCzQ+N8FmX4kgmp7aRF7mUf96+4XV4lWLD17A5eoPUFhh2TEKMJQTVUPYZe
aQ3WpaHrvOhADq0SRLo+psu9dBv93KB7WxEuzAzGE2/CpB+b0doMKl2awMfB+YQOEP0+Js6SIdUG
1+G5ze3WN0RGiqHC0KSTu8yEQoPckfSqXPuIYdb5TgWNTI5iGc4V4z6Zn+mqXHNGvldGGr18ANUN
sn6Izl4YXre4JSBhEbNkqmZ+wHw8b+Khlasxzm/QsIB0ytzQ8p2wGe5JvbmRo67dmUN8rfXeezym
h54sMCbPojhNLscbAsGdlbCicjUwvQZwPp7gW5D0VDsfRJ9BSbLB5USt2Ga6pqxhdMHp9QYMQiqg
N8sugeNAenu2Qz7u3smevYHDGNV5tUoim35sBeEq1q30ChYinLBYXdJWjHyzg+hYWKD6oIV5wDez
NLg0QWFMNzrMLFhiJiYZcE4ho55ilBu8JMuEuJZAauZABMv0jUn+UR/6Z6VTw5WLJ29RM8j1h6hl
cUxULOBzd2512ORhcR+n+B6h4OQPqco2KLok9enAGEszypFHz1a1Z7oBQraHAtOYaPmF7vZoAvJx
4Vx48q0DAdvriFO0Z+KG5orrRh2s0W/1Zg/cbV8K7zbyjHTZw27mchDmtryMixpPPF6gTZnMElK9
qxN2hgJgC5EtQ+YGoGWuRpjtoy/H3jyMaRS98fWZvT6aH5MGy7HoIOOFgtHMmLfuWiuTgWlsO55D
hpqB6lRAxVVIrGQMF4fWmPp1qCoB7owLbbIwbuohbA6TkHZg5GMHISx9CdkS6F8P3HK5tWbL3BVK
cqYi3kWIYJWUF9xIo/VJY899MtW6XTXXj2qWE/k6D8bRGex9bhn5jaUq5pvFrUQQ1ixf0kkrpoU5
ADUqIKECDUrksVbIFdRnle23mWftUBvWcYC8wDy17Kl/OOl6NjHQQifYl5i6njoDk5zSEoQ9gW+B
nBg/W1V/r0qyQkK0ByTklvSRCkgvFW08JLLhcGIARGZa3jEcs5KQSbXWbmtqe8jz2muG1F/PXHmj
gD/YepjJPMloHkCsFwz1kICxKBJtz8qU3+djrG2bbnJWFf02sBg9BnRkKtNpMqZ3IELpK0Ob2XeT
tAygdRACBKF+3YHWCOA7AqpQqLbEGpKHsSkbjysNkMfCYdzSSgaGnFrGFR6/dD+LENJykY7RtVCc
GE2WyYhlqqjiXYpSw+MQ57nZXdMOT06o7fVKu40Tu1wTBtIfQRNirFWdc523qg/XcNvJDqakab8m
mnQ2tA6YTNXkipoWKZ9DRZFgD2G9Ssf6MKsEwStj2ELgg/U3WoRJpWr80rokBOH6GfmmC0PKhSVG
eLR72zNG3rnDfIGoIyUlsQQikDdVfiQ5KI86hY+wSTDWWxAaXjUwvZxfGHkmhCxCuLPbA/w6ytpC
djsUzv0CnuwFZ7f10sRbjVV/FdZO+VDk/V1Ut59hlBxGfODM2upXVKzPLtG8cxXupeGdwtGFQRyO
qLDJ2uHYBPUJulp0WWcJneyZYRrU1wYi7hc3i4xPfiB/haPGnYdUrD1UREcPO5NsIbH0uKuqQGn1
4Q2otqVB/mf69yqs2s62ppUQEmJ0AKY5UDTTu6q1+rvujCJHgUJiJHutsVQb811X51fcgyclSp2F
R+recjSsNz7aKsgKpTm45IWCTK8ea2EwYtMlRp6egVxPtsahs3QKXNX95hjhhkbyhsgQMqgSzdo0
Ycq+VISfk1PeOkbFhtS99Qm1EjO/d5pjS9L/KLbdNg2kBcdJiwySQdKQRSgNSVaqODZLNnIyfQj0
bUTI7F2ITZGGXHqadh2h3iBGa7rFos2l0ubPc66/pkWSf1DkfWRt2p5xqjoBnLA2gPZf43t1z3MH
wtHpsrOeC1jJNdc04we2COMWkSEWKYCyej3XgcOk0wB/7g8sRhhRxXQOJd2DTGkaUEGQasdIeysE
6K9KG/NAgrQim6m+ZlxQL5SqJqBZ8iVLNsYRAFpLVGYxLqoy35gqMexZzKlJG+sQEAcJvBdPUxCr
RkeWdnoeB+3ImTG/QF4uCNbhJomrJ8KMtZUzhC8ky3D3qnFxbejd26TnD4oUZxnZR6KrpqUFYmfZ
QBQLnGK6dyc4+tqQb00DNhDphNdVb4VXszWfCsvdTVMMZ51E9IUJ8sxPO9Xe4lw7KBbVIfwLukLm
6O3UmKuWIM4+cOjiLfpwFudK5p2Pw/u5IO2WmMXoxk7RcpRquoVr7i4HxzwV/fTQzZG3cpv00E0i
9Nt2MPayI4lwkuN7FrUXY7E6+E0fP/XU9rBuHSzqBB3LwlvyMQGVsYttVJgHmcK3K8D4rfPUDn20
Vcm6DDFTDwmA0aITTQAxcEtPQASdZuEn1rMXYerHeKhhxBr1va3RPkmmMXkvbXy8nasSTqMN8O0U
XYG2g4w2tknC6Gf9TsmJzdMuTfJG2rkPHfLkKDpfgpQQWEXyzPKZUTgkI1iI0V71Eg5xMryqtUNi
ZeLs+8x6Imv+Gz2SFKhTfeOGbbkp4IUFhg2iJnRKsiwSvFsuaW8fAMx3eut80CbXz8S6dw+aGzZB
W0iybTwDN6iUNTTqpD1McTdthrq6JpZv6/ZVf0rq+aRwGFzBP+OK8VpWqNk7c/cRjJDAlzWIXdS6
sgXgBGBryY7DecC1Y4vCUnOtTS2TiMootS8m4j6EzNffQzBH4lKTFjqQ5Ve1+iPEEYUsCLQDbaOd
jNi6MxJig93UyvYOYJ5tItM9kXTHQlEpyZUU2QQEU8XiacjvzbcYGZWMeijVkyRJMW+MJfFwReAW
Nscn+hinCqEHJ/txIFp9GMJdCmyXqNf0mw0QdCPm5Ca1vU+ItDa4ooEMKGGvVauKCavDutq5urNp
tLEDJtmzydCB8DuCHyhkAJoXBvaXSjrzI628bBFx1F97feGQepVmKy0UHZ0P1SbhL1SB0ZtQdL3G
WJAMdDuT5ufb0nqnAVT7k+Ny9vHSq7iGwOh43JATUC3y06rx0CYAX13plEFvN7OvTkWx0pL+QXIS
gDYrrqUudZBZNgQjdAKc+/RyLfR52yffz2fyCjLYs1W2e9TIj05Uj8fMGvVlR9sc6rBrBKEyYfQX
HLM6172yqqIBWeR5N8Ix32RmPfeGV62mxMu3perKIK6JikeSCPAyCT9lVp5yVf2AgXAlydtdINW4
IvIrXEQ0O7ZK1ZQEGbYRn0m/dVs+VTuL5XJ2WoWgFv0mQS3qVyj9UFQ43tXoet2anPUbzlMPYhym
YKBx6Ts1sey29enlJeKn+dLQTSNlLZEZrRulrY4EDBFnNA72op7kGWXZa5krjPiH7NOYOEs4OV07
E8oLu6U82V4fLpWLeg6z490YcsKNxHjduh3UWcU91aEnAktw8Xey6h/rmq4GhKV4TfvzM1KnW2FR
AcJo85YCIqfvSh34tR4vYx3Er2xk72tVfWN1uljSKH9RE425lDFFL4YjCLpGHYhikN6ziMljHOSA
O9yq8m1WtgS6iepeghvzgdRTNiZDw5c83SdDYlhpLnF7xKmbAZ41dozyurGHTZSRG6zTwpuVmygf
6wVLokocm9vuL4tP2w36kYIaza9VXcIgBrScmSWAJ8/JqspQ8ck5o1SB2rVFPD7uBhdRFVy97nI2
3dc451k1gNGT2ZsfDBfPVZfA+AOsdYEgKooaaBbtcptmiidLgJLTfEfSRLHKM898t0muXUm8BVeh
Nn1WY9RuQEhsCT6plpQ42wqJPgzJ4WEGSO0T0yQ+Q0+TQd2nOlVuUi9TEaZBZXsk3TXunTGLLoCn
WVxI+9GZVTPyXdhEwZSHuzwiZGWamtPsZY/FYKTvLQM7gkzSaKWPM+OQGkVQbR2UbnhTq2ibGULg
zi4IfI8elMLKdhFKAT+xrTBIZ+tI9vZtRKj2MkzTdGnBBof4emqdOecuAOZdRt6jUiUfg9KSaDnA
1fX0+o4xb7w3lZHDYVkB6jbzLJB1R8QnuvWXhqS1Q+F40x1YO4e2Sp5fRimxYFo9wAZnJkPksj6x
q+tKG0x9Wweg3j4zmFBrgpeucpWP2/AIYJ4ruVVZheFuqdeR5r4OuHDa1ixXNdTBZBpEILGZoNLS
7kaHFF+sV9E+DRFuDa2DUT9W6XLk6oPsDTSdiA/2Va4TT86EAYwlMeQora6a1nuMVA437LgnrLXs
iXP4ECvQmat8eGkneiCsjCcmFOfWKpxllLLClZF9UEqkvDZDmGWZZDTS7Kk1bk2YyozV6MzYjw6l
3062ml8SQOjb49C8jEKwmVnxTZQJgg2dApGg6tyaJIqB/h5pJQqFSXPbkAxVa8VekA7jJKI+z5PO
RSoH78oSMVf1mBXXnABrAoLxFC3MWg0GhRAdOGWHsWJTMPUId7cKe0MzQYSSj+YEY10/2CHhLEBR
wZFP8bm6DFkIGgmYeb+IEO7rOHTPlSW3Ni1yaMPFSS8v6tUcbHZUWRdJJB4bFNB1igB4WivEIKxa
M7wOW+gsceIhqRaT2/hdY7RBO8oBonWpL6XMkOTOiX1b0ljICFrg5IoX01xNlXgYXL3bK8zbwqry
tikMpaPb8+HFsPRFPpwKtXqQhXHHRPWpVaCp1EVfbKDsb0WUPsd66mcTk2SXhFefweHWqGLv5HnI
06Aor5uIdbKnic37EX4kpfoRMVbIneohihCGKiPjFrwygWOVAGZSEmWbka6NYrgfNntSFA4gaHKC
vDQ4oHYaHeraLn2lS0+ssgB4tfB50LVbguubawfFM1GJprtXuunE6p7tlLhn8YY9teBAT1JqqHvQ
VI1vWaLby4gsq50H8Wah1vV1F9rPnUdYBNzVJxKLaCEM1BhGkt2kTnmA9HmEdAagiEAsKGKVfhjt
4l3NCTNtcFvRzlPMldENyU0yE88amu5Tn0VPTUt5Z8jmNre4RMaE/tHgfVwsShFox7UYSeXODaWj
/8iBoJPzoS20174Ob0bkjEmkHFu9X+nCcAJCRKEUwxkN7CyBFm/fZ010W2ucmwxHe6GOTDnsxfss
aR9MiggbwSmOfHCbFaOKrsk/aDyLdehVr6pSrh23ytdTbf5BYPCrtQadDKgO7CAWweT6Rab2Ly4X
kPdJ3yKn3Jrp6L0PQHI3ocJtQj8r3JKv3Rw0WbR3vx/sfyGgwMoH8ICocpNTz2UE/i8PWunG5Jip
AE2SETgGXeEu7gh3TyNX/4P1/qtHoqZwWKQM21XVnx6J4ERZgdqPd3UWZQjlNa6Yzk6iZYG++fb3
r+qLwf1FmOihg7m4qM2LXuVfXlWSac1YIr/fEWGE7lWRbkXDTDTYXkNc8jcs17B1Uuix06qN2GS2
NlA79Q+v+KtngRUTCzfGUA/Fwo/PQrN7sxzpN+xaA3SgnlVyncEpJ5jRqFdjSqC88z3HjfTRFGCV
kv5BIvrVO468zEMtgW3RNowfH7/K3Z48kSTZZQqAbGmgOJeDXtGQzpQ/yFO+kFCiYvvfh/pJlBHT
03HJJUt2Xl1lByeV3s4CZQdkp1fPNUj8PzzeVy8N5LPFsQobIUXMjy9NDRvN6OuIGWrtqGvN8apN
gUnsQqJmnv/7i+mrx0KsiegHhRXSl58+RjsvpTZVRbSDAxy+ctHdZrhubgi7zP/wgX2xAlwsmDAA
LQPZmPqTMnSAlk0gBdBVMVeRH2vAohsZFkHJTIWw1+itFnXzD+nWv/+AKm2/o0vfy2puIH92P/3z
P9cf5fE1/2j/4/Jb//NTP/7Of96VOf/9/CM//AZ/95+Pu3ztXn/4R1BgxGHr+mjmm48LDO6/YaqX
n/y/fvPfPr7/lbu5+vj7X+9lX0Dnv/mIkrL465/futBXLzb8/2G1Xv78P793eYl//2vxUSS//PjH
a9v9/S/jby6ucXrK4EwBBnz3j48fl++of0P7xGLikVCDLdDQTaRARQn0AJqr/jcuQHRhOqZhhNgX
v2db9pdv2X+7GDO9C8kBWzaEev2v/37Zp39IUf/xSXzNlNUhF3JZ/69mFXkdzwLppga6BM0bz/PH
y55+etyUiA9gCc97KyW6bUqY2eSxK48AVp5Tg7BDtJbGMc1s/cg2SraOuxnM1NviDbljoiS3DAId
Y6E2WKlLuJoLizBYu46iKwu+/b4hyMBR+vxqAtZ8oF0nZeRdff9fOyoLZCPZoQhV72qyJQ1H1dvN
6gj2HB8IOZblWsrOIezR9L1WWtiGKuvgjsMT5zZt/f1f378OrrmgvjWJDe4bsYdT/gz0T1tBvrD3
bMFiyXvwBGrjOErC3luZ7jwa1HRrw1YPJIOsQNWne2I2UdWktADiEltL6E2Ob4nmijnkhVONGn7I
OofjNc0tkv8unjm33Ksiq/Z9523bWEabeEqTPSeW57DxAGXnOoW/Wv0Xc+exGzm2rekn4sGmJ6d0
4WVCXhMiJaXoPTfd0/cXdRqNPhfdDdxZTwRUVaYqDMm91m+bY6oWO+f2TyykjKgCqykv3QiZxKH+
W2AjFBIKpewZugq23M2uYiKZZUmnkUo4a/EHHDs76pV9bCdtPU6HBiVm5aYBgdnLOdfEUVmNK21m
NJHSMBuSj9zr7RgZU/FAPwKlWQyERzTUb02f0kySERRtK3H8DHMftdaWB6vZD3xkeQpZR81mH6ll
FT9BXf1FjdcdqVDHjWcz7k7fZp2GGJQMz+Ab9CFJe99s3a/RBSC3FWj6SSeFvct/SfvYN84tfd1K
SVd0z2TKMFYueGraabifTHX+2NY8VNTkp+isX6xkaHpMwN/6m+6wPMQQ2ftlDWtWU7cVSiehPZ0t
x1dJ/vZEg19sYYhzR/tgAU5iZncSGCWodKTJJ6hf9l32mKHSKyZO2B4Ew5J5NP0Q2voMZtf4C015
B6wyB2whP0SnPxBXOwQu/WJeafb7ZikuKS7knek8Znqtnaj/u5nknuw16SJsjUdySvTdWqaXwRou
ptWhZxyZ6GI8Yykd9xMcpBR7CpFu7XDjSHbDqJ2GqWT3XpS9NpmRmCfz8s8PhVYnhEuW3yejCNYa
knA8GTZwaJVU9xJwk9/urAdC9I2hUCPNTt7R++UncfvRbMt1aKjkNvuxwfs/0ARsom4zp6b0tq5+
tYyM7O82+TF7gDpKfb7ArFV2FH8u+BJFt1oUhgrbT6SRhhSAhzlRLVOh/2pQr0eaQhKO/r2uFDmb
BEKAKtdn34ap8mNUK2JeAzC7UO/MlzqnF49QgkituxceunMwdKI76LyrPBEnMuZoSDGZIvqFClX6
0y5LjWytE+JYJzc6S3QGygdSyslZvMUP8cFSNjeQUd7PO9O0fra4hR80EVVkyWx41S7dcGdSggAQ
2xqvBWY7XjX5g8nMv8GAyYHGUo0Fo86g6Se1NAMxavGZ6NiwzQZUcGDpQY3HIcAh/rgtNVnzrgZD
BGo3qtnq9x2THo5qf54nfEJVVQISIxnNCQM8b88SgnYWeXLpFCnvDYk9xVbo2oVfCE2beEuzfq61
/ig7jQpqATJtflBxd5TUvGO7b3cWjLcY+lsHY2LyzGl8coiYsWxS0beWlNHU5ZsULa0uWbs8KPRt
erRslrtYqz9m0qx1kz8EmPs55nUbKJJ2Uxo6kAgNNMsrI+QYkgR/K3kUtCmL6VjVvkM9VoNjPIIB
KClVspsddRL4VytKzmOBj3jIDs3QCrQiiEPKEceX3WoUM4PXQ06VoQAG3Req9bsYvRtg43P8qbHf
u7Y2d86K1/2mkCwT3oRuwARIRHCKpZhR06pRbQLRFAP3Zy4tguzpQKekA5lfoZ35ior9onYH24gf
U8pJAUdVT3Pad+L3p1AYiKdm9WFqrDmokckV6bIrChot6YYuArSiX7RAE9FJ6dkxAk2BfOw2UHi9
epoaFk550VOiGp1seqKXgpcj7uAZsLYhcAjdETtlllOzagHLF8RDEVVP7ozmNgS5oYir0MyYsnhn
KcyCskk6n3XMy6rlHuM/8rRsIWxzhf5d1IqS4cnB6Drp/lQUnwgpRz+lS2+qkcKkKhkL21h9FVXm
U+yeBk3tIK7ty/2I++2AQ/sRgWc2/cpyO7Vco/RXxf4t5XUeBTaHArSi0fUnzOpk8I9Uhpptzxc1
Hs14Oad1/HqzT4Lib0+ofjiO4oq+mCZVnwbVYgM1Nh6jqBWXzaw9PmslcuSX04ODK2Z2bdD3eUgw
r2vBL2Hp9FcUfUK093NKH6mqZtcq45AqbHkq6Krwe8y8FhWkNZL9MC2TO0QJ+4SMe0SqzYEWtdlX
ZcrJ1r7oQDw+hynaMyBvldRbJAH0slTAP7pcSPKsLB7hCiyaUeiRNUyBBehLxSPIob0+tFh+fK6Q
k4SaP6TGdNXzZAkBFyh/NaQ4G7TbITyl2npuCGeulAjurQ9JKaL5oujucxtJEfhRoM9tOBrfMaiN
19rDtKOQ/fxP0hKfCt/aulxMMstnrbQuuV6cu6W9FmneeYRu1nscrqi/2nUIR2t+xnxNVYVmjyFt
cOWbmUwY6PNASasfgaMypDCnCkC5Xc80aF11tE4PrVuXfZdxNZIqu8s1C0WcC2xIX8SaALl3LVpo
Ii126phwryTV6wS6FuXVfastySmR4i5RuOo3F41xXmzF/U2XV/Wb85h+Vw2Z1JUAhbFLYHV6njb4
tfycqCP67S7W+M6+u0m24Oyb10zdekJXCQhz08PQzqlSXINZcb1WiHR997taKj3KhPGdJa2FubV9
7pvmTCLKHxvuO5hqqz5Z7V2bOn/MNrnkrYaywd7WyLToLaFsIfaEkaI4nY1IG5ne6J01bkb8R0Jr
1mi0uxdZjA8pecCRljuIeIT20lLeHU7F8iYGjgaNMgouRhJfRSbpjsz/6lr20Fc0Parm3O4qzroA
d/tft03oKyOCULiTc9cMDSzgVu7xGuOqtxuB3h+Zmlsm3+0qLX8zynJXThla31SUh2G9Z/oxzwYB
yRR95I9bLiYPgmaKVsfZ5SixgXWrJjR04kr0LDV5nFTv9mb5s2RRz7HJcSbVz2MhuVvzeedQPFKI
9WSoovAtApq9td/QaxA7XKnx7Wb+SEs6LIyZmGdDaR6NWHcuea1APprilfDgpwp4cFfFxldDcfLO
RGFvjMTN25VeeLixvVxrtMOGnRMHQbIzKOZAtVBEC5tHSO0gAm0TQfSUAJl1j12qPtK3/mYUxBEr
8Wc7cP436Tp4thlanaHul6L9LBbEeOushEzYQKTCxE2v3/Ua88xWiKMxZk8LPSK+1SS7OEY5PnWU
gMxZxgGBlqqhrwIwyLnrHBS9IDuFD1O3HdymFigoNso8aBCDcbiVPm/aTu/qw9DLL3XrmY1VGGoU
ChQEJY9qnvE35nK+YJWCGGfygNQLqHvtfR7uEe/t3Gwy2xclQ8MQJTkvmtoO+6ZFojJ7utAaD7ib
rC8ZD1/w0ewhVtAtUTV+H8vxrknmMmzjsfEwMf9NV5NgKp2cUCU3HuPeAfk1dI9EQZKe8/G5c7k3
JRcAmtfNetQ74lYUGlb8USYX8iYCxLrdbboIzMK5DjK9VBRRbk1qHcxoUBXtcU66IyTAGmH04VnQ
v9Z6qT7i4xhJtH90ZPyTa3YQx4gg11V+pTqLvJYewJT1oyvb5gTYuPgAFi9lRu4kJA56gjHUe9tA
M55djaKQIVk+VMXYWRYa2o26RodBVVLiORP/MaUnLcqXzAn7pbqr1w2FVcdMUdffm5zxoMQmUhAo
pW3AMZ1OXs1UGXCj/x1m42Fu+56lRAd2huoifmDZgf59VcoI8GuGlA+vR6yJ9AxxlmrYyQNjpERa
ZEQrWOjql7Ra77R4yUN7swmcJNxCb4uDHCv3tCzfjkRrPWctS1wld0wFb5kD7wnC4is9y0GtjO8D
BIGfNrxh0V4pjbT8wsY8QJOI7RN73oZVepjsmbT1oaL+aSjPHUwhUuwmiusrbLB6SYfZDCiT3Mup
7Z9cjPSjqaw/ifVAvRhqOSX/zl2Kf5LbsDDQXonfJQk1pZs9uYrh5pUafNuhot5xrAWNf3vJE9m/
YEOhmlCrh8+O/hjEpuolS0uqYIWy7XqW1ruV9erspmuQLOUvzig0AfFsIUWwrbv8nx/j1kAtEeJa
6euHRLh498+PNVUXX1O0JmTZXe/SetMio0JTZPibULR9r6BiVco2fyyqcu9M2pUvOguogqK4LbE3
Jph6Pq55d66t+S2p0l3bUu4yQAZMY9XeL+Zn38R5xIa77SvFYurL4ge0u+zGefFLMiNbmTV/SSj2
KEGM3avP9Mydy6I7GTImtr8YIQJMBfnMeJegGQ5STMW+Tc0zA6T9boml3Qsz8XGGnwA0rRPCB+5n
OUYpM0JXlttumJQu4DLIp+ydAeMiy7SKrDl+zmiZ87QZtmo10PjZoTq25mOmMcb0lI25ZqEdeP8F
dC/phOOMJaJG+7huazA3CyPxEpEmkQd9Q4BYs+ILmY6yXi/LahWepZEKSry8P5g5ISUl2kaMPwMy
UV847cQyxkBbVNYZ2daCzHjXFn3tFypS/a5y91qjoqas6BwaJML/cr23rXzfGmI+mFr/Mo+MTYug
yyk1XkF8tKuoZetRbHl0yKPROgrO5SqzsB2X1ac8lUhZdimeX2+K4HSP1rWTkeOsLYvvFDrjgLDb
TU6kmW6hotuemXw4FGGdhFmT1WgO73r8aGUXa2hP0EY4GwnxX5wsGAj88qt1pkzbpNbBjPVwvNGJ
88AljhloGZPsJE3Clmp9+OyL+2KdAymrbpcljBqDYtSRgyaUpITlpBZ56LhlEaUqKHmHki5xG5e9
xoQOso0iWGrlnBfMw0pF8RcxfGgFE46MXCclWOAg8ieV4myzQUMZyzpQy1bz527ud0XiQqHIOT9M
lvhZa5jepemT00oo7E2UUHjl/DOopv1IrE+gGPOO+Ox2jzTroCfL3SQGBlilothwEKcCBMLtihfm
eHxvhN0EQ7JYh3Gy76SKECKmQ5S8a3XGkQQJV9SuV8o26m29A/G+TuU8I5epZ7Zddi3YZmT864DQ
3eCX38kOGSFjaEV2o5um58rJX1DyCw+GaaZSYA3Nng9EjsX92oiPsm3GA9lZMhQDq01aUzs+CZfQ
E1woKaJzb9jskz3Yn23arfusYdyN1ydXH46z+wc2zGUw5IHrtGWwokDztFwXcNdqFTiGFmEA8yuz
+MzVeYsKiiudNOFc67XfXE0/N4czu/ki2onRApIjyL/anAQhXSOcZi7jFzW2zkXePJfq+gHHd5Zu
f9Wq5ZgqMLFo3mMvd4z9tn47I9XjxXRICn69aoADZnIS3mZmaajHtMPRcdr6Q+yc57g7FaQ77Ym5
IZUlVc/T5C5BgfXRt83iQu6PdcB/YHqOUFz40mE5V8b2US9kjdIiwdK4oQfMzMl+RBj4YFUXCS0T
DaDomFWAgLKVUcGiHMKjmzhaLRLP5NK9tjpKbKVj+s438LsOmdqqyyMydNvzVy2/zoN+YjCtwiym
4JPpxEum+dAV4oUrRNH+0IEmAlsfXyiVnnxE4HdTsS8z4xavlj/WqyNYxVO8AaJ+WvF94VXxGEef
YGwBAv0ybxq/ztFeSKNEJ0/mijcDq23GGRnp49IgWuUCipvqlbvpr7mg9cYuJ5nDLFPqvqC+wtPz
6XR7CdM0fud20LdOC8WpLjsyrsYgdkgb2bZf22jv4dweSHC/roaMyil560zgmE4iTa7LS1I0v7es
OD6B/qtfuqeyQIK0rHQyml6qo8JsqORIbFMGykyVIG3mp4w9rnPUO8aPLnDA+bB+oBf6q7fIzPUY
eZY5ir/xrPulJD2kqW/JQBCd9KXXezoo9YilAaOcGC5jN1ANYe/ENO/z+nvtzVeOhJ0x2PF+1vvr
vFhPtKiKt3bGdWD0w31iDP09JW591BiFdUcgEaDivB9TZms1eRSr/QBIcVHBMOntVLqDsVBHQF/z
Q9I09A0mfNsIayoaCvT3ODXGOyQelb+2qv5imRM1l7h6pspt7tZMeTNEzCAjpIisbkqiBt0rOypf
Zl6+bfxSL9EnHdtWjf2kkJdp1l5irAsAjChQdUoo9iVYM2Fh6578pqObfODXBY7o2tPq/hYpp2Le
GOc1+y5Fp9+byrQDj/2z1SLb23183RhdpJYdCTS5G1CdeQh/seOf+pyhxu1h8bEnXN0uDjqd3rBM
m+CPKg+DEBPODRtyibtwDeW5L+dfNNh7YSjB0qqfWstjFQn8s9KALtfDG07GQ6zeVhgHMCJO1JPJ
OBuP6lUdtc8MOYunrcUF4zQr5HLUxJ2VYaRpaEvTa1ej3wTlNFYzoHAk/Q14zJLG59l2LNzL40fl
HKBjSx9R9LXK0XoVa+4X8+J4hbug6FH3UAxrlCT1BTcsVtfk0R3IbhuQFHt9315KbVOIAgMWSOVe
nQDe0Vhc7SYGzFCWk8Yt0XGlIV5g184d80muaPVnZftEzm7P0uFhxMkz0XSbA9r9JTLsOMTVnWp8
SFlUQYrMMxwb7dpUAFSpL9vxKQGvUmGLCERSHc/GoW0O3c1dQWQa+/mPMK9ESGosGdu90hNIxfvv
fGPlfdrqqpMugsCozV+KUf+Gukaekt1tM8WRynCsZu0JQDZM+EJyTRVE+62fdG+/VGIRXm224NOQ
E4NhBvqq4d/RLiztBD0sczQ2duFrc/fjqC/sxYy61p+8X3cDGUMo7Z5wRfAolDclZWN6haJp7ACR
5rJWtehXzETu7C55U1yckWXYOXO1y23kOtv85aALcMqvzIi7wKrI+jGXi33MHVSpr0bnECdnpdct
RpJEdfllJbIQZBb7YVxgbVKy9YsAGq+1qEk3fxIYGKT7RG4ZPWnJRnrG5RMOLRiSKKc7u+v8ZDRA
I7XuOoj4gcw7vkyhEOemviAK/Jr7F6nO8ynWQL0bPAizEVB8qPioNX6cjHpsJ99n+fwSd/QEIlWZ
0GPgkmyoYZxOMsfGO1I0ym7HHakrT328fipIVbmq9DAl9afY5DVfbY0tqk59FRhWB7tWS4ep3Cqv
NdVeeEDdnSvazltJQvPs8Ywh5Ti0A9blVbN2KFhPVt68qdtNYd/H932X7AfgCo/IRC6BrLibUAAX
2/DTC/dhyqsDMXxv9DKfaRx6XKWzBORockYY2nOZ75MJWCRTnCZyl+Vhw+WMCpG8s03SJZ6A/RkN
XuiUFBld+5RyfZrKIg0np+FZqXARFfcaNeXsZQKln1V/Oc502OA1UEQmOOPojubXjHQnUTsl3ScV
9fyYW6eN+hZ/Y+uqMjrdFXN5wbYaiq6iJJrCM08rRvXYzfNhGpSjPiWHmTZ4ujbnIqpod/aMCp8Z
T+4K8Aj5tDcXPPQVq7nmpRYYXa+itbafSgW960bjdm80Qd7jrpA4DvCdJKd+Eftc0YPKRGSr2RLt
Unyrm+/LJwCt65aqoUzr0idwCFIpyzBYiqfOSX663MH2O6y4A+R7bdxi+wgUIYAXI2Dc45OVpRpQ
HCEOS4XYu8a+oaZSeA2BcHlef1oOM17eoFxftvuKxt2wTdJPiqBvgvulg/wrj4277FXtD1FStxb2
sQo7y/nWNi6rTGG3SI1gMxbMsSuWxml4oxeWrSK1zpUqd+Mws93n+MqXWsM87ZMYAO7eQhiYy/ZD
Dv/etQPZKoGsFJzzpXo/TdoLOOQ407eWC2t82Fy4i4FwBGMEHXBn1C1lhXQN7zXA3iIVhLLVaUal
7imJenBrMT7iFUsN/Xusq/Fg4UGFC+PWTNDesQhoUw0qbccnTXLHFxrW5TkTkTpuvtMv6kWq9Z+N
JudwYtEMS5kfjJWTUEuN/pqq8Xtdx90bvd0M3AAuOS+gT9SZoRjRIwY4RLN1vZtLxGlurW3co+VH
6c5jZLaFILxNGU91Be/XL8fhQXUzevRWsfkExSLtVgmxdCAGPE1vCn8c6FdHFlhyqcCfzMSFoEVE
hzgpj7O0LNR+mN5aMkZlUshdJk1mVQO9+5afdZtBC8sBAYcKHJzIYpbataTwnr2SX3fk6xbe0Ln5
XdxWG2EWqwRwR0BGzXZ9zSnv9nTs6E+UFv/mErPCOu/b9BYoSRk2yA9VvDKGzbHrZmBR1RE10zou
B3P5wsEOUFrg5MhNhZtYub3k0dlprCyAGMk93DkvxADjrCrN9nK3vnRpvoenbEOc+viD3fbEMX9S
p00juK4DX8dpHbbT2O9FvhpRiv9mGhz5NjtrdRwWKK8hTV96AcJJl3p8YTZIwg2x3V6SCvW+DcVF
OCWT4CbbR1XhgTiQfQ5b3J2oe8pZbiDFkdA6gTH/qGvc32kVpuNu5jdLrVtOuF4P5TQ057EGCTY1
pkNH4VWq5fugVXk0uPYaQrL9pLfYqdEcd2IbcsI7uoc1rUz4UX40lWC9zk3i8fBdynRKGETA/nGt
mcjF0nJHIs1lMJyWyMJmCkoGavwc23IZbDTMmAJv7d0N6205HR0NGi5jNvAHpQpIAWMB1HM1wlGC
cWVS+MraOupcOuNSZKVrXehPbavidXO3IYqrF1J9MG+raHoB+lMHISoRM6duRuBb36oeOPFJSKjM
wFYbeo9i2MlYUYgSqRem4W2ZWV+UEBCedFQjAwFYHiwDvw/U/OaPSfm8YMQLi2W8GG59z9ey3unE
mxLzB8pUKJLdee2q8yacr9m8Bf1UcbTV5ha2c+Z4RtNz8AicL9PSvMm2+8JTgG9gIlNNR3hO3gEb
cG/2iFaLgqNr1ue9mTgA50w8Lf6Jc9vjX3MJ/7JB/b2571B6Yu8Linb+U6GW78sUExVPXnoEMAJa
5iWz7mG35TPe9qd1UiBqzUd1Ye/OYvBQ014HP1fhmko6AFAff6EAxbE56x2N8M3V2FYumaw7OOwg
cFYgi30BV93bQ1ghLeD53BfYLFXUD7VtM2JjT9SaddyNuX5GKzUjAcW6gmfSDDVR0CG+1axLtC5k
SC12TWPcl7Rensg1eewsMUfbdsuLxG9hosc4tgVWLAoGEvT0KxL0VsDIQ5+m2WAG6suqpPlRIlA5
lOTGjjGUUlEvRxjatzhOY6Dh9avfhh6//fMgEwVuYwklqnxqDacThSQfU1kyOiHVNLdOwTmZFEFd
LqGokrt0TkxvU7QktFnslCaDf3F16En7Nxu022qdpbxXI+pdaz3muPoTrSAwoMY0kqV5OAMBeTpW
6SBGGXwEXCXAgnps4hxKkomVQuj7iee+ZVVlMKubClvbcRMALdAJTjRA2pj9kZVwDtmcvpIMgu+f
H31WanvqRvC5NmS0UC/ITaOmp2qmFxEOw+PzxcBDnKQPOnFHkKhz/OeHNk4QZyUpJerw3tagnSNZ
Vl5SV9G0iPxEE0h+srMWrOCff67kvtNkfqToD7ZzUY0d7ojSI7XHPJHYC9Hfwj/P9qL7BVU0rLAc
Gz23G0aShdk5o0l70TBPxIu516Uy08aenIg88jotrEapBGhBcObUy8O4LS+lqXZYG5qPLCbb4VIU
OinUq1ZGq1oMxOlgZeH2Wcagos302ImFTrHE2KlDOlHExY9GM+S/f1gC0fp2GMS07mNdpXlCnJdm
qklvrOpjadJYyQFvnWrg9x3oKeutBRhwVGA/jgZXTFiqjmRPjN09+pJdbYIuGZn1qvTqU7nSTjLf
/n+YC3prROTTLjdJQR+YOthou8gc45F6tpBmhy4FzOxRcbBU4qHtV0ZAlhAELTjhYaNEvz70BK5s
Ds+oEc3BligkDKT9I/k8iZeVw/NsoFnZHOvVtuaKeSfjwyfDAWAcMn9tjppOZEXlocGBUrGKa9Iz
jIvWZjdeOOfd7qEy+69tTBYMr8sVNmaPx/ZJ1TmFlHjFmwrqlS9TzbZDJFLv7Lal63iUWX/EyPHG
+ePoiKT017KxXrpRiXiY/gVS0eH8aWGvjL/U2WDEIhyZxrXYj1XtB18RVFm5PZBQ8qCaLNApYTcZ
jMNaNfcSboeHwuollfI9ZOmhtMfOI5z7I4ZPgKsmOCdZxcV29B+HRN6DKYqXRTpvLry/o3zNA1bc
3DV3XYMin36GxMO8qRR/Sr05FAufp53lvzpTLy6GR6bGF7FgtMqTeAxK+Q9Eg1wanXxMLEdAvy+H
bHUzzGwPitreo8HXPEIor2Wd7nIHHtGEOQGCuqVcIdJt9jLBBDAWTL5lHO+zWb1f3O2daVcM9vdS
oJ4hzg8sESeYbxDlLNftQdcL5DPlS9Xu06p41JmSPCIjXoWyECCRcoVgE/W2vD86c556JB2fcI7t
bTm/j6r1OruCZtYM5otw6/S3qdt9z50DBHeoJZoa172MtfsnUeEcTMU5dWeUPK9UUx+rJucdMLKG
msv2ktrvVWf2pNA31t5Qiq87glpP1Ej/FJYDAdRwKK3NPSnHVxs3TWgmqeOTYoS8o5yQkjRVNu07
audKNjTiEMgV0KugXYolXJ3bSFwi01rKQy71VztLd/DYuteNuklO8Ipb5pI5GPrjJzEZv/mSHPBH
u3sH3QY6no2pB0aiM8A8gYA+iehjUlViYxevD9jAcWk5yXM+oUvsm/RqZpUZ9q5ysg39oMP88LHb
eTTy5aiWznuh3pmpbw3KDuClmYegIzfr39rf/5Y69v8sfP0Ppewl++6hoX/H/yqP/Y8/9X+T2f5/
qKFlJvx/iWgvTfnTTH/+d9XtP3/jf+poxb/4BmxD4CoQt3RiFNX/1tFq1r/Qwdpk7NoaWlsktv9L
Rms4/zJcgfwW74NqUBeK9nX4t4zWMP9lWPghXLL4AH9MXf3vyGhVXst/KvNpoEGM6xBiSBWMQTDI
f81A3eYFEUSH2kCf5+RErJIScIDi0WNnxJDXLkGt5x3rYI8KzJXc+ui1wePSIho7rjQd3SSKpRSx
GGciA+ikRzQNT56WESZgrSrtSzn+JVevItWer2y1akjie0sCgLxYKRFWNrdjt5ga0s1xQEdhP/S6
sh/tbN0JLJ95646X/v0mFj8mqxZYDkWe8U3fxR6u3QQJjokcd5iWA70T3VEwE3IvJfiGbsn7tvOm
PBGyzrOhIOBUNwS78O3OWipCpbQWs3sKeMb3BB+lLOgFusOoYjKcNnkXO+Nfw6yViGXsGKv1T1Oq
hODB/NVueYGnLXjl80fbbVgdeWnb+GyN7qOljq8ZXLqqptue7mw1EvFdu63vfJ6TPyqEDZEr9pLX
A4bq8gnDHy7g0k1CxXD2SIMZVHCFdlqSBmUfk9alEilAyiAQSm88lDK51xyyd3Q4MQ/NSVg3067J
6/chbT6cHOCnUiY/tdU60DZkHFJM7xDDY1TPPFCScjvqrhWlsWAnWAjLUCcjbKR2rLFlO2GyUVZo
JBMpXUAIUPp4+Gwv1W6Zguhcam3uA2US6AW7ct/ahcegogVIfqHc6v5HjeOnRal/dZ1uy6ZZv4Dg
/qzD+rOmxBvJ9JabpEa3YYkxh3m7H6YiSDvob6piUVoCxW5JzfZIwpibRa6LNZ5sOs6/0XJJnOjr
QM6BQGI26ZQsTI3DabJU+FmrU9qZeiT6qeUTy6CdsVzSjHfYBMAiGVsE3WCXqwbGrFJMFWbk5SDz
TSecYGxYEAz8mUWV75sE1KqPgTqHnAjZ2UbjIyxN26/AoJBUW3Jnt0zrrrMfx0qDkm3RPjj2g9UB
v41b8UERO5FCtkMAeNPvTHoEYDI3DFRbHYGUva3r9lWbAzY7FbN/Xi/6bddDPKiRmZphhg1NFjvC
UmSG7pKQqNzu91Upxpf+nBgZRsh6OxTWBBeXj2/sdN+5mJX7qtqYkYyFQ3bTkNXSG3o1YvlJdGK3
LfmfgpaWZrzNOnTQBGPN2pNqtR1li7XrXdm/V2P1TkcKDl9VZ4rH+W8u1VtfxVAHiCPFSi5VTZNy
9QgFhXAmjVVPFP12bVdEco4ifGNeMUVOghaVSXtsBMKeuLoCib5qdA1DhOvhppUd+j67iXAsklDF
ahhYjX5WiUylNg5cRz6RVY8aLLOSULeY+wprPtupGCKqAo7IRPOIKBEEGk59EFLHT2kflNnI7pyR
foDFfE5z+tPLeJeCsNEeW/SeNQ9jUBOi5Dk2S3hbuuxdtx/jSG6pvZLqExu940kbBrxuXsY6fUVf
7caCKodV/5VV+6Im2d8S2HiXTyb5OTrxtiAioTOjAigEgRFV7/LZxuXn2JCq36eWpw2mHRbuXuKp
iWzyw4AmdjHXvNeTrecZzPmlpd9vrfXk4qD2V1TSQU5YDR58zSMbzwrSyvoEKfFNR73lqPyBEg8G
sZy328idlgKj3+RvitGG3U8+aACZTRljc1U8IjLmu2xI/KE1X2PZf9FQ+SqxLfK/IS3fGZMjLosD
8is0EfW7PqpfGvqVRlTeqKXLsaVHq13TCKK79RvTdgJViffAWSo6kYq4sbyAdxlAHUt4W+AbxDnY
cD2S7M72DcRFNMMzgQ1Ikq3quvKetNI/E82Qxo36koPXZumJuhmKZszqOdWyTwg5f2zG31nf2H/t
4tD3gTqbFqpnMtlSfUNqMV60JHnMSueVAynxJJNUWXIvqbx+qVsGROP3lrsyqGrYqqR2CWYzxK/W
1Yi3WA41ozA8OCVyXCI9U07JOmInle6Ho6NYsIvRwCrC6o9gDNZ2Sh60DZxi0AukUDnKYSOJe/aQ
aTvWuNr+B0nntSMplkXRL0LCm1cgILzLiDT1gtLivefrZ9EjjTTT3dNVFZFw7zF7rw2TMHlvdb6N
JQ9tJVdnejj6oyn+7qwuYlv1tKyJGJmQKb5qJpdsFAgRYVRJ4Efjxgroz0DQzY3MxG6K5UegbHWy
gu5w2v1ACb5UkRKvGeRjHnJmdnl2UGsrdtUKdktrZNs572/078lD6LNjPjLVQTGau6MRLPtwpccO
kQBBSUaxVRmv1cDYu+3mlfda3qSSQ1o3GDPB29nVZXntf0PUaG6ejcZG6BXJYVdN9440hT1z9yEM
UAgxgj9qGBFG1dRuWbb/6HGIZkoGW4/jzoUT+6iq2kPsR9uUGZXPVvZ9lrRb38qMvsbq1iEu0oEv
lWu1EHSk7OV7gYwPAEk1Q0dOCSJjxF2n8M9VsoIRoTe0A9ZbJm2FrruOfGDeTRr9WWR632yxqGZb
o0hjFwqHx6r/K+yjQxodDBkojap86mHbIHoR39pa/ag6MXcG667nKFByy+o2PwjNCQwetC+zUX0l
EQLHjHQaRjWoCKHi3o2uDK/iS269cPTnlwk7hioadjGWrZvrRUnNDTy0UtD+FllfEzQj2IYcvcyT
gvI9Mm4gGC6aErxZRWtsp+oxNxI4tfV3ooGmu0hHGAWdWIBjYJ0mGkYFp0sJnEGArN2AlFPKtczP
x0eejEwGutiL66vSt9FOj3U3Za+7iRbcJwLt3VCdE3V4gfClrTvfcWSlryMDtiMpDDYyZ68yqk4c
pawdShKaCFxgyg5PpZ1JHKAv77r1hg2jt7KO8cbgO5Am1QkD6OldgzGXqyePrO0YMr0jxwrzirzc
Qn0ZNqmkSJtE1iYWrLnFrY6mS2vO0ixJjsXOamxbYDem9GDK8FDbdRHfGXxUUB6d+CXFwk+z1MfU
HK6yXv4oTbwPVUi86PUdK24uwlLdS41WveigWSyin9YFY8lM7xBwVFfG2m4SdFv2AkifotoBQydv
oWIckiFEpTuJ7ZZ5CNp1c1OvRK8oFHtHkbBRMZLseG04hRUd3YwJjBqV8WI8hRDz92BGf1ZTLt4C
Gc2T9PCjCgBpicnvYlBcmjTwnO39PZwT6p64xExSYgDH16DiPSrrK+g51YYoHWyBfHplqKDBbTeK
2MiAkDVPD2qeVo1KkLn746K1E7nKknoE1wO3Mbxw6TGvCWLUZ+Gs+n2BAimVk580i3o7FskhhL0L
F6TT7agRxq1eGBKDu3rmT/VRxFAU6wrIPwRRm2uA2kqufGEowTklwk8JGW5ujScgaqjciGjy+svq
XkPQXPAskcooLUhXNnt9zew5UctnOllsUEbjTy9YdZHF5iFaIPLQ8EzMcw6rxdIJCp6SSkG/VFz6
Zw8gt9XKjzYlWp2CR5uqF8b0l6CWP0peEifJxt+l2Ed6ZzDXFysnseIfzZiibZlZ0HwTXpA6wXAR
JvN7lSrNLim/p0nNDo1kZa7I8+vMjI8zlBpFRRHT9sV+LGdkpQbzbEXqHCuMMJVpbFBEFu+CAaWy
qWCrIZGbJNi9VfDWyzL/vSJqhqV+ZGRL2WIxDr7lgKjjTtKBVA/0B0vaS641jTr7ot5PQn3PesaW
kUY6ytx/ikni1NVDVFESBchAtzphT0Ograr5OXBGkyV42JNHtsTelPaJT0AqiEhGKajZRxG6A+Oz
EKZK3Qff//nBZsVQ+F1LpMxT9K7Gycvcq25ScyjMvSJ4jcz8Y05J2sHb9S6wOvF0I3kGrX7UQgYN
kyh+z+p1bNhRTi2rgLDF3U6Xxnmr6pt0rIFZNG9huK7XhPRC8uUOCiSjDH2CrP6UiL9ywmQAucH9
2Zm0T3BHPAFR/I4J2b2bKFvYLlJexlAQwyC2EGMgypfn75hEAJvJt4csPN0E4MbtkS0lekN1dArC
ysQW/9Q4zo9IgS3TxuNxVKwUiYK+qZWhuEI+eu0E9t+LJu3UqjA9w1itAoW+l4Vq1Z7xr5nRxHiR
CR9lMwLJIf3rratqzV8zzzsq6gdapdJuDT1yw6x8FWV2noaQCG7da92GQthp2gSIZFY9EP1jckA6
bWtm84zans1YDfTdUi+KMhcO8+9jGCovBZQdNuWMfqak2k14D8ewPwlh322WsYU5nspYQaIC/Rrf
SoZto6HaGRbrcxDfk3SGV9Moiz0TmwfWNHHELicjibBEW9aG16GOrqPezyzm18cBwHU3jgzxFgXL
a7ddYAtyoFP/lsf//h/I4H5FS2MR42uQuBZzfg0QpYuW/D6vv8yirLR0K3Ww1i7IwQClm3Uo+X09
ERkhAJ9lGCsmRuywJQWjNP+CdGFgWCGwZDTAiLQMXSEMQTJH6UGZy97PQ+kUyqVA7pUIDZanjdVC
erEEHFymDiKomnXNIWIYX4x2KUe0cUpJ484Q73swpXvdKBH6d7qgsaJeJ7OhSthIiKx+cbJYExJC
bQvaNGXixk6vK4fnrKHAUM3m1BnMzucCYHykZ/YYzfsJ15BqTsyXG68F8OzKVGy2FS37ZBiwFgTZ
7Ch5+CnOClwrAbBZWUpksFmCU6UUQYEqgo9Wn32fvCOFQZKtCPuInRhXJR9FCuujDmgp7X9NrX4B
s9faU46MM40eHbudSRu389jvjAZgchb8TPKD1dMZee0nxOQjsCREgQM5gamm0faZ+9kgc4YiTabs
XDm3QnLJJ1vEN2oHWvqWqYLT9LHm1RLZlzqmTQIksbQWIMfq8jVguOMoNd2OlHhJC5lHaz5oRgNX
HLN7OaSfqSowrtd9eWl47aJBJfUrR9AXPidT+p0jvJrRmKA9LLuNaJXfqSG7vXQirAR9rarHq3P4
XYcLAQUmfwgiC0tgWD7uEyqUVHhU3fLUdV0Aev4h5aBDYuLMWZiPO3PQ/dIUCTmoezdtcDAgvcf4
Nrp5313rBPE2S/gf5tFopCiTI54AS1dsJrk8cCo/jBFqK7jnEFy/KLnFKNLUcEZh+UV5knLWob03
bR1hDWdJtp9wA3OQOyCAcAibYGfT4FuF7EjoOYDuKD0OixF6ySMfy9zjcoSEp0L9SZr3LqSQlExY
1bJ0g4jzUUIjo4vxOzGMGKzgKwvySLRhPsYuIJcIc4no6FPwqnQktGkT5bgxsYAQWKCPQ5VssuhA
RpzB2qohIADYliZvEkOMjqGivAiscRy5ylCXHmjYmQPPyV+wRC9JOWzidFSgnJWGXaVbbWLsXErF
3aBXNI1l1/N+CkF/EeboRHfMGuUUCW/BiKlXbPeFZp3yfoYFNZ8YhR2tcULt3rKv08TuEQ0SIo74
FDWRBiEcpmXDDCOBCB/3U0QBc2mEDAeLWDDpaSEISkUO9E4CmpE4i2zkSJKDm9KGsw9RyvTCePam
9hBFle4VA680Nf8vyj/AldQZaDDBq4mSk5gK9f+jKygdR0umsK+UZzru1RRGegtfym3aFyY1GpZt
vscxIDdgZJDFjgXlSZDO32Fa7Gf13GsSJ1+DxTlX3xMLEe+M/nWT8GXmk/YDAh1LCXzTcEpesFOL
GzHSUMaHoldp9NIkycquxhJQFFmPliJCCT3FMboUrx2yY19VZ2YnNPHWTBYYpPN+naKvlLfARxdV
22bILhAYwZVCX3fCAQ9CooAzHXR517X6KZ+Lv2lYN7nNfFKa6S/C+r0Z6omwawIHpsb6K6TvoCo/
LUX8xLX+LVWIi7FtsPuqtuHSYBQSswIhAG9MjxgYSeGxQm6Ga1jZGKX2DeIjcZCsPWcRiH3a7ydZ
vHZocFZKbVgR+TPmlsZ3GO2jtK38NtC/44DqdKaD7hcELHjUZYxlAaZ8jhsjvPej+tCM/D0xxcSX
OBvi4BAmwaGrjddIg/pY1yN9mslqItBRwAJr5FsybismHrQTj2XX3NSQLSVe0LmZCSeckT02srQ4
NGl/ucxCdKFHSROW8DDGlg0665sIYgJrqOALjbXvUulHiaeHlDEzDbPxPZ7qi4Yn1B5S6VXnpgf5
hjk0T4c/Iix8vAvPUexfGpD8HpjgxmOK987gqbDbeRl2Rq6CI+SetXKLnHjZuBSl8ugR/zA3MVkC
1pMTTDyK9O98pKx4j9dVKQPplbcWeEZPCSw2hPhNqBBsqRMug0SZ1XP+5hOxCs1MfAw0Ub8VBskD
CW0j20kdlA9Uvk0OIFtCdDcrst8qqyBPLj/ViQDySaVlaa1R4cphbJgSm4MgB9i/ySpbKcotKRz3
voJN0PGyooQne5OvlRx1ydPWinhqOJIzqb/XBrf/lBzSLjmZLA/2qSbfxFXDFyZpsdEY4uAXKA/6
lGuswMLrEDDsFGWmZwzSHZGdsrsYVb1LFu0yhIxVkhpzMqEQg0knZs2NstbjwUFLg4veCx95xZRo
BvjgZ9JyHyEP4wUVbw0ffjOTkOeImPkxXJugrvkZ75Q8v5bMxbGnBNtQVCLHaLG+LqWquAtQFMY2
SnFA5MXsqbAQJRpKtmP4ltqEKkHtNUFWoqT1UCF9oB1ILzriNDMxzKOKDcapalz7mTpTU08xU5FJ
9YWWOyGvI8JYVDqBXmR6XMRZ7SKUytkVYgswwqrxQ2kIYPim9vqehkPWH4TokhuJsf5kTGfspGMj
zMlOSKKrbHW4eHmB6moWgCB3uyRXC3QiasJYsSC5pXoDYuhjl6nPpVWcSzNj9GJxsUiWcOml6IGk
eXBJzSS9NLsLmZ8L3FrSAKWhDZc/OY1ExDB8H1kFVbbNMeuHVmb6TRt7UBDHXax2mxj/hC9Nco0t
c70epByagyb5szVS/pbvje7VYvKwiq52hx5jVSEIdD74/phSNUyzsntac0HgHj4wqjBwVbbfnL34
Y1H6yBmT5rGp7rFU3gdNPojD8s5xRDZPIb4ezTqVuUy1eKtKFFNRhDitEPGDy+voYSlTcHoLt6Oo
fpNoUez6Rv2TlHLeglE/LFKSbSahYT/Th6xvjWk+zvgthqB4GaKEHs80J3atFuJv4q53LLD2GM7v
EtPxjVmzZf8BL8Z+qETlShY5h35k4YsRZTSPRIikwmo15zkvimnblnGB74FSUxCGzz4yWRyEH/XM
CKciw5EhTrJpdRKeAsXwe7286EDNDnkM5rBit24poWRnqpLD69avuMeORr8iK1JrJGFHAmR5s6DE
OJMihS5XJrNCxuFp3MX7VNhVsjEhq8WY1onwERbrV4nJq0AVmGCIRnEXMLcV+kj2mg5tVhnjSoMR
3s/aWoSQZzXGFq2EZbeaOZ9Hpadom81dUTH4aY0JtYJ6rXoOaQWCrhJ3vUfXuJFLBp+WhPjI7KhD
Qckhso+8rCFwS2/RHcvSmhY0cfUpvRv09ZVE3dSYDZdgUd7uriQuWc99EcmfG6tJiyyU/rBTy4k3
Gquf1E/KVgxND1elQtuUZV5o2oV8kWb5Twv5KZUQNKCiEJBL9NuJ55/lTdH/ilIzbTJUNB61gUve
iIFwzs1iTw7pAbCHspySK8Xl2zit6AAtRkZCzCsycXSmy8q7tpg496HZ2NP68x7BBtDptq+zzpCs
j0VEFxjTOvwzbFKpFNfq0aIHr+J3Raszd9Kr325Rviee7yCtWZEEn7msPqvWuINtCaQRKG3Opc7g
ObXjRd8vkvZed7IHuvIqGDSTpjS/d7ny2ham5lSojl0FFiaK/eoligBkmIx4nCz/nKLvsnmpF2wk
F1P8WsxjMlzS9ELCMlMA5jAmUB9UwZAHgmsoA9fcK6GfDscxP6dMSo0DkBVBvwf1GUv7sB/1l0K6
Z3Ss6Im1FyJSjOhosBrQw9uIwTj0eQsGtkqSdjfNlzmfbat/I+FC4muu2FQAFs0X1amwMLMpoZMt
kC6w+6qZlH5Z9b3UTxiJlPJWGFCOJy5O8cNEOImNz05fxVEnPLolkDvGAfVcgh3YfUcdmDQE5yK+
twxBx5e5OGf1v4FyPJ+/C1WCwPCujI9CBeVw7NVnsPwF6qtmvMfNo0yjrbX800eWefpdMA7pAtDf
SddMsKPeHQILBGJMyL15nMJ9DUo+pk05WM17o95F4E06bOulsrw038zBAAdpJ3b0Ym/RWHuW8lul
z8REUpMeO+Y91VXUD3L9LZavhvS7JrKXdbrR8/Pc/vXdsxRvi3oPq79EfS00nQNk1VOeu+JfFH51
AatWCghis50Uj9zI+mkGEznySIcfWv4lBg9Z/goYAQUqmue7EpSezLASZxEfGp23nbLVIhKHhhe4
C2KhHKAzrs6IbBAwMezS+WLZEliCu0KnBBGU9Qh/tfontRawUqQz6yfhLaMcn/SfQniW2Y68NBJM
iSjBTYIJbZsMvtrd6+44w9wvecBPpvyMedzUYxF6RNAU+xRDebgflLduPOmc2ilodivamUSyxdsJ
TGu4K0DOpqcUFatxWczLwISIQQBsldHF1L+N6xp5f+ViP3UEBivj+I9gbvbao90mlk1aMR5CltnC
P43TXWT4b1mSE3JBq4yv/6Oah/qhMyNPNgMX8jT0Fq4CZk4GvYecbFfELxWw3emfqCWoSHmk648J
rgS0aFuilIrI9uoEAt0ZtluCAR+GmrNlPoLAvObl4yUwUWLWC/hEkAbLNQL/y/B/XZ55i/Teye8R
xcZFTC9Zes2af6EY+ZNxrMtdN20Q+HRUaLOySfpLkhyG+FzPu1F6ZOEd4a+yGhCEb2uQ3GCxh5JY
l5s2Pfg5azVL7ZctKCKABe8iKdiYu+wIRZMs30OMjQ0JHQH/YB+kl+IWIpoacdst+ReviJQc8vpF
qv6Zycsk/uXZH1qylHWekUDgZcrGsCFT/kQ2k+juZuU2j58TNh4RoxdQATtmCJtzF0vxk4tTsvb1
/GXiUIrY5qRLsMmQV+j6v3m8mgzUIWFUkcvBJ88EFdQ4WSJXpV+R79xv9ih+F+ywSwzmnGauVUxO
DAAL5Qr9D8wBLLV4Wwi8Nx+x/Dni5+VrZE/s8lWAbymNfcoscUlelT6n7oiI6OGRH3/Rk2zi6ccE
8pNMwV6FLhTMmkdqxvqUV/yQ1vey5cyBkg/LfaX8sS8l6GyiNOtCNm8/QXYymqdR/2nmuym+le0p
wws5Xyq82sU5nN7U4LPhu4iYUE8Wjjv5UDK36wN+YcL5KKVKvHDFjcedYZ3TS1/CR9s0yLk0qqzF
rp4GOycjWUegCLBEYyvTrxeAyZaC8yhHfExfuxJ0poGn+HPsPtnBb5ht2ZQE6n02KsI28HJE5D/J
ZAwV32bOqqDxRQFHcGOZj1qBlsW7v7yZBe88T32TOSmbSIot24D3peSfcfeXsRPJJB6e+mtotmsC
jiYj1ubsMcGNiUaBhcvyYVAwLLh3ySalewna0VH4swKQY4g/stukzE1UtJMmBHS+X4gMUfxbowdh
vVwSfHceGNHnKBSBBW2skuUGVzNOga3WKrhKiS6iSsIrv+J4ma0GNuUFD36NRKeikqnshq4xmnMK
PpguGdUSX1/drsANB1PIHCFSmDt3CiaYJRQFA8SNtiKsDWR+irbcAIDTL3x3tUZSBKFcovicAcKZ
wHogZWJwCTdqN3OzKW6vVyjc3tISxJDKe860gWXRBqW6o3OrBmUDKIdRPJFybQ5RxcgJ/ftAV/JU
B0D7A0i/cKMR+pnwCzb0PILIBYF485avDvY87h2rRqtboO/UUj+OoDApH6HGS4wjAPsj8lQkJOmr
hgV3uQvtvxSP1QJXRgd0EmpIX15G6i4CNez1DycTiyVPxxn0FUYjO+9/LLTCxlFMLqP2T+E9Loef
mQ0CnRqOTQJBqJhmtfPm5WNWDxAlvFrZCUu0ZZoHpusHS5ndEaBj4VUrrQ9F1eySpmfgohU5QKu2
pC5i3tR+yZFDah4SFbgmjbSxQmROUmMTPe6tNUKWZK4FA0efdTeuLKdb2dh95I1m4ihMaIaV2AaX
RDfOLd/IZN3X38fM3hVEHLwp69dLusXGytVt1xvofRjNUhiXA9cJrk1BPoXTVW1eoB4im0Yd/tP0
H+bIOa3yqVmNy4PBPhR9UMqjleYkrYGbYh04KD9Vpdqz8QjEL1H9bFELoySf9JBHIvgj+8VWOJoD
xsg9twPjOcrQFPKA6cZ0MdlS+10hg/bgdSa0vG6Yg5Pmk0qqVwb9TUxbJ4yXm8BVwYqEoU7mLGzx
YdKs5ewRQdXLiMU+Jd3UzN/lkZhYbhyaEYbErxALxVY4adypLbKIbKjw8yMkwZtVhCrhVNY+TCq/
XMZTr2vX3kr4JLn5TMqUO2h952RYQJrfAdiLZNRvmu5OAi+whHwbAYQYDpzuQB4q3QE7vi2H+CQY
xbHsozMwkr2YB1uo59tBwqnytUAM7Ji6yWrlW+SHBJL4SOMStSdP0Tz5aAn4rCNWlskRonpfySJY
w3s4RiyVFsydnh5X/pSXu0gDH6cSLsiENswodGT1ZObWzQSeXzTjD/LVw0rJJWLI7TvdW9DTiZ3p
dPkLnfrZjMeLicarNA2fkKtjOC2+MaT3dKhOciQcyzAmpmCjygPL4UHcqW1w1y3JN7T23MntGZK0
dBqZ0+WQFVdvWD+Qy8X6T8M5HAeIrMRio7Yw0Yv5KCWmN03rSC1BaIeZPEdnQFY5+UL3TiQpPS46
h8C2ZyT277VssC3NT0XbHkNQ8kZNBIna+SbQDTbpb7UkfoiElmIhekEXeVYBvJXZvzjLv7QFR1t7
rqsdfiCwH8IBk/NBjhi8U5hmIjmcYb68yqp1zQrxb0rZitAEnFRBugqsRTOp3Wb7rqn/NUJCkJ55
LsbwkemuXjV3XB+/rcmVH45MwZJTGMw7SUIiUuv1Z2YxReb4yBgDolLTkSyuZ/toftTQ7WTpc9XH
k3nkSgo/Zxz95basv4jwZPCIQY9kTaKCyuEXT0PQHoLFzS0vR2NlMbA09wX0zeg2r3xPP15e8Jqo
po8JOZEfJaVES4jrSwwIy+A4Jy+uaI+D9t7wuuRqyGac0YF2WErE0LFvVv/AFLIu+Beq5zZ+LRbu
MJbCGVSWkYGa4LCFY6oyUSzwF4180c2TtLclZNIfzGfcHGpcEN2H4hdRvJOwcM+D0ZFny35SrUxX
cdgX4iVRbuxWyaX18/wSe+wb4CQxloj+qulWjdxSrkJcofJM2n+81RzEJ8W2XEP0ZDBTPcM6htzK
2QKusGEy5YftmVcJFmtjqyOL8jVDpAo3RYiiCQrSQKlgoltS0GIo4bOVt6oBMYJdN87DXnnKzV5i
QJruJMyBvY80jv/EynH1nmnTv0oSd6JHO1L+Kekb6EOMVaW5RXawJLuofuWutImutPWLWZ8ae3Qj
qPlOg4Fvj7mPu/3E6WJaPmca3CCvQVknfWeMThDDDn4N6qfbKcUm2ZTuNO4SMtUMNybI6IvLCyLb
uWOAB7krq04K0k5peKmsvc7GWkbzEc9HLSLzxWFcY2yGzhV+cPXqllsAZdTnL2W45Rb5esa/lOMi
vq0jg56nQjS30/Qcl4Me7CzpEm1QKepXKn5Tf+B+zKOPSX5Rh9d6oQ985MIHhhH6o2bZdOJ2tp4V
5TygoGZy+YC0M1s2+/ZU3vmTe5F2zdMT0EX8NpPX4wY9mOW5U+9VhVFZhYQxX0Snc0XCkVRvni51
5Q/iYRxe+ddSZTdrl8K8miQVtp42X0juEV3EoLwI1On5PtloDhyhzOfBKXZxRLLeQQGcqBTf+fIr
aC/16GXOc0aE9RsFr610j+I/ivXR8pXolnbbWbv31FLPUP0ZZ6+0ntThYD0/4GXoui9MDw5j0bwZ
rsBz/1O5AT6pc7IjT6cglvUU8mdxGLplL/yaTmf5Yfkbc/9JJSmMm27yoOYgDDPZAjNp5sruq+9R
fZ+7XyAyRudK6lmb9gLhQrVXOBAclSf44b4/iMGtcJ45Ln2lHzdd+6/SqK52Vbzv+u+BQs3o7vGa
gIkWzhxeEvUk19vU+uT73xgSSujbJO3WH4Wfkv99SpNHNIOjWrdDB3OT+SC0NJu6lL18kOKwK98G
D4RncV0oWA2b8whuUm24IG0cvC92o/8Wg4/cJqRY7K03qScxcbi1dLkyLqoFSRL2xtHXsfcP9VGz
WChv2ePYmFG6ALDfNgdUtA4pLL/6CyRICCyOIuYj8fAWtHiyWVbjAAeT0jAHFy9SttVS3WYdp6+w
A/7nBM6xYvq3NK9Be5qit6L9XJ+0Yho3ZhzBz2BjDnkocfi7FCVV/U9uDrGyYzZma/YPqnIaE+zX
12X9iZ1G9VKVC9lMN2u8tOE1IjnHEDYbOfgMwShjGBezkn/stvWuas9Rd8bvq43HUoSLce+qiaUk
AEhEjRNR2ONuFv4MtBgNeBox/hmF39gnGdX4mKkwe+Xald/rB/y4ivJrU6OzRWI5tfequNYQQ9m2
+xL4UYul5aFpHm19bSib3lFjD3i16l0rvEYuB64rDyf6RT7xeeDUTftb62Ltlj5K3GXNO5Ib9H52
h26fyoWj6Bxl254IcvMZ2Iy3lNewPUEpCPi+HOC2dPr3udkxZ/My2uI1t0048y1E8+d/+2l2eqSp
B5+mfFTYxic43ZW/YPaGe9/4KEKzd6i7RMyO3YHgQLGd7GCDSwnGRgaoTtvH61KGnpoq2S5WUfZ8
D+KHNNwizhede69HwEbBTbFX6vu4JjXPzdFcJ+qB+bRCL4iitIR31H/JuVP34Elu/XKYbfLINkgb
aE72ZnvIWbzN+ftAUMWGoxW5udeyoHLLfJPSWabtX7up3Caq8IIJKLNZuxJ6t8jnBdnuTCrcWdd2
OET7fl/TRY7qD72SGN0DToOuv4MlrER0sCwPD0Z2gC1Uaq9KyoBrOxUk3Z+16C2S9iKaj2GD2bM8
JKWP5l8aLhC8mQO9Ed/N+hq35Mniiy+Fg9geVlZDknyHy3chMBVSYV1DR3RIunVlevE3TmfsVMEW
POEqR+UDTK7qU9452hF8AlpmT0OOisVuU4Dwy6WMNsN01m9TeVKgh/FmrLDJQoGdnnO0iS3/Ey96
Q9XmQwn09RnG9SPX/Z8nPzvyh3CgWtUdYKwmbIzxCQDVDkck1f5QXdsGd/E+DP3zlU8dOlzopDVn
XoEKs2L3va8q3rtVxeDHeA83ZHyjWBa2A6QJkMfLa63trOacM1K2bOocO7ox4COAHN5z+Y8FDdvi
yjVcqXiMeP+aAwhQplR9eppiX5Gd4RshlY0FAkuhPdlf+L9Zul4oo1vyUTXjMvVbslBHOirrNbW8
LLsmXDmhE+Ree8ScbYseqo6AdZDLsI7eCtwHY6OrZBwtDmIUWHwTJTa7jGHtZTKYguDoVLS3Lrv2
w1mh4DHedIUKCVokpPL6A5hk1zJr9xGc/H8assLozOG11xjC0lEtJSDmtZUVCvo0n4Q0xdxwLGYP
g4pqG3oKbo6W7nlbaWQ90nG4odegOLtKnAbpQe9esnJDw04Tg5z7nE03o3p2SLsQVNFKfAV85a2y
LeVPKQrOZL46vbYX4wckJQ548NYiL7mya8xXFIyAXYbi2MVX3kzU9bky0rO/ynctOgSk1ZMqteH1
yGtnLTV640NYDuWmzCFzHrXkXPFHm2HzNYeJiyLgwJq5PU4xr6/J3hbBp5MCzog1MqYfRrQXsl2U
vXWv1DE42TY80nZhHotoJ7AZFj21e2ExzRQQTCCRXhnTCxFBnb5HYF5X+yLappxOmBTys8ALo/GC
sIhXKH0F8RDJLyB8bbmAv7TFR0LRa8k+D2Oae+hNhvJgTufR2pPfzRDARxTAwxnzzRqrBdisYRf+
GNPeMo5hAd8lcEc19NipgGThL/VVp4dJCNBLjhB59d3XULe4Rcs3JOiWfmxrP2UlqmwVfpFgq1e+
SBRtJroy+x0ywvMB3J0XukYCdbqD63npB7YzqDDA0Lv1JsDi/KsE35P81slrdK25RwvIOuoOjRkA
BWrsZrVc6q4MSvxFaPgM2UcuEHpW7muWXJtoI4Q/XOW65oPuKGpPjTfg0/UicaLh0xzfRMpVZR2U
sTlR1TuvDKZp32x2ZOnQlW8N8TT9TZzm0Wc7vQjLyUjeZrd3tfxlLeKWf2F7MyNWMB5p2Haymeu9
nJ9kabaj8aIX7xyXmrpfX3g9+FhJvXgW1hcKImncOhoy26Q17fXm1XVeloBh1/BmRcdM2InzXdX+
DelaQ9bieRavhbzXwpNuXjBPKVCoisPisF8OTrQJdotvteyQMLyFDtANxlkhBIsN3AG7WC4JeNFI
PiE2pEwnaMadiVv1AVwz5l4txLtEeStpGTWWOH18WXsrg/E7TUIC+F8038b5ZFYvEz/saTiZ09Hs
r0py6NUtE6oe/UnudbxZ3YhmqWaJhbKNz2bRQAd/83CDEUULu5XrnXZrhGsqnqtsu36BauBhtAih
vQ8DOdw3bcfbKBd7A3pX1me7tv9dR6dC/5Eu373KNnj6YMHkkCRM26OCDxbuyBXwKPFUunAb+Gzy
dr0cFOU+qff/cXQeu60jWRh+IgLMYStRonK0LNsbwr62mHPm0/dXDcxi0Jhx2xJZdc4fTWOfmB+6
+qYyp/X5Z1t/VMNXLG3njgMTe3N8boYTBy4zrsaKorohzPy07KaLH9xC5+7gppuWNPCyEV16tnjl
wDLY+LsRdaIVPmUIUxcEF6A9P887woP79lA0WzBoYmlxUxDr7azFATRF5yH9f0Kmc4oHlCp4Eeyg
dy/RdreBS1Xhsg2mincl2LbpXjZXs3Qql+Wik96CdbjieDGZSTvpg4WXXZnkejdBTyHtbIeIc6+u
rqX2q8MBpPAEkwLEh/BZdShvO6nFtIiJXyp/Sv2SzEzUTyTO+UAI9Mqgli/ZRvZPLfPovo/xrvpn
LlpcO1uZGM183xiMSrgSZO0PKHGQR8Y9DNhIFJziLzP+iuDk0JZaLlnWcAJxlTvBnxX+mvpmxHfW
79ISIP8a1dcqOTwES3oM2k2tXQ0cNUl6Jg4QvvcQ9Scn/EUJIP/o3BCzsnYIVxcUJJcEluAzRmr7
c9YMJskDVGKTIrM4k/0zMpLO6VMPyA77aRquLo7M4sb4UFGEKQ4VSsbU+q7JH1xRuck4Om5ID0/N
Zww5LEk3ccugGaA+1mCjhzx49DouHDThVJUvpPEkyYeh+hHeuxhkcITUKfWbPmpbPf2rnEsy/Kuz
m2kzJhx9Zx2ZHuAyR/k31uiYjJPlwOLj9kuYXoxI6feceYQ+MRnvfDLkFhHJ+S6HhjqvrfCIwWtV
oFwL79ijVcOTzIvPCKeCzto8SDIoKt4uGAnCs7EsrM0YzdsetKrtjln5NB106uh5TWomUHUuEp1g
L/WTXF5v1ojdMa4Eviw0581Pf5Lq0bVforbZXMfBXtNeQ/5Cq9RDLjLHGtqvWNgyMn8XtKP7Xtoc
h2yn+6d6uifNj1F9NN37oDz4QrRgRwFaWB8UbRdRyGsF4ZLlHu5Aly8R2oTqPe8wLZHQTMX9wAoI
bDIQPpa9Z+V2LgmY2/nqN1n7mHpQjR7oh0WP+69b8RzHD3U5cltwZmhXNQyXlSItII2XQx0shuZP
7Q94PSH8X0O2ZzHuTKbTSaR4IdQafqPaXmkduUnDL9vVcm75RBa/kvlOjBqRbe+U0S6Cjek5zlaN
rlS8gijfMZpSYfEHe0ShRA+P4o5gP1R/8MZyn0CLJd8jSKz4Nfg6lHCVkm5iWD9z8RlIl0G5GmSe
TpxZjPnYcRc9mLEyexkOGV+IbtJLqK1JJE20H9Mmf8qlhpO6AJP34TmPoh+moDn0RqCBJ5Y1TeVk
pQajaHUvW7wIVyFKLfd5xU5d/27zdBRmtvCHd5sgvSB/SNAW6YGlABkc1/J1Ms+s+QzJ7uSzGPET
K9jAKnrL9KOzicujBbjIGIzgwkRkCikTA2tVRyaYwt8n4y/vZT6+SSLjAlOFdSHhSXrZRJB+ZpFH
PmJjbNOGsDRQiO5QqafWducX3UIwEbV25E1Q1F0tb23/zBnAqTBh0FDYWNm+SoNntvqnDnuL7MHw
ZpfHwdzUpZdyJVr6Rw3UaqDhYZWT6DjJjQ8bJmsozv6454eR5xiYm4ldrmIEDV4duHTU2ytqYwG3
jwA21ZrE1Ymlvzx1QJLKtgyuCJ6RySqAp59lczE1nEALSlKqo3OVLBcNtzSB7UN5rer68P8Px/A1
vgfZWzwdw+wfxbxiSDZIom+IgY1Quo3Fwxi8BAo4zG8OF4xBPLaY8mHJO4Z1yxumTctsU3PILEA9
rHjR8JaGPucsH5O00zMvsk8UBqX9pq2/1Ag5y1NXV1XvNc7je15m1BtQ2rFq8Rpe2SLdMtgMyccM
KZdzVlrpz7AxjTMsZmGu0CVryTZ5M9O1+MwhLCL7hpllGco9QzuBRJs8uJv9X8vvyr2xVFGzAQKE
Jpdoiff96fCPA7xn5vCQRX43McUL86uzlnaLZOZDlX8Y2XsyS7oNdygR3zBzeLa34mmW1H2969+l
L05zg9oL5aw1DJmah3qaI9lrC3SABwFrWirixbXdbOf0HipEwGyUaaNG+4nS1e6Cbgnq9tEvWRXr
n874Z2sAJXAlgsBAvThKq1a7in+xDH8Qz598M1Jxt5wDfPEEBapdR/mMxpxPBMhFnLL0LPHVJdaX
haCnbb+4BkeLeoRtMK9D+J9vkuuwb6AzYFR1e+g6N56WERdLJt90/RyXDwDlwkJZSiZluomk8zSB
x3lTdig95FS+S9+8gJCq5AOwztSOpXMslE8l//SP1GhjJUtDa62gjGzmrxg+Vqnf7OQpOXRteup0
rPu9iIVmQh7Q+ETjMiMBl1eFSqK4/J30iE/wXQMqSZufCiunA1rr1AfaiZcmN9YXtxRKxSdfu0l7
LDteeho20XqqnmJzHsHbmA1IOFuiJcNMqG7RlXGs7mouvWz8auJNBpQgpd9x/u2TakaqGklbb5m1
Ix+EN27Tj1eua36YuDnrtbnqrQfLDv5fosB6Nh8iVwL5LI5Ho92ExbWkizoJ1pbzSOYzep9WcRN1
Y2KzpnYhWpdIJJO/KSGwsTsI1MUId50gA/xjFn029JDj2GDWkb5r/nFSfdrZF+Jk6Mh9UZ2z8MdE
YTXGRxH1aAVvDQp33fonydtCOptQeyE8CpOK3Bxl9Ra53yOUJf66ZVM9G3/fLYnjD+h1Wos7wZy3
GdjQ3Bkwoz+z9ucbH5H/NLuHY24rddOmP23AdLQby5+5+5IkxL9c5OH/WPbIsCZ/Gf49xHAu0IFE
eYpVXtPvtALUwR2omRSsPfsh3enIVL+RgC3shG4G+PKSAglKzNxsoOdpvIPLFxml0O5UeT45zEYF
Pc9zQwWDf6JnZYsPdZlxUqd1sbRwVvdMuj64BwXajAwvwSl0I+Og85CnpylTTR4fasQ2HHPVzxC2
dA49tk53acudGqK2Sd8kXldEu0vsj53ktTXqzL+EOFmTpHwj570hVcL3Z4KeeTz58VJwHAxwpTVh
TWblRhid33s0+NUacxQrh3jeJp2c2nvWnIr81/GLZcfmliV3Wf408PP5xpUHbUT0owb8wvmtTS7J
PZ6v1sgVDs65GacC944bip0HCQMatwA0n399qcKGAJMgW+fcG/+hZoZWBd5EuFjGnq48OgEUyWim
+yfKLsaCsxXeIhkn4RYPxCrNr6H7k/oYRChIA/DoOeLTVS2fLBRP45hSAhLg5nWWhq4uSIRICISk
jCe8AAyx5ZrOPmXfrk3G8QFDIcEc01HROGv4u8Z9UHyKN7GQT7IDhMeu2QCZJtOz5thrAjr5tmLl
FksC1wQPInc+QE7DdRJtMBstfOXTqbaztI59Zyn+ABVUlHL7xSBE4dMjdjb9dEeqvNDK8zxxaCDx
3bIXZJmXizKUVWkfMjESoE0ou7PJVVWoP1ryD9jeUvdVfsyMTYjRUVZ7V9wNPeVYY7idlNsI3mCv
co/tMKd5zzzIX82KLPvmhnR35TDUljhyMl50JjTL3JjTtjQffQ1/xMefZFetfdfo/KGCrjzZ6kt8
Epb2pg2PnPbe78ikjY0aL9hkVkJOKknZwvuoz0TaA06+v8YIm9d18om5HPqlYrF4BL+BtqnxvCbp
x5wf+NximKNOhQFYDAgsD9bwURGoOK2ZLExi/kxPGU52fcL3iIrPWuB7g91Hq5hQdEJ4xnqUdtNu
klAzlDWRmTgXMArp0ZWvV0HD17A+wMXPiC9z+SNwqAu5QzK4JsrlftOTWnC0jw6d0N2htX6z6GN8
q6oLRnx72hCMCOlUokxo7Ku+Hx+0d4uf0jNDsacwKTkqExmZ6vVX1t7pYPcZ4eIRzQHDa87u7FWb
gYNdfO+ICwW2V1gyas8fy8Ka2V4t412293r0KpY/OfUK9gS8MOJSPlby1hB+vWPIIk95wlJhkU5Z
d6zg7Jueve9pCAum93r+lrTPznyhyvf7ner/UM/GCQ/6ZzzV+Wb274LP8f0P4GHNhHlDkrIq7lG/
i0e3rX5LPEZI3LlBax2RgH1sHaT1HFW6IPMenV273M1+xqi57hjg/b0fX1HcCc7HStaGvyNo0kPv
JhOpor+N2aOKXhrUMNp/hydEgb+ZYUGSmtec5bsOVSI6jBsSs2WtHDps28qVfOwyWqVrnTvvrSC0
wtLmlQlsJs81o9VXXn6Kw9VsvxUumOGqtrxZOWIDzMNdQ8ohR4aT32wDJFomRhfdLKlaERLoROJY
WBLn6v+2a+6I5GVhYZ1bx7UDtmRzY4/nUP2trIXaQfscnR7i4Hsm1jfl6CLuzCWcfRH4nwr5CUZJ
vmuYLh0AS23C6f0I/Csjw2zDY+CYwo7bbhWYaZLJpfJVh2/OcOT3huIDWAZPvI/r2iUPdyccLz0m
0YyXoyOphUbYdp+gpkvsI2eijK99Gsjbt/6pyHsKk6OrPDUWec2+NyZbCUpSc1sEnliuYT5zHPd8
Hdqzg4mIhF4F1B3RBf+BFLNiQDtgU1lDbDLfyMfwYbN6g5q/bUraR05g0E5Rrjprp+5/SRW5i1yT
h8Ed1nF3oCfB5f6O1lwoxv+7DPiXQXhMHp+S/iIE2n7bElq3rcz3XpnBbcOlPj5T/zn17PAvR/qQ
0o+8WhlE5RmbUV4n1NlslQ3G1wbx0rQ1vI5ehMBFjIF9g1fg+c2ha/yhAoQzT6mNB9gSNqoJ91fP
VYEkSa+fJFaSnvhtTB9iL8SZ6NRnsXdW9U/zSjhBDCCtGa1QTSJazQ7Jw7KXihvdZGlNheYJLIrC
CT0/6+LqFnetPXC5NW5l3aDflOpmI+JdYWIFfgCookwGTPKfWkVLJejXCkGJDnr8Qdj5EC21GpK/
/p8vf9vOPtQIhVR+cvPEJ8MOE3HW4gB2hfwH1C+eCXR7jCjSQm4DkWig7gg5cXGwqM8sWuvaueyO
fsBPRJrqF88ID33ek9YMM27IItaYCVABgiywzk4H3dxp6t6ugdQ9RHE6elmc7iCJFOuZ0UMbWO3M
fzBUxEb8PdCjWh9O/x0Zv0OF7M/47ZixSINZTj73F8y9sZTYkb1pY2P5lzydJMhgBULJcEVsUI+E
3ZAXx/e2q9wSjM2C0/H7DkXyHTtTax2mfg1Nr2DVQ3/WzSfSyvlOqZB2a0YjQnbdpj0SM7yoPnNO
rFFUIfT9upr+TBQxKShr1V1qtv4O6Z1iQ8Sm33V29rMLYGbPkBeSRtEihRpG9Gt5v6zni+DC4rdW
emnV9xxsYy5EhdYZ4tCXUsK4MdH9BcoaK9zSSUgLApLailfVGJeBAki6b+RT8cYclCAqke9ND7FS
bgbpk9zGBeV+bk6Ch7io4oKD8dMs3K7EOJArYO7TKuakTismEOINE5S95SokrBHhPriDQqMbDgMU
atq1DxvOdjoM2B5noYW10VRCOMftgR/kRb6X2+6QfqUcJAsfbxo1TrjfjU3zNrLS6msAbsfYtwzf
0cXCrzcbR4eBr8IrTjGfNC8YzpZWtQdcMfldcMUs0Z8y2Okiy4QNw59OSnERz3tKTkdWvVV8+cVA
zg0vQenzLHl8+cFd3MtCbwJ3pU5b8eV3/rMhBY3OEzqJBxAKQhBAdpy9KrOyh3yNFqAO0w5Xtel8
yvNBK2+V9FYQN9Pt/PyTQ0HTPDV6n+E2GiavuHBlBwiTVNkCO21bMuL6BXbaT7IRWPYQgAJmCtcL
DlqtvGDHc410L6ausDOWHb+zxQ2NOIOqEcazGVi4FtYk/vCCoJsBkh7dJW4/I082emCu5MgBHpc2
pT57edJ4epNByApSD0ErHFBOlo+GsT5x1Za8Z64CsWWZnbPMDxiTAMZKydz7YKgOM9NI9LbLAQ/8
DQsCZwYNKSkoo2/q2vLUYF8ab3KM7uG7qj2fYYcsRW4k1CuA9XbSLtuQdDjx2IAoStb2y8YNpBa/
pnKt5iORTbrBTNGnrhClpirfESroisqz1AO262MPaZhOcE0FabzlX4Ejus5IJd3NYLqOzO1n/mN1
QK1k8eL29r1NXgHXAtSBcQnSS6uDuaJRxcsUWl8VFn0NQ4oz/QhZ1NCtOJ3Zn9eFtPMZeXkmy+A8
Z5touo/OfUKWGPZQaewDl4QjALsqwrzXvHQ4EfaT8l6TwFzX/4pPrXoYJdIQkDRzZMhHHmjM5EyK
twpYTKbRkPLzZR/n7nipQ9ghf9+DmfUgxKQTI0zpwMouqf9lADuS0Ixibq9a5MEiSt3lfMsYi/M/
n8I8/pvi38VhKn5R91tuaggdeSkrMyydA2SIMgp1VQbHzVnKm60XpBp907joSsX5BxP0DHqoLnPS
m9xmaceXidIF5TzBMgs7SWi/WrIRpPDChTOH4ybQvhR6L5z6q/HXmoi6ujcoPCICcOThHgk/AXS/
jUYCZItSDuZyALA6qhftUiU212NIX03GMYTZr9UnL/Gmck6d+VEjzphSxjmqh1ReEZHRWccTb1y0
QmuAIuElmczwP2H+DQHR6BumB8mHUuJwSeVtQ1Q4v4Sy7JiJvysB2Vl7LWDpqkW9MFtIgxz7Qzev
1fCPN1mmMpRqRMJC/6fWHp11Nfzck4lmKTHW1TrD6JwCA5MVjHWtlzB2wdVZGbzDsbGIc0GtgkaX
oACXMoR+hUardgE6W29wnnXMktAYC4fbrtlYBp9k8sUQGc2bObwUxjHIIKN4OjQmGmfuXKts/gUI
sm2+wSQuiSj89VfBOsq3/rchtJT7FmyZjzNG5ofsRbZoDwg+JfTFVsBf6Lsb7AnLTsq2Jcp/Gz+K
VsBsa9wwMATDijUoKxaAlEgTPzgDF9L8ThSLCmB+IZtudsd1TyISLzmU/uzmAnPbJxP7PSuyIsfL
mOlwZDSUuqPdvRMXTXaPyWmUKpSQVM7KmKSVAgDYVNLS4S2Oy0M+ozX5p4Yr9ORSfaIJYiFxc6bj
zcDsUBb14t9f3VwgZvlZnykOkL6gf+iY4ExL7iHCKxv1htntxGmt0sLKsK8rSwlTCQ51h1KT35qo
S4b1YMrXjv9byA+BDin1xGRVr51CXXU6NwG/nUzZBpdCjEWJrtAeEPA6kMQfN+tJBYkmHPIvtz6z
fkVpo6flF3EUhOGRPMd6idTGWffTTiXEIryqkSuHJwGx4bEQ+hiUkRtFWzCPraLMA3cM+UcT/QL7
yvpogIDNmOCadOeg0bbzdydHkcCXj6TJv4UokYXrIz+q9tUstkV6U+t82Sm3xLIgrtGfIJoftHJP
oOeSRSg8616N5nyjtgf+JDaVVaceM47AhnlSTV9a+u0Tq/FbcaWJ70GUUmBmm8oPReHDzAhecRVG
9OIszo22uDvVQXywZeJZnzxv4gpIu2smX1v1VNaDa9nzNiyLrTXLq2R2iA6pefeK9cDdtXjNibXy
KZStK52hCUWgEJ3qv9NqXMdoQHGQzn/UA0D3b5vgI9DeagTPSdshR/6UtS9EZ/9/dOBKKF4diifl
acvephXflSjMiFwJZDryofHAlkbrSWlmhMmoyN4sc5l7vHrlo+v/JARCk8a4RMN5+T6sulUC+IaX
hOws6NJzWcokOd90cI3SOQ8AGdUzDl55x7mPjoQzOhvfc152InjdscYkOiN1V8gupqzmUTQ7Jb6G
/YuQbrC5lkwJknuU1m03MasGlXzLSos8EFoai0zSF0eWKsT57aEa0K7MeDpy2LLCy7tDfy1478X9
KNmk6LnQNUDizYrwD2XRvapmbcobEs1slrluGcaPKv81w7cg/ZhwKlDiseiHN3KwkUpdGR+cP0X+
kqdTjU6hfJAPhFpwYxPu+tIDL/ro7Osvlh7tHlhXknowe5ya6VYkV4Ip9W50O9jQCH1538jrygRT
WPwaTHcmjpT8nQtAkXbAfRwWa8g4bLl72xU1q7zErJvJvCNQo5C/HPvsx/e0OdOcSrEx7DqTbSQj
xLr7Ps541TPirVpvaTJeoZJHqJroW4s/vcMG64wfhoojAQpMPF4TlQw62WamHfC/RXEhNt6WmTQX
UkgDzUS4NCYZMTV5VmcwOOoYa1jo8lOXjgKzckx0UGJbuOBio5Dg7DcrpJhCLiSp6yAkE4bU0Ks4
wSz/SzZdVO2LRNg9EGmwZlgMVyae9JojMI1/6/EqBuIxA0Cse6CHBBfwJ1ys81cuHzTtwn+XTEwz
SoaTg/TB3Afwa5X+W80XK3/PMT9WtJI0vPQ9J2DO1IPFG4CUmXxpE6JKitZRxc1ko7vga5FYV3E6
+p5KULq1RzlZqzsLdxTMQvdrN5+Q/g7G9wVTHvB/QyPkt82ZcySoatFS5PYDZmvpDL/1s8aaoFMJ
hFyNtkJXrqhDgEwTS6TZvEL+4rmBA5KcZTBvyaDCAoc2hsu1Gy/YQtOb1uHoQN2JNpC0WwZO8hgs
CGHjs4a+FYdgX2EuQ4xt7rhngnjrqO+zS3FydfExHYlIs6n6V5X/1GwTaneqXkgGRGQk8esde+2I
NZDbjXcFKSjCH7XcsgjG2aZt/s3YKHvIW7IAtX8ObmSz/hqKWxBtjGJju8Gq0dmCFjmi3XWypdCA
jlqAnv9PsxFUZCyalYRZL9pBxSUjasuOYUh5q+xzpF/oTx2BRtZy/a0Q8JI2/xOpRrEzXWnZwRSs
dJeM/EUNTs2PXZFDBn6QoN4iMQ+zzoJQM6Q3DDm4k8FVR2aSrYGsKit2Mpbg5Ng0l0TZDcOBMGDy
kh4k4xz96DpyrFbl0mJhsRnQHVyEjPKFgty1wxAGia6Ad9P5tB6HBzb+RQqbH7Z4caEh1hHifH1p
ZWuK5fj3/jmrcB0Gn2IRYguKabvzjJUurf340EhrjZBcm22auJJ1CIAHZAQhKncwjxxbsGWFvSrC
z3cV+Jn9hG2vjd6r8pmlH+CGubQRy66y4uIz8fuCyig1f0oF12Qyu5C010OICv3ywHCR1v8eJr7P
fAV2OrCHfff0fWgvh0i3aaWep4Cgro1EcS8kXmx88ZesCJdyD9Didzu4Ab64ofWh2ptyCa+YruQn
KIYhURb8IutmOajJorqHfB9V5MkhOcqvuP+VEdODAWXavaIul8GbT8RNte14y/QVhxqg0Zqip6Ld
yPWV2DjSNd8mwA8xKzrqkXzeZdLcEY1wN5r4rsjNlR+GdgH8i0UDFzo4SEpitUIUROH3N21S+FvM
f2yvIFPhuKJRxohOwauFop2lkS8FIxmahnT6yLp177yH8XsYvlrzLg233D9MMqPhefKkdWXsS/XQ
ZdgvGb/IQKqB3kUFcQenI8Hv6Cv6GSKsqdxrw0aavDK5mPpZlW9DQ2rQpQxfmnMA3CqqnQg6phfF
I7YLY92GMdaFo1XjrZ1xcpdby761c4Or3Fj66Wnqb6SL2PaztA4aKX8QntBKWCzn99J8o3sKdZth
vBmAXEa5N4ZvauDReF+sbCf+cOaxIb8KKR8JvqV+qjVAhZvC8TyGvypUKo1iqbPyS3IS4CWWOMNt
VK7du52/Se13v6pXGZBp0k8oKTGJsWnrPKcRga3JTCycfpxpGyA7dz21PNvBohs8JznCUbt4EdEh
jaRru2JiTFjMgFuGEpDiPKY0/514yo3oItD4mXAAhj8tPKndhO2KPhls8vpeVc9OhCNgpxERA8LZ
3oiPBeS9x6ATs/rG5+BK8NFM+H9ze06jX5WYp156OfQjs9yiic4BbOzh189AmI2vEbgfLaA+kjbD
ReEbX07/qRwNnWr3BULdODjKpLUiaZG+kly8JcuZt5pp0wWWQ8rghsVKUPcdni4kVLH0SpkOwGaX
lvNbrJqiXnY66czHUqaDq3qiKFU5MEQs3noKvwtoVpTtVPyQwpc8NPsDiCRSntHnNK0HaR0Uj5g0
9PjfQPyPQ6PLb7DCJEcC6R8qjWZdbgqkYsYH2BW6sMZhNg2POdwY4w65Zk19RIjKCzMSvqEjieIG
N+UT/41MjaFiItvGlGKU3/H8G89/vH+u0+wDoE+12wD1UvjhTusSGxgjAD5SEdqebgTmySuUfsnG
scdazlYMX5cQ0utVWroMma4DISZV/CX5K0gSt2r6VtUcmQW65/QcddvCOFQEsDj+adau/HrK0UIi
j+Ygcujl9FnPnINgfksIGpAIs9qrMBNcaKHAgap3HabKiL8d+2foGZsxzxQrMnEzm0yCxdwfkWL2
xmfeclXL76RFLWJaIynU4e5SVG+oj4QIIFXc5x7yeX1bbWIPmr09Wlp9aZQHjwvMfqzthIjfcE4X
pbyU8llOvyCREJ9LHNlWQosazlzpNclMPxLWSC4WBZ1xZb9Z0pZsTxzRmI33g2ajjO4RGP/Tjd2Q
UNu6rCl80RA+Y7Qai+/0mDI3U/9OrEN6E0fAFD97/9iYH069NRzMkK6urAiwARPnb8vrS/Vm678A
HAlHT8dThLoFRenSSHesCsKB5kFxO5/8z72IlMAeHW+RHitVIwNnSxMbZgGNyASHnG7avpElktZr
ZJ61ZdEv1oiOs5deXNSXz1Hr7JFKTtEVBG+hKexJzjWJ/pp0r0WroPBgWILiPUPgP48c6BXTMYgv
0lT6BQIQbeufD92Q19iacfbqxpkkH4pPvBkPfYv0DXE6IhMXiiFWIbnVfh3UgJbyLWfo00aUZsOa
QEgFDI5PNGC3v0n9O8IKbsI3tJGupn05HfeCyjW5aIyfIeILpnClk9ZiwpiSA4ST2/3KSAMFjDH9
s/iaaN5zCQkvGWcTPnKwfRdPerJmBvJa/a8FBhCYJ9cHDvQGQpwwUVhMFOihurH9R91/O/lvAi5v
gI+u0mnmHEDr3G5LNs+g3E7Dq9PJR0cFQMZLciWeK2SiYLDoUTPMqINx9eiE4sstWGRQe4O6jYi3
tK+J+qPYtBTjKyZO36Y5U/J7pg7Qa+UUyE+nfnX2ottMm2E8EK6TyN4wH3u3h724yeKrZabrCTSQ
842MAZm2E/TDswuwHyoexefaK/qFVBPUje6fZ4bF9D5hywiAFey13a/S9il8LkGGwj8AHziO/NYg
Q7OEEO40uFBGzba39mm1r2Lq7z76AY7AXGlEjPFZ+8GBYqmUNQ/8G5vLisGf6SMmhpGTatjX5v+2
EJ+DCQIM+P6ewzYjm+Ia4DNHO3J0tsMGoV4aryQ+Pf+S8KzLx3h4sgSKSjeTAA5QQTCXYmLTSLeW
uUZNhaga1EJTiCXnKpS6d5D1pVlt2lWFpXEPz9djTE5Yh4gabhE7BDUnWEHL/BVhfNfuU9hR4zPh
Rgjl/ThdhMQx5o4LW8lNshc0fNjuyL0n8QJctci3KgLnjgQXdt3IwWJDJGaOFB01TW3tZWvTjOsx
pt3V3xCq1lIbZXtm8D0hqYikI1dKmj3V6AYAjyye7RK3Ysa8s4iqu90iICRjudH47jcs2On4kUXn
Urp14WefnmLejWY+gHA0m2HT6J7YD4rURenVV0d1iaY993Ltz2aVKdrvdoCPrPcpeURM8c3G7NWV
2Rytjj+uWvvSnrMbipxnM/Ucef1B6LFoMlvwTIKzL8JgGxK6r6yG4X0A7hp65BrBWWRZaObJMYmF
2yXk5RGkOfkU7KmfKRyiwQk4kj1QcFGXi2c7fanNh752PIRSQrRCNj9AJxorIPJY2U/Grq/RL5rZ
ioq2BXZaeGWw0WvNlj1XAebLTTDsgD8s6YTXGJCLR46kirghShw5VXuo3/FgEXRYt6iJ14l2ajoi
sTi4vPmdu0gMPybodIFIUa5FU9wfgxcu5eIZb/l/1W74W+bG0vBhXBGQYalxkP7QC0bN1ExcCCYm
Iv+z49Rfou6Z9v/IDMQ8EAAh8p6hq6SglvLlr7h9jLPGJ3706bAz1/WVvOyBy26ATWFsKCH/k8Ur
1FDjcSx6qheA3o7sYEH2DDhvGNyQuJNS8YhduAekkf0lN/GtSpuoWVAjObETxXeGRnJOY/yL9nvL
nj68iQ146C8a/dakzsAVhp5u/LXpLgVbUdgoxF6dYYGCTCNqxJ8gcJG15P57qHBCzLuQMw5vUftV
YcPVvBGDPHcvf0YIPJltJtExzB/HwlUQUX8Jy9Usuqvgxxa8gauRKi7Bfuh36j2ExqNP/1UVQ3l4
4jEfFKbZflyMzbh02q8AfYxMgCwVyRt2p4m+Q8aqztkwJozNA+ckxzMvACIy8uvcSFpS4SdO1Bob
ZdlV1Ngf+IlohxQCKQGy7G+7PTq6kDH57qRd2HBkGEQ8V8waAhQMwoPDQyBGQ1Id3brmkiB+JALG
7YsbOYIkkJyy7j5+tXRNaZ4e3xga1GbL+1wVnxLLZV//VPFB8FM2wgIS9BcMBhkleSbCRM6C7pSY
FmARH5f/F/3QbSIkWNLE9VFeR53KNtrBJQTh3cUeXlgUJEQa8eSFifcILE/4KefmSyVHiCBS2sCW
NnpvhqbGfPVavkgtIg/YhYQLgGE3phg5v6k2BxARwk30KQRc32aULcnVzpxzmND79zkydTdljLYB
L2D6FKgDDbbidTBizKiBq1VE4g0dHOI/mceBi6u6Ax7j5E+jJ/U6i8FJuMewKnDXRLitlM+a26vJ
WUOCq24Q5kRSVYC5XIycggJDAqmXuxhbsNoDq9zi6qGqD6k6KPZ+RnOpqS5jVZZ+5UzcM09/Rk02
JFCRf8I3m+ZGdhicZTfldmIQRWRQfsHwG9tuo3SbwtkDi9GMaIKl9r9aBXRgUCQENzYrIClizA7L
U1SyAig6ZuAaayxrefduul2TLW2emSrpVpSA0DRM7/h3OX7lEGcLuIgG/HhyrdxCEwJLrPGdcHpm
R9PEizQcxSnPkSfMwgXX0DQd4LeYYYhJotdHXccjZ8qOM6fR/zBtCs/MqOpufY3Gvw6ZJK8rkUdR
eeeMXmqNhZfNYa66YdPA+JfNL/GWoCJN7D/DHrj+uax4uG1Sf9BL10zsAy5zatH3Yb1nTphaZEo9
4B14lgh7nUSu3sp3JWY3gPFUuYotPaHfk9iFZQQaHyAiKKdkFYhYZNQc+D+W/GOBkIgvtX/nV2Ri
9H+4leFppnb33eA99EZEJ8AqdKUZySY29zIPxMSVhqRCw+WkOZB/9ZU3OboYiMCVLfPygHEQdRTx
8uahiOB8bmLOiUF03oTQU3+OZOc1+cbWdzr7Kyp+RJ0E7FFVCTvuAR5ViDwZVsbA64oLYfKtsp6j
f5GDs4+DpjqhQ5GxHiHUzgtvtvfQmkO/CzG5CXGRRMvPRixlzF4gCJgRWY33eUxC7BnoH5Yr96AK
uv8YO6/l2JErXb9KR18faODNxEgXrCqU96xikTcIWnjv8fTnyy2dGXUrQnNuFNpNsgyQyFzrX7+R
50o7f60fOYYkGnRydRY4D6lCOIEtgwzL0RggQw4B64K4AJnlf4qs5xaHufArUD48G/d0l2xbjOqZ
9s8FoqGGh3Z4SD4oLTUItOaeufgrW6mgJbNSkUaKLU6yFneTjIGG/yRM68J7RESECeoWGFfTPOov
MuoARdummEhFuAEVxSVgbUZ7lNxki1rhuqm2TmliJtWSS7u09XkZncxwC56Id/JT71oz4CU+F9PX
65BdI761GsgzErl6K53rkTAuXYf+wQQwm71TPBrQNyy3tZ4jTHSACUwQSPwdKD9wxWlc1bxI6c9k
0HmnC1xeMKV40ti6h3zJyFPYF4S/tMkT2tVdP66dSYP0hM3IuWXiRnMBir3o2k0k4hdM9uiTLZ1k
8+Ex+HeODAUITHGGTc92NsozRvRNejBlZvLTlv3NNyC7yULMGNF5/5pFWIT6vjvkavk9ODc2NMXS
qw86JytNm3A1nCvFQYqAKZR0keoYFQHlIWGGGcLSuBH0t0p6goKmXQSJO+SAw9oteKJP9oNLUyON
JslAVXd6fqTVwtaOg1SFw3uUYQdla4wJxBLTme0zqiw6NlijnVXWIgKnIetZitARMgTY6EtzAeBq
fI6G5xa4c0RgIRH2agmDifQiC6CX/bevrjIQXwCx8oLNly9Rw8RfLHe5OPrOMfZudfCRdzXBbO5B
79AKAFAZpwyUJS4IQ+CziJDmdvisEbupWwM2ak0GQE3PWsIAp7tH3ldqO4Obhpq2WKIlGpfQttvh
Q2ysDbEOQXnMJFQfZFYQA470scH7NtihuTVxFSjKr1i7l8iP72b/UlrwtjHd0KZXj5GZkX1pFrNp
dZof1EZ5ssY30agWluFW6tmRN+Ab1jJeM+9oZrpbOPaMutQY1sPwKmzbkpgeEUq57dIDQHrigbv3
2d1DY5matG4Kb6slboBTgkStq66CfpFh5m36s5LaLWveVMvCWIyv6LH5ur08RxU4UAXR2w9mCq0E
Y+9mk9GYEPnBi3J231huzJeEnZfWvxrKA3MenjqPJhMuClS09gJyTUD6mg3CwMWLr1JTYTTgqxaP
go1JzfD2CxFNr5FEGNdHigX4uDetjTa+wjIt7TVKf8O6+mn6NPrAfqInTN/98FMTyK5/D6BAtrWD
Jp/xd3pM23NbPNXkCeQ4WIiXRueC5ECvn+MR9hi14Nhg1hLCXnk4+tWicTKtZ8HzddKjLr/2+B9Z
y7LEuRSbYcXVuj0xdJKyZG4Ump8Je9oY6syXbxjpwmVJ11pH6V2+mF8I6nXc+uuQhCB6696XWTT1
nACzmcCSQFAkyjVFfvAcipoMAAPeB+cTxmDEjhWIUFWLMQzcril6K9Qf3EW8alfXNUfaasreUwZO
htbxN8AYQIdQ2gmruYCRUSy2Qke67sgNzMneeSMZFWHzpxm9eeV5HGHxUl611MnysnOAU8hkQ3/z
EtIvlj1Ow08MPts51qFMbya2BD04lCa3vngZ8/eC1LcIHqLaFEelu/diPrISu6PCfId8dsayP8Ao
pDLCBiEt/SNG1+9hF+slzYLY4FmIGqljZ912PXx+aq3Di+Ulcw2iB7/FiQIZ9qwU20qeFWAxlr+S
vrySCoZcMm8OHDMs82qdScZT6X9mkUNNDEkKQn+7qucOwOhejMEcfBKa4pTr38pAohqZYjrZ4/To
HonObfkc20v1pHfnRj/mmfT0mWNG1a6FjknF29t5AbR7qvMjT7mlns2qwzIPDOVqFptBgvc1b+pN
2r6X2LWlac59wjwc3iShcrkQky9kQYndGu0NwYfQMG9emK0LDb+Opnl4ggLIKNnX35hMYLfrCPHV
hqGrzv0vhs8SRrAnfSrZSgDAgP9BfB1dbUkieftMjJcYX0fBd9ifEmfbLfsIfadZIrChE3rqrAX4
UB2vBnbZyKTUX4bKWXVOenag5dGgt0BgxmIB1ofO8g3J3Q41kC6ojhDmGQXhUW3jEcim603CDoyK
OzyqGHuRnhnD80AXBY0mfuuesB/5ANLzynk5uuh58AQ6aSaNa/WdaY+8Ad+VW3eUwkWIwg9CGxYR
FGcUHNz3FuVZJazDi6tE1yHLW01VUOxPSGPvcoO7/1b6AIXHRCasL37+STolb8UlnFmo0vD8BFVr
DkyJeM17kX5BgINiQOqShJfU0YfJwGKi9q2vtOBiAO01JzE/9QFOhnDnJJ/F9PwPvI+A9mUQkY9H
RPpCij9Mbe2TH1VwKCivlMrRelxa5MrnTw7Dn2kZmMs6OWW6M9OMHd5y7QTGRWm1DOhOlbpxna6f
mwleFuoJeRugdwogJrhBYnLUpVxzMoIfueRRN8K/Cje2gH45mdu+5u49S/ZOSg64XTD1FGJntNf6
tlSuKuTTCaiwKppFBCFIZYX4iwj3INYuLVjLM/BrQti7Ij7KnhcYV0mQUQvUmU0pGqQZTTQ1EGOD
SFDPpU/MciHE0wExDU6h6Vk21X58SM4Y8Cd4hMQMOvur4PGB56gxriW0HOzHQoBVM8OiAoZNoXEA
Ruf06UwJoZF+E37iEsMR3sUWdE7Y6ThBcX1FXQnWQuzaXCrnlKuLPN8KXJqUSuClxPtQSx7472F6
wR2XqRBOGgkfpEwfSnlT6OtqAgQmIQnj4E6w2mLimqEe3Km8sE2wuupq+VuOOLPYMdEd8m+jRsi5
ZGpSe5PrpW+xjJaRpo8pncUTrU3CO5OwMBNpMWZQ3YDhIWxSBTOsJufkNWlYoa+oHDy/CJigmcEL
TTh7ObsEjlyDJc9UnVqMpJ2YmY7vvBf5Z0gRWW8bc58uMfDK1sTjuZ2FEd9SzOKAYhTAV9HrpTQF
I+Y9GSsUqqDiCmWOIS1TbT01e1Tv6ISZrxV77LPQgJj5IhNWz1gi7CQTqo3blpgYbBL0HrJxCVAA
4XYKodSZdYNDo3spcc1gYAqUVltrfKgQ5S/qcdte0Y3atGGJdcK2/clrt6BLBiIkm71mFUHbkr7r
vl4FRTwjZwxcB0Y5Gg2kDvmFjaVVn0PzkSX2WuUGRgzKWZzAhcu22OkyMIGx1FkBFuwn1b6HSFUc
Bs8X9u44TJ8I4MaE5jbNhu4SBFgxf9i4aWe1OifSa1Gq7HbEHcgmG8xjrFfgTqF91DjcYrwMqvxT
to9yv5QUaN7z2H5UFMNtyxrTdrjPuSXYHeWhmxHWuuC5dJ32HhVXIilwwmtmBY6eU8QcBq+bVZHt
e0eCPwrKiTlXydaInfPakW/TLxaXOFF058ioaPSgEbGpisk4xFJLOKeqWx9F7DQCA+fnEItUu0KN
i3QaJYi8r6KVJlsssK+YFlDCdaY6msOjznCWezDXliII2fpPphFtAwAJPBX6j744qO9BscJuA/t2
jgF6kRxrPLeWAoCwHUKeJ6/bvkIT+AinEyPDkcF5zdbohEzr6vNYHO341ttfUffZy9OKcACKtSKB
5mVdDJ99QMGW6SC3S7rs1KMwJz5ERxEAZeXvB0zH/fM4HaU5CwKHgajWhKvmvImUhWcHKIvOrUu1
551ggicakDU1PYMHtftOsXcJso88fJUwgavegUhxjjOILy5AE87W09doH3BUC5QfgwxX5xrJ0zwc
3gy8z5u95PwY7V41NyqaAO/uaFdN+mGhTtkliiH9rG1Ut0dVXSAk1NCHq3Or99daQhEAC5Ew3TmG
I2F21KxXX+EJh0UkjxtpEblltKSRFAeq6Or45PDBFpJ3nSBu1B2aLPj6hhi3Nw9ZcoVIQpU2zPZV
kBolxrz3KJ0R+xbKwAj9kao72YLog6XGthh6tl/GQhCUSJpgyruGThfO8leVkWQbEA36ZDMxqTBk
eJPDnd4vNawh0/BL0RCiKxezahmYoYIanwemRNNyWJVLyBnFioVornvm+mF0E8DZSDEaMva0aK/l
CRqtjktZ4xZQg7HybRLAjpDi0mxA3m94PM9C5dDLgFCAjM6Aw8HV4iTIWSoJ2jlOScg0lOWUW2A9
znpcsUeLHkjLXJTRwlizBimhei02nAlduAKkj6eXusZMcp9p5yS9tngJhDvUN1LpGix3xjkLZ0lX
LlojzOypJOrimtIxE+6DcO5dz2K4equCdlthUTIDmmNCAV19wH+Tpq6Obpi7DPnPACpi0WcIpUqj
gvalc5v8HIXnz4Drp63rbTquKvLYsP1pbPZu5iZe85HWn515CWb+api+goAMFdQH8cIx3lNYtNXz
L5+7LfzAVhxAlJ320kuoPbaQGAh+AIj8DujVbLIu20NNU2Xrq7h4BMNFmXKevE3J4ou6neI/pmBv
P3RnLU/BzlSrhTMSifVS43ErBtRMktlohV2iXMOmNA+SA7FWOLlxkXth/CQInMy0SJCijMSZ039P
SS+rUuqb1qQ65+4QoRcxoAhcprUGcZpg2TGlBVZ7uAqg/kcL042nDhZ/zkSsqFYgRobq6sx30rYi
MzsnWBHks17d8AVtF9yyojwZCLRwS7d2LfxzlSua0sTL3bOMLUIIw29s9vBdZx3tqHcS3QvuyILe
bHdLMW2pCIWsDNYh53+lFMBE/VMMCb+Gqeswk40lHkzsnoADJ5dLhReBXq91Igrzr0rHNkOCeMXx
NbEkNIvnMtBJSZdWnyDcwMwLLCD/bpOjWx+CR9cQwAGfBBw6bq4xxZJvaE90+ViszmoNgbCPiAhf
kHaAgEEbQlhC071qMIaGs4ZhuE+wRz/cK+z7CxTBa+2eYzwWXQ0VHG48qcVZoQcvKBXitwnLQDi+
1J1wuKv7RM4OdQ44tcae7kQrvVoMzUkXgwhRINqvJ95Mw1Fx2zHEVV8dHjIUc8pKDA5iDjDsH23j
TiAk8+Yt8zz6qn1pEzc/L/ELFciFp9PV0tRp43Oibxk+yCRbPPvF66/NRx5he+58VpIjHB5on7lT
2AsmuqtGgKAYLPZr71KhyHczeQvrtpXPWbseLddr8JZclR4vN8cPAJRJSzaeFS+N4lDQiwyaDPvZ
BX6d8MvKdh3XM0ALiDyEpluZy58JroJ4eOHwvReUDUUY1AcGXD7v2UkO1rDfyL2L8a6we4GcCUMj
KMiJfPGpYLxzNRKzukqhopSr6QY+Q37SMAd9Zz+ikYuCY8ujV8cfVv8ZRvMO4VYN7PBcBXvZvNTF
a1bCl1oKk8PepVprmT2VdY8VH5Zk5TK3XfyqygLSuet5e8CQPn7ThNY6ZNKM+FaT2eR+jOEy9dht
SAz1PjSGHwrC0HVsrcVM28UCNRnmtVpRMgBeB/uxfrYRa+ClTuKpxzLBmCHBRWLjsxD1fc0xuMCn
M3gHHEoYBBDBgWQImj6bns44V1jcFBtEMmHzXCuHUb9buFWg7YMdGntLnwe2A8pb58VmGjZZeNfH
ZGXqb7l6Y3WqCvIqmJyig52gCpWc7RaqFFxqhmmF7S12JUdmT5ymouWa0ML0M1JDnkb1o1LQdblt
cXZIbQ7V66C8q3BNap7tsJ1PZjhz7NeRQjAmNGnleZsm2Gv6q+KfsX+VvU2h7xNzEyV7M7w71jME
thaPitdJWUNGDoJrDI6vWCefJ0DbsKwL5xoAq/iAosYns6Kx2kvNzqB0xk9C9taImcuJDK1RcTMf
6pE+AonCupQeNtGpA+pEF6BLx/OoIux2rtMQJdBldO0+SKdpWkv6Q4UMk4BcyRIobfI65PeCbivf
YpoWt6K+6AJ/wfh5Vt0G6MJy/8UFlVpSJLYZdCQZ8/qKLAg7xAksfw7kH/K6sXCszU0XrLxykesz
nKo32EImsPtyGJymfPIwuW3WgvjlmcewP0wQTYxllr+PymK0n3OdSnzOIcuEy242trKTrxhhqvWr
Fj6r+W3CiosBi7QM9UWC9zB82QVvQLHb+piUv4JDTQkBfq23zLnXKUjyCD3f6T68gCdhMSUEdLza
2BKYczl1exNRAp+z7ND2YeUAwhX1l6A6DWinYGp2MGloIzEbNsfdQGh1heUIwKrUIqRHcBWdsDfw
2wEt7cKxHkpCybUPYhRbaCRyPDRspIv+u67+RHzWHgGebH0AtRCR44pnvrDw8DslMJQAGxe2tk7l
G0GRY3PC+Lk29sBYk3kiQxEEFi0VXve/iNvBT9LzME+Ywb7n41dCw2emRGXIF+izcGnafeY1s3kt
PTBKQiWS5RcZn5P03lpfE6tAooJPBYWxv8FPCEMqHWVDUHKs3gWlzsZa9cZbksOJxzJDOWYCDOkx
YSm6BRbrc68/irFFqqWzSP0WOSGRch+DZ7jUmg89FxeAfaccqwRYZK83G6mh0hZYXf6VIm6h0Det
FZuDGGm1IYadNwdPVC61Mj3S5smpe4KCGNCwfwcBh4EDtGvvvGZLDg13S2+XoqlXnw9BikcAbv+8
YqzteHKwRPHwajwKnysssRoxaUjKpxqALKmNWcOxEhkHEJ4B0yOlf00j4ykRxhj+D8cfPj9DRDZJ
esf6059CMhoOZnJO5Ic+YfI1PEcbiS/Xb3ISbBliV4S07yivgvI0gmU1NLm5+eVQXPX+4dfCAfpr
tooPkM8jT9zlcwIVffC+M75Wj4W9GHA30p3BfQln2i6httCRg7N26tOgdAANmFdcU7ca9mVGmpRL
F8d21VJa/YL52nkL7pFihocRLmY725jpBrN6r1gz9CAbdSpOVQ+fn5MQ7nWcvKH9ShPI2Esydzxd
3KzS3+l4QIRov8V+5zNK4uqp5lFRViodGzppRCcVngZsHHtV/hZAMMZwVfTQ7AN7W42JKB6/zpuK
lLLOH4EE/I5J+/CZ6AgNMX4LVhVwtbPVu4fNJ1MeYjRpib3TOAbWzKCvNrcp1Rry53rTq+x3QnF5
YJlM8ZrpEhsbJiJUNKTlAuaMWGmSZwNJEY/hO4I2zD4VHJ1sthwHtDrbKPKWC54Pd/LToAIFXPVH
BBee6n6v9+/TsFUq4hoXFIC2DBBH3AOjvqrntfufssfNdAnI45WwFxmQbWIKhmFrYKq9mwZ4CpTP
QJsAJQ4kw5W1DnjkumuefBvKdegW+J443yCvVv5d5sc4vAzmdmyXTbODad/DGazhgEn7QX92gEEJ
iKufdR4LNLnRjyIDAObATvV9yq7ep9HP7ZBJ+84OTiAmXbZKqGlaQJOQpKD8kxhbxtQJfRRzIF2H
koivNIONDh8rmI3YDqTriNDBJHDVFE7mJiK9RDk3I3CRO2VLRAetBAUH50AoU9otgxxeX7v4FEav
I9SROgZwmLqnyjg0EqSg5wzaA4Z+OQPKq8h6AeaRmks5boVZO0XPQEDRhqmfZc3tiqn4MfQvnnxv
yo9au4TqlxTilQ7RvtjGdF8ubxlEJwm9XtUtpm7l66vS4rGNcYvfexm2LbekhDGJTBPMulvzQOIZ
xgQcy2Lsa8f6MVDQV5iytEvUGcjj/VkjPojZBZsKGwtbvnTY5LAZjaAzB6/AEXltktXN/RmeGjQT
rkj2bbxhlRHsCETECBIQBvGuuvNIeZD3YQh3lJgSa2Wpz5H04rD9YzUr6IZrBVSvHnho+uVImEb9
o0eFWzEvMccVc44U1WGPOdBK9Z6HfNHKZO4s417CrGdvhd8TfLiucIeRZTArihn1H1qiIlmz+5rO
h8dkMrrZiUtQi1luiK13G87iEBcBfBih20IGI3ojDN9L3G4Q7vflPmyXukm3uEOMaqaXoU5RaQmq
npsFbkF3blEnj7cm/exVDmLLoGsS1lDM+qm2IiLIQV/zvdVdTRTsdfUhaQt7EDxNyC4VnhdmdzJV
mDTRodRZWjZ6T4RROwVzgBjHZbSPSKuxnuKh8+DCd1Dq9TU+mrQPOrkOHQRJpCDYuoipY3qUpIgM
xt3AhKRFKxx2t4aPPxnoOOf4VnW3KCYIFSiwxqJvspYdDtrlshs2mHH5kRtbl9ah8qG+UFCWoALs
8BALIGMiajH22Pem1lLD+aHrdpL2XLQfqYFh6K2vN9KY0J0/GBhGqGM4n5IDRNhG2xvwa6wLMQQM
SHr2TpzH05ClRk2yJchFHz+rYmeDMFdcrGU/bLVpXwzHUfqURKr3R2K74Pdk0E/ySo/e4epYMsYm
yLjxcD064zJnf8wQGWgIuJ17WV/HbZg9ekALMGoZ9J0FZTY/eEKaGGtWCw5Q+BsgRglO8uMLbwry
gRFuKNM69j92/kBO2oKABR+ew0LfJBhk6DC93MLklfDRoLCMDuRnWkw7ov5oDeehvOX9PeOJqQuc
jcYPycKFEf19En6mxQLHWot7Fmy8ZiWpQDPWp21eDGBFeOS0DNBniJctaGTnanCZ2ncD4xZFeSbx
oLG2+bR1tI2e1TN4snI9n0EeIkpGhnwvIF8M5g37iHENqyGDckHQSwNJ4lBg1OsD1xU0eKZ+7+Xr
lH0StyeqnF5bSRxOwlYwQpbD/LpiLMpXYvye+c9jfDOtD/HIgsVGL0JHTfzjrKRfYVgE1m5Ul8rY
KuqZ4K9J7BFoZKzcDcPXFqpVygnf0v0nAbho+CqqUFQHNL94nPktjIsfjzYblwvl0Pkv6fidmNG8
DwFZBpvQvaPBQ5wvBgy1khQT8FNhYFFsV9dxvJDsmhLgEX9wB/DTJsihZ04z0FihioMVgmcozE1z
mWC0zV/xYEPXZ1yLT0NhE6a77ok1piCN/Q8HKh7VKHR3lisNETelUvGHsTxgzysXnVA3qmemHCnf
qTWYOxsiUuK99s4486Y1u906dm4lTlu4yKhfVXYvGFNY0GnlZ/rGAhNIJuv5mgVe6C98+iTckoLO
c1oOR3ykG4SH/mtKBJiHizJT7GfHR/mOSuCsoTbH/FZMUaLPuv/mMrb9ybK3YXqTnSWgKNWmHV5S
9cSlsqU9AGngY+yxzxxcrffIMSU3L88lWK/Xb1vpCKo3gj7Z1SLrPFeqL1j8tvRW+YGtmGBscGDI
wlUtxi2IncXC8ZEFsgdoX2yDdNg+ManhvDYwTS2fWrXYdun7BCSJJMlfTT32CrvQuCvAKS0Dhh5z
HjRxFicYrmmHIMZS4CGZm9TPAUNoYDD11Zg0MBha8I3waJWaW99tp+UUbXjrZLiJ6osviAeF8Dph
pFditL9W9VNFWHL3rYw7T7oX1nF0dnWxM7szQwRMUePxFKrfRtzwBJ6r+hLVF1W+F9kp6ecxOFUG
pXHOM+IPZET8KN7dTJ97jrtgKU0rTOar4iWPO9ouxlo+5r2ISBpmgNrNzi+jfSpA/KP0rIJBwuPV
PwK8nyY01MDy+Oy/ddM6niAtreh+0O3k8jUqDyKT1yBpbgJXo6qCzYzLsgJ7ucNvdNVaNwMeL1eZ
7TRJN/JwUpUDAT9+dNO9aekUhavGEWG6xx7qugaCFlEp8B78ToCjWF+CPqocReEmN96T1Jp5vX1Q
64HOcKNgjq2tjfJNw8Le0aW11YLMW+eS2XeBWI7Tj84LrgtRvewkTHn7n066YNylB8cRmgky30VZ
XYs+mUuNzeC7XQOzmt0X5n2Qr+LObcHGG8y/ljGGS1LVQGH6GoqvQsMXwm20bYKCbhyRYv3oEAEy
/xtWvuQhvX/rite2AQfmqwPJHincDaZaMOXipRM8ZPz5VNBhisnFlLlVtGtw3LJ5tLEZtUwa67NP
VzrOGFAM+CTra1mhuYhBY70znppafEAGUFe7xPrQDaJS4DEmu6lY9+ahBIqW1UeMfQjeezh2aovE
+Mhqpligi5ChHDxuKefj1yG5KxYu6mjddKr8kew7xiZKBCQLjV65BP1rr66cgV7oFr/nNiSthl0n
wCyq/jRaihbpfUJ0rMMpsYQhUL8llxgyk11B3nFDPrJRcc5XEH8+a3xXI8RDOzagooD1B+eSTaae
Dn55zjFJkgxaIuktjd9gmtGoFCAWUPZAYRySB5jNIbCDlVBGC5n5kVwmbF2bnlSvftVo7thuiv69
FNhNAxevvWByqDkdIPOOs88DuE6o31rt3QMGm8BtZk3PAJ42KojvI5oMb2unq6pdka7CocihyvkV
ZBA0NBgeKstQeTFGCsX40uI4w7nFaNmXD0KkmEEVYVbLQ6YCsROJ7gqDbs5Nsb/6cPYFzz411gHJ
FBQQ2oYe+dKbd6GKkFd4heFzwzyUb+YPZ3PYFOVLTmEidZB8hg9BrYlqlzBF0H+OBg9eew+Ib0IQ
7wIh9H2RhE2G9Bl5PxZwVg7/aJ93jwmRlASa2rIdecNVV++Wdc1l0AyunQIiwwZI8mgJUY6Rkn4g
q1jYBHi8reU0kHMgIQuXJEIBkkctkQu3jtKXdHphWH2Y0pVvFLSir41+pqaCNV1z9k6Tq7PbB7hX
AP8EDkGh71N1DM0Ni0mQzRUfFbfJsUvqmS2ROQ79tCJfnEWrNcJIowRy++n9tyoEuoWgn4IrO65D
AACZTjc4a9H4GIYNjZutH6X+3I9fVfnuhN8ePUhpkl1gbbICecc15+fkh3QOBs8ydw7iqjjFTAIq
lk249ZuDrLwDgwlMjOjpJ2Wdi5972tzRfWLOYkhuL1KlQPuh1www6ZAAi5iJMLGKHr//9h9/+6//
+Bz+0//OT3ky+nlW/+2/+PdnXox8+KD50z//9oyRQJ7++pv//p0//sXf9uFnldf5T/Nvf2v5nR/e
0+/6z78kPs1/vzLv/o9PN39v3v/wj0XWhM14br+r8fJdt0nz61PwPcRv/v/+8LfvX6/yPBbff/39
M2+zRryaH+bZ7//40frrr7/r8q/r9PfLJF7+Hz8Tn/+vv8/e04/8K3z/8198v9fNX39XZOsvJnw4
xZRNXTeI3fr9t/777z9R/6JpjuOYmoYxhmzykyyvmoA/0v9i2iY/0w3H1mzbtH7/rc7bXz+S/6LL
jmw5hqGYjmlZ1u//74v/4Qb+zw39LWtJpscNoOabKL//Vvz9PosvZtm2ouu27Tig3JasaabBzz/f
L2Hm89vK/1GtJJrwTmhWaYnBWIhtZS2mbKSI7toK/LntLRsjv06GTZfUa79tsMgp4D90co7q0bBX
kkK17Nk9VNUw75E5+qgLh/RkVAO04gbRqecNvNAEGyexk24ZtjUNfTY98iFubq0xGVtHcUiOHJxt
H/vZIrNxssizTsSnmEzRcnOtWQXTIYUdKouMhDmRl0Jial7aKl9lnqG4/3QD/3GZ/vmyGNzgP18W
SzNlzbFVg6tjcP3/+bK0ndOmYRnUq0Y2DpVO6RNyLcnlAn3UBDUukWDy1bpewYizje2va5XLI1W5
Irq6sHx0Y7DxYZRahO8hSmVfTxus3ICK6jqpyCcbsGpTcEcfZZKaO62Zy4YTup4SyIshVs5B46V7
34b9HaV1uFTLUsVBXCW3lvuI2iHIFmneh0utGz/Gyh5cv5cenSMlO0fudoMhrW0DjpIe4qihDvhf
+N+TFC6jeMrXqRbQYkxkSw/W4t9fOlVcmj+tKOx7FBaVrDqaarCq/3DpqryUIx8HHd3BB0pts2Eh
MzBK2FZ1buNM8+HBmHaTr8cMp7ipTWGP4oklYSGfhDIOP91esWDdV353wxvZP9jmaqhHYDgWMXEb
fOcspaOWJHLd+R9cunMUK76iK/NmgDn077+Q8y/fx9BJeDF1RTN0WTPMP36fRG4jdQiUemWJd4ay
uILriKpEJUKwSpV7CqVOIsiMCVanHP79eyv2v765YZi2o3GtyA+VxYf7p8ezUdu2saSiWdW9E0KU
T9UN1c1zJm78r4UzTo8u0rAnCoA+1DDST36DmET2cvxHs/HH5AasYxW7IVpI1LsjsFY7Kav/5XP+
6zbCx9Qs00ACodi6+afP6UWD4WcTn5MLRaRaL+GQAxYXQJtPvMnbBo3NYWuP3GeODldJ0+uoy+Hs
338MTdH+9YM4uiarpqXaVIWGpf3xgplFomfOlPSrAX8hORNc64GaWLPn7SBHC1bhyTNpoAYMKE0F
MWcwVd9VZ4zziAgPyWiufkwBFZm6ujcnxaS+hmKjTiy8qHpkqBP1xNVgXAc5OkOlLMD3qt5NLeFW
3T2kXjs2sbnrJFjnoQ3jtUXXYKrqJvl1Nlc6EX7ZTZ48nA4g26xr9Gtp3tjMczTq0UEBgXXqFxKa
/XkIWwbxLoY3IaB1FDX9xqvQ3wXi/xWZh1WKXeKT0wK0L4qpChcWacCHNo3ntd/Mapls1LIo4aBb
prLWbJE0mcbai2qQBOhj2Rf1hbUc1SBZlJPEBFtTs2Oe+MZT6MNF8AJyOXpDxnFxDGLXA7Ma03pr
OU50dsbeRw2IQQ1Hnzs6zPyc1t53U/Oj6YQpmsFpYp8nCUknvsA/aS1SBrUFYIzwpUkrk1DqcHgk
sm+4yIoDwKrRqenvfYaUOWt1ltqQkCesb+E1SahGAgNEPFbCVRCZVIptvo0LnXAAHf9HVYmRxkHj
SWttbweEUoxyCM5Kp6UWEgyE2oPKGMB6xfBPhRdgX9NK/dETrSSI2D9X+MhzsCFVtyCOhS32Voks
BDLaBzlnQUpea4fShrTvgSdLOod8O926jp5DEq96tTTi2hM570EzEV6lHVu5Ho+keiAvThTt6KMU
HjJ1kXcZMyGvfhmJoqZDrb7lsn2vLWeY4xyJsyMbpVoUaDwqidBID5U9+dqHXM7DeWnqL0yzNeJF
ifYBObUIe2a4WB2kqSgQcEtXnfI2Y0RNWj3NiKbcVKW+TYUBIAlRrPnwVNgtjkODoRCf7gfqVvW6
Q+WsqzQ4psa46gyyodJmIrW1rYWQWsfXI9mOATrFaMjebQ0Y2JPNN4k2e8xwhWxItJ20k9KSqyBV
r5NDSS6LGUTXZ5j+AT5HPuniwa4QqcORk1gkTbxhTwLBJpQ4xYgmG2L90phk55Gumy7MAsG8X1qB
m0HCy7sJ0/2OwDkLyFePpDe5L9BYqqqIXq2DUxcF+tLTDAIjtaR4cpxK2XhEuvYd5Owo4JA2oTi3
ZkYsWaggravHtzHUOlfycy5SIIb4kXEqiQi2lK+OcxQtmjTxQFj7PugVGPJEUaglqq9WSbAH1ZVq
FSc+xoFAnL5dG0e/6pPFGOBIL5U22bzKwTCTZic30KRLmYAbVcHiUR3vg9Eih5DyvZfyuZzUJ6pg
QgdTlBbzIqRRbD303l2DkAa5SW92B4ahW3lIgILsZB501tHzJbw4nEqCE4LLSdZ8SE5funVUKGge
RJj5emzB/kccC/zc5kjwKryL/i9H57Udqa5F0S9iDCHyqyuXc2zbLwy37SYLEAIEX39mncd7u087
FEg7rDUXOoCA7Naq2PtT913m7e8ABP6ZEI+bOp+dKy3Wd1RAf/zCNAybKjIkwmD6dE7h0B6rIR1P
aumDrcTTvc9998O6AsdlVpJEV/8L8ngBaSzK4xhjfl5WGD9tMPJNaRTNNYqcFPJSJfR7Xk7AxCSq
3oZpdtxOtyC/Nl4uGpSbDGRMUnQI4FZW+Jo8qHX+MT0M4KYVj6Fq26tyctHP+uOfqcPv66wVGpNB
3qZrs6lALB6jUt9ozXNj3mvl5YxFHGwRBdguznPJJzj1qGjZ33oTVlFyrT9Lylg1SiB29V2yuNO1
p9TOKvSn66MQut41PZlpi5wQ36wmJy8+R8XtpkcTle1mUXgGvWH6aVPBmyMEk8/o0zanpvTeh2V2
ONVEiz4SXbcpmiPZJYWnnqLWeY3cgtDh34xI5ap2SOIovGCXsXiQE0gGKTRGDIWzN0jXhxnjIv+f
LrqTLYJ2HxOftn9pa5T8cs3Nzqw4duoAKU7zTemJAqtl43hxvI0Gdt7sPBrFQlM6MUM5dJ3aAbdp
M4NUX0eQeBNEz4AlRLB0J+5KQMIoFocqITJP+rylyXhXRoTPwwvkHqwvL/IcbPNyP4UxDM8qwH8Z
Z3gNsSIXWf+O/3siWHfZpURbH5yJeYLTkXi3amKT6nljQmoVkb2WuFGCsX4TtPxRlz43SfrV67ts
nMtjuoafVZScEhQaD9wNu2FCYeVmUb81Gl9m5MAJvC80k7uxW37ijjV4DUKvXgr6Mswuy9Th9AmQ
HFd5PO5dlfyK0vgMTC8z8LE6DG1GCnK3ktVd3zQ27o8PTT96jwncQTWdg5kQ10WM267y3xzJzQOy
EM1ogjDpYn2IHfMSMOvNU1zCYk7fe0wHsfJubWvEdWR2q8TNXhPJXXMC7B0lT24fgChuLho+H57+
rE7OFD2DKyHdp2ofquXbdE70vgbAEl0wT7IY1m2OyGhYix+vLDH1yxV5fJrfFiE4xzjKn9re6juJ
ayuZ7T4YSJ3oFBO8scxJz+QN2+gAc1oYCLtxWcd2yWceDPrgK7FsJaJ3486aEJCk9TDT1pjobb6+
TgMJCaweom7lzgxCSOx11ty2iY22CdUdrrbZnFo3YWEYNgdtW3ld9iAFmiy8HKIHtv5gZcqaTAKX
wLa1zG7mieFbMIZ8tL7Gt9yMAQ6f1b8ZF/VZdGtxk4dTelN3A1CnuTmMi5MiaYVE1jBA5Vz/TvLg
c2zjlJUoT6zK4vA6MVRNs+2+60iyQihg2VXnVrr/nHxF0+kMJPv6aLiEbW91PL7G8+Tj9e3JTltJ
VnA9RIFixE3YteWxrwKex9Ur4eQPBEX4/0rLBVeF4adX1qdRXjg3xcxIqBmgh5I/EdVxe9upfMsb
SIfczf+W3n2IJUdVh1VDR5+Yi+4aKIFjhpZVjzUaEO/Cv3Mv1uEqOKt4Gd6SJPoc2NZQcDk3RemA
s46n+jDOlBUW8VlXPodJ9UXOLIN72mSwEPmrlhNpHon46Xh75kBe7NZPrJXY+3fqUzs1fFOIGwmL
ys6S6kr6jR3mY5AyzAqC7CNBZAK8d2tE+tLUiPLHhVG05pVMIq/aNCoON5HbqHNWnNZ8gXcTAVVu
R/mW0QJsYmD3MaQY6S/vJYXKYvgwun8xYgaNn5W9c3Qj9Io/i4FdE7oPvejv81h+lnPy0cftS1v8
VMn46/rph0m8mSsL8ffKLO/cd+JnXVu6B4++kVUIlHt/b/V7GhKxIhFxbyqpxE5P6T+n0d9iNB9V
7kH0u9wRCxQRt4RobXA41EEAfwzjrTuu/ZVv5zvHdf0dUme83jHFap/fJ03+m673jjvfN4qdqoMU
0hmdeOe2JWZLq1wWC6xOvWbOt6p86wG8T+rVlMNm8HH2BG39Tc8PpvHR1KtDo1HhM0XH0Yc8WAPj
HWq15LpFAOcy700zC5sjwNPFDNoJh0sQTMhEW/XDdbBW98yMWwKySHXHC1V2+sm4WEyCanzuC4Z9
jvxZJ4grwXxOSLWB6fRuV9SydBTo/lx2f4N1yWZA+TTFCWNignIDsr5Ex3Kg8eMIeI97Pbb4rrmt
74oseXATJBhB0wLmqoOHPF2vJwvFvV/+psLbFVY81/78V6CsmlYIdwne4b5JaTbC4OzSAqMvqxCE
5xiaiqWmxLFeiXVRRGBTqTPH8sM0dj+OyU3kxbfEFTyEScrx0HKN8g78oyZlID4SWBb6D07I5mh1
2Nao6mZMSshC9XyfOS7nQBx9BAttT9nFw04WAbFAslr2hn2XWFq+1CRfR7+vdoNgdSQzgxx8IkJ+
DVlQW8W+36e4zAf1MrBl2K00q0+jPxMCMrkYVwds7iannWDS3Bs5oO71cvIdq2M4cFrX1T6uGAi3
S6SZ5YAw9QlpL1RDhqerRtw033XGalf9LCnGHk2UoxDlb1cJ2qSZ5T3vDlC3iVTQyRFbncenQJrr
vh7sLXzOrVYWGXgYXhVce0OJBCtcWE7MmWQNI+BEifhs+LN9uUQNUotpswbrLheQWzqWsFkMQyZI
w70/V8FGexAHLobzvhn2jR/9q9Eeg+qMeQlq/NLKeRIdKklNe+Bl4/OS9X+qLr8rOV9BCsf3JlLv
cnnxNVSsuDZnOVEYibb8KciCCsufPsVioIMcMlRXSGQhF6Bd0O+ccbxN3Ho4J4F/aNOpvqk9dDld
0W35r8++77OVkgRl13dZIsF8rSTiVj7uk3Zd/7Z8AVfIw8K+PBtTOIDufM3RuHPjlX+7CoNNGA0s
GYL4dlRux8y8wki29FeVm2JTilHiq3CCEEXafSTLhxiXmIld4HuL6FiBP4mqWx+ac8gULNFQhbIo
I4636rhv8CVO+At7Lzq5qwHJaQLKZfIOOo6vFfaDbDFuqBGyVg8UfVqo4n0ANmyM2TjV/SXhQcHu
6huIOfhx+QhPoZcdsmoG/Nq/BoC1q+TZC1qMQOVtJEMk49l04szjD3KGp5O6FVpEZ3fgqPXQbiXl
Uwrnf18ErCYlkiyooKyUZTZup8vsoRh6+6SUtE8+BtN2wrNLaMkhkbW96uNgOCXtBX1b22oXtRfo
MueKFlrviybsrt1oAPKU6AGslaPY8Qwd++wRT0KWnv24uB485zx3s7OLRRhuC2JvPD/ICc28DBXW
IUazwC53JSpHL51EBW0RjjcsmfLoK5tFC42DPgvPhT3oMIVpuo6MLrmmb0af+230CN30KY77yXbH
ePS+dc25Wbmm28euvm2EwVqGi2FOyUSa8wKucFo9NROgGj3HHONXmafXc8Rggc4XiGGHPaFu39sk
Tx+bxgVQWZTzeW1YLOn0jsEtYioPj1LFJHS2cbb15RQ9ea64EfFlymbI1gXGLr2QQJAiQy4awTad
af45UVBZMeTYrXraM6hhszdTCneL+ye0nH+WC2hkNAj9LX2QKTNuw36YWTle6iLeNIjFnIaPLChk
xsef7uaUYXLSsVP09Y8SMHUao/fac24atz8s1n5HKsQlMcBSiMt4+xIuaGR0jZfHavKuY4kyR6//
fE3kZkF+4+SRRONxpaA59NhddRrRABV7rZxPKfpHJtIF3BbNPTCU5HMBXEQLlr1IcgjbBSZpnjOZ
XYmI4eu4rnyWDVqFYoSgPmr4lC2urazvXtl5Y4rtEX6mHT4Gp2TznKWfmmH4HKOYk0W06YHl8EYi
r0/DEce/VMzINJRSBwJgEbzqZobRL0AZM+d5MREAsRU7VIFCsQYJd9WnITaYDgCgHzl6F5YzGuia
XzGHPWUsg+Iri+hmUMTPeBN0LIcGN5l8bNUJKnADjXKXj6wzcmd+XrMSyBSCnQmn0DpRXtGucZ14
8FcqQpByVs4C4ZPbYSDvYQBt/Bk8g3J2U3y5e+NBHNI2JZAGXVWlfxtXBoDqsKjkfAsL+Tl58VAO
TG+yGcFfunZf3rcveDrqcj6tiTrbYhn4cT2OX6cHBFSi6st1+JF7KyCoDKu07MDZtZbGhtlMTtNz
olSFu6t6cxotdtqhineSh+GmnMvxmGcXZ2k+7ZwOU4pPcsfUpw14PepO1RbnqGige3UffVKRCCci
0D/nsRM4FRRTgboB9SzukhFFcS0peCVhUqNBPtw3hsrXDifOBmyrfvTSWOgDGXkxdVPtWBwMLJux
0ilJ1vgo1T+JP5EX2Hts6IS2DMvwWDfJd28shrUcCU8aI9C2Xbxf/HBX2qfJ1e+ZL7BjzctbvsJ1
gUy7EFs6ORJccF8gTppbdILy1TXIbt3F/26EhJg0+DuZqn9Be92my0O22NvZy0gYJu0LjElzHKYV
/DJVHpKcBCTB8mzq0BwcJzh7Av9SK5nEcf+KZex3osNrOsNG5O2FntVHN6YVf2M90xDU4NAyfr4w
4KYCms90svTI1UsR19II9ib276pFnvxqvcxUERvmA1ZSZCjFTJxs3zTf9UTMZHjJY8iVActGLXG1
6r1qLiVsfZEVDkfbR7fOaoAcGMyLzFdVm3L9HdMc1nmMYb1UqFvqadH7oJ2wfQS7BCPhYekRIgdg
ZSTPYOfIl57MQtkD/16rX7Mgb5gc/thFrDpCziz6BeWNJChxhlkOdsb3K8bBDZJktN+xHP4ObbAP
ZfIe5UF6FHLfDPTHhnjrXT8jdWEIHAByirfeolM23/GrX1aohi2+c5lLUKN8zCohAXNayr9zxPB1
CBOfqCZUING8AP3Dmjb5mvFZ81iv9aNlEoRFqL62HUAvgVnHEIsW5w6bfL6q4vhNR1L8XKIFmfOU
mKai/CXwAuqQpbxD1+8AEnXB1LQrUyl1dGIP+ECIvo2W7Cp06JSqhK+emGjhPSGwIjbig2cnYM2Z
ZpwwTOWOsVfVxw6UlawsGSGIL72g5nJWZXZwlbf1zHIavKHd9hnXjFPBZmVWdNWGCADI8Ike62i+
bQN/vVsXVJtDT3fZ1IBwLQ/rJs+w8M5Os8OgCLtoQBI61MAVwmHarnP9leUNnimT3jAFIC2k9Z+a
MHiVdG07Cg3m+shOoV5E2zA7O+2lHg3Rj2VLRyUyRJQwImP5ENIlQCDuHIe5KS3eBsDVsQhKeeZw
fFIu8pzQ+13c6i626EYt0uaJLsU4j97aIgtZp2ejshDVicfvu6++l+w8N8V1ACfOpRAryWglGycM
zC+ThRbu4DLSUQ7d0yivu0srv/pUXWvI0znGJR0PRW3Ct4Tp1FQ3jK9q8DdqZg9SN+ZcjagvIHb9
hHAcPTPwNYPIRSs7+dsgmm4W13uNQLYk0bRvKrwSHYnf8clq6OrMtZlcCHqcuk1h/aUxBArgHVQ0
DPXr3xBHOAFt6Erpx3ROxGp8FWr/KR464oByl7BbYeU2OCeleZxajbV0oKxxw2o7jSjuYw8ReSNa
Lt2O/lA8tnKZTnYNEdbE5bqNpxJXMAKmYSydQ6hhWvMMuOny5Ogix0wCfN1UI85cnsgFvaUuDGRC
lovbET0+SxM04dPeG+PrdiwOGU+gTBxxDZcj6u1yO4qYT068tkHfbjvHdFjL0HpkFRM37dbEkDxn
ZEv1jqJUcTCIxaosd5LtxcqecMdZenFC7C4suqyitJMjj25VTkcR6kevoK2RsltOUj0xtmW3UPXA
03iapjjimNI8+Wmiw6vVwM6YyvFFaxREOs5Xlif0iwXfb2/rYh8u5eOyrmD5q/DRLaJfbeR9G2fU
o3P4UQKm98w8HT0PnqSqGeynpN0sdbAVrLbcPnwCNfQnDRlOWXB1yVReW73Q1pnxtISdJJivRxoD
23Jgxg5kd7gbxER+V0+AaOq225hsnJ0UOGCp6clsQ7s207fxZhgAu6hp2Ey3tMrMNOGJbdtoaq7z
sqK2GraA7IDo1Rk7MlskoIoQ5cMmS8qfoCInZpo9zJ8JLs3FqQVbO6IoUsHPMM1oxllzsgVa0n2W
qvx0ZL/wOSXl8hyUBotAd0SpbXe6U5dQV3kdVtQlWi9vnkjuecg7hGaczWE4VZuxZkPaXLyhA5xy
w4uzqbvyAmeRt1wPYRclx86lrPQ5BdOcNJNac/qHqTitcbSfXGxRo40orXye4KYh7FOGpziRDyKP
f6lCCApaqmSbGrWwGxyIqoglHpuK4tcNwYVYfuGdA6oswMWpVqzXDKdePFqZbUGn4PX1DHEUS9Xk
7atZ3I/um9KsXgrW4WTguts1LcdzMuJS7H0GLjwIUajejf2pXXgcrZP/UdX40I0N3CYt/hg1oxJM
s7e17SH+KQuhxZsPdaN7bONgSxL9WKr31LcvqmmTXY37bowngXWUeFx/xig3Zi+tW5JR3v9SCvuA
hHZ9BO6s8FiAgYpsEUjNTPnHhSHH7J0bPhvyaxu0VEv+Hs3ruUoc5yhmJgEmqIjPiXog+GtcM1Cz
p6ZjDOIk2EHzHnYD/ctGFfGr9k5eOk7Iz55jW0/7qWpBdPRkcLnzM1KHrUqGx4GpZRHi4UFAgByB
KQE2cLBArBskOz/XREwmmwDs0mr3RV695DaSFN/MzaIACZ8rmbzi/x9d58Hv6Iq1IDacrCSrMQaP
lXOT9QggRc/8NUVHmRLkUzUlLksaCe0ePGEQ0g7qeuAHx+iElcH4x0aA5EicpTrJUn4Jd7ldWnIM
vOHPNA1Ur9G8iUJ4IbLDgbxQ5MFgaiAAt3zflb14/KgW/1wqOply480jxNUH4h9RjBbkzNTqda6Q
1pKVhUMiPfSQdeeMBRF7MITk4bQDIv9Sg4YEhGmu10LteOd4Udp53CiDHckDoCO4QQjiqfBeQzth
X/WpGiixJUlOVwrXjibu9MPJP5IaZLifVO81Ke2bJsrhMo6YapIsOBSXb6ML5EpJVCNEcnLcWet3
a5hr2YYGLObQ6ty3JhkvHiQHENP7PKLHlrP+EU52IxVxL+vFHN9iuqC2dkggw8HPamQbApK5dNbF
TFkshd03DOD3Hk4C1Okr5uxsJSI9fe5i9x/Dzu6Mwd91mTerDt+Ch6I6C4GDh9kM/JIES3/yCKF/
L5z6nC2LC7TfpIdpZUI4eX8lXNC0kIw52PZsuhhMG2mkrFAzOD5lcuKm9ralTD7CIf4bAEgZBoNS
mI2LQc3ZBxNJPIRvYBl9g3AFhVbQmSIxI10UMSEjSAzGLBIJ0Gw4xerptjU+e0xpEPoit2OWvk5H
OzB2c0ae2XGVhOuxZT6EEjcSOTe7xU3F/RJON1k4t7eVqqjUl/s24JKnvnUilDCuwvC34qSSWLmn
cOFB95mBBe2Tn87hMWorfx/G1XsxonjUmUHpbZ7MPFeHkcJtI0vnuY+cjbsM81XgEi/OvmSTW0Ae
S2MDeNdsw8bJYp1q4GWK96SCejs41cRc65LHqb2PSpbxJQmcuBdvoL8sUUJg8YiitAd6T3nnMTDJ
caJAF+DHlGQPKBAorJ/Z/u98NmTXzO2mXZp8NXPEyd5hm/Edgsp9Zsw2beJtNAzkBLYqBlgxEBSD
RDVLSZlpouLMzBbDijvBuDU23GQ5gBubiV9o8PDRm9lc6WJBT5b2Hza900v50c0xGZTDUxQzPZY9
wpN5Tq4mvOyUgYrIzYt9Bp92QPfFvKyfd15BekWZ8D9XPNKRHb9WwV9sqR1wH5VbN3HFLruQNPoW
9ynzUTec6l0eYMZwkPCGYXJew4ntOCntPAXeJoigtfWwNrxJ6cM6xn+QpDNE8eVQP2ZMemnZgAwE
u8KHuVzlf8L8uzaVc8oL1qBO81Ji38kRvWfdvsnSbehfjlZ5gcEJhysU1SGrLPFKfiT/1BoTiZLf
JVaJQ7W0e3rx4TqJLXVd9jWxAbkq/AVERLhA5YaVnAaPtuCnABDp21s/yd/Kp2ns7FNuX4t4GDfh
krC85voloUOCuuBFg9Ce3yTtrDZuZN+MZMkeTyB11irdz2WL3YNp+2YgAj7vqPKE4IFsvfxrVT9D
zVkxG576IqYyJvscd+pVNTj8tUKRyu0AdY0a76bX6qVXJtmFFT+uLta98WVKImF+GkLYYEwedrYt
ISZphFdOg+xpBrOv8hYk7JwSJu/3d2vBglbQwiW2SE+1ppuIASMNigydwvF3ATCDJbncfr34k1mX
oXuY7IsSgmMpL1Htk3EObuo+oBX8TUtcSWjFbrIC/Os0uz+QY1iGNKAO0xy7UZoyWFqX7Fp59sGJ
28fKTLzcAAsCGo39UMBEMiho2poX38v+VkHGm5JHbyslrzfZ8SjYy1A7glHoam/auoX422KLcZuS
XGXVnhFB0dAj0OiEKffpVO4jkdjTEDFxiFS8Vz73jpaDOQwoMlowiJ6Yx5uGkV6bsbPxGDCOoKtB
FxI6tPJ7XX2AI6zOaB35fa4dmFuAJ14TXNOigGZxH4YL1bWIHeJhhDgH/yucEEtvmoUQ7TTmGsaG
0eTLOVZURkVgj6OBRUH28c3oEUIrLQPazMeHoXiaqoztSZ4wAlThrROa6bqqPpeSI0OPPSGRZQQd
cYy3OhKPjl/ekKfqsjqY8q2Pxf2EaJTeB7uPHX+9KVL7YVQ7N/QI3IrckcdxZONVDA+Oz3NO9bCM
IeNLRWCF0sn1gCPS4oAWlqmPh9Ll2kOHZi2UucozxyR2Az7t6TkJYa5AoxIYFu58b4VyM6uHEMHZ
LgLRl7BQ2g8EA9bsgKfC/eU1xDEJodDLiGrvMibpJjlMPupKpAAfGUzRTd9gBauzN0WXEeZiIYlb
8runOwjG8jvOOrJGAm4UFflXddAgzOf5TaEnc5MR0d2W/WEuFurNAQJmWx78dURLFWb5cQ2eUSkQ
haIU47ee2UUCSXt2P6O+cA/cSECIYsVEJcwgdHRbrl1CgtOJxDl2zoMbfIgFb2eck/Hnr0GJ8CFJ
H0GERTPqfJVqEDMD34e0yWsRImCSPsQ+/BVN6HTEEClmnrx0PHuviVkgdKneITpWUyGHEUstgl3Q
KcIQoLf4cIf8U1TNz5rOw3HQj7FSd3puDPwxQM/14J36vH3RDfbpOtDUWTnmiQr2nbXuP7XcD0KF
iH+ZtkYuKts0X9AFa6xMs9voGzXxdRKqfkzJ4XZ2EoQfpr1nVgadeiSpNPp0PBadi4+zVUzzC+X7
LQsF7+qDItZHbecS3xOojVP2T4tttlU/4tmhrYkZePLAwRFwOHgVWHHOYm8kNwP0jlPepyMR7tRk
GX48Ys50jA5q1Cm/H+rENZpcyLFzXbxy3x/NIL3bUrDTazkWolxzFajh6JgF02w8nbvOr3feIIm2
HaLPZSbSuEETs+n976kEtMRq9ULCwidffaWLhZa+Zh9eTehawIaxgFxILcY0fMW7VyMPoCvY5Que
WgEAbWbIgSa6+c4MPWpVAC1U85eJwIXSTNH7MZaCNgx6cDiVcYqLZtJsTtG2QEnIvo4i8D+8yGJA
jsp7xtCssyfMG+jU9qxq8G345fdFNg/C39sKpIi7i9bkal7wOlUFkPaupQJKmoSCsmTrECC/49JG
CtFEW5ZVZqO7auLHYwOaq/qLVhO75iU0AKOhM8EALENETt6CuoFtAdOe1zzMhkc7V4JNDMow3yHg
QLTpc1IVOzbd65YFK5Bdvqw/189UcvFtUu28uATRv7hnqvePtGxxawbcKRwj45lGMSOkmenav9rH
a6+EeAwTRsJIdT9YeW6jKSufPWCIotJPhdYsfKL+z7CG9Y6J3snXHXc/0Dd/hvg9Ff4LZe4WAcrB
jToPrbAl1iUu4HcA4Ob3c+tmUGDNpajxY8y2aQJbKo+J+pj75peg8q8kaU+sAZBmEx6RXDhJbX4o
BgfXXCig1HnVO8Q1pAto5tl6cZ7/Mmp91nP6hSbktlHecEAJjS5vWd8Km5Lx5RYfuXDPYdOgc2pQ
s0WOBFAJ5FmmtCqFn79GXf9lvY4IxFX/ndviTfhFfWiS3G5bz7lf5aFX84cktM3vmj/j0t9YC9bE
5gxqvOCHvSF6dYxbkcs2V9Bt1mFO5z9w0cZh8BYfh4HImbnWd0IhwJLNW724BHnTiPJYuWeQ5u4V
m4u9row5RA0jxZajwMdpmE0DyB30aVtbkIW7oOlpAxjVfnbDCNMeG7UyCQuKcYdF7WpY0r99jLNs
1ck7cRniqk+a+i0l93aw5X4sQHdZQoySiWKARo9EmRSkEXPujRcnLExLJH0Of4aLLBkKhGVt/+kW
f63PeZtXTOHW/uzVjbfLc/7DqYjIArHOXVgyaZqGV4Ox42puG7WPLpjGFc99EFe4vWX8arKI57Va
n3xWd5ylLDxgcumB9BV99NRwaPKMwkPS1ob6z3wJvhsX9nk4HPa8xmWYnyJrLkcEbZCSKYA0eo+O
zUcR0IF6cwmR2BxKCJL7sR/bYy7NIQy73dhfaNPpwGQO91cBG3h0833QVfIUfMklEqiSOEtnW3wt
ESPd3rFsVrHLmvVigg5oIzucWmUN3aaaLoLp/MBYLcDwYqML8gb50AUqifLDFszmnfI8ed39yN4w
TvL8phELdXFeXJeuvsC06+PMiqwjzGHTNr3adR1hFGux7ATqzyTQ5R44Tc4JVdaQNxgrT+IS7O5A
d07S+n7tuPTDhJVd1tKJRFBnpKAyHUJWWwotgsoRIzm3DFEm4i5jhuIxW/eC3SiyLuKvJWUfEmOG
G4pU8vpbzmQNlMN6mYGlp1QxgSOc9ss2+SacXNKwsoxsWeNuY77brQkLOC6BpcdYF1pgkVD10Gj4
RycAxO4ppthJxHmfMgz0++JJi/w4UTGgpXXYJo3h1+KNb+j6rr35xdOyvImDGW2kj9g9LAHjIBnA
lIRyQ4c75KLnIfFB+49lw1HBuAm24EWx0fwRqOm3rPrwaqaEOqSsEQLP0Td8mvyUulY7NFXIxBgM
pmsx7VrHr/YILzmcfKxzxLtsUi65op6Se92jVO5Ft/frgRpsZkqDxgtOmcz+rSnioIt9I8H6bbEQ
3dc++SwOsjMgkc28zVOg2qqFwQ6ao5V4kUUgHw2p1KN7FxX/6jUgnCkyQAXli9N6wXUJq4MjcEQQ
UMgCMeGpy5MAvKJsbrXXvfRFRDTXLLF+ZhcXbWWCl1HLXVKd+Zj/BCsXEwl5H0Z6xN5j9FZj3t7+
/3f//05TFpp4Y9ExTRib84I3A8HSVTZWgDpsMqPWJHoKydzGHS1aihzFgJlv5YAivLd2Pk1J9pTz
7N3EFnvvQHCaYwivu3iUfEsyEZptcZ3k51qN5klMlxycyrxGSBs2/ZpfTOAxB1JOOIu7/GR0Emdn
pnPyL5wyhTDKUX60/9+vZXMuk0Rmf8LL7LsYrb9LRoY9TcVUC00yRfkSDTdN1kNAo4DnJkZ4rm7b
DGhM5h9yBI/UOOWKj1LdvleYVO6mHKN4a2oAu6YoL5IwfuyMcStBFQjDy0dRY78fC3tg1nnh616i
uFZKmaFJ/Ru0bWQYsCJoFxtvWySf25Ih6bbKxwfXuK9J6L9GZVMfHHvtWRveLilRO3Yu9W5w9Qqq
d1B7OzXQqC5et256d3lxHlBXBvthLr9tTKJV7+XPdbV+OvRf1zgjTqIpn6sWZ0dTVsFjQQT1tjf1
Q6dNcegi052rtEFIUIg7DFTJufU7/5CJ7JR4Q33qVZqw/CQxte/8u9TCAXNGMMOISx16kp0SeCb+
970pH4UGfx0QTLxNzEDMk16zd4G6yPXKbWk4gzrp3oAtB9KuA3Vq4nnvtEtDRqPbbzMf1I9EXHet
pECd2yYHBcq1cRFptKwNR9T96IeUs88XVmm1mbdLymaEX17ysDT6yzL4nxOGflrweVDwGH9YT3oN
eFMHA6A59u5cY45BIcKzExQXvWIN1tYyT3eTiAIIQEqVB3bTIC6B1JOWQG5BB+iYcTANZXYdsCS8
ao33u/YTeQJqbk/BxfO3BKzUjCRY0MKf8Rwv3C2J7T50gI63qNlx9hyfwzS2CNYRAfP60voFO5WQ
e2Uuv9Dx8mdL0Hl7VUyf/3u6kos/0Smz87Byw5R+mj2NGoxXMBen3iuxOeDN3Eb92J1K8cB5iSgm
4PRtXdg4vht8//8PWzhWNOUt9Hm3szuDhe0qVRBSCsUlaeb6uwopJZeSK7LpEIA160z05MIbUfjE
enmehTEYQY5e8paVKoxM+vHRWUOSXdLtVLB9dJkaQWBgvt2Fk90FnQtxoC1v/Ys9ci07NHIL6REq
aGLo5HDYpgZiEHVzX3xhXayeAtluHUu7maUGpmKv7YOK4huucjS/vn5KWrb9/1sYU1bLDCKzo9ac
x7Fp9vbizUwHw/N93zLS3y22JURMgkd2+u5GcA9vgv/YO5PkupE2y24lN4AwdA4Hpq9vSYo9NYGR
lOToe8ABjHIbtY/aQe2kVpIHisjMUGRm/PYPy6wmtAhFSCLfw3P/mnvPderhnAduzRAuwF2oxMFC
n5zk7MuMPuGX4xFuBLmDgAbZYGbpvWe4+VpE8IAQC03bohmsG5f5aKns/sbrWd/HqXvDqHdrZZ78
wnN8UssUbxqQWI2J4Huqk2+krluwSXi65qAFHTWEpBZXeX+UWfDeZfouT8z4RlmKIdmC1atcZ/fz
YaxHF2F0ZG+/GTx0574v9xOBs4EYg3uhGehgVi8TguiNhSVmlDV3bNbfyVbYF7fp2BUjjTH0gtxQ
WpwyXZ/jhPUjojSCHwOekLA1CNxLSISp3fE2dlBZdH7u7vx6enSm9qNMCzrA8C1lK/27Ie7/G7b/
gWHbdnBp4mz/Hxzbj/3wnvV/9mv//A3ffzdsy+A3H+3dImlzMWXjiP7Dry2937DguqbtesK3zcV7
+Idf2xC/YSCRPF6I4R082x6+wz8M20bwG75WCxNxYIsAb679zxi2rcU++5/2Wt937QBfImZjWwam
iW/7V4NjkaGHiqTjIochsqqO+CC06Y3BhrN0i2tDuo8dyVvfA1uC/8P03ZemQ9j4p5frv/FH/8Vm
+ft3ISUjYs800dVhQv+XP/tSsXs7Uzb14qHL2Vrl6M5878byIzA7iHSqltIW5cB7kTYJIckDmwOD
0O2aoxQjFfIh4HvOlb7gM67KxQnIyjYPHlEiHcIeJZoFTImufoBeKpgZTzEi6XQKHgtKcMthwRtW
FrYh9kV//3P9arf9+WMFNu+exF/vQ07+i41VBjLxY9MMH/BKgm9yTBb/MRRVr/MeXSuoyZ3Oqcbc
rN7//V/sLi7iX95Wxw4sPMaCyRlvrPsXH37SR4PFIql+xFN/Q2TUJdXv0q4ezID1wihO1ABwJ5Jd
nFZkFiEnHLUgCIDdBZuOL6UgbMh1NvnSApSxidi8eu4ZahEo7REw7PB6GgR5x8y0URD6j+ZQ34el
i1elvme9cwlh5cniQzb2Y6SZKpmhfbL8gA2LQTnMxonYynqyX0IljkzWwJC7ATSuOHuryFWoCLee
AI78fnr9/qH8b54y67++KK5pupjITWHaUBD+8nYkLUKyKMrJuhiQ1i1ZORQxFzYhsMcoDJ3knFXR
sZrq11E6O/yun+7kXi0/If5v3ntMxOgj1D/4rn71t/OMAGuwoC+YPKK8Uab766PfJch2cbc55CJU
a6MoyBDBcLxiAYsNDxdhUNz9/bNh/+pp/v1vtD1Top/mIXOCvzjQm9RUerKF89i7/dYJrmbrv+CX
/FHadb0RCW1AYaaCaVJ1alRL0666lxSDK/NPbA7FzWgaXzO7ZEnAKG8l8/SAoZJu2QkYiHbVP3p9
lhfg10dZ+g7LpYCJPuMS8RcAwBgE2MyR3UCrMR51QS0w23dgHjgAEtqVsUC/w2Dk4FOO7ZMFxcII
FUUXMteGaj0zydjygb+rPj6kATVSLpcifqnk2/CBMdOrq/pgO8ddyEzbZ4I0xq8Jn12ktT6zRl9t
GbOqnSkTEgNHdar96Bg3CAhLvwDSqJjZMylfGWl+NrX/Ok39/VhEH0xj+au657oLmx0lOUTw+IUp
GKx1QYtoBfZRtzmNU1fE+77xn3L9XSUMJNoiq7bRCOTMmIhAiNqJLVR2lzVxs5kyatgujU6iCq+8
S09IrpECLFo4jXZ8VcegeTIJsnSaTcaC7BvizlKEwO+Nzsz3whkf//5x+gvyY3mcfJv7zjYlN5aF
S/7XBxij4UyMz2Q/6j754IL7dOr4ZBDRgR7voNLy2Y45ReJSHE3Z7oecCXBkEYJhPCrDurQmJOOq
Insm+mHW5MpWTMFKa53Fah/n8C0AseYMnYovOU/cKIFrhgAbW9f+LPz0i+qnh2K2Lzgx3uwECKim
0zJ7tGux5V7GJ7Nlz0ZsV1l9/v2PbXm/Mj34uV2Pm5OL3QdzIiX38C93FuQzbRP/Fj1lruecW/3k
tM5pzDVeoxGkSB+/zVkPuTA/adPHxEToOGrnfj2PBLMua164U117Aatb9nmzrlzwpEXO8suMvtkp
rQXLPIa184YBsd6GWQmGrD2l2fySDhhcOvhNsmaFKFC1b+qmfnAzAa5Rw5UcHTb1BXGctFi7rpb4
QFLc7FFm7QYYJatiKMVm4EKc/RYay2foZIhpGv4L+IJyo0YHUhVDcs7QG8PWLYDwCFC1t4C5SG8P
i5vKJSJ6XMj9rMDPneavKMl+2PxsMqcckpQG697JixpNe2unQh7MmqSTgLedHFKKXkRLdg0wFcNm
uDYL/CXd1PcHAcQ+1Mk28tpFwGcOuJMtAsmR4LP4cG78Nla7lgk/Cgg7uu2gUNhh/qTyVB9l2r12
aOaZJdiolTF/AS70sFa3KH4V+YKT1c4741ZNwANE5bKQ5GdrkMuubCRTaPXEJcsJUpAB50gbdWiP
iDGXrcV2fiT2wmeMsO66DkW8NLZWEaHHSpAvprnFK9P3O0/2hFu3TcBAviKbywSs3hnhkekQIEAz
Iey6pcue4idfOa+TwkhnpYTRSfaTne+swxF7QySxw6OSUYy6F31XNZ5SQ873mfMoLCZPsdmNJ0W2
sdIxMqPO2MIZ+RKg1lslOR5eqgw3k9WRYaRYk6lGTK/fwutWDVLTZF7MnPA7ynQjidXetHZ/aAXm
xdghSELXL//gc7Jcqr8c3670AmHbHBDUsu7Pj9GfkCMQ7wppp0PzBAfja4ghWUp4ySlQgNEJSKuL
4PsimmC4nYKXTXKQ1sHwkVW70CzYlMzNnprwIxNuvnWSz6KYyDXChfMPbpmfBdF/+Tapzj3MkdyM
3l8Lpq5kwS5F80QKF2t8O/gS19UXfzCwbyeOh9/Cv6WRe8CJY++DxrwO+WK+jM1pO5IzphUru6lK
X+xQ3PMaM5pqmTjFCA2UIwluTJmdIghhI2ly8TiqedIFjIzInRF9VChGmyDNWXChFPRkM+AX75E/
emV08h3zRUDGzgr2KqWlX2waax6j55g9FpbBgAQ3PIGNuZBRneyZoepFh73+ncnyT/V++/93GFuW
xYP4P7ds6//zv7vv//Lt//7r/zoOZdx8/3Pz9vO3/t68GfZvbuBCbAogW0mXq+4/2jfD/00EVPcB
fBjfpTCh+P933Jb5G7SnhbcFwca0aO/+o3tzf3M4tPBn0m8J0lJ995/p3lygPb98vISkjoPahU2c
Mp9L2Fv++58+XjLTorNyRNmN4Lz3llh1H0mCRv7cRuhqa8w6PciHlZPU9VZGcfAlcQzEQ2zjZwg6
65ERfQbe59lzzKOA+AL5wiv2TN7QO43dvT9NuwF1Fda0MYbln5Tb0C7Ge2WTUdp3020VLUjBmHy7
fIk9D61t4A79xlQy2SWmfvFc+rSgNacztu2r1cb6OIH4mnMxXF38lFeFHnKTWopZ2ZjE55hxDL8R
+2iQtDCvjJksmHpdq7l7Cx2wRXYvknePj1oNhB60zEdRw+KrLXE78JE44Udsnmvz2pvTTo86IueN
D2ik7jQX9ZFhHz5+nRCpCX8l3gwKLVvVpEAloz++IGEjcHj5tZZtuzLjdB8aUDgZNiPLGlyWo5A9
LTRxV+q88Srz/GB41T4opvzBnLm3Wn+4xo6LElUipSBTFfwAct10Et7VNY2a8yLKrXPnjtg2+3wX
anoRI8SoqOKm30CpOU5u7W89w+8PhS/Y72smmUjVs+Oo4qco6OubTkf+JZtRqqk4vouwzNy46Fl+
/ptjtPFdGlMxuaHbHRPRnbskIDJJLgkBqfnCxGFfLjbiwq8/La1qdKkEAwh82VjmlphuZX6xa2eH
hp23Hh/3Je4BjznpkLNVuDec6S4ZPVwTbslSGD4FeBf+lBm9Cv/LxfZTcn5C0O9FotHZxfmrPSD3
rVDa3/38QnXobV+1imkjmYLdpMuXgHzGfbPIR40mH+DRcMHHxqW2vIudesOxFgGlc13I/mrCZ/S1
/Qz/dKEIJw3YTxPBzpD77ch2HIuq0wP16Jv7xvc1xJuS7DXhZ+EZOxsJH747X7D1g4Y1kvyiVJpf
QhjHawxtzgY9NS4dG150Y4XIKZninvIoMk6xuawG/vTvGB72Rp7c2I5pnH9+EQnM+BIlV2ipBiwu
v94ziD6ipCZOzRoSng+DaN7Bji6OXwe7vEuIDgjjw6TcT2k4hOAolnM3shyiGxTO0hv2Qs9fs26y
TzF+wY2uKwPtWMveZgoqroWpY9/nVcE5GNSfv/RVbuz7Mb79z19XmeOfWbl8hcxhoghymuvPL8YQ
tVc7pbAJU9oZy58QUwXFZ+o6KHTHxqgudtZw46CAWfedNk/FJIm9mFS87ao3xGQgh13rmONd2kY1
d5Mj9BMKP3frlESSwrAiahP3nbhmCSFUqNGRy2viOrNu3DGnoB8bdADNxr00KQtlo4QyHVcOyi7+
IvpUMDlogsIFDqPvwZqEqCEFoZ0ihuy6/BMbTwGBH2RlSPtzQV9gXrrcLdHUttkGNy9CeaR1GPvF
g+F6zLmWL2WUZTc2UoqdQnqKetnOrjohNbd0iCZjahKCy0uoVXLVOtsJG/HaNFOynIoaEy+d9J1o
InF0SrT2Dj4Op6pv8kBS7uPbnoTPpmMmkBj7P1F3PNqHIRXkZlv7wu8JmzBuKp8K1ErcnoB4xJQi
Q3tSDz3rlenVV8khMIhDjCbPA/6MyIFvjezVyAu2XQPnFk9IuUTdtFTgL44wcyRIfJyH0dj5LHM8
gDPbfGKMnliwE4P6oe9nEkQthF6m2DZuo/Z2lj1DNmAZHxBR1gbhJ0vn70pdGW4jKylSwhAR2uVJ
QVQ93/EKdSe9ZhiS/JlsYe99GDWBodUUNuu2fMburVXymvfPrOhbFvjwfwrbf5+i8Jq1uEzQbFUl
G2rRJvcmUqB1ldubsGGhLPPmPPikyywatKrloyan4toBnCrLjjWJ+OJmMyAe7eB3Tu67oDhWWfiA
OSfa1K59KZ3uHPcN0df5EmgCEqn1g/t2b1otlC/qM5TlYDaukWppqrctMsdt32dHOpTnEG5WJsKe
C9DBv6Kw88n8tp9g4CXluHGEcSXDeS8F3hV2ZlHUH5pieqBRIWZRwbigdLyTIVYRkTpnj33Pxug8
kOTppWzabcWOZ4fWD30La0lrhAmzUAiY/pxDFCKr1EufApRTBBYnH/i6ZFjORzuCSyvpHcI5JdQV
3AKVPTCaBKl9NnvbIvxqIX61kOntCeq5GgKbZANXTJBKMfuwqkYO4RV30Xr2wh/uFEPGdKJ0HxX2
K7aCRBEe3EhEP1E0drAMunrfQyNxc5MUgslvdnQj/bX3RM/yWl+EBSaayWVxRBP1OqBlMHwmtkk6
fsTafB9qAdgQmd42RCVO4N8xyoz3KajxrUAvk7o+iVKybspoqUqySWm3COm2F7pFTUIgC7x1Ho9v
ZCvVQxdyerNY8x3UzlOajidTbgkeT1wqnQBuPZZGXEeYVsdJvfi+eGmMC03DfPJjv1tLvJLIJpZN
3KG2zLckDPotpcJW9YVD3l12z1qoWHsdEZ59yomYPvhSD6QHO0Q50xn5k0QnNkvWKyEngrIQU+pA
HZ2081Yl1Jtt6yvY6SLGSzKBWgtweSXJofKd52aaOWt8+94t2+Zk+qAFGpsWAKn2QfrjeM78ON6M
dLXroL3mvVGfA/kjRSt2ikstdy67ULDlJbnR3TsHDWcroIU9R/wPL7RvzEGW+06A8h4nb2e7UFQN
E0FDqmXJLqndNQiNV6gQkFwia4BIweM5aVttPdQh4dhjIuxmIBVKz9cyIgFR0Hzvc7AKp7FUtyEk
r2djEYhoHQe7tCOMfpys/inr7C9uYa+jYNENOd60tWxURr7WGI6K+lSmmHMheZjb2MRAAJPEOwmz
b9dQeaINXssUw3T6rRsE2W9OuKaFOSnPbXA6MwUuR3JGOw9WyVwg7erm/DZbvqDteIB7EpPQwr/F
bglzPw7z26BBeGDPOfFqTFkBvU6gqJH+nGcAEOcygqK/pNqHHoOUrvS+jCYIVKe8m5zkI5y7C2vH
ea0aUF5IXIyd5bUJ5jUOXCbnq/Q514V/TmN72EV57O5p4fZh+uJVzgWLeLHunOAZpu1BgTahEyyf
Y3Po1+rL6AbeJtNANHthPogJMVrtnQ2yuptRs/PFDHtc5FkAKT4taYlLG1lgBlJz77JjeUUMhSHS
GXlpOeZe45CSl/uQvKpE3A31clzU/Eb3R9lQT9gEZmH4jw7S9dUhQLO8nRunfyHSe15rYLHgHX1U
QGzjR8UC18HmUDXBDvEFbHWzOYE+cy+aOKsBS+YJbThmb7QJtczFAwZ2sTINZqawJmxCIigRSYp6
19r8DiVpIekkw9GFWYzy3HZuxsjYSAq5rRi7DB65JM8Fen6W1QcjS+oLEswaliWp1R0MyFWqm9c+
7vyjjzCDrMxhkfxaFGR41ulniRdw+EzkKIrD8KFTONeAM/p1ZBzTtvqwNCw6YnkHA6ODa5x//pPT
+O8NE41AZsMhGHzncQxKd9ePAvQaRo6TXxNT1+sK0HwWdWi05i+mOUXrIkDHXxvtSRiD+NKE+iUx
OXuNFvmxU5IuaTrRrYfrQHMd4qC7tkUIrkNg7xtQh4P0SK9zgIOWa/6xSNrvicMpnDN3O1SQCdFZ
WauycEgIsfLqUmvE3bIg/LhT5kY3WBZyr613g9VuvMhGWqo5miwOgTGzvW3do1lGdXFInKI5mzao
FG+xUQWT3d9PHdyV0PHB9fQFY7ikOuvR1jc0BMyzUaP5xsZIgPoZ6Nut0E3ukiD6YePt3oVNRfpd
iUN0+jqEQ7mLqDH6AGtKat2aiQxXGMaCjZOTBWa5+zzmdCkB72pvUndJMTIASb45kE42XmpirWyM
7yb4DR1CHlN2duLaQe7Nh8JE+SUmUDitdXSqDjW5PdzSxJDTnsA6gck73cJPLp/Zr2CTbudpHbvL
Zipf270N+FX1ZxXaw5KUcJejajojZr6X5uKgnnsSgkBrBBhGOX7N4BSFJLjX4XxyOS7Rq266zOh3
JozSi2rqbS8N1K4Z0ojBiBG4kwAxjTMDfj2IawsG0TZwec6mz9nSBcG1nU9WLburrJND68BvQTuc
szKi3lSR3rLyqtrouaxaeRVp/McXrA7rntpq6w4eGnkPN+EcVw0lJmzVVkRH3+fzrnKMAyoB6Ix1
vQCX0VlFtVOzZMwnimRA1V4aq37ELmhGt0MbfMR+UO+9KfuUEbs3ICFkvrj2Q0wIUFWbmziC8zMj
le6M5nsfMDrX1Y3HEHpVFNpfW+xUQeWMTyjicAOp4T4BNbv2yNqb8Zh4HQMqHAaoDYhFnJPCPWVl
Bt4ZCzo8RhQcvGULRZ9IkQFxm+NBJzSIq0rUDOGjfXVnziTkJ3rnJKhNmlZ+hr3/Zo2IM2rzq2vt
YmP40tR866oBf4iqBZOwL7ES+SQjD+Y3frw1XuS7fKhG6lKSqlrbX4/dAntr8TjmWtyb4RJHHvHU
FSiZhQQLyf+0H0X0vW674ZDAlSQ/WW+HciabnYcJKwCmQ7DW9CSQpmr7rmCTQeVnw6AoyIbb9Kad
XCdrgiCFI7jSPjRtOGv5UOhTPekb3kA+CK7mkiqJbKMaIC81T9bp5I972VHr1UM0rkaUXbTkPgxD
9JwwHmzYMolVP7dMMLkhY3gusuXNn9bVTCRlmu6G1vVJAGcOGAx9ir86MDd2MOxaaT01MZRug/4Q
NChwo5hNycoszeFkG+Ha/mF3ihepSNWxQWxsj5BGAgwUxswWMUX5ynrCWReIlK0B/mybi5CPyrPy
KYLmvPjejYE6DaWJEYxsVL/v6rVMLEX2ryPYQjGkSWt2SrCw+E7I5kFqk031sElaOFIVsp6dl0PJ
NYfJ3nUmE5U+kZ9BV79Y+Ie9KfoUaNi5VeuXCf36lmE6m998seKkayBj5ZegJ9ub48vFbg+C0iDD
JMjJVQ3CMFswTaex09Xe6lLziFqrvisECJQQQb6GY7LrRivdOygM4UgJ5PVpZa8aadVPth/y6iNP
j+MtSd8QCiiZgjCnYMURjIIKIyD+wPmJ9Yl9HnrxoudY4ElojXUm+woNvdZn1iGPddd+TjP0Kocu
Leqno+sNT1Ya+HsHAwWFfPrmaOvVrZBQ5SWptvj9sPMpvpO2V+meAvUw6/SbtLOU/sRhfo18Cqr6
iBotuI6Wuy548raRIcReEpoBE84/dCw8xpIPGcsT0A/dsPW9+b630PjFIkCkzi4ANAAfS4yEEXbI
8r1gHQojw9q4WXdfDII/XzKHQgeFVDBY29ScEF/yemtP1VPTpLzsQ/mMLvOh9PR5QvWeN3xoPL/n
YmwwEeIXrmeCj8zoPSqsrzn+ybhLm3UnxCuFS8jhgbR3hKlIbdmt3bm8dbscq0QJJUMN3bHILByC
7EvX4QOLI3urne/AZu/QMr4Yww9Rs/4y2gNLK/BtEo17jL3eUOchxzpV1wMfFEfv2jrfdZ6bnLja
Unw34V3rN59qJHOOAiFD/ElUcozW9RCXw03OgbPnDyadPmWPwqUPWxdQ3ux731GLyKOwmhD9eQu2
BSJj4VQNFAJ3YuGdIV33zDUyQmddWoq1i5MzV6nFUrW2ABM0ExaBgmtjYPMfWwGjxXc+mXJyFlpI
Y0TqPg/tNO6tXBZrNwew67d6qxNml9igv09w3XtD3aK2u3V7jpapUd/mHHfhxNpkvdKDFvvU8h4q
1+QBBOGXKg7bTPoV1Cghj6B5KrAe3HLHsJpBABORMJoYZnIjvTheHZ0jY+AVs/ovyK6rdTo2EWtD
DLfViOhUI0bcuMZMLIwEM1VhlTC9hA5eIORIAztew3jcZC6dapJIY6UZH2PkJQRtYOa2skGlrioC
nlQnd1hOvoUlqAjRYpcYvBNYq8vcf23n+dAqgmoGoY7Y6a5mjcqXRLdEb5N0OJbjku8wHSaLeXLh
ouSEzPM8Yb2CwQfLu2yh5bg8WJMCDuhin1YgkVdDZeATZgkjS1gZFROzoL7U5P/RLI9JdJeBTvUJ
oWqcd15YNNVi2qY1+09X5iOAzHomm46RJiejq/DSQLWxkhfDcN8dZWK4BhUjI2vaqApiXpD3EitA
+TbkNqQqq9s7XfnGEXwXc3ecGUdndF4zwbTMEDXX46psux+26B58TGVTFr8EWcf9Wn0gS2X33N36
1nMeqrPpfgrl7oSYH5ukO1h4Faymm06VDdgjZ9tqgJGuldrU9K295k4kIC+co+9skw5RpF/rJZbZ
HvVL3KeMQGqYu6VDKqomTEtwvivp4uf1yVcqhh8lyjGsee1bFGA3RBqxgtg4nPwp2LUu8RsBU94T
xMtL5xn3aQuKEjCs92aq78U4MnrbZFWercNEPOOsIEU9/lG7zcccjxvbTU/9THuZ5l9TdrcjAO+k
IJMHD4PHgBgOC8cWRjGqGjVBoWqD+dALdcfowL4EabRdvNjLEegXbLt6x37hTSbWp6svefAeoHbF
u4uvWWeKmNvaLeB3Wx/RAJqrWp6ZytV3MxZGf6goUvnklgXZPjW6FghVzIwj61uPn3+V2IgpBjrs
JNUYQEiqZU4qOEWi8BP3vrmdySxynR/zGN/HRj7gBi9+GA1EfB2Z54Zbcj2U1TkU4iGGE7UZIt7P
Cvyo3QzkCSrUBhg3fedS4IQ9TDF+Ls3jZGXd21g9q95lKafSh9b4HvfI1eQCEkvx40tyA6GIk0Cn
YCga5aPM6+9OZj1YbX41Jro9GR8GBNm654xMxhh0uX+2ZhywhhPduBr3xDiy7A1RmsaM+KPhx8Bw
nJHCxTS7h9wi5B6iZZ6qmw55DFcNKE2LpMKqnw7SUc/AGNBgPyURnS9/7Bk7/cWyrdtS08B4frH/
+b02g/8DF7HfFM+Gr/eocKNV4TQ50J/4UcSwBwLGpQ7mkXVYsLwEaXdN0ujdiwC227BM8tl5VxYM
HsFFFebOgWiot2AI4BqW4s0YjHdBIhmvCdM1QU3ujPoQbqwlG1pnPaTA+5ZVST+CumKx9VKV6Uk3
5lkkIKej5V5qICTXEKUbqz4yfXiAwH3w2gYMJQCkGDqVYZHmQfJmnoxvtlhiobwXGDcB8n1umc6C
6tXy4Z940Nx6/vATBaOHlhfjpqXpj6uw2+Ko3ISBe3QHcfBYneVEFBYKIKgEf5alADrMskvXRa3P
VjHv6zK9kXPBOChU3yePvK/OveZAl3sgGrIvyw3iMgDv5E4q7udlUv3aUecRmUkAJWYTLtPsox4d
aKQVcEYzz05S9O+jW5GSXj3BXiHLa+qeplIzzVE3bq6+wBo4Nga2iQjywLoKqm9SFUdm7fahJMzA
rG96DfxgEQc1nQDl6dA9xv6wKxpkKUY60zwawz0YQjK9jaFacXXixZoZHNsAxe2CyyLGR+kAefc0
+up8fnaNBBEfN+oq2syqYpaH9ZSwAPGlZNrhEW0QTfqWcm1dVPZNC8IzTkZUAO5DFhm0kdUOxME+
C0i6YwL16aj6zZPdG+/jKoMpDL2t32SNBTmiMq9THbAL6GFLROGGV5UDOfssmwOA1I28NudgTD9o
buiIwvxM7NAHyw0EjaI+osZHyDhwSjgpwZgpvq22uJhlWwCl6d+JPXgVhs19T3NgCnULkIuia56v
XWW+J2zWhiC4a7BvprQNayMw3ttxE2buCwNKHIEZsduhRavRebd071t3yr5Ziz/WA4degYkWMnu1
nfuOOs2YJjhpGUOLWi8RDvGNVUjy1Ii2rW375DQxdb7yzqUyLyI6Iwh+nqiEVnkOhTmZl/Klwgfi
NSwMyVDWafEtavqFgdARg0xShJyuWUbTMQ8eo92+3NlOgoUFj5Zfv4ZWHp7mGZMjidrrYQheHLt/
8goci838wXxcbhOY7z52DeyDJlkTri8W/BizWQC8PZ0Q1MPytczomgs4BpXhTydPFWqbtsF1TouY
bgcSAITREHaesbFTe+tDo19NVnaJbCoOw4Qrjb+miNicEBJw7yytShy94tRpocOXnxZq/9u0ZybQ
M30NQjp8lRFylMQL8yxL3uMWQNySkgkKbYMF1Dmynd8XbnCIJgQVzKK+1vGn9jUv0EAQpvXhIIzx
evkEi4aMRMw/zrANYje5lq6hGbIULCqT9JBVKfoZooOEG0FW80mao7w6VNHwWGXVselq7EXjFzZv
5n5eqSB+xmH9qsLgGZY9ZseuupSqvXeIBAeI1KMqHpV1GRO4iLX/ZurmwI+GTTADpeTlLApIV+hk
RjCKOdKzw96l2yU2tOenzq4qExdJIIq/3DN4GMINI9Z7LCzvZjyXO+zmC7SHRM0QDVbJcbmqqWqx
z7JWkvwy+iM+ycogL4fX3eIuk155N7CIWOFLOEgLf+4SATX34UOCa4jOI7jghDpFLfd+LkEgwkh/
YA+5Jn3lUObdprDl+/KoR25xX7cTtlNIPF1bkogw3wAN2OlcvAVJ8g2jBKApl62KOX9jqFJspFIP
qJWaPbPWU2B3PP0QM4CL61VdqW8FIr1KYDwO5bdFukRlWhNvMXhgGjYTAjMnES+VbqJNCTZyN0Gw
Xjs5YPuxXgUWS560hVKS9M42ZaVmphGVgvw5khjeLRtlc1KZ1sbj7nemPIKTmDPwTjnCu5iDoRpy
uWp844Yp0tnxzbtqDG6TiUK4topw5w4gPeKmuA/bmfeE5av8yExPg5RiqzJGj6ZGm1Qy8mRzltxN
xEFkKc7DjKwcLHTGhBkJdW9LJY3W6SZOXCyyVfTYF2hGvZyPJF5RZAgvnetje2bKu1Ne/VbUTMIM
Pb/je+V8tR5IkMZSbS+U6qY8Bb7xBCAVYd7Rsdq3fH6Iq4D2FeHbnJFb2EhWSqN/5xWpvaOlgCWR
Td89eF5edwRFCyp8tg8Wn/DQCB5lr7ZTXewBccGzi3p2tw5SrbJA5sGrlBdUpv580DWSOndihdV6
3mdZsztCNrXF7Qf0zSaAo5MHDM9xIKjXf9JJOTBWZjNxaCT2eQRBsBHueGxs1z1aFbtih3yezBA4
C9Cp22nWH2y/eIc7CA2kYNcZmU25CzCEsTMHpjfn6X7GNMHMqzqGBtjFaiqdrVoSHUcWyOxmi5Nv
HTNmCpt6jo/sO5kYj89xP+wJXOl3CUGSzoxtZ/K3KYblSsuCjY7Y9LZyONKAfXY9iFlUzfVs8P5m
6AGHhfnaPKexx6TChBuFp/WqFygLWbl5AjKABjbOagssUkkDbSXMIPhcBnW7c7T/1MzhYfKnK//7
NzW112KB5kdws+mfjnFltmfmpKlP2aHoN0Kb/aXDJxo6NXGW3OeAzfphVqwco+dqiO/s5VZoKHHT
aWwPfQgVYW695ymb7zur4/ItfpCbcQpwqveSN3BMeNZsxZqiUCCO7GVERmWVCHkZsDRvi5mFlkcJ
L2sL1m5mWZsG8OCq7e6jaMA1FgEp0nPx4czo/LvxMS2IlpsYcKOO2mMuIcAFW6a0G8wYzP3myPts
KMxd18pXfeodKmm8Etl2FkEGBMOwtsIv3lxkRnUbcBYj1rFaUKtThC+34zyxWNvp/saPoZF5zi0h
JaDQJBm9geh2qmQNCjpx53p435TG0VG28r235pes0rfDMrdPMmJivXjbC3QzI6OueTiSeBVukP5d
C4shCoXHSv8bZWe22ziXZtlXadQ9CyQPR6CrL0TNki3Z8nxDeArO0+Hh+PS9GJXorqxCA11AZiL/
PyIctkSdYX97ry23bifP5kxeDszmR2dFR5s5BHqj/VJCypi9gkyrcQa2ccHadC9CTit6RKBLzyiH
wL96qu1hicptgOMfKIngBlTT5tPHxsvg6Lg6UxjN+EiykzctGyHO3ahY2E/cLETNXi3gCFX2a0KJ
vAnmY2JWBvjxSVXdOYvZg/IMCMqA731bTqT8ZvU52+57Q4GwplDIjFS92wn1IL3yv+M6vraplqxr
3fN2dNVY/QTlLbR+DbRjeDXYfJu4v7cs0BsuSI1AtgpcnraVoek9ZPRQg9vk5WtSC9WMwZOqFFFM
yMtHp7NMzCb5vW0rhmOCkm9oXpDxvDtyFc+GsggPGDPbsB+ionl43+3hyUMrWpnfmotaxtAg2eLX
orPIxoFW58OWoV++FglW3FFAMG5mbD07EVVkNHHlbX07SffJssPZPnEVXJfgDoKw10kqy45wt6PA
C3LZ6NM/rpifOLKVR6ea7kK9ys499BMAcFAe+569XS/9w7yIbVrX15tqICOtJmjr/ozfZsJIMCPN
IGmk2ziStNAgL6NYrkZt/JIwZXzUeUeTT6VJNpFj56JELybk9H2IO0xpPt9pH4Mwd+ieCOuD68vv
zGw/EjgJCJHjEd41xI0UBljXvhL8v4MYDJo2GY4R4KOAOwyTKzoOeuwF2OIojeH2lxU2p7G0/qrc
x6QiaFuk5pUWHaAg8jA3gHzdEguBCzt/ZkAHLr5YaHRAWG12f6Z83i6PgLdUPHxVbtB34j6WUv8z
l8UxdbR21RrNkRkclyA/PlSCV7qAqJ8M55YROuz4kPw+895xCs9+9JbN5YguOKHQhPa7U2eHzHls
XPeTkUqz8bElbCIbM15SsmrWlr0Mf0KgkVi5YsvbUsjwt2SuOHJZ/nCZThmzLm8d1Y70fbFvlqQo
Q+eP70JpNXCwYNwv6cdbXIJmFH0n2khnTRSZu9B56UuXjVSBIEs8+uNFs83RCTCaqHQteDo2+gwL
pgV21cXUOpcYDSgAbB6YYAYVVosGl7XAzL2DofbOnTI7+FH2ZVqLa3cwt12KDSc0qe6qVRLY0xPO
LWfXNyNVJRkddaVDshUOSuU5ULDdGZEl/BQC9icQWzicpnaE5oLPzt3pueO/8+9kQcRn4taJZwWM
REOHp8AssJJhQUQFhCbxDYg7uTaVW7wHP/DkRmA2FcS0sAB4oD9GkbTXVouqJWdP3nHpd6o2BJJf
PkdOcV+HoVrDPeQ0OmUIaCBSW6MSa9UYfzB15btpHt65x/HOxi0iQVHvZv89BWy8MoY422Dg+cKK
DoYlxpWoUfMcCEN780shTnBKHhgJrlyG9S4+uWNmWs/s02yzLX1OsfNZNvoPsGht2+jaoWya195D
sunc+RD1hs2wMjvq0UMxJnvHq9qbHmm8D3NzxyBRrRURycCaOneN2p9szCbVA6Y0/kKcoZ5JtQAl
IoIe/kxpNeYUav2Eu83yci9IC6/svhi2ZmT/5sob7v/+j9t1HGjjVSurV2PiNgYrG9UuyZ4cS3H5
U3a/sk37p00pXBwn8OQpfKstBKwwaOfox8u1V2dO1f2MUrhqoXtqXw38xTN5l2dDm9659IqN6cqn
0YMClQ9IzlOkvgs/Bc9Uq9dhIpMhRAB07xX8mbYukultWneKofoAd6qkrmgTNSSkIb1RuGxZ1EcW
GsTXig91g5Q0SfeCMcO6j0GRcOigyQXP7smqorvYne8Ljpo1lQrtDElSuuE5pnQJ8PwvWTMW0E+/
DH81J3rDVfJqWZzzrflz9m2AsNmuN/VNhgPKltl9QkRpPeY+iSa6DuErUQK2t/3q5JvQHZ00RZIy
dnDfPmwyYmuuHjhi3vy0PjgTr+Q4WDfmV38KNb61WYh/cMRxEwJjxWe30mOMP3hwuI3HJAExN2HR
bC4aV6wJBGmZa7/UcsJ/rdo7uilVoxQfccM/e2iOji8fR2JWC03sqS6ZkiKxh1zyDhXjuhYpZq/L
2MRw1UsE6E/onBwjbEBrCDyX0ozWxWgNOzpq3+KZi6zwrE891nn+eyxeU4riIidaDHj3l4xJjEBo
rOuQVtkygURTSYxH0v0WzIIOppeCLTM7Znq+1XJOJacy9htTWH/0vKUsZEpRMipgTYYIH7E32/cT
TmQBgZppMzvJUAjJhJ9NnFHhloPdZxuL7Jul6r2qtf3cYx/s1EtRDHNgyeytAMe8VRnzmqG7NEZ1
i4CTeaDMiz76BIOKriPl2iUIzuL26vFcL5+EvI9gjDbiTR9LjhSU/7HCxFECXC2hBZEG2JOrK9aE
nG6iMN97MUwBI/PWkcsuHnKA6eona5Q/+Adibr/aSwlrWlD7WtU/zgxhy8e+nODQiPB6M1Sy7vxR
/53WZHtBRxDsL8O6XRV4nGqHoot2Lr40SZ8GRw6PEH/FjZh1rt7XAz2YUR9dhqID3TZlb42jAcmC
H8ShziGC1JkvVjw/671Dlt+5HyauiWP1pdoXGGoopsN5wd/+RawNpTpRgPAyMY+sx/Appo5yPSd7
vcIiGxvDnxoufjnNHcGoloifSx+CmXur3tUvhik2HSOlzYAJNRhY9Epf8gEo6kPsNmJtZ/ZVieqx
t9JXw8qfppx81TDbCswADI3M+rCkVx/0xjkyfDmas34azO5KHUgQY0DbJuGTUw+fme5/1OlcBwah
HqqtltxTJbor/A5mI2uN0yDInqB16/fSze/rtHskXIhAyDhu4jXpvVpfZxx+KXz2+TCsDVAPfvym
WfeVYgiadS0FAbTRNSmEIKyLc5B1w6Xq0Tgwsi8EBbzkf5Vy7421B+KIfc58MtMY9XH5Bz70+IoL
ETTTnBoILsd7uJ/3eY9qmJLb2xSD/IqMAkr5+A4mZQimuN2zgBVB4w+7uG2/BQ1unmN84k/jQjmg
TdW4gcLO+ZFNdm+x56hIeyb7nvLbEnsl0P1NDEGXpICBYHuXHvsxnBHwrF5oHzMqvIueHJ8GrmE0
pwcn78NjD3Mb/0tDrzVbIwYGmDVD++NAYEHqXgqxNVoY85wUcWqkbymdqRvdSib4EdlHBqlvZ9J5
IjsmRho7eW8w2M/tP7Xj3KQTD0GOtk3/1a/LSGHVjF68LvTC4+WYDl3zHkXqMg7Qp3BU+LfBcB5E
3X1hWTl7g3xeMrBxDGaGRDmyRFdG+HnK3wGSloEnaucyYV3ZDa9WRBUDNU4zkrqzkwvHJn8ZQAeL
0qLyS7P2U+keI2n4Kz8JxyBtxF1tkluzgJJ4KvohEMglr/a4pBPJHhg3cF8EiznqcldOLWzaqKC8
SUvvu4wVG/fi71zQYiTA38ydPCgre3RVhYhfzmelLPci42kXWvCPYh4eeKojM1Fz+vBSbziULcUv
TInumAHnzDyGX87v5I18Zxkl1UcGYnaQO8uTMgG/0H7Cfn4YDD6wpYv32+Xl50PvroUf3TMZ948Q
UeTa6B/CBfPheu0vRmmyaBHVDXG6cXxv2vWTVvJPYs91Er/JBNGJummj59hHlS6lOeoaTgWrqeP/
2pb8o6Pci0S7iyvNANkeo3pqQ7ZOU4NKDD9/xwFT0Ys5J0G9uEQ6tlsHa9fjFKIqlxpuSL00qKug
aNVZ+kPKiffKcXCraZMNi9cEhy3MHalg8WIRN5jkh8+rcCodK76kItmO8Zhejbn4qDEZZPHUbLFJ
qruJT9OaoTR9L95RjnysiqW+OJ2tY9ryE1HIhOepZoISWv41LYjgRH26Y+CMz5xnxomIIiQuxCbN
I2Ftl1gunPJNUB7ggy8y3DnctWZzrpEr2q9IWmdnoCzbq00MZSN3kxr3x8ZpP5PJ/26Xkr2cM0ft
LPxJJCjSHA4+aGBu4zvYk0Dl+p82JUFsmz+0Ib9U8VmOkmZH8jkdEoKmsu3gQ2qlA4JQxJjgNs0Q
24Qx3bndpYhcDXfEmDIPgjFrD/VD59tewF19J2f/09O9Z7vJ9X3r5M+Jah7K0WVgXJOPyDouYkZn
04tGE1pq9XjpvReA42I/tdUthuyLGmjSysTwpBnVJkG/wmOdvzqsmEzy5VlN2QvHMq6GrOMbwSB9
6jBK8KsD5p5Vb3kXFB3QjBYASrkjWwr5qusHqHnLRDMq9hLOaKbc32xCBbMT69sv0y8jx6QOzuut
cXGcDgXaCLL9n7779HrvTDsMMw4gQkYWbbtQf2x04HWWgKGnTM0JyLKUW+FR/VCZ3bkW5Yfe1OZz
xvzFzJq3Op7aI2VUL3US8tZrOCPtytmIjCICXmgg5pTaMy6fLhEbZccAMgz3Fr2NwYhxfyXk0Kwa
7RIOYllqYZgpvA738+ytmlxcLUih+0bqz5pvfc7ZjLevoEMX/SLFPGw+lEWcbEr2Diuyz0Y/PQFF
S/cVmiefoBKk3pW2kcAXHlkaY36pSysNaHI5G6Le0d/xCYAYmAb0ng7hOlO3yq/VLtYx6TAaw0HQ
F6siI8SpJ5hWIrHrQ/+1NwctMO3mWk1MD0ZVU1OWH+iU/bUVFZttT3lm308rpU97f0KoMQfvtxHj
D/+l6BTq2HwNhwwVXkmONFF+ciyNyEozo0ya6YNm1vCKOnfjde1zrAoKh5pnxVqLhgQvpH6pM8EQ
z3ffrTT86AxmWMv/AYl/0bVLric5xlqSGgPTpF2SsmWHFO1SbqDr2pVBxEdkrcfBvBQd07rc9K89
XP0V6tHFLLiUcPIr0+a5nJur3dnnqKiPGkxzmdtcpA1h4nPOd60znpo6fO+H5F5SrwrBnu0cd+E8
WTC6HM0/Sm2Tah7vDp0Joo8Oljbe49280wuw4DYHaNLd9kLt7g1qkTh5Scd6mgVWvNxvVrGSgeOA
4WMINixbsXD8SxySvJnjcyq4gRplI4LnLCfFQ10tWmv3E87EHqoOQKuvRQ+KKfTaUNVLLepfI0Fg
aSrjXh7zgkDh2FGyFmM1wKrnEQQZ33W3ObpQi1Yq5RpsJ/hem8naZAJHXNqB+DfdjC46Gnsba7wS
zSelb0PadUzr06J4qYEFCirYy3Zm6/4q18O6XTBf0CK+WW54fJWIPgFAZ80xhXSpNR85ovfBjoZr
5tY/XYRBwnN5LUEgMcwzma04nCKaHBZXTSWg5nwLQX9DRXQ/IEo2HQwuahjYKBW3OMfqw3PrC648
nA3WZe2Tl/PxorMNdAporaaOnZk/VrV4drr7vjZOhuPeXAWlwak4l5k5b6k4Z1mbHErIzZQX6+92
3FDdIxpeC89+nxzVMxTI36iWHmh4ZgEeEviW4FowoPGuk7covg1qd+bcphzZaxqG/rgzgDcUTFTN
nS5CdVBeSmsGv4VL4bqXqKQ5Sg1wzOX2U95EPdwpQ55MA0eW2etPo3ayW4xtWVTP28LXn5pF1ubP
rImTUQKr9y8O2hV2EtDbUOtCs4FFR9CEXMyW7edQN061hpNOVr1nB19GEbYCVZBWoBpyanKqGYXN
HmwEqeQEyxSmnDHTSULOI+qb4Zp6utxQvZUz4i54UmLviIDGpShqzUPc8ryWXCk4I2X7qosxNBvu
TwjYdqYY9ihzCxgEDWXxUAAOS7/rlhYPADjmN2eWPBmuNC76R6/Dd0e9swnokkeMrzL40ALKe26p
DhCP7qeCGbZrp6Ff+xHfIosaZxMXe1eNsIyjx4aviTgAei9CcZf5uQF6sfZiDLhSF/fs6RvbNl/w
YsZPHjaxVe7b2jaSjX6gdw5Jn1hOSG230drUvpBrPDq2c+xLbKbC5VaZAOzzsugpoYWq7WKo8yn7
qNX9MaYaCSF2LLrx8mdmSOqqRQMGWTJwqzpepCiqU1YQEN7MkUOb0aY7z8/H3SxBuznGYN4qvTnI
cD73zhiuCM2yxesuCAJo//6E/Zqs8m4Y7I8pr16Aj3HjyHf1oJE8H8JovWRwfXeeA5EN6A2d84Fe
qvNuu/pdmGtkybD34WxU/R3YyFo1vCJu98bIPSV2W10VB7su9LS3ZnBYPL81y98Y/OauBV4RN/2n
6Jd+87YnTEKUTGTOzjV4fWDc7zNY2JeyGZ8xhcb4BFNU1yHa+lZn4ySLGwDc1ovOhraz2mYIfCfF
fFfM905dhHcThdFJzUGzFxLSfU6WxaUmdOVwQCT7KGBFrMyi+9ApiloN6mmwwl3KhRmDQcipzme+
gsPnmhhfvZWAbLDJ3U8dyRfa8JjKdjcvMq8eLklEMeOmzLld+6Pim7AgeWBvSi2QDSDltqk9Pi0r
U+sTh/vGhyZU+2ieQsqYkU7yNQbAdsUFo16hvP9ocboUjrD6Mag7VnSfOKqRu6o28C2Z4R16ZMb0
Z/igsTQmuqPfmazRgZXwAkQpL4WmqhpJBVNGm443NxJss/77LPLLqMePvtm9DSO6b76sGNwiIXQP
wQwBwmtwaUXWH4S6De8ioEYz0vdzOu/LSL9j+vHLYQoqrud/q/Jrcjp8dbN+c3IaqWjy2QwGZFDb
YlydjH94C6eNG8kbiP/nKHG/teJKA7OB0FIfm5Bnmoox1t0xOrDo/WEsscbquvMy3uK06+y7FDkW
pOlCsAamjIo+n5e2NC5m7DDV5In1UNIeAF2CaisSK21dQ0RwjyZ9zUUo3sgeDGvPJK4tUHMRf5o8
e7Pz4hFajNr4MH5XgATfisK/4zJ81SfaWAx2+Xd3ckn/jlcGry9+zTOiGLxrtvRWrhhLCiaQg0Fr
sURTN1Drz9IertHihmzD7Cuy62dLPvkjlize1efW6t5KJ9uDhH+mlR6h2RvBAwu92Laj/YI7HJSH
4B7uQsiZIfkmlbxW9qboqreau+Xanfa4eXfGwF89G8XFlXUBm4v2Rrs+qlHuzEHe5fO377SH5S+i
VgjP4PxqVMabS3EcFxb7xUgPGNFecV3RAJVSGRTS7Bn72NRKMPwZpSLwjBA+bee5iZ/jOX5sufr2
HeeaeDGX454KdIqndIiWQxc/AN2n4+lEgfOvnKsNGJT9pLjApD+cXWgIrilEkwUnVyLuWnyx5/lU
LUMzmd3guevCxUsQLUdTHD1j77+bJsZcIZq9Q0kA0gfVfD3dH2WxCC7sTWZlHwlLHkjVMsxX19hN
E6rTnG/XwWGMgLOlqggZEZmtpVrFtEN7W0kHVszMEdHjw784PXqD+sSU3SgiFOfAJpi1+ZzrBDtS
/87S6AVooiKwiKvMdBivNJjonDVdgNRVEEv31cUHjXx4ihTD3qFPun0ztR9d3XyZvY3Fiy0wA2N/
bplIeW6LV7+j7K8K+c5UHp96ceYEPC5xCXZ1mHpiQOfWsvgmZuqjADUGE5vO2A1jQN3GEk0gTZ8h
lunJsZCy3LeyWLcTFXIytXdlkqtDz9jcq9bChBpiH2gODqmIKXcEmN5tTezoZruAZYi2Tai/Ozrw
8uUD7E6kdjortgIyErJ00ItMmuGc4iR47kkSm78g0jtDnKqJG57Fm7yU7PmGbt+7vcecn5Ux8/2d
kbY/NNO+Ei1xV5rL0soMr10piZt4OvZe+Uw2FduY1+wNwWdY1QVlM+4+wREVWoIiMFne0G5XgyVW
qbKmVT0w10TXfuOsyD1VFo/AUpimesyQCfIjmDMJj2v/jioSuKtiafFy11qn72HfYhR18otK9Bfw
ObcOmdFo2lNKuUyFKZwEV4lfSvsedX5hDtnByFSEzsBz0CNE1Ln+EjJp0OLBemxoVnIarsO6uNpN
+ZqU4onD3iliP2WCXOwNZNQlQz2aTCN8hxlMj58C3bwhv/xVG62DZzl7VE5H1q4gnMPlldxOMgR6
7p8E6wWbe/PmxHwa3R5RhZeHUy2fSOLGBSDire+MPxXzP/RSSpsNAxtLb+KXrjAItIq9zKPJFwNG
hT/T2fS6oKYwoq+BauVsN8RkBJpBXmh/eGCLMkjhAStd3hKdcfkqt8rnucN6WGicFl2syrTPH7ik
cpOvnAPjP+LRlvnSuS1lMw7e4oaCWyf64uiON4kD0Cp1UAT4psJO/1EuJDUoMy9ke19kCtIZWxqm
ypA+3nrP5LVsJfT6Rt2Wd2jCYrg3pxd3BBYI0nitMUdhjsuLiHlOVTp/ZzI/sjroQZZY2l5Gf2r8
DFjeo2nleWrvVdN1tJJLYxfrnh5FhGx5/LsGN+U0cHnFZFRhk5iwQy/ullvp2Bq2T7aJGWIID2o8
z79tNcFSN5tTk5XtBv/Dpde46Gr2mmLvpd+AL8KVNgp6cMX104gRa23YsNPKOrofw/FmQk8wiDMO
0r75nH4DYHT9qjLzu7EdXvreuvPkvBPm9Jn0pMStyNuzxNzHFP+uuE3dtIHLqIs1sYH5gVWAzjYW
yj75EL0A5D2CstITDUp2Ut5nxVaYVL+GIMw4klE9z6n4Q6OMxgltbqxiJo4/wFtsJuoBjPIXSNIH
VCNg82P5kwI+sMvu4Ak3vulu/ykprQmiiJENTcQwR3oy8G4HqS+C0UzunrYv9xBTTrmCWsIAk88T
5EciHA94y2iWMYcPqTjq57G4clYGq8zlNdVsTB3sSZG2mKIJtYA4awpnJEll3c2GuOoWMnAxufs4
5q6+lK6RizgnVvQxgIFZUW2Fcz23OO1XaBhsycszh/zqcsm7hPhom/zBMp+MBs89bL6gQT9gCs1i
Xfb3UcWwWlG2sO1aIRDX0Q87vwIUon/qteTl1XjQHWLRo+1uq44QY4OUbId/8hDZCPcSvdpZuv/7
guYcIWQlrhzGP8IBgQUfbmvP321ON2U9Tp9hyOJpsBpmunlTxKkFCQebNWYZOESDz2WCnUSG0w0C
wHhkILyveuuJYzXp94L64Eaj6by7b2eahxFeHqC9vnu5YmEf0NPVObfsfarMXyMke2z6w7VyZmLi
bKOjNM9Fy1Avy2+NhsQkuLwFZt/eGtM9Z91E/yShxMp565gyrJSvHqtuxBkTZ+/SLIozE20t7E8s
EMuSaOvbqWe8CbAGRnSzqmuAaNCgkehciGg8b07oMdod+g/4KBLqlfeKTVXf2Ll2UtkLUATi2haO
H6KSJto+XqcZLLXXBzV3g02LbOpz0PQsbuxTWL8P+oj5IJbotM2OVDVg1jm117T67XhIvjtqGXes
ntg/3DPJJc4sBmW2FvRmy8kupeKI1fbexi76m9lyynOSSgVhGFELjxM1SqJLROJwysMXMvIn5phE
VgouE03ybMzRY0/hN7lPFiTD+ybUd+2d4rb8oi04Lfha9rzsG93WbD1rjULqIjsxhY3mExoRxcuS
tgn6GW9WkvIE1nRRVyWl8m119DT5bBQLKHRAwKWDSAl9U7vmC7Y37An5tTFAg3mk5o6F1r3IqGlX
OU2FcCvxYyp0eqSPdeOWGUa4FlIDAGl8MFQ0SOYf6jQxVfKYF6+6tB1JEqU/ekR8dQDjgaY5mRtQ
gU+x7DFAifgZ4+Fmxj6MqsAQL8F42Gu4lRHaeY/h73Q1MmPhq41ssLcs5ysMM0PjwbCY0w+kGz9I
yC5wM8F2n1gdDemd9krM9Hloq3OdmH9yfOSYtLIfepYOPu4RLiBlx+Ul/zWk/VINySUsaFuJBp3p
mXHCHL1ONO+uc7F9MGDunmoKibfCH/0VlJePsX+mfKFeg6c6lHVxT84439pzihG98q9sDJflw+IN
fLBzk1tznikczdlvCWNjo4kMs6Z7avjaXcPYtZq5S6BXLEeH6KGfxd6IGQTAXQb4wuSYItC9ZVgH
la3tsvrNo6TbMmowkmhah+OwyouEUJNYj4wbDlMOUNGRD747ym2V+R869ub1chK0rAmAExMCzslU
iGUziLakCsBGngfFhh+LnPKmYVcIfwhqjMZaSM0uoEVi3Bz7A9uFTpMcy9J4w6n1WWRtHCz7DcE3
aeA4paRZNUICajRPtc+pCesnPiOs240knUc9RM1mTFDd1fpbWwEOjPRwv3wpbRhzTq/l1pCdualY
2vDhnWqD13AxceveavzQcDQ2RUhc1cdwTEvZTajkwoeinBrkdFonLL0mxsr4hZqGRO8+tKI4kMnY
I6yc9JEpqyDwSkadCEg1DcHo5Tso5qeB4nEg7DnjrS79UdN8RoagspR8aySHl6rS+fmIoKg43485
aaWWhysGIEKgjPOK1lZsrGa4MeceziJ+mET/VNoicXvVR6ahZ1FZTuWcfrPm2sa2bCOEVJI2beN5
EPnzEDKAbZaB3iGllw3R6duv6uFgOjGpIupSXJO2codvpSwmhCQtOdixC4pvcs5l2N/3JgdPNWMT
iZ17EmuMnmkLxrBXXUo7DHyOeZXh/bKZPXD23JsqRkeOCWAY1scUMTvoXaAwE3TFcGv0NbahGk4k
myYnv2ykGcfTA5nWJ4wUG6ARr5OcuOCGMFEb7JUC0xvjW1zIH95MnEwncxt4enKVEWIP+2sS9OpM
Bv9jMjkjrt0r9VybKnV3Yd3ou0oOyIt9vvPDmZn6NB5T17oRkyFo7xufpM9/8wq0aoov00xlv1VM
B7nTANEOnfQxQUSDj+9Mu1LwYKkEZ2T/0TGrprGDUa1uGt0GsAyhXNvxg173vlNZhv9OXvxvcQWf
qoL//M/lz3xX9SSTKFZ/aev/95/ukm9ZtdUf9Z9/1z/9ofZ//f3l6Ldaf6rPf/oHmucSNT10v3J6
/G27/N//gn/8zv/fX/wfv3+/ytNU//7bv3xXXamWrxYlVfkfAYLmQln/f7MHb3nV/5bJ53/5I/8A
xjvA311n4cp6nDP9BYb+D2K8+FcB7RFEpW/qDgDu/0MctBwY8y53M8fAyk3snm+AeIiK/+1fLPtf
LT5Lnm7ZuiV8iBT/HeIgZen/DPR0dVOYvPMWPB3o9a7n8138R+IgLXHcCEubqzns0nVIC3qqGxD7
4ItuLSZLcQ7oYeoJUmgUF2CtYSEi8CgvkmsuY4qJlDPWqyRbyG9leyPFGe7h+Zwyde8OcQrKy9h6
sqXE3WTIgcq4c+MSb2S9YYaa49LD3l/iQtmNHJvXXd9tyNdp+1xi5GEywQmurDTSoetyuVgBE4jX
XWxPJyKJZ0dV1yKksNntDHBcAnULhB9KfapbJ1LgMak6/p1TdIHV1hR62W5zKOlPyoB1cRnDoNGV
BAd0bbw4rh5MiaD1iU8+YhUbkxFyhAkTi8SWINPKehw23tYlmr6xXGZ1fV/OgZNzilblJ0NsUhm6
8Rq3Y7tOSfKSm94nsf071C3ZXhtwBCrDdtIhI0Hkx9ZIWKsdRkoMB8J09ARtmpnUtCkaGGsOzAiZ
2c0WjgSjs/QQc7TZDBEeCQOedIZXl+ww2a+yeWv78H6u6VFUoCGDrg3tVd01lB/LR62qYdmCMgzM
+SJrZJpCwDuipiCmGBY2jht6q5CNQhFTJ4PE4CuPZ5t6wJlxZu1UQcV1eKNi7BfQF5lhW1h6sGpj
TyB2UZQMtCoOEEBEWGAHWJNrfW43Imfk6Yz2W5PGO99AKcJXsjJ6+c7kkBBI3WCzS9jzcdhjh9Z+
TS161VT5Ww4xs4NQeWvbRikuS2YKeNmxhLVPElr0kHozzFl+TENxbjeaeOO1NTmnkWxjTWi8b+1y
JzgUtRqsIG7JJI6icFjnJYN4op17fsR8nTUSFrfqKCglOb+txYtha1zkGQ7qxAd3/iRfuQJx0oHd
7rB/J2yBwxIMr0QqD7EEm+JZ5ZoDVh00ZbXDnMlQfmjfsTj6hr0MBZ14kxJCRzf37lyD129SpBPD
zuSDEr4poBTHKB3dE8IVSnK6uFNAQtJT81oWuKqTZu35NIx0tvasZ6DWDDhqmTnf5ar1eSoW1br2
7vG0In7HZKaq2X6EMTds0SFh4TsuZIcJ0duptxrvTDXtxtR5RB+GVAW8DPlhhVWbudFaGbO7boSP
WbWcGKCO1TGeIDWE4kUrskunDwTqCozM8+gs40n6ledMbqfRfFGRwmlRljztWnEMaV/gcANIIwGo
bIuPkRxlQJ/Jc4LVgEklNiQkeTSfeU29aLU3jZGtKm31YKQz3SxZSQCocw+zOaVrPPDkR965pXer
eqYDJm77HVdUHl0ySRjrEd2UNYAZnjEOmCP3ZqfCkyvrrWsa33IyUBJ8vQ5afQzEDF8zt3e6J9q1
4WJ6tnpzPUT+g8eXRVDt+aDQJpCZZnMcuZCt6ZwauUZAiWSstmmSzlkBtjfxKZmLL7rmVHMf9ahs
bUPOZjR5Hi1JqL92U/j0yPxhVm/tBu9JTi2VYXxzBAfG4sg9nLSOiTmfwW5iOmtCzplSPrV2X/Jj
S+x8k8Xne3CRQxzvodYWd00es7oZ+kmPnTcrpsiHojxoEV6Q/O3GBvq6yvwJ2CePd4sHH95c1KJ5
5zEvTOYW5aaf8gORPj+o5WyudUVQanRNKoNw/5fIzijtGZE6zB7uBGggs0IgCfjMV17xMxKUIYE/
yR1yDf+idgLKlAXaOAJYJAY85C1H/JSnu3WxHbYVy4wMtQcXTr4iOOmZlEThxlCAUmj0feFuxMpT
aCfm6FihS8OjL2Hez4X+nfrzUxX5h79LJYV+Nj83P5vVnvuE7l+M+pgtbjNaK56RmPY+X51SvG9B
6X11qFU7y1GEESYcb+GrIye1zePF/NgzCi0iDr98e/YHDbFuqlPY50N30dLkS/TtT+QhOotQRxHV
/BJjaRAeGy0imZU/dDNBUHKMpBndiU+yDtbPGmMwPTNnPEPfee1SC64CPqlPSER4DXO8dKcwa28q
/OugH7Z0Avz4rNMcU+FhSsmgMunZgfC1OuV3OXN3s83+jP2cVcynZ0prX/83dWeyGzeXZttXSdSc
CTaH5OGgBhUMRq8u1FjShJBlm33f8+nvop1ZvyU7ZWShcIECcpD+DQeDjMPTfN/ea2cMoWU7tUKk
ne+Hsnzq0oAgdrLT7aSnA704bIeOHlaENBQnpo8ek+RSY8DNWqpfls/Qp3NAWrSDgNwt1VbfDK1S
XmZKTBs2SraVkS/FwvLGzLr4HAZTdDQ72helo13bWr21DcgcsxYIV68TQN5TcIfOc9EOCm5Fa5b0
BXSKkw7jDm0hmhXMiLjBlTJPQK0pW8r0+YpFrXUrnQNbotIhL1GbVq38DJNXXIdrZAbJAeOOypuZ
XkH9C9ZFmMGG8B/YJGxbOO6b7572mIJyNuiEWqE4wkqr3PCWssOuLzEe3dACjzhv8e777anUssht
+/nZioYSV1n8pJRYchcHt04xI8gLKom9tYDqw1U69yaWIuNWMBus4eGel3xHaHLyMrP6woNrvC0U
iKW6KF7SmKQzalELDgrUiJ+VI2F/lDHCuOGYE1xO6bCzNPL7xmS6xR72mLVUJ8OQBWLMLjUjNTBx
LlZcOae4Yu1LW4WjUXYwNhEMUZNM6CmxY9UZj3AGtKRr12pybCcVT9rggB4LLGxqTM0ThXGfEkAH
z3hTTdNFXlLTBrhopWV/9AcKoz32a0BKS7CifWzmrj12MZAgAlRPXRYsnBxPxCLZkjgAClSCPsSB
Q5WGE90qSlXUgDW8ANwwT61BaqpqkRo0IDVZZcHkYf0CKMh0vBpKyuIxUazXEbhsxGWFy7rkxSUY
PgsQHr4aWESR8Rr2AduxIlrrgSa3vd7ezNBBC7u5A6iGYspmm0nfBTsWYwgTwLo2G80bZnr0KoUH
lHrBpqS50Bkl/bYS851ukVAgHZL5CA5zpSCLw0gK5dzGgvISERLxkDpPfkHjBO+dgUOfMmBaQfSc
0QP0Toufx6bAOjcD0ijsrnj6QyBGTbUeZ3AmJuR7z8eGFGleZDeT68/xp6Frtfs8NZn9pPNsJilm
Mx0nsAb8YCNEfU2WirmZ+yKEYAQuZGxwh8eEKNZj2DAd2oY3Jnht9Fab9o6VfC0NGSLpyhm8aPMT
y3CQPWKqXk5D0CqMYCdmH89t7hDAKW6QlzYrh5MdNhXddEUgVnq9w3pKBvsgSnbvkLVa2DitjTCS
zDI7uJvCebysTY6kcESUdZKgmVmSdkBt7I0J1a02KwwjxMMKJQa1lzu7gXsXT+a0bYbOIUgF5RPx
qmxVcZHyL6liZzlfwRrv7bTDYRYTQCBG6mXN7GH1YGsewbylNzzSqsEckLD7RdLPoTTIXxHiSWgc
/sgSS4QI4J5h1SZ4OPURodwc4bGzWuUb+H/gYs5rNZvoCoPpNKgZxkZ7uFFq9uLqDM1PxOwpS8xy
MTbCEx5QmhHIINYxwlGd0EmQFfQsW6ABaPaLPUCTU03Zkab97K+swXKgAFFBGzsgE2UA3GFu2VU2
ZYeMy6gQq+pQBbTupFu9Q6K4/xmPEq7eJEcQN9NoKG4jh/j20DQ3bMdhaNhM5+mS3VjD6xh8mO1x
8GjG7APNOXzUReQvnNcHpu1LUmSBFMxn3H/VhYn2L2S3VDkg/DSSJjY15Wx0I6kyRGcCQoJ7FC84
ATTGQhrx4rQEqJNRjFI55hGksMKdhJpp0cFjDETIsHDUy5rXwHQujVk0e+jM7brqHZCM6KwoFn+q
rBlSO0Jmx7hrcMnAjaO81IHlMOLC5BNQICRtZV5vk5YtHhxjUM598mwMucV8jOttDoaXNOpOVF2k
O80T8DGR3JhGcNNha3UVBUtF1G6Kih/WcWbqrPpYo+os2FDGd6JTH7ouIgqXbl4Qy6s6ERBnCUnW
TLaJeVd0LowxJEcyP9CidWfOZds5oJ/rEEaNeHuZXonh7swd0eLoyIujMsItbXxQDdpI8dj8lIK9
H4QDJUvJmlXRs8PLwmzDXoJ5D+M5hZFiR9mHrUxQmThA6HdNtROeDKyDyySXubZw6NaSHWuwSdTl
merKFj0PPBoDU2UdZRcpW/Bryw69DvAmkwGn36rks8OajQLx8zCbL5wKEUjP9IZ+E7mLBBUU5ClG
ZL82d2pbkY1iZTwq1oQpB+88GhrZMjNk1rBiA1Ogn/TDOLwIeY2MyX8l70zudH7hU2omu5J/2zON
7JIGvyWzjg5kLt5Y1JGPFRRCTwG26jU9tDj8HgjWJPXasUBVH/ds7+MBsx4+410dzozZsRSu4RRY
rM3klCjDXkks2lfwQbHy3zT1Hja8fmdoTzX9AKQ7TrrrnP6avijVJuKZ4TYwESV9fg77nDhssKSr
Qvkyobk/ZDSNu4mcmKiAY4OOQazqUTrHqOqf/AqVUitRNTmzRBSg5vj0W+R/VlIfIr3YpNUAj6sq
NE9R1RMJzg4MjwkJShTR7qVsV5DCvBrLkHPsGJ+dCGVEDQgZEFFz6J1oPxJWFOKVokuAdEvVX8Ih
SfZjCxIy1pf1D7azSqb8aLskYk/r2KHByaQOe0AnuFXVxiOezWobUkEdozE9GZG4DYhm30gqlDgi
HOY2m0MuWpgJSaB6h2BKW3V1u0eI110nPSmqphqGm8DhNGrTv+mGC3Oy2bdXmqB4PHn0gfo9u2sX
aiEW2GUGbvqvZBBoW2VxzSxSbMG7jghQPdq0BjW5iFy7s0ly0m6Y+nuqzwkaRitcTaZzNEcgt6hu
lFDVUYkFyTYi6ydoyDId+kLuYNvS8DBUDnYZTHE8Wl/mrqzXSR15s8HGTpSkImSj/+JnE+gBlZDN
WnmpmniZSc8chFb1UNhHFjfHrvy9pdZsUlK56VPN5lN428Mi8lKDcKNMqeG1Cfk6qK9dJJDGGOHN
Ym9em8ZZpXxONtdqHnRna5ZMP5XBUdDvCkrMhKgOc7adIuqf3YIu0kq728wBfIw68Tl7TJ111GBu
ZAmbP0pLkHqVE2qk+7hlhVF1vdiOE5kJ7RBFrhbT1E++B9NTJvMaY+wuAr8+EyMDkaVjWaHSwQKT
m2w4SfDFf9NVgLs5upvsMYhrOWJpXSgbxJcNICBUeFZHTE3fIP6lXj0m5hGRGG2piDBuqj4+bsdH
bNErCEP5ZVVX9N/DHX0TYp4mrJvyK2kT/iaM1YFoC9DbesePSlY5Atr6SuZ+duA7r1GzsALpQ7bW
2xqz4gjs9isO3VeZcaauYwpcmuOTP+ZWY85MLR67ur4fAP9PvT8gu7bxIrRwXVALFVniE4Sh9mu4
2juwJVT9tdekW/S+Lck5RqA4a1HTcyN/bcjTL7iWS5b2eNmPFF5lgHQf+gZWRHepK9Rj5kQErDfK
ejb1DZzFFgFwh//CSdzI6HD9QXylCaBvmlZ5bLIWjuueAeT0rPSDGdbHjiM4dcMXADNPmorWYOzt
BHubzUiwFpiIb96QEG9uSyd6yZT0elT1eWMswk06Q8FuYEd2kmBTQ58dGjxsT+hlzh5+nDh5MzM4
0NZuQwHsA8P/aoJlDGOgNL0URBDLB7oXgN+e2bGdsdr1GEDamdLrwHLg71ZdTFN6IusESLZTTOLq
UyL9T3PQ4aX3+2ozqy1xv/nygjNnKZPf7zKEYA4/9KlGTpMUYXQgRvgySbQzx1WTz/ysyw6zPSFT
MSq7UScWWhs/keJlliEINRYKvXthH+UQX4AVOhXFMXKGCzY412JEXYwbHfaFelRQ1JSWsetydoEW
GShua/kbZJ2oE/JnW1OZm+i8Q/lZUtcfy2pRNIuJ+aD2d2PAEAz7nhd1sK+wcqM3xSgASsTe0py2
2H7HB8ByD+oY07KWl7BcVFcrH4Q9X1cKC4hPExxNLAT+ho2Pykq0iiq4OJk9ICzWx/McklQv5U0g
hqvJJkJN3oe6ujbnPbCtYc/TcOeo3jWghkgHjtdKjV295K1KDlC3UMPJ5dNqhGGCPnIBIGJFvwwm
FlOgQjk113AiCHb+xnC2auNRTmR6ZMY3qZvMLLjSEOM0ZnSJtuMWKyhntPCmTgMNRkTyaEc0mrE6
lGv8n9cqMYJX1XF2Uq+zx/kaRiW7KD/XEDsUzzkT1gmX/TcO/SbN8YGNDTSkwbHqQ1V2L1jVgGi3
jFpeONZ65kie82fNto6WpbM9Nb90dvASjjMroNWdHV4h7GRQlgGIaMveYauZiXCFPvp7OD/wKqxq
y7vJGdduL1SBStLM7ZsOMYlXhhgmIRMQrNjeh2VHdH3SeXIskVdOULH6ug0Ao9LXLofiWz3aj1Ip
r3pm9wsHwlg9RXdFAm4pMqSb9OXXWW9qBtqk7JK+IiCdyEEMUdEdjBd23ma56St5YyYloTsj1dZc
M1rCtBGgiJaXMkR0UobR0kAj4cfijObP9xPCL3eyo1vY54jnDqGD5t3v0boY0Cdbgfrct4PuMFaq
vRaSwttM7mvs3FNVRV37gxmLFWuEQa2YJSGbAT43pXyauuyY+pXitv4Ak9bGQVdEY7ihLoQ0vwjY
vUyYBcsqPpcKIoABUo9n0CAOB/7U+nz6aEivHGtqcBrKwhL0t9bzwER3UqqFw5Wmjhv7Vwaag3WZ
U0GU5XUu1SdkS5+7loqYUaLDb5bDsKrNMDyaO05ALXGsQEC/l7mcCNof+3Q3MClJOk5J/y9Ae1to
N31Tf0nTMsaAlxOaZvE0RmP4ksCLCwFnp0CGthB1NgQxzV6NMtfSM0IEiYQE96muG7QCbtwkn0rN
uieRBsOXj89iwJRIR+GewmDqzg6ndrvod3jAXWQvxlZ02D4x1GmdcpeEqdePzsno7PbOwU6k7JSh
Z1pAFQIkm8GbdxhTFKe/odB+INqaXQJoqUVVBrS+w9tfQSyGELqZCS7gDOdlWvcUQnowlzwPq7/1
bROEVaF9ykbKSXD1qOOMyIrNhsJFaKUML533OlSMc0p/uORgvRqQsRgY31inRu6ZdyJSp2nFduAO
uRTVAQtGdlmghJ8Fxd0GSa3ECb/YcrtSfRTYODxWZk4eXXboqw7lbWhQ8+X9rOlcMY5r2h2sAJme
zF6n0V2dOB+s6V0xNshhUUxMd5k04LlaPAgq72vNmAwvrsWj2gmE6QqhOMCZuZfghRI23Z+i2VnT
RD5gRA2hUkGC89JTLVSYxa3iUu30qwFEtdfoDUkL1RAAB+bOzKC4GAWWRjNC7sqw7SjgA1O29go2
jBh3oSMhWwaazrzTfHF6uCjUc7GZGRWRGfo/kpz/v3Vz33SAt/+X4ubo0v7rlu++qV++pj83fBF9
8MeXpv3P/zBI+6anqzv/bNCS4faj4WuIv+sYROjaCIcqoqkR1fuPjDnD+DuNCFO3DWHYf+XL6aSD
85+lg7xDCtNW/61u79voXVvnygZNXp20cU3YOFvetnp7C5g3pSXE4+qVyF84I61+egq/iWTWl2bx
X7GLv17hXfpx4YtQtQqs6u2aqqBLndCbLiYPlLDlRu4TE+YtG7rsLt2FF/rOuEvv5aW9/vhL8OA/
/A7v8pAFJ5h0LLlL5qNVdRG5xXr6w30u4YPvryEgQRg6ceuWQ8bq2ycZmtjUyyyZ3Xo9uP1mOBhX
5V7bcYjbBhck8CxW1Q1lT4+N4R9u7zc/4ptLL1/tp4TAKMqn0a/SmbNH6BrFlya7+/j5aQy3X29O
aJojGCYUqN9lEJpjwZFQ5XeaDvFeW7PZuAbvtkWg6LJv2HL+8uIfqhFefxQZ1z9GyN/yLrsuorxt
/vM/tN8MHKH/dM3lrn+6K8PGVGo1XBPA6mpcY+Bz29WrWD1hfF//Q6PyL69mvE0O/z5MhW5pUlNt
fFKG8U7z0McSx6OiTO66Wk3uc+dVqwv+l+51V/fi9efeZYvrlrvZGzawVVajC1hk9XKoV6X7rTtC
w/e61cPHj/23T90y6bXZBm+nugzrn54Azn7bjyXs5zmR5IvY6BNT8Prnj6/y+zv/6yrvBq5IooQO
Ox2MtCY8odlW6lFDhjqJ/cfX0Ze55N1MwCOWFsGYqmmoznK7P90OBTM1koILAXHwHuT2UbjaitLQ
bl4pXub2q+tuPeyx2x5ub/40mn7/KP95bU1dop5/unaQxubg2DxK3boU6pEAISdDvvPf8/3vBuzH
90cJ6O01AKHlKhFciAJcdbvMc8Yu8Pw1wS53SMp/hLX+ywGrvQ2n/ueA/euOlm/z0x01bZnbFdRp
V26j1dfM1bbWCoDDrvzD5PLbn80QtMClZprSfh8mHzc1Ecsdj67zHvt9uN4X22pbbB2PotwK6Pgq
Wiu8j7FLa3Q1rP4wDfxubjOE0Gnu6I5NOPzb21Tp+g+GxtVD9BjNy6z8YfQvi/LbUelohmEv+jYN
96fz/iXzIZrFMpwoxbM29fv2CydbWrzKo/KgHHRxUrZyRZiYS4ngDz+h/su9cT5RuaoueSFsbvLt
vVWmYSvZiEcBCclqXj/H/iqgdfOaXc4bUkhWeMlXq2twcumG45n1OKxnz/3TwvXHb/F+5oOPDEWA
bwH31HNW4pvySgWaAPaHRywxK211PhsH67F8gan+aByourmh9/Gro/8ymN89iXdzfUTEh0SnSOqk
V+7lRI6Sl10OHhgQJoh9sHrt1rZ0e5L8TvpGX335w+V/eXOXyxssbcJE9aaa7y4/I/pStQIqJFWK
LeCUk7+FhhF6z87qKvIcVzuYBzrg5/isfVO20Sb9wyD/9R179wXejXL657GP6Yf7d/N9v/e34bW/
1TbdQ3hnHcoNsdEufFS6V2S4cKJbtW70xyXw1x3Muy/xbpc0liPdjZinUK/lFrzho7bhd3iePMu9
Q9u1rin7bhrTA7z+x4v/Mj87uiksEt6wdDsWpvq3rwLq3j6XOjA8UtqAnoccZMiHxGqUp39462z1
/YKHwNHSkFKazCqGBNX89lpxEMJKHGEn4LHEGdB3WL2V76ilLsuI+FaLW62hjAOQx74HnGLH3mRp
IOs6WzPCDWWhCKSmJUPTtaoeEK4J7fkpjhOsFrbT8ArXzQzu2J6f0E3hxB6xu2ZzQjchD3KqF0Gn
g2ghBqGmXjRQFuc7SGVT6Lb1FEdjpWzmGRcieqE5qfaxWvWCBGPQaCKoU09Qb6fVMBv5BaGE/v0w
JcBO7UY/WpEtWEsROdKaCYbh2e9CBu2Q0FHB3oDAOrdhoo21BicjlLTqRKhhOsrkAi/T9ZlTL22h
mgg0NExnRMvW56kMMqyTiqPrF3rXGN/s2cFqn8sg1T6rnHgU1+kbmA110xRn2fddv89q0qJ2ql1y
FO8Aq5HR4E8JMi4dcM/Gsem4LhAuaayCSlW1nY2FPN5Pht0jB1GRYhVhl5zQyKe3ZaQVz7WhlNcN
GrB93mvRjoxMcF65UR3oEvZn/m2OlLDUdjDy25WexxkmR2A46Ji6dYv71VngDflEu8ppME847cin
adRLkQvaIX3OBv0NGbAh/d4q+eRb1MvtTiXQywgyhYydBH/NTEAeCKckFlyDbKWOWrCd3vZFh/N/
EPeJEVGkC+FFom71T6U60LKOlexT78O7CSERe6iMs7uayDo6gmbxDawVlRJ41wEtCMQZSTTa6Lql
FW+6Vj/QI6/QThXPzkQMW1ROOICs7ibQIK9CBhZ0r1pgcGZ+Zfm2dRH5iMWMgl6gOgQjXxE3rSjp
soQOfoW0G56a2UcgZyUUO7InS9C6d7Q0RUML6jSqqfyqhEZmEn9eEDV4P3sxXmF+onuWw8okFyGe
+aQ6gb21HwynRVuqKx3KvQztphs0YX6s4iWNI+OES3m4n4Zz5U/VtRM4ZE2S77SNDDoN1Dvh9laO
gjbPbtt96siA2HtZ3/e+2bgTuanrtqY7CMaBPNuBzjlcXHATUxIhvjBpEiyxIpHIrT11SxN1aZnB
msCSbE0YEGQ6AKv2aSd1UUMyImpOLweg7pVxNXi+JC23pvuwLlpcJIaoir0h8KolnT7d2KMskfwp
RCo3o3FR+QsjvHaAZWWZhoDSIXU0jeebJNUCFMMUOBFOkVbVJEtTrEpgSkTawe9khRwY3EvW4xBV
IggO+tjAIlQVLbz38V1miFHx7ozplN/MiLOOrVXyu2saVIk2my6LWOu3Ttk0N+bMbwLeP0yvGgA0
vUuHNoMBl+Z8Rsmk0jeluu1aKr6oekmoaiIUgb6a1Pcw7QC0ZkH7VfLqEToTEJCLVqOyTn0Ttdsg
qMXWHxMHYLrf75H5SaTKkJwbkrbOJn/D0FbCy6Ia0BTpqH7XNCmA0MX0zhLg0liMyhZD0QCRzrXp
hl/OKBK2Mg2SS85TSFYo64oveSAWxSCNS1rpTfLKhIb8IKqxhIRaa26yQkwbxDr2pvTr0HH90DLu
IzRUGwhL6cZuyIPBJ8g2RLEIXg76fR20/icVERZCcHIsVAmuTMU6igGWVoMFVyaTkDrMr6rzUsyw
b8UxHVosdKgTqQ1qIAtKGPf9EezUxib8YgzlA8foEb7ULsOjaNdu7ZOpsUdWgmwK6tlwF/C2pMbe
jhd8C/QwUShbUwAUG+/D7NKSe9X/FpVPfYE19gXD8w3+4KvZiijiTRKDkLWew2/4sxG1IMjQ9GhT
SoI5x9VCH+uRJqrWdPLjU4/QEy8z21AEndXFUkVHpNFY3yj1mn6PlKh86KMFhzZeh+lpdm7hYsTi
AME/VTdasU1Q5RAwZqEUXKntWqjkduNbRbyz01hW9HozV8O6NeObwcRpw0izR41eJ/xDl2PM6CWk
FnjNpLQ3TkuaBM2HO7NSsiPTn8YQHwLagfE+YBKA3tAggYdl0OX3UFg2IASh+0txEw4EpQVReMRu
80ScOkQafoipQIHZj5eklt+MuenNHVqe2MEy9TKDnUitYyqQ44M9HZK9LIpjZ+/qYVunNzbVWwJX
4ESF4oVMYsx2+oWk/RbRmRTl12q0iZVouE+8ffiUKZUTap4McO0JLNJVhm27RAk535hQ0eZNK9VZ
etrnHvJXU16I7pBN36gVXYMGvUrHq0Apd6bGWcd4pcpNH/e7b7OrQXQw+gu2qgGx76PbJy8cxlbV
3NOX7JFt3lYJEHvhzeEevrpotsN8hVLN1Lez3MGop5i8l85nWdJss28y9VObPtP17PF4soBAHXwZ
29d46cxLuLDOGUq418fN1o4nFgLjEGUghpjaybonlkaX8jiXydrWXmpkctK4VOzXhNwZNXxUUbDY
wee2f6isL5mFhSI9I72BQhttjRIhPfmRTPt4b88z5kBnRvmZaRj87zDxrPO+93TxCihDR2Q9lbFH
pxlLlRYAITgr7CWk/NovKyh0DcTKrKf17cB7pHppKHZVdzEaHhG3lwhVL8KueGLjR4rTc9ijF0j1
y7SsPjmg41YFQg62ZW41XNv4JYcW6ZPV7rG2Eulbjl6TliQoQh6l9RnSxMHZcWHRcRvtGz0kPE1C
8i7Psr6TA27+WzW6D6i/+SyYyKPE0sUlDiHFQ+6DnI/iU0qqx/xAXkcUfy2z16zGCoG1RJ+uneo6
95H25+DsBLgf2Dxac9VPV2lsbXQRg/giKUC2GxJKL5qxvk9IcUcGeeG0NcmvoIDShePRIGZpTXGr
ORm8xvpinNJzOTf3MIyIKdTuxUgDvZppcFrqdV4Oj6boT0FrXg4DeoXFsZmqAjU5u1haWiltAKtC
xR619iPBceF10ZQD82l8Yw+EXYbZYbRIl1jYpsQh4YUnkBI1XZgDzC5dYWBYm6tWo6Wf7OJKXgUt
/s/apMWDbt9o56+poT0EnSxOCj1K5I75eKPguYU9FAP2y9VWBg82Lrfh0EwL8H+uiNVGVaqQZKIq
N5mjMQtnJva/cBFyFMxoWrDhj5EbpYjASl3XWQoIDrAmvXZlo/vbiM7TLgYyh8gxsqP7oiuRBNS1
/8nXOiwCqoa6OQa/nh3tpTM2RUPw2S8l3gbDn9lAYyEh/qIHVTW4eNoEh4fJ7tAh9dlLrFU6wXCq
D5FypjarLCQBA9mpVjlxuIQj2AKg/9ThgKkn41NFq/DON/JiyUz1s7spsmB3J0pbkldnoAHGZFwp
59lgNd4laVtHD1bvo6peZaAnMDtKu2otd8AxBJW2nHGkVIR230V6hxIBXwob5NxEI/L95Pq/3Yz5
v9Rm4WT431W3xeL3D0Pe5UuGIe+/8qCLiJ9+02fhX/xosyiW/ndHFwbsUE1X6b8sR9wffRbFMjDJ
OYbOAfNH14Tq3D8aLZr8O9AjCkAc4vg/S0fln9Y6/orKgKXRuLHo5nEe/HesdfrbUy7VM4vdu1xq
DFR7VE67b0+eajlj9BLoi31Ok7NWbQoMZrOfbB39DJkpeCE+c6vjG83oqlbiVkGRsAwugJxeUyqe
gMxrD89OlO4GYuHYopDXacKYSCXQi8j+Q1nibWls+brAph0hqIjgSTQWy+HPJUZF7SvoaD4kROtL
L58ClAaaf1lIVDxBsvrpd/xN9fT311rmM3pkwhbvCrT4wtuRGQhfecQ+lBgvbNXIK9Gve2z4P77W
0g/5qxD9474ciZ1ZNwzd0eXyM/1UOh1bZzAa9qXrYiq8lnUrC24TZw//Ec/HJxjSqwiJ5sfXfFt0
+H5NhhZlVC7MFeW7+1NTO5dhDFVyHr8YWJxtaAj5/Rhef3yZXx8jF6G6wWDWbf2XERbSvq7gywpE
tidn0SGj6QHa2p8y0N1/uNTy8799jMu1cOKYlvq9bfL2MYLaTiH28ZMZJc51cQKiHXNaJVx50MuT
FV0ayX27NNLFnT6csu6I0medo4tv6s92/UlySi3Etmk/t8NdGK4FPUISL0v5uSF/XYUsWufHbL42
Bn4PHX+DTMhhBVbvpfN6fKn8z1UAp/KbCVN8IvkTwn2Mya4LblobYEgUrJXmm01GblujlSdIiwyJ
TcghoB8+59lR6e+prNr3OOK3WQiuBTxRe6ej6u9Btk3Kq/Z1gGih5Bvb0vd9p25jtK9m8zmCRPfx
k3zX6loGh2nT+iXWSFeZI+x3lbeqg6ZkNhpoxli/bSuy1TjGlYx+ww42Qgl2BggeZ3wJwBkJULYF
URM5+6CPv4b+6xjlazBxSnL0aDqZ78aoAkksycdJrM3iTrVAd2YzxBwi5SNzo/ZssMLiNUyx8dIn
6ljpw7p49BunWGnim2gagG9yfOh6/oZqFjbMczZOz4OTXSNLxVdF/rrsDpEEw/c/e4I/ffV3vZcy
VmYskERChUW+lZm/Lvwl/4ZI7E1gNhtTNy4C+4xfBtqUWGXtsCNX5uPH9+us8vbpLa/LT7OKUSkk
VRZ8hXosPceqwDq8qHjuFgMnSIp9CTCwifN/e47mqgZAE1O1bX64d0Mn7cWs1k1PGZNKHgwLA/F4
9qlSBIW+SEcPl119fJu/rmFckB6eFBJ+g+0sj+Gn25zUAPxDVHGbSYDa7YFC4opo1cPHV/ndPPbX
VeT7fh3sLjP0o5qhiLc7+Cqi18K/yoyTFf/hdn53Idq9XIsukorZ/e3tQBGypiHldmJ5jzQJiQ+7
/87B9f65Tv3Nx3e19BHez5iso9hfWHYoQL+7WEvMctr1hVgP9esQqxhZHj6+gKEuW4gPLmG9e4cr
8KmNkXA/iZW5QVm4JK7gnyWNoqNeR3UQa8M2LMONBMEfh3TwiUGqrdzNs3Slg5WhsBEM9bqIfa/3
rU1ujbvSEAcqxAejkcjEpttBnUiviU6QUw8KmSh+uu5Kx0Vhvu+g73Xpnd0yxRfF80zk8CqJ79IE
zbO6T9Yju/kebR3cqE0XZFsdpTmZPrCF5BrkK0yVBYZKWcD4Wvi3AkdXqEt0eRghXnD2c+hACJXJ
C7rle5vSTWc1l5mvHZvM96qh8UKSuUs9ITGtudHltNawzIuWuCIB0Tk4xCQ/q06yA913Qs/vxpBl
dATXSZ5v1FhuSsLKjElz22RA6JYfUw4RI0G1cCo3BBhgsxh3SRYe5qw7+FwiThuS46mKEZRWaTdO
lu3mxl4HZr/RUa5ZUGpD9aFQD8jjV6HxNTPlKioA2w5yp6IgNifIXRglFzOCWLBVrc2ZuT8rpF5k
07NvY9ruCB8qmiuMxydbQ5AJRztS41MGqXLGBR9m6oaUnyAsAQwCUwnklnFMDbP2ZBt7cpBXs0MN
xcLo2mAOnBPOPeqePs9ZX+gvCo4XdKOADC46I7uqpLNT8DVZS/CIlm8UeylSUJyeOxcjjhtz5oXy
hMHszmzPWnSX9Fd2eDUVqjdkNzqixKVoDB6SgL3hEqfDdzE6En/7Va2X4GoiKGpK9QS39KR4oXKL
gN2CNOztJ9/a9c1lIW5b/OBTw6HX+ZJgZksUcn7GeAvumzoSdcbnEs4AmmJPRQoptduKrU4JeWrJ
bl+VwnJNGN/dpq3It0asy3Vti8gfRMRmll6USr13ZHNjaONeraIng6RTc0Bc69RfJz/YUec8RfYu
V3kLOn0bKsm3trDOJNJfm/1ztPixHfUO3I4AGJ2TdSToGGNK8Q2a8dF2OumNSS6Rsyda3u0wpPXR
tMlza9f0+kaCfPctggJ0bWOQKFAN6tHQIqJgxx3BWDsnpNWYx0TnfeanOkVlfB0WDFat3mjhFwXd
KmZLgo6o/ZItlgg8bxRvelltKV5+RiB+GApi9QjAiQt5sEJsrKJ+TJN6FVBK0AsHCXTgyaw+6FV9
aKg01EW76wHU0+xoiQ9R8SgSrlA3V8AW7Xm6s6R/bTq31fw4tzAMyDE0/U+mCcw6pAxSSdC2oBfJ
flHtZiOrcUu9PjHiTRodiu5LTEj4x3PcO+XDj92SxeLD8Q51HJKkt1O2ai8gjKpjyavycz5rp5rY
lAADpbM8WwWcJwtwO5V3lTx/fOnfbZB+uvL7DRKUTlXDECaAVdB+aQgqNAnsIvYpDP6wrP9ulf35
Su/2M7ZeBC0pnxxR0gpyBlLZmL6sFf5PFqS/HuV7+d+kRMKsQphvQfXij0dH/mE9+t0D4+eAdmMa
yBX1dwdeJcCAXpq4bSHQlepGgUTgH6BY/OFn+d0iTg1o6eDTcTTe7xYgZxVDZXG4UueJhBx0zmDW
U94TTbTPHR3tmE6FTWA1TR28vfm6gaJXsfGnpgn6KKQzR3GMt8/Gsjq18KKUV8TtO6TmBGF4ig/n
jbqkmrTQbbGvxqqnV9LV4SvS49hEPWR2yO8kVPWEIcQdZu+a8E36PzLNOUKAeReQJifPce6C6IYY
dZjw47HHK20PIHyFuanZq5JuoZSfGk5TxNTlsX4QzqaTnHya8TIYupNjXQb+uJ4lRu9ShfBhrcDa
baoy+bH7+t8uK/1LYtP/VY2vvlRs/nX16a6O8ujLy5e/veRf/nZXfH4Jip8LUd//9T8rUSoqXc02
GPymrS8S378qUdrf0dxqjNL/x955LFmOZNv1i9AGwCEcQ16tQ4uMCSwjo8KhpUN+PRfyNe1VJ8lu
45yDLCuziMwrALj7OWfvtU0aQTatqv/uRFn/oMnkOqxrNsPowORH/4Q8WeY/llOjDHzOfMKhV/X/
0olalsi/nxIDaky4T8hUwUbZ7p+qKkspWFLkfJFXE/abhntZAifzRPya5fmHWTIQ61vnYFOV/qfV
+89ndXlp9LECJSDMKt/8Y/VuvLgl+0gsw3ecpMZTDLkHTqh7wKv0ZPT+MwoJ8uHT6RUjE0r3gbBJ
+B1ITEFX7lSFvCBnQydN6m+X8v6/Pvzf9aa+9cfpHGWBYHbueFQ2wvRpa/zrvtLUiZ/VAZldbUfh
kRjTA5sKkHp3yg5BDrQHYuS6ZONLKw4ljeG/u539k4zAJytKI7CZNtj8uJRrJ/UTeJAcokT/jfpi
GdyDZE/8aa1rhsAHlF9qE9hld0qclhNu3mya6loKCHfqsbH0Gc8Ldhb0BgWyBAYf2R12cEbq3bEt
f2lCsTfZ7N37Ul3LDJtTEuMMEfGtCxRyXBfzLhNbtc2M+ZimeNV0cCWs9MY0+CBswiRr8m6C8glb
C78oCT1o38ETvvqB/QCfZgGFB/tuizqAFFwz/ez90ljPjvNiA4rcBpV9qefpTtbQH1JCuAkhczae
Ufya7aW0KfS1rrwHx4u/UgLu8H0ScOOr0ywgF0UIvTbCDF9Dwl+cQo5HAzhB2YrLMDJCICIT+cBA
5KMbnjo3LleelX3glf5VWYx0gVZjRLcfosR56N35gEN7H6NXIQ8gQiNldc2qPPsKg0Ze4SrpZ3+v
FZQmM2Mw1vbRDaLDWUNgIgwGOpFHbkdCzK4iMWtdkOlr5S7HVtgHEHq/yzGALflZZ/VXTpxh2NTW
ep6FgZ2eD+6FkDuMRtvbSDFgom9tH3KKGJJIGdya3RWwNkwaKD6+yxAuyRlNVx4MmHDiXy27bIff
MmfItwXFfNIdt1aU+ulWYx5uUOEi3Vh7fWVgTTa2WK7Sm3odB24zIiERg9lsXNKEHqxEFe4704u5
UsZLkkggwJxGDMh2q7ScNzIlSs0dQqgzhvOgyWUvUk0sYfYdxOVTXpf9pgNFuA5p34R9aW761hPI
KtpT1/bNwegVjvTWJvosvObpIPcpax7CFpO7myCQjavJ1iLem+vObG9y9ZOry1Oe+PjYrC2ZZASJ
nyvHPgze9No2LVJHGX2jDUEZlN2JEThjWAL+DbO43lbG/JxZzhrrKwWsM7n7XGp/P3gAbYrUAN1V
qYelY42rDWSVW+XJeYrbW2LP/toLWlIRIUyGfjXh42F2PjbzWmVP7mDv1XJGI0ekXYNp+8jCvyw9
/hpH9zIN0yP+RXHMPOLcZr+ACDbBY8m6p6DAjOQiW9iF0w/StPBYtbMF/Eu1t2n5j7blzRN2fiDH
3ZOEhDsMs7EVBjgqxbWZDRCTHtypDMIRuT7clyAyJp5LA9g92SJY7FuYM/nHckOrujqFcELKMOGm
cx/aksU3U+Kv2PLAqsPeIDzjqMK5IA9lrrYJig9mYFT1vfvS5s27BkEC1BwRhVBnVE4bOO0kM1g0
ZPOWAXXk+e8K+zcuckJjVIKQoLcnTaJUdd+kAN5A0H/ZODx1bj+USYFJdMmmwpx+saIfuQchXQDB
WYcWS3JpkFbpaD6kbsFe4PvMi407GO9hw+NQCd47GXLQ0/R5nvsruCKTL4V3TFuABkK6j0R3dNkk
VvjjWgYY3cbscSqa5r3qjYeUrqFbQBZDk4TjOKWnJ0AC6ufGFTcGPw/mDKTOFN9Aip61g3Sr7nnQ
64FAJaAxyiDeQxTyWaQQGuZa7PwGpl7lPRtUJ/bAr8jl3oyK4VbPCYhg8YCw4gMT9hLX0997RXgG
zUXnhDZI3GvoRfmWvGagFpmiHIp3fdGgNYgyXPU09Yg2eGcC+TpV3s3WHvH1uGUVe0UWJ1+xWQmO
mSf6yXo7uex3o/+jMKszyb6SQEP1mTg2g2P5qp0GXmgkX3QLiCuPOhhKnfuIwfZsGn/hyO7hnvA5
Y/OXRfpCYTXvIf2IlfQe3QSPGDaQdl1qcUcQ7YW9BW4icnSUcj3GHjO8K634rcARDkOdLV4J7zbl
3m20HxzJ5Q6ls+9cE+SAbt6lnE+tKO5wB1BpzS6T+WHnBz4tVdN/NiC9s9zyOqZJfV4+VWn04dvJ
54SQjeVq6xtck4BltZYvqX4JfSQ0aRd9yXAJJxmjz2qiNeTLy+SDxUYJVLHXWR9ZVFyKlI3SJx1y
5dQEcYUn18KevLyyVxbdriWil/V0YyQMDeJRtIckR3zkNP1qaJIPy5Vy1dEwCRSBRtJ+dRWckpFI
PcsfH6ds7TUEGZoF6/HcidtIoJtLLAXbFXY/nlYzzO8BMw7INZ7ZVZApKcbWso9fRp8tvdfI3/GC
bvsaJmwTZp8xbSjZedMmDtme5jr/+L3bV65FIHKHdCf67iO+rp7QUhvD7WxTP4oUHFHwIvvuSgrj
kaPOc1rxbM3uwlKYuc7EwuJEKXAXEkfRJF8JX144EPnG6rFzCoz/iR1/1l3xUcfuAxp2smg5Ipgi
atax0iCsKOvrK4BB8CM3rIR3nsbjXELHjOgADMP4HeYIY7ouQE84Gs8IOb7SoLwHaLyJg/pnklXW
trFZAeYewsrkqG+8ke0mSm5trcHkLX9xiJYZfXnf9qySfWedOCQDvHkoHHLO7EqyFEjCkqoJrvkc
iW0pgx8iJlPa8jsAV/1lNqsNKTJXTsoxGn9FnrdsLm2HhEGU9wZe73gJh/SL5KnMLWj6WHPXfmOf
wriDhFEU2ykdgjV+25JzYsmXVWN7XcGDXjPuhfdi5JchGrYQQ6yVo6KvVkffldddc8hv5NjQqjB+
2XJ5sFUL5qeRnyXirNzept6ScMfRaNCgi1gFWUvj6XlUQHRVf41n7lL0hgPvLd8bBYyJAa3rCsYx
utviHq/f6+8zQF08OBWVpXWnEKU64crtw3ZJIgCIUDxWHjvO7EfVFr7a3kNDOtKwTaZFQ1MZ9FmD
u0FDUbBbB+5OckGb8VQiRUAUhUdnHkbs3KxBSe+sJRwx/qekrVmdkGd+JSOqoA5LMy8IfhETAvNb
kFBFkN4nWmwhzTwqcokYBvFVDFe7Lj7y+TEJ0f/P88SMKRnWbXqJaAyu0WI5O4IDQFBG7TPi4WPd
xPI4TM2qkzFaUh8oYhI6axLeoyXwqB5e4SYe4tq0192sABO59I8aVK8HklB+iQRsZRB0WwtFEQF6
7Zmz4gjbEdogN3c3epQFRvCTKNEbjR0uTRs/IT/JPt3JeshsOrM9h7HMDb/yI72wbgMcp0CxInYK
J9PGQjtJZLfAQO5yFkTazfpwH3SazhjSVWZQxxyK2aYPNSf6aNgEkCGop53PNkCn6I0clfLG/4D0
+fzvK40/LCdMS2mH2Jg7lgGtJ0znj0LDDltaW11jAOIjImpmBdYL79MTPGuNe2fP9BmIqlyOjFad
3fsQM1dtU+1TV58efKzfaMf95yis+/9QnP3ux/ytLvznO6P2kYKZrvN7UPm34Q7Oxka7ZYfUtwcw
Mbw1pKR7/hRsF+hq2fhbILko19PnLkq+k7R7R3WsNoOnfk6EENslNFZnSEFCsYxXvo1stWsPM5LR
VcwpouuSD9epBbJV1tW2zKt1IAmBH3C4W9b4H1po/8cPAyvZtQiWshBe/FFpAhWQLrGe5FASETcP
HAQqUx4t1vQNoBbSBjwygN0nUorvLCe/L/IZcVp0Yuk4N7V3NnFyVVN+SWu2ynRkl3LbC0NTQGE0
g1axLN9HFKKOgdQ/6O47UxzVXFx6Qhz+wyf5s+P5+7I4AvOVpCkAFvqPTzKgDTX7OTFofQsTEav5
iniESFXvZGTeg2/Q/yQJh3znlttYGD/+/f36v9XF3K4U5FgQaT7Q1fijiSfjVtdBFxnr0dBXh8Ks
MsTt37/EH+3O3x/QFxxZ8HnR2giWpsHf7rupqyY9OMpYu6O7zxrnRp7tqe1ZU//969jij/bD8kq8
hGNi/bD5OuUfjdUpt3IWQzQfUUPNPDHAtNyXchp/AM28zplxAgq/cjr2ad9elnSbPMOsZkQDmnid
1gHoLlp+q0wjEIzyYt/6ysOmYr16Ufi0YKZ4gjjONvTqM+cB1GQEL8w9R7aGntFfMSI8RROn/hpY
j8/4RrQERHZ++s0kqTPde3L5br42yeMhdq/wwjPOW1oHDm0Ar/F25MTCVdbhO4q5AJkrKZczS0fh
I44Ym/poBv2a/LWDl+Y0B6muNqHAs/QUgmtcTjdL6e+ZyatVXCtdPnlhNK+L0ShWhkJfWPY5GnNJ
8VBchFk/QXL7Vir6LqbiCIXjUjj6HSPDMUWF219/N2oQxL1qDkZsGOGzLyruSpFxqJteUurpuHuP
OiZyAeXtOPk7ySZRE73ldDVZ95QFqXFiOkumQoLZolLfXkYaZYi4UINHbBTAtq7OtyRjfLSANdxB
HvMgvxiDd6scvlodlU8trpTfRYpLDAkrT3o/h95eEl21BmKcgn9Rt3KunwiwBGomm5j9qt+KThM+
fqqX2B+GUIwxt4NwcjTQElopZ2A2jIi2RXPXju9Bx/jIFGvpvw5J+rw8AxoR2orZ8S2W6TlwOeyG
OR+SKLunsKfGjP5K6uKCzNpGamzGq8GCuyFXbhLQTy6dhwkYOLTs77DMt1EHpScI63eFZDaqjL+K
kagoraYXBx2ptLorytNzT9oEHqqjTsjoneMviBjZijC3LJY3RyCN5BgPKPEoNPtCIPEwivKbQv4n
tE4nfMs7brRadNewNTjwwQ9e6faiquI+jSkBGIgql2oknWHmRoRFO5ouRNT5DPjK9zmxHkRPtF3M
SdCqORpES0EVkw0IwPkkanbsQmX3mZF8p234jCL3kC1kIaXYQNw9yg1CBj3/ObH4a2hIgA/mrKim
SwVJ6Zr3iKexidAtquOvjtJEFh+dqT/ivHltTI5Ioqn3cJOPaU/1Utb+bVLJpz0Oe7lQWmWZfjWI
LTZpdCOY5yVzMA7aGJx+Lx//vy/+/O/jDpZW6f+9Lf4/OpJ//jXsYPkL/9UJt/x/WIsUjT2YrAuX
UdD/aoQH/4B3EZjsZ/jB2daWTvA/FZlO8A/T4jhKLw+JiSV99ot/9sHJQRA+UQfm793CXMSav3Mk
/hsqQELE/9VFjdDD/pdWOHJcnOi8xqIEdANIG+Jft55ExTqSM3zrUKVo4c0i31UQIGdjQUGG+Xge
R6bo7ps9mkjMgEaCPgJGO57DnnrN87wDpUe992vYtthLwJC2H4ISiw5evBYLllLyzPh+S56OD4DY
ipH9i9k9Oiq8U6b3qBe8ZekS0uZmyK5ov0RIpCOU4dtBQ8gfqHkVestuYdIFIn7onfxhXECaykYb
kcLWJKfkZyg52dpLF26EvwnsZwYpVyfrs+SIdI97iSJKosYjSQuGH+hVTG3ufkxfjBArZK2sHV3J
NxKtoGZBAJU2CKDEU/qoCUph0p17hQVaCFeCCoOjG4cQdwVTrmCBi0LHoX5fgKOjSTJOEJwiqxMs
4C/ttiJc63Fw6OARTp3Xza5aAKZAlGvqewQbur621fyYwTr1vOg2uvlrXtTYX1X6bkXkSwj97mDM
2xo9o2ePbJ7UBW+aLW0Xy/B2ceN1QPCeRkWuGzBykOIQWHNIrNaCZJXNcHEr3MOGkACQza6jwUKD
fEG56kY3MAejkPk/oFdvQb4yqAdqbs+XasHBAnQELwwh1lpQsTHM2GSBx+akDK57OaiLzsO9A9aZ
wht196xhI9OIeugXEG0s5kscGdYm119LU3HtwqwVM+F31oKxbRegbTMFhFGI0r74Ma3BYgHfzhBw
YYd662mB4hJKu3GDDnV7SGBss6BzgXfPW8HutUB1+96ej0FsvogFuJvGkkZuaR2sFn8YAyDiiJdA
jt5T875vW+OARPXQEJyNBZGaHKyvMwH4taMjRDjMcz0WST+RxqYoqJgw/o83K0qeR0jBufYf/QUd
DHMO7hGfp0/7QzfjKHIINvehdy8xRD4tHVT0/gN492AnYBOXC6QYw9m08hdwsamDYDNlDSwLHGLl
gjeWcI5DOwDJqgDitlHsbA2rbAlRq2AEA7TStKGgHOLbauh37gQcZXMBKg8LWtn5DVmGtpwv2OW+
09ZLAIk5WpDM3QJnDi6L93WL6oNhiWB8Mi4gZ5JNQDrDdh4XyHO34J5rHDw083ok2uRYExO0gKEX
s9sCio4WZHTHNNtZINLBgpOeFrA0yWTljgeHQME62fQC/HQNh3qUvdrlC5p6hFFNYBL98A5sdb0A
rBH74F6wVpDBkXP47fNET7Kz9UPXwSq20oQEhqzdNHCxbbtweaH+ILwkPcy1uU2onDhFYw3xRgAr
A1jhIRzYF7OGkPp43pZm2K9aPYTnoCKOzLCzdovCfUWDvdq0Q1ju7VSMu1qjiuWYQ5jb40h08Jtn
pi8Jl2/j5QDgGzN+8BoawkIr8GPzUvqgFeJa3VTqgAT0mWl0OMgMpLX0UmW5DXuxRypkM1dJ6faw
DHpwZjdYP5JVLckuqIlT2RZh+k4A388oyLNtIvKvDDPnptCECY7gmrkUeENFcEoCo90SrGStE9Bc
kfTUbuzNu6mpH/taAtSJ0Denfnitk7dGUCCTWXmkn/wlvOjc14Ca54rbFZXyynV7uDEqecayWq0q
loZVCJ2SEA/vZuWOues0McN6RKEcpGh64uQVw0jIrsBjJKVBrZAmP2EYZicbioiV7vCoVDcCbNZ+
Ehroh6cdH5Jcqta6S8ZdIHruMgOqs9UA4wp0X+3ZFt6y1MacSnZgGITNphDjTzK1cTza0F1lqd7q
aD7BlI7Jp4gex67kaGup+ALZOCQoOCVoqsDeDmETgmbXxLu2L+pNWQeQ+quhYDrU2acxbM6mNAC7
s0hLSeKxRkbkog3co0Jv6EkTXZPpCHlQROJWAYrME9aVuQmlueOTOewb+6CMiGHTtCO9Kj/O+Lxj
aPeNRZJPnSp+Yl3zpBIbmfXxlUDjxmOyZ8giBR7n7RspTtIgf9AMlzQKMyHaImtfY+/NRY3tZATi
UWDAOoCCGGeYDPWkLvWkgb9jsN6C6t50wn0s+/rbrKNmE2tclGlm4o3EVI7faDWPxmfpBhNdRJbS
RNNkdF3aJy03EuV40v2+s7KTKdyTbZbTugCXbRRsm7ZLL7RumFYNh9CYb8qnC0BQ45JZfdIJwMtp
6dPSp99qDZt+rmD8BQWhJiwMTP/IrfazZtrVFC42CWobGuLJjixCS38INXIkBhp/BARA6YeijsdB
7sdQfDPUpa9lWD+iNB42winxTFcPuGAxJaXk1QuqUjUNe8rkfVor5jdKyE0+s3O7C1Cg79/j2EGK
1zek/8UY902DKIIw4SCeRPkRd0mEK3fDUYREBchBaMTNc1T9GLrxqDP3YJUGLGSTlaGTAZ1B0W3o
DuJUg2oHR/TFtJpiFxfcBVEcP6KkTk6TAbTUtaIOId1e0yLdzDHpYdysVoPTLLfaBwibgTHOW6dU
96pO9Nqlu5t3L04VGnBX073nR5/Mg8xNSCrOOlVdzeALx6iDOHpSFGGT417o779wykoxYAClHym8
fzvXT5VJrz2yfE5m7k/hZszXwu6n31KhFfIySr89jETLDrV/XNqRGbTJMK5/9pF9aQujvPfb6KKh
C05NEmzdntShIpXHqtf0shaBfVncBBbmbawt4qNYAwaqzwY46yqdcEQ2Tsia5GTluge2izf9brS7
bp1r0l36ZJOyDm6mMlMHnZW7fvDuU+ZQBK1RjovJ39cR7VGuhL1ofFYFxMIG7PW2UxmiVnJ7jwge
FkngMub1kkPoy1fzTZLEfugHJKIEEs/MkLfhTAK3q6JkgwfutcEft0vyLNwOzCU5wxAipSjnqiR+
W7JtW7XUZ2GRHGifl+t4sVN0xbfd908KKsTOFtOL2TKjGdByU/Dex4me1509cnHM4X0ecrkVKeqp
oK70lfkoYTW5creOFU2XmRtssvV8Igve2A5ujW4w4bkcnM685KQJHYSVq2thJ2cQ/MzJ55BxblTt
UpXTISTYaD1FRQH33en3GSYRNeb2wXFKJttJ65GJjQ7Fc4xr3U4LkLNDKRlCnKkI87IxHD+GYbp2
OiAMTqFedWG+aJPZo1Kn0T8Gukh2ZDrQFkahUQhdHUcyI1cjmPSM7OCTtdA5JkIZy5YTfNVAOM8s
I9zhGsM5whq8wb1eVL65N7zgNVDDF8H2FycZFxSltQeFmR9hUrKBzIU4J0aDixOz+c12KqIOdXtn
gEMt8naX70Muzl0bttiIGTqNdZ7u2w252tkReclfCuc3I4BuRcMKb7n3kyCQ8OC34ZMdDeArSAcv
Te8wmUzBksZ9Mw1ypirGCq5lOwQtMNMVM2BoHOI6zA6zm72VRWhwOiXCwmyccuOY8APUyMiu7O+c
GYkPMOXrnBDAqJlnzSy10FXxhFtRu0tHizZ+YLG85fl4kA6KVVOcCzZ3Zqn+mYZ+AFGVzd9SLaNK
09nLNF5rzmTYrApm9SOrY9KQrZSwPA40ISljXF7Hb36lToxUYp6HO+YJq9gDcpHwo3xQ9SHD2rtP
ovNkYkQmUoL4Yg+FneOVJ2dwk2WS0TWDOg5BdzAw5xAWR3ysqfnSolFuWw7IjLIw1w999F6aRw/F
yQ63JS2YovlmaL50nsf06MsCYNVof7sWDTS/Jz1HN4TFKZa+tCMOqkOQkCme7CJH5Jc6JCP50zuU
4gE+SLgGMHxntFG3j5P5WRVgJcBEMxuckpNevoUAbLMVh/45dcq9Qk0+1OKXNtznfFGhhznv1zeC
NyfRnynsz/VgHUQ9DgeRh9/LObup9TdxZBFrDS0fl+xpICigLfzg0Ak07IZD/Kcrk8dZV+HBppVT
GQDnI0e+2vWwxKN5J39SPTPunorNesItC0PJIWBgCsR9anx3hf4Ya3VMqA88n9VcVOLm52dCJSem
63ii+/QwRvrC11kyiyn29LP4lgRmeyrkLf0uyAfklbSDc2ejUxI+59m+IXWtHX7KYP6W4biHYTLT
/SwJI4gJaGIOy8ZLXCelFgoUwXkwBmy/GttcrDzD5VA4CTaJ+SPrjYPlGNl2YojYCQ7hQ1Ife+jZ
+4TQl7oJXwxGYFssDM3KuPYpRG2Cavu1XpDyvRUwd6ofW44+G6WruygS8jDY0YHMM7bgBjWM+UPk
IKQLUc0osrnKEXiIcQBkbOUB37k1+CgD/IlB0Iw+u/IgvE6RPvZ51a2hAj1CTR9IQIJa03b9DpQO
nb1iPo4qofdkk/s+2P12hMyysibjXboRpvGOpbRx2IpS/rUe2J3SD43Q3YFZ+yUtEXQGfneXiQbD
iYkqhAVjLZ9ZDckSiVD/TzOuHpk2xjZVZPz5xCQN/fASksOwaduCxAWvoXhr4K0wsCNorScOqGGE
sLW78WvCobX3evsGZCM9I2za2b3q71tO+Hd1/2wxGY+txHgeuKG2xCC3K0eMvzpf3gzHum8bZ+Xe
yAUaT8IIuayqtC62H7OChsOjMMwXqctfogGEH9FHXXUsZ/DMDRNieuM2T03GwyNz+av0G04F2Qse
LdabtnvlGEOync3JwY1ktPGgrqwEeL6VMyKOkHSYh+R3nvx41xH0WMYmQC5H/ISktBL2cHCj6pA4
FlIsM981MOmZ3eDd9Ke7zjX8jTUNbIludhIm0BMbp9y6VGECjX8/zzDLqdnhFRCMdDDc9jTaRXVS
TlHtARAjGfYLTrfC7vac22iQQ3wJ25qGAYTwxkp/WMLD5lJFOUl+z8bgAPnT4skmpFExWtj4Ysy3
OktPLavEgaigU2RW1jXCvAFW5qauib9ox4u+2JpVcIFGDde+8a1dfJpDLXjQ9UMdz9ZVk2+O2Z0W
ahy0LHTptQbSs5q55nSP6PR/KRxSZIedJzuyt7E0Dl4EFR2NI4wodwA0ulwUL5ZAbjKUCbrgDC/T
HENMBtk/ZlQeDdXVrJqzgDyflOjbzNR/S6c6Q6uIjG0q8QepwGRw7ickLY3RtuDEtYtIe5srcUFK
eRGJ/QpPAwsmLRtIgQDF68UOkQQ4VJArcgVQZKuD5A8pPZiFZh+HVQnJwhbOR+WpLewAdUKGgLvG
MVduE3PkZr9b2VR4JK+s02wMNxnyNchGzfs8wmSoxjg5yB5KggqPo9wZrnMwgvDKhP27XaZUJryZ
ngjLkDD5vePnNyJLr9jWjhnskXxYVn1nJvZeV9RSSfhOLDwgw5AZWj9MRyxcxTGZyKHzGEBnaDTa
qV3X43jqMt4ySoKIdufKtpq3/FiGpEh6hvyLbC70n4ogUAq9dWnSdMmJhUFGgdgzpf1HRsK5tUaU
4WWCbQVWrE86GIIF+0B5/9LNN+rFQythTgF8Zh/v/QcvHhmExfkmgyW1Qxp7N3AAXoPuHle+Ndpb
V42bJjKaHWADRrMLoTpkMzeIDwcCbz1qiYMHfvhnmjKPJdcNlVtqPRUPieB2Kv3kI0CCDtD/oSyk
ewgcjLBFKH/0qph2HXtcODWQ+Aog9cUYrGf8R+chSndh4HOdAu+n60KD6j5kFx2YEr94lCGc1OJT
UlpHP89JwqtgcOQD4nue2IEtPrU8VFMC868pvnIKKWqTeNbv9IuWpLppayYEHYuG5CEyi3pHUhWP
n3IaAnYPDzmrS3+Ue4lCC79HZgMqYeWNMLx5hn81DHdYOW56x/0agAHak1bqMRTDytMayfvURt+T
h12nM7KvPIzfOrPuTq50vw0HOxvtN6jb72mAbyWbMZG2BnOKMQjCzVhJNFlB6O6cTp/zbJ5XeXyW
lR5Xqq9vfVQzdHCKYSe9NtpDryWvhQ3WRF9JJy999NXoEPGnTiKlXxhUVX+Him09j8UOvRpgcBff
lTNyPkkIj/O15TwSA3BXSCq5qnb7JWUTwWoEdKJBHbUlyqAHbIpj2vyZjMzhuWVoTKBfJj+FCegz
VMWEqFQWgMYBkqQLzlvSPusUTZ0xScb0bnR0Z2L9+uAhK0cLw8HwK723oc2/Cw5VXvQoaEdtKkAX
mzrKnzqNP87K0yPguVdnYGXAJ3pE/EIsiJxhV+KnWreqmrdFC26lat+UlaDY7GBLSlnuoDAch4h+
MxsdRkCGlXT5UBD1WXEK3eCjm/mduftl1u2r3YfhySDiiQC12loeTy/68v3iqTfmTwdJysZL+U5w
43XRK0Qrk4jG/VQb4Uos9jFO+Fcz+B6z2COH1H6vkJyWRGVxy5OlqzT3HoQoYfcGWhPQCtxUF59W
q5GwzPk+iSwSoh9dFQIodWetQ2NoV3lz5CluKHjlD95Os+fikwNZ7svf9DUVbH3HOorU+2JQbEQt
mkcDnafRxQjBAhRh/jCcteL9CUteLAcZG27aZp2W1a+5ZEGKbdQo8cDGaU1fqZpRSNTikVQ/fMRV
913nnCYHG6YYWXr7oZhO5jjXe4txOZO7wmFuBg6tTort6BrP0by4nokHrDKLI17wNSlEP5I48XpA
UVuH4yFOWQT8yBwesgZRFU95TjCC8y5pL9yCyb/o2BlXdHSQgxM1a9EabN2+PuUIKFqNYnYqiwd0
wT8YPn949OiN15pELoD/+zYxCozskE3j+97QMStVeEvC5AWmHhPyMNoI3gQ9cESp3iby5adfTz8Q
qlEapOFL6r32GhVpbMb9NnPjS67jh7YT9ba3TbqRQXEtkHSYtHPXGpnNikMeT+tgfzbVX2FENoMC
7bDJTfQZPSJnN3pJCAla2UNKAmbzo4vIW51JSVB5S3NaIK9SC9jKyq2HSptfNf363LGJ2yji+zLZ
a2O+TL35GDXhbgzLt9Zxs03fpQA8PGIiLOugykYdK1Gu6mJgcyiAEeBUIMu2GM4O38azk3n5ZqHk
cHVO9JifM95l1jEXb2FNgiBrP/LRpX7wic0siVsYcusEaW8+T0N4YjtlZRhG/JBxnO5Sa2NOzVtv
Ep7VMDg14Yk9GIVH9kZ6DEE3rWqXiKTSG280KOa1nPNsY3vEu8bRFdHbo50TdBGynKxdmkcjA/Ck
cx/k01gCg6S79lMaFnXKRCjqdM5ZdNw0AnfGyrXEYwfB01BXMIzEfWYNh8qm+uckChdgn9K6KVNX
rkqvvpHyEAcYuFl/5vqbnIdtM+QugwkKUvouR9dqzjZ7liWCuzK1Pz0k4IPZ5PjZMUbxx4VIuUXS
R6LxbShZHlLUdlNfPukCq3KfKLIP1C2LDiDq6LwoGh5m/p3JKQWU6l1ibYcrKk10hJKPOuiDrHLz
zp/lj7APYDIOyNPSdlGRsn/YdFOeCqKaZjprezFtDY9v3hATOgoNIgQ1nkc+BhpIr9s5ZTM9diX9
KcXhpqbxu4JxSWfg3DayOPec1cdkxhIgpnuCptYDrP0jeSkvc2j6j7JwHhtX4dKw9X29hLFlMflI
Xd4W+8ifb0FOso4h/R+2Se5UU1r7xo2uRSEKgicYiPRt8mPQW6929ywsamNmpTjnkstkTs+N34u3
0KUR4vVduIGciKnFPHhD9BTWJlYJZGZ+pbZzCeG4c7r7se28bWC3Ww3EkETcINmrH3T8F5lWSA+R
WUOXjp/Aa75Ly0ax0o64L4Y3iQhaVuIvWfS7QBa8/9pS67mLbipBklfNyZFZk3WZR/3DB7KWDiTB
Zmr8mGV4mf2BgwppM/b/ZO+8lhvn0iv6RJhCPABuRYKZFEVl3aAUupHDQTzA03tBU3Z57LL9Ar6Y
v0aUulsSAZwv7L12WuyYaRhMPNnaNXaDcsOcdl6cVauuUvctPlXEuSMkpXIIitQhk0pmT6r042ut
eMQoTvQdQ208V9hKGOjepKZY1ZCRpJvcodkxomljASv8oM8KZ93GjRPESbhmN2p7DMDzPPJWuW8H
zQRkREHbJCdoN+pOxNbp2c61z4mVh9EXf7TQ3WuTtYP8ZjusOLa6DuqzsKip6vxN21tSRkHWuw5G
vZ757YBBR3K9Dmy7vh5NvJJHLaOWq6zxUOLu7Mo5vqtrhPyjZvuck2o9apSUI8fbmsPoOqRJzu+s
st7T/uT2UeDEffFQY5O5sxR/NmLxa+ViXDlefHYncct7rQmQlXNwdzWoVImAOeuYSxraXxITP0lG
M3dimFdxDu+KvaU82cUw0FLZz6HeLcGN5AbaRWKtZDzMd5Ywv8FbDEGST+YWpVC80l3V3gOFYb2X
EE9WgB1b7DebtG3HgBFyMDQ10bSY5/kua8GGdh7lsLec7NNfmGrFgh30VaAYyvdD8jk4OFh6Tm9a
g/TVZLR+N1oxEVzonniuuHfkdn5PlbutUyANbWMBOaycEyQKwuVzp9g4aXUu+C3u7cTadQ7QpMbn
J+Gs0tYaihwuPJ6Bmb6LK8Pe2Szqe1gAUobJJfS8feKFT4bjvTqRPBlNzQjYTO/ZnyGPjopb5+iX
ouFp0qjxwDMfQDK4jTXj2s9SjM5J2OW5suP7gvc0SIwmZZUcvcmOqDMZ2nehr+1tB6bd5DFMJ42R
9jLZJ0hiBZKv99HgCm5gO8sQ4afM8k/uHZdwUo6U0bAe0Bf82JU0uVbL+5hvq+L6T0yzOZT9zB0u
Tn7cDosDiwv8IxoLplQWK4IwSb9LPGuBJwl2NUaEaqWRPKLTWBI/Yy6zvm65v3tOHrfdOwt40SFI
GBMLmb831hWvfgd8MlaM3NwZa5nD9BHOgcC5opk0OyXD2rhAcByyTaJDpkzilCZOtcnQTyd4yXno
7wzDwhKv2ocijv/4D02MNH94QinFjDFLP7gXYI+T/qQlBArNrfC3ynnQHI3+hWvUMnKMHubEwTXo
r4PnJbh3GYZGbA/sOPHpHqqcDXsrHihDjLE0Np6TvU0xGnqad/y+1ryhqHbvhW++sUv0g87QT1ae
3Hon7YMe0C+ziJn0sknfM2KcFglnTtNaSxaMoXX1fbnzlPbe+DwnGrZWK7PUPQAF8YPOBPuagLhh
S1dgy+BWQqH+NxnnD0TjxWb0rA8ymfqTcDWKu6j8HPoZuoVq2BrNKCWYiLT7kUNS8euNZvk9+16y
y/3hlGi1g16LKPC4tt58rozWzl/ihkY08Ue5Tmq3xbds5zx/15pNnGTm9jpaXLoDCL2bokwAa8bR
u1XtEWiTOpUehHffLh6cDvvUOp6mTaHJn1KnFEttJGiWndZBNVSM9GI1bUJB6FSmSQ66ODyZnF0z
yAUXuuydzmo6r2rYnlQxhLCHQdbQO4egM2iLFFXXFAWu6tZ2SuPpSrHx8vcsA9qRSwuQQ1aDLNVY
b5cjwjrSK8kLcwA7Q62UbYg405yerNQwVnx/RS5Qx1XfTdQ/lTGVLJVOtea9MJjxImtEsPbYCqrs
Fj78kBAIWzQQCeoUhXhWMM/THac4eKJq1jWYRHp+7XmG+Qd6QQSAGQU7+LgK0Kcw5AAt2JGfQpA1
nBbmIxRWtSQeNivI2wOhWK1FqDM38pqOTWW+xy4ptiZh0GtnywqTp0raody3ksdJ9vNWQO2kGTR3
HIXOgJCxEdnatqPj5Dz0XTHumibjyClbCBzdbK8o5ObtHMcz2aC9Dr0xmjeG3x7IHjS2ysC7Rab4
QibBukYaodDwoERYBdnoRU0QO6zEp1I7ZDBONpWHzMbKl/hpm8ljnNJcl2X97ReJs47tQTAbQlA0
TC3zZBteE4PV1phamA7sHnEa2oj5C2YnXJ+w91vEqnWEEiG0jdcxw/VXo0fYJApOoutM2NyzP50w
xoMx28t+7yucuSZVNT9UrHjQrDrGmdRzgLIQY4ZjrPIjJTACgkTcEt/6M4TII9sIB0l3ADCCkyHX
ujXJchl7R0m7nkcFGZfuD4IetSnD10TTFm6JdvDqLLsjes3eyH7fNa136ExGxhaaQhZ0Pv6SWAl+
tOh+MsN4L4s+mBqqIhVT3vTckqnG/L/I2D27zBt6lazqZUEe1WB4GTJhxeKZI6cvvzJWsZFPZzLM
1X0+qtNcat9zWZkBoHk28OjGJhb8dJXahbdAHvV9bXOl+TG/+3mYD1PmlFS2PJNLww5wMn0mM6CO
bjyPLMrW/sByNiumL2z+rwNM/MD0i11c131QpQAClKn3gamUiYTS6rd+ByKUTV6/aquHxibQU8+q
w+zYyRb2MpqRAaFOvVgxh4rHlCo2XEebYRJtwHYowvfavsacBmtMWWw5LSt9KM7VagIe9ejMDICz
SDHnYL6suAoyl3U4W0wryTXG8OItKthy5nWDBmAmjs+hqalLlDORSTia6j+xOJDRjpObq7Mp9n5E
XdXmhKv7CUTQsS4DaTLTvvlh2z5W8lnV2oms35Pdk2aHC7mM6vvJK5xtr/V/mVnJYA5rpsHYgdk1
YRCasH40S7yyPz5ncc2kCMUH2al3Qz1Tunhsz9Ns4s3JaCFisrWF0xzdnBMf7KmjM6TpnMWWW87Y
pbQimIYXIycVlHaY+FPFJZ6CPtujjzi423ImBBWuPRdpgn7W6rxbK5qbBbslzVx71XO2BjbqGiaB
AKXzjYwx6aSNf/YrBpQCbVUc1Q8jqOBNZzDpoVNgwlKlVz/E50PGKnlY+OEafCMojrBoSQ1YN3vV
fA0wogzqKQBAje+KdDqyGBJEFTdCB6hwbeNsArxwIb2TQ5xGgZ/wNiP02ybuogkGdNtxzHGSTEeD
B5BRySMRrueowdcz9bl7cGKnZtuR3ySwAFjj82diltM2LmMQO8UpVqMDgeLTLstxNeb6I94vQoYr
Aq4sTqheQKrvLKYxDaae2dTs5agbVi4Pvkmjrg67EcKTfsjs7hhVlA8oKpY1ZToEnoGbr6W/cguN
q2K5hWysuViKMWaHcfLlF+5LOLY1aCiPukWrjnqUP9ZoxSdk86sKwnqQGrW7CntUJLyxXmiOH6i0
vjWt+bRxd2L2szgqs4atjlWRvpnvlY0XzYxqlIHOH3hZ5LhWZgsfO39ow5LsZC6ijPOeSb59dtXf
ymaISslrMJbT2KRCwdk0aWbfKbi8wG+A3vuYLMnJusfIjGvd481Pq10+FbdpGLaZn2/yMf1SNhxo
vJhPdYsulHp1xXNjWFtiOAALeknQTh+z9KIPgHMx3A7r3Ag3Zgo9xGStcheZiXEc9YGqrR0Azsfm
h1MQPUj5hxbbJ8PGYrAcCuRyIoNXjei6qhNCFbCV4m+un01J/14WzmPf9DuX2EhCUzF/pxaUk8xA
5tL3zSEqNsKvywv4LzSetBAgkIg/NmE2GBnvgWfE5jGTI/e+sA6p/tAkvJusoJkR1ZG7jUV7lKaG
7I1vch16I6G8gPTXtZ+RLgWMd8XUPtqkib1nmdtvUzFlx57TD5Yd7u2ut7gOTPjFSvIc0XltRgur
U0KuHVsHidN9DqNx8R1m/HFpwWsaomAQjPbsscTrbEfP4P4DIQ5OWNXbYUzQD/U60R6iDjQPYFBa
Wly0aggajz+VJDCOc8u8EHKwrj0oBUZnvQuZHxw0wEi/vidd1wK9UFu9tLG/ULy5YmNHWym6R0a3
5auJr7ZHZdl6Ubtvs/4RsePG9JbEg1y8cgW0uPvnHz9RV4JMf6SbsXvQ9Xiv3GPNc/dMcwa0M9dJ
F0Ylo1MfjOe0hrCtxXSJJos6w8bLUMD2GxNsP97MptyzHdSXbKG77OQ19R01wUD4vHWvmezXDDs5
tWCJV17PcDwvdyGK+RSdPaNRe1tiyCZJ2pB3IrOoZWqoxS4M1JHBp/I578sYoltHn7FqmAitW/Bk
Qb40C32aUqqySxKNaoOqQZ4MmJAZeZU/EDpN+TLJvTvVu4n7YWd4E48PXR066zLUtN7oNpallvtJ
6Dc12IxegSUvvXShfwkKJa2M17o2V5hGkk8GpOMxbm54CQICQ8Wmm8ENMjHbRYZtBaRPhJQp0Mdn
AbJC94/eFDt3buFd3do8TxL/SGrY8jRrZLg45zCfrxIWxHYWBplODX01coYF5B4fWgzpK22ennNv
JOmGGo0D18zazbBIJRL3s8463oV4INBaN7ZWKLENsjhdtzV72k5UJ3OyCcCSbRYQZ6si9T4k8yP+
s2HrGMi9NRBbBumpJC4Xu5RubAuipAgQ1y5+uPC8rFndqsVTygU/U3ar5TirtLJ/qpdtpOP7d6OR
NkBdyweH83utM4Jm9ZAcQz/WSEJwtZ01IOhz8q8uW0pSTIwr5YfpKqaMW5lEMbOE6ua1bXBjsT5e
N9Q5fqnvtGYA4u3+XT6RpymQu6H/o5bc1Qg2+yE2xxd/Rh0yQ1XtyszazjkHRp0hZeL+BjLBoeGR
QVZZf5DSzluCoBHMuGC4KRGYV5d7to+I6Oy8W4tFFeTF/oX5OFD2kcyl0EJbz+oR9rjZzFsLG+yb
keIl4nmzrrhSV3ponNpqAk1fgGXPwM4uk7KcyZZ1hsbfWB6LDNLxAKSlrIXaGhcRVWEf6i+JUsCe
JP1XpMq9NYECQW1vbwaTuyWpo3PutflmNOynMEHhOkeRtWpt88h0Hf94Z1rMFiCaUTZTX7YX8nDY
tOBn58THQYSXyROPUaMH5SwuU8dyIExlz06738eIS3doP/jhCrPeVJgV11BCtxTOLirK/CcxtjnZ
T/tO2RvbsZHXzkptvXI3en5/l/m9C29K1za6a+xIRdG3Vto9iZCIEGb8uxqtIlbvHspCyW6CupwH
hFwTs9ceJwMeiSthyTnE3FoUoNBafXMNNoMrwoQ+MkDqUBOUUPT/GwvaLlGhFc6aJt22w/CKBmsX
0cDhN+YRMTXMbY01u01D+85KIffSjF7ypGweQn46B1u4xhR5ZWY6qzzP/zRDOOi1NnAIGEV7aEMr
mEr2kwNSi01nXirAMScu34fSyUz6eCHWzuRvqrE0d3XPBpndwnfoM4ukF8dnLwRW9gE9UYZRrBux
zyMeYTsD8pUv9aJNOAP6RWot2ch8p+7NHvDhd7m5dSJMwb320PMOwgeBCELzMq25103h7RJcbSaW
bYyopMREfkFasQhRjhTgoNGQNe6+CIf60hcACtj0xltgMQupBS4QEeq0Y/mNQ4xsGTEEU1TvxVwf
Yje861T61pjGiGjH4yiTE5t5Rrt3KtXF2sy7ly6hKUEZMXGWqE3F1gQAvgG9x3wwbEgh9vBisvR+
7dFMuX5/tiZWqEshzehdvPaLPGBu9srvT/bQugg38FqzryjumlYn5UZn9zJanHBCvtNn/IDAqffS
RSmrm89hyRI6KVSGBGVe+33PJjpGZcAhQkVApAuq8FmsQPtOuzFCPqhIJwZLmJzGmk0UuzvtYIFp
YADqP5Ya8Qm13NPXGXxL4w+CZwRhGLsnj6EpI6ESQoI5mbhbsvE4Ws611sogdxnuTuaThX7mzmiV
ge2RynAx7FBVNSWixw7x0iLxGb3s2qA8Xpk595Jg4lFg1Y46ZJdROn50WcOz1ELBhc4Xj36P51Gz
r2ktzb0ywd9kocWDqmwf9bJ/bZzvLI4ZX0SKyK38M/OiZW4ht3XWnhLfbw4JYQMF7ruzoaIvQydO
uYqzgE7hq8D2vhq1fi9alW3ZEMGt8fNiVWXMauaMY7NqCCrC9s7ZYPAoKIT53g+oZUMk8aKyHJ4l
H1U8s0rDaYB6D8FtN08Y2LwQHSnUVbjBFhP/Td2Zx2Z+7i0MJVoYN4yiL2PnFRucHhcDHvemL70/
6djHW8+kjZ5nZDCx6efrTmuOYmT1xQK+WxMHq01QEmy9BpjDwJBp7myunRwf5JTbUCtUSFyNVe9Y
DTlN+0K1ZO54BpJF6CGu53i2mnaBvtTkr4qcXj2BbIIkszfmJ7Nf/EaWYlUG83tVJcM3QyyH+A9c
MwZZ47JqcPAnOmr+z3zGrDyWxd4b5pGjhNFu32dfsxYiJ9Hid0c96LFt7hl+Y4vhsOVIOXKF1fcM
T1+EJd5M07xPPPmeFDJ7zKDT3E3cY9s2YylqvEYjFqwwoU0KvY1Zk5CVJD4AvxT9OFnnTCnbUZ1p
HGLa1iQRZzfUSRUB7rRVQEjXDgd36BR7ogiJWo3SXYZIXI0tV3XmloHDnHLdzX68oz8rNz7NEFN1
kmpE3V20goLM0IkA9z0ZEQphJVtpqZ7+xo1wNrKOM4YWfKar4ScW/HbLkQnyjPQd14jatsuIg/iV
YhNNlrOmP+Gqyk2Effa46LjRASsXsiytcMUo6UvktgiAjzJYiVmSSWLj70gy6PalRixcxuQ8s216
RenQjIKBQLbAIEzOP2Fj4US1W3a0PmAOyGJ2DudCJXpznsdDFE8zJylenykMihgOVbjcHx7ENTGW
xN+yEi80MzpaCt9SafTVhtwtpElfJpSIbdsnTAMcaBNOCi7XrhknW0YJtrBiPZGhk+rdU6Ws6mil
LHEHTM7gf7dDQXMf+2nG2Kvx9+M4bdhrcjepAZdsnf71NPSIQ+9kJ2eW4ZF8JGdM3PuucV+l6daB
hAsMT3jp7FounDRNX0JsxHdCJY+cKbyCer/rIUPmyioCVcZMM4W76mpnZba9PFr3BgOm1WL8GYu6
2DXLTMmuHj3pzSgSih+Hi9Txlrg0QpLv1P00GfkVw7pfhiaCMuJWzCS5uvro0M/4H62WX3wfcAmP
ArYl/YshmqvK9fYQuTgGIr3+thNMJWnoPoaa3M0iSwN9xGPsz34eqFDDphFxqtse8txJd350Tu9x
XIggkuPF1gt+Y5rKGOlHxdn9sZ1603RCrUhXa7eU45DIwzPH2Fz5sIptRIaLOx2vBUJeXSccgFUs
TZzkoVFtGEs2h9qPD5lBq45MFLGxnzFW78fiTjrqHXYbXiLJXDWuULF3kzJ2uaOtCRzzD6X2o2vI
VqOBXbSbDeVthK3k9ZJyPnPwF/jDtbf8fFdCB8Jc9lGwdH3S532Tuw+FFRMfm4lVqo37NOQtNv0q
SBQqObwwbPuROu66dIQ7lBLtFapqOkUD+8DSV0tEls4yv58CqfcaB7CUR0NLNyxWOa/arqJKLOOd
H5Yk8BU7RiLdKWc7uzOn8DtKxQq9FEtVS/1E0hJ35QxcZrRQiwu1qNsbVPW6G5WbrIJL7M5ACtmT
nRsnj9Z5ztbGAKFy50n9bBrqTAH+HDXJta5R3epMqVaddBcfScz4uK+uMinOduehChBliorB3ZoQ
2FJ9Wk9COwqkYpi4qKEUsgbV+PGJHo0KNZIOA3ubSAO92nFIyX/SJf7f1Px/mJrNhZX/P7uawQl9
5v/qav79E/+0NTvGP2yUnrAsTdv5l6QZW/+H7y1BL5ZHngOfwnD870EzkD89kzkJ4Bfwkpih/8PW
rBn/EILXWFB7LsNiHXDFf/Ex/+++ZvNf0bveEuGg6wJLs0GiLZkjC9XjPyE1LNoBDzgJqArhZuvJ
YQ6WF239gTETh6+neff6gGEBfh+DnOUTfNcIcMOquhAbmD74PcbA3084pT4BrwjNU4Pi8+YOzXPf
ifqjHjjjJHvroQ21A8t871kijjOTQnsXhpSg5SE5dqEVvlMh5rYxvjsosXa1tNjBLS9nEVpLFtGP
Br1P3iO25jvOtvY4Js+trn2kURl+a5N2z9wgfgUblW3YKwNV47Fy586ohCqyKYdxst9L4jMCkxi0
EixlAJ89u+m9UiemDO+N6AIjm8qPMsnx0pbxsGknBHRV54Lt9CeNg6ohYE+fxH1msJZPLX9Z1Frt
S6mFjzwT0x9Hpk+2L70g50c/zCOQj5lR77r1GZ8OyLs5+5CMiGQu3odRP7g9o1qAxdnZKtVRL1Lr
OzXodSso24+RSpodXMyIlXsRPhrDQJCil5nf7OUu5IvUr1qTFMC0jeFAcGt7HawCM3m0DXvhfnnN
dzPJ8U/pUDl7iRU/42dgE+OVxhHcU3yG41LwfInDFxQZr79fG4XU42Y4fjqsT7AE6eOVKD+x0yIL
TJilkodm6i9GjmZJNyYkijJT+2GkEbO9Lg/QGjCGT8PpZS6NcmUnUNk0r3jxumY6+g2m34xz8EHP
yj6Y7cK+V3TdG61O/DN0EUT/Xl6czGFRJgl/OmAqnRFA8eHvJ6hD7e2sm/65w2qzKUfPvpe4yYPS
qS3QZmz8q1RzHrFEzgTmNvELOwAEEspr3pwRJXFRBkJ3wBVBo1sBh2hvonYIqc2b8DzUmrGbid89
JJpdnLC8aBvT6dtrVw8jM0m3eOa9NWHV2eZH3roPY115f0PtlVuc2ZoYLKRWwv1m6PR3hPr4NqS4
S2YUJ7fJc+eAf7sCA3gZXcFYpE/NY6Wc9AAWMUUY6YlTDYJ/w3rVv3c1tqKjPzSPbExJeq3S/LUb
o4bCYsKy5jc3Av7En1HLoc9mXQLg6pSbCfOSnuwC0xmHb1dFP6zjsvfeWmydfVI8m01Zrv2mmh6M
QfpBRSl5UX2kYTfVglZwOVeq6zeJM6Esx5iDLGo2X/KFbigpyb78Zt63jsUC33d3brVY30TWXfMw
8j/khNYZalLynOVSX1O5RdfEETUCwtYE7Bjj8nT7dNdYvXsh8A4aG8Sbiw5WANUYyKjWkd9dkRzY
ioWvceNmUAZKyb5hueIy3K1ETPEVus0qeozekRORk2iUy4+miXXl1R4lCfUYnAV56fHOBuXoVDew
i87Kyir7RdQU6VnuWJ+YzC9GjSvsruwIMEVguORdBDE0xpsjMSkgMP3KU+m+MntzV3K0mFciPd8a
VagfsSbVR8bvBNvLyrqG1F1rRBTyVeu6vxgx4z8Fzo85dZcRUemhDqejKQhfuasKqT8h5uYucZrh
ImgWdqAGWBfbBErZbelfhY00uHGk+93WEz4Ff/wcXVZAqSPpMtPePnGn2FhADEl+EryA2RXfToHA
WFhKPExOXgH+jKvtQFvz7MFJ1MkNOGW4SUiZYYofTnH00Lapd9aymoxLaU4fc2NjysaG+gDq0z1j
gv5vnzBKB7308idSPZv/+SfMunrvRqc8QAD1r0PdfCVUVO+0MX0AhsLbWarL3gUGqspLolfHYqnk
6y0LMNYx71ozMrOaQnakzBGe8Nrsf1+ngKq3YeXZm9+/TU3q7EefZeqXF91rbaRTqJXo1VmE6ZH9
2OV4I+zIev/9pLl8RU3dB4XRp/nlC/CSy8DouFC0uvs7Mb146ywwO63ynPsGLNBtcjv+x+uqYZNu
sALf/n5oqebURYzoibft98rB5qfDPyo4w14dBp3cKJa25NBGb5SMKLN6s7pPoiR7rquUMbgHSbLF
s7j6/ROAJSCJhSQR/36IWHMHfnl4TBtlXm1Vv/6+3I9AerPONoLfD4sUsU+ej8W5R4v8Wr38/mvo
C9uAGQvHcVkYEDk0+6OX/WvbdcAGCGc62jLK17+vF3l9zSxRPrlE1ZBD6Abh1PrnsCL0WYAwuTog
jRGIa/qtcZfBSajXhI310aJrYpYZZe+Rjvq8T3/0gnURkCd0cEXp7GPV+ptUVfVz53UfPXjNdxlN
t7d4Ut1LX4n2lme0OHbTv2iQzC+T3z5Uk3MEJ94cgK0aV9dGnYomBinIor1NexW9RLQq6yUy/N4v
Bg0T3dTzxd54so2m3cBTK2+Tj3Ijs6qEJHXCFe2eTQNmsqdOv2I1Iqdz4IHlYlJ7hjMwBjquyvMY
YTOvprpgBqJr8CYAIUBXLD7bwt6R1Tj8TYp6b6J4/dQcs1oxWIxXTUSgXKjxIOxr4TylC/gqCwfn
pa9t4y6tHbje7oLxGPToU1rOG/i6+jv25CXGBbJZXBLHBGme9IT6GIaBCOjlmI+sOj47dPXrGRLx
hzeJdYul6zseeUetURGfNWuHbjkCWrfxj2HRqf3UKG1feKxFJazVXZTkKAF839hIW9mMZaCe0L4W
t2oyMxwgkftk2QiVy6EzXvPfk4O396PNOQft2gMaMh8qQtFJFR9crHsau4W4CxoZwZyZOVBNADF4
zO3s5rBrwc/p/ZGIYzTZtX9k4xwhv7g/Jqths4/bH8R796XJ3ztl6qGs8u57KvTH2S/8r1Boz73v
duh1hzfS10JUFMnnZEwDUj7ju2BI/pmm818cC+qj9LkzpTKTjzJdGsN6nI/1lACtWBZWBN53J99z
pgWxHa+ybFZfBKzsHdE0rzyI0i258cNGIIdLUL/e01AjL8xk/GhKJnW631WvGbG9Syo7egrGY1Zu
M3/yySEzImyqYLqtlbGcrHVrPrpF73ykNVXvZPfli11KJDSQG272BHQkEl13kYKI0M5i2RtSBWVu
2x6QdYS7TJXhKc7JCSpq37nXO7ZKaSq02zRztXN2RbconQ96ix7MQvH7RzUPRTQCtMp6JlN129x4
4qI1ySR99OigQ8GE9grRGbSchcrAwqX0qnvFIeRSvDUwpW+NLfe/X9VkfXZsdZAVvx/2uqYCvacs
+/2Q64P5kVTy8vthHSJpo2Qeyp7FUAmvgXJh32r18DiK0dhwAUXbUgzNm4qbd+Q75hVpz3SzzPTy
+3IMWGSHnBJbIHXJm8+KGRNRht+gzy8dbsyzbCR6iCnX3zMz2kc85X8mI3wzKMtfdIEUa0wcQPb/
8aUUOzIY60jfxzVDo1nFP50GN44gco2HlJC7SuOgl06fPzatgwJr+RLmLxumavN7P4Y86SJ9Prky
VQTqjoRdF274YcWk3i5fClR4Zug4xLex4c2KegvgTdFmT2NeHzkIAsct/Zc08dO9HDBcUlf6L8aE
999f1rHQN1k+p3n5ocdnzu/8fS6mCaUXNcvvyz54ngLgxEsUNdkBlUAU/PP1mcK5598xQuke+9KG
67n8NUKFn5Yy3IcZXftZa/HczXKGZBylOIxDl2jwqjDvNQvefKuszVRr4hYJ0yKidwINwgPrhb+N
2hFoIpvqsX6Jk6oOCsPut6ZI6xdF44UWsW73vhX9QKEozgm1AiwDGwCJbJunZPCoexG736kyb59k
mUa4cbKNFRrTIcSixMwxkddJ9yjaYKz+fhRWZnXMBnHqQ7c8+dgt9k2lb8cs6y/N2PeX1rP7C1nx
q7HV5On3dZ9lnecO7bXOE4hCo5zXFm/97fc/VaI4pLTymuJDJ/Z9nPn1mek2lFS6JVrIR2/Q0kcL
qo0hZHj9/chw7GYjJCYnQg1imK5DioxzVjsG2XlgyNh/7YecjF5paceQc/BVZbggWjLVqnh81PRk
2s01EjGnx6xjSt9Em2+oS9gU6gF6+VfRKO89nbxmbTkVkOnYgGWkqHKTKlvrY56+F5HW7WJ8WBSR
c/rumt0bGv3uIUEpc51cXBC/X8YQnudAzx2F2XBny167acrFmqSFggv4ZcZl+I1GhvzmONOvTddX
e2+xo2EaypeZvL1DU3j8/X7ctHeCMc/dXWs3wztZx78vD73d7pDx5hurTL333DdZrBvls2wROrcN
KkHXaPo7pv7Ti6ETNtiYmFK0cJxezMxlgmkb+SZ16orFrWfyE07OYcjQtJgOTsKV7mgREtABp7qw
LpWKq4/OXyDiif/os806Ng1XGhsNBmZRqJEz6EX+LlSE3fi2HM+enTcB3OYh0PRaMGl0y2Pj9Bdo
6uLe7TzrVHX5ObFpQ+qOiHclDf+YNzlHf4kyXqQ8Hjv4icfQ4jcihf9VI1J58zUnX1mlsB9BTSc4
0OPmPmcouB1hiJu2Nm7hgffvjh0MkbTfxAImw/rLwSuQfud6bl9EZ+zC1gQbFfW3yC+9v4inb4L6
ZT/WVgZBA5RkYiCZshPJBc9HQEOx0IuCzTi5AkFh06tbUTO9aVLbV75vPhrJJ4/U+Gw4CSzzOXLe
8R8CWI6gzxcojlZYFdytEJTjfeqPG6urvfvB6h69bKjXRcY9/fuQNZXxoYx6vJpU+rW5DB+ZDhHM
4DYPUss+Mbp5zIvbcddziW3aOdqzDja+FS0HIt9l8+cP+3iK82Pajc+odPpDiU38PJfDyWUljYw2
PUB2jvmoH+7MPBsOc+0YPPqrnH20Pb21U4I+3MC475mfttI+fv8PGRmfXllY9zVNJ7OfJHDAWXwh
+saLR3DShTg20BKl+1XFHEE2Rf3BjUZ1BKqPsl8X6bUqNVBX47+xdybLjSvZlv2VspwjzdE7Bm8i
9r2oXprAJEUIfd84gK+vBUa+vJlpr6ys5hUDGAlRFIMkgOPn7L12vEM8k54CmU4XIdAJ9I7TL+Gs
gWSXewBO8UFE5SeKHO8UI5O6z8EC/+k7jUGADp8/dBpK9D9UYavIElz2A6PcFdBB8lCT61lHvHYS
Nb7qEilZGffW8XZXMW7Oi2h8BtHqX0q/+Ljt7iqCQyTrYxIS2xdrJkXq0skf/KAjTtYZVbItDGfp
2grAJxJfHIiw80hmxdQkrP44hH1/TCnTj7e7f22q20+z4WsKsmijufUvp+jHnV874pqMjntk0X/C
SCeuct4VeHa192PglTi043NlZnxPDNZpZeOeQu+jLOAG3O6YqunXGsl0+FPwd4kVREXzersdjEm1
7VOKvRIX+NXI6/Ca6PEMua+4yNYOrHa3S87IQrBO0LZe4L27GgiJH/skN4+e4AOdE2o+SkWtTgJj
tonHiQNc6Pa9jc+X86W/5Dpt3xvzrkLVJHqkRFYnWTEdPfyIi7itEbU6w3T8s49r9tJUzNu6OmlP
gi//oWxp1Xete6BL4x4hNbhXjEoph27drSACFLDucDUe6pH0d8tuzgZmuG2VxhAwZGe+SJdRq+u7
KXkFEly4CTzQ8I11T47Liyajx7BITxlV0wOd0LVuas3DLALHKe+V8JS4iySy5Pqrh8veIwCsjRv1
Fm1c9FauEvm+6z180GN0ggPwIer3PNoLNRkb3W9ghCWBcTHw6pHPFD4XE9gzZpSrsSKSBARTs8f2
2tAT1M1la2lvJPLwYhvD+dUpAr4g8GHMic6QQQpCuv0cSIyT7eJJfZa1dpJlcxiC0VizInGX+NXV
sfEHnDEmkAgPRwTzFozUk6af+qF61rTgmEtEVWo0nVOQFBx8YbwLYHEl66GO11lvB8e+00516Wfb
272/Noi4clSkvCwfmMwByRab2swP0qhxoulcLg279i7t1BDe6IEjNw3vAqTgiWWPcxot19vUGiZQ
nW/as8LqjfkWGIpN4PW6MOG82HpJtTVvCO0sD0zzR/RpEDD7NmofnKnH5zx2/gZWYfuQVNUHJI5x
UxAQcIg0WJB3TiXVSsUxijkaXUuRUCgMAnVO7NfhlgbAyjIA3N5eZjm/Opsczz9XJRF61jrVS2cZ
u5XzLtrgdbCi4qFiBHO2i0CCNWB/MJvuO51LQDpoV31K67Pf5D6wb8P4wqsSlS5rvVD7SW3L2jN+
svaF31sg9YOSIZQut6MfnvGAZxe4wu1TSmDAwsMFCQiw4eKoiOlzpJNcBO9MZmUNQoIqWVt+yFiZ
5NF90I+YN4l2WZQRJ7Ubsy13DByA8wbiB2AXO0O+GKtpndKAWFe1N70WXPEwZg7NyexNYMQcd/Cg
m+mURD2DZhaaGO+4e9vEfs9KwS2SrT4/WLTVtFegAV+lTzxPil0u0D2N4ZTFyx7aEVJD1j735hw3
Z2XtdnDt5lnrQrIiYw2+PvEgWmhxEQns1j0y7ZsHpVG0ngIXa0gTfhCrNSyq2fOb66gn3cQ/3zbI
CtVdVRtg9RnTZ5VB6vkgTIJFSVWpedcO1aCBihbtS9NPxnc70PSs+vAHHfRqnAf94FDNO0Ah7+Zg
uedhmLIX1PoHmijV9XavQmY0ln3wNCnHOcVFdzHBU9dFQS+wsH6PiuePUO9tmj4T59HVml1LC9Sp
NOj74DXXUg8wOI7IoZchoHVoPKBGS0NvvlGFFx0R2Go+OG3ZFRnbAHFw2LibcYypM1pNfPaFpzED
dNpX4zvyRPKKLxY2fOr/kNdTHQrD+6nsSt+LxNKZCI4Tnl2wVH7R3neeBaVsXJaRbh78IXupTWga
ht1Yh6jbhJXU+Lh1lhi5Ph6B+ixmK9EZyjg6Lc6F6zpLf2pHjV8QU769ylE4a7xvD/EeuR9T/2IM
DHOFTMLj7W5vGS8x0w5wbRwtO7PP7NccCRZVljo5rmhw60nr1E6FdYqi4FcBmXAzokemF4nA8c8P
PGRPh6axVrddRlhlaIU8QsJzTWO5gydUZW6G02DSrmWOoWuM8e+LTjgw4xyEzKJsXsq0rZ9J0hju
nbQ4BG1QPxNqH2yUDQjHKZmu8rknW8uHjH7bxIZqLnWCfeT2Ax8VyLoYECuVBL1SIiEHhu9n3hOV
6CygGOmIOLoIS0ESHZ0ysTZxFqDiBv/+OkXqxy4d/yhp5wZ1VhxFZRdH2+n/sbntK/N7nSioPC5o
J8wrbzDTaXz3niGZ3QSNgvRHapVxN6U/UwlTwfZifd/qhPSOeguQhKQG6F8zkY3k+xczQXlIjLKx
ccdeF/B3iSbQWU9xvk+6I3KZCC+fMtZtljzHja5tEjdzjpYdC4iwjJqE0n4A1uqHNv9tZXQmfML9
FsRF4hGTpb/u0tQ7wL33DrVoo01Oa+G2K1X1pqKjhfBXz1adCXRkMfZMvQLZMgkTAdVFBMdOuuTS
TmPX7wwvMJ9vdwf5hMDU2DPJix4rvXtThog+Ga+VC0OMkmwwyJIK8JiMxcGfhkfEwjMHphuOt41F
L5M4kyF5TRGIHyxFY00ZsbfPvEA+YJHGbjmKtwn5HDRfl/Q3m0Nk5UTNU1BCUi78T6PpxXKYHAVR
PLUfjfijAi78QLCZ9TgN9oWl8Bb9kvdp04dIOum/aBBZNgTeEUrSung1Zv8SK8fpfNs4IeiFCThH
ozQmhbk/wsBi7uWC3r+XZlbj1EH5B7hLHfpUTchCK3fp+lW0UZzMwO1wgQmrcxmX6UEXCB4hS9Bh
854z/ISPmmQFA3joxah9dc944xKbdK2NwX+3G1OezCwmXHFq8xc50Do3zWRmGzr5i2PTj3YMltWW
QXBzZpreMlV+zMBAdNMBSS0MO1OdXMZ+61qv9IWBr/0ZoPHW5VqE9pp7fO0fagdGACwhVFRGypkT
5gTVxACxQU/wIRlZFGx7hAsrh4S7E+2d8hDLuFubM+SuCg6JLOuXBlOg13Tlq9O/Yl2rTvCW61Nm
2tWpGo38BOJuvn3bW8f6xlERDkrXCk7gFJCPR13C73spS/NkFvDxP03qAIekMWxJY9e34J7a1SR8
6630wJQ0M1nAhOvG4NKnTZwU0WriHYIWjU5IttNn6APmsDzRIgbGGFP6U3CqtPwILHbcEpe7pjES
ASoIccok+a7JrfoqoiJf16P1ZdWoSPVJBk9FTZAkqvI6qyMSefTo4ttsamCeoak5BytA3qKF9Kdt
V1z61l86tQSs0budszb1MlgwLyHyocHTTMhC8eoNDanpwsvI6gHWk5Otl5H+eNtOXIGqZgLVI/v+
UNWlWofp0D2mJlJPBJDimwMP77iX/mjVyIl5dDFY0qozGwacIZ/7Htm3fOpdKNJVoboN0rTSDdoL
bVnn4icpRaJwN3WWvdlh473nE5MJAjSyI43p4qkMIaam01cpvX4bgn5S/sS4BsPxC7zBtfSa/gEu
+Fx6awPM3BQwCC8YIHmYBmmw+4tmQLf6K2MWuaVPaFtMDqMGm528b50qu/T/3OibmPXqEfrMdKyJ
MP6XTTnfbfzxWLXC2ECokqC3bLmfsLA6gtJG1m60rYfafqRlYOwLFlq4fDXrMe5ybyt68BfSHD8b
U69/2zb97WiOXRikXDelqr/NdGaXUCe/RD5yLPpnYl8a5inpDP+KznzWfxukhzpedPZCxB+pxmWv
DZPPoeSsXqHeWzW0zHdj2j5xBjA/DFoBC3RU1bGncf5QyeSja33jQ9oci3GiRyc5uNMVjeoPBR7d
NtU8O0X+K3H78QOfLHLssGnfA+YBd2E3lG/0BZEAxmb6yrktgEk0olNrM5IeQ9mt0hGSI/LyTwsi
1S/dCTddUzQfWmpj2Qpa/WyYwkCdijoUVoz7BA+ema0dR1+VGSxML1gbE0SQ0fbRk8HjX4djUXzQ
NW7Tsfi0Q1eu8LyFTKwxgSMwfJy6JN5WE/Aez9DTxz6emMqV0aoHd7VL8degOXRxjbXy1cOAerAL
s1xAdxMgD1xI2HN7MPGGgP5lMtrofamwxywa71kOdQfbJYOudgvtlGhA7EwimlcQ69qtDiaydO3+
Jaa3tjSGFOMjpvLNqBkrwABEjeWD9dARzrUrhAsvPja6N8NjXRc2JfKuwcXvCDJWOIl9rGBHLDrb
HZ8doLr1aGhv44SBoaRluWKcpL01U/0lh8a+FxRx9+bkfNx2U+2bK4fPeWu1CayLIVjFVSSQtkT2
MXVFsmjnJ4sawqCGnplP3fYwj0J0+fOzMncBBZrXCcAIHkYHhOFjJdyLV/n+1bd+hMi2wC3nZF3a
K5ixoyUqfXNDxO92miUyUL3wynikTHVmQ/QMLRQkdz+0CjhdGCJ7zwYxL4g/oaB0FysxtBXLkPag
alOR+GrJlV/au1JS6PnmHNU4HmkBV2BvUJPoNm2ogdbyLiqjahMQGLfVtNYGu06fsiZGAMt1tI/G
UO7B0qQLZZcBkAVLewybbxX61pZOOQATWnvvmonPxATIeM/KbVZ9amLJWDtDbKpm/fC0ASIs5275
nB8J4B37CqLIvOTDbf1rHppngpTm8DEAr4NzhsRM39MyU77gwXZocnOjlfUu6P3LMBnHtJv8lZ0i
tfaBSFyCFv9HZUUfRQkoAP/9xgd+8NB1ZblNffCAfWB1az+1puVkTvUF7AHDucKIF40z7iQTnYfb
JlYmrNrI83e1C0Bp7M3y3LZ8+VPytQ561ZXYPfm6xZP5i2Uys094WcqP0k04mL8SCy2+FrYCo18T
PbTukKy1nZ23sGfiDtrRDHRUX+BBs73i7KWRmrRo5JVFX76VCiCmhI57Z4Z6tkEv8uq7uv3QBb71
4E/gkAK+tNuYD/RhGnQ4+jqQZAraYxgkP7fdcn68AQMjTR51pZZTOOAromO0orhCo63y3yb08rlz
to0D/VnpNqpDgGWW5/+yjY54URCJcUks6KBwF9LJw0UcgfpDVhWf3DQbD42LshRtlf4ywchmgchL
dabmVGRWcSfy8DO3eW2D9OpVC5UQxTsQCMJtipUZ5RZ4PTa3W5ydmtUA25VlAVCeoSmNZTCJ9hwm
o1gVFA0obWNW40iQh077yZC83NlR/CmJ5dUT3cBWzoVO6SQ8NuXALKjgvQt8tbGCsjnXHsiGoPN3
ZZoPS4svyJI+2HkyjHgfFi7UBEtfpijDV2U3JOTx3JOYFO91M+wXIjPuQ3rHr4m3diwNPF1dThdH
lr+CznpX1JD7bOzVjmVPjSlEe+Sagd50cqEylcaWuoSWTtGZj/Z92+B76JGZNAE9sqY0+z2FPkwi
gxQ/K6k/JzsHfRc3664PDgr7l2fn070PSI360ZWPPa4syjGPZaEXPlOmVos6j4qXpkt8nCVRCT1p
IHBpCbHNxWzmhk/+DGWCkBseZYc5EYt6Dm/Nn17qUifbYzSjt3qAFWHbQQpzBHUcSwougdV0pxmt
cwyzKL6D5AJ4hhpKu89Dh9VsnswNXZCLQcQLjor6jfHPZ56T1Mcq6RzNSc9NNEtY9YLcypPy3TPa
tHGvtaUbLnJi9HRXPbCSkLuALIYrlMH+miJPc4G/bkZJGQoTNvTu2qKe5bavkWz8TbWFo5bvB1d/
Eloir5lWhUsV6Ki/4ZNLDwGzBqDt3meGsfEdg+kQYCx9UvJKdLS8lhhHV3w/PpiREGg7+9cVkOwr
KzDWEcrB0qz4PCaVHiefNa7bWdaaRwgs5s4FiKmzdDyQF85gPif44A9NX+bXXhP6SvB3l7e7og/N
+4rWc0sxajcjlgrkCJxcZl4DlBESLozH0arEusKZtSDRao1DOrx2W2ZL9p0wgmRrWK48+TbrXqJE
rsHMCJvMqGa10iXXPq6GDekFyaIsce2OrVAbEgJp+ihAM6ZbLQdDM86TNfyq/D7dMzqC+tJK5Sxs
u746pu4s9KrllwKYR3TJm+tQ4JxVPSd4ZYwlGNE+XOas7a9uR9aV6dUNINRym42dglpG6lVY2yUv
ZNKWdOgwMzHNyAdVXoBTV9fSJqeFKYKzvN29PbaLof/au9hFDA6JqLpqRM2j+5pwLah4GeoYztw5
z7BoYRZqkADWEyOkgOXjOS+lf7ZIBEWnmF6dqmOG2DsXpksDqZqz7zVDypIVnA/r76GMnR22H1jF
YCg1t9CvoWQjC8c6KNJhuno4Ore3JORctRNW9SkwWiCJZMWL0T/atgG5UAxX0G3x6ZU6zgY7jF8a
2Y2ArcHJ0kwZQZYmGrM5Np6T5sd2qM9YYfwjos9tZSW/+5zcQH8A1Q5R25nPeAWpM7jA/bM0U309
hBY0SmJlrmGWRZcQo20sRX71bG3Xh/5vrYBEit3/gLOgPXYAKnqrx2Tj6N66g2V0zQdR8VTRIiac
esb0OtJDxunz5psxToBxnE9CAD8aRLfXiCwh2JSd3OGfCdHSffW1YVMmnPyKUhe1gw5VvSXmJxne
hD8fpS5pdXblX92elw7mJd9YvTBQJe68jKQa4IhHEevtXTqOaq/a3Fg1tv/tJBayvGrvACc6RYPh
XJNYMnE2CAzvk8i93vZVhk/ysiTXtLfMO7duvsBqGrBAOFYn2yYlvSGd63bXmA9dPDd0JEGvdJ6z
IWCYWK/ovlesUNqi96AGcCbIeg4C3Nvxg61gVwTE15GRzWT1MUUOqRVeQY639QtDhfMpB++59Tr1
bWTjuQ/i7LcduNs2KvwfE2aRTyQJJFO8CK45o2cBHPqlJNHRuNalIKTDJX6SLv6IeBC+XNMjFsn0
GiuCH/3Ko/jRG+3ui5PhZ0+i9weUIbylo128cz3r7wa7tl6B40gMLbJ8MTF0LEKZyieQrS5+glY9
Rrh3ljHfoYeIjh7Zk5N3X5TY2qdRGRcSm+o1WgF17odZ75KF7SmIc7mRlagYsqAJMAr0iVqIfALA
XLX3mmZk1mc3O9/ryaISEyyZuJqOlmvpm9aw9ZM1YoNy7MQ524iRgZIa2iWgauDLL/Oro9BXWrmn
AMSm0OKDxH2sbYhfriryZy8vcrLsGh0FMVJrwxLJmxZzBUN/qL97TOHuyqoFnaJQBmKk+SIm5Srq
avg1tEz1hMx/eidZO20A7DsC4MQxzbQ5ktvYc3jfQ+KLWj5ZjFKEIWHbwwFH4q2dV/2PLNK92QzW
r74o78uxjr6TRHvNJ737dAyK1LoV7juW/5qXECJN0egOu1bivtBLJ4tnEO0z/y/qNMFq35opjW7Z
G7D2GhyioWyu5gQOAgdLem93RbTu/Ug7g62319iJnJMt6Btp9dyFtrQGmjVC17w2il1Y5QZDoQy5
VDejsqAqHgb+7nbyETdHla9tVNYUp8lEjzZqdn2uQrzx6AGGS5yz2AjzyrpPSjNadZoZPKT8Z3H0
1NVjE/beojV0zJBmSojXoEUvWdX5d40Tjq8EhQyY7t3wvZvVUy7Kz4+ymr5E6mdfRRs/VSYSrbJJ
T41VjL8V89gyLGkvu4CURteJ0V6Nr3/edxgp1AnoRRFK8X2gqid3Z+BMSX+zy5gkyva3GZinEIra
d2y4TxHGqi/FcRVbSf8xaowGiU3x3qxpxqnqbvtqBQbsUdfzn7vS6BbYBIcnoOpQaMWYPRp9Miyr
PvauhlDJKvM7cd9kDhFAntleupyGSGeNxVngOdiQcZueRFVG2yL2o2OVslSyxy46NFx8dozq472N
uHpPyzvbjVFgHypUSNsiQ2VdV7HCcYeGvNYmk4rLjC4ep2MQXIJ46smoVlnpqCszfWNZjGiCPdXM
EK4kfUJhNzGVEsNz5zMSoGGgvVisOu9AyPRvBllq9Dv64GPkax1IffqMg/Q14iTwDa3yUjSu98vC
a1qEtvgRE85VMAloz3LqM+wUM2Nj8eft9xzaTv4shsNiVLqti0qNK6My/eiHZcWhc1Tzq269K7nW
xldh+e8u2uvPWhswa4a6eq+Nqb1Tsgno9qCZ6OtOvWQeysZWlfGzLQYY2SD/HnGsAwXLEMJHdeRB
cJviK5edYWUppAiuJGClh1Heh1p46OM2PHSR8Y9bdtvS221dc/HXvtstp5Fwsf56dDP/yr/85K+H
F/A5Z6z2P5/33/9MQ5NmPVn69c8z/vV7t5dzu4vB2EcnTcIK4OTwUBHbc8Bo8Y+N+89bGUxFZ1G3
CCZLLsoYC89pR/upHMODyWz5kgqdkEvwVrd76IsdkPdtlh9SOR2NIOwuE5Jc6OCsaDz3knZAqVk/
EgZBDNYliCPkzOUQanMnJ9jcdsro2EU2a+FcpPs29H+FVLHaXRVj+auGEgqXxLZZi4zLalFeU5mY
XJYBn5s1JlszwLuYau7VSoPvAYXxCuIvmhMWaGFePgs3dzBZYxS53UVE6Jy7wn669XQ9vH1Hvtn+
OZP1axlK+ZxYbnBuBvWr7qFQ9PrUHEhscHZtpcBZ1VX9Cu40Wgh02LBxsp0edOKt6mHkW0a9nBQZ
I43iuHJy+K9gQjHq1pW559KxMkJ7/CGaomOE3pgo5EoDM0BcqYlIruTOaUMSq0rO34w+3wbk2E3I
XF3GRCEOOJC5JJ2r+wwl8SKe6JqQu+7eFaSSlq37jIoqu2upHrc6iyEWju0BnikmvGJtdchzYVV3
+ABwnmiqjhey8qiCBwMyqR1WCz3PIgRX6VkzLe9szad9YwzybVFzsqHWJOIpqMiBcyNtRZ5bQ7Gj
M3YuE3tROMkOgCWXzbrCKmKthi4DINWPMVytukSBKcp91ZN/Gg4NAv38HGmhtu7sL13rz4kKHoM0
JEd1JHCrpwcmQmgQTFnpXOlXm/7BQ+R+5dQxq7JhJ/0+/SGo0BLVaOUngHoLJu2v6K+w/To4Q422
eKPjRAdNkePVDKBdTMrVqB8xOM3o6cSJVxy9PrHDJUjjvlwRNdIcR919c/xmhs6x5DAkvSVmJ3Xu
qmPvKXdVoYombyiF6hfDecVAnG8TujTdGGaHfqqygy5fS+LE9jYq2INl2PQFxkq/q8h9ZS0OeBFK
wgTVC6JYRgu/s8mKg4+qUHXPpX3Dc5ok4RHSsoJ6WCzMSn2UQ7LK+wp4hyKlMXl2I0f9TqcGXmSj
PpKpaYkTmMMtce3g9/RIIKDfe0dzGiSiejTLR9Ho3gUPybRWtiR0smHeKSDtFF1m3TnNzgm6D1ya
dNAb8yktf/zI+nDbCUykOzmbKu/2aE9XoLB3ZdcVr5YJ+jkTJNfr1fiAhEZ/lAYQIAholP/Je1uT
YqXNUcOiA5QDJGSRuUHG8eipRWDbxVeXwDjNiM3CBPzAAdLsicbAoYF91TdfhzxZKnShLsORL8sJ
xUKORXAuQxQ9pmCIjAKo/jLggvtO1bylCraX3+YbFRndVkVoGH2CpPt2kh9BpSssWtqEm9jM7vxc
iAfHMvel4+282G4/CzGXPCiJ7y0WskeIu+Ca/NHd0WzRVwOB2QTgas9mLTSE0n61Vg3y2BJ/PkUP
nZWJwUnXXDIUUrsIj81zEAXn288imNfEo1XlqQA3c9+1NBir+qmIhfZeEO92V7m9fQXqqR00r62W
xli1nzkI18QUL8LKKbjs9BsBGzEuJpbZLsmYsJAhMIFKCC2GaWUSWc+j8x2g4mcdZq9jPhn8TVQf
Bs2aH779h1DX/W+J9r8J0pYCr+ICkDE+mS+4bVi+gJocv+fipOm0gtZgW9+7XnSZHKoTb0qeh1ok
X0GefXmNtD/IYaO8T2mASUsO60zp2R41Tba/3VI3JKSMXFr080/+2vzHY/7j96CP/vev3J7irx/r
dRJsEHyeWrcKWDwH8IOjsthH8waIW5DOzZV/3L/dMrugIEWLfQY5Qka7SiTsJbDPRIlQyo97wwwO
zpi3lDXpuO8JWdwnJFMsNeK0sWHb9b7tqhr8St86y1oE4aJ/qFNTkFyvk6xml9WyTGlKjY8W6IU9
3Ac4wMEYse2btNqXcfud2PzhgaCP9K7mIrW3uxpCyu1mDpp/f7v1nz/pbPt/ePy/7P1z0xi1x9LQ
q7Xv9sOe5JVhH0h3Vwn+S2VncZ51+nJ/u9VFIa/nf9j310Moe1cs/6ptOb83TR2O+2kkfaxLZ8Rn
z7WCwmhsOHcVTb03582f+8ITMM1EXO+1NOFR8VhQBwXqi0lftVfI0gF+3d6b245cN1hemethJFpE
z4OWfqDZ7GVsh0tBzB6HdLKzSCFaharDtcKT3/7YNIIOwbDOydFv7dPt61E2Ub6/3Sqo2fbw0jvO
ywc+gWXeJ+a6QSfrWRwnrh3/eZdubxUETXhZV0UjjwtSsXA9PdgNxSpMhoykmmLaT5o2orxyU6wL
I9xVT2/3sgHSyPThzko0D66lRmpHk1yHhvhMN6WCbBumbUbP3M1BBrXNzYBVUJUeisaAWuwyA4ti
4e2BLEsXcJYIBTBbrYJyNG9ut9ohZ9EYjFv0Gd0+DBTJGaQ8Ejc337ztBJzib6viOqM0LVTev7Bu
Yirt+q/O1iL4QUBoACQlBExm2daoXDT5siTEz5s+zdh9n4T+XNk1CqxCRcdRgzElBr957013baOc
++6h+THTj4cHfRYODM42ENKBo5W419qk8VXDDvNtk4FgByLVljnnCA9tsQITEFnx+AZSeDcNWbYs
R00cC/rm0DBKCl7bBuBaweJKWFOQsWIG3x0Cg9a3Pm19cGBYy7tEc4JTl0XDkcIJrX06JLjyXdxK
KdSNFMSPZjUwMLL6vZJg3RLNqE4ACKKL3lZzQjA2OlUN72kZLCW5Gnej7L0L1sFNHcFPd6NohaCv
WbmaekliHCmD5cMRrE8tQvyFcuPqu7bPwmPs52UeYcaMN48hYp6VyHpoG/M39va1Zc4vl/8//zyn
uhr/L6gAfc4m/z+jArZdHnzWI5Hntyfb/fqvv91+4w8qwDD+Tiw2YgHs/Y6Uluv+7X+p303Lg5y/
6/j053+25RFqzk/+OwFd/p3IGez74q9wdFaNbfhff7Psv7uW6ejCxNQmmbTK/ydSgHD/nRTA64J2
bjueJ7hl2KYl/50UEMRNHFs5k8OUxTpCOhPZZmqTuW0gRq4uubL8XUrqdCfH9s5oqW0H6vQ06g5E
0A3rqJzNA36yR5Pk3yFtLZeQWgL8cfJeFH69TkQnF+Jc5YgDwOKtcpa9tNPEghkEZlqHhTZZ6HB2
RbWSBXMhayQSRThU/0XLyHJ2Z+ta+KJbSbZkRkXNQGOZ9na8sgmBYP1RtFTabkyjgXN5S2rbnWTB
vwumIVgUNuy0gjYUMhDmb2PfLslh0WVCcFS/wm6kvZSNtc9Jf9O4Cq1QxX1EjdZvfQQrd7Qf5TLT
SU4i94cmejL2nBN7+nnPMFWWIiDAoTe9ZxG0i9jIGV75UH040Q8DwrDQndvgXsSIldTasZw1XbDr
loL1LHaB6IPl5THJQ3UwA7EYmy/P8XQ6rTTGWk1th3p090WVkareqXc5XWut949KEqxswYczDbQu
vstgFb3Le0oHkMCE32mrnkxF9Y9C/pOxHshiZ7SXZnenZcNv6RK3w+Uen137iWBaW3q29+PrxdnF
SAftb9x5lhctE4Mhf8zAxg0Ce9EMpO2VtnifnO+UmFoCIkjH8GeTMNyhSePTHnPKDiKFaj1KF9ng
QZsI93pJ/HtVUNWMLrAkBxeiaLorHqE144KBxCPMWwUG7iJuXXK8XPiT4EiBRmHJlN1S7whfnjLK
6sAMbpj6q9mlEAWxyeF+hRZfecfAsUl4kMRoB4Fk0VtgLvAklCRi4pnhq6+8Nn8sGykHwoNnkHBv
uv/ecZ0gd+w7NluN1CLRrkopV6NvEFR3J4VGsdhuDLsc1k4Hhrr3oNHoGcVDK7CsKeeFiBtWsd59
WyZPMQh6omEhOIF52biD+ZFq5LWHytXvclGvDAeNF951Lk0t6OcujY8kIpn0FFgXW8aIBLuH28VU
LJf9jrr+TDr5b0lC2HK69IUTrf2eVapvymFh6PRoQ8cEpWw/lwSfH+ue4R7ukOTe6L7iof4VokNY
ONEIyR+ofOZW8PNd09qQMXaimW+ImiiBDN6PKOyFRvaRmRLVGNjIxJK2uRsSB11xgMG0gDqcD029
GGXrrvUahuTYVlvUxotyUF+QUu8Ryc3eCPT/rWcv8PGy1KuCja398vxqOsRNMS2mWtTLLqhecps2
fqZDHkc2A4UhBNxYDWAFUBiiIyD9RDfGfOsSA65nPZy5tgwXEMAZs07yd5po24qwU/jRc+islzBT
tie1TFGbr8cA9vHkOV+2x8A3Lul8CxFvUvp2LMnyO9UQV98T2blwRhCewmPdYWL+zIEvzvp1LBUr
1dQ5cFxxpcp5FyEBepMiOk3SCksTFux2g9wSB8CL5SBRLPP8M9XSdzzI8DVdkNfhANS0zJb/m73z
WJJbSa/wq+gFUgEgkTBLAShf7X1vEN3sJrz3eHp9uDGh0Eoh7bWZO8NLDklUIfM353xnSOO3eimr
XTWwcGhtE4UZ26d4AN5GKRUwFS6ZeSAEZpj+lm9f73lFCLPWzb7Lc+Yb863dCSQ9i4DomQarIqxe
Z7DCUiEY2d4AD2PnX25xygN2Ww8MOHpAzS/X0uXbCbVjXCaSMNpPjH64IOoFcCNc29ZAxbwMJraa
CZRTlnXYIIX1ImQPENpA58L4E/VUA3qtDqaK2D4teV/KBLodW2FPkaYWGtHKp0mgNitykkSd+tLP
2GK0HNwDnrLduNz3NjKvbHzJEmJyGmQnvu58rxmDZ+Q0ClJs85MMECVL+15p+Ycds4LSs+bqNOYp
HhcJoCTnOY3shpTkxTUdGR3xObwMJlJBWGb2fukpDB8GI10Z+aOvkpkuKM07bxzn5wgFiTeQIenV
kkHTYjw0ubidU6Q8dQLlphXJi2QFFZU1mrKknX1A7m96Xh5KXtIIdYVjvI/GVeooiXNbkD1h/wkd
Ur77/jSV9lEge/N6VgWeDcuKPD/n110nlK3qZxDdTdLTvXZ2R3jmGc9USyKZaghXRv3FFInYIzR/
YdX6rORp1MhpcHTn4tq6cWjVbGIgTx4yKlmwKT6vy7tjDetORLzVS5TfV2S8YVmM8N4p451FuyKN
hMA1h4hwMdkZPAvnYe6rU8MUFrnvhkTW4kM+W09LvTFGneisN/OFe/LdLENid4efOSyIjnA+crFu
SG73UBuwqeN0IIknjM/tpn7Pwhmr1EwHVNoJ8uX8Hen8E8LRKBgnwuY7MI/+YCXbcYIEtq0fjQV6
2Dz4wGvg/6CoWjOeGMcB31iE7o7V/0QKoDQMlpG78s+iM+sLQzjHw2L40RaphkBoL8i3jem/vImg
Ng+hFoqdiHKhA0ZfC3Vs6umomcAizXlJfGvAbwFlwCNM/kfXnF1fW+hVJvZ0fIcJhco5HBWJj6SU
LkV0TursgREsgbrNCHGrfBmT1A0sXi6P8O5zC6joKHJbeYKEb2RyjEac8cztFO9AmYe+xRlLO3As
C25ZZQ0oOvQQ34ELyisqycRzJoSW5Oqy2n1iNfHr2ul9jVON0ggCe/tuOrVAJsA3MXN7cot4bhrs
XtXeYUxaeAty8gOI9usFsHC3DKa1D6Ep3VjbWn7RwLNmXa0jy/lsrRxGeD42uFHi74RELTuiZMIy
IskGHEnTpQEKa6IgCkJCNhYvWwPYf2X7wXHgs03fFZZGPnVj+dDvW3T2/WMXNUQqsSoCl85YajyF
NLUIMe1Xu2EmB7b+QFIxqgiiaoO4BXZgEdM8dI/jhLA8nvTQK/T5RKIxEKmBeWQNQ7pX4h6wCud/
q5+Rd5LS6ppnLQnBNFt8acoEAKFLNEJ305SUGC5+aex+uzycG6x56Fe2CaptQSPs8/CpWZFL1Yz4
4WyaFznNuywUJzgRW2RNe6em7s0VBWaPVnmdMz0sLGWg7wfUwxoZSe2VeNsNGLKP+9jwk0H9qWY0
3Q5aPxx6nhs6N40D1t0tPo08vdM7wjdlo65MkgkgLt00aEcYrgrNrqXEoeRMh5WZnR2zZOucVRcz
fDS5lknRGeuDqJhNRxtuvkrIBizEjbsaJzvkW7ou76WGnl9DUxiY25OYkPGZc3i1kTd6RdQRALnk
EJcNFssplPoWjSS23MyBcYAuSCetIoag/9wQ/HpThtVRLvF0t4pPk5PKd6LoFeHQqW4s5ozMvgMX
vbm7Vlca/lgOGE/G5ceKOr6/eOaYChrM500V/maSKa7iDHEJblNiP4/hB+nk7Q7b+rkSSe2bIyrB
ebaNwNXrp5D9Q50yJQQU00mSOLayJsWPSDTCoc3sIK1hTy+Uxes2uokUFot46v8yHt5ZkeR1I1lP
1PNF9dY3JRhVK0a7aMKqa1Q6T9OZd5PhXufw2cpT4kHM7GuVWMQ149jZyxu6/CqI5YaJNySe87bz
mnzLd1flMwlYufxd4no94rXtg7jnximKA7X7Pg2tJ7seEjj0ZF6WFYjgDOoUPFxyEhc0epa49l1r
HWOtepdoW+B2bIETvPdRlf5xmS4vefyZ1Z30KaQooBnqyXkxOAi7Z1kVNP5J6AsCAeh3jAA7xk6t
dXZYsXkGhfWOzpmoOxYsWj1Ou9Kw4S1vd2YdVFPU+WOnf5nZ+hT3UD5CZ/1JP7TcBkk8hwcNOpTf
1BshWbFSiIshZoiBXWwOceswGjO74jyGEfAjg7CVEK55F6pfJiHzVfIFOnUT12I3Y0Oh5s8Vc9uc
o0FUf5xI+1EVW7I4ZWNbEFK9RPy0ZaOKJZvBJclvHcwFG8D5WGngvKciRspnfaOs03iMoFtMMRzA
AiNuLCCkEtMxkYQg2dzEDVjVHD9yjqJeM3Rvibo0cImU8mWw6AmCN8HCR7fja+XamKHX2fScmccE
Le6QDF1Bmgw+g1EejG66RICkeaxqPhBnhADqOa2U2qV6CDK8G6tDXsLDM531Sy34MSsMZmENgCPd
4NyT8yapfFUS3U9CsTFecBpaD/qs/hZF+yRw9+WGe17IdKIf4B1VhUDaluZ3HZ+CZ2z/MW2x19k4
IbuafkKyVHYWE6WQqKtg6nh4Q2OfQpaFAfGB3uYWDy3AIwU6C7+ZUfKiDlpInAefQW6L4y479jaz
L2ku4yR9SCuE2jlnAYy+ImCF/ITv7h4H1ksGcmePwuZE1BGLOe06rxupNCJMY8y6Y16M18Str0S3
X1JTobISz8wfsTAmnwa/j4cBMkSjwUJOwDcJjwWrJ4DTvBsqSa5qtEhT+8E7gl/AKn46agkf/tmT
I+Uu7ex9SovYWtMfGl/O6ax6Xh2pY8wOv9vJ/p4daNfI+F4mTsSsB8MZwXGGRWLvZ5d5wBAik8uN
GMZwelFNd52UHh9dAsa9BO3yyc4szksNPH68DkOwAL6iOzWOq4KkC8JiD4Z59GoMXPvUiBiggziX
7UjIx2I4fltAq4/l1anJfDM7lOEdIT9zPd7jOrttW2BiaYIoYWqILFoKdxuz+aFwCi9RcMyZ3jzo
mctF0LWrh0Wa4S16ypi941LC1iD65c400t6v0ugTVyL7Nnw4HkV/EEMFDPB7fRil+x29STlJ6vY4
CaqweTfBDaPxmB70dktLAZvtoj09zVt+TjkRo4zsrfBXZOCRznxkRE/q9Zli1Iic3C/T8cHAPLFb
48ck586QjCa4q1eDjXj6zhf+RkuiV1PORycZ7rplPObjRW4+lyzHHdn4TN+n+NEISQmqaMnLgs+b
NWBrHnjuPuffo1zucMGzfwhMWoxuI84gms9dbBrqeHMygWfjHNT2yxqecKzdbyGB6zA+QEFC6/1E
MNZNEzs3BN7+JUEWXhj0KHj0rgnpG+vNaZ3ifVudHY2BjkWcTA0hIbCs7qaN3OcinfbujAJYcq8W
VfyuzdV3iK67qjLCbFin+4JeiCig3HeE+90MjsSwfUqN+Q6B1r1hYMthemxAY43yXUPKjzsbn32D
cJZW4GGQ8yWP7AvQ7b8uta25FrtmHi6zUzyUQ3YWdX4ep/GUcR1KasLV7e9b9HdL+Fjb4r0Z5N2Q
d79UgSisyktkO/cWIDavzYpXC3NSMt24EjOdDOlw44OAUNXUF8k9aLv2lTNu8Wo8+R5QmztMWq3X
N+EfxuDHGeztUrckwUSnhos/yOduHxF3pw2XsSgeEYVdVIQJmjr4q6jsN92MgXDpzy3175qSxspO
NzDZPTJcFppn0SMXC6Kr6VKX0SWnSMha9m0HiJ8rmkXnUMiB6AqT8sgQDsQ/7j8IItIjFpw0SAJ7
WZCGACNKc4/tkghunUO9g7cy8N8oqdOLjjrnWM3ZY3HDkd8Gi71czelRAnxBE80UrOrPrmW/oE2X
3DzsuGauLa9KcLhnNV+jthDfWiJ+JoP71KqZG/QceSsm+k5eo2q+Esa2F6Mcg3YoruQEBI2Gg9ox
oo/aNIh6MT5nHn5V2vS7ZHos+YLXyt4bTf9ro0tesbqPZISl/K5NHH6PbvF31Rjg2Aa7DvwHATA+
wAcY5h5LnfAhxwifKNVgFxA2gfTh1couoIji3aw7N1YneFZUUBBTMLPX7m4UCS4j+0+xtHh1oXrp
Iwl6DhiYyvzQ8ISqwT2Rw1tYxctsDrsizwbPFnInWYct8XqvO/oRZb7BVEAEafcWqYiuSJtAEEGX
n0YMHCZuJvG75u9O/Aj+Dauc/Wa7+OWTcgzITCENjFADn4AhjiDNeTIwJWqjfIhdBbAJCVTqDK+z
FV0X655Ag2sUU/InFkqgXB3wVXP6AvVcQ1AJssLH0dIUpiWZxaFD8Bl7FUmXpS31wZHord3ywcjE
K9kPajwAw793igjNWiWNY89ACVbHX3ewOIsb9Yb9zt4VDRPdChtXlDMIakOmMM78PtAN605HV54j
8tfaCULBgrQ+dmmjUNAfB0j6+2hTEdAn7rN0Mf2Mgw2lAGFP1NdVYx06vmsW2ddjM4yA9lfFgkc/
GRQHKKxswo+3q0A2t6LWecD0c36evFmNOpJRBHa/mx7rYthXOuMiYkbGzyz8qlAv+oZrP3Qb18Bp
lFeO9CcdxiiPsU7ep75tP0hXVjsjN0rUnV/ZrGYSAbKGA9RP2D/tEyS2XtqCCqKoKXw5Gy9d4d6W
A81nqP4yQoENizyk7/o/rcVrBk7Gw8/CbKjCYOjOhNVxjwF+b4c5CAUyjWop430IQZFmJ/pG88xY
nQiUVfHxGxtpbTO++yT9/ehZ+5kyuj1yc+wGkiZAt6XBfS46EkzK9CuV3b1FJLWbyee6UXShGjPu
wl3aU5Pab1G5TDdwIRG/0Q0ht7vrSPu50OuZtUEvr/wMrIVFFicXeuKPQz3dKKfCqEycuRcVBtF1
LTY3Po5bsiZu1RbQLPKayXIcBuhzF+KYx9bDUJgFo64vd3qj3GOnzT8JMzmCBPC5dtzEreq/5cQM
dUwUoyRofHkHbD4JZZCuzbmj2L6vR17eIdc+jTb5JhQs9MeZITBW45+iUftGDyZUqXBRODOERVPn
MCea8rC9hWXgUyrjqTKoa7u0+1k0/bnrOLlCyzoDvgAHhd7UY3uM+yAx/f4flkhBg5Gn3CGqm7HN
WDxU1ZKiTCoKjgpoLX0lG7i40iXYNdRBOyICSW+o0P6m49ZCZytZeZCDUWMSkZUWi+0nNdmxEmHn
jnk1nxFtbcaA4tAUVoKIYqIEIswKQG0HtYXp/6wtDB8N4i1cHNJw+ily5fhSZbH5IPiC18AHzCW6
FTbWBP7uOMsy3PUMVpEfMRgSTGUOE4YGr6nHg+hF7iPrtWh38AT0ukUCpfUVqeQwkh8AiqL+Moi6
kxq/17pIQscS83ewEBTUKyFMVUII3xak5hEbu1N18lyRyXOsBqCn/Uh6i2Hg/oH2izMLumrHN3Ig
NMzMoj8NOeQ7afVgy2hku9BegyQlGM6Zv60s41dC7ERxpA1+YsLIH9HTEdMALSTlKG3M6M6BuaOh
2dzzevHlXJiRQePY1q/sx2mbsSday49bRiT5jTgKMBnTiNMVZnZ2YrR8G7MAYODR4orJ4pbqKsmD
CBtpPPzolnUDb/Buaig0p6E8Wdy+13WozxhPMx4imhii3Lnj1va2M9nCuoz4doPlXBuJUyfV7rKQ
wq9rs9tCsVVPsWU58EKmjpea0c+BB2RsuZnGsaiycI8agT9GzwOYRRQSyJnfI6+6rerRhz3HgoIT
nk5WhMGImYWpStDO9VvSDGcjRjKpRdpWa7vHWn8I77TEGe7ZmpE4xgfIOqp+tgpHBiB02Zas5rVS
2Z9ocJzj5OJTzEkCch+Sphs9gKofAvtRlZBdix/Jt5sW1p6NTATQZNg36ANG2M891D3EHFp2zFCv
3emr9Wik+CGBlgHgbyz91NnJQ7+Jx/jCYJcqGVnGn6BwbisxLddKx3NeOltkuNei3vGQJTC1rclA
IEMmUC7ZO4hcb4WlepJgMagYW6m6BesQImJtY1d063CLW71tDgNuYd9OaI/byNDBv7E5ItYh7HPA
XTGbsGU5z8xKa6aqOOBudOJFfblFeSdgPOEHHTM4VZeFdw8RJWyFhqk3NBTHXymjlWhBGZn5fRdn
187MJ37Z3omCVYeJpJXAtdna4WLqMPWkYo39ZuQ9HWLxoCTv6ogQnAJX7LHdZ74aWabGmfoaOnc8
F+s48Bf6iiRTeKZF87HQ2iNbf9JXtIUtHxZ+TxYo3kECyMUMxvVNc53ML6LWYGJrH00hWRTwJfaa
OUfp1RtcUcZmIPpa6eS21uA3IyTC0wRQaTwJX5rV0vG4w31ujqWXTzBY14YJ6bxmP048v9TJdpJT
BEKRc/2U+3fGKuTPbovdgFJc9fUHJ8qWQo3IzUpcck7QPtu4snZlBqMgzaZ9j2DtZhzIOlMsSfIk
iJC31Fi2zMx8z7A+4UbSsRPCVaqKhdDwtL1zoZgeky7+yWQiyOk0H9oi/YUeE57D9qSDXuIlt2ny
TJYf61Lj7o/EbVrAGGC5Wh8mSE2bYw8po3T2AwCxZTEfiYkfuY4Llzbc2Ifx1pylNuThyvnM9I7m
DuGIXy1IPOEWXGNIA3tWksx825sBSqpvmmigEzp2mOPxJVkbv2aU4OMD9dIoRAejs/6OwKXwPm+Z
584ObQg/UL/rFrdB3DH3lTSRQ69157Tt/5Q9U5OCISeDm+4lQRwekFSLP8xEGDmMs05kF0NfNFNw
9rHZX8ifAlac7xCG6YDDBwJZY1oBvrO+yAjsxSDJH4XBPN6wzfpikpfjTgROAYx7dsh97oaw2CcD
xVOcmALByLat5u09hkN45lvXM5IsLW5XOLMhpwFWJRNaUXdAf0c6VoFV07UEhqeB8WSn0avC2iZw
Z4yfWiHOVqVbNygRf+skLv3GlraXA5RPk/KJcETr2BjOJ7m0hueokVDTMNpZTdv72J7xvkX2R0cB
OznV85iHd0qnKyJWwEhZUprLi0uMyVJmj9A8Kev2hTHhZsE5r42hyyqKg19U6A9zd70NCUKr4Wna
37jwcJ8rOmSRJI+4oYaiYXzCKoXzYrp33V3SUunFolC7BVaiXRlczvbwB2H/SSTVS+Y4r6JkUM4G
+KXux8uwZhc97x/Hgsx5yPsEvRybrrwxDPIEk+JPbY1/0Z/BQ20+GE97vbU+IdzH7CWYaZnW2gQN
I9cRWB7YYEaDtcKaUlehn04Dua+GTuNGl0FNQB58w2mus0KLc5O5IYj7g8zT1zQsHzItep3x8cVO
dpnaBQ56N21Bx49pg9KoK2bFo3d/bT5XY6EHlaw0TII4F4jlhxGeuuifBmPRjoVFDT7P+O+rRZJR
0Mh1h6gQrS+bab8pahpHKzsm9nAVTuOcfDcrK2YyEwkoqWWfYomgANYINi9tnLGKxslz1xiHkbXL
WRaju5M2y3N8GtWdXrLsBfXq+Mm89JcudjxLi3sQXFSaBM05R7MemXfZWbKL4v49zVLraufms1aR
4ALxiNbUrMW+X6CqRITm8kOBQC9zaxFmU/Q9eZlsJQ/9sDznq6luOSBIFEzL0xAVpafcMNwn7raB
c4Z5VxR4BtOshquJkJXTFcuqLJZrmpBDqGIY/BEa+RtbexkxcOvLwVrmN3uhTkJcawbMcx/ZEq17
bVWeIoPuaLHLoCjt9m5BcbHGLQbn8ZIn8OsqW3vMYvr4Ca8sOq8BRkWLzSFpd2tqoeMkHHk/DFjJ
WQQyvmdPNTFuWVzU6IwK64HeAViClwxSeHUrvlLbYksr4w+D4ggCKvndkrcHjzr9JImMNQ5Y0Zoy
GGcqVFmUSBF4M4Oc+tefEbrsDLN7A6A40vsz3oNzh6CkzbN95AxEzlMEbrspvU/K+6XaM0EqnwYt
OTWd5GbWwvww6xoKRuwlXjGTRcVLwRqcm8S3B+UerLAP2J2Obb63EiN6jqL+zdVBPKWTmRFfOj5U
yRoxLJqfWcowhmGBgN9sX8Tw4hA+qqOVJ9cJwejRKa3lYjSzw1S7PoxdVLxW0a+w5vU8JDlFxtoc
MOTQ4U4mMoJ6gk3crYxg3Xg3Mh/wm2kLitbyleMGAbvmDM3RWciLaotdy40NKMDY2+EA5UvYuPd6
tW9FfYpmYBpkvBHNPsjHOq/3RET018k0LQ/rM7IFBFyM01EVWbjnSRlms4cb+S5MC8T03bLeygH/
FrpM49Kv3KbpADgC1+dBpjMTgjm6OtH0k07s08SqHYD8E3NgbxIhw2OnzdSlZThbFcA18VI8ax3T
KMX47ZyT6+laEQqqJWdylndsfzGqzHGc7vP1lEkpTnX5Cub+BXbyixxMiicOdT2S7mNU48FXBjFu
kwUnLuwHX2GHvxmoHXCZ0JjYaUySd6jjQCAwW5jjYY6xL4DLs/00YpdUt3FNNFboNznFRGGkF0Mv
optCs4lJYst6JXVgxTqPQsuU5OdyoaxngsjRRZvztY4s8GEhoX1xx8bcLrEUYq4jX0Wb3ouB+WOa
9iuStPt5K2f1rmt3Ui4vU8sCImz6J0P+WsDAeJ5x5ZNykB67cMi9EjUwxr3XTCDUHqCkQVlbPrIi
D3e8V8Oe4NVXC5M445JEAzRHT0a22sS89ojvNznqb8J2kKADlWLaK3j9mVAPRnIao9xBCKUzwmDq
s7B7Fqlj7Ftefwp/C88dmYSA65AZTeqe1EmCBFxxyCPIWgyCw3A0gsUYBt8q7jggUn4af3ARKtvX
GsbTjaKAHcPSL5J+YiVFlgt2Bqap+a1mgfMee3u3ajh7Bm44VtRUFg7mQCkQ6+FwsxvtGk4lsJBu
JxfrNLNlWExxJKOkO1bOVVIRIr7qvtZ60xvE8ivSuZkbQN16s5F4KLi3yjAV6Zut3izXZkqlrnOU
EUtbb/yjptinERWou8lODNVpAVhFYt9oIEtSNLRieDHpKFGVMzyK7h0xrzt94n3VO6yhzo58QbTn
0Aa7vAvc5GDq8eDjfm32uRqBInI544AiY4Np+J4K4aVLaw9OH1S0QQ5M/WAC5GzxtUq4B7ZTx3GY
T7n9Tnz0pUlAzzDOQYSXBtWqxQG5Xqih6aBIFmR3najCT8eW5TRRK4Edv7sFl5dhspVQ/ewEWYo/
l1XjIV4w0iNx8+NEkOJaLaSAMecy8d5kAGZ6oX9Q9df+FMq/Wo5FN7Kzu3hmwFMu8HlTME47xdyF
UVypI+o2yVu3euOAYmfZhyXfUC1hrLfCfyrHyPVnjbR0XTHCW1cGGOnC+jRLh3OUQfhc1FOYLbft
Mh1pvShi4MlVSxTAtrkDMbb4ulR4Agrm1D0gmrC7Z01EsVgrxVKqPwig8CXI8mCZxXfOAgPpD3+A
YbkuZqhRtzlNYOrl316qx7GMEHKZCOEQTgTdEkG6d/v90GcHQ2sIziV73jM5HmLrTVd59xprzEiz
ipcC2yHlhEGsjzrYZkohWuYQpJzbrs2Tm5xNbzBq6808suMtuh55eLITLkxGJztJMzf8zQXO52qL
Q2vab67Nt0BJ/YaYNAiVcayOWU80XcLC2CodJCk1DluOn3uNdGJvpfZbHQQoOeUEgZvG2W31MqgY
o1Kedg2Cp5ZwwEQgg2E14ozlpcB0wa8ifya+6jKjM1/EQ0xF4Vs4FTD/vBZb3TqkJp1kNn65LlXT
kLGbQ8UHsSN+g5xXH7TWZd0nsI/jE21QsO31Tr8TsT0Cl573klPv0jAvofCob4cZNuvgh3OWn+cM
1Eme/hMVvJGRZMiOLcXJCa3AhuISUMUEGsHB+9ixbkMXrYNeMG4xTFK+0Z8/UxeDmkAHj1gAIUBD
UDTuI1LX4x+tthM0hNUhIeTHhjgcT7HHYkuifmgIo9fuck7UPbvps2Qs5WeuQGyunYmWgtmjuWQb
IafnFMKbw1frp89Y5NLhf1Vh9t4mUu0oFgEMOJRKSWfrgSkp9ISL2Q2TPaMZeXCxS+9Wl0vcxb99
yIlf9Sb6avQatzWTQgQNzHJrUhISDNNIJKMHq7DTAzbrLkj65EVvwghESPkIPcPjL+UP4zTvtc0j
7FpDzYCRj51OfKeICeQwK8PLarH17GQ8U91MHxlJEl6ca8rnw8/pkNQULFSE/ljxllUZIWMxpjMg
hDDc4BiHBueKRAVHT3mhVOm9YjSGwAV+DYhoxIDsFzWStHpZyKjKxr3LxkItZB9vmLdWJ8x7nlwM
lORd0hxo2UCkesi7BsgH4lcYK3ibFgubLOQ1XrkpplrdFvjyg1KSzKbJnFXGXNxSSJPuDC05ytN3
LIdPSYdkylLDcR2hoaDV9ljBkqJSz/5iUTTidEhZgc0KR2f1RVwZxroD2wVdr3ZF67Bq4vibLPFo
2ljhbCWfABWowJzBR9RQXo6iqC563LL946QNa+tiJfHHEjZ1MIfTZ74mpLRmiEyxFzKbBxykNQ9m
dKtFrDbK2X0YLUrbfDJQq2lIt1sZoXxz072IcPmEr2VcNFc7YUIix/wuGyrNT3SWa0xMQN/d173z
XWXmDdt3hAHg4KDtocFdMuRQaSEOrOazw7LCnC4bg/mD3M1G9QzhlO4VQALvnDmDLCL3t1+i5wGC
2m7RIxMpzMAWSW8Plavfm6CcEAcvycUshpSMhfqhlqiHCfU55CLtYROL+rbSeoPtAmOJJCo/lU0h
QRwwoh+b2QEJQXp0M/bgzOvlXcEi6Bj2e7MTnxmhfXXNAiS4TZ7556mosHeU8eboTgNY+B+ycojd
JTUBp2MH545E9xXVI0j+CqzXodfIz11i47CWFvpkHjzqTM/uawidDaNgXHYBAy++fXxCI4I7MrXV
oYQy7MBbiePy2K6boKkVfw1JlitMhQ8jv3EbXP1qBX1Px72Qz+OHVWDr809vdXxbJzpR6fylfP0I
nRwBHfNuBY2Su4l9mHOGJnhcpHjM0a5wEIQVcN8JFc/ELqqFb+HmrJEIr8OpjlAQ3hf6ix8xFnti
m+D5pbxZW1uv1+apJatUzi7q4TFsPGYqBT2BC2Ydu0CFULoypTgvSfkem/HoCSQ+uNtfRL4iVwNm
jjYCDlRetNZDziZSzNuew+7vVliJsZk+s4N3EVVH9MErgAP09HzyfR8UC9DabqHKKPqBNyrm2XSO
MR4mw0LmXMKmzKz7ZGAoHUVFvg8H8jnL3kVqK16svNkPluAgJIMTw6mFcJg2YipKvyI/PbBmTkIe
kd4ik5EG8ReDg2TQaTjCI9VcKzv662j1QMOpvQuh7R2Tgnquuh9R9PvMxgDb6fbnWn2JWv3YGnVY
UbLTmbT1KKeIyW/c3hfW+Fm16q630SBDtHns4PGgf3X26aYQWZAItPmWJWoFfZWbx6F46YGl6hBG
3T5Cr8CT9RT23Gu3DH8iUlHRGI7roTF/sS3xlNFu8wMeWC5GWyvDP7eZqDAV9XxBG5RVKQh1GoWh
/ptY4W1o1cvRWEHZddlwDyhKnpzBRnoQ1a/bxKebiIyNYc4063GK0b2GY/bUraJm9yY/obL6kytf
wKOBKk9ZfLhlt3jg5C5NRpJXQwbDzrRnHpmlThl9BH9VihwHCG2I305b45uIrn6qUOTrdUI9Ke1j
TgekATIGr4s0bs392mq/loqdzzr3J6mj12fdOB4LPfoUE24INAAsuuQ32T6fcB0R79Ya1Fl5SZv2
J6w6LIU8OtY/+iXN9RfEBhji6px4BSx4SsxnNADJHkc8Tq/QYnWJOdNU6xv++mg/6tqxbTUc/fNy
siDqoLhLHh01vLrosgKcecwKxqQ+ZN1waCeUii0Wt32WsUXNRGL5g7vc9ezmQJFKVIyMqLNZoIPg
bW9i68HISWKxM5hELdY5L4wN9PUmysUaumdQ8UJXHaJCNKbaMVpY6blEyWvdFl6iQ6ylBjcL69vs
4XiJOvklzYyQwQQydkHx5UwNPcT6nOhOfINGlFljbd6M9nHSxXNRsaoOtUcM+fFOEkcRpRQwdYSp
pqNtnRmybUSOtqvJrKqYCY3aYQtq6FGBwo8u/YVseVjvx7C4navyGVDMn9qw3LPFl6Xix1URqSPr
xq3d1i59x1DZkJ8TfqZgGNw3oa3pHj8Qlxl7JwWzhU8ASTopP1TnDUuS5cs2R4gD86fLqAgND3pQ
peagU9Y1Esip48L+MpbxbAobkssMh6YR7nxMJu27NiuqyAWGZryQZyHc9NqHnyAQ1n0Iej1ZEkZ1
WeNXOpGlSRQHq7hZmYRNIS+uI2O6PVJt4jrV9qXAlpmxBtrDGLivlP34/ya8/40Jz/ifTXhPmzvu
3/7jLzygr//uxPvnl/1+bX476fw7L7aUtmNpumabBtG8/+XEM5VSugPqFgecjgXuX0Y8gX1PN6ik
8OcZhsk/CdL9lxNPmBaBvraLtw8bHhG7/B/+H0J7bekorHbIJqOq3EyDDmHBplQm1j60/rqS1vbv
/1tor5lg0QXMiCFcn0ntBmlT5mH41FPzQRdun6oo6+9gHaurcuk85juT4veZSNTqsqY5MakNwY8D
P84sFLZGaEBdF4N+v2ozHujM+vznf01xGh7NnICApMwx1dTZ7xAjY5m6wgBhiFaBXGtAomuM1N6c
+lPZkvvWO1Z0Bj8pvemff00MjB+aCEUZJHyMSID9ogjX2zkEnWCW/DStLSW3OMkWYMoujqyf/4lv
gdzARQie7aCbUfJUarq4a9xpF7XhO663HMxGxUwlcuPw5DhV9JxFfchwD21gjZyJiTWQaMOccO52
uYYpIGvAf9mEL2RMUgrPWmMLFGGq/pOpM9tuVNm27RfRWlDDq1XXkqu0/UJzpnNBUEMAAXz97dI6
96yzH9iWlCsLCUXEnHOMPi59yIQznadi4eVTeZ2zsrwGeZEe87zYgsuf9u3wq7Cz8eBRYh+G0deE
UGD/juiGsAtmxyrW2ZFgNPSFmji5mbCubGlN8OpdxCkKEdBrm3S/GoDR59mdSBOUbX4Xd/u71mi9
16Ab/xkwb51CfJFv5cyszkBWFxDZ+qYN6o7GddEffqimVRc7sdSFQR8DA94jJoRUB2YP9UziNH72
8fAApID1XNKN9CWUtKBCPZZP98F1bqryWszeh9ekpJk09E4xVX2HMD0O/v2ivZjhbwAg9pAkMUWc
ObwkwjkV/Ri9PC6BZUKVrsdz68f2HmoDcsIhv7LewyiFUXLREFrq+Sdx8/aJW07uJ4yOi5x/8qqN
HbmNOlRuoO6Czz5/KcKhWMHpEashzlAIB1PLTCyRemMbtn/qq/BipEl28WUXLvEhyq01luN7XYm3
YOSgM6x6XH7PLWXtS9abVCzJqRJqOM81+UCoQdMPJSSShAaEQ2w179KcwrU/CmdFWkvzTrlc8I/0
YDS2zHhb5mxPFm8fWzUXrPKYeEonNZiRa3kr21nxLngb/sbTrx6pzsGKAf5bdv+tc2nRlm0gVNwv
E/y1w1Qk+B1bKwJraiHjYm1YwUtm0EzNlqx8iE6LHofq6v88VvfHyFjavQu/ZO7G9vq4jI27kL7O
zkFTtNd8WMXMAaBYecG2MzXQEktjrfz/l8TtGMZk8Xh4/PR44b/n+prWkRH87YdC7nKdbGU0R4fs
fqkb5BKTHxAGFinbokxWmzzNAVmXrlw7SeFcW4N+HTD/7DSU8ru3UZACsAmfAqeiU98Y1+J+cRFv
Xdto/3hmcKLomt6ln5M97lQBxI0FmTHL49Cp7DczccYNpL/6+HjqcWlE1/z7kLsw3/hz+zkHd7pc
MIXJ2oeDwRFsBGL/+A664DKntTAQDEyIhBm5Y9zQ4Dl95RTnKO2Lc+qn//OTmzPCGBlLLBjIYep5
vEzJVJx74sPWZc02/3gux9ezalPOi6BIGBOnLsV8OCLSSQ0j96hWB/vkNC938KzrlJrxfZ/wqc20
K3tmKAJIDRrZO+L0f18d//fVqTKCfVVUPxyYp3NWGuGJFrKW4S03go/Q9RBzww49o7PmrFnniBs4
gA2L3hDlCuY1D4k+nWXgH7q0OjZmnpBKCWPJykrWdV9vwFEEECwmYD4Q+SoY+ow0dfzKu2WS9BZ6
+14g/OklesjG/NIMhrCBzkG+TkyBsyIfG2iUg9reEchglbAZmmaD2LdPg+LaUE8mTeqdA8nEePYj
lMxks4G9j9r0kEczuuxAz+amjo0NOUEr8IbDq2zd4dUNrV1s1Nn18VRtEZcb205CjhmVEUQsjllz
KE+oNNKTMVAiilBhg7g//O+FAOnAFtr1ORppa6VjKg9mcbcu/58f6dug7ogFtoa8Vpc0qaxdH/gE
3OThUuamTSpjd/aqrrxm9+a07WaLdsrCeulATzp4ZIfytrordJPqE3fKUhdz9Fvg/aWtqrrLEDQw
6ByX2krV3Tf+UZrBZiBrLJKI1Y6JP12L1OOhht3HeVyAxU/EvJwMx2fHGaI9ZBZ8z0PqRHunyelw
PH40DfvZ156C9V5aJy8MzFMyxnJfmRb4Ymx5y8dznhytUxU5A7p/+i7/Pnf/xVmJK8EP2ZRSjacb
vShYW8Msme4aVn3K3KQ6KoIeHLbti51WtB1HhtWCibW0hVh3HnldXULgyGIwkn807fvD41UVIjUh
xFMvo6T9oj/hvYp0mJ9pVy7YT93Xx1NmRhibf2+dNLCWHzsXucnq4jR+Sc+Tyc3juaDvO/Z0BPeu
DxRD9rN40aHLBJXB4q61ZXHDVWY8RSQWZZkWJ9Nv8psDcYDGHe7Fx8PHBW42/CmrmTaPhxLCdtIV
BBsU7Xs9QioozHJYy7ruN4+Hc1yeCgRgL7FH1W/E+blwnB+LQu0jdtgkkEaaawNfHbNlzFLKSroL
QlH9SmH27/MmDpV9U2YAzO//VcjgYNGUTkdKL+ZEfC4Gre0MnUrdvE9MC7jLDGB//iA/wCyQFpT3
I9kjofzozIEQR7+/2mU+vphYmIXbTnusdHS6UNEua4DU5y4z871nMPurgi54DjSgNcvzh5+eZrbl
MQ0I5nFZGio896RxZlPN2mPqGb4U9MXN41hF1z48g9fdAcFLXlxUV8s4dt2ldOuIiVhlH4q4Kq4E
auNmtWGVBmDfDzGC0TV/5X6HoQcrleyIPk/FN+7peuFXkBnb0QnOMpsSwM+8kNX9a8hM/CkpAbzZ
HINWapDJpvVU+NpW89WnaHNLYb/lvCkr00W6bg6e9VZk90zYkrjnx7nwv4fk1//PL368ikwfNmNR
rcsGzBNOG/fqBJxXAcWk24hY7mch+CfkeHl+HO5Uct625GkFG5SJSG/IKSQMEbxmb3OQJYSh/p5y
erBZ584XI8LkZJUp3mSStGUwux+U8Nfe7LJ/Rhuijyfz38pmDkDDMntuE91s8spUhHps28KL9hoF
2s6LbL23skjt7R5nYzwX3cHrKgGvIdZHS9fOxmtCcriCMloTFuIS3IBSqSpmqO+EVtqGRehIhGQC
4Iv7Xev0GVBFtTSbNNgpA98+QHl1kyThYmdLrdOoY7GdMjKzqbDvetOS7FBOvKkIqj297eEw1O60
dtFAPnOCzyY0ZnGj1L4rOvtd4HE0+6b4yB1vYSsb7oDjTB/CM+8hZKPY2XE7fRA5D/AscN6qPscM
18ExrDr3M6jf3ZRAbdFF5apTu7Zs7FsnPGbs7WT/sbBM4CuMv5qKQMWpGNujX6TZWdKEXbJqOU8R
PIYtFHl96KPSWeAOAm1LQviytmv8Nln8qyxGtSt6QkpqCIFj1FdvBLhkaONj46/BzGWwmq9BV1+m
/TOnYnjhNxpesAx0i7BLpu3jIdZh65AUIQ7E+y+RpL0QdFoste/N6yTceT1/QGbhUUIJ5J+wS7rH
ICdtQdCLh9Q53LgjAMfZlX/JHG5SmynUmTa72vTgJo8lPuttqYvhUDI0X8toBDLU+he4b/35cZnv
P4mMrxM3ooNWa/qCAFf/HdB7apu8WkbJiO1n2f6wDP6djNT4RVTDhN00Vc+uCBhQx+Z0IkQ32wUD
a0+ZYvUJutjY8fX3D25P8umAQuFMque8GplkPFc1uXUCp+9bGKM38H0opZbNiijC/scOMmJWmLg/
jcvRTRlT9fa0Bsxo/kjD/pUzSdkpm9WB3TpZZuEkzhnZQgdbo2mKGNu9h6Z4V5k3/pAGdBpQmaPW
08WKWc1wHMBTnJIB3Ales+ITx9OudQAAN1b6myQj9TaIaFwnsxr2KIMGVglwt/lMSm1KWPeX1qwo
6T31s2oHfVPS/Xnkzlo5DkGWq+oYDZ5+MVv7RtOsolPniaVoXWvPyi3eVKwRm/J8kwUzzBb9Q7/R
XaZdFL1pv9gTspJ9u2ENiyaQIUuf2TznJnFmj+cVnWfpeGiDUie55NoBSTXl+bclDNLi/ORZE9qA
Vo/aL0q/nLa03nGsSM7+A+73wjPf27kTG2D2gNHvr5YRVYxjsBQ9XlUFxs/AM6zD42Ei3NfIVMbl
8chDRQ7COLnlAKYJtem2HKzsQ1t3Bbdp4ePFYPdJPLjhc0o8B3dFvmtcyyHEmrQSgWuUoFppbkj4
Nk+V20drvCzWWb0rBKTE3pbyoHugvk8DdFzmVyWkhSGtnmlkQNZscJU0KgJBngADmCyfegQqL7wz
kIDtFP/Rytc/dpTtXGtsPqsQymNVlsUJ+z/ORHgzq2wQ5Ydhpqcp7Nxl6wf5ke4+YT2xokaIO+uA
0sdZ+naa86W+6FBFXzSu7VUEpXPPfRs+j7X99/G6E+ac9r1JPnuJyaEV4z/8GQOjKWanpEytgwFm
eC38wbw1g4OH/G7ed6mmo6DCEtIe78A8/n9G7p7N80dCSM4iGVA/JlaVIKZq+oMclHWo+EAXAKR/
tXc286ghlXpxrk9FRipLJzrz6Bix2voDKd6gD5OdMdryACvf3kW+0+wlQJ194tjzzoAbciALLtxm
Qx0fnQlWvWrTgSCnGdgokLkXu02czVgZzr8PH88pBinJ7KhrWrj5S+Anes2Ji22aXI0wepF+OZ/7
UF9buytf7VAUr4TWr3GrBtcelPQrYaYGc9eF5ZnRpWyjZqPRER1GY7D2nc6zLfAG99wr1u5WWNML
TR+CYOs4+8TW8pnxTvwtNC1+HzfaU83A2mwJqC6LAmpiY96TbjjiqqJ4cUILMtJ9Spk5Gr18NRgb
MVITEyDt7iUKiq2YBnmeySlaharwbpEGuurWIVERJhWgn9Qg0Civ9T29NF/5UA0ZpBf2Zq5Z08ou
CFn2k9/5aBuIYRL9ahIG9ni6z2J3HxGHHqO6ATKbD191KIhOc9pnI7WD46Q5uHdOkn2p51pWxd5R
4cbEupFuEmCvW+q8G6b2EGC+1796pkN/eJ6THBthVx4flxj5tkY8hFBAJUxwSB0VQzZcOtvtL9b9
J8+Kko1nY0N/PPffC6ynoNSnGBHC/Rf/90LThs2qAXzCLNdg4uvE13sG7nM5tdVy4i+2fjx8XBgh
XrycJRWNc/kMY34+J64FnB814eMpoqWSDbx3PnH2BzS5wMKt8TmlhH0qw8jYP54rja4/4z/ePR71
Uk7PtsUmRmx0vXr8B48LPuGDgeDu/HhkWExlzNA9wBWLjoyujDY8znKO/r2UTUr2PNhIA2RGW2Ab
R3yRgzeSs0Aax5g89Oxux9DpL2wUcxVmUbA3CIJ9GjuH0Hpr7PbuiLGLgRN6QNKh9llCJ5+11FlA
Ze/WDhGRzRC9ZvfENL7gyNgZMzwJcgf3j4tFBxGRyv2xhfXuPtliXjjN5X644xTNmPEuQT9kiSR+
sx/A+CWDhXortOwdUsOnzkrIFiapEXEa2B3Py4pNqxwTotO4mq0Y4UpoHir+ljc5AziRUU45ReIs
VlzmPxjY9T2bK/L8ZeiBhp2cjMOEcBEruRONN/nK7kSmC+ZyL3ZpMk0QTO4BNgbKNSjnOHCqlbDR
gRK2wCKsB+x1ppILzvdLgoVQWVBL4xUmLDej3SaQEsCsem/peJyKBVSkVVT53wF3ZWcwcuTEftFM
SkPGJ7aa1o7nn5yhv3UdGtwUAWk7At9qUCsfOvfmViVElGzYRCFQ86hGpAp+zj6qYqgWjjgT4PAl
zJ4Fs2EjN3xz5+Bh4vw1cEAtvcNMCb2UNCmfxpM9z/ah9C1jP8oXRQjMPkXSDRUrOuSq/h3GXbr2
DYWcv/cx0o0wwXLv0gD/OjgpLhht+w7xg26+oZ46mxlNvZmA7ado7G8oN26Pu4XvkpUzE09/VSnG
tnwGcgSTx6H8GCqNAz5x977inxnQhn0Sbnk1GgXL83ERMDdLtJf3HvtSVKi5bAhwoz1luzEjwctC
iI/RjL6Jqu/JTt4HSge7ybCz5R6OXqNX+7FhTFwIwCKwdeN1E9ofLhKpvRP4v+nT47QKok2Q15c8
AwZUmd8Kv9XaHBmzWcY/IorjQ2xEG7oV+c4L6AFOsx5udg16g9nycepPJs3x1eToN40wn6wVZOVk
mD+h2hlWTk6YTWowvC7Go3tXZdg1PAxTtQOOaNy5JEMY3MZArPTtcZEm/Fy3CP/Q2lkZyZru37Ry
HGAwmMdmWuCJt8bTqGk6IRoJsP+mZxfqEVBag2+1j82x7S5NwPgwH1L7pVXu3YTqB9wAOK0oNmBW
BGLbiR5JnCM/Wpf+n8kRkcA31EEkAawx/BF7AeLmEFpwMdIpYaSd1jezGlosLNNwqfuE86CJL5+e
EqFyLgy4SbOrSBJNaRtXzoja3GMPNYhanLHg+FSs2OxKqg9ESFkkfwsvM7flmrtMgM/eWuaY0WHB
OiZzuuzzhMWrsaqjkRGLbMZwZq2pu4hRHvNK/RO66iXDWbwKGuvTCTK5JBUw4171q6Vo8g83k/Qa
PTrAsI0oGlIQ1Ox4JeKNdVVF6CnY1KC42BtCaZl5dAOIrjA4odI96UBn9Jr6Fxs9yd4vFaFGfLAp
mjEzwMY/gKtqusTegakJD6V9LVUT7QP5EREVw0nPhbvRDFtW2JqdmwsS+W2WZt26kxllxpAd8JLw
ic9kkU4ECjlBsYK4ohdFGR9rofXeJu8ZD7mJqb55LdAkM3Bgs5ic2Vu3tUFHfvzVJPyDR2rMpVK8
c4rug+vlRK8xhGaAYl1Ms/unDEpiHvNh2Q9ZAm2s5IPtOdzirEPTWASIuoX7yx9Bygb1M9pWDEEA
hQ61EX9iB0Zk6wTWSxFgc6n8aTNDTv2V4FMThKSmIwS4MbsGEi5ckc6viEqglMnvMItxV/aN/+ap
YA2Y1txUnmkv1mhWgnfJOerJ8pt/Qh/FV1kQL+WmQJzsruWmt98D2xiXUsFAQNFLaJsEWF/grHGD
4K8mV2k7tHe4tKC503dvZVORU5o+Nwk+OcADqMIzg1hrQcT4GO3oIBb08Wpis/2r2Vjrws9b5Jo9
NjBujjy3P5xB+NvK9nathtflKzJhWhOqxlA632kLAtz3wVrqDqUEmVWUcAaVTiVRi9Qcl+5KXOqt
9tLOJCsBxKEM4yyVWl5E2rS7jDtF8AMGjwp3+ZMR2zeU74iYCaBdEhbzS6MpenLoQS96QQAGnYTQ
GL2Vb3enOpzf2hb4P/w6JPzzS6jsfQZO/FxZ7cYqxuEzzdirhvSaJWmw6UvFlyQeXhtHb4wYjIPC
U2JXFEI2inzcUQZ7P83G3KyeiTtcmGG5CanqVzgr+10FGuLJDKeUIR/eRkFR0LvuH0W/P6BUJhOw
eHYDs141uM7Ws8rv7K500bXa+3QitB3ZqN5lWHhAtwKM6Xerc9g2H9Bj/noWbRxu9hP+HgZgkpBL
f0aBV0CP9EGCeHX/wo6GWpzftZqxJZWpR2e0WoW1zj/Zo58oxNBOofJelXR3hvEFD2OyYeL5W2dw
PRjOm7eaDQFIS7nMwdht7FTlOwmW/qlHuoidIlv7KcMe2IUvXtChlUZ6TrZUtewQK5YyK690cFZm
x/CrEowXDNevd75E1Ts6WG9GXflr5CQWdTV6XRydzYVIFaQI2TuSgq+e/61NMW6o2KN1TF8h4mvC
cTxGKIh7E5bgygsrBD1qHNcjjfksd/KbGbsnFIKYAnRLqLVZvlg90jYt3L3oAwdv1XgKnLbf0vey
DjL5pfEcHJV1Z266+Dpq8kWedAxTKE60CTUIXFjTOGAVoRm4zICWWadpWTT5p02rc1OHBrLQBfUh
vJHmMwvxSGUOEmewd+Pdr/IJTfbio+1c4k56G5py3lcdgD0r+seLSLSscgEbKTlK0lAx4BUxtoGM
6oE3h+VhayXevZ8s98gm8MLMO9uYwFhNYOlAiFXhe0D/aUHu+h02rdJFk/jIxXX9buUIbvyx6Jf6
HPZJu/PKEWFlZu3att6mZs+swRE5wjZ1rGv/g7JVbfH4j0SvmSwySIHHRTzg1wlj7K529Leggpfo
gvGwkmNQzNg3cWYu01ZsVI+LiPSKelLFsu3ufthwXvlSx3xqJeaIOiYkoaif/dEnCTwydxEnnUZo
DFA4xBap4fAd9OwXOUy/aXQo7CXm2s0Mbwd/bEMTkLNUjhEgxT93iDBT5NlQbEcc8WjOrJWdIgcr
XWfncCRZzIpZPgGzq86N47WvxIXOL8QNkR6hn1mYBYhobNtuJ0qoYNTwkKeq6lWgpEXRp9KV1r8z
22JsY8fDsiNbmiQSvcTog/Lazc+mz0AolZtwiN2doy9pELo7k29oRNsYtVL11jD7Pkcy8J4m5Pw4
+9qDUQzZwksw1da4oY516DfronOulS3WA02vRW9OI4Wfh1mYrAad1TdphseuLn6VxAme87ZNN2ni
nGYLj70aWn7XSnzUEs6Sj1Zp8PzoIgm3NXszQZDj5qdsRObZ8/bkhHfEYp8OU8ks0QwBXmDgCpQV
HCrFpMNR0TqJ33xXoCOaXR8Vfp5u5IQUc/biaDWSKrgYhugaddOGxnW4azBQmRGrU/CJKNY59AJi
A3e9GZjlJ+Y4a8cDuoc4Fis3wCo919y+5qeuJo5S9+pXpBHHAI9pgt3v4tAtXvIiKw+9miBVVJ5/
SdNmHVuu99zRNIDZmdnLOhhHTP6YG0bDiUkqo5GdEfOb4/V8XFT5pzf4lluo+piwQSCXsjhp6b01
6UOqeZxKC+hw35QrI7U+ug5WWHbX7oMp+KjMYN4HESYQjb7szMzcx+8Yf1gEb6xwmQS4PRWU1R5J
pKdTItscEP19NR2gOK6CLk3O9dAfG2EGnJbKFTc8OWSN+WkOFW6alKFyXzGjcrqqX3Wk9j1ZPYfn
5jy4NexfTP/K95qVe2xn+lJQ1Fxk2hN7PkZG7F3ktRieOMjpFWEWiEVCqIpUMSh7MU1HLPNYk1Jj
eeWVG6SebJQsTektZ55a+Mo7GFGP0dHH/qZLe9c3IUz11JmpkYI/WB6sUEMNqIdniT/k1LlwIufy
R7qxuXeGoL+NU4Ddrhdfc2Ee0bjIwxBaX304NJx+FWX8gP6um1JjCdngGbW2fdNjap4jh8gPFK2H
yG5PNoDmdV0CTCX6+A88esrzsXFIFpj+cAgcb1jaR1Ly0nqHhL7DZuOMN9j3qxrX0lpkifmUUwlg
OC7HdX1pY5R+ag5uNH6DW4rv6alP8EIGZsHkWa0dAn03ed0SYo4tYQnfvl9JWTUH257fjd8cOfAZ
dIypMKyH1dLmQ12yH/M+pPk9kl3iltSaL2Xtb8MRshN5CfSzW+hCyePvBOhb0DOWddidzKBYw5TF
mInqZOlFELl8PHo4A7dETKJM0a9FFxo7z2eb8Vd9gxi9GSpjQY7Js6RRen1cqoY5eUFTgd8HmT4d
tq+egmyJRhXbRgViQhXBzvRgWk/oG7tq3vguyb8apEVRbhjIhE9Jh6IbdeaxBNVopv1zgXkhGek8
ILGWe0/FVyvWt3HuGDjhtS366bvHfQ7LIgUNMzurSMPUHSzXgGNA6qhmxYRjsGb0+tVou1wneOf5
lLAp6CtCq3A3T2xjNEkcSm+OHcCFbHkTVn8r7x5ARi6/k7QZdgB01kVWHX1CWv0mgWViOVj3SwPf
ve8vprxc0mSboAbwUeMKAKtHI7ZvgnTnffSTZiyd++fY5WCXx+HOYAOLAwQbbkd4JIYbAnbtJXNI
RESVJjEOaHoxpGe6PFA4fCh6qfGDRhSDafQs08pcdHl7AWrQspdh+W0iYAdkJG1ICHEXnlXauDqB
OvdBbjyho3jvmnQn8lbig4Tnx81x1HmgD8wmtio19D4DCcdJmdOY0o2PH2pnjzTbrIjzZ0RwnXbo
MgsvX2Ul+iX3bghPbe7wOzmmNxyAMncnoeJWHRTf2Ibwt6hfaDMHBl1Y0Dk6geV7gAdv5wujmzny
08NcCPXpE4tCKg9nEa/FeEPLuV22wfTuTRXZ4LDqmMDN0bb1UMz5QLBtE/kGWv6FHXHX1wNyFoSA
m3BSw5KYxKM9I8ieSoadjGjWlpFZ9GqIvTXlukOcXBLJt5oz9RJa81mIltE67XE2coYNgRmTylou
61l90HGM9n54IGFIHkqPaFN8Kpv6Hq0ZQGMmnoZVVIozWR8KPY3cZMNnhcQas2gO9CDQ33YK/tjq
h2NcJ2i567MRNt0hz1kKBLAnqKPlEmj0oUJzTp5I8mqlE43XhG9RaGSEVyH8d/hzjl01obbrA1TU
pKpX914I05keM0u4nyoyZUd0xytRU+y7I7J19An5EsHGO7QyQHwxDb00n98ElMoF3MJuETu80Y9L
gEYPuAVjJcsh5Mqtr6VJ/53CktItqvaI0tAgajzpOvsRQ4ezr8HLOHaHakCFFU3eniHyhjTpqkca
EXg1DbVMaPAJG+l6UMwZHjoztNPYrzRWCgCV6PuqbeaOP2UktxnILnwR6bSwff+twKi5iAaGy020
ZPkbT2W2Z/ord2BB8HIkIdAj2woQyYklZxXqfvQ0LSTSQJxqVIJEEyR09PzP1og3cTphbAcltcx/
BTM8Sgxk7bZ5C5T4B7PrxpLWBHne5sZo5bnqoLW3UXW1fXWt+nhT0ol32mAzxCgVSaZ5N3w4iXyq
+skX/rx1LHfTU7LRtKongvTY2maAwfTgkrUtTjKNq18dsR85otYFjZPPOp03oezetckJtXOjgvc5
WE8vzDlkQ7JdO7kf1cgqKuFnbWdU1JFBPQSKOgOZS49giT6G9xd+Eh4jvqR59pWQ6ErPFQ6Z5/7N
sesk0UQPsA0I3aZipg5cxy54KqswIcThNaL5y2k0aIeVJ6KDl7lk32XxLhhdhVU9jY7wyrfaj24C
adNiSFia9fQrho+1igiGQgee5Avut/h61w428m10AzYuiDcH3FlfWNbG0MEk65dgM9A1LXob2kRU
xu2as9QmpXMwVLa/dzPr2TKKU97bYovs6itLNkV/KEKNmc/BPwAHUXvkxlW0sWuIV46dEPQIU+Ha
+4BSXBbwoIG/MWHn2SVGjlRloi0ytGp5DELOpVl+z0IUxd/Br35rYevNKOge2+g+cZQZ67rVX0mc
fIVzGbzMBK+VQfgTpYEDuAF6nqQ+D1NM9B1NRlrYmF8I8kSjEkmW+nrnNjSRWhOjr5+7O7of52p2
TLZjMCEKQAepPRxqiTnOt1p4YAeoaldp/GnF6XcuxnDNdN8DD4Ix6Q5QsIAOQlpEfW6LkMPcsCQM
7q+qexDxXbvwA0aAdFhZ6pOlF4r+WbAN+645XZ3qQpYt1A4hOeN5hl4W7h0u07Uv3d2QOgIpuKel
QVJUVrnNgypazsCFFshHjlDFMa4XUMlKRUvEigDUqu4jwRi7ctvpbeiNA16n4YjiJKR7QbpDFoMu
abOSyU2I0KqjU/WMjGYXBuRR4KaAyJvi56rpzDDEflbErALmCao1YUNvgTCz89zVOOj2Tm99Bw6i
iMJAa1Dk/UcPNDwtp62oiz+FPnem/bszFFxz0f/qYqvYNbJvVyOnoaGiWHfprRPHNL3OBYCKqb0T
DTN3T65yeCun6RWJ7QGTHH4HA+5927+jgN5ODWWXtF9lYf2GvBvubWmWT5EBxKGId35LUxDKW8rO
COCA8kRYNPkJw1rHvrMbesYe2u8+StNjHWRfX0V3LgmRXfDdoScNdaQ2TdjH6xbQKYOJ5g9vvbOO
iUZcqqB9jVPPOU/9zQk5WlvC3bqSLDF3P3Mhbm1lBOKD/HSfz9xR2lj6oglWqA//RPG4pcvtYnkS
2/q+o+XzH/ACJ5n1X0xixFPpVM9tNaEE6eTRor2ydG15BOoIWssp3oLKx5Jjiw9TWtUpViWYfzLA
kQFx+mbjD6YDYl225P4kAOBxe4Qoi7LuQ9zVyhaHMD311qoxoMbraNwi5SV+MM9oxQgsX+5MAG0b
vOhRfBJ14D2lQlOQxXJnZV9Z7Ph0z0f2Hju+O8OgTdlgJjDb0oSvSdVu5fgxuf0NeT61S/sDvPVd
NYLC48MDJIKUxN7mDduHwtfrzOmpRnGHbgPIqO2EOwSrd9ui+lXFJrPvtP7SilTF3mU8mvnik4Pk
DvQl+ZdDc+vMHbPMmZD64NeoWZ2bjhB3D/upr5A+1C4K87AsMEkBhA5ooi+UIX4lNqrxSfbNPsMo
1xL3tiIjtOaPR1BZN+GqdV/tsWp2LiN9OA1yC5HwM3YhuznyGxA+FPaA/IswgXQ1GL8S0jS2lVP9
cY3LnI9rkikYRBnGnwBwKUUqZsy04HeK+LUlAoH1GHA0SRt0JNl3rBMyDQefINPwlJvWZRDqpWnj
29DvzbroMLt3P/0wU8hPjVzazVo4KPRarKIbJk/XpKJJdp/G48Wcv0KLb7MGX21XP4NSw9acIUXF
xrxodik6r7vf769mLaNaN+U+dwLCsi2CSeM/NrSrJ+F2LwoJFrckE5M6icgeVfG3k3YOk/7kGxYg
MJHA+RORgJckxzIevrTXvDKbIXu0Hn7CrnjpfeQFpdF/l/xrgTGJ994FHUH7Daeu13+YTrGRufWK
cvt7JsCOlk28MIzu0wjdP9mQXVGlQzOdxU9XuR9l3P/2u+lZwh6INTE+BKJSvYGDomFBLs98aZVx
QKYxfyuXNdDSWJDxBV3wTVFad/gBQWUqN8MCoDGuVbC83eqjHgTC67Q8xtex974Km3QGZV9G2XJO
z2vG5fCwXL+/3AHA5B3ASCgsQj3c+14qBvxthPR4CgGpZ37nCf6ydABFJCGe4JMsr3Zt35W6atjU
gNG3g+CcZzuOv5qaeAkm8NVU0TaVQ/WkAVbKNJE7Oy1+3Tct2NPEEHH+VcDL6MMHsb0FNt9zBkte
C1tLpASMYSbvhSyb4uilb3JCItgYBa2iMrqxVp1S3CTMJ+yTC0CiCpN8T7HxBVr5hyyTa9h7CUJY
uQev9kkJg0pElnByvXeHUNzl/2PrvHabR9Zt+0QEyGK+lagsB1nON4Qjcw5V5NOfQffeZ200FtAw
Wv5ly5YZqr4555jG0F3AobH7bQ+lsFxqVcV+9F55ydNEB/fkPOqALWCDdEHN/nOb1gz0qWwyVtkc
4wT3TQCtevyuJSN3PiaPnqcfEZI+QVslyGHQ+Q2CtZu+jF7gmphAI9NPzZEUc1P6otnJW8rgYDB8
rit99lrVrLB8eTbJYK8ZiSUbKdoO3wp342WAJvKYBuu6s2ndoZCl+sXSifkiLvL7yCxZgLvkvKxm
p6R+jT2cClirQ0bw9W3mMa6fSUYOFVgUlEsGSEaNczlqoaHF6bWSSxUFRmK2tEi/s4tS3ApFfQ2o
8xUzJ2Afvvme2hZZ7y58JO/AQsPPQHG6H93UNnxTAp+wLuHNdemhHczbQjj3TaGMjW6Yp+XaWlpG
uqKQAFhZSS4IEz59tRmf02qS+tgcFa/JjzECP6udpVcIXEoNhI6yLfeQWeNF1O9u5HDxzWqc4t70
iydqHS9Hrh+7JiLnNRsRZkJfXXXEUZDYrD41II5hrLhTc2xpBUK4GoYVeta5FGiLfl9eUza7AETf
yPPs2Vg160mo00TiXousvWNVsJyLYq0NnCt6h8GYyYu2HnJYxmnLtc0ix9EZydOAYQINNt4iPDzl
nQX4sbt0UTTuXJe21an9aVqwlpoxr0oze5odPC8cdzvRca1F5dqqOOESAYgS0Khv7qPm0QXactRG
+U7xH7BdOznh6mqCUEBa9dxyp2d2+6BPfb0vCp3U/9CdekExrNC/WC8ymMlI+2JN5mioVc+HvgKE
7u+yOR12TOBHOFdwGdsn1zPfVNLQYdrB8m6TXRg2cs19uj7h2wq6FCxFQz1NSRk1Nj/n6PY2M0VO
rqRxZ4TjucAR1Wan2pheUPx2Xh+z9FhePyzMxmUQ1Zt73CS/tcLdRqNSQm8j1mV28fgWlZMbt6Ab
dKqT1Q2RBtbg3CPXFoVrae3IDcXMt6Vb/cCUO7PBNnYyzsxj6yuGmwm+ISZNKxbUbOMbE/SW8VuW
cifoFL3UGSqOKFC+DIgLlgNHJUrLXW0UiKIKCocOLrIkCR47NbyfGsprDB3AAla1T7U8PaIE8GeP
ygD6I6W79aj2k0ITL7tz0/dMgQbx2KbVuPOtZQbXQj2Km0qdMpAsIV3UMTsqjmqEu4T7xqpx6yuL
18vcYZftJ/w8TUGMLg4r/16ksGR17LoQaaYnrUS9zi1jn5PO457Wl8FMmvMix52tu5SURfNlVp53
jHwaLbCL/8g+bZA3MeeoOk/pHY9wFuCxjJv8qfVea5u6IILhL5WB3RzognHTx2xus/InKpzyxkyy
ikspH8gsMf2rFxVzVkdN6IR0W0BBem/vYPB3dz3700iaeOuq8d4GQrzXc4+1eFy/xlFW7ibZOFtn
BJ8YR6ANmUyu7bilGhJzzlMohNipafb/eYiJIcFpZCx2K6QD/J47iz3KMA3dnw8W8GTKvc/pw+ea
RbsWk4JSVKrjbM13nHg9XgKCZAlejdd+eu8H1sKoLP5Om4HZa/rgBK5bnUpM1qnJgwlMdU9PCvvO
Evi1292JXJO3IHtBkYK1vZlbp94lsQFho0HE5rTEH4LDgZB1v85zp99Msn1IMI7vutYrT/QmOStL
gtWZnce0pRE1tk+OFxIRzJIHym+IRtZAo5DgE0ho2AXGY5dMZzmKDiwvnQZx4/70DoYds9P1s6uG
50K2S0Dufl66t52J/TF+hAST/N7nrAJp+2znnCX0aZSBxuKwpYsiGHxxnxMHnBS6e4W7Pw5VwpHK
LWsuyzsrDo8q1z9IrPdrkH9vdVRQ+p0XrwWWuc1sLocCoqLuX5wxauFD04LqLv5P5QJ8rNp8syww
4k7/COnJajtlgUuxHRCASxyjpw4VTe6dq/iPiuieKjNCA1nRjkfVeY9OSxIfKtmqih7wbPNVyv8c
uKNgx4kRJsd5m2qls1WAnBCKkltTSd5fXDRVA6DbSitK9KQouMFNaK1ZnEHQifeCd813cajLur+m
qufpA384r2339fxZ2OVFi7mjGyWxugQhG3KmJ0d/G8VFuGsR1vex35sBI6Zm9oyDS5CaYrq5GueL
0IvqwepEdrQF1I3w2/YVMKKZp/SU3owZZHgST/ydmSrR6mww/2BgGCiDjXTsr7uZwqI4AdmFZ+O5
QvYyjf5Bei4YumnZgfCTN/157JoHOHMkJotDwXwcKgPIgAV/pWspiihaDmWW6OB+aNxrlua8z8Zn
1yefcfla6tgdmtD/9EagCZ62xMv1s4npCQSMjS8pfB0hboYNiUiZ+rcYJWETuNPPZN+TXdtlPgAD
YFN5jOGYleK3MAombNkLL/+gqQHWBmEtAPiBPevnmInr2jZhZvtxujdtfWJxkMFVSB7wbUabaoHB
DKF3CC1wIVU/HAhjUcuepqQGYoudO0sFo6GqR58OWQ/BiHpkjGIc0CLLthqYVlHdNdTWntvef+nG
2WN8PZxtqXmruoluuDudG00+hTIG3DCZ75YNQBEb8BYfbgYKYwmRFMu+nLb4JiQ822VLW3EH1mrs
z23e3LGmxoj0oFEkOBFLWdcNI9m5qL+8EVHVGV9Tm+Aa/NpbyGI3E7geSuKo1PJ6bFnL2+u8ajl5
VhaLbSLZbFcFMsEEARUwEAz099ay76PI+M2BsZSx902jG2+aAf5U5He975RbgYjgmalYd637QsbU
WKmGpjg/OinH/6wQkhR5cZKxstoYzEZS9v9pR73mWEL/wKkx3EpT/+XtWjMZI5Lpmwya0Q79yXeD
lp2npJsrGcHNpN8yyct9YbhXFgNybZRHOB+rNEbENXKYXDKaaAmipcUCJ+6wAe/MfBcBCukB549C
4DyijrHkOpHOVrFKM5KZSXufNuY9pshoM79igfytB+OaJQP8kIoWEPy0KRY0iScdLz+FAUvzQw9E
wxanhsQCO36uezZ+MzPVPiOkKwQTD7J9RWuro31OLYhPm5kfLIhLhkSynxylgikPu6Dp7Nu5VOUx
3LZeRwLAdzB2xl+pDuqkiHGDhdxu26K494bpm2I59ud29CAwf7TiAtko4s2VWxmiCdhGfk89UZhH
V7eq70GPdRtMu+t6nI9963xXywKR6sEsKHXeXRbXHzhHWXI65Blhq9KMuCpr97Os7ybCU5D4TlPv
v5INBjxRC47U8SGudB9CrbHDe78dZvuJrC4DsDIMTI2sYlIeYhH9TrixWevitcCwgKcnZkfduQDF
rplt4Vh2N7Q4esR8MML0JLw8FwNXrP2YcVJuIQj0kD4RdFWXgV0b7isiNcFY12y51EAdiVUbSE2P
ubvcycp8ZmnJsoBB8Q/Wspt+UOfZFe+QBoKUL2S9T95w7LDjCDKg4dGPjTMuoQR2I2t05hPwl8nQ
R7Ux7nG6M+xkBRZZTIt6loLY0gZSjcB58P3t8P8/Tx6m/0XssAwOKlPznIAZpg2g42bwCUwpMtGr
yqBec3bflJw3bYK5jP3BW+vHj5okOAgGiGFD6Oz85VHM8L0Xw0dh+c8UFI2bXKtOomu4WC6nCTW/
dO0ZCmzzGJEbqb0zhO7iKJl3k5CBv6hht7Eb9CnXs77DWn9b0Klr1izNPkJu0zTzzI6PzZFt9kHZ
4DBR5GWXBpCuBko0W5fI4idiTgWKqpgYbRr0X7W4/MPsJxt5AyYoi3SGFLC0kwNwZrmtl7FhNIQ/
on0iRXwtlP5YyOQlYY7gcMnU4/KZ7DJ6vvWeZlN3B4WFewPNTXkVfgEmeKD+Ac941lLZqPgt+me+
/7TD2XfBkNdNOLZZzdf4endwIElk98SRIIJsUUy2+UIBTPG64BJOChwOgio4WHvL1m/fECzHO6Zf
nWgwjpP31dXai+lYLq4oWtggrDHfB6LIpJDt+czpHY/XqJYPFoEJRrFLq2mR3lE1SzAbGGia6DLQ
CkaRXj0yhi3ROJ1nE0Cn3soN5cggrJLwk5sXMDsSGFgvvR8U4V3tze0ua/Q6qOt2N8bYiR3geLrD
rqts+jfF1l7YEdYbV8GkN2P+9PVI1CsFQFlpL9Zd4bQ/bF1xh7dip4fDfexElzqO6L2YmH4Nceqw
03XgX5rdGrl74FYByUiDMGu3T34dvZty6TBIADnlT3glbwUogDVoUHcX05NM8Wm37SUyZaV28Zx+
DwYzPXwv2aYbTMY2flCMLKKAVJpgb0t49oJ2O6u0nwa2Neu0xRrMFXO0fWLVcffYEEZPSXtTXIen
bsTrMSmQqBFHJNaR4teN96XFBcZ6MnRM111yyBr5ZTUdxQQ4kh0Lh+eU9zUnvnqIe529GFvpILTY
jPbWlU6Y3GVYTwXUd+nmDyywDIHBxhoc5AnaZZPZoAAXeL3kdrkSWImKZSqWOdZjbqVvysIbpBCa
RZlMJ4dgMp4j2N6DzI4lxfHWbO1MYWCxjbGZI6+vLZQYRmzC3TZmsXc4cNgPwRjHp3mKceBLM/e2
mcpeKSbHyTSdyszhCAi1u1rHaMQ691WHBMI6ArKWaclyy1w4xHz5pYBVrsi+hRzkaB6YF4FnhjDk
PJ2bV6VH4HizV70zHtOJPmPMAHVG26sDEJxDV7IYZLE0dZxrY38d5oFyA+m/eoHVcn6YDtkSygNn
q51RlR6ntLSORuE91pI1kmUba5O4YU2KSjSDvJlgCeHX5WxV40tXWuW2MGO8NRgXxuxB6NED5EoW
YhgRS8iWNzY4MqL1b4MG7W/sv2TFurkgbcjcklUKrKRt1TGqbluu0YOu3WSD6jbsz1eGXRwLaHbH
cEFLRiyawkwaGystE0z+dJObZPeGtMTeQjOLSuwLQyJqIuv8UDFvm+foZQLjh90Tt2WKXznlb1gJ
IiBUdgdjRY0zKApKyGq5lMoOkE5FTFX0QqjERYNLBANASoossQMkLmetl5QA5suVpBqxnzuEljQ2
oBPmXG/mGsdzhqPZJ3smlYFTGDfYSDpMZEYY+IO7USiRgZwSF6/ftEt7utCt1gzcIes3dFNAeeMc
TFW9HeqYQrBisZZlH1mkXWPLv5Dr6DdYcIuaXx9Lfn5OCTOy4stpwFjbrABO7IaRfYT9SCVZEAuO
mSrp4JNUy3TaPPuWNgeCoTNwR3jYtDXdOHDFmeKcppwhStyF9c3yUvlMz7rDwtnWe8xlSwuh5rGf
Uu08UwVLxc80+awdzTkMhlZLAjAGQZPLLzo907Mb0jiDTxUw2UiFT1z8lEvGYqIQEQ6jBAZd8wOP
hrnT3CI7AFNVAcwSC5nKtQLRYPTKDXYdGl2eW7uMPqbCAg9QYkoYWApEftJxVCqsHXF0TqvrhOl0
RbEXU/OUU3aQpwbm1KrT6gtXFjyukbupO90DPIu7vHNaWHEl16iYUQLb+nNWpK9lp9vkRIxzrzMM
sD8g+C5V2BHntP0IBvKZ85u9VcuNtkBgTPFTtcmkrsqpLTC99yOyxoZ7WxNo72UGdyA0pktOv8tK
830yBzkuVBpy2DW9wyFALclo8XHs2TtFjP1XGG7vok2ed0wHKwFqLRb9UZ+ZtWlWTuXdg0OaFF22
+DES/dOccPQakwa7orhSJnNiAvI5z95vSGvDuuJA3tgb0yuNIzGQDGSb8HfYEshPjV8utS1HLJgv
fu+rVWGPeBHKfDmyzWC2FFY/7Dpe8oyOT5Gh8RsDTeeuhfmeIciA8vEKN5h2go4yHOwBg1IDo/zk
xpte3Vxz7zvjF6B7c+s5BDSs0BNrUwLV7VrA4H0pmhUNP1ctjMq72MG9axozs67FQZ23V/4y9JcQ
CvKse5tT+QIqu720aTYcAdk+dLbE35vSMzO4vPHjR23nJ0rxGAftymn4UkvhuUmW7tSg7DDcTj/I
nWO8gX68mkZNXwvBoDIzwme9YB5lIldt4tJ9V7HYk0x6T1l4bQsa7BB1Gn1v2NNLU0gWrzjbORD6
39G/qghcqeFF712rhXc+Y1IdHx1xIhZvI59bUWBbOfhTQ+GAHfWMb7/+Toq5WDMJTk9dxQ2l1BeG
QlHgXWz957zEbp5ozZfWErCg7FNGFcekUPcm29MY/BNattWxEcP1F2NKCkbZWdzPw71yNesgXPdY
m+3uQUtS1FlR/kV59hRvsBMW9ZeR4XOJ/f0AtWnn56GE6g0ZXk9SLyCx4tgDKBq2B+Rg44AgZdAk
MoX3OedbXbxaArAtxcaCmUj04SrjRqTFsZ9CeZOabUG0nRRj3xuPRO4of7H5C7cF+iUdItuaPZSB
huW6bJ3Mksza5DD1Y7KLw9f5aprhoe/h/Sn6TIXbbRJWNfjdRmutzT5jRAdoYt9vdDDEuSOMnT5k
FZkRz12R7Np2RO/QXxjlJvZvbM2/0hLOUZX+htXyfIKBjgqWxxQ3uCzMStNhTkmNiIUmRjK2FQkm
hnz49HKwhwOxzTXCFQrc6DcX5HK8E5oMucnPN7yQsYigD6FO/Far+36bs69Z15QjsbOcmfyKXZQx
qTTg1qyQv1GkNYr5MLnzthX9GULeHRgNJ1CNd6M3+k+IANXSxiYjy163zNNQNbMt5cpXVdstlaDP
EwkxrRzHO1d62Za9MLzn+YiP4GPy4SNk7eMQUvwUw63mLxNu+uamTH2Oxoq8Ax6zoZrh4vlFUIFE
3CISAEYiNZROxa+hV2QG6JV3xoaLOFAhTEts3Dqjf9QoRAxpGRaz+4ygP+8qjaE88up2KlKMOio/
6Kwe9Cz5NvsRy0J+QBJ46QUdRprjbHCT3wxQ4Fe9i3+JLLW3MRdUt9fFNwJHPvzh6T2CJrWuIY2B
l/+aG4f4EKUV60ouO8zCYDhNEcPo9wfhcb7iq1k7BWxncEkHWid/VF9cdBCqB1ubt5TsBCrBO9aM
Cyiznl4qj6RrlNSB65UENsf6l5bXLpAVTmtbypt8pA2ynF1g6MmjkzJoFU9Az/OHpL1YoU32hvwM
a2P7C7sW5i37NpU7m8p4SrU4zY19s0DbNXu4xftLHDvLNh7RtjVXBsix1VPb09E34wmDTogNMBlZ
CBe6iaKY2FgFuvsiJic7yviptPO9rzVoQx1FFGSLiaxE87wxOdQmvNpg8BjnAVjEGrxhQOmdqAN6
C7NNNS5IIBleyh6YbmUM52oW97SuYh+X6htS7K8N+Rqr9bgMVqz9NFB24JneFZFm3NKrMHKDg0Ht
v1eN+zaIjD5YwxTXljBzwu4WPuSYUJKOGagfwDjXaERG8ta7+guB8JOHWEd2a+2W+RFjFehxhmUB
8GYImn2yTFBo4MkWlYBLvGyMXZhND6zb916a3CRddWuiJ8xZFuFkah5HfWIiBdGNO2FIyIu/fu6F
P6Pvrgd71NhzRsQU2dfNMFZm6MtlFFNo1HUv1kDFqj/n+46NZ0AG+Fu7bRsSexPvHB2cxxon2EGq
mzCLb8MpNfYoyOiXxUxVdslVRdLmUE8NSfKQJmMiDBqWlaLFrm3RNhxMlJWvfB10tD95+66y7/M2
fnPM8VZ6z6GRoHdw9V1ZqAxEccW7U6mHLPlhtYM9VajF1glwoyntS9JajDJN+yei8QFK39EjyIb9
KWGOqIEVm82gb9VrErLDMM4COCIhdvXcmWySwTVHnQ/2d74D3XjDwulJL2jITjA+RvN4SxvObSYE
WS7eknRgEJgDBXViFtAuakc70IocYR2fdfO3i8Huz8zmY1BNOe1Qm0mJHymdR6ZtkPjyrRw7bZ1L
vOKZLL/yNjvjdiXizkSEksSt0Xkci3aAc9bB+VeexUgZcMfVPRAOOzQsc7wpJQEqy6IQyjdh8nDd
T7snOtzoXCrnFuGStRojfjjdPfswUTTEIDXYsFgA46NXTbShRx+5MIcA84YEUhSBXLKHUz6O045K
5w1XYwqu8LGtmH7eDQ0G0oKqttCqjouC5lZfy3+m4tro+e+Q1zFWYE43lFoM78WAlU5/ya3hE+ch
AGOnfyer7SzVG7inCXaVxrzJRz1e2xmp/3TBdVFTsZZ2a2E2EQs9xGbCO4Vbb2nZ6qSOecGwH3Kq
xg6KDaKqjwlG2vup1Y0NQhueObnPR0IKDgCylctR6Nnp7zxwbA28cZuiMx4EhVncl/HuxKTj5xqo
cdhWsLxjzoJMwyddLqFrabMvUl1ztoqc6h0rq46FCp/jgiHa37/FoDWJnSxP+/vg/9A6F1OU3XNh
ywV+GG9KllKsYvmOUb7lXLjGS6ibZUh5BNxbHv/z0G2aB2HOD3iEqQT//z/F31Mb2nSAQRzCyqmO
c+rfdWk0bdvlR7LavjpSalAe/x52YU6RhlXwc1U3ece0aPX3HeCNy9WEUSdgAkOCvMv/50MEA8I0
FqNvLZcguebwD7ogVCy48vx97d+78ffhPz/Wvz73z+/8357z91v+59n/7Sl/n2tx/pNEXd74fz3n
72f41yv/n2f/89L/+ve/b/Gfl/4/T/9vr/DfPoeuwM8DU9vZNZq1/fdTyBgX+79P4qjAVveffxep
R0bq7/HfD2WhIs5cRv/3F/v7v6KQ/v/8tmRn0w4E5/8edv/n6//50n/9an8P9b8X+ef7S0ps939f
/8+vOcGLp0yCFktAGqPcM1e706VB52jP9r1Ik6cI9tWuEBjS7R73u0gooI7De0+bhh2phWeU85x9
prcfao82lex9IES1bnEMIVHjojB+MyagbOBxHc1tmB9T9lazRUFnzAAzNhJi5TNKJg5n2xyXcC/M
dQBGi8JycnWb0ndglCt2vbSjaO6eWg9WLdXSIOntMqu39lWJ9IBVGZuAUljo+E7dko9qsg+pkl8T
Fgyjffcn7ulYRUN4YUF9a7QJSywZUyot6QuR2UvWsWooevmdCc04u9I5VNEMor9JjW303U29uWVa
09E+2nkbQa55Z9Ex45em+wJ5iu2/3h65y5g3kxv+qk72x49oQc3kfgVrwPhimzqM8hP3H4O5qbpr
fasDAl2mO5/AIRGH6mtEDzaHKd4DlESCGakgsw25xQBjU5xUHSGN3ZOoruGBokVlnoy2JLdYq/Td
p9Ny0vaEdtemOUiILP1NWwOc89rD4OCFHMvFdjFGA/53e290iysilmSCbdfa9C4JRsMmGcarr1rH
qbdNip927By1BPfJMbqsu7IW/7ac/RemanDJffEZZTlI0wqFAeYZHZSM3x2VynWUv/s1AtUgUDaQ
aZiMsq5eG2QTgzGF0wsErQXHuvVy80fNFq0WbnVdunzyWP6iByRPOfaUYAKbxuLP+ApNXP29HEk7
6M/tdBf51DLFMVHQkJ5Q36zvGxUTyMsYxyKP0k6f3A9QxdZp5Y7nROlr1jkxFhmk48RFTR4If45U
6lbleczIDOu6/06G8buxtN/CqSm1l0s5CY5Q21VIBKakGZNOVIuEFm/EqGHDF1vKK1c69SUHo2E5
3MMfCganMpkBcWQZQsfgopIvHc3xWKfAbzPaUF3clrbNQF5mKMkY2unBAuqeRAzxOK5ulVaPhBut
T7Bxh1kPPyHejpvawsEdJ59GZQuqJTX6HBM6IGQ9sK9n6joPjHB976rFnhdIHJabkKmk7bIVTHKA
uM0MupP8ireeGsjy+dxQEN6z5a7SVtvD0mV/mfvipC3NEn3admt7XpSXgW2ilu2pnnpmA/zSg8I6
uOELcia4IpwZq1BGt13tUtQRAjjRNfOSxCxcrLmkJkHRC0G5+HCyi10RI/RXCu5F3af+WauLB1/2
8RaCG+kdGBNR+05mTBEaG3bVMBh3tpN8W53d74k4Ast1YJq4dAFv5wlBJ+bNhRb0FTlce13pPkYU
fKBdzhBB6Zq1CiojlZ0T8DvPDrufhinTpqjaZ1cx6lK6eCYTxDvffpGCBcWR4BPR9mAD8BCGXrF2
22lfx7F2HH3rOLNWWedTuKlqfPUaHLIXccgKxIcJQvEmwQdGewoL31ENexQDquI4ZVVk/Rpev8eV
MNCaK8oTf07eD83dhrRMrvOeMQp6Reoar4M1d4HLrj1gv3EzRcOM4ZJoR04WLZ2xvAlLHjqfIYrW
Fo/o0C/cvuuVobi6YYTlaxOU32Rp8P0oMuoNU3M+t53eBy3ByDV8dmgqXgItJaoZ7UnGvlZ1KLAy
rQ12yLquTlH1Jir9acAUR3UtY3OMzSJkCZ7RMAoUmXaS+HsEggu9Vm832VKTNPq8AwzVdcd+wkm+
YTzdYOqKaeTzhrtGtC9d5yO6T4AIdJTvHcxwqsswKRVC35lqPLABVDcUaHMx33CNoFgqBzfsA66R
W0Cz9m4eig+tz6szG9Inx7EfBlmzRWAIvYo2mGByeAuc8HaExcmjdQSqjr20ruCoUXszzpBXdPIf
qEP+CfvkpmVuvLNt4Pf1hx6FR7tmPL8AS81qhkGrJY8tFWqwQOxNraoI4xCToZxmekb319HPn0XY
06AB4m7XZFhXih53qO4+jYw4sHThhpPD+JE0Itoro30q8/zsWDhfbTTRWckPy71PHWoJJM2mOGUJ
khRFvho1m5zVwOyIIo+1yltjYwz0AqV16m9ivcUaIPethozf6Uy8SzwLdqG2TVuoY4PBhkMdl7at
bTLDIndTyh/XcO5wiEeTjz89QcTmD/FcG+CWrNRL1xzmDvZtFN3uQIyxIFxadyf2H5fQt+45HiCj
Wdq11Ye9XWynqFO3idNUBK37ZO0h70yGvs00KpsGCmWQOcnKd03GbdPSNprm0Y5RPmtR8gKsQe5i
t1+VgTtZz6WQNNm0bA0AnjD319KLcmx7H7b2toytCUwcSTAGWUFjsNF+aAUVipTlnIpS+0XDoiI3
4seoXPP9LR7I9Dh0kweaV89UV1nzJiJCJIzsgD+7uUXQvUdspBCwfqPoyDu6w8KxZsXSL71pFPj6
LjcwIu2wPspXZhXf/L8beIobaYE5hD1jyJCenAjirXuop+iuZLTdVALRI4dwkJcaBhzUCOEMUBD7
IEJKRb7015SmMdc4hFDqV2GDIQTUF25ySUsFAplpm09S+MgF6Wwfkr7xdl7NpMOJUHFrQinM/pjD
5rpr35U5xlVd22PRmhgG52tX2M6hTiRCFWUdBJEfYCR+OSbXeSf+Vgj6e0sWT1gjKaybGx33c/c4
GSLe9Pt28ryTO0rAuho4CCvEJGMVP27cnNvJeSCaaNDxMFF4NJ5bQq431kTQWO8SWi9NfAdwkyj/
qGuEElqUbVxws71JsdrQ+U2lMlhhc+xohh9YWpniaJckIKTO+OKrQNWOyumK2oKwkDifdCdxLZqZ
AlumEQeNPl2yJD/TZRo7WGc8bUvJh76WSOZtEqJUQFglOOJ9aNVwxwF5hY2w3GTY5TsJcUaz3yWK
yLim+rNy8/ww2FWOFLt0FmLhoD0ktzqDiA8Sq6Zlx8GWd1gVTGofEYFVCy3fdECnME8peVbI1T3z
f6EG0dBohBBKDTPiSOP2OebM6uqR/Sc4Dw9lAVMmy5FMhyg1RpvULpvtxP2XAxp5qauTfeVY+EPQ
WyN7EHtfxK/Ceh6d9Fn0V2zYjNJkdR9bGQA/G1G/Muy3sI3PIsLXHk1MgGzFUn0eNpH/CZ2QFko/
kSdqDglL4fVJpuYt9uezNpjwsid6tXsuHmZRBXa4FKAlDBxVSUOApBdauu+9EG9NNb7pMzEkx87x
QSfaHvUb91XDCpMDfEul+8jQhRiuvmCyRCD+6eLFaAK228bbQh6z1F6WsKyjuAvr+QQa28+3AAT7
nSvUhWETbex2DsQ8z57zmZgk10PGpgjfdKTAe8lMqgzq8sbJ8RSLjkZFE4h9kszlyr+MFeQRaiXn
UIQ0PZC2Gj/LCFNMGzmHIqdTynFGxlbKa+4yWEbovoP1OAP8JHTT2cchpt4UP8hPbHQO9gWv3Yx+
glHeUuVJhEtDW4RQLFni0WxlHjN6pvHJMlPg2O3tY2tE9bYcMOhhG6IwLYrCy9D63mmsdOxiftZ9
5Fq3871Yey5suat728TlIsdrh0xyxxrkUAtvvBJcTe49M7kxuN1WYcIiuxol/gy9+6lhMqLONm/R
wkAroM7sOpFbgWEyXvv7wAhE3wMrOeqOxQw8xflMEYV4shIyQa7VU2OapOZTVVf/83CIjZGimZhh
O/FXQmepfqM51vjSeBwojvdSKxXdlI5i55eh0Ue6Ph+wAdcXL/aRlEe6bv4eMmyrLwCSagIoCdCf
5Sn18gGrglhzZJhsdnn496HH/RfgWmJo/v8/B8pyIq5mTKh9//u8tmgo/q30e4MTbjvC5712Warj
cRk/DSYahLfsid7ZZrqztN6+mk7iBiKJP1pjNFa45iS2OV3e/f2fr8o3/lT64V+fH2rnSMMChlnb
3c5g9J6hLlibCd2DWnMneW4HwwpK3JN7Y/nXLpHeurZ15o2R2wSkPdgZu2Z8W2GCOQ1Lwm15pCoX
7SrUngQzQO7m7CTJursXuu/eaysJ3yQ2dGCypndkZRk9l7InP6+F4DGMbhu1Ktv/PY1yKZm0zduM
RLz3o8YhMJj4W16LpkOgUeewtgAzsYybyHAcfKNxbyLGlxsNrMd1sHSWXfQSvC+1CC1Tgmdg0I+2
S1hcW/4odujTQ7B8SPrC2pgzC/iBZMco3e5ql3F0Dbt/HjgUp19rzF7kX+gEgk6Oq6hyrZMMw/wk
I4wvQ1br96ZGJWwZdxfbSKx94xrNU9RYzx1gudtueUQ3Mnby0DPOf/8IiBjgQcvwjHuQte+LKIED
pBDUle6d8laNu1L3srtm1JqNO1rOQ0urHyxHlEBwQewcE9TELBH3ru+oh5L4Grtb1yHDXzts+T1c
Kc383ZK0adT8qxz3VPck/Ux2ntB3m3cm/dT5NmZDvock7QR0jjsgC465qf1LnzJUJsA4MqjMXMxj
JV5z0+n3XAmLk+k0uBwMtzmEmsrOc8ZekX4kBHsp3QtRE/cCHCGwbO6CY8kp37Tu+Pz/GDuzHbmR
LNv+SiKfm9WkGUkjL7r6wed5iFHSCxGTOM8zv/4u96y+1alqZF9AINwjQlK4O2m0c87ea+chzJiw
Vd/BoauVcsS4vj/NDJTcrJW7FAMPGihRP7QxYwhSDaLd/Sm6V3fdjt1nHlSvfhIDn5aS0Qg5Xps0
GYynJCD1DjNIMas9pgsx54uR6awg6VnQt3/SkZryC9c/8c0S9eib43pU8gFsrrcPq7Zd+A02a5ar
6qRuh9QOqtPk9LDeFS6X+zfsnnsjmhm+A4libwbMavtuWHdWMS7iW7yw58vh0HWSfJhh2YBROaTG
xLaly64icbBhFmlpguzhYdgH56rAlUuMwinKy+IaBN1XbkElBVPusLUklxeE5K0Ac3JgvuK5lbfh
cFmiAWf3daTHZW3zKrokUPWW1PbFPs+L8eQSurNw8WWyp3UzxlGhtyxzM1v6bYhxgfskYjtIKLMk
5P6dGnrwkKddykfnFu9Uym8iNJqLkC4rYTJyVywhSDhpLC+Oe02rPH64HwYZWVvPYShbR8g/3bDY
3Q9MEAqisTg4DANoe6wovO1b9lBwqkeZ0RgOu6OnSYobpmOHiAQfFfvedgQZeKh5QYBxieIF9XkU
TuEhpklXIbyuEZdcRnFHe2ChYbB89pi/MwajniChG8vxeUgIqCglk0q7+bAR+b4YCaFC7KYYO7Ct
0YE7rw3Xl89WlxE7alkGyleT8mBoprWWJzCuokEczKH4Ft8zPdzaeSE8rtjkOBIvKed2YgOZgwyC
RCAc2d4DVTpOmhtsaE2JfW/qOi2Wytva8OT2HuF5zFlwJbX1tDZ81sFMIU/mg8zfDWKdyYXwvnjx
j1kIHrtiOi69KTjfD1DpvnPFU2WSInhFzmIR7pzan/1rMQ4DTkrEmSXAmOuY40Zgoz+n06y2pms1
Rzx9VEfVYD/q0AZncogNgHRNuS9uB/76vhnEq1MW/nPhOu7K0kYEcUGvPWH7PCn2prPutii7Qbgq
pJ68VG5h7oLK2Fdj9lF3WnTCSR2KBRbxgc0C2xZ/Gk6aXvRXFkixictGYnX1++9pUl4H6OULBmxA
wUKt3js0RCcs9keM6PoKxnK/mzrhnxo3etQzw3+q62TN1L09Qx3KZuwWrJcxzLeUmN5eBDApxISJ
i/kyRbyt0A4QxbyGTa3t0tyuiB0u8hXwE+2BXRAu+RD5Rd3F36OxaB/TkOlNEkXJ3szCnhgaGw6s
VmlPmWZYG/x5kMV0U3sqUKgktf9oDLzPfo/NWHGmaql/635B5rfqXeXaMHQm3drDMKWET7moGpS3
JxCJJvkGRr+oH6vcHE5B1KD3vB30Xo4nLPaPmciGrVv8SCm/UzRbSVqADYX6u6l724VJxuWFlgWN
KqfuA+8nDYOuxUtEtJLEEjJDceicKlNPr2jaPvs81OY4Nn18wSklmK92cRZjsbsdckRDjq5H17FP
QSHQRK01g9Ns9MMz/fR8n0ssLrcv3Q8YrOHsp7GBVLu3SX7kkEysfaFhT8v708Cv3FWKXhzlZKzv
fK94vgdI0QzPLveDDJBo9DnpeBWk6b2lW9Py0eMiP08V/T06ANE6R3e+tnFKzcco2fpVwIYcSw3R
LnZzlOBl4J1EA14SDEgmKTlLhzAnlCIkCdwf0dVhx+vjhe4d/ziUXMC2K90VWGNKShtn0VImsbM0
pD09KMaRo0axKKZUf0jLot22AzC7+zfHGJWEPXSYcpno7IWYaMnfH0631ShvowZKvQlq29TtU6/M
eFsPpdzYlY3pC5FfDf7UhTkcdIvYiYqlASfgkkwJCkYfyJgli542duYAeziwe+TSjT1jD2TfezU6
hDeQH55VF3u03AUxYX5VPUZQAGbgJfpt6BXxfkRVP0tKlZK4xZicm8fwbWisYoGMFxCi/MZCDhuy
fR0ioUHhTchONcuTP2abiKzxY97FuNVLMlXAQZjHesr/cYhrncxVT5BWG0zZUWtSYAJYl7aZRzmg
UUiEKGQ2FdKjxYhHa89miLq4ZYM/dfWz6zrRl0bSakvzH5k6k1yTAhDVbH4Y4lBdB7OMVqEMsY13
9hkaRwFWFUCyBCx+6Uv4L6IwTXAoY2+sFTHBvGiaFuxZaUlW+YrbEXw31qMRKRr0An2kKJcm8/Es
3ppYKnm7CneHTFZb9yjKTn4sNmyT3ns/LWGRlnQx/y2smtG3yCGCZUifvQ/Y3KKYsagA/T3n8Wcq
DfRFU7RhevzGVUVmsp+IRdV49E4wbnI3XavRrrbRiFG+r8kTA/9HoY+trJXtcdLrrXTSatW7o00y
O/pU9pIGiskT7V0mGpnNMKNdOwZXZj7Vh2qgOpXI4xmOLeqKJdf0LWLn3GiBfQC0pxxSOlycodIe
n2sxRQfq14+MIfzKTMzdMOb51tFHdRgFHpEM+vP6xvmtbQKs2KY+DoY2zHsslvMmZ1dX5zxgmCT9
zN4ZVvHBifkjzcfXWJvAyqd1dMjJq4/f46LyHk3HdPc5TVjK3mrl9LdesRT6bqA52UbFU4T3MQld
uu7Ed44T+Tehu82sxpkFgXPw0zRaMr9BzZy5H0HLBi8ZrY82a4E6EB/QRaW5z0V3CqTzXIcFS9i+
7o+TVNqeCzZZdgA9JYbCxovwtegNsXdB+ajFwS7RkbSATGICTgZTG3ebWAHjR/O5MkpPrsl2+Yz7
TTDKhzIJUBIjAp43vg0+pKajNU2xtoyUCo6NEs5qGNBDRYZ8nVSKALFtQBfbgD4Cwe63cq4iM9eN
D2GoSR2mEE30mTX9W+ge8IkCRo6ZbWVltSwte10JNKXYYC9YtlSgvlW2oVC2uawwJqIwWtkHx/Jp
WCkKoNyk4I99CEKpEc/NojiZ6L7XOFg/mQ49xDZSHw2UXV65W9XwyYEcegc8s+n74sn26y3bISAQ
MX13f6/Z7bNjOfRE63TWps1baDlL3m8bslyIowFbJW0qtEWTbm5LEr+wLp77Y+zDgUNSVs1pYXaX
cl7DpT07ZZ4vKfoaOWJhtmkZD7bD6WMG4zbKhmGb8fsfeiLPy1rnJsymNdBom+QmNhf0IoNE7qAY
Ms7cqN0DzF6x984uTs7GKEIH2Chg0QXtGctIxydTJcVRmNl7oJWHpu/bPQII2mxa/BT2ST8nozpd
1KHKZ6UPSKV3J20tW+3gRnqxcoe0X4ZxMh0jE2k3ba5iGYHLMHNxJE5+B1Iih6bjn2UCm8PXIcCo
bJkHYJ1Szf0qieWcAd/GJBNZZCMJg8wtoKrKMdaIzMzLECTvHaL1qbMh7qL/Q2Wxysbc34rO/+bq
D7jSe2K1Z35TPbLKnFSGFrARdA3ic2jUI7h77XueNx/4JlFbhyahbHD8S3n7O4CL7Fo9o87I56LV
j+YQ2RAF2l2O7R6ozqTH624Yf3ZDdOyr9IeD+HXrVM139EMkqTvhx/CNipvhhyCQ2ZdMpTyb9yhG
Y0cnmzGbwdwp1d9VCDGxtGIM55X2OqCdmfk1iME0+CHM8QnzBK1dAw40fLjIeS80E4SIScsqb2jv
qkE8ttrj6MVq5roV9+sC5X0UoBaeSDpOimGNZikzxKZny9STprW0mvFihiJckYGBCzbyn420Ukwb
eJf6rpyVJeMnQ58uSgdtbjY36E7GHQ2yU6CXzYqW4He2bz7XPGv7bTCjGmwDLsP8FWl6EfYUrDJd
B0epxuDeeTEyLlzEmn7pPOOUWsGP6MadrgkCWDDrWjDzZCsyfhb1OLHcTteM1Las47ateSRGD+5D
onJ/mXo5eupCB3iuJycR4pyy2ZXdy2BaH+otJaXNTQ5mXH+fEAeTnjb8YJOxa3HHkLuxFFAhw+Ir
a+sYNztQO27o++4GfUv9/odnpMbG7gBohKjLbPLTTuhqxDzN3/Vu/ESe/BGNBuusk7wFqzEqAJY4
XEf56OyHqnP2fdB+RiF2PdrW4cJqLAI0QnMWmNlPVydjilXjA8HdSyMSA6M0u2Omngoqp5HFM25p
6Gjitp43VbVMKiw4JTMl3YUZnupUsKX2SrTkT6HjyMqbS9RTNza3xA0jK374eX5lE/8qehzBMgIR
UXsHXy8O4tZ9NPD+l6X1FeBdhhzfHj3vNJgRGuRiM/XUcUTjLsZAr5dMwhDfM9C1SsbvY/zRp9ab
cOhEaLU+JzwMB1+EOr3Uym9NqF1oGx2VU1GnObtARaQjXKPWRexdiQf2I9amGsoVLLcdwrmArWDz
VBO87NDkYR9vBP4xKK2n0fN3TQDBN3KxjpCGsEurFEloA9gYDjuvh3lLHV5D5XCegKtWq5Q7Ged/
hNdrrPtZMKZIwboTNRGUjYToTPVTC1g+SjdzF86aFWobKhTLIQ5Y5PuWjQkYLVl24yUcSRV4MNA6
tg5SeWVxKwoGjWR64b/5Vd9tiv4pho0Cod+Ee9ThXKRXkklzH5F9UxL6ncaIklFxPpsdw9pc5Tfx
M5ZVwJQbppUnh8uMESieRP3BRaFLxEy/U6n7A/1SObc9kMUO42smdvin+vwgAZ2BCIY2LvLPpBEx
KcDeITN92upDy5UYyGRjRuXVrN3vSVs+lhEO6rRh5pJhkuwy9LaAomeTXmzqKXlrQ8m6F6Zo6nz7
7Ffz2rvdaquQcZ+CfabcFjkxwXm+w/CPitOigltblcHpDGJDB39WteZPbNvGklDxNRG2y85Ilr6D
rV42INOJFJxnqHy2yLAL3+7QmxvstMgDq6YAgYhKPokwngdKLIUHi65qtpZE0sqMd10F6Xdcu4g4
qnKbhD/awntLil4uR797y7UxmmdCQ2KXWBmhAQR3tOUWFwfIq9L9rHPyn9lLts34NNrJj8KK20VV
oFOMIm9vGC9ajG7Fctjz6TrIpoardARWzT3GHGLiDHuUC5NefZmj7i1qQWRiaHZ4sKMDTYC97kPN
1Zj6puQhsphqOVYwwohymW6FBFaJnk/n1rX1J/KQe3oh3FZ1cL8VEz5Cd/JlYThfCCkLAAwCCHXO
NqURZMI44oWAR5CU/mShqeyWKkvlAZVfbBNWpIJqKUoGT/F7J81+FTNtxhaH5mIo9K0mo9carbgH
PUtDO3DTa9caFo9ayy9TIU0yA57yHr+YMPpHTBawukEMBiGGgbDUHsUoGCGM+TfdfXRzrUAE5Mzl
0OLDgV25svh/U3t6DKcSEGTjgPL0kyXoihbOiMUscKDlaRhUirpJwg5N8yD56Ar41gHRzDMyH/yT
V5YA5eoY78Kzk2rHwq4NBnJwTjkdfD+5Nx+r22YLsn9QnBJOX+1bKdQszzMX0vd+ygxwkK4FXad2
36qS5TGw8dO6hfhe4RdZ5AGBflr0ESKg2WmO5tMiG5m+V9n7yBahhynAe/ruBpTTVvzODqE7o+jl
9twvgQUgsqZ/rTX0BvMtouKUENumXXdjfExrO18hoahnQsgHXQtqQkPgjU69/EyOdknKhkWMzzwz
kan2dXjiZjGzYz7khk0jQJ5u6QRJuJF0dudg1tJvORFKZdGdjda5qq770lnPmGne9ncN5mfkSmbT
vtgDqiQvUmvdohorQN6EDuDTNGAi19T4zaEsXFQRVewSHY1pzripaF8tJA6Mhd92i5ow70st3QsT
K7jd9Ba5beifyEFWbLHJF2imReM5w8IPAizcIZ1fJ2qvIjeGg2OCflC+847f4qb6jbc5dj98XulG
TmG+qGLjtXeGK5YjhDwDzaUpgQ6h1GG4bdybwmzWuOOQTYl0XkfkHpDLAhAgHvQ1lFO89SaALPKK
F5bjftnUbCxx5W6azD0Rdnu2LYfa1z68qNlji1xaZIJ5efeJpqHYmnb4AwGPviPwgpMkDuYYeIMt
6bm0tbtyM+nYw50+WVtMyJAKs9FEXHYk+OkVAQ+SYjK8iqmYRdQyhBTQhW5gRVWuzyU78SkTFYwC
AmpGZq0G69GP0xcb70OiPxYIHtZllH7XQqql0nQ2gP13DZDwzUCKTZ29+inCccOrCFaQ4BfbQOIw
r0DKmWOxhsZcE4eBZbkinyBtPjLyxCgEEBSpTjzTTavmZG2SpAG+tM0wAsTQZ5NqJKbAgkdfq1Nv
lASMjE84vB4N2aPQZMdGizjxyRp8wRuogmanEhHsNM34kcRqm9Q3pqFQSHqcjgxKJgLzsJleRtqd
aT89lILOYTwhP7aAZGU3Ymff3FJMnWzW2hNKd3FTOCRGtCTH/NkoGQ0bevM5gYtlsL/Vw+Y8VpO9
0JW/AVs57nGif2c5XNWga2NtnFivGBk4kXN0zRaL2Ih3Oo/zle2ODCJqUJUi71Zykk95bH23G06k
LhyoOz3XXZSOu/MN1O6DB1x0oNEwl6M+hwBqrMXIZCUg0yeDSJAQKkLYnQZFreLC1epT5kNotBU4
vmmqqdsM/8Mt6QcEnsfnCovLFuxgKgAAUdFTKFcMYYCxUHzrPxUZ1AjIvG3R2T9lrKExRiDgJDgG
crp7ZK6c4CC+9l5FdAmhWXpoxrytIy4QmyFo36Hc6Ln641ueSyiaJVL+fUb6z9yWDhPjsMYWArhg
8uSlJK6PfzWgSJz0BtR7y69APlWTYlLXgVYGBBVAFHEOvdfsb7Ty2st1+IOuB8TKoOf8oYw8OCJh
5kJ/GUiLJM/0vSlcF+YUYsnBM9/Mghs+HWnEMzfLEx+yEZ3SyvJ2LTqGLm6rvRgBo4oG+1gINBt3
XbsAYGYvrNpaxm6CjF6PdCbodPWxtQ0560GvM+VWrYfoFULk2D+ytRRQcxgweEthv1tk0K6IRPXn
1UC2FrqVfIPIcoYfrl9EpYMAw8qfbUab21q/YXm5rrcAMZZJMwvioFhXFKfYvajpXD7xpS8WYZ69
BkbTbioHvk0QJECkTUaE46tnabAskaswFl1ImKNd6l5dL04PMbjR1LAvQ0VrqKbMs/o2vsaYaxnz
bZnsP3RE5xQ1OXjSu4xafoMPVe+BP/k7m8RnUaj2UHcJ2T9YpjtiulaSl0iqVC5nhkVmbab/YE4D
pk0Qptl2CAmN4rZHELJeBEVBZaZCxs7Tdiw8xgxd9ZCSNpHAmaTdgiLXCJB0srctSdgTnPt6ALOj
dUnoZXiBBcte1ZmXbHBcPgbSfSBAWM51jf9dZO5OC0OyDaCDztV35ggEd2ToE0Wz9R1aT5zOdJbq
CYdiA3gIvUHNHUGDohD2M1NTkmtEz1ZFphQ1wFjOS8s8Fj6kcWydDk6v9tVwIb1V8baLBvDQxa0J
kTMmau3oXGkd0fNSHO7/cZ+yoa1sk/oUAQiDnmJL3cKViAvXQfRQAJMDksDiC0v8YSwibZXpbFqk
NN9ESSxly66IBcEj2nAbWNF32sIXUBhgGEVDBLweVrNQCQgBE9RTJF78eEQb7fff/v0//+Nj+D/+
V365hYPl2W9Zm17yMGvqv/8urN9/K/748vbz7787hiN13RGU0bqJd0kom+9/vEGd8vlp499QTPSx
Qk8xj4Oy3LsAOU4RQFLXovXPiHc4BgAVPWBcy6CzDp5G401MBk1dSayarGhmugB/wx4NZF/Bjka6
K7ek4T2ocTO0UXXuYkddGtvkRVYZHnt5k0l03vl/eR3qz6/D5Nc3pDJMSxq6BZPf+eV1OGMfFWkG
6h14y0ovunqDrbubiSDtLrBrI2C0Zr4QTOGvZRS/QpBAZpzWR1co7VQ6nrsZZPFexoN2CpyVVeX+
IbHDx8hxxh1xBhmYCL1cYnzDeoIB1DF67VHZmXcyxgwGYtCoxV+/JMv915ckXFcKKai9lLTNP7+k
nvsBVhA3XAI2i3hjmbSnVBjMcMK97yX6q+6b657tK3FAgVzA/pyouOorDMnkK+zLtdEploY0PlEV
yMEwz/88kPpLWyCMnkuVPNpJ4x7uhwkMxYF2fY1LLxnM7gzykCYwSvunW+k0L/PCgswPrKnrSCDq
UzxmQz3Um7yo51WdNpdKH/2ZyQ7+djUlz8hUKbOUmnaM8pKXQnH+0IBgGh0O20a0Ba3mKDy1Bnun
JCBr6v5UZSz6k5UgBEnSs5VKZ5v65tP9WWK1/vb+Tv/7n66C+n5VfOS8+tAPml+e/udTnvLnP25/
5//9zJ//xn8ew48qr/OfzV/+1PorP72lX/WvP/Snf5n//R+/3eKtefvTE+h03Dyv7Vc1PnzVTEP+
62q+/eT/7zd/+7r/K09j8fX33z8Apze3f83nhvH7P751u/qFKf7bKXn79//xzdsL+Pvvz1nYfH3+
tmct+MzTf/mLX291wxLxN0W7XJJB6ZjSRnghf/+NypPvaM7fuCRIc2UcJKQtsWf//ltGAl/w999t
/W9gYZTSDdOwdcOy+UVqiPB8y3T/5hqsQ8DKlS2gLcvf/+sd+Md69sdH9z+vb8af1wWLWbmwTUU2
F7+bg2dZ//NFpHcytO2CbmTS5j+tQNImGpqrKWOaYsAhG3UQj4U3+cf7AfFosSkqKz1lAux/0DEC
LoiGfdGi8J3pd7v+b2/o/7j83tbXf66/t98Pv5vkbVPKEFJK3oj/vv7GMcGKmZejQSw6/HIkr81T
qTPJk/IyFgCNPFl76/vT+wH/BcO2jJIR/8FtBoL72nC0OT5asopKkDH31HmA0jqbH1KiBzEVi0iP
px+pGyN3stap1lWHewovQ/MC1TZqjKZTZ4SKH35f61ss99YuspEMBKnsF7JJdbbkWhyuSqRyrRWG
CBkjY+5kdX4b+bznlt+c0Q33ndBO0PdhLoihXzRmFmx9U4vWIOzSF4Gqya5qZK9NbdgMrUiBGlob
915VxOO2SON9PvXa1olv6mY0mecyxEnvdMaPOLLD96hwsJ6XSu5Vz+/t+tYL1VD4mDKP1QCP7UPE
GcTTTfFL6gLYEEGvcCzoBvTKAa+N6sGS9W761I+Yh61WklD8x2urbEYjVk+eY5S0PyQsnYttw2YI
fXDt1bgu2lv0bsd2cUBR6Jah9s7GiF5h1X5xX/qpU8Q+OwYbwalvtoEiXKFwjIuv0CT6SBNv5Jr0
KdX9+Glcut2tlzPGBIiizVp0dg5dxaYB6PewmQCb8SH4D9AERwRuItjYjf1ExsF0Lc2M0tvwk4Mg
HX1FnisNPtKFO9cP1m2gDxe20cNl0OxsoZf5OUWpTGhBaDxJ8rt3iWBvdn8KKCc9z7TGPeM3Fc82
W7GzXWl/PAMaMx4CPd2p0ce9WJCHMOYuJfjQautykSnD4pMNi2Afi2yL73hBBM30HDFwXJtmdkNB
7V2iy0/x5Nfn+yGbEDwhzz8Otd9TGbOS7EDIQptt1XC06dKBHurHb5AoBUiA+OayQWuqDPVkDn19
zc1xuMSRBuyQAUWOaPRoeglkq5pET/QF1lbzi6+GPKhu1iTZLQIIO5NzSzOECo77SHe+RbSMcdEA
vgJu92gI8zEm7vOMs3SU1WHUy/rAxzPttF5uSPXNmMPH7P5nfaZ4wKZT65C8dEbLELoTFiBRTz61
TjRtKphSYtWX9pVY6PFj5IEW9dN3fHYLs2P+k9aN/kBETr+jlCYuviAgyw9RIK4ipdeE4TGLxjgE
NKO8hmajrnYaJcfCyo5+qaF48qYYKXceGLPOThaGLx6sYar3988u8aNPO3ye9NQ76LcPM+MLkRtn
W7etT05RqL3M7GPdmMg0bweXrFTgR6iCpZFqhLON0zrMGAnR0CiArlTJW9SBuu+q8kkfoj0WRIzG
mq4/D80wgoaMorc8Ly9+kgbv/8ti+K9rIZJAbhnSgMOmMFn/eS30qCDpTxM30RhedxgjOsJ+AN1P
k+QCD+dYhdEZ6Kv17HcPWiW1l9IpXknKZqdzbafJPZcY+86+6bLZTzOxjiJQvKM2JR+j8h9JdrWe
cV+XSDawpA1OgPwMB4uid/nXL8Sw/uWuY+uua1i6bnIbw7X+y6puJDAM7KrI4DBhC42GKNzfDyVN
sz8e/fNrVlcBNiukZYIQJeOjsYZF1LYW8lCzutZYNMj3GEHlRBp04bDRl7ZI85Moq3oHk/0yGHRu
pPy07bJ6uD9hrk+IjufV2Fj4no06YCcrNoHcM2j5YckKFnwCeGrw2Xh1YpydpKfRJQpamzb5GEUw
nJRTw/Bi1uHNTE/DvO1875wp3ES13z1lAYo1bQqJ3WENexhwitq7OIJnRvn4AgaXJKdhptcB48U0
sZ8JyVbfWmVPcylQhkktd1d94+rLoirDVVq4FeI2n3arkLtuNL5NcOgZpgxi02ltdWgGaJ60WzK/
cdaaa74N3FQefC/TruE2RIvzABs6mhuS/A6jd+oHPBTvI87Svd0LEASUp50Tj/v7AU1QQXsXjXs5
QMnFo3vLDVbJspZt+mSg9+oHdQsxNMG8xDmJbQX5LpaO0UBLmJrf5VKRhsNp0dj1Ghb//I+r2QnM
OW79cqEzItVxzdF6yCZQTBbr2nPaV+HWR8w7v1+n3YBlqbJQWv6xBusU4nSJ6LBo9Uozde2aczZg
hizrb6U9/pDcvjYMtXhbwN+PaEaj6ng/9H1DkydlGlkTlU3pCxgYsS1mWoOW735KzA+Z9zBzpghB
JNmiMOy4kagpAZfFLt7mLEq3XekM29Qak+A2GkEgCn2pS019X7mjOoayJApkIku3itqYWWON9khJ
wFYOrXJdajV++wY45NCe0xxWzl9fUPLPVSq7JNu+bQjxdinlInz6pRSaOCtbBacBFq6FzqfAh2G2
GuxFN3i0ioSDe60GIkM0lcfEpBSYBOIyP5UghXdQKupz5Efph9nZELCREy4qk2SBriwgbTVOdjIs
+u6t8ewMk/PQlfZL3LnjjyKHOhAMdX5IdH1dFFHykOveSjRkXgPUFggooCoaBu1qDGh7KCfj/q9f
uLgtFH/aHtq2MiR1OVtoCxz3r+W5liFJ6rN0TrIFMuY6MzhWDk6zmf8FxDJ7couxP+dTuyckfIAw
itXbQMEVp3b+itI82/tT/qNzouFSgh99aH1rgcCBmXkoirVl5uoYhK46trb4+de/u/r1Q1PEI7MK
IoAzdSZkzi8leTgYApUni7GgFXnJg2Jbm7I/VsQaXBL1HOYkXU1xQjeuw+2bxd9CQD97Z3TsY5bS
OkoNd9PnjndlauhdCzTkoFdspk23r7VkH/lWdcLj3BD2NGp/PELUSEJdWG0B/YxM/SUjSStsyXw0
+wnsA/38dsCVnkxCvpo9W1OhdZc/tg7QnBbIhriMRPGONZrM6ZEglSzLwVWqRh2j22EUkWL0G6td
1jbr+7P71z0bJpIV0X3VLMJraAJH29A02tcW32ludcXeZFQF3snvPKKm2N6nzYm+njobYWReAGuD
ogknEo1QGB9icohniFyyZTHqrExW813YJeDJ3BufgOEtmj6VKGMLMgUZAP31J4ev8NfTjlGEpUyq
N2RfpjB+uX9NoR23vT5WN6oN/TWiwAf49ZtbaFA1g9y0Li2ENvDpjAtDahCQqqznZaf7x8nO3ZMf
tBRPdhc9+wWjazOOoHDU3iVG2XmsUpCZXgOFx3DRaPWEl26jxnU2VZejbQR6AvA/kw/3R/hrZqCY
Fk0L5Ka5eWcQyGEEixmzKky2mgMCKbvdaIUePtZtMRnk6P1IqCBUZVTX+0HXbHcvwVsD5UvDo9m1
7rXXsLVlifhWUQsgQf2eBSHRn0XtLCRNzK2V29G3IXyrWgiD5Aj2NLIMwDRB5r60eavNJeo/xFaZ
PpuoA5jyTO1LXxiUPmFaHoide+8ih6lVptPwNYn0M42XSok9gBILVg5hKDqn+hHasU1fkBQaCoG5
gCG3iIQ1D/oGeFjuBWTjeWrTEUxOmeQ0akYKBdAxs2+mGTFVNWrDFQu7t5kaFEEOjvaz48TrqhDm
Vgs9cWhwW63csU2vE2koCzvE4NgpVAimTpqp5TCX1VWmlpmGMmsGCVUz9iXIgfcR/wGTRGIOuQDE
coS1s8zCML30t0d4GqhiCj85lmY3kbbr+JscM+EZgRJzUWNgD2ZrxNPcuO8qc7BqVFlxgqrJIxpm
snQ3NK0lzVyvRghVUCskZxqk1Uuj3O1oh9qDVCgBelNxzwtTE/WsBMkpA2fueOQW9k5pPBWJ566E
ZkE1b3MiGJVJw9csNj0X52ICyva/XBm4n3+5NGwUvKbhuLprObft3S+Xhm4Mdq21ZjA3Xf8HDdqU
EOcxuta3A9rEcdvrDMgikUZXiebjysg2PviGcb7/xP1LZD84iBVdG9okSZU4Fgj4G4jSoOeNIo0b
wtbt1cf92Wh4pOACKEKRWzBnrOSpNKGObv1mlBdZfbuvhsARtOvo5s7OOlvVGTj0kbUu2isP24J1
O9wf3Q+F6hAS6lB+TN2pnvBdLFRWbX2hrck/6/aqHWPUA0HKmQwuL4qHaYNQf0Qor6kX2qWfUa+q
n+gfm9DTkKxD81UD7qyaBIYXFG+nrGuB56iq3pBvK9dWDqk5aS/wqMW2kNOblvGrcx6yBLLWLlO2
lduMITQVTEMO3oSLMeTiuYI8P5ki4h5ntACflSC41JhQSlGUo+tX5YXMHOcK15zELpU+MTvQ9nwT
bbOHhJFPCQh2Em5pRsjXOC6fMhH9DNvwgkjc+8jq+JKxmfnjzurf0Ot17D2AKZE3zT6GrTrAx+4W
3xlizv8vZWe24zaybdsvIhAkI9i8qm9TKWXjTL8Q7pJ93/Prz6BcuPdU+qKMuzdASHa5Ki2REbHW
mnNMO8jaY6Bji7pruqcpaNaaa8GCVNAbI7cbvxdRu4S6rt4iR0e3NxM248p/NpBILmRbgCWCwr03
6iBei4KHxGztbkkj7F05cf/Yj81FY1azroAeajq1M+V9yq2I8FRYxwlT6hOQzV8Q/RjnoC/B2Ice
00rwkEiC3ji+IC61GcUjBdmXmqJpVGLVbjHOg1N1v/SzultC5Ft2nWoOehOR4hd4GTZcP73R8iF7
IQe11CVWftaIKkZTY7cvRlGbaFDwnTdo3DlsDPu+xjvew61hnBX5J4OUBMSNvAU01hg6MA9Dj1J4
Il5/aCxECveLKVqxL2CtiTjLHuu4E5TOwE3vb8f51zwjytdTaiBKJjCJErS6+ISwoL2eScSakqeu
6OXJD68iJAYYlQ10fbepiCMI69+vMuGSuRXEHdIOfteeL5WVZZuGWDB8ytY59qR8i/JuQMJixsjQ
TX2nuSMByY3KN0jO5TUEvrf0jCD+UqUBMXJRoV5BMILOAeSVKfAHsm29s0dAbh7Xr6SSnlyzLb5b
NozTEmIncouIPjrP0KpJh5yUBYZktmfvfcCFhAkF05HyIsDy7WivWeFdo6H66Yl03TKle/a1IL7V
0jkaPTKj1KdqGgsXTV2v3Yhc25KA4Ww8DyMUPMhp3RPQ23SV/VyVXvRsFU5wg6NQ3TCbRLuhon9z
f+vhFQMm7EJHh1e3axk9ozi8tU6sP90vxBe90pkpzvd3Lh2njQ64dBWW5RPSzeQgMMgDy9FLIrGL
/iEKtO73ZSwRh02F0R5w49i7IMRUlGKMfe6GEgoWvrAiRR/VmwVG+/tL6DL5EagEguSC8OhS20em
Q1yW3r2ISgkmT5XBg9B/UHYNq1grxFGCyDkCmxPHYsgw4Tma4upFDGPjyWbHnLwNUwimN6YQmxzO
7pLOinO+X7zhYSD/i0Fq8g3a5Kpso/KDUNNHkZX+O4Ro9nN0GV447DTbINi36PWHaU4TaoEPPljI
B5DY6g1T064MsmdZWvmpMoCTeF1o17jlNh1GvSfpivTZ6i0IFa3E94bV++QGRBFWiTEXHRY+d0hn
LyahLywwpFsOmG9eJoj+60gKpAGF/VFO9jdZ1twobYywrekRmw4+GzaPpBHwhMZa8DKOj6Wpa4/6
pCHf8PdYT6N3RVc0oseVevGl7ZEYDWjWlyJx1zmw4jZ0wdoZk1jIvKtXDDfhVuTM+v3SY7JecLRj
crsyyaXFCl0eXMe7MQl1/PqV7QzYb2seIp8UpWxQaAOMakdM1lMRtj+EG+2ixql3rglPxcyLcFM7
OPC0HDpcbX6bGB/itASMImc2Yg68fdqnY/YNgQ2skMin2YfPhWxVOyqQnyCOoxn9TY1kjqDdtPZ0
MunWT57cZgphfGgAL8zxcSct63RZ0Efu8l9J1FgrWcTZkqPBFxf07Lqtg4vMh28ioTzWYv/YMSpZ
JD0aRfrlvNBuwANeTN9OQD3hguPfRWQ7COKO/Gy9zH82wyAOQsmWGBqzXkMf8jeNifNSli79OSae
LmL2rXs2J4GzMSYxlkYled5aq68KHcmzeaPxzBZZw+nTqa9JlO3RsOUm4i/W+EXn3oW98kW4HIxd
/EgbhDH6yiC/VPeMnZ/DguV0R5thODKT+5aWM23CVl8sUj2XdL6vTB9/8Qx+V92ulZfetK6dOW7k
ABa8pz+/ENBwiWs2lmwXxTKlJeVKvG6jL+P1EHOMLrSsWZmOdwia6dT6ZXTOZ7f/ONqvIcBhRbDd
omJDRFDWnVsswchPre6UH6NE0CAxVbFpsnqtB8kRjGG5qgs0VbJn9A73RIGHPDaW92SHk7PvJvbH
8ZdVw6Stuo2n8K80QfWh+xhuxrI6eWhOVx6l4MKSzrqAaXKYXMYLAUkJXWO+9liSV0IyozYJ2ph0
7DhEqwC+74/0y3EO23Q+jKFdusw/Vzbf6KosavgSTbuUjTnNIA9SBbvoa1P7a+jWE4WIR05scPFC
LzqO2QtWp/EAJbc5tspAsCIn/m7WnP1VNcuWEQLcbver23xQk6YkJIlbBqRqmUTWt6Z1ShoigbFk
uTeL6NCFO8tCm0zBHurY3ZohvJr5r7CcirU2US9ACNaX+PZYfhw9XGZV0xygxXKCENovUtufcz/7
lg2C9MD4o3LNaTdBcWvVjieMYFvfyA901/aWyN9MH9wviJqN4mDAekFzPjebXWOZD21wgyfiLmTR
8o83YAK77jvVE+BSnsU5c3JLa2UblUDexqbyNz4tyU2TYMBtc8Tela3RBsF+tc+zN2bi+YoAD/pb
IGKeoPCj8Wq1ne8ZK75SCwl+lpFxgaovdTZm11zQwn/g4wVeVDVwi4Zwb430+WuODku7JfF0pKcM
2HvHCYi7rEWqaBgZPxySJms0zw4xCisppkNf4UzKa7tfVpTQKLD3CXoS9tu1NWRi3djOW2AMhN0Y
9qHEYmH4clpUfQFet+u36YjYKbVcDxgO/qMxBjCp9DnZVRxkWXydom2WWsZaN7CG6cZT7BofqpXt
LpmKt0LMJz2dlPkkEkdfzGeXAtoPModNbLnD2q29FyOdINwhKw9NemRJfyjHGcJYdPF6xLtOBOOc
SACnhUGdbW+JoFzEMdiaps0ffCpARluEwpHvQdz2B5oR+oc4hPg0yVm2iIwmFmqQtDPwR8ELwErv
ks+XF/7OANm09uK3WhIXG5Ojt/JqrKR6v81tKHSglXG2ubW160xjr1cV6K/aWmqmB9Y3mapjPxqH
QGhPSWU3M+/PWwxEHS7yGPJq6ZfdSgY4Uuui/PDQmW1bSqRlNjo/B6wTZ7209mU0mwP0J99DsWqa
2Qf0ilOWE4luwX7BBrZv4Xy0vbdDbPva1zn7UMBgCeGJBvIMpVzjJxDY0dfpVN/r1Ci/5crEG4iW
AdEybF6HVL50jpUpEoloWYkS4RCHNqN+DfXA+gLgdkWsV0QmTewjYCDiIQrya1sipjecrZ9a5EbZ
4a9pwJQyVDpxvSku2kzrL25QfDR5dInqWVbfbkY9iiFTG69Z60Dz9jL6EDlnCg39aAwKcFWSRwhr
qh2RiAMH6N0DZzcyOHL/O/70M72FK6nkj7EjHzlDPNvNXDT36gVM/b5tzHRpAa7ts2lgQfG/eJn7
TZ+SFCDem+5Ha520os7xILTwd+xD+0XL/R+5ycajM4vnkeymha6sHwrb3S6yg59h2axVGbf7WejX
lHWyRz1ygID+FPghcxuoOsvWN1hmWQbD9MBXeoN392To2hzIFZ3oi3gx3Ymcel8nQ6RnQRvr5tra
zTbqPxCQHizZjmfWewj6OPcWKTar3jDZC0rV7nNTISkMvwiz3I5EI+Ih3qZEryzsOjoDATr2tFZ0
4DJo7K3IX9V52i/LBCySHjDcSPWvAQNiNNbrUAhU+x0CLt1EmJT2dYOihIwXJNyLVoS/OF+C5Ndy
AvfQ90782I38sG1Opy0o/cexQzuHEvpYpRU3mxq/GzVGKZIwSOEMyNTRSryLVWduAkpBfnssk81k
JFDjyMEpp+ALEW5g02sEklGuNrkXu2BPAnOnS56ALLW3lgBdW7LzGAPFJ9Ady3it6uTdHtx60c+4
nojoGjOq31OHAwf+PYJiY/ZRxyQLGjdZ1LcsFxOGrCxgo04rEIXmrgCiR6wkOjgO/O+27LQDoxx6
iSA7nVT/piWEXzg+DpACnypxQOwJKerDsYZrndNjQpz90TXxDQbWSLz1sisruWaNNpe5juRTJBnJ
6In1wGnUPPnSP1F64gCti3UYEprsuMmy7yk8LJa0NlOMPz22LxNwYanT6Ef8TAHExOT+uQQt6ywg
uPrIJOxjynFtGiUoMYUIOEQHC9FA4ZGeBzmmjXONHpDceaGFadBgxY8JK19m5lEPf5nqiFMFR4hT
HVzs1Wyvk7mlo7pui5aESC8LDr1ZfmFMQGiQxR8OjC5bt5OLFwCHA4RrRLn5j2CC7GBThi3s7gkH
R7RAf3E0RPcLi/qKiA4Hb8UiJ2dy7ZcWKc2leoN4DYJPDF8m2A8LzYDGV8AOT6pUPCm6iZ2jg72b
uYIaAdmhmRXELMJt0vPOXDPiXsqYGt0H5wifU9OJs6Dbzh8xXcNYt2tB27kOUa7Ktqs2UzrZm2j0
Hn16nXRNMaqNVgHBJ1W4YPIfno3Lv+YeRfRIimgEfplm726q1ewa4twTxM1HqyFztjAcIvfQF9J5
xtvvX1iC7YVlfZ1n4iaNwvWIwHRZxknz1IhK7B0ajJi7eZvPF69kCcv2eSiCK5RD43mwGqjmvfUX
YZ6NyOdfEwxyRoRh2IwvHam7f0wwtArwnufbBI51EiFjV8A/NQklbJs+O4zzHC/pqvjWpmul5QRr
1YR3xkAcdg6yRZqm+R78V3ioMnTtmm2tNFd/MGjSzbEx+VNSN/qi1VBekN5nbpxgxh+Y/MWNGadx
f1t6oNRs36fV7J48ktvB8A7PZMm7DwQv6YvcxWCtDJzqiMAJFsp6W+fZWORFOT1Xo7FKTMd/UuSD
AXYrYvDmInganfaaT5gHtUREe2IMrMeYzcdp02IbVKVcJENaXx+QeYj1MGsbxkq+V/f2NOYpxL5t
IPdDE6mtjCtjVyjtvYT2/dC2xTvWMHUqZf9mF11+Zj77z8XOxnPYmNbuv3ua8vM3pBTqI3MeVuuM
3Z3PEqm2JGrerNnmG47JgaegxI2ac5qqrtq34YTPtJfMZ4vEWVW5sxeCUhYMcLejpCGtPeNUizgi
fgtMJO2K/YAMqncrjOUXTIGLqPWHF+mNw8UiaING9EIPjYNtqOGrkTWo1t06WzNpfFJdXG37wrI2
Ws0Thyb7e6szEcCEl+6RA10Nw59OvkmIpNtZ79CELqpziLUq/PDw3x+J+cf8A1Ga6SJBUNARHD4a
bur/pYodhFWaQ+lTKyXNLqdl9571cOGKXpwmdOzbsIEQn+t0oiI9XiU92B3odnhbS3zFow5LQQDE
2ZhC4RwynH1PS/AYw87Z84C4V63H9GqpGQlPvnAZ5MUSwUl5ShIYAlGO225Q1TmMh27tQfLdOJQH
q7gyxcnIkM7Acz76rtaSMlqx5usx8aiFZuIltJzTf38SCO4+Pb/KIqkHOAttD8ns3/n0UXSdq3or
yvIlohXNbI5lNHXPJdalNVKsbtNjZHhoq/zdiXEmNmlNE98x2y1j48chhNB8l6NlnY2+dn7rMAw8
hiasPpemOAtOVuwLfJ3U4f7Z8BmfDY2uvVoesvgq18gQnt8yst9IabxaI01AkCL5MpsKd+V5skM9
T9OArYk40dyqgk1J6un/EfSB/PiWNoL7zfY2dikBTlupvPmxJh8YqpkvEnVWWjUb5I00evXxFwpY
vCPSHsttBZ23mCwQnS1hzuNIMIZoPPngaNu7/qiptJ8mOvLdfcpUjmRMDT3W7rjzfpUFs2eKxiLc
g0L08MJzybRh2nQItMjRbYeNk/XWJg7y/AssEMMLnkixkR9zI2rENfazKKxrXrfrKIsSAtSGEtzH
CBM3oBzDmBzvW/ZUmrlhdkzFDPQz3fSWyhCiZ+/eJv1wV0YUrKPrpqcUvosmoqilV6WxhSLEp+lZ
suMg+YKscV+ewdf6J3r8pKn0gXwFCxisEntIrmnCwVemJKUXzGw3oW0+3pUgo113z62GkWJM64vo
2h2q+2Q344jWdiO6bTXDhUNmeBdIcGLrCpbc+1t9mOBJCP0i8lHbNhWJcmZfnlxr3Nu25l+H5iPX
IrH+vTSnwRyqcv8Z7bTiK3a64jF3EMSPrRLvY0CvFRpOdBSpToBcDg2cAc0Z8Y93+j1CAgVtS+B5
84U1+IcXNLB9Tbdha0y7B322xmIsoDOewa2aB32PXevhIBxfhYqqV+EHUDIj/13FGiFp3UlrigsB
GfkziTTZkTasvyjq+oemVP8W+uVV+In11Gb1Vz3A3q8ICl4195vr/r6rnQtrcYPVbt56HEU+qj7f
hHohb2mBdgTrlH218dnEdL6O4Xy5v2K+ByhgoqVTuwCJHQfcGWSzpU5a11qz6vyLGmLy9Sp/POMw
8zegvDrAraGxRj8jdveZBhDnBdmsNab3uPqi/J0pNP9XNNkHo/Su7liIC0Sr+FLBS120pIgM9zlc
y328H2O0D3BPJGDUOllrLPX0F8J+bSWzuGyEU8fxfqqXwqcWlVhwdqSBa1sq5n2pjEsay3iTu7l4
/P3NxCHAcXMuP6Be2bhNK869DVm7mt4D/DTK4jEwNLGDOvo62uVNy1ER+hhoXrOasJCJmwtyCNrR
Y0Wg9BVWtwO32KMym99aaJOuuH7KpRZSOlLwhCs9j7RDE8f6qY5MOgyZHm1EOLLcqng46w3RXZb2
or973WRTs2c0RaLlf6+sf267lpilz8zXkTkr4X4aJPo+7kbsiMWSAPXhprF6Sq11HibOUCvkSN8j
ZYq9pecubSkmYgaqU4BBRIHaNRqwuPYQFZaSZGmvWkj6sz8Vo/SFXqUP+ZCWZ7QBDJdUffNM0kkG
ryzelQCZU4uWMFy1u8uOQsJDdo3WlDBTrK+JgltexwK7nJ30m26ibEoO1jxHjwbsKFqE9/kuGaln
UdDogQj5y4fyhwSQD0VHj6BzDsEW8FnoU8OT8oyKPggBqcTUNXZ9nOZLONEG5Nx8PzAOXtDtdReF
E4eBeFm7zBV1SwXXpIaZFjXyqcKKDPk5vEqrA2QrzJf77/MZ7vqU9lpjOhiiwGSM7Ma2qh/7mFjo
cA4y07exhpIDYQaN09qutId2FTd42PB/Bo+VEN65mPJ1ScMdSBuiotCzHsFqp6+m7pAJZZoPTQrz
zhr09GgUpD7V4BJ/Oxb+ZVj437Yd8/+xK9ucTZQ0OKQY6vMUGjieMMz5c8JZLr6PgVGwDjITQ1Ab
3hLRzQln6BHcAbQHbi323haRbZ8MjwVOUJeA9IWrp/nR5N/zglRxThvDZYGjbVEhLLx0nf4xOJG1
S+Z4n57Y6A0bsb+RWREdE621HmTJ2ayVPKq+kwY7eK/4ruuXaT53a1QSHBHWsMOmDWIQOKrxMNOq
GB7SMvuLXMXAYvCvEoMjiu2YBuN47hpcA5/UYYAco1i3GXSpWd9FRHR+8hqSJJnf8AVzMaVaTS0g
ic4pfgoooEduAJpoOi3/32Iqx916TrTAKmmt3RZQChNiek0WzDof+mvQF96+t9L6hCWq+YuoQP6p
FoVSzs+gpHQU//sk8uq1PtCKmvqckI9vo2y0mrigcg2DrkG6QnoMnmKypsBSxx4xVRk6lCbos50k
BGiL29JDkmOHOyaqzcZuguA81uXzXSlH3apQ+/XikPhKHO6vjAzIZOAmg7e/S6CHsRsvrpXcZD3S
mq4Y/vfkGlc1DTXHTzlaVo9B7RZkD9FOu8vQNDpKYipjyH/9qHahm34Y9ZResuFtxG0BmMSoAeY0
9VHMr4wm7jf/vVCYfy4U6ABJ0TKUbrBufV49O9mH1kiw9nxw9uNDSKb8wZQCaJRf74SFlzOvUu96
f+W7ptpERKFs9AR4ut2rV5Mt6MGmLMVe0H9g5non/csjpjr1HsaiMdaklRWrpEnUU6LhBK1r69kC
j7hik2g2WjrWNKeqjT610c+yhmNTmIHcGIHFg+S21aNupRVBz9mmZ8oI8pUUjL+dzP+869HUufje
COZ2LaV/vmv8wvZVB+I+Z/uiT2sso465AV4DAqdzFBhTZsaboVXmmYa4POuumwA8Zkd2B1IcxjB6
u8tuusCW5yZnCQjItdiqMH74pBi5S0m00Xv97+/QkHPt8C91o63ryKRNQ/IdKuOz4BsNWe+zwiI8
SJ0WkZKMT/dV2XqtvD750jE3aodyN5Pftung0v8CVZR1WNhJMB6WuKarK0GQTxxaF3fFSKIlySOH
MCBPtcqO4Rze2+G3uhVARLZeolDUzhobL9GHlR5IUmj1qL6O9niAZ52drQh2QUpwHrCOLZ8S7Z8G
0yc7xRzLhTzYpG3xOGCKndf7sU5PHSOr7TCJi1GV1tlAu3UeoDDt3LTxTlo01WdbZynKUVwSlWAd
CTpLnyuQBR5nzsj0B9DznbXOIsJgaf0P56xMT30IjD3NrPja+t6mqzX13MwXNwZSFEa4karvNKjr
a20l4xI+Yb6FBhiAFeEnu2+RKiDkcnCMZJWMIWs1DD5UlMk2VcY4j+Og/HZPw3xR8/wkNdlKoItP
O9zKiGXnCzhDEjMHeXZSQF31vCuMqYmLVfPyZW8G3QUDxbb62fmWdrJzcnSx5nD6wrTt5VpM0mNs
rIs+y5+hYE701HHNOOycUU83fmrKk+Z17sHjnP37UiSpttPG9MTAN181pawei6Kvt7YMmTN6RMiO
01hcptFMCLcoXKh1006WMrnABXht3Kw9cYpV9H7qLI7exjjHQa0YXAYxePg+j1alH2TvYhiTnYEh
YKPcNnunQXoLnenCDCRcaRJ1TFw5v+7SvXysGFd1VJ56BWqhHWlk4vC3ELmpPHKfiNUs3h2iSV9b
SItLWEX5Q7+5e3CabLS2idPzHzcgUN1PXwArmNnJ6ArsKDj2U74aujJeF7bd7XQrUV+0rnkVuGEW
Q2mX67tbgwMAuisvRvTrarBIqkmZD76MLODA3SJwzXyvEzklYL5RtTlkzFsPdzX2P5Jsuvjdpfcd
eVOu1T00hWS0Hw5vjMqTU1MnNKIt/TlPAKmR9V5R9bTlLkPhRqpRN36F58Tt5Uzm3ofZsaREb/ZS
Nd/jrs4veRrQSy2zjI40htD7DQLJgXAUqF46+c/h3CgjR6K/msxne7e/ZmRTx2viS74PWLxRBozR
s9YiA0G49bUrzeCpRbB79lGqKD6NdV07tonDH6i/El1FReWXhyJnJje/QyhHlSMG4vH0RD+qWSAy
uTVQ4MCXh7tBd3bqhq47vuX0yv979bo7iv+9eAlhzg0iiavEdT/v2pFD7yGVfQISuUOOXYXO2xAw
3B0IAHB0/avZC0SKDMJuNfyXW1SIRZEPzWPVRfktlwbzrDSsdyb4UKvJ0pNTC2uruBtmTUl8w7dl
rayxk2vPJUFiDBK4DQ0Onj4u4m0E+geWlH5iPJMfEiaCkYJSO5TeN9I3FwNTylsAkP8E+m1bOyCH
+r7WD4Fh1bfRFc8E1UG1ynaGW9vvlsNQx2vr6pJ2DV5AWdwGA8U7Sbv06u9i85qixI+FemqYWC5H
3FGr37q5ZrJ+0JiKT/eLnTDCGeqKr043NBhMtN/H+TEhbOxNi9qe8WoaHDFlEisx37RTPPztaKD/
cTa2sbSbgm2RbqNgX/l38w5WeczKDuFDpZ6zpncmX2LT3w9j/6OrJtqTulXRGjZ/AFz42gtQwkmo
o4ayO5M5HLpBL1jhc4ZoYXNyHaPS3OE4r7cGEKX/vofUH61XW0iOrHTdMD4pcl3+/aN6FiqADF0x
zX3ODD1f8b1d5k96cbi/lY6bb/sWT1QdhvpJ2u5PVctmI7piPN4vDeE6C5HZL6ZyqWmLsDxOcalv
Kf3qy1T6y7Gjsb7M6yp67LvQoZBHBWRnGnBC30ZRGn/c3zma7kJTGEnrDIz6wg7gPthmol8hWu1Z
rTSMouQNBARvRL28WHnecuqy5mTLqjpXwxguY73vltX8MfKMaqskyXQkfrztLfkScoo/C6dp9ppm
rP/7czT+OA3aQukSwyZ6df7/+TSYMTlI+zJNlr/NTX2jHasM+c8U4CnF/0eiTQJ5BHPIPoknonam
fvzKB7NM0msQJlADzMDDhjppB3MQ6h3K0dERTUOEGKme91I5UJuW+fQ/DzvuLOlNX+pJvv///1Wk
43AmogQW0vj8VzFqdBcGQeU8H7PFJJnkPCstVjxLwbnNjXQH+bZbdpyQFkM/FLfI9rDDiALPUlY/
562nLe/DEtuFnpJKbX9vhEXqKO/r1ATsBuKAvAHftff/nOd9dNNZTmhBlo/mX+YLxvy8/Xuh1IUl
5dxRN4VL0+PfN3lQTa4XgsRaGk30Lgc6x0SPktUO/+1BqNQGb+8z3M5I8+mJNotRz/luqx+1wiYA
O+an7Iej0YbqNfMJF7Lhil/o/hNxpaH80vrkBFMi4/vSo789n3Pl+O8ffS6wqTRsOt+EBX2qLAnK
o1LWBQPJDv5Xq2X9qoNxeMr75pcPsn5H99vApMgr30c7V5XtjMVBM681k/veVMmGgtxEpwy+p5ym
dDt51bi6G3daxXaXC/0ow3Y/t4lOPpPrM+OyLSMTvEuzMckonXKlo0BdSX00MKvBE4GkECxdYC2H
zqzezZYIMYPB5woThfUwpWQwISv19ziknjq/UW9BimReqHpvu07+KvUlWuTxq6z0eKusx99PTCGS
YZOS1XWMOqSZ91fJ/EpDK/WXO/zPRY/bmqGTPj+ouv25d8FsBfuSyFn0JjoHq3vTU3jQyj177mBY
8ntpC/cUzJ7pDDKoqUZ7V2vemINXHMyDSriBBA+2sEj+4FfOskVgN5Ly/Xgv6bMS1RI6S+Mvs0z9
s/afckXy4zArsxwDPsGnnWX0G7C0oEgWBW0B6DY0m1zCAwXEqr5RzhbPLpueWT1ohpYQRaLqufTC
gTaVYDM6LUGsZO048f6lFtQ/14JsdSzvTLYN16Z/8HnLi7kZXNhaSLbjsN21rF4ZmvIvyiYioRNj
fvAHj0amlbYH6PLb34tYVBNZ0gnUnjHb5V++Zf3zU8+P5NCSQa+Ibw+0weetrTQtO6DRiBWCA6Ec
W/nQgalYZ1BRE3vqn0Vf/xAzdDqpHgdHN88m6T9ALPu/mTakIT7P82yJR1e6DLCkbtnSmH//f83z
Og+CzTiUyC00rHSiGh46voe+zTdNw5GqrabuUPn+g9+J+jhWsTz6emJt3CSQVyfBdC4Y+yfYjVdp
KLx12Lr1ucy4K4eWrTK16r0h9a+q6SlNRjuAkqfqy/03TWBZNXd5DKILrzqu29rrzBd7QlV0f5to
OoDinjhHj1Y940EGItPcafMKZ9OZ1pd/jIw881BiCESdne+w33CjZjnHbno6Cyf2sR44TFtEEnBr
6p22rok+uf+zKO56ZEuZs677rlhXGvNWmbpLv7WD727bYYmnc7edEjfd5ErLyMBq50NcSvRPKYMV
AWj17TcnATuxcx7j1r2I+ZK2sckOyrxBlVeValcjSunMkzab0xmZn23fcJ4sBCpVZr4wKYlwCKzz
Cqjr72lCaMS0iOgGH0cnCXaiDs8Eg+F4YKiiJrOhgNb1Z8dqb5Ll6oHUOf0ZkRDb/IhR0BudFX0p
bxUIR4DFohpNPTeEhqjGtSaafOEhmkO9CT1g0jNK56FSTyE+6yap5CUFpNn61YueM1lCduieophQ
80JUHtrCJgM4pp2dOiAPBb/D5rd8YSIsb9Mnmv1I3tLKsULzWAXS3HboeTK7+QW/Vu49Q3ceoaWE
B47a3HPIUpaxO0InqBvk2pgg6/PkA5to/OxUO0V2Mqvpn1fBqdGC00QUb7GYPPA9LkXPybOK6Tzk
dHfg1ePwadWex4feP/Dp2+Z+5ZyQ39wYGEIf0UBssqjf2cGQbgu3+TrS9b1IAG2rNlAg2hFGHMos
KBn2mHvpc2dNw5lyTO26QJEiivkJ+WNoLO6zHc0rQK3Dytybo8PkpQYSro19AzlaEZlGTta2AjL1
UjWTj7WlTLcUAHESl+991N7wiE038gcrPD5MyOdj7O+Hbn6lyfE6liLf3X9J1xo2Trt/HdzobQLd
vSnAKa+RCubnBrLo2W3o99OMYwcIcQ6pUhDRkHoGJ1f80EtyAuj/jqp5LOdLnzqH36wRzwtpMvVx
fx6ctLkmiXoNyyfyyH1EWiWzdRBnBv1xMjCmkRwXKzXiZVy4R6Zj+o2DkX4bNWmucquM8aFJwbyG
SyspitN+fLy/EwqdlFcieg1gWcydRAxT3sP9FTuHtc898eTUFmdnz32OoyIkb6oNdpOy3o17H756
GmuUctjz7LUQqXYScWke+8xKjozbvLNm1sT02Ln+HUf4GK+6kSDB3IwfU+xuN3LjNbRkcrrA8wWz
lGA49874cuoZNOkWi6bpgFek0H8lPsg9BpdtOQ9yDMfCTZiOiNVzlKErWUL3o9Xrd5tJN+qFO6nh
URmdgOPCfoc33794Hbkj03gIFb0zpLdoo+7v8R/ni35sf94b76lbiHZhxupc5eAhE9kpPK8mo+8E
raRlV9a6luIREMF4uENkOm1T31UyipxavIFJcxsVisiKaFFTvvz+PZoRX/17iyodppVVkRCRIEpb
cMeqTS+R1M9/rhpkeh3Gx2SeA0PRZ2hNO5+fgbfxmAVnDkAJdM9RX8epaM4JPgGmPvpzV6nkqcx+
jSplYZoNQc3ws7pnvwHo3LR1Da0zQy46du6l4FT9AGqh3HgDAI1o9qFV4UAmaSF/6U6LOYRHXvMI
brbLx7wfq2sOW/6iOdy54+3//qrmGMG5YCkuvyO0JWYxYyAe1fo+u9MR4jqBwAsmsMAHvzPzwV1S
Aby7fPNvtLfBoQv1ta2eApy7T7FKQ1KFiuEmxiFcE1TRbjwxEn0QTwWb2Vw81k2+NrKUvDjZL71k
CszF1A4OQ7au9zaW57a/nztvQGNiFgMq/fkJzDvkBFgS3IWfuiBJGvRzB86bp7T8H67ObLltJdmi
X4QIzMMr51mkKFGSXxC2ZRfmuTB9/V0AT/fpuA/NICgftUQRVZWZe6/tcGYtXToNfp6hLUOvZU5c
Wssln8PI0v6MAbTPt5o1wNEZ5I8MAsHT7Txbnp3J9zw/80jRYJVpoc2ITD8DpxSEbMXZwkIBSzO1
qWhj9WGsn4bi7vtTXKsSXUGZx6d8eoBKfS3JaNpEVYNTg538rfAUGDdUHeCBKPHRithgEKFdBn+h
PSz71nWvg2L/9RrII77IuxNeSbmG9qeC4udy/gLxjW8unY1d4uDsWLSBRnYC0pgqGJQzB/5qCeq0
WkMY5p3pOjfYKnQMSTvkQ1AE8r32CX0sNKN+ee5/TGLU3f/+UiXJjYs2gzNlU+meexadYTE/1eUD
6eE6GSPjpEKZfIS59+22wtg/tW0NU4uFy9BayEIjLkt5V2MjefF9i6gBl9pWEMbQVHJ8aaxiK8F8
GxNWpSstSQ4TfoGl0tmczMAyYzROaQ+pRf4LrAGHblVFpR5FVfGS/63M76Dryq8mbLVdVHHztKOH
chUt3JoZ97nNvPHNMQMTtXVUxBuzJAaBQaW+VhtdrGtZMsdVybSdF/xARv2qj2D6lw4iAeknH7qP
jyYeiDRPTem+mvnw7uvlShIrdrC5y6kQ/n06eGjHS9X5fNaKc9nYpaZF8I+fsVLXNRm482pWq16A
6N/11oKMS1KcdAIZwj69zq3eWjGGF7P4CfBWe+BsAl7ZsKP3R8i89dXSEImgTovWCZFSGuoBkJ69
pZrjKiOYgy46Ds/kMkny7WBTm5hYtOl8NMtcyJouNy3tU2KwB9ksVAtxQRkwiVCKKrgjgIwWBqDL
kz0fxTnIa8cU3ooNNvKoA+V3C9Edkkn9EXS9zppYcpoEA/FUsvyraWmcL9/9GOAtHk0BbrRUWcrn
y8Ru0PTGJhOCMdGURcwQaGv7GI2yRHNWEYBxwLPxnxmPQjU6PEEpue70RzVMHnGrayfNQaVpeiil
psMciWnxq81V7fUvw4Dx37FbiCq1hCNbT8kI02VYOf3N00ZQ8jSetCRJP0tN/Rv2jGWeHw8U3uhY
rYQQsSrBT6i5F4bRdwxFjn8s4xxGOQd1LayI9CyQjreucvZDJVq3Ih9+NAnJp6Wncbzt3M0siciT
GrRRGsTPy87sql2ok+7uEMZzH/L2l9dX7oeGcjHlHHeYH+Lp2RC2HxLC/BnlYXT1fPGnDIzhU7CB
8imW+pbQwOHTCYdLpIY61lv+FVKVX4R6BFEenkstXj8BKi3zhx9UDagnfDYuBKbm3mPquFGBZLwT
b/gejJgsaDnhtrVF+RKV3T6nW4neMI0ftZMuTR1GQcN0fTdOKRpFHoRvPkJHFgP7VNF3vgjNC+iU
B7cySYp9NVTr1Iy0c2E32jlh3HaeL6OMv0WXlD91+swvWSgzoGoFp2WDYe58OX9BqaF0T4K1wW13
Q2f7S6Jr09+jXNZaqv8a+/5PBQZlZiRUefhwKZ1eo5SIQA5okFmJMgNmNWls8eiXaxLbDUhCebUr
bKLdm8FWUTnWBj/5MK7LuDOwCCMLBdqR2dmGUxwOvgoOV+bAOBlz/cCN+qyfOBXUa9UctKWvxDmh
npq59R24236dt3vR5e1CCNGdc1k021yoHdqusNkGSu9sYq3/PXKXnTkWj8u40aufuRe8aNxR7wT5
aHh/dIwECZUB6K63oFAg80PKY4o0KQMBvK5kpnI5Hc7mr1pNPe5gtSkbSfduTau9nU72kL0sX3so
of2dYT+9QMXWH5jKVmZa9feK7IJdxZRvMQlfju5U4XS4dxWljg/z1fy6QwByiQyKf4J+6z9PXZzO
qCan/6ZRfwrbUw/20LgrOjuE1ieOOM4PzvQsj5gZLuenoWr9/+8/f4/Sq/8oXYfodOouzX2mIlb8
VU8QI7sgIKAyBkQEJuvoj6Z/HDAC1LZrv6RO7F41FI6zxbUh5LdXGrF2Q6e6+dMDmebZFMC7SNO8
fIWmjF2lDn4RXULGEpmsA8ChjTppeURKXPn8MF9ydOxIgtJ72gK+can05NakqrI3baVaRk2hHJFp
CLjoZbtldzbeGewJKth8DVwmPYdDkF8i0yZvBv3jOhvLCESTtNZoxMVamMbwI3bsPffO8G6lxY6+
sKS9rxkYY1ISL2Lf/nYbLO5O03xYaKwEdPZdb7rqknLXultq+h6rpXfEBXLDghecZi4Xd8EWPxuf
fU0bLlUkxgvsy+Fipg3+ntK7Tv/LEvtqx0Z/yIWvPKRWP8zQU15ccFPnSqQ/fTADGEHtb8Kq/lZx
HLzHwmaEWNraAb6u5zj9u9NeTcJbPjLEvpegDd94a9eqXzp/ippyYSJsja7+YluxuvEL+n6OVcol
AKoarXHnvVkS0muaxHiLs9h7MzQv2Q1aT7qF02M4oSIOyoKCSeBOiAsS7CE6kTaiF59gWqNtM029
k7pGzRkH7nruXI4wmo5Dh/0H6xoz8bTvF8SDo35N6cOFvZX+bjoKCPRQ741i/S6C6iOYwlETRvwU
kp2gA5WWd4GU/JUNId5iIlO3ruuGP+DIzOyl+WUmj3CXPJRnvtW+G7H47PpOecGEYb4/mVuaTwGL
Eczcu3kIt9ZDyqJsGVMAHIrYqRO/vjpQFA6o8yHXCAY6uAn8Vzvw8kffhS17rUlNFWbBF7eFD5fc
yVnPG29h5/h/qo4Y2QRvNL4DMqODoSPTr1QfakOrQOf4sRRF8VdYivqCOBfX5PQMdbHYjEysXyi2
ea1QqcJjRO0I5lhZ0av8rBUP4l7ifGNhgg7hlTpujrjZRbly1ow8eDGiHie501IIDCT+epIDJvPa
Qyz5Zi5pjzgyS7GzLIUVr0FsWrEiJ8IItnS0u520tGgbV3h4rWma02gr2ZrRqUkI9Dbz4iefVQh7
WtDSakg2Ud8cpqnZIyb1cdH0Y3tkeQ4euoMnJDRQlc9fLRr1V5db2UngfHKn47o/PYheI8NLxQUX
e9RHXtA325hvTVch1MjB4iOiDK+Y4cL7QHt6Fdl5uk+3yYTYyogQ3AZG0W4JvOFNzhp/PRRDtB1c
S+4yTdPfe7p1GiXfL0wGwCOzIX1R1eHcAy7ZQMUY93ne2QdRcGjLXZ0cLEdu9dEszoXTm+uerfDu
e4G7KCzlMwK0fiGCxzwk0+dBmT4PwaRPQ5u+6CGYea5JJThBGPXYUa4N8owhbCJquLoH/Ml/Y3vp
7t/T3XzEy/Ti2M5kyDoGhVFGaN3QuofZUpckDjYCWXLYtuar7iv2qczjN6K8YLSFXrWFI0qtnWS5
DivQyndl3/ysaq968zw5Zd0YHskcxMbhI3uRXsp5iNijPwF/sgiEsBJDuE59sTWLOtvAnccvpETJ
d0osYAqFJjTTnzWEAiIFvfQ0Atq7ELY+xeLG6cc/G7ZKWAHajBd7yCjuS+KavTC279lo+HfhaW8p
2/VZCqU957mpLFz3hMSs/1CyKj3ZNirT0q9UEm1hUmnyMYM8az/tVnaGC89ItfsQNK+yttw34p1P
YeokD5/8QYu0hteglDdrgrglKYnovjGsS9Q6b60jl65HOEZLfQtnpkLNlDcKIuhMT47C9LOtYkXW
WbODZhnGKvqeyUKgKh7BdN22w/1U0iqizwUiqLHCAX1NVmzmS2OGBbWdufqV20UP/zsWwIENG65I
nsNxyl0+q6NHGqVenvuyIXvQijkRJ1gN+Jt0W6WSeGIyOmEWGNzNPL9o4/i3gwXGijAPRIPBnYlT
ZaGC93FRjjx5paQzf6du29I8G9VToTXtfgyrt15eogIiBbEUF5q49V70anngIphfHSXBkYX9TkMg
QoznEG3qmcEZQGfxGKd7K2HdsAsJJ7wQGBuH2vrQPKRfZum2K+H2WxT5pOK1qbqSOuGpxGBO8dFk
AuKzayHmTiw0I20QVGWOsonIktTJNWsWWgdYJtLDb0ABYEDis5A0veYH7gIVuYxJXAzx16/eBdKD
f9Uiez1vCa1dZLe6UqHsmsoqNNnJhx4iG3hIvntX1r+rAQRkXRHczYiof/Rau6/hS/4kXWKltAZS
CE6G2EM498wPeWvEHCSlvZ4vkVEd+hrmozQ6BE2zmqnXxRV+/UYytL1rFvN/Rym+ahX/qT9J1HM1
qi6MGJIMCt1YwSUZysBbzaqr0E6tQzMTZK2ujc9wA0vMAYG/J40P1GSXJYfnj4XTmxiwiECf1q3C
ZWCO1angY7lyq4Kx7AzqomKLaW1Od3Y6pOS7gOdSOzgGI4N4jqYdhjQZn59PTSWOz4mGRNLvWG5J
Kzd2Ikz1wzgxcVhq5aoYCtfc3zT6esHSGCv6KXqlrJtJ/8ZgT55R+u3lBP+dH7xII6iHH37572uN
7Q3npAg2lUoLleY6Q4AWN8PKCntzpadDtbHYV1cs6A0Hm6g8pj1hSXTKfxWNEZxm0nJr1sWBqQPg
6Unbk2myQyEWlNvcxaQ+VUtGZOAtDiPiPI0gO1WeR0kwjVh6o4IragZ/mYP4nCp8kGej5r+Z9QTF
iweQ1PPvO+ouZJRAkOw4/fqNNsY7mMP+wg78amPIrkUxJbW3uCqqA55q1vWhzW5FF/mHPNIHsG+i
/UVVvR5j3f4sSGreNNMYjGg9NsOpuO34IP7PQ62311TDDzvW6u+kMf0/avS7C/vXmh3qICvSMliU
j6HGCQZvAsl1JmoZrU9JEO8H9uc+D3fIUIJbTZzJLBl1AT3dm5pJewLaBfkgBvhYUbFB2zjdaabO
D5h9bmo96YCS4T2u+ZGf7U07NsPrfMiU1ieBO8m1sarmpcM0ye4nju501nfsLkJ1Ol3/87TAnhRj
kDoLNydFd1AvMtfkIh5q7xBKldGBbJhk9wL/g6Qkg+4zQabKeqsh/jygcKVXN5W45aBCROiU+MSw
6x5Ug8eNfWLMXL+gsgAFPrbmX8YPMCQyGZx6WYYnosV/uVlFRSrrYV05mrmId8CX9T+l594dRR3f
kRVtc1X+mf98NcejVxdxHlGTTHj4XN88soTpTxt9BAGhUOyj49XNLw174KIWUfKBnF/ng+LEhw4o
9SqCAz5PHWKoylc91Y9trVMcQIwgg3FA/uo2LfQNl5F7Sl1VuzkQSHq/gKAZxCj8tgmEqlOd4U21
YhF8jd6khCwN8+hj37k3HvUlkaY3tfCDU9qKD43f48FxnaGumdzmK3Vc9n2ePhJflfB0sSC4ye/A
9aJvAhpO+hArH6FBSo3Z2w1MGKu8VAD/7Dp8m310XWn+Cp1+AI4HESBGdXQcSywDrtb4F2KO27U5
WO1rlhQW0LuxfUQqHc0my5hmJEayhmdRHh0Hncp0Dpz3s8p6Lxute9dU9beSetOpIaSYbc+FewMU
PnzjOu1Z2kv9DvuITnzZZdvazLZVgyrYnKIgIsebSNpAEpbt2MHUmV6cvyw0yz1N8VgLc2yAnP/X
Zzc/y/GyO64EO1xaBMYiUEiVQjl0Ohs2FcX0mHkDPZfpVbsjZmOs5SPW/fKcmWp5Hno2FbuqsYVP
l/MXBlUve7KDSxwtpeUdckJ456/++0/ijmFu1SvvHczj64D3Y69k4FSysFRwGPGaa/TyzJ9xizoK
Br2KxjJSRbF1ilGeuglLNT9Lmy+mPw3Ma49BQe66JOEkqr5RBvKYTZW8HmgqzlIwjCdVPIv2dUAb
vuiVb+YrcC7CwkGQSBRSZtnBkaTX9PTvgxFhb+VffM8NR5Gqk1cL82jZHYfc0I+dYxtLa7Bl/KEH
hnzpODasGhfb4ryaWHmNxi6HDqX2ct9O8VqJ4EMSBNF3kuRgxHAy7cMYi6Wp4r8YLFlt531ISos4
2ESHSCPPQASTtW3I4E6PbJ/hQz3Nfo9gaPotcscOdAirgoedvv5ogt7dtfqhMVN9abGof/WKec37
bOSX+GBNORCdw1iWeuUeeizU3UBvvVflT5FbzS7OfX3vyHbfWbqzrKgcDuTiyXXgMaJQhyZZGnVT
fbkiQfpKFNhoT8JGZSxuLknw3cTZSnoUZVGHodCZ0mY1r/qJmI17odTEOWLvvVoK73lC4vXeII1g
PSufRqqfhWEzwfin90sNv5YGc74wxCSPdHzEIlrWx8jDSSX9DjttjZunMLoXbQAy5TmgMOe9c26A
650Ll87Ifyut4h0L2z3KiAEbHVTryHT5V1KXAxMTrgryCMCqmSVQ158+eO3rEBNNVavRQZ3aptXg
F2twiIwNJUMBDTPVLyXnVyy7/A/d7b8SAe47a2O0Ka2gO9L+l2fFXJciW4Q63KYn+HO0afKiBuD0
M+2jAyGiezX4XQwvvVftnzbXWiVDBdQu/a2OLDU6GfPW1IEukMSrfQkrk6sWTtqpUig+tMHsl1Ye
vvd9J7fPYbdM2vCYGweZVvajGZApYXn3CJjQjyierD3sFWbgdMeOrGx011N8d7WOZXf6f/NzNugh
pYEdTy6K+bXI+s0+2SNGSoNLjS5l2Q0tdHDyspB5leuKb7sRkWW9Td3mPSZ55MfTZUjM79mKOPMZ
9WZoED0sOyb/lGwQPuh4mq+djiB9+qrrJOJo1JxRmL1r9xx1tdd44acHanIf9XAgGEHoh9CH4WIh
1Y1tJ373ui7dmmVK4p7R2zeCBMjy9oX/sIW5Q4ynLZO2c9dh5Srx2nDbl65VrHUnjQ9l6pJ508P8
rHWNCDyQHp8Y4j2Qboy32rHja2kZZFWR/PClZEG2zhKylGgcnTPNx1mGe+nL801v2UGCPTatF76r
mN4139cOs8zBiIhPoGOjDzu2NYOjWzRc20C5Mu1RHno1fPVp7L9XPgl5kSCiyYZH6dncPCCE/yn0
Qg/u578H6rnnqGRhv4Uc9167AyMrnAbdPrP7G54Bt1KJSqVtjYVEcKCYhn/zs9Yuf0iXwdXcrhsd
0pxt9djbymWWuTNZWURjMC44FlgnUhD3UNCq1ZwaErTEsDtadms0Vds30+yZ/jBOwjF7lzZ8OGQC
P7qSNI7K18b/gSuH2oisO8vqjd6rMELNqNfwPUBzhgR8lRrRdEPDeimUMkelL8byFGbq0S196CMW
PPNdFXmsy0UVn0jOOeZFo+/sNvUPNYV4OemX56+lSJZORVlfCr8yJPWQP7IiqCikELUc3Bq/dePK
YJsoMD/YON9czcdtPGPTQ9cYl0iTp1mZ0+jw0VOxVtz2Mwo0VkT3FwFIr1D5MHUa1p6ECpirNS7z
VBd/jJAQWuQR/cIqhuGiEg7PuxgXETwcYe7nRJIBI26rpMHBy2LEwTmn0UrR9H2sIqieq1PHHbvt
86PydEpjMg/pLVDuDElfT7mDghCxgshrZkOMSXXuUMngHLLbZgZmCECvr9OVAVT/+vy9JP2Lmy3U
W91j1rYCEgrmOokmfL+dffCdLcjW0NVgNbtHDPp6J9+onJWJ12Lp+5xPGMiHp8CTKG6nuYlfvCn5
kH3EXl0jciCfteoItA5Goex9Gb0lHR9rq+42otGM4zxUdwVtGJGG474o4rcsqX4M+BpetIQsZL1Q
86vCuJDSsa53ILxScjUJTV9Uxk3J9OCzthVKe6qFMWGoOBG3ZhmWX3nhsmga8HBB+avQaZ+aVIJv
zI/uiRbke48z1dZIfVRRNEe3M8lfTUjDmW/IZldMA/1ixP/Dz7GCUSk/u7B7fX55xESUKC7AxMJR
Fsbo1HscQc+kocZRHoCt/G0AGsgU2d6udfsbFCFKnb3w/GRb4kinuwhQE1NnCWW6HteK03iPrgfA
QKaH2+igpbT6mqsncxLwGPm8kKJvfuYnIEvwnvW43VnBtuSdWI0waVdRrIod4duPJAiVC+0ea6nk
o79WiPoMu5YxUxdN8wOgV62ODMtF7HShj/FQkzq9Fq5ydbNuONDUQSzSFeWXjht0MT8EuXTWT5u7
F14G2mJP0QOaLOgfnH0WwURSGUpL28/25M5jQuQzmwTk4dO/qNxcO5vKlh0gv9S2vrdoAO5n5wOz
34qYxa3iSxMmo3qYpw+zF4Txaiw8buVprNGmbQ8k2B22McKMddiU5arqe4DHOYogIwzWnfChajBQ
f7ZiSiRExNM5lwbxz6fvDMm6CEiVnXEDmLmiyAwgdRbGR5DTkS0UF24DTqo7NtytWY2gNxJYe/Mo
QgW9FeYChW5H81JJrY9OSaPvIEGJ0pJG4xTMCWe7sY/cdNPwmYePhFUSvnF9rK3CWomSU4RV281p
fghU9YfOSIQjOVm7LK5xsw8NpHdEypJK0Z0dlLosgClZQLN8Uo3sQVtFFUufRoFSSjW/WEOxYfqW
cLel5ovnqVf2Tvs231p+bbIzZt1L7a8cC6sYMZdTZTZ9IP+4Muq+RYbJ1NKUDnuXOwIcQ+H8/IwJ
VYkWqQFMi93TWMqpJSH0NNnVCWykkuV60YDsOY5GYezCyqvXmFzh31CT7ck7qG9KgHplvtQKUJMz
5SQQgXYKm/TmYz5Z1FVnP9AG7GnG0wUuh9VsKampQ9YK48Eb/St9Ob83RcXvFKdyy1tTV96Lo6UM
0WdVYmK3r7L0vP+55A+gbOfv1aV5QpOIs26XwKTPWzs6jlX5d/6E5kivmGp0tMayCLt+JTqgC65x
VvJbWbnM9Duj8fcRoP5k0upAHKxO9LwkQQSvbADE87AOM7E2aPS5sFpdHayB1wfeFdvvb5oy206g
a3FIjCRaXf7Sbb/ePE9rgv0rSbDjEtaTn6I2Ea8MVzdKaXw3FrS3yDT+I1yLY/MkQwaaWaUzak5w
G/JTkzwTlsaUUBjChzfTlIijSosWbZu8FRkNWeg/1r63s3aT+qQVtH1KvG4cvwV1ltxBkGOdQP0Q
0OZ7SqeiWIrj885IJ0KS7CCUGy4EkGCKR/jngJrTbygTxdgbHRFe2pTFURF7vxBFH9GrT+7kuwa/
FDGRklpjwvu57SE0LBDCo/5wKg5nmecRZuUYPQ4Wjrv/Psxyhvky68x3ZUoo0EQJITgsJqCtK94k
TuZtWLbs+Ka0N4HONutEwLpn8vioE6peA8qfEeRegyakclkxoNLAx08y/TJU4Ic7NIgNHYZdJPNw
0+qYlaYlyQtSi2TjKFgHkIcghlUEGzOoc9B9FuUKvv5IaTANlVkrjkXs59saa+NXXL5Vfp5v8rxP
GLaEd83JlT8GMPCaSnuhZSbCCoRW9PKnJpXiG5HCBDJCRGDCJFNa4QJsNbhrph5NQPqJW2hsGwUk
a4FZZ0cAaLbVE1N5h9lzixpTQzuR5RT4gQcapxYYg5zM3FJGvECOQfbdmpheoIaMwEnafOvZgflW
+l9EHat/MHV+9/zRLwrSYU6udbnMSIR7n5+RhlfRzUBwvbf0slvMFn8SlBdDZQ63JLXbu9OwRJDR
e+WjSmL3NKQVvf1ZFZ6+ayZ7Q6CnN0QOw/6pIytRWXDHiyOIewtboT78GGMkpmqveLDNpHORdmbR
BVzqmALZDwJ1D6dGIcQ8+gpIdCiWvlt+uk7lnhxwgJU9QLK1C/ymnEc2c9PJdEZn16n4o23BDWli
yN0gYC+uYBLQW1M3OHCnl0GhJZtsUmkJkC6ijRrC7LlSsBlu5mfCcJJNx/B0KcrxR2vL/ly6Sbj1
gxj6eBQwEm2ru1+gNxtqjbVcSZwDIBx9OyQGPuuMQQUuWu2Wp5F2i3Vw+yx2ht/o2xoc7LJmt9iH
Hvl48wIU9s5PWdnYM5nvv6aeeXbG/LdKJsJLBB0FwW/M7ZIh+o5Nx9810rw3Y6Qck6BNYSHzDdXE
yz8hjf3OTcbdUGCWQewEryFAwS0DejgVjroDJFJS4YVXPbFa0uiS79lu2trmTzUi+LmnjEUESJyE
wrkY+n+c/o5bdwehLv70fYnkpq/yQ0Hq4KK2LMH0h8ZAY40/peqHaO4iIuf7HpNbGZgLPQZnNy++
gwu7JIuqq0ZrrTVb/T1R4mhVG4qzZ3ieEmGUmsseJDvxILJgFI4AZDUanrWzZTXc6UBv4hhVlZ7n
wH6spLmGBQhGoBH2GmWK8U5qMNtT8AkWjzC7rrjMtT0LPEVUd1eyP92kJkq16UdzUvq00qGlbChb
fDR3kdTxG2QubswJNvdc+mypv88t8TKJALf4KCrmljiBfUv41ltNLeVeho37sONhjUJ8+GELJJaI
25S9Ig0oQZnLBFg1r7Zwq5UOYu3IISp4M3kjyO24qkKPP9IkfBRp1H+NTRXBM4/Gu+km9bodwo3f
yoPTWiY+TuOHhTKFJnQTXFgxg4v0tYYC1s63mZpjzAZ7eVFwnL8FMQIHAiA+e4noS2WzW6neeGGf
eC37klYC7rNbKlzUwY7TbqVhhfcExjaVw1knums5eIRAiUz5mmX1zz7BUBQqcM4WabBM04079Bca
iukGBTjRedLFThDVBJqNfbnsvca52rjAlskAYaFMwZGmqP/PhlKZt6Qav+e/Rf7f1ztGdcAjQyYA
gvzHGblCjXUMo678aLXuZNj+T7PJzEviu8ZF1SHwqVpdUpUhYszslg4fnw6SwSddK9lULe1d9Cq4
9wxmhSEa3c+IpMdllMITNG0cCj3cgLUZ6B9KoDHCCSs7OMGed/vh04Jq1LZ5t2ubJtoWug4zAt3Z
RdIJior0UvZhs+5M4ATDtFkYKa1SdNmknYW6vu9b/WeQ4MbUS25PlIHZJ4iBEWfuh2Y1Ji56Mmo6
q8kewhvBj9C+wrmT5a8a8uVFnOj9oc0zlGNFVp8iP71Ffl1dhxp0nCPTeqUgxF0pZeISYt5bB4PC
e9mHPsY5mufbyjGddeHV6Bts+0Mr3epEs6Q+9XqRbJjOE5vo/ZmdK8ZkX0n7Olzw8fGPIP18cJhb
YGbJOreM4VpGxgMNbHFTE9BNuu79tsg43fliijn/bzNkbou0urIpVOU0WgX9yd7YJlqp0Y+kYaS0
WfsC2HeaYyQo1R1RfHigHCIaXUBzjHeqVmcXuybV2uAgjsvTcTe35AWpwlXUPnJBOUDcr3ZK8src
D37fLd3c7jf52LKMTswCmBxyqbs5rp0wuSqBE3wR3WF2MaFwSv3Pkzhbq1osHpHSyJcAXib0TEn1
h+iNHMeFRgPpFg3Nl+dO7S0PyabwI/f0PJWjdp2oLE6+CEvTWFaq1W1sxhibPsiTe80p1TPEpZhi
ZLGTF6dqHPXFfKmBqtmNTLdXzp5AkDLDnjcl4fS+jiCSDEO5xSBdvTHHZ/iZmvkfQ3kd2OyXTz/O
cy0yQ9a5yPDVE2nJ6aqA7fBm+PmbEzNqQFryw3EDDnUxXZqyRDTRxsV9fmuQwK0R5O1ZO+tbS08O
UE7yYHpnvI/GBDVuJR84JZx0NI3csliheQZE81bz11k7iu1u8HVDwsUdfArJfzU9dDezZYKSxN/F
I+Dc2AjRFkcZQe9OZt2Vxtonddu/gHYjmhAIFPNnFZF0TfxAg3nhmmcmGhu6wyrz/P2QhsOVY72z
alrLw6rUkM7Afrd1HJdJvw35uurkcHuOznwItiuREyzWJDS/UD1UW84e9oZz97CeTRYEK/xzKZtR
vo/XmWWlJSjnopH5QzCloUWCNC7mY3iFUnQQeNi6+oW425Nrm+lxbnqIQlBH8oVlOut6kTaVSzcM
OYxOnV7EVsYixGhHwDXoaMIsn+SImnbgpZtZaqre8Xv7IAt93UGNkzAAq4WDWdmMfhhuALxtML7Z
dM+AflamkxunmSrql2AXq9G9GBWewywbwItr6W6AmrchBcl9VVTKt8JidSQqO31W1QLlkWvYFv+H
+cHsguim4r9BYK+26yw1ET4xfHo8n0XIl+blXdOreFGIHPFkUtmvMQf+J4hh/jkSnOErelwjBEJU
L1pnHZmtVftGlG95rq47tKrEP9rjitUu/C7GFh5v2XYHh2RPmp4eC0abf+q5567ThsHu3KXmBLl6
vj/SNYlXnHYeLRLIhthNDr3mbyqtrB8jQtA9dtCaY7ilLwmgb06RXq5tS/h/qlJ/LVTnTRRD+WZ6
yTcBjPFPLFHfXV9u4k7rvhQ7PbC7mR/RAKiTUSMz+T6IlsAkVzDKk1trBDSxBw+TTtOr2yy3rbt0
YW1NOAM/7pOXFjUgXFpI7hp71gYcw99uCrPygsrcebVHykWUXvV+RMhPhf3smqkik3zYQ3PhqH77
IajGkUe+PtGwrrwWhpssAntMHpTTvHNZVr3IUqt2etSQRiCrlcLB+156fnUQZJsuyknCN78m2j9O
TvpfbTkPtUxMiF3RQ2A5w5FXGh+eToCtqivRSZNTjGQZp8hAQyj/IbK9lTUNhWzVHXbPtYVUsug8
s3Nc6u8tLuajyN1+MW3Wv7vuy5eCg90w4theUqGMQMILtC+p3tKp1WL93jt074mZd8Cn0YQPidIB
uYLHQJ3INVQ2CBen95JQnhcXrcqxLepgread/qONnIWUSb6lGkZpP2FxHJukhd432p0xbxPYyYxc
GK9DmqtLw2/jvajuEKeNd19AnY2ZUa+wIDnbSkRU9eEQn0yX31XLHHkzq44ZklmcxyRTVn4BOmCh
uclweD71GRavadc1SzQ+ZhVW36jRCPoos20TJCZ0Zma105qp6oPENnJxZKFeSkb52w7mwen5BnYO
on4nQniZoxN+OoMsYoYr2zDXxfQwM1Y6kh5UY+fRidn/PwF+rKvZ/1F2ZjuOI1uW/ZVCvvM25wGo
Ww+aR5eP4RH+QnhMnCejGaevr0V6dt+MuI3KbiAhiHKlh1yijHbO2Xvt7YfOcYrHu0LLkM0HAHz+
NUuSTDyIzWSSM1ueCjUAUmWTitifwZ1qHwsrpXKqfbXKQT+dP15ZgPg4nCVIi9umjacSuL/ebfyl
eZ3rZFwACz70ce6tIvzVF9vOo0PGLPPj3lII4XZp2RHX7UPsx8bZZHOJ3VuBl8D5RjYTEq04Hue2
ZX1aaEOhTpBLFJE3kxoFaoumo5XrkmszxWH0Ct6yWFExOV9DhHwBV9OXru4/EzyFob6MvO3S5lvW
nS40200zeF8nB6tI5yjn0aryfO1nFdc627pLUl1f6y4TpMrCtGAgE2pxYch1MNWPVmHhtDdmiHs4
agRqB9Z3go7lqYgyuUmLNtnnlmjpH2btJYeHSp1NJGtiGuGaX67dtViD2VtT5dNcOGuVW/yY75QA
p36MmTxzTSqXR379kdaLj+csT6b9xdiX2LrKIOM9nUr3PopzOppMxbfIOFuWh9TZW5U2XPC2IM2i
CfWFUwrbL3FFt8BPvRs9sZqZhqd9ITeWzdi/UNHLPa8GH516W7+6+RqZpyltxpsza6JQ6rcXy/DL
F9SAMaTELr7ilQrPsqzeQurl83KTJiaMOPRAkB7tYxfXmLea0D7ihKEXKdm5CyQLL5lH2Ip0Wes1
sHLX5TDz9M/hAEdsK1y2b/BEyy92GqLPQj456lp4zGfZCA5NtRpTIpDsvrcutYnYIxV2v88VoRHB
rPhvi+5TrorgUfSJ2BR66x+8Tr2mUz2cMsNPaZfo+iOZViSx0jQ3h+0CrKQDm584ITPSjQQYIgf9
BY3arZLAk5ZusueRSqnwjHM+Eh/mIlkC/2ZxAtdrKG8M483OLuhHh2+j1ZEti2bZWjc0N/adqH8G
OOTeRq3Hsg2E9cNmqlwjYthLQw21mrch5qT5gu7qZ5jzWvq8f9RFna/jHpMHNsx8XWEfa5LiZZgP
tI6HlydEvZN+3PvXU/VaDTerLYcNdqvmFTPxJp0hJoE03W0uhvyo6lzQvus3kUEfF6dAT1YBCdLA
LeiBuxDyi7Jjhf63Y2XX26e2MM0Xld00FaiNZ0nrXngjzIJ4+laNOutFren3Xla1J43skl1qINIJ
GQwfBr3PV7CDEhZgBdXHoC2t6muux9OMDo22lWKTS2xf+qo3XrMCcDJek6ZIX+METKzFKMg3ZYM2
tjo1QZS91sQ6Ew1E1MLyrLApv6rQL/d1T6aJHRCWbcwXkOVGhtFzzZlzjrLuz4dqSz5CRwzPeTBR
ZcZ29IATI7ssz888xgMf3jAZczqSlKuewJ6u0dUAFTPJNC2z/s51nQ6hTtfdFT5TSfY92caeH2ND
+NaLHOi/GIjmwtrLfJy2XUbThxEnusO+Ef26c3EdkRnSPVUtGh7TafmqDGK3SD+WG5mSDepbOAbT
Iht3pXr/mDj2cUdkeS3972S22HSSfzQpOi/eqv65QYO76nUzOWgD+pJgvtF6C7SlE9GOwTmVlWwZ
6tG4JYXlHU16knAf0XL0qvPesgnYFCECn4Q5DDR0O2Nb4MY+6U2I6SZRs0bOSz10f657hqFL10j2
wXo5xLoHV6sYTQJHArGr0nw6DzlNQdTHFUMMt/2i1WriY0g37IEfKj/t74O0ZMqd0IkhrAVoMiuR
MEtMmUCJlu1la5vxNo1h4NnS7C/LvXg5dLk0mF3xQPfceTSAg9lRvpfBY9voFkUMN51VT2e3OfkM
e9aNVVHbWHOuOY7phwy/617EUY/0qzK+jN29Obn+W+pMTF7cB0n0x9Vjuo+BBuPPqhdZvFse1GIR
70cNUW9WNwCfEZ03Ip1WepCXO9PKh1Uv2+pU2COW5Dyg2revSd0ZG/T7THVsa47gmJ1iBA+/xu3K
RAT2JdN871CB914ntZsBIVT2tO2w8jc2S6YsCvexgpu8i0VjndowHK+uKXALptb0iRyed9PWtB+t
zWfk0fh12vSbSRd0rEqsxTjuX4MK4ERfBLdBuXNI7DzMjgLYH4N3lNh1V0bnoqIHQ3isZxRCKh2m
rUxSRlFTLTPmv9PA/9HjTcI70yOR3OrT9jR6xNHRKhrXbifzU9J6+sza2WY0Kp4suy33UR24a6q1
r0aS4UdQNNhkMVqnqbbb+4/OUG26q26aQEWQOYH9DY6VnA8hngYbL6+svYwAUZtm15xxN/PuSTTw
WEj1A1F++q6tDPjjCb3q0LXLe0ILExIiYLnZWSfek9I5Oj1+P8UEa18RA7wf+2g4os1y7/WxTdad
4TbfiRB2RImyLMiDCykpJIANSXXEu+fv9XJ0zoZ8nA3y72LUw82EZuA86IipRnM6tuBrznrGeA58
VqJqzBbeIJ/MKLpZpTV84So1Ch9d81w0IywUJ7yEeOn9KLg1lskfPt+Tnv2t6PZlPrmX2Qj4yazi
c6xin0xe03mhRRVVOJZwkgl6cqG5znvYpaXqyl1kuMk1M8zxaMLlWGGHHfeG6qrVMopGH2VdeoQ0
K3P+kCFB7vohqm4DEL4kflyI78zJ2H2H3UZzkgbTQRc9Lzc6glmcl0/LgYcTDg+PYe+iZp4uFiQt
eVVn7KLMHFf2Ymim9c1IARXp9q9uW5N6TVFUr0RqfXFFYr2K2qgOGnNtrsQcWjTh15kT6Oe0CS/m
VHsoa5HOcm0kRaM5RtpIW8b+ulyUScrUL40+lqtRG9WHwFB1s6UQu/LKnT2xixV2HBtw+iwBeuCX
JwIQP2VNYN+GbmoOnSeBkkdeuF6m91rmOWcvRZGyvGWmmyVnu403gT08LrJFXOrNRYy3BZePf8e6
VkNzXo4ojIgyXMbAH/tazxI2RLEpuo5glTH0ZdVuMa67HaJcOGdfCs18W6aS8awdzTXMF+QbYpSs
LXuvSkU3dr4q59gK3bx4EmT8tJMOIY/A0l1YBHdqtIPL2KXpYfT99lgaWrNpzI5RNV2kpqmj186F
GpXYBHqBcfMfCaffLo6nxIp2qpP1tc2Te20avEOq6aCYw1Zu7IUyHxsuFwG3+vlxCONlHrj3ITld
wR2RaMhblYUsM1bO/mNLUxnd09LoJlHMX6dB2300uqfJ5Q+ZErrsdHV6C+w4k6A98b8PNT4Z6mL+
SNqEsIPLS4rC66KRn0P/dr7r0/+9hPMNk3V/b+Xtpy4ImVx4Kc7hwI7II4JX3ho9dWeZ3aTZUmvk
IjrTZsOPZU3aBjrDOvfBmw1zmVHkkE8r+KR0k+hp+4ST3ognbw6j1NS+9SoyI7PyPpF2uaq90T5g
HHpx/Xkwrcn4OSTpNzUQIgvMaGXCeHZUeW2vLAlRAnXAPKFWU7iBZFQLpl5F679+iMHGJM63cTO4
q6iPCHxHFm9IVIU4txAQGVNlbD+StXv7OpcAWqXX3xJfe4xcGb4b4ScKmSuynvS7Y8p3/MHpS+4l
0Z7BUrL5uKQFE3G7Xcs2q6VQ/caX6j7GpfmJ33uSU1+tu8YTL/nYw2nQhfvDxjHp4aebmG9uSq6F
eLjkKM7LTdd7f94DG/dEi3HaV9QJztUntvUSVA6N8yAJtphTcIDUffdJcYIclnLXyWqbvAqCEHlb
fuI5MO7tSqV4v3zvPLrWa2pGzsU2QQ7Yk0n8ydSHD0s0dQpnofTYgn68LagcaOfPaPvlBqFPuMcs
2K+KIfzzseUHo5djmkWYsVZx/8bKg37da8pzVg7R3VLsVh4KVsPBZEu2+TI7GszMeUhyDMczkqbJ
+09tbNjoqAPaioFrnZd7unKeRzgsYhtXoAayipR3fLXGq5nHPyRhaz+oXtc4SjalMw24F7EmpQ6K
RpT7PdGHs9U5TJxsvfybliJcrc3BAPGvb1XH+KQsEw9tAfmeH60dNcakVuXFWzW7YqkFsNeUrXlu
igG2RVwAGpmKM/4iWNLLXVYyJl/6ieRH69rBiqEX014WeVjjlyN1kT1sAVwSGedlLmFj8TinS3qY
u9phO1DK2KQn9fFtuWnN+Nzi5T8zYAQCupey3GEDoj+oLI1PKgfRjeVxLLxdr+vdnRcreSKxlb56
092N80PxnPcbsWpu5GTBURaARDRxaZJuvLTzTafy+cYhUwI023ZwRsHVjgFDaTvvtqFVq0rnahsl
JJ3pccTEpJ246Gh8qbLCrV4THcEvZd29WdjdmREcs965oZNkKlzrAm1WRjvjCWbOKplXEQxh0QWZ
xHsUo8dZjv71uGYMUPcMb4VEBzdc7c/l1mgROVlnPnpfhg4affNvQzrcQzj3vnXciVMewVHucCkr
yAS7l2ZRPGpe9LAIgwRhPJBX2cmgTSiejFJ81sVDQtv42wCoZO3TJb/TywmoDd92q7Mrc4XEr94O
QYQMZ/7UZDoGq5QkWhAuhXMjj5Wh6TwSNVFJrtuuIoFpweamxOoA+yEIE3Zx2VNRNuBxY88aUWwY
rxUaoVXt1ph88X+RyNsQlWogL4gUBYc70Y1pmNed+4AyMDDKzVBY1dXo/fYxNRhscv4fadvO0awG
43/6oy9VwFoXJjUqM8WCB/FFuyu97soYIfw0UPvCvA4HJPvJbtGI+6N4jHKaLIvA0O3LY0nAch0M
n1vHDTeGU32PfK05ZYvposlo6Y0l8Cof2HBgaMXV1bRLzYDiqfHi98Yw/I8jQ0eQ4WNNp0nGD7M4
Ga5Iuz4tR8tNh0TOmYCQLkdeYRCtWc6BSglcrTwfHuqh+WnQuk5TonRog7wuTVud4Oc5iOgaawjC
Gnb8b+yH1/UcpF5oPTdpGiNH0IxVE6JFX4PlBzJZ0re0s5DBL1HyNsT3U+I5amdCOzOnPbuynPPa
sc+N96W3MMNs0jlhWjq9S18SVluXMn9gwWKyV5QounTnYZp8/WjbwSvW0hx7HHnZbD37q/SLz+jW
/RP+q2JnMW9dDUMX7d05HIBEBXE/yUHcq07/O7Thglr/lXTpBcGsWvICiLn677i+WiPV1qqRa2Yl
Tbx6lox14d5ir3KnLJweiozAmrLDTOFFzeSYGMkqewdQjquyld2hDZwvmK2sI2F9DPqDFk0jw+7d
sjMZimL1P1MkDePfUhMWPqrheTpdaRfq4q9MPyEtAv5amK9V59kvgQk21MYG9LDcMyPCfRCL3slG
6DQXe51g+WQ6a1nd3rUeFa9I2Qe2tdXeNfPNaCHZHaRnrh8ZTDFZNKLiEcHLARrgHZ8G8To+iafj
rBlo9Jxy16xPkZ6T18dSQmKmQ1cJ1hXS7/LeGYoSBQmPTdLo6Lj4/sYeKcWSWI7rXmbPvARx+ViK
4znapo63zdCHP6TbYPvEqjMn8/rRMD1ikD5pdiw5h0W0YVZSnuq5MxElgKdMSxBfUsDnno+WxzvP
Sve5J7BK5xh9GGv6p8W173X9wdIbEnOTziEbp0qYnwux7tnUbVXdxPthTimrHbthM1TlG8Zf1Rok
aHAfmnW6+UDFJtGjxawGrypVsk1O3CYo8v7SDu5tiEgPIlqEcMK5yZgzcF8FRXpPvI3z1NKh28gB
+OTyXTTvFkBUphkOwjj4bYsmiO9kdteffHrZhJrPAEHHJRPbpclw9yETclUvdiNYnIPepfPEjhaY
V+afaVjP6XQpxNxiJrAlEaNlh55eRjbVo55U8WOejn8XE/c7ydSF483MzND5ruL6C35jXGLILcG/
DUwDcnXTOrBIEW7y1TBRSXvmp9qIhpMA8XXIMhfOa+Tcm3XHLt91GfwB4X3xsBiMaesfXZOA4MWl
qgvTZcJ4QkSwW4q6OI+yx/kodxDPdmX9ZWrEzp4NX1mm0bpnKLS13Gzes2Fl+7uv2fw1+uvCwN9o
wYCBCGy6tuv5v6EzdS8fQ745GAerGiuYxYQUrmm0cmTBn9UVX/l24tBboG2aKrf9WHw4V6tJ9+fM
lzhaCzPG7+8QzvnhOdf7Lj70DJjIQmYyBXGCWDSdasxT+9LwPahPGlq9dOfM3vCiGeInp6WPxPBF
7OeerqNgQW/inOR1QZznB6tksp3+YLOHC1O6rMqgrBFGrT8z7jh0GGn4hhHJaTc9kJLOObtedBjj
Xh6XCxR2TgwWtiEPCxXKSFW8sxaRd823yJwmdS2UySR4xho6tmI2VFctTZPqPYn1EgkeT2swed25
0vtKXZ7cJa4r7ujXfJetuo1V0T9mVL9bolqcE0aH6SYV13achL42PUHryTBG43mqeNtoFSAbmyBa
IsJInhzV0bSILXmgZ//sqaS5xZgV0S+4aGTtAJ8pHQVrZSWwpuAQo9eAp7VLsKN/rhGcppXw33MD
K1vUIh8JNoNRhT+6SqNuEuWbPzYvof1izdIDMhFWhor5k+eGQgIj9KjXszOFveGHobpQzSOb+m3v
z474EfXV39C8/d9p3vMp5xK/SDaIx2ln/IbZRYvlq8ojx68P8mflVF8azDrHdoC1apEFu/Y7K+Ed
jHYBmYU/y2E46djXz0FjVJCQEbOrUra3qovKUxcN/s5rs/bZKaIr1J3jZBj1ayVoXbHYGA9ay3An
ZwNJ4iahMZ3nvbtDAS4r1cu9YSfxvWBevIkZqlIlVqgyRENJaMrkAIuoODCaPePRGM/LWaTVPUkA
mBxPOGzXWWEUz5geGEyWxIT7ysHnTjCEMI2feUPC22Lcm9DoHiekPpteGtonexiuhBGzdE4YwGq2
JI+9QNnu58b0XuiKc67PXoST6KsJRR05NGoUkC8a9MjQAY6GQ1+CdNnwgW1m+KAExahuGHeiTVCo
oyJ/QaiUrAIxYLic56/ctCeSorgxKpeGZNc95xRs98O9PoXOWfg2cbhxDUxsPkxDe/ybNKt/I4Tz
gZNkAXINqJ1r/RsGPxB9RGddz9apJuS1MZMWZoGebrNB2g9Ktd+lywR14dcE+PIBZGlHy544VSck
f/gWe31TMY04RhavEJH8WzHl2X4RYk9a+Y5uwbsH9J2tsVSV+2WJ/F+/hHG1//WfHH+r6lEgJ5K/
Hf7Xc1Xw33/O/8//ec6v/8d/XZNvomqrn/J/fNb+R3X3Xvxof3/SL7+Zf/3PV7d5l++/HGxxL8nx
AfTH+PijVblcXkX0o5qf+f/6w//4sfyW57H+8c8/vlV8W+bfBv6i/OPPHx2///MPBpN/uZbMv//P
H85/wD//uBXv//70H++t/OcfTvAP9pk+lKCZD+2z2/zjP/ofy0/Mf+i6zg6XPb5DJoJOtgMoGhn/
8w/T/YflO6YbkNSmW2DkWRXaCp3v/Er+4TJMh5Vv2LbnOaSl/e8/+/7jUvbxefE2/Hn812w1W/8V
XU1IjUOGmMdLM3kxvv07TVtAOR1MYKEsJuTdaDF+KEmSRBSzoCjBNFkMrPi10diHlmvKFj/iCyjc
4VYkJDODJ9RvumZ/F1pjvZOIsu+z/FA4APMmkWK49mLKQLM4A4XXNyZpHZksk4c+F+ohba+6/aXU
XP1rZSNKqN3mCNWN2ZocH8maQraoExquJwFhU52TrsPAOVb8ixu9GWiGmuqV7tsuITb0ihF+i5tE
Hia4+B1zKKCE5o+oivsrsKYN7z+VHkjzVVH6yXs8J61L86RFdgdlrQCUKgIy3pGVXVULd0ZHmr7B
FWOtu17NRUuyLqO4P5HB9ewJW2G9yTSmRT7RYcGkrevJuoUaLZ5G67eDbR4w8X8bKhtUlMiuQ1Rk
L2SaKNQd+b2l0q90KL4zweT6HH6jLEM0LWFh1m5SryyfeVVZ30s9UOsITomkYmPpE5v6UZR9uQMP
9aASYL6+S0cydBNxKHUQTpHCa1oTEUmxYG/Q67zCPtm5TX/TWltbOxFF+1Syhg5t1K/Katp4GVGi
ZnGR2HACX8bHVn5noGYQRk7AN0zXn6qmvzgILCF6z87a6KJdmza4SqeCAuJz6JT6OhXEa5Vn6Din
MjWg6PoZr8Evw03pIZW1qpDedNmQ7JM0EFpIXR+HS4JkcINzkdYtnfetxhVqYrVDEqaaMyKWN5Nm
BLiVVDAJc/cg8aLL6LtgSlxrk9kyODtkfK+58j+Lvly7EnWWp06Qbstd1wRX+KldgY4wZee40fp6
V2YZK6z7EOl2swKfFa9bnKgn5Eu8y11/n+gV1/1MfReY7NZ8pAFWwE0QKRLv25D03Xb20w3xo8CE
sDeDUoPoUX/R+Q6DzJ4OEsfpBdDwGSOu/aCHw83XqaMovIJTjyhOtV14CoYGGZhuns3BsG9O2D77
aUoTBAsRFG7BNNF/KBth3XtFAf6mC76qqo4ulmV8S7SByXM4YWaRstkJK2gunQ7XIQY/uskB1x5G
qOJz74UTi4zvfosUMNtq0KTjqt5Z4jWxLRjTer+PiD9dl6rvDmM1TXsGk9+qBBWSJSHi4pPhWm7h
LtRoiWQGIs0qOXUKY2bvWytbaulnJwzxvlT23oUNqIAuWnn1pddqUC2VY8LQM6FrOJxvykAUOciQ
UYrvcA1nmLdLwyjdlbjFmzZLcAbt4QRTcM7NL+mh/6hIopzJd9BjscL4mzCg++Nk8gqlxtlHschg
3kmyo3X/OJgPlbDQG7BQrjTGJPustmpOQU/sBv61baYHR6wn9nkqqp1DT3AlVaZhiyVCOLRc465q
ITxBcM+CF9lZN5k0W6uPM/ZLAQ5UrzY3qMJ3qvCpAnOgBdmzovu6ljOeS+XDj2GGXs8sytxhTDH4
AWSXjnx7YPrAe/TnqNJp6CJwi1171/Qd2K9EPCY9j4pO/NTq6KfZDGchNEiErYZ7xHLuAwuxZKqm
PR0tQPoq+DSYtn6a+rsMbNS+K4cJAz/Ght6SxNuEDB3KGk/SOG8H8XdS2ofE4oVbww0sTEb5SMM+
SPeeMvN1ijyBKr1CXTw5G3ds2DtkWF3y4pj7WL4YLlTH2HNucWURm6sIVyKKcZ1E4kuJIs+p3zpr
znyLYjRM0Bn3pSSA1IhogaT4fGFCDCm5Zwrlv15f0t7YNlRUZ8jLsJlxCyhf3tUuYdAI/5BM9X5B
x7cvrwVt9wuyrxXQqp3lJeA1mpoTxMg36YjYfVa03ZfwyOhW7LGivWl6brLy8q8JUBJPYKCfoBfT
w/ukfA+ahWM+ObHm7gozwUGZuuamGjS2XVj/x1ZiS09Skjtr52BWU3FqI0FrHNJgo4GjJHbYw5aU
vLvx3+Rq/Bbg6Vm+yXjRNyA9ea5lEbX9aysHemNul7QbNn2L97RqtA69gD2dhshtbm6Z4gHU0RL4
MIxXNaDG89D+bMah5+PS1lkGHkJpPZtUlnmQhPOhMKtNlD/mXpU8E6UJ15AGhpcW4N27+P+vDbAU
xsQw6uRd8NJNy5vTOf6SLhER7TzZNDE39cB3KAGb75Y2MYseULnKDB78SgITj4+eR6NCzEJ2az49
MmxfTf41yKYvdX/z8sZdO03arUnYupIE7mPAXZUjA7yerAguVfW6Ygy4Auz0RcZ42JW2llG3RWqB
H/7BzmL5sbP9ZWP7y07o17yT5Q8zDEAx1GNk9wTm/PO//GHs1JRFZZlset04GGH+1aqDLcZAbdNX
5MKEs/eFBOZ1RZLjwSJlLwYzsnXspNgZ1vioTBqhTLMY3voGrRyyp8ucZi7u9tndI9GLNWyFJqy/
SSgPpDpv/KHaALuF6CvRCkBvzHD1SI1hESVQRohmjpLrSr3wOmunNfKc0wGgsDC8rRpwLxsxv1aN
xV6lQ7hzTEBRI8ZjSD98iby/KVSBEvzSHEHuZ9geufM6KXAe29kl4PIvb1AgI4GrPxqwOiXJPWUr
FR762ui9w5iEQMo9C0/OqD+dFK9tGjo97gYWKOlW43czxmBhpN43Xwp5idrKvC/0IiGYnTwKdEe7
tLblgZ0yaz265VevNb+nlcxvcYQc3if3fK1AeJH+cQp9Fbw5Cu+KZvrW0ZAYiYpi/OQTZvgugZWt
ejbXNwC1yF2tHHwGs+et3meICEM8AxKQ1WnofwZxqm10iCQ73IgouUoI3n3S4D6P/WYH3zQ76gYv
rGMy5HtJsUnSztkOBv0NT46Y/mlvuCBoipS4LJtIkdWk2SHM6ujUpmnCnMcRd1Zq6w9TGW7RmZNY
o0Jz37RRRzdD+hcA5PB+u17gc6QvpgpvIMhXgDIx8mCrVaUJycveFyF8jNx0+62wASGwyva72BD9
xteEc7WHpF1VYxvdu9Dn+TOw5eWeaR4aCKRrS2naKzz37206a7FLU2deHNVnL7br+OiEpnbyohNY
2vQ7u/cffymC/i/VhWm6v580pu97NNIwH/g2oau/pwgJu8gmhor2GlExAUZhcdehYT/VmQiwM5Z0
02x2VYePY2Ez8FVgvMguxfg+4y0a5kWHOK5GJDcg34a5JV0qbGai12txqULteRqbcz3I5J5Lhfs8
pYJ1M+mGc2SWyK/H5LX1GaSK+I3rNVFxWZrtF8tlVVDz6N2prk0mZbN9xqJVdIuPok5eU0xAx0no
urHCJC7vsior4eqKlwaR+V1uFmIzFWm4SbvAurdQeMFfn0ZK7mgkQt1D18Fl96Kgm630SHusFPEK
MvL8eyhAJnK98cGrXMISlsf4mGanmM5l8DQM+jPf/1wd/aze1U1QH7sKGWfRRi3E+iBCGK5J9si1
OhOod3H7TMyBUdFFFsxDJ3+EKNVM7SnRRwXiKwsnsDURiA6UZBfH6oj1rtQhKiN1cYlqmTHEeIqC
jV4jUayx+d6aHDknQ+1D7gzavotEuRNxuHENDQyfKgHBNzCAlrxyvF3uoRjTk9lp2UOhuS+ag2bP
HfL0wkYN4UKVkZjBUSBMmP2Ak47Lx0SaRNK2cm9HIIMaSw8fO0tN5BjjzS4hCnJ5NtOD11B6ZIE/
XaAp9OwvvK+mRKUlRgLSKq4fK1dW38aumS405IeDQU8QY1j/2JhsinJaZPBV3PWYunIf8p7Ujucc
iL3P1gNlxzpMLBMNhdYcoXUi27MVHUlt0FbIXYOHoGJHE0ztbbEpFbaJ1IKm2LYonTM7Pmdfadoz
CO1obkipo0HqNFTpVQ9V6bkrtSeW+eJsjBmc7SbXd8QmqGNSV1Q6WdutECi7DPMzASys/1Sk26JF
oJ31VXfoRHAuI8fYQG4ebplfvdey67+3bas9DYDRV07rJcw3J152E1zadAq4GhvZQ9eX51hj9uzQ
yN96flscE6W9QT0JHhuGNXzrQ9K1Q8LeXUzKp5nltK7SecjiTMfGzPdT38fEz9WciwSVAnh9Cnq0
fZFriedsit8YnWWswXl8HMlXW42IHM9yaPhVCQpp18DUxZVDHAzJ1EVNmPsAbphUHV24LeLwOjiQ
LFwFc3Q1pYU8CCzYYg6U+HgscMJVHMb90S2R4B2iLrBPG31O8NCMcTzHlc4sSuo73z4L+n+PnlWi
Z5mJnqXZXoORmJywwoIFY6jCYiZc/eCW1mUxVbBvHK7LPV9lkCzy7EucVYDdCi6X9mDmV/ab9t2g
AO+MCSrgVm+nayzKh9i2t/gUMV0CfdoJwKE7q5Of0Qy53wxDPlV1VX3K8CkSRUpc7vJMX2bHsYkC
fKxv9BT1d/SqcFVErZ/SZCyekrKHBww6P9Y1tNj6Pph9msVstMATGVz1YNxHUR6h3FO0RuYRpZhv
msEILuRWwFH0Ljy7v5NFQM+1yAgr1od24xK4ctAMdHnTnDn6EUqjSHc0lMtOeiLkKnNDY6dohWaH
yuBakpXTwGCKdj5jL/dgDzmiHy4cl7AxYZ7KNnqUfQEWyvSC15BriYdy+80DTTRF3b0PTu2xQgh7
79Xyp0VQ+WcDnecWRlt+6KfI+pxl9bHxPFAFgNPuErqvAMt4WhkG0dYgnufoFCza4Wg6x6TE8Z0P
aKKmsb83rKC/Z7vW34tuYIxpJ/1x+UFm2vKIQPZzoyfwYoKSn5qsJ1wccdTPgfd37gwXAkyL0Tdy
/QLFvMXqPz/YzT8WIxylBLTTls2XfXY0GW6sudzCPYF6z01G4kJhzhQUckkF0Mrhu3tabkaUxPmq
MYcKotB8d3l0OWYGY265DKIjpzUyVrkzO9T7m9lRFGrki7isMefM0iHpDd3RBtG30RhIbaMAFUge
Kd6xFU4C5FBhLtexCVLUbMyIi1nEJAiUuhzldG2L4izM0LmOlZntBKEI+soU0jhOlStf0g63swXx
LAF/gDRoSm+FNBgF5+flQKEDOTsqORlFUxJ378D1o+CjTqMW87J+qwQ6LZeg5Stqk5+9nVAn8yns
zb4o9h6Dly+l/T7UYXczIvmWWWN0DXo/upajXx7amYgf+NYZEoN1dppJHn2/OKW97X4CwxOt6Iqf
3YCsNdlH+OyB89Za+I0sqHJvu0Wz7w3cX0YH7FjVl8BJdyZTuRPwRySFcR3t6JreQmE2b0HIhVt5
YfEk64xhRZKzSSSQci6E0QtW0WQc3XH8JGBuNFVfPYWJXT6Npv6DzoOHM5ojQlb6o1GN7mpo0hKQ
luvhZ5OcFErdYbZUdxZdm51uYA9aDpcfOCK+uY3y8YEx8FxugpZ10swC7UqSDq3AF78H9tkGT/6g
1Q8JEF3mhix79eBF+9Isxa72Jd5PEpCDpPqK12pbTN6qQKe0yhOE+FWT3ytVdi+clPGW/qm4c+Oy
OYq0wHmWpbNGOksha/jxqZIgPQqp0X6lVXFogq6AjqM/eoIBddZJJjbzTafSZCciXnLeIDMhqFa0
kDaiKJTrdqSYsFq9O/83e+e1HDeydekXGvyRMJkAblHesGiKIiXeICS2BO89nn4+FM8ctVoTrZj7
uVGoHIgCCsjMvdf61lDp0kMMka6iOigflO8MeJTyZhVMQbHzqw54r+rfsF0hwI4BkWElWSnhPyJ7
VncVIwsYDiLIqlDJk+wPI/Xxl4Ulh2CufrOlpW1cVjBW6Z+Gvk7PVCMh2DG9JuTtTsouv6NB1FF+
NbqvCcBDaqKV1C6BGBF8WvMrGdor+io6BaBUrnNR31WhzdDSu8Y6hnixisjB2MIZMe6nRqf8L/rP
w+juEdHUZ9TmFb2d8uQw0DNOLnDIGWQIfSnKekw+H3Uj5Di48eMc0Q+UaUkVS2JrTs4gs21OO4Fz
vTkHXw0sp1zTJRDIYbjDd99dGsfqLvaoU5coiGYPibAJbM04y4y8wbkubc+NhfFYMgwccq7ZseiZ
H45h+jLN0sArWmerEDXmSwgj6qCBJl7noT4cBqMewUF07lGX1QHa4MVqDP8BjoT/UERadc7dkWBQ
nfWqH7wH7oi7Dp5skWZLxbu0PxkjR7SYoAozpBIv0ib1lqSL6iJqUufR7xC/GLIsGd1UQ1oYDl+n
7ilhrWeK6AEfgLWth4Ex34d438doroRL0bX3LyKNbRCSmgXG1GJqo6zwoeV3sPdtApHDvC4fpLNI
TJGKvAm3OaaI6lbgq9CDaTjAy3T4bLUDubgoSB5mEzNAEvSHCBH7mUmnuW9K0eDQqPtDG+vTEdpA
fsRJqw5CAVDJMoH8UJnqNPhBs3e0bthAEOoJFCblmmlw/lUuIlpElJ8ssx4OoSC7ibE2/xqLh6bE
KIXAoD9KVCxPvVLJthr9YY34C7njVFOByCXXl+OG6igQL3BTcca9mUzXpZfBwiz/akz1tEnRB7HA
1zY3NrvWLVPRstlnugk/J4z0L8xAa88t0yuusfBs+Jwixvl0h6nXeTRcF4NnuB/jwrgkvb6buqq/
NhW5qtIdIE6bnH6dH9cPIhWnx6H4MZd9/bnI9UcO0ZvPrf9N40LwBlVbrywI4bwZa5mH8/nGCYa0
sI9bDGBBGX3RdUbEOcz7F4wBJLpoA0ucuZV7mZruhlgVfx8h4V+0UytNm+sj5ZmXppDhfWo20cYx
am09M5rNqSw/+4IiusAXlwXlN3Jt889xPJqr3ID0aNZTcM6BgECDg0TZZNxpSW2etiUwRHQu/mfm
Mc6zit0dTapdGQ/pa1PpDyztP5zwNzt8MA8zHu7xCZKAs+AEHILQUi8tGbCCkaDiwPIp6Nr62pBA
sADngURsy53jIPirZiLelHuaxvY5kxFoPz1Gru9r5aqhF7IOh8XL28hmnVSOPOY1qYAYB5sTFYA9
mEjwuIsZviypGiBi7ya8OnCCcJli8l/HyORBZ7bzyQkG+VCHiwSJ4ih+aFGfVRA8cz7ojOQT3z7t
p7exqu9j4pR3A4z1jWGPmE5IDjglHczpTNqnqPYNXD0qPw+lDjsqj419mTnlJu+WNK3YgbVqRohu
Ol99qQ2nW9kThKbBJA+IXgx5JFjMvmnmvJld8mdC9WTmk/YJQkc0fqlte3wthj44Zp0r1uVgf7cq
MKNZ6if3xtjMh9Y64P+WHlUv92pB5t/Y0gVEaOgQavTe/TSjtEqbOXrGuXU0dNgPtOZ76L9iPJfk
fq0Ud3SQzVmxC2UGD6aMWGrNZrrOhnzaDaHBwmch8MeKiD/LGTzdF8EKNsO4TXongRFkenS+HG8Y
xnHTROXrmLvFmvTTeIP8pFgXht4+tPArdwTilBhVZLyDM2issjo9hVMQP3STHj3MjuenKMnxVZe7
OCzdrW0FClnjqB9nPLWeUPO8F8ZI9WCmKVCp+XM+8NVllKcvAb6Xhda6k3A6dyGB3i6neVLrHJWB
R6Xw2Uw7/R0Vj5b3JkQCaJCFY7nHbPknRm4szClZCS3rTkNnZ55mY5cOAU+t0wYspVRDdvJr6HpC
tzIYub7bbKtoss9ZprG6KxdCRflYmHEMYcLZSzuKL0XS3Mdm6kAh6CfahEZMLFYTX+gBDEdAFdzy
F42KDuJmMxjxhF5MWgeDVHiahOb4TIwsgBCf1CyKMt6U0LiKewy4FdfAIYBScLIN2LhGvDF1UV8b
fXKv6KX5viGS5C5lqYLC+5gmhn2MUfaDnrBia1lvjDuny1fCt8OjBIxTMcmdd6aWLt4ZJFRplZkv
4QwiwKc4vCMglSQv86mIFoe9W6ud26cVKR1Tvct7bAW91hxuQieElFDeGbU2N6NiYEHejLVBwBTH
nojnoPLKKjcPCrjRnVM0n3LaitesiKdrVtqvY4QKptFgQDumVW0oVYwP6jA0pf6AwFN/uP1vHk1M
EqkZ/e2FTKvCbdUrGoLL++Qk9IciGIHHILiAuKtobwYAoBf8X9g78UW65vYGxwSy0O4ti+ZsLyuq
17YxPGmTpHKUmQHSd0gHZWo8NvZYvdelDDwBXPZqD4wXS4hQ4Ce045K4uFhaPG7mMcmvhb9kLspA
+zwO8xc9jYbvBlqmeZb5KxN/6O7FSlWz/Z5XRcWQ1aQPuWUGR+QGimWqG36asvydRnn910jSxlCW
6nMIu2RDv2Q8Mx9FwPOQGG1IBlBoAr0mF6wfUpCAjLIvdZxuqrKUsFzph0VWcBkDGb3mptOeWh2h
bhoRAdZaxrhyG4gcZhV+bUoDNUHcFrvEtu7JmY2YGUpah2Xbvksd5JCImi9p57cbv63gQbuO65mD
QfRUXGEhMLmk8thNP1kjXXgiS2dKNiXGYcR1k55E69xqrV0E7PcFCTyaVFlNhyqPixeWqsoTbYM3
U4r6MCMSX0G/BRFqEWlNiZTA5iG8JvPcrkebeWpYp/6Tq7nWExICKzFZdmg71eJUzYlsn33z3Qxp
QQba4sqYqiX2YR+1/eOIdXFdSuxFBXkONHlp+hMXEwNLzHtw6lbV4SDVzLe2+EGh966bqQ0CXiMG
1erOCTeVWUyThwwAX4+0voXAX7pD1Tavpj8zpE3Du2XBOBpwQlpl/QLC9NonGejCeVh3Y+dSTg2+
ZOEIVtxAy2vp17CvzkgL7oE4w2i01HueXAOk8WyMYCCT9cGY6P16iLpu5Y/5julZQ3Oe+pNNu9hx
D2kXfNLb6Ytm9PaqqdFeGcyEySt+0QMDiJ7zOW9eMqFYFpAkugrJcL29AzzguWbkRcLRw08hjFWX
+NxHV+KthKrfSghp2FW9UdaZlyPNR6Yeki3efrfc74WZWitXKQTA2UDWCCFObWyi4HdoKeFGltNe
iuRoETdIKMuK1Y5aB25639QypHkIqbNPQIZPzpLbajwABaYZPjw3OQESKtC/S8NdSd/ZWjp/x+9I
uQva6CwjG8YQpiDqBZ8JkqNQOeJdS9urXeuss19RJtBDd8SLtKuLolDlYImCYYGJdWbkMnRWaW0X
mTgQsx++TPcxBZ21jNdlza1wtuPBsydCiI3qzmrNb2X2qJIXq6bJPjRq3KWDznEhlqcfVA+/Y3xq
STCFHZK+tXN2oaiIs78qIC81+kmf7bvGduQmzHpnVTfFwrqn+VfKJZIlC/y1G+Vvkis4Ht+GSe9W
lVt9wmJA3ShG1D+N7HVPS2JxRqmNQ8aTF8XyxSwe0FVkG4XNbK3n7TkdQEzkkUWMLPTsKGrQO9fe
jFnbs4fFE4S7PM/aLX7rvyDMfZfZgD4NnU5bs0BqIo1sWbVtQvuY5tS9R7xhnqFhJOZnS4SVytcG
1y99ek5dGLxaptbALCt/UKI+GU5CCwbIvyeyZ78V1qqEqLTixkTSw0hocYj0fgCH6vvfIsACzC5N
Elxn/01v5qvSyXQYRXIh4AXLCd7SdShYsMrxTU8YYAsM3ULMC4fG/RzJ/OQi8xdyij1MkfMK/9Aa
iR0eBmFe/Nx+1GH3o5BIX1t8EEj++fGWY7FiRpjR8iQzQ8XUNAnmU+mXUUhCyokb1XCUU2WnDCAj
OAvGhL+w9FSNl7PRO2O9NGYgtx/naAY06mLpSzSmTH5ndptaH18oHkTbHD9uHwSbFpaVhw+poR5U
VADBa2sOPbsy1loaoJBg9rPqoHzYlhbswxI4Ki0kj8xC8s2Ty6hV9RrFDrSAceVb3AYxCsQoiYPA
A69feYOmNqG2xPrCLyKG/q9qqF8c1sdtgIAD/jfuW9Zn3or4wufCaIN90JBIgmG0XCGchogx2J9M
F696xwoWzUWwHWoA41xReUSlCnUAw1+7bpqahoVl9WsBkMeykmC3iA49p9MPGVPElWIlvWrNKPMI
dyDTt0SEgF28HOgWaKSZivbdqouZ4l4H48euX7WJwAfbtsEIzi7rANgke00A7NLybWNbj+kAijDi
SIMHQ9Fl4jZa8lGSkDSkkBwH80dnH3F8RWt7dO/mnBuv7YDLMND/iAwB/tQgpIpsF9tQleMAR5lr
2ChgRkERaeYmgUYWeFey18yu8nAirtuS6xo7FGOEbv5ImnzVRPq3yBkNdnSe1q+mVXeEYJv6RpGW
Ptvztdcj+zIu/1htH59JZGH5hdW7HGgu94tSKoa6ug86WkwN1xIVNHBN/nxF1Z0Bli3LVVktqU/w
9SsM0i07dBZmYqwWYznjMc2NgkWXQ2TZ1LIRpKMUaRKST2wuK2uKs5VP62ac5LQpY06SFRTRyRBb
XJwFCbZgQJ0y3pB1wLFv27ciLcJdbEDHGxIurCw9SmKk1z1FpFUdjI+6GoECd0jDDDKqYhk8Vk74
kjW2u3fy8WsApWrjLMPR2KsnFLC4Jg1WV11/jY3+R1WlamNpj2aR063VqmgzTvyOFQslGm0DKXwJ
Oa2bwW9mzHHpFnEY8vwYdMnU7o2ALLvCqM4N07A5GpNtUQ3UcLI+82baJRvyURhmY2cdo8eAZ8QS
I0Pu5+PcYT79wxhxemZ9dycH0W0SKzmCoyFnI2aAC2X+l9qL5EvdCOXZc4l5I6VJkGRPDb8rVFvk
dlWyXGljfPBtAZQlMKwtMuYeznsyzMNZdT2If1DFHdyhFWZ6CRhV7FIK0PvZJbpFCyNaD0SIQFY6
jvD6YlUDpqrrHSjlfBUVEZd5Nm6YtKHHKbjpjw69ZHOeGcxYn7eaGFeBMIhGkRJ7OuF0wTTibiOE
PnZEtGXx1BydBpsu1lpYfqgTjXEXuQjuEUdLl8ATohGqTddmX7Rudr1KMzTenWCWcyQnxPYHWByQ
gOJkkFy7BOhZWDE7wkAzQUHVyC7yJVAJY+owigPBAqsqQwXeKLpqhgzPtBXpsyw9MRnfFTYTB4H2
KMhx8/Wz9j1d7jeBQI3U9cPajwbHA3L06A+MQH1DeUXEREmqCVJP5N455vCcFHqyFzpm6DZJX2ds
Gfs2xm1i/9AE1TK6XC1lnU1sVvddET8OfRbgT46KVWgzBQHEnBt9TH282AOi/W5Lp/QE7ACmNsUP
Ej77TSX1eDtb819mj5bKTN1vtvS/B06me51ZvUy9/2qPMS6EKvmhu5ue/JfVkCPxK/vvlSKQmtIp
SZbAHDTsck4LfHWc1lmhoBNP8BT8gmVvIaJ1ZmnfbG4Q8JqCZ1kNFNJKI1sV9Ow8u+VHJyPQ8o5d
7QfwHhoxv6uKUnAZCn7GbTRcGBqqCYTnFFSrgbXKysDQvh3z8SlzkuQatmNw1wY+2Omk1b4oRmUv
oPl5j4isfrB6WJuRTSk0x34KFQCmY+9QMXN4z3MwWOcKx/yXuWFCklojMR2Wpn8mzcWXO6Mtgzfw
PsaOPDe1vT0MTBfhjopexymJye+kbYzhz7gLcDzzsy2ejEhPr1UgtPNgzPXHPplGwpTVnYf7YdLS
k1mKR/CmaIqc1t0wezH3jHJixQyG0OQ4ul8y/C5RTRwuxJovUTjPG3cMoLimRfLF6betKL4Kqs+P
Y1o7QHwLY+sOTfzWITpyrS696/Lih7P022D17qBPYAhfHknRfzw1R0LShKIXd3uq+T/vuj26PU9f
/uODP5+iMrijE6r+tq3lXYKi0d3tXUbvZwd3QIEbDvouEbF7N7Eg5scJy2k2gg7ZBsF0GnQBlSVQ
E9yEJZAmTi6eNbhEM/1H2VPCSgYqyGRd6G8j8JCLwG38OKK6eRxREidF6vztKejKu2FcQrOmGbrI
f79TJ41dF9j2x67dnl+esu3Bvqt8ATpp2clhecffjg3vgK7qfHzo9ryidXl76uem//tBsDvWNneE
vuoONwztYg7lXhJdbscD5gr4fJYizLFpAN++8kJZFHbL7JftJlXv3LnQ2AHT/Z+HH/um0x29vXrb
h9u2hUBJuhzTj3dQ66XzxcOPzy+v3h7+/DLLO8al1frxgSDuPx7+3KRPS8D3TfcuSp1qVXcZmVZK
ax/LwNloWtdieuKRCNzgkOloUCZa3EO3o2PYrNw6Eg9Z+ZzVYf2I+CTbMnmM17eHyfIclZhyOxiQ
o2/PpbKpHykXMruWZBk2xtwQuYlBfNskLD5v7yldvXqsFAwip8IuffvIxwYFbuapprD/c1ud4bLq
ESmz2+XP3f4m10Swa0jj+nju9gILo5SaDAGRt4e3f8BHlDs4MAiJlt26/V3fT1BrOH7xt79RDBj6
fYFZ6vax25uTqqR+TaNvdfvY7YUpceSOFQx9q2Vfbv84kPB21YjcrZ6qdkEPkizo95nr3T5321as
mdk+dxzl/fzcoJG0DlbI+ttzoKX6vQ9y/OOztzebbS72c0wk08/jhBfY2nPbA6Gx7MftBae0aZjh
F/3bZ6uYzo9Nv+VvfwM6fnYYlmXx3/aFROZDafZMA5fjdHshnlV/yA0dO8F//4Y+9+KguyzIPs5r
gt6CPBw6xz+3ZdaEPhhZQ8DEf48R1a34iNaZzvftGLVAdhGq+j9+bloYaUsge/3956e4wKZjPrjv
P58Cn2IemVt++7mfmBOcYzebbz+fMscyPM1h++Xn5rF4Qf1S/uvPbREV1Zw6ygI/n6phF580VXy6
bet2/igLwRKy/OvPzTe+bZ9UZj393Pwc2sjbffFx6G4fNBIYKqbbPPzcfFARnJPVxf3PbeVJP57J
Vr6Y3EVAVxis0nFxcCk/o53TnvVBP2ruMsCVk/YsCrzxidVDeFhehBHUr9o8bQ63V32mWtB7hL69
vVpiHNjVqduvb69aNvnkjFdEEyyfnVs3uYSa8Xp7sa+c+ElnCdDpJCjSIKVck/UNcTq81ag6GCyE
Et7eSn+m83RihU63F1MSAld9YY7726thRJWK7l/wsQ+5mY90oSNoYsv+1z4rZGoWdIaXDUeYl+7d
XDzcHrmqqq9Uir2PfUhYdYlOS56M5ZMym17Jl0gvt+0M5aC8IvaNRWDIZgltWJcu6MXbq+RtcAh6
t97cXtVReRxISSBWa3kz9bLpPJdoVG8PTdanD0OmPrbkGNb87Ij/7ALtd5K7Mu1j/3I//tEaeXJ3
+yNxa+arEGcc4Cq2WhlTSA51Q8rU8tAP8Lwqjbbu7aEo0/zI5Iimw/Iq522+G3wNdyeP4rAaSCGt
trcvensK3nSL6ICZ3mx6lVqyP2nZviGGuldGQZM3Y/k6uqwG+pyIQFkb52EgGpCAWQWS2MAqwkVy
pEOvUyBvgpOAxPpsBYSrx5KglbHo1PPtf1pb6Ovbw9v7bp+4PWzHorlfAi2ZnKrnSghQdjllfh7c
Nma76bmwlXN/ezfeJQAcQnan+bbp2W/WrT7J3e0DIx1HqpEG2rzl83qppmONnetjc3Ok2xdND55u
W9I0gdQAsfiyHdm3H6r1/+/7+5Pvz/5X39/LV2CFbfeLU3D5xIf1jyvkfwzMOcqVUiqoDXh/P6x/
ulL/Iy0dnprtYP+TLp/5j/VP083/IdtOtwj0wOiHrAYT+n+8f5rBBi2XkcKlcYxkXf9/Mv+Zv4pz
HcdykORaXJzKcBX7hAHx75J3l7RzUdd2faWEkGy7xs08EhRgDKkFXtV3wZ6dnph2GhddIU1Iayul
UDAXBwCx1PDctNxOWfLAJW6uCt19NkC8pDGLFkRr2W4GFOcZQ+5uUNb3e51oIkR1UXIsc7V2u2G6
DOjhmerRDKEdsKpms9wHvvny7yrk/8vXNITAYG1x0CwDT+WvX5PKI8RrV2+uhYVdmA53tC5+1F0P
UpAMBs9C1k2hQMiT4QIbB7dPDBf2aEgyiMN6pPWcDmT4rEE1f+f3EhUsvZYdEX04YOJxl8c2wg6N
MPnAtZ/GBruXoNVwIrD4NSaePYiWW0nrzlsc3UDuzE///gU563/HFizn0bB1Syldt/BkcDL/8QVJ
SYr1cWyvQi+nhYIFF9XExuUE2qm2zHhj1GTUm5pFrsVwDdBg4sYr0UHEzaaRPuUl6ZMv37afWmnu
Y+FA2GWkCBg59n/Y1V/t7v/ZVdeydQnkxIVq8uuu9rUZF3TfuitmfDBBBouDqBRqNRLBsieEzXON
FF6ZzC5oXgZ8VkW2NWb6HNZMBDKKlEctmL6Vzgatt/34h537lbKy7BzeDC5LA2uOITC4/Lpzydil
aJSKGR+R2Z/NBLedNlkIf+Sj1IlHt9u4AfaiKNHwQ0NlOqt1JM6DoybAMd8my48e9Ny9k1CfTjn8
oD/s3+8Hz3RMUwCBgVKBC+cf+yfABI6qDnR6840DqNN5pTjhUuW0iOwuJbXPtlkh7VFnnK0l2hG7
3DLhggjdy7OZxtldHqqdTkjzucI//wdKzT+wOh+HTyrLxN9kmS43sF8PXydUn+NFN652UhmHzkpN
cIH0FsLO3S7rbm/odFCUBUVIZufPlo0e2msmaxEAUErpwP21HmXDfFP4pNJZ7xQh9MdFWIeuHt/b
vx/N3y8abq1Yq03HgmiC4/7XvbVDiK1UgcwreFoEn2WI8igl7wAY89Ms32b6NEdaCvSjCDD9g5nm
5pL6CRq5HSosEajUmEAIgR3s1z+ex6ahWZZpXF2y4lmmocGpqmzHRA8+f4wvBXcVVjo0Np/DBHxa
7aLZrvUCY9fgm3eu27LwwF4LrfIgyPg0Q3fedZKeh6maaY2SB7FxAYWVPBTSDMBIZOrTKKnzuOjs
PTuWatXb411GFtaT075HzfAZNUFLqkmVHvu8esG5/T4Emn03J5THQ1bK1KTC+lORmO8prf0IkPUl
kcV0cEvaAC5tmx53lCCe+fHWcepIyOOAvieN/Y6mTT20LSTCPr2ihPGRnobuKu4ERH3kS3tmOQ9x
nYDdiuJtsIBQfdnBqiBfY2VhO9mKgNK7ZmvxGleiZOY8PCBG8R99U58fCC26y6Kg+tP19ttPxNVZ
JaNIlA5f4DevW1/zYyydziYWCT9OnM896Sj4UgdY9TQfX4RV7p2+rK8IWI5DGJCKlporJ6ZWHzs5
PhUKZsR21ehCn1u441cxuiu09NmfdvS3gZz5gGAibElGOVf+05RHOvtgcvHbV9FRue9iaski2ZT2
Lv4MiUas+5zkJJ3MsiKH2tuZ4/iHa19frpZfftCuLiFrmOyDyXD4T/ecEr0QoSP8K7Qb3xtMxO7k
6VUejVLbw1e2sdtObfoee2OB4tuLerjd/35B/wOSxUW17IOjsO45i7PS+OdFxa3T0LpCY4QDZ5nE
oGIcP9+HLdJuQixcb0qzY4Wv1jMqp9vgdSjAlGXGmuI5tKvJJ3nQaayNKitPIuDYFHV4+Pd9lEzs
fjtOYCB0w1S6MBlqfr3wfQZZvFq+vFZxAim+s89YRejJDvNpoIlzoA+FIiLAQZ/41n1fEwYA7ihg
AaTR38FeX2V42yOpsnNc0TFD45w/4kDrieWztKOvIRZU2n1SWRZSzxAq8BynGPtt9I6tutiCflQK
x8ZTSTl4s4jzt6wur5aLiqTRDNoE/JO8a6LSN1ZP3GJAe2Pfh8BjWI2W7ufSt+L7piNLYBLOagbW
6vmJNCkCFojvgnIXwG6B35bqp9qNDQQi83xfgbUH2fPvx1KXvx9Lh6kydkTdIKpT/4cVVbhUheG4
utdIdV8plbSbaaibrVWEpL4SUlJKWQOurDmgccfPfhGtDSF6KCOgqlrnLbGJgXNxK+0PQ4v9+43D
cAS/NoykQklKBL+eZZgGym40lTzjssig6GTlU11qG9LYwvUwaPnOT+hGNQLUb+LO3hCK5CSJij+l
mv29RWWA3TMmu0ujhYXlBuxuG4Z34RS9EKkyP4SqPEWN8QVLT/7Q4mPfpeHYrvSgAfCNEuGgJUii
16OmIAVkKTIVwWjf+/MXqSY477nbX9I8ZDYuEdegn7n6ThRQVYub/TgMSxcbmiqV6G09E/SeaStU
ijEezrpAoSHCO0vr+zWi7HQ7KWU+OGX/lOqu/cgIdTDNgaBFQWFEJfeVyNIzunx1XoyVpfJNMNcO
YADyHw4OiTXeAJD1EnXXBPTpRRj1Pe5ii9RM/xo6gb6LkxZFul1cNbexEFVg0NzQ35gvJffUGiLw
BS8/6Mgou9NnsD3//hPD4vrbb4wlGOsz0+KHZoFY+vVMmiKO3QqIy7VJi/cEN+Y61BtAGlJeIt9l
UDDQt5IDbz3QfENWp2kvZskMpmd6sUkAvU+wgTlHGs3oJTvNBSOf41FcaZNhr9oqIL+97dqtW8Sv
iWuAGmgInrrxeaO0Y3q+nICCXENk0WiJBRXYbdzQJZunpj8a4O8Gv2iuPsx2HOzoTINIHfPOtHdW
zWzKov1wDLQYVnEKJQAGl4bcCWIckqtiLL5ZON8DH3VxrtuPeF6Sg2aV8QEe6iTNt0LQrBRafoDG
dQHiVz7Rl1969xvWOuE40ccji6EaFPVum6KNGabp3YjzqXSmAwvG8ahq81sfZtPzUMRHlfxV4CE6
M5KFFxu1OTlU+5CQDa8O5nyPgK1eh0lMqN6ArGuIbChpTkdARai9jFZW3kcx0wHlFqjCArDwarBx
MBHUgngleqzjklTV2fx2e0Sjf9rVbYVMp3S1E0nGrecuyc5RAVce8f9dmq0LywuCCK5HSMABMM90
F43jQOopoG4FnkXXexB+NP28WjTVfm4RFuajRy4aHpMK5DqtfLHStfvQSd2VbQ57DY7Mumq4aVcA
c/KAR4Lsw4pSMv6rdjUXRuN1wiYbUd+J5tskne4kxjGA7YFYxMphEJi9zlVBQkyfM1mPx2BVBRYi
Tmc+KGCYNHaTh1gmiCQKBLGW249bWac01ufhtMzF0sm8TEMZ7Ue7K7zFHeyO471odH6xtdhGkqgn
Ft4eGp1iV6mOVDY1kx9WgdVntbOu8qQ9mhbK4FBrcGQG/s51oKobw18jrsFPjk/AZeH3aKN8+RFt
M9fL6fCrv255D5ZNqyCMCP+M0PHd3/7RK7YMs+CCFS26C7NKO2Uk+cDYWfXxRFPTyEl8m6f2Em7J
X+g3JeC3lbFk6eoA4Gqj24gu8Pdlt5mMsYf+wz8JJ4Y+yhNG4eDecaODH/7AFx6eU7qeJ1B1h1yk
mBHzBJeJOyuvs/UX8jH1T5nlulsyBhGHkFued1IdXZJokcMk99Ic+L0N/Yb7SbwJp0q/C5L3MsJ0
SCcN7g2GC0/LRnmOYsQCkeV8i/mRPAa2QoHvfEtGMPbLf5jtfWrmNjg0XSS8Sne0PWFUX7IALCVq
fpsWQHjfuIlxUsNcyJVVaCXyz47u6jDYj6kBMqWeKBFXjdluZdpIpGyu9mDHJfjProYLl6t6TSNJ
bXtdUYPIYgFgvESxXpftOqhNnenmDJp1Du9bNZoH9BzXAN4Tks0gvhA0QVuMRFWvrIE54eIHvzlO
9XMTcuHoIYkfwqCLD00jmSp1VvlbSBbP0Ygre0F8UIn0s+9M8azjMErrUfNr9j1GR1lJ1WxyM+Lu
ZhPlDtnI3eIOICnarO76oOgP6BAQZxawpYizLc9En0WPwgF4lmjTvBmVEe3KjFSu2pJPbl86lNlH
+2lumi854jcAIN3g1dp3UAUha5qwPE2D469u8o+xsts/YS9+H9GpxJlE9LEAp5r0z6V3UFQ1+660
a4b7uIppNyGYI26u3oJRRq1iWkc/5UZhj9r77IQGQCWmSMmia0AMt0evHlhVSnQFs2NW7ykxcSUR
R+GT3mhfe5c8jc7AdK6RL1LoO1iHdBKKPt8XCfPBWkTWRh+s99GKg0NMpNk2K/stJovssQAYyVQb
mf6gNzo99sranHrdaM//PhT+vrp3OQI2k1bmXKyFrOUIvX99imAUQCX7XzGsTqPk3vssKdlnCbKf
xdQbaDUrHhLgy5zrtXHBPpWmT+1JuHIzFC0SFcVDubiFCRf7MaOvks7TYDSfe84oupX6fmxn5w8o
Tyho/5xnm0shAmgFdU2DSsevezuGprLizg6e87rXL0JY9pF+Cl70Ek8WGIPxsxNM+2io5GkoXCat
PnZ6/EAbOU2LfmvacjX4p9JvtDs4Hm814LB9KMd2X+aE2Kffpjnp9laOuTGkWZoWaP9qWsQ03kys
eMsfdYLUfJyDukRpF8B1CMpPGiR1d8qBVtsN4FnyH55iU/syK9pnOSGSC0P97t/Pm/37ysyi8EmV
mdAekyLhP+ocSp/TWIVD9FxUyFX74tsNpMDiXEWE0QSdrs5+8VqOSfupqeZ4M8UwZMB3Yc4Oo5ck
w17ZlH81lUr3Zc8vkozC6sEue4/BT54q270vZGrvnSC3V/4kca1gCdg2M4jaBUqPN/8HJYcCWYuT
ETyNa1gSkgHiOzuHdovagMopA0WEyj80DXyezFRjAoPMqn2hPxzv4NISUsTXWPW1x6jd1Cp+nYu5
OKq0ODJF+U8+yIgyzcPqoVahrk3wMn3nuSj9H/+bujPbbhvZsu2v1A/gFAJdAK/sKZIiKVGN/YJh
yTb6LtDj6+8E89a9J+0a6VGP9ZbWsFMkmojYe681V1nXHdqcARm6t52c0fnBBDNc9CtlAXmrke0N
oTjnAhEhGaYMW7zkR9ga9BYcs6O/3fyh+SP0/+aW0MQH2WSwKtOF+qWPl7YFkincrTcVG6ifYwIJ
DfYbQxv0k2qMPWd2vMlVMazHwjFwxtjf84b035i0hqOoCQZlKSTUnDrLBZmTOg1Taamcg53Caw0t
BwWcpJbsQLrNWS2wtQ5Qmu1Lz1B/F0le14wX4WRV0dlPL3UUmvs4aspD73pPft/GV5L33iwR/RCu
VX6xVffXr/Y9J9qClfggFmIDUWllErXwlFSMqZqcE24M72vBNkWVmqLO1UDVoUfpWuzeJXLUZDxU
XeMvAWm7u7LUi31EMty9AGDxhk7Q4wSfRSF1joQwqYYHj0MWKqdCMDSlvABIHT4kc2U0oihFIhof
dSPEGNVOT3Yp6jUiXQcHS9yt78hge3oQuTtceuPD6i5Bmozvow1Sr3abZoOAKjgVWXHrooDoTVmM
B9Il110mgkPVNidOw9khzas3t+CDR5Nerr3GihBmmuKmCCbMmp+OMeUHnC36nxo63u8dHXg9FvMf
jz3n91ZvaCsBYlsVN13c7oyRsvaKPZh+RMBJvHQ4Q7wCYlInzX+pod1u07IflvhKFraT5wDkKnWz
GvJXMvEVlaXJ6GF80CUxzQkumQMAnl2aOOpl8HHB8oy/CafIT0mBJQuWHqH0vRXABECgZ0JVWKSp
lu/SDiUjzZEJPHYGFmmcTl0eqCe3t56zllEPnMuDSmW3cnxy8Mxw2OCFKc9Bku+C3iXeOezkuvDa
A+OY7KaH5loE4pFoAvO5qiJnw8pbNoP/2JeBvZOIKxaDddY0gWMldJd57YgFcncqrHzkG05fQjsZ
L77W7+0AzFgmRXuLIHyZ3XQoRhx5SNrMlyLwdhrHcE/pX7oMB1nlfcO1Zb+6GpFMKNhBlOuUEUP5
EKeDcehgS4Ez6z5il/HZAqX4knrtVoTl+JF7OAFarD+JgYN+plIbWVWvxqqL1kYdEg9QMzfBIsQo
KBgTJtYYgJOO1SawmZC15nPZu+G7nU9PaObziyPjiJJtV3SxdsNmX2+CnNh2J228Y4aNdaGPSbAh
6sY/lq0qlkFLFFU2PHfA648Gc8VVpRGAJHIGyMnKHwjrXTiMgI+IMQdG5ShUKR37ldP0GsFKnCLr
lAzAyaiNM0ataeMWJkKdqXmLOuVfB0ci88vFuMto1+07YU+Uu0n/RMD53o61deI7/XfLuLo088ex
7T+98Ecl9ewKU0nfOG2QLbVk7HFgGkBFvLmqmMd8bRS3y1J9m5hf7dkp7RMUnHjd2pS6NGRskm7s
YK1KI9gkHkO1hIQed2FpKUtK3F8Lp1fBAhOHZkPtE+MxH5DRJ048c4+j19rN03ObIdf0BfyWqC8u
ZWZ8QWNTnrCkwqpnkeBwG9vnpsPliK66C0eO1llcfDP7Wc6hn1ns/AcV6OIPuLd7J//vjVGGIeDy
pS1M4QFP//tBhOA1IuLjQd2mMhwP93SheCTDyuzsYGtZ1dfWITQc0ORwEM5nj9rkrc5FFLLsWV8o
F9qD10f640BmX1USizOLH9+EzxDFCou103XGvkuRCJjVlK2TymcFmzsqTevaG5p9/cLy9TUV2fRo
AmK8Rsj369sYW+BxprA4UuLjcWaffWFiC90ZkgRSd9wMovPTlRv0wzwVfZmyKD4jVAjJa/YCamfk
h1mbISRPnGU7JN0howm4xHEXE8XDUK+yBwAaDSydpiZZy4mOFqfTOiKepIp4rQJDdrco9Z/bZjgO
su5uHLsZMbTJJxVTQpoC+WVYmoEm1g3o11EzgW9YI34KqfY9hO5jO1VPitXhymCTDA0lHpNBGVfE
QihnWzywGEoBx+jj8z+fqO595F9vKQcpx7gXAu6vtQAe+xEflFHfLN3c6ryLBzzBwTYBXo7sKnxh
LPjNRhELqydeKSLxNtnkiZs0+A+nmDYlMZvLqaaw78DnyFbZG9M4EeMULjBkpjRCuB3//Jn/m16p
bbvMmaDvCB3r9i9HjiCwIHyUsrnNxEOOvMWPAjP4LXvoIvWjGG2eHb1Gme413lI5BQQeH8dxJIav
o1GIhyLuUaV6xuGfP5b3ewvXZnfTOaPzsRz7flL6t6KCuO1U9LQcbzXtcKrpbVrr/TpwY9KFtTAm
e2rcxqNJfEQ40aMiZMKrugNn9EPuTgAbNHXWZ6wDydy0hMZ9h+x7aYvUXbKUmwRccvK2pOqfRHMw
i7o8VA0WgNobpqUEOXSgOdrQDsaQFA+eR0No7Q9Sf/TUgWkUbv+4OPURrn1Nt7Y+Gqs+r+pL3jVr
p6HNECT61yBEd4vdBcYDaebEaSTrcCr8HQFZ1KkP1FMjYb25vSqcMNlMTdxsgnSkYUkX0Q/1dE3L
ZwqVdsLNsiIVtTwOClxa5/o0RUIRQDtu83fNMrNLzntCpI/xoyWPZOuN/iPeIeORn4bbunXOPceJ
i+E2LG0wXzDUACq9h+MSEtEtwGmInT+2P/TENw725I7Loe7jh7y0HUw7syFozuLwiol0akm2Xswp
HVeWS+PSGd64OHYLU3hwm8dg8P/Qyzd/PRIzM0bCQHqzNMhkYTD792WypfDRw3EcbnYNySXINyPf
6mLG9osJZApUcVMiCwDtpJIc4W0X7eToRLDbo30d4KFGsIDJzfatd5tQUUa3XlwJAgk+YQu2J2nW
TKHc7qV3RXMLe9plfu08M20F5UyG9NLuM4ZjmTDObJyP//yQ/0J8dwF5M5FD72CjBLKYj/8yDSgY
eLZ6Ng23IQnyNens20wX7eOY/2woU1/xJT32gDK7Xjsqknx3NEvAqGToICDablQd4nzqrOeInMY1
IToDvEn32QOxDX5wxxrD8cb1/tDwuGsd/n2R40Mzx5NIl6RjGb81vvFOTiSbVPpNqWpT2zzFheW+
YasECkwmbJSN1k6fCrwZZLKhf2M6MfeUMx1JN2Pp1GYRRny3HFICrJ3Kxgul/Bl7yKSqhoeoWxNN
stDErmAWx37iT4EnhrV9S5IU/79v13+ou8xfe/n3r2R7ZGpYNmDmXythhmBjJCZ3uonWklu30n5U
lmD6h/LSjJ1DEvbPqGKIqYAuu9CryFzqtiITusNy3DfcubGvVka/awdj2ujYUxet1mrbtlIfQzBc
uPE0Tw0MnVGdw4ipuG/+GH5MWnZMmqZbNXX2NY3w9aVpsrIHS3DWInUmCdsvGBv/+aET84L+y/3z
GFvPJT9PIEEDf3+hsiKaY8BM9LA6Oc2enT/CCINbCky5G4/ZYP3w/Tvp3JIb3mlMIXb02ozZ1zA0
3xo9OhJ0/kxkYCgjY2fAZ/jnz/dbO4mbAfJe8NLzhElI9n//fCbzf5TXqbi57nNtWNG2q7svOkNX
Qp6/u9gWO13phFt0Xztmem6Kf/siVZVs4t76Xnp2s8jV97ipzVVUxByZgRem2pT9YZL3215vG878
6vIOS5d6/c63/LcNKq8jL22yBCZjNPwgZusgi/wbVj7k3XW+KkK0bmheCAnUGWqXOrZyHl4Zovk0
neJ7F9ofY1kcI8qjdWChyYiHlYMremV+SUZH7P75onLtfrvrbKQAoSxpc950f/240o7NJC9N4zZO
ShEca4mDi3EkGHEUOr7EKDizz9KanE5gQPtpzuEbDKD1sQ4KMHcl+vIcbmMH82FRKcuaA9nxfVnh
8ImyhBJvqZN5DmzN8vbR7K3FMBrszI9aL+uVaWApLDBsgOmuUWpUqXUKggDRSSOxkXlkpg2GTB89
Tp0LP2ey5dfdiT4GUPuoftdbKInmtxinIgqx/LHo2JzHrtkMEBg/m7JiCaKtLzR7y5iFUaQ4wArC
E4c9aa1VxDdXJRm/MISD5L2AbjW0bbkSAfu25gDbagf9lS+mASNSlwElEzoAP1m51nMSEzA3laAN
p3Y8MebS7LM7E9+NjpD2JAwPhu98DpycHIsBXj8hoCgj/wOcIKgHihMmstjRw5hcdXB9HMOJ6K2i
HEPbsoNAD7IXpHhkBxB1yKCVsJgE1MnB669VIq/lMPsqo7TZxm1ZLhAXW0yVCDoZ2myTNmxola7G
ZeB9OjLxH4FkJ4vW64wHRzYRt8nV0P1a33IrePIKbo5i3nvMo681DCQtDPqjrN1k7drRIaSDd7vv
85EdGreyMXeTzuCpZ0aHl48qenCNagu5/yZGFTwFOWC+SZK7GbnZk6BqslO3OATwi9YQg+lIJADE
1D3/dECGhGd7UzUpEOD5DDuYAs0AKMtVoTXjH44MnA9/fdjdOcOS4wKLCFvsr4lURmYLTWDufKFB
9sOvdfN0F0dBJAoqH8hU19BwUik84IpxeyWqLQf6auuYQIDdzjIuMD12wWDuyFKNf87/EQbayghG
dUkmP9iQDc5FB7G9jEOXvssgtQN2mZhsJVSWDXjh0HiKjXJ7h8cC6wQm2g8ksHas8SxvgEE009iX
oViVIE2PHCLfyqQxTgyHv7MT8jRJNFqVW78OdpvtvPhL1hvyYudKXgIo7LkMfoai0t4G5b54Ic2J
keuxmPmox/v/MWhz+GaQAdKsx203d2dH+yxGNEp5QcRMZ4zBIwP1DJenjqEhkNiN5pDmTIc0UYhH
H0pZbY7z/XfXcUfGeBIO2NjCaJ8M1WthfNSZYbwAEl/YZUNQcNV+TTrpsCCbw74NC97jNCnXRqiT
yFzj7BZx6m/LkZxymdePqniyNBfoXtuXa3/ynH0Uq/5TIAjeiEIdYPXM6Z5o16hZrgQMRJtummkq
oFVU4esP9ox6IXYs/sNSeces/21/5NmRbO9IhlBTsk/+ff8ZHKuXdtsRBqW1pBc5frI1MwgGRBTU
KxUVP/s8Bi4RpdUG6zHvW9fCq+u7Bz+iy0VOk2wBeU0k/+1q9Cb33K4qKbZ12jzdz54Niac8R/Jh
YD0zqFHfnK5kSJpF23CYvjlu6h+YPl4KAxu5a8fDU9V5p7j2HtoiqB/9aLTgKPYY8Q2T6pyjymJC
O3RFz+surdp4yjK3x4A9asdKmvKKmdW8JvucDLJTNsF4GLXIOPUcDpZJW6abVqsQN045sWrkajKs
ZXrf4QMOCeNcDYElmD6QkFTZqnrkbmyJ0Wo+EQrpIfPBoKibV0NpmyEu+71LcxxQoWRxnjQmq2G+
RAKuL5vMao6T0R60AJ40Ga4/mJlpOHNBCzYzLUcrNZgXumrWQdeAHoJgstL8xPrTrv3bNuh6fGXH
lYh4Td02f7m5nZm7KdtIQdJXsgtx4YKC2+VxCgpKt5Gkp2rjh627jGolWGnrZzihuNrboKF4e4Xp
zUtx6C382PqgcP+AbBy9AM1fDu0RefUOfuUyskoMYqJdMA790+ntt6Oqx3wM7BuQnrsm+ZdyyFFT
TyR41L2oPAP04LSga9N0n/Uwkq0hWWIJtfmQab6ES7weMP0sEuRQu67JV7LG/JRK++c/Hy7M3y6q
JyVWgTnDCEEMxf7f3xi/CG084dXwoqdsEzOI2yrBtafKfHcgYO3NimQqbcgvPoqcg57PvpccywoS
msXcCw7NpPkRR19gHRQwJK5R7teM+HsK/pHQw5vufcNiDHiIohPqpl6jsq7D9aCH846LXLCKKqBr
ukXES6v54FBcIFQueP1a0LRCqTsIWV3u3/p/ZHz5X5RTNesN//O/8qB+i6la8pZ++4+n6PPbvztW
5n/zl2EFZM+/bEdHREkvSjdmQel/OVY0V/5LBxLCqdKRVFA8HP/XsCLEvxhj0VmSDn3OWSv1//wq
9r8s7Fa8i4aO60Ja7v8kqsr4+3Zvw1ozbNPmZbYZQNvC/qVi0LKp1eEsJhutLryjRrYRsxo8hs7R
VJSYBoSaMmV+EeVuSMCQHS+YFN7QsATHbuxPBNeBQ+MBMTQNvELUvo0V6h3HLd1Vkl0H22VTHzn7
jL1+yHX3HEyO9i6//9sFv/y1wfxH3mZgN/NmHozLu93k/+88fA9Y+BRkps1V5vLMsV//Pkh3OBaj
rwDHWBLUavsBoLhasEK1qY/6zrjkRoQADu1bSBDXqSkz+EaClJO+Tt9jvbO3zTwHLYvgwc68B3xC
MC0GAO7EkiJtNNKficFSn/oOvdJERz3FUsE4Hxt59K7FEQbrXK6nMehQf0/HuKgpCyG1gpgS0Yxd
KuiZxU6WnyM6k8uqA80k53zhlq5a62jGsiBDZ+t2+QId4Qdozp+VzU5hUmbaafDdqu13FixtHWKl
QWSWlE9jOJ4p9a7SDLRzbnfmAuP7h4UQ+F2jKWO/e47mfNMmbReRQghGK0CYZWhzldGvq9atjowh
aUt+mIljbkLU1qsT+6G+sQPAvY2YgmPvJC9RZb4WYcJvjvU5PgcluWMdRjaeddYWYhESj+Al1sKX
GlGT3gjro+/xuQMwjaJtwUlyV1XTbXDyYGXlnMzcrtsltNUdGobLNqiKhVdTujOwWwc+DSO3GDmv
xBkjpzZ8a1xS7Mtsnh4Nzjc0G0AsjDknJflEL8mEHFmdtSD0XZ0kfah11TdvYU3WsTcmT+bRaAjy
8IGIRwYjC62gQ6kFZ9PzL/4AFh1nT4V3cVSrAHnwqp+8fVGWYuFqUbUwWk6cZVie7altFnIEMdly
KPEUMTh+8kKG4BGYhy+NjrwATV+Z/RsbDDuXRRmlZ7OZejSBV5FESW4WUJC+iQgSISdrUVphvMZ4
Pm58MxSLWvAVrIZCBqfo0vcFU/nGvPpT8SVp4AnZdB1OTmztNKSpoYBUBuUJsA/styWW0ZXIWlwf
GZhLkJlYyDo9e7BtZD9eDrbdj4jOsKaj8CqB3SHrztGoQGBkiCbTMrrUAz56LVHrKIR4WXRm9cUB
By+BG4E79eeZY2eujExtwoRUYmuiDYpL+Ec/w+W0onptftpheLPumQ1iOfoGoVrMLDYRISILY9SL
tcxTlzqQpJAHIbL8YQqrbqLJBVO7bTMGhUa6GnsAU0VBF5RpsjdhI+vrtansnxG2OBjbAqSBIDOk
d1ejeICUb53qktxlhZx7n9drN6vOuLST7Tiax2KCyWrR8RO0Amvx4pvNV8d41FDdxl1GRoZ5c1R6
Gh0EhuO+7w5qQtbd2sQDhbF1Ko2pAkdkw9saoVy26tUHzl1a+ktd5t91nUq7La81iqWoEe9IeC51
W78EDQE2ZdrkxM6QaZ4LOte1Q3uIX8zseKHC/qWv+h3nDV4Dr+uXcKXXoyOPvb/qsKYMlnflHICm
x2HlYi4HXeSUZDA3oqRash1spRHtOa8eG0GGQ2QVB53wZFYq482g6bjQzPqpptpeijz/lKRmNPQR
q/xVZdq1H75WysgXhW1uvKR+KKC7ZjkQShN2D1nCOshlej5CFE8FfAs5iR1sSEijuS/2qL+3aBTQ
yoYTipTsHQR8Qffb/QxobpU9JhuyvWPjC8BxfHpjvxYG4bxg+8HxyIuT4ZYxlL/222o3oGLPKoA5
ifW168tzphzSUUvAhQrsaGJiG6TtXCdxs5OM1QYNMla7HAa5LYD1M6Wnx+CM/REnyIbsk2lTpOUH
WsljaCClHkb50Q/UFmxPS5pCaknk0oeu+q9SOp9FFh+kShMAjwa8MEwAgIyUttR14+SE9kXzYZMT
WjNrPcpFZNZfKh3UaNVmqLLCicQZVqGCudmBCXS1U3Xjrhymc1YZ3Iw6f9IyouenQkvBAbIzCtsw
95y/yJJxwSATm9psh8laTlYzkO5AWEqnGWrROc2wC03Z8Ncql+pYCzZFmR6Kopn4jX33LAs2ETnW
3pFZLnPwIWRPnQViyPpEl8lFVLRyDcGKBNN5DAvZPPxq9NZ7own1XCQt3gSAX3zV6XsSj6ymKgmf
owGdpp732m6SVnE1kl6jx4Cc3KmDYG+14iGL0+SaGCmqynLYE6udbSTfJs3K8JxPbNjjwOtYonMX
nglqsrmVrrjwMplHAHSE0o7mJeNsShNJXNEdq1XLyr64E14DhelT803zTTrBsVJT9GCadbWVjXUM
iWP5Bq9GX8ynEyJwAdrbUZfQF/IY7mOzAADQEGqDjuRrAFBzSZtyPJFmROvSyj2QTFG3DvJyPNul
aW54hrsTYM90R3NnOojWlUuIdvFCuH4COhW6mluK8KOxiIy0Cr17KlN9esh0Ms0CCeBwSgrtIfKN
x9bN1BNDs5w3FXKBV++n3p9eRx8pFXR493GgNkd+UNHBSC+arZpL1GNeRXLp7IQTV0BZImbmRXCJ
IzJ0/Ew8ocrAWNBP2tqPv09uoV+JXDGedIhKHiP9QZuJP7MCNauQJ1VtCIy2CsMHRYqlEUThGqB4
v5JKqKucT15l7odrmV2tdLIO+ZTgz3Xd4pxNGXAgU992ylKvhJGstFGCa6is1WC5zV5hRWP5juHs
yRkSW+N9jFahqw6qesnLPtpnFa93nZtsAIAM183Qb4rE9dldQfhOGTR6BtAa1jpblY88qCBd0uw4
+S6Ex4JGqQ7+akl/Od00bg/PvSMnUDP5Cf1DfF8QmRmSu8J/ViMWownAdhbD/EwpdeWjU9Xwn/U1
FpBd2JJh2skM9CcZUq57Ei4erXji2DEWX2ZKa++4a68KxcZuR6aMc+4b2c02tTf3TKLHsS8YkonQ
gLfvARzFtUhOFEUs+6/8qI32GJfTKTDEh1tymvTK73lehUs5T/ARUD+IwVQkYTYEhEAzjDudiCIj
RSvXfm8s+IKoZ/HbuU66CLUIHGUSVkunAsnHOQfzOmojelaNlb62Hao/P34WzODIOeco0jb9Molx
cHr+NIdczmbnYN0K9ShK66gq9Ehdp3+UlfnTSsgmLaX0wQOne57RWxVCfoMOv1JDd2uieGdN5YLp
5wLfFfy2KNy6ENdzDUbaqME+S2gFLnTN3QWN94QU6zkrYwieQxQsSy1bBr35YIQuDoY8g+Sof/e7
+ntiGvA44wT4YB6fRiG/lU6pLTSjoVWcJALR51f41KTRnIf8R+a3V9WWTBmlfIFUenRjHAYkA5KR
MG4QlLDHOPGnJMJr0Ql5mwzOusWI7LZR67YsXlPLx+ihx2+DZl9F3e8At7yNdQne0LcfxBh8Q7gn
inwxYkrfRo2PFGl4Rtyxr9SrUcafUcqHSbzhRrlzrovxzFvbRAE+GOtk1+2FOTyxf0FMOsYkU8Ye
LBCEMSagNMlzCRewy4xFV77pRKmvwzm3RPfjaxmfO716nWjrtCkfN68Ew/3IEAsznnZCY/wDT4vc
U+xBiyJgXaEXTZXI0SvhsJzE+rWEngvKPnstY2JYVYf5oyen17HsazzyITtvUyFkwDQEAFxMGAjI
2LbDaGWgIeSp4ZOgAoBCg2kGJP9P3wdhZPjJ0XI96N172SuT6PnsW6FFOooURR03lnsWQIH9c5gf
J8vlB4QyfI4kVBHGhapHuDdzHKZLlLDrZxrFiepiGIFVcuLkyNbWCnpWNZaTKr2CPodvqCDIgu81
D03HFu1nyn1rCLRc1z5aLKugId5nayFLmJk5IauJrrdXUaSnEM/n6JfWexqQPjCaaKPauiXdRpu2
WZa/RelUnnq0AZfSNt+KowQJ95YmIoCW5Zio9vij3/tibVCYSKgj2NGg4+YNXcFsANMqreEx8/Kl
siu0p7nfPngZ7X0n0ciiggyybBMY6npJ/0N39GqlqAGuAdLvK+sqeYl1ZG97Y/zhOD7kctj7gTTa
k9ZbjyNrNhbD6ll1P9LWrYng6gmaaC+9DOpn3Z/ym/c0qOQ787rkcSTE5EW61c2Q4LrLxH0LgE49
qDnvhofkR57myBv6KH4K4KZwawtrBx0lfrr/rAvNlYt8dUjxGUeWFW/MqNFXnk+sSmwSXEFhvmSD
x48O6XL03pzCbqA+TNnJLdyznGCfW95nnSljUWX9lzInaqKbnG0w+YqSaNK/OIkrFkMQt48GR141
9gWcS89Huo2xzInyY+mg+CWGA2/ShFXKrDeZRlxCXzmnHhQXPSftrUKbT8e7pNgwvR1GGc3R0Ys0
TNeJfSWSJha4dTgdCcdgIUbwfkgMgmt9e3gcwWCMIES3dLCeNB4jDFu84kkjzWdOvI7TR9uZ/sEz
uswzq9vXobDwD4e3uFwXWRJtmiB7lGkzXEa/QzLbFnS3EF6v7v80zxkQxi3BsCFkseqpIFd4q0vN
3OtGfipDr93cT2sR8FWSMrZwjD957yJQvSn8XXyOGySXCIp0KDaIQUdDW3YkcF5ZO3MoGwkBVymt
cXiW2bCKE5ndTJTewUCyLIwAP4fRHWfKByHq1t+rMpfM7dHqKyusCZIRgHgzvpd+5WK4KwYZxpr+
XrJJnDFetp2RbTvNMfdd70KpBHfxqCxCwtFWePNBE0IOFdSozhlP3wkvQ8akEXLplpRqwCFRme9a
n7w/VyPD0klpxnaxeHddg7+RGwq7kOsxvMdO2o/ZB0kA3wtE/KHGqzjXqxmxZ0smMNNjw1UEcOkf
GUucEWGLG7lU/JZ40wL7Jbop6JjPX9LAu3RGh9vSgtgwwVAPG9Cb863vR8SIkPjHlQs+PZ+icpOF
iMiHRBBX04QcJYlq2kasAJM1OpsWbcciKfnuf93HOfYzG2RyiG3iPpuUfAYDpOV8Eg4IcV0Gbhdt
AoY99x+7zBaXyaRdBaTwpWfyfLle0qHEw+cU++WwwkjZM1vxeSjVQhvgdtqxjDeOmf8cOxgZ+YQT
Lxhw+TPafzQmJHRZXn3WkUWkCbwn+2ZzAl8GlUdZkurOGil/+NczV1uuvSdBkEgcwFSF3tBn1twU
G5Y7YIieml2fYpLjqEDvCcvJc68I1pyQNgK96141s+SIUKXvFuOiJx0vIN4oEsCTCMjraLVLU1Ty
1FUjnrKp2rZm0+xtghguci4N0KZ/0o4UR2yq+RbleKf79dlzODDYtAPm+7WXpCCSOUJJXXnmK7Gp
8qEX6Y5II74QRCuSpdz3EbcXczVxG72iXwqp0DHb2taHm4j/DrizvL+ahMMtslD38WnEFlA3loQs
NOKDgpIZNE367GQ/K98jaWR+yREtHZWZJceYxpitivpSWd5bqWibaYBMQoTsC2jkyVINGRi+PuxO
w4QGJjJna5LVMNCN4V0BN/lx//y2L2rc1AQJZu/FQM0TSSI9hNU+y9DTju387mQTa1mYsywVg2cR
+RjyOW1cowXabI2IQpwpZU2DM4HK7003DfHQgyKcsGAecopNbH4a6vjBeUZA5namuVctwbqhmkza
QFzETPc+0np4IKwZWL+tvDNLeMZxoLUOOOgTpvprqWMxrfx23Umr3vVuSrVdXk0mJwfdH78jUNUZ
Q64pPEj2TBOwk1ZRbhtBnLcxZ8aRzba1J+fZ0a1sN8xX2Z1WmZaKfe2Xn/drz3P2Vo+GeU2naq7O
/IU/OdHFqGAzkmroop4FWjmgDmE+jT7oZ2i5xUafHwOrzcwd5lSdj1fLfeVmO9erilOqpVu8Ce0V
QO46z42Ny0aLPmwCNJlOzaM/JDckjXAIojmXpYRyHIHeEEirlxoO9u0ESof7bEzLLk2OYdx4Fwpo
KpFiJwk7397XbcS3B9cNKddscuIHwGXLyGvVElKtvZwC6T8ZM3rQn/yDadTNilidfeJyFm36Kvss
rT2J1mbok4upK2BjJcDhMmWFNyubLIyYJhlpyW42lOdiTAEGI6Ioh555dgnnPYU5yIDXpsM3rxJ3
k0bSEWI3R02wA3poe38yl9GPiR28VykDK2qv+IB/x13JsSiWOsGHyzDtGNxBQVgigfepls1vpp/W
52CgG6MMyHyjvrvP7QyI3SXxq/d1PQVppABLEhtOqkLuQsmMzH7mR/Iy3d8YjXN13KNPU763HTvm
bvioX0yd/iRhoodAD/OLYB9alfNLZrceM0QI/4CI2VsKHnVsfGc7qXkOuvaa1wDbiK/c2V7OPug7
9ork45wWWCJxP+vElnUaUlHG4jQTTLVys7Bdg9NWCyeM6mPfMiBvdIDktTCpfCOdySMhuKv725gB
MN/mDhN9In1Q0hFIYcZYdlniP1BuJ4CG2modJX35RvAJsEusl00dP/cfGNDCdZtLEijNbwReuosh
FvW+d6wvsi/rh4aNdDGE486n38XCzgMeDSbrVysVqarlRzJ14uTOx2OypBDU0H+ZL6ExSSIMqf3/
uqJEWjEXIHZufT9SaHHbb4NZa4dK2+WhsOuH+xdB7RVueTnPwunqLxhg6ad6hlqzMwWrPkXEG6uI
xgtDg0M1z7wjSw+fK55/Hr8C8nRPgrvGlVzcbSKNxuQ79tkpNFPbDzGq0EymAtC5cpxl3FMe+rbx
086z4VTlbn8qvD7dQPhG8ULI4S4JWhMzgAnoWibnu9VNK9UpodXYKbNH6ThX+JT3y1jpBpTPiPsT
1W9+Ug83b+/PaxZD6UtVrBBF+4/o0LY2DZlzBL3pYQymJzOhTTUfXgbL+UKh3oITn0xybMMO0sKo
IJBnez8w2kvY34LS1F9pmeGobnmD7BRIQVr/H+rOYzly5VrX73LnUMCbiHMn5Wiq2CyyfU8QbAfv
PZ7+fqB0pOpsArinZidCA4naG1lp1srMlb8Jhx9R92ssM3UXFLl8TmGYSJ4jfYpyCNLbwZOzZ3/Q
qL4bjXsby/k3oBe7QGr7M4++3JxNCszAF8b71w1fQRUsBLv/EHzXHABMY2Vz1LGkeCOBwbhPsSxD
9ywHzq6jVh9Tir93tMkIHPkRl1z3LUdkHq+TEs8h6v+mMoCSAIC2G4sufZeU+0gplJOBJnkMU/Pg
WnhGBL5rg7Hnt0z7hmblwY3lo8IGti8uK41JL82t2Y4wxUv/U1mqu0h6yAIlf6ol5GktkE8lMnB3
8oA7XR4pNNIZWI0DDcqotVNcDjL/CFe8vK2r5vH14DmETnXkAYWTwMg5z5S+VTVwLWrKu9dlDirK
OTnT4VHSw/JO8qiv2lL+KbRHHl1wG7zD+fQWpnHxI4zZ1i1VBT5duB+zPHlHgkueEXnF2kSy8BqP
3C8U36nox+pOa0vznVR1Tyk1qYTy/nEc+x9+50h3OLZyHVYy55GsynnDUynVFopxZN8tN5Aj/NvK
0Clg2nh4BXptPYU5MpUodbxrtc+oXtZPbhb99DqeZyolpKQwHTGUiUFkFDRGAeD8WkOt0UNwAqe9
kVC2436sWDdNkoNQHqkby1q7t9z0Ga+zk4QgxCFp+kel5R7tFt7n19RcQ+PYRhiinNAewDHFqDxm
cl+oVvUgqblBDQn1l7YPcFTRcbzuE5SMJRhxCS4DKnYpD7wntNTFQxkQH9YORR7ev/4yDIX0Tyhd
v/c67+xNrhpBaHDzm8jFHWSD6aiEmfJNPFE46oM+rRX9G29vJ8y/nGMM9EyZSCqRw2PIaOX5OWmj
+xi8FMRB3r1qrAXSQo9vsLvuzzUGd9vK4OUlKQrjJlHlgI00v6GsDP6k/hmZo7V5PW+h5rC3EPV/
h/lLt82AIpZVeuSmpyFzwrpECugGv9kI0O+xicrkYOhU941OHnkFHCTcbZyKgqWP2FL3yZRzuNGW
o+7RkcsOXewYt5WVUTTBD264iQulPL0e3i0eukG27kOr824M5K93qotragXXEV/A31o2qrfggJ8D
vSywDwqGnR4YaEBjnpe6pYsblrzvgsbGEcG1saioPlYo9e9IHzyDTrEmKZm/45XSpdyArvLrGZ5H
PJkKSt6Mp8GEQlVOyjzopEDUUYxPGvdlrG3q8rYxvlHNMT5m09tEiR4tWByrgMmTuCihevGdzWGv
sb3+DpHG5kGXC30LLOzAe2H7ntu+dqcU3ZMOHEiKHYjkBtf41kdhrbDU2yAMsj17vX/bYDi84fb0
esT1awqy7fBOy1uQlCrGFq9JK0PY8JhidfVeM4t6BaQnwHyB9oJ6B27tIAsFXYZLxJ+P3aPnmDrO
btZeGY3bvlf6M6JaW8MMnnxzMHavZ1FE4x8j2bIwiQPklE4bcjsdYl5/I6oPMN2l0rsBp/+FaqR2
b47HIa8TPBa6f9LG/0dojw9Zwn/+a/p3fmT5gBuJX78iKv7zvx6CHxzzs9/14j/1vwg2Ql66gDH8
hRt5bqoq+AMz8vov/As0AqvhH6aB6iQ4bpw2Edr8b9CIwv/BlEPrAe1goh8ApONfqBFb+QcgCFmR
dRSakYKc/qUqY+v9v/9HV/6h2ASnDVlO518EUPLfiJZ/ASwq4X//AbiYYEn/gVtIKixa3UQyVeC9
N3YJp4jb/knvbJRD9llQqoh7NZHsxZ9dRDCkHbx464VX5iKINpnllFKLLaRe6fUTT6Ja/N3rjc48
Vbke9z8uxu8NGAiYmLd+1Ktw1AWcvNewRs2sHPId2IyvmJSpH+M++ydmiQXp/cre+PifQK1/99gS
OF5mqQIRRZP9FFcNiBiA17y++0qJenGlu4freiCgcDLJdlVubJD3E9yGNoVfSwWE9MJl/fwbmfRG
J/5E+/ynE9PfL0YosZo0HdIoOVV2kwBs9UacSsYntp3hSS3+Be+aHaq5VoS01JaILFLnnfZgNXqO
MxUZf6PhpQShvLzNPiz3ZW5CplVw0ZcUz2ltNA31FIZBAzZOzTU07juqzRjLVFgYLTcz1xkB7VgG
jswB0Y9PsTqkynsL3drkxlUtVUnw/TSpW1u5KWFAvdycMhNZooZdRa2Rqk3mYi7LA3e5NSusaG5q
F9DPI6rcIRhPp1LsLLkZtIpCN/+0GePNIrlD/4ChkF4PO9lsB32XNUCMrBXFi5nYEvFhveVWoZbY
/dGDq/FJx007u+XN1LDvlvs9N8wTZf9iNpXSsfS2z6JTllTvoKY6W6WD8dFwXd7aKRagy83MdONV
z+OimXjk6cZDIeEoDf7nTgkm+3rauurjouKzy+Xf0/U2Oqm+To0O0+oHlEWvzA0iMTbuK7UAAWMf
jWocttyI03ATS4r+bfnHz4STKaQe2XJRK7VC7VQhB1hgzVgPGW6lIZ6Qe8Qe0Za4cpSEHFTnTiAn
QxGe/KiN8DpzfQ74Kb40xUoIzcyxKaQftbdBluRdeLKsGGaTbeW1tJM1pGmWR2pmqZpTuxdrKE2p
ZStKbh2dirwDFwxttlr64qmO++Bb3dflVubmQ8g7iRpEDeUj64iJH8f4oSjwbspzytRpsDJQ09S+
sYmbUwq66Eju1hQtNCU+OXE5mdK3Hxzey75QXOh2WZ4d1KynbrDcnblJEeKbAlGkpUYfn3Jcqm+c
LPIwqMYtefnrc1MiHEdylWO3B4D1lGoTMKBHPU7WkQDkMZG3ZG9Y04SdmRSDc9XliLUK8uxYv1lH
Vff1jW5U0Y1r4TBoxU2wIgk1M1CGcM6oTcOKJVlJT07aUQjTJR970Oj98jgJjPV/HwAMIfhUo65w
63H8U53noJJ5IzYz8yABseg+8CyPgQRF7kJSoPFqXv0bdQ1b/lqB2egn3YxGfV8Wmk5NLZBQ8foa
xJKjctHry1E5O6aRNunN8g+dG2ghhpFNV2MbguxRsqvfPRCV9xS5viARPl7ZgBDEThS1rgQj8dhH
knJq1bgDBaAoz1EseVfOpBDBSFH5rhUiQjDgfHhXSkbxzY7UcqUDc+tECN6xQ55U6dBJ02TsSv1i
kL4YGKsmK/E6Lbc3coMhxGsBhcWudSs+SRKXa14r3cR2ob34rpZveK132xdniKP+J7By2MYoo8YF
VpDLsz8TzoYQzk5pSijlxs2pq1Fgyriq/8pz5wmeufdcmP4aXWmmGVF0TasyLlVu0pzwaHQp4/Fs
Qf2qviui4qtUoqW03JuZmQKo/0fS4FLi+bKcoLQ6IpUL0kjODZSEDFVNjSubmDL8RSaXRsBAaGry
HIIG7RaMYfmcuFbpryyGuR4IWUPPurK3Jck5AgdqzT3gZrM9JJ0bryhWzE2EEO0DFqhNDWjwpNW2
V38qFJ1qO3b2cJD2Rpfa6UvW1Wq3xuidSS6iakxn8gQOmBJZlbDKP4ySMZwKN1CegjhxVhLtXI+E
2LclXggKuRiPutMAqDVUPJHavMEAOH9Cxs1fSQJzPRGSgG9wRk5LPXjIi+Sj1OgfsBArdyBxrrz9
6EIaGFEiSOTMCx/aIPhsx4iSGTnw0YCbXFdW9uG6CBHi3c1qyQcp7p9A1VYnpVSze6uU07WzxxQF
b+SyVznDi+hAGMuVtFKSn/GC/minSbrrfPdnoxXS1kUcaafha73cEUGx/d/7qybEegeqxPXSLHyI
A/mTHlmbpnyHJBwAObutNlpifVIANps9DqlQL8KV+JxZbX/JEYRjGqkejMksdo1NE9aonzhVtx3y
/rYP0FNY7t1MGhClNoqcB4vQjIEgJD3CdmB/P1tOKN9e93UhCYBF8Xi60vwTQCwJF3A1CvIbq0eH
bmWU5n7+9PfLZQAeQ6sN9NkyyUm/qW3KCJWepK4c2OcmQQh537f8sRh9/9T4iYRrJ0QcZ6iDm7rR
PMQ6s+syiyaEPAQXeZS01H9IeN7Dfpxn38BLdpYd1UD8rXhlJc8NlhD4oeODtzKz6MH2q/imDrXg
88DJdyVvzY2VEPBIfVqlZ7veAxuisw1SIO6KI4HV9b4mjWVtl1fUTCuic08JJSl1AoCmcQvn9p55
0cabfohp+IDkjxPyEMP9Vi9XbiEzYyY63Kj9WPGqBCax7UBdatCQjjEV2uuiTxX2eHT6Q0/zVfm5
8cr+RYZwpmz9yKK6et1oTaN4ER62riauqeTMCaeirexGn9UI4ZY0T77UoamszMnMjqUKUe7bueVw
DvIeONT5QJVkBT4FYNVQGbL9ckfUKeLeyPeqEOh9HESYu/RA3t3M0SigNpGKTnLcGc5gAWHqMxBw
cDGj5lvvoSZzq7souGPrWFUWoMJyDBHBgKcRF8EGumHZ4eUAH5antdBG/3vfjLwEvchd1Q2PVgEb
ESxpjFNyHHZyc29RwXPQIDfqCQU4AEsJfsI8a+wV5aOZVf0qqn8xTyAm+nKQyZO80Ni7WkGHz+vj
Xall7h61R+e65Sb6P1QN4hSeAb8QfW3IQq7Vv7c6xfu0PEczofJa/bzoRKHgLBHEAABUvZ2A4Km9
TwBprayAmcuLIiQvN+2rtpV0+wg7PfXS3YC/gXGnaWkX/QYYafhfe8iUVnYzhkZqDTvfyNquW2l8
qgW8tfqmVXnRtUjX7BadovgB3zdY/fFzJLvbQWrae3DfXxANurGaGktoF+HK5cGcYuetFoUtodNC
y5SGAMFVWfoYVCBSVM230JzP85U+zbUgDGhkVilg0Qk/50I86RqcglyYhzdhOTYrW8LcsAlbgo41
Q5+gvPlQ1cpvM4X5JUMlaODJoViG+uE0cLXZwa6QsFdaHri5VSiUczoMrNogd6WTXtbxs46iSrtp
0fW/7lrzqiJ1sRLUyNADx/c86IVeduNK1jmScsp4CW6Z8dTD5V7MTM6rc89FM50/lohz+sGpy7My
+eIgBdC+c/BogabSF57byisNzYWVuEMw7zy4eMnDdI5uPOXR9Vp8OJTmqeqdT31L8cGZ/rLcrZlT
+2sJ66JbADmSLh4N6ZTlPrTgoja2icH8yziKbWXKDtsyH16W25pbCMLii8JRsyBr5M82oghPDdmJ
Iocrrxn0zcyQSEqPJEvJtLzIn4FItXcq7zZo8Va4NfXlRHFc7sNcI8LVI+o0A1BNXh+tARzLNml1
BFPkxEcvqIrwkNwtNzMzVLJwDOlcTFOc2GSoIlTQNhl+A3dVagTvr/u8sMZUtYqQqMvLZ9227DvT
1mskdBt1WBM4mllV8jR6F6vKM/QM4JfSH9tRtXejjU4JughIRjaYGCWN/jVl419JaXMzMg3hRVt6
SBHNG4wCwFIqHabYh3gFteKu11vrx/J4zbUh7DZJYWQlqojBaWypYXxQHNcGQxenKloNIzJK7d1y
O3PTLuwxrmY5AQu3fA4k1LllSdaKbR4mlbeSiuf6IewwA8VF/CGjkTPbYPDw7dTbKMVElJt7tLJy
55oQglw1/I6Tk9M8Y0amgrd03W9RPWj3pU+SXgnCt4fJdoQdJWh63ygtpXpOQOPtMqsFSx4l0sqZ
7O3Fa0/mtZcLCgQ4Sl9eZd6jbQa/bscS7oqtVJq4qW4qqIzunRUk5ljtitKUs1/LU//2zozgyJ+t
BhL+V30wGk+j1PtwrZVuAPS8iTFmhSeCRJKL9IAqkT+b26oPbCNA9HrsLUDv+YCV2vKveD29/33K
gVEi/IzIcrNgBHMo612RQjzqcFDMeN0pUu9+0OUaLoqCNnZ3BLFbh3idOCa0q32uQRvlndf14JoC
VXfTUYIUnjooCbio+cgJRDb4ZVt8XtMGWWZA5M7HsnFQ3KZQlIeQI6XOcR0UHVQJP++qb1BIvG2R
/IMLGcdVEkrbKNLl4OtyV+cWkZADkw4q7ejh9lT0uk8ht0HewjK8lTCYvvLGOL6qBl9kpczssVoy
bTh8LKcDRlkHG8Xu+5BTatt2H5e7MLdSp65dNBKYpSu5cJEeiqRFpR27eUj7bYQjyfAblcJDakn6
7XJTc8tTyIC6ldYgrDlvZ9gXQjnMkfhiU4WPTOGVptQh/jr2fjpZtP1ebnJugoRkCK4QUBMaH0fX
5sH3LlNaW/2sFZae3i038HaqQir2z+FLkdKr9WEwTugbttssAlVwiNwBpG/eTA5Wy63MTZKQEKt2
YKm3OurKbgS/YiOXdlEl93btGM3BaUND/tWNgz05DUD/hZ+z3OzrNeyNFSjKEXOKM7yoHCqICWlm
1bhYFIbhH6AX2PY+AJKp3ftgiJRmr2D13ETvwJCHWCA0ZRHEX5DkQXNH6SsMwFaW0MxwT5pNl6vV
SmQvyyTk1fDoK3jrigrji+fGMKQU1ARX4m5m0YiaeEOujGrg5eXRRvQEM40ygpaldeflQX3769iU
/tkFW0VVs/N0+wXlxHKD+nC8haIur+zOb68UfVKhuhwgWct8nJsk6yXJNBc/HzOBjT+o/jNKaP6z
BZX6M4/G5spp/O3pgJohtFZHo+MknfwU+cgQUYQAiRwG3iGUVr1A1ClU/16Df9kpJ73ngk107Cdb
Cv3hk2v6ECE34KR9v9p0xlBgpG5hXfbVZBijQ6D3dnAnS1XRvHPjYLLVq1ykQntUzMd+clcP0gSh
EL+y+xuEg1MFFaEyNmTUg8BYfIKDCSTIRmfI/67iUo+fi231hdkfpAEZ8qsKkDi2/jlwFeTxTE/S
4Rn9QV5PsPsN+l2eDY65Eihzq0zIGJIBAD6RDf0nxm2p9sSmmwOhyowBG5mV7DCz1MTkwLt832WV
hWCj0eALaTpIeIZoEqnEPGaiwMfleKU3M+tMdArSpRFuo1JZL2XUjDehg58bmvl3Tp2vnFlmwHxc
Wf6cEFQDqQJzEnyuNOV3J4NPlG35bhgwGqycONyQfR9cLGfz3vyAkmh/wmsr3JexvrIg3t7rdVs4
SRQ+AoggKLCZaHsNHV/PlWEHIJHUhN5Ht3Gl/gVFSW2lu3OtCTkIDcykkqxSf4laRPjlvNnGnA0x
sy7PRUdJ9KpM96o9enG0iIIwq2vNqT96mIIeM/jB8FTb8efy1+fWhJB7ug5vP7yV9RdZN5BOjNu9
q+bqvk2DFe+SmRCyp4R08fPl0FFHHSjUS9dSm4G0WdQ5sj4T3XO5B3OzICSBMh3Bpo4juRqW6rZC
m2Hjx7j9+NPFLbYb/cp5EHJBZruokY218+SGjv1hGLw+w/XSDVbK3DMTIYK5OcPxWUxsXgoXa8Z+
lH4OnqVB7YZluDxQMzMhIrqDONRaP0iCJ9SNw+9Dq0kPkFCaleLf3NeF0A/sAJujqhqeeQUwuw3G
X02zU0aFd4brfr4Q2zzXRElSxfZLlJflqR7s5raosrUC/cwqmiQpL5dp0/hNZNVxdex4Bcg3KloW
u2Cgwid7VuBseIBce51/+/wOn+DPlgoZPISj2dLZTTi0DDKlHj019mpGY4OCrasp4fjU5+qW83V7
3eK1hDB3GjieoYtxd+/DBvtQ4qlb7zBZZx9Ynp2ZbUyEcYdeFPWd2Ucvjh4XiMR1WPxG4SaFIbet
MvOsZNHzcktz4yfEexXaWRz3insu8EBGXyjaJ3H7zlXHbmtr6P2MyL/1SYkFSletRM5cbAqhX3hx
K8OOp0nPkD/KTuo/YcSUnaXRWQv/mfARsdRyj97jgMblU1aW+Qfg7v6HsR+ilQ7Mfd3+c83JdgMx
21O9J5mEpe1xGDOjY12jlbhbnpSZ8BHR1DE6eaHd6/qLGdQGz4Zlu4uLykZ6X3owsbi4sh9CDuCJ
0iI+A/vFjoDWkg7M0yAh+bHciZlpFoHUemPXRYr3+VEt8qq+t7MmvddLl8h3lcZaK2rNzcX094sN
EflBzYucqDmqluyjjsSraiHtCwdtihXuwtxkCMGO5JTV4fEePRco7u+LwfwWmBgEoZM5aSF1T8uj
NdcP9c9+VNA5i951/WfPrYY7FcG270iErsGC5+ZCiHK8GUxXQd8LRThPRzU242qMdIzHi7St3Pk6
pOGVNTXFwBs3I9HIBc4OAkhg+56YfSzzHIen+nMl++XmNSXj9oqbTh19uGrURER15diJhJNE/KSG
GVLogdqzQQLTCdOVyZ8ZOBFPbfpD7ypm0x3piUbqdW49XBbRoYIAe10XhJ0e1LCFo7IXP5lOaN6g
SKSeS8pD120kfyG2Yzjtiaaivpg1OB0yHZnXPeEKT6SoDpYbawS3mfVrTAN4EYcd0BUMT+vmSVfG
aovxLmLnMrrfy4M0s6rEEgv1mz7rPSnF/NR54NWVPbFXboqwQgdiEqUbEBBJy5U5n+uKEPAupeJc
sfPmY4d8VAjcjn3qWEMqslbOXnO9EWLd1rNSq2O3foLrb254uAbn4RWbQWvSPSSa6iCVxnNYqflK
h2ZwhfpfcGw9KLwwKKtjgOLAftDHeNc0LnazqrodHO7HQ4HHr5cO8R6Mf7b1UVdZmbnZtoXdPsCp
2DSTIngyFfs8QHtzpSzc6jEgABNZxm2jj4/w6LMt6rLhTiry9rpMJOKzk6bUEzRq/CddNU9R6Stw
EHAdxnZyGyhZh8SrW6OK3a7cOOY6KgK1q7SWrVbVq0eUUeUv2H2ixXbTOWkevRTNaIEXHnu8wnNs
jdKNikth1d2ocOrdnedbctFcOeC6kFAGZGBD7IorlixWdH2ThbtIVX7jpbEfLOus65K3H5DX2Lm6
nO2s2FlZZTNnVl04TahUPyE7Dv4TeG/nvhs/JDaSvbaN+sy0VbpSsltOBjMb8qvR0kWqwda6tpE0
bj8ireGffbMsEOHhuM/2mf7sPb/YL7czk/tFoDd+fJmMZEH7UhiVuU9wYTogjH1qU2ethD6TaXQx
09ShXY9ekT9WRi3Hu7qz3c+1mUjflzsw93khz5jIQcamHBZYMVEjj/YIxGP1nhiThsZhuYmZVCYi
vMFByj1Oa1il5DnC8BRtKjzmDvaQFjsJPVQEb88wI9aoHXNTIiYTDGBUSLvlEbtTI3iQNSnV7hBp
N+rPiGi12srte+ZSJEK+C6+UFR0O8pOplXdulJXbrP3BEePYhLwNvWYPRW725XSsWR7HmTUtIr+R
wU158y3TR3VyTpLvImCE0bDJ0lzi7amIksA6lp7R4Zq63OBcF4UsweNj0w7cxD7ipP5ZtTXrq51r
lKwadPqIo3ujaN/3yNngQNtfe9YRIeCy4+me2cvZUwE+UL+Rc14/Uf0c9S/LnZpJQa82KReZQdc9
u1aKAlX90s63lUJlXQKG4xqcDWsMi0BnrKz7mdB69TO8aAk3zAAV+yB+Gswm/uCqofmUps7P5W7M
fVxIC0GZmm1qquFjpJoyB7XC4yFyVPt67TFpJoxEFHiV4DfNNTJ+4pkVi2evSOLwESSIjRKs73gy
tMflnsw1JNw7osq2KllhmJoQiPk2YMUhfGnF5dGQlDVwyVyd/NXA9GIyVFOtEbOoMzygchReEGTd
Bc04bgO5e+dVxA+HH/RX8FDbu3od3mT1hzrDnr1Nfix3c2bCRKi4NKBZnIal9U1zYpyIULy9yS3d
vm4QRWB4ZZT20NRp8tHT8Wyu0HXa4WtpPGBYnb0sd2AmG4jocDM1KsoNkXQ2HRCagVt/r3BDTDhS
qx6WzmBSNtmYUIDy1k4Lc0M2JcKLOUtC2x8wdjS/megnVncmaAJvFw1J131a7tLM0hOh4mqHfEkW
de45UXAuoQSZj08VMoAuihvBWtqeG7epdxe9aMZMa/UxcbGrs52tHOTnwa+CTYOZNs+A429d9R6h
p/1EQf3Xdd0ScgNePmXQIyX+HZnobj9qqKIVlcpR3uqk7XITc50Sjg1IAAZGr+rSGYnjbGN29qHy
I1Soo2nvU81zk8s3Sh09t9MtcrnJuRB+9fq8GEiEXaJMV8rhZwLoDWcR7BgT2c9uPGny0crrYNe5
nrUL8s5F3At11arySoyCna9WTu11+VfMrUnhdMHDvawFYTK8yLWBP1mXMHkARG6Wvz6zICdVncu1
4lW4DjZm4n8fzKo5UHBP9zoarOi9E9DXNTGd0i5G0Ygx9sOXzv/uc04NsIm/qS3D2lS4na+sjblO
CMeGAWi13IcYidkBgnpykwz3SQ/9Hw/dNeTuzJHy1aPpohOVp1lI2XrWOWuptrgTfWDskGGbbsiZ
BFLN0PdX5yERJ4w6lyZLvup/rxSk/+W4yN+FalSszPnMihLZFp0RcIHQq/Ksu/UYAz6OlYqLru9e
WRgReRZN4eYO1W3rXGkmTs3ug62G8T/HyR6Nu96QH/8/wnRu9oXMYFpjFutFl59lpdb3ybSFmxWz
L4F9W1nCcyMmnBiaVoraoZfqM1Zc2V1DYQxfU1Cdv6+LECHEBz+V8CzwqnNUUYimxt4+qJnxoWfN
rZxBZ5aviNYG9u17Ix5lZ7XvyZeN9cGUq+9YKuOXC1jj9UbUT+We5Q7NjJcshDyyn3WSRtn4Ukuy
HR3lGLHpAk/IwfJXzgYzky5CttWEEmLt5sk/zwac3HeJ3w37ujA/XNcF4SgwKQSiaZw5Z8+XFJB3
mn03Kp28X/763M+f/n6RTvBk6BIdjclzYsZotSdSToA0ZOL02dDiZA0ZPjcP098vmmErTFFgS4fz
YGmfXV/ttlp87YPTpAh3+XFbLvrQM6vhXIThz2aisQDHWEsh0zC/UbGXhaC2R5xQSmkYzu4QF/ey
laYgLmPzPHhNNpmnrZ2V5kZIjOyqq5EFdvpzpUCh3aAjov2OkI1fqb/NfV6IbADNRgTcMfre6/1L
iFIG7m4cG5YX0dsXS00EZld645sBZ71z5bAfFTKq74FVZicvAyaask+Vttuu1NHeXrCaCNN2najo
+lyvz402wvoaVbA2Wh/dI9W6hq+da0LYxaOatWRUZUcTaTVuosDNsEjolKZ/n7dSln9YHrW5ZoTA
dkcj9xInKD+qEjNhBzyZbpDhDw7UJ9Pvy228Pe2aiFx0czeQpFEbzqoDFTDr+uqlLuzuqv1bE5GL
al6UuIFnzTkbW2lT2OYZQvy/lC3/h0J3mghULLIwxMgsbs8FKgyIzJbVTTLtpr4PtyccvTWIxNw0
CAE+XVJ0NbKbc+Eav7qBao7e1l8o7qxhqt7OIJoIHPQBj+ZtP3jf+5hwABJRba1ce5ZDNThmmrWC
TJqbaSHAEznHTUi3i3Mytrey4iHwGxjfrlpFImxQz0uls6WWb8edSnWc54+o59K7/PW3jwTAkP9M
39HowxRt1OTH9MtRsr0PExWLOv302tBot1+KFL+b5cZmhkkEDbo4L+AgExUcOSuIFdOlzXXir9d9
XIhoM9FlzRqpsxaK1N3IY2e8d0pn7YY099OnBXyxh6q1JDWlkxTnrMQ3lNfWXvF2ZYZ6+HW/fmr3
4vtRn/tl09j5N5tcevRwsXueJGN2y19/+9qs2cImLZMYQj/t8m9ZHXUYBzhFbSLZ7Sj9kOM/oqZW
fbRlUPMHtzVxC6FajgWBvdFsq3avmx9RZ1H3/bLGC159CWz8GrzUNXc1so8r63hmfsTH5EDKtN60
A+NxMIMcd3qo6u4ur0r9Oo0NDIX/nCDf1ivYh4XyEuaDLJ/lsNNO48he9fG6KRIyoda5mNQ2QOdz
TwHk1KdYlpofcHh6H3Z+/xjlKNoHcvBh6IvrkpZIO0LWO4uU0I5+gLfTNgUevwfum2t13JkJEXV0
owYtIJjP1qPqQ1jfUvQ0+o1uFcXt8njNHHtEFGU2JJnsS7n1aCeAUhovfn492VLecvfoiL+/Ggah
iXBK09fauu6Qj5Zz57awgJ85KboEy/2YGSdLOO+YpiFxS8rNR6xe3eihURR8JwaqPeZ1kWGJeVEt
4iDAhfmcVfjUu4BDv7Oh5GuBN7PB/gWnDOTQU+ux+aHYXO6KwIrwrOB8EOo2jnIa9Kjrxmkav4sE
KftRrCVDGzw2lRz5D1ljOvG+d9sg3C83MNcRIUd2o9k1cTlGZyBh3eZ1E280c3qYBgSAGvXdcjNz
8y3EeYbsYS9VccydD6X7B4/6V3NQEe8PrttkLeEuA3EVcRtEreCwKwRe0xiOvBsVeUhWBmquB+Jh
p2p0Gd/S+BxMjnYVsjCfDD+01lDk0+/8+86n/YWP5CVM0WqK03JnBcrXDHH75ldQ9nl16xuxluFh
3Vju7ajpnfQQ5KH0rc8ImkNiaepnr2t975CmetHiC1IosrbrAg9fwQGFJ/57ZOrBfmiRXNuP1JKl
La4pWfMAzSPOb9BrDXKs0AcN6zjJjNMHI7CxosPfwq78R5UCs32Aqor9SmJYoflF116fpWwc//in
KJwUziO4wpIiQWTn+a2eaml0KKrQrZ4IB0RN1FHRo18ZQ8jZp3KKxKA40nrudylMFAykl9fYtCeJ
Q4gO+is16CJWVNsLlCLolYM3IDAwcOnYyooZ3MXYS14RjlMTwipzyYlW14XjsUgy3Trhvmo2TzUP
JWuCpG+tsqkBYZXJY50nctkoBz3E0kLS9EOLxvoKyumt8xAfF+vdgTEoON5zFRv0NgD9LePioDoP
g61/C3hLwhPUCSnoo26myNZ5eVJmOiRqZiQYxtW1LU/+KxgBYowUYGKNMfuv5c/PzLmolaFmSA+b
kcOcu+YzzlnyrmUZbKXK/rncwNzvF/cRCeuzUWHGdU3qeA6zusdR9/pPy1+f+/nT3y+WbFFXupMD
9oYPl1UHmFDFofXGFwfO/BVFmGnOp35dtIAU12hK/P3wCsQvrME+tsUqmPGte9T0dWH3gANZla2H
E4leKb8Hk8tsPL5QynvnenkHnlG7r+F/XhffosZQYqAIrPvjcIR5WSg7ZKf8FG6B1RTW1q8BMK/h
pN/aE6deCVHOTpI4SapMi8r75k50fzPGlSX2AGBgSrJyEJ0bOyHUK11XNVXu3WOmt1/k6IeXIpqk
UrY3XfOgVBg+AcJbe/Z/69xIl8QaeFF7bpkM4NuiIiw3FHs+FVX9vlO0owNf3gnalfPpzIIWi9+D
izUNvpouaj9Sqh710FD3zqh1d47aXqOUO/VFODsOqe6rqotXXSCZdy6Kr3c8rqlX3EinjwvxnrSo
gY+5px3lQbUfEopBsPli219JhzMp+C+5knhsXACdjE9hQmyPZLQ3Sr/dJCmVuMhsd3JiYKzntEfp
OijT1CchB5hkySpoXfWQFNVDZfNCGBhcezpM/lIsRVduunNTL+QC4Gah1bS6etDCeEh3tTX+Akkq
YZCm5msKgDPZWKyMc6gp5Q7eyNE1lOpjZkXDneIb9Vrhfe7zQuAP7YjehZsOx8wz8JCvrESJ0GDD
gn4lhc01IMR84E6be6wPx8ZoFJyR7AC9DxtfsR/L+8nb3/+rKm5inNZabaodB6pm2yEzVNyP0+xp
+etv58W/6uCFGxkYDmba0TNT7wDeG3ENrzcxLjaVneUpv5ebeXshaaI+CVXXJpaVWD14PS8fmZf+
AE1e7DQ5vYbqaDiaIwS5VyAg2AW5dnSb5rsa8nbWyml1WP75c3Mg7OlNmnRFybvZMXGT8V2nB9Fv
rEaKKy5S00+fWr3Yz4cGnwhvDPnpcfaJdGvsRsf1rsref9W/h3TENVz2UVQN3YfErAD0m4W6DbVi
jVI8N7fCPbAonUxJKuz4/h9pX7IcqQ5t+0VEgBACpmQm6b5sl8t21oSo5pToBQiJ5uvvot7EV2WS
G/nOpE54gFLN3pK2VrO0wJdf3mjv+xiAvnPZ6BshzH0IkfgEorB2q927qcLRvy1xFrns60b8wvV5
Tt06RyatYEy4WDrAsxnb9kVfN2veMMoNijAMyS3k+eAsCKfbd4c0auO8sbIuzZo3AWxozJyRxKoI
tQf4VeXbO6stxnBjcD7f21Ak/d9Lk2NLVkHZhFj4+qFy3bepnqDbYsFZre/uaY/KalVKL3KSrcvF
ymoy6fBVC8/ROs3D24kCnLmvpKuvAU1hSaRzf+vWtNbI8vcPEafyDNaTuMwCOrBUDLN+8K+yyhF7
T1ftRs5Ya8OMaliChW4XsGMruILeO5ZUy1GFcWeYwpxfXJ+fAP8phquZ1tNYOSRmOMbSzHFxvWTY
2MQiKw/2hX+lXT1tcbHXWjPifCA1LAVmHAYYvs40eWOty3e8oM9eOs47Nwm2nnLWVp0R8NAwB0hb
q/CWJ5APsMM027US63uCA3NRes+q7+VPmC3VUQ7T3/NjuewT/1YaXLPK20JRwunKOryllWJ4/epF
sU+SeYqzEd5ecWr3W+T/lYVh1nvzlk0Ka8KJs5y4cHh0nJpFrJ7bu3Hm4vWi7piVXoAMSl3ZFYlb
XY8/fGwDD03gu93twFWY3Q+08jZOECs56J+yr+iCbBxhuJ3TNLjjXaLvqG+9n+/G2seX2foQqC0s
61IxotRQDDK8IVAA2sHQdkvQbmVFmxXfQgXWJG2ssyybYLeakDJ7DJIUvtU2Se1nkFFECqtLEl4C
HcROb/LoyUAQlS1mRQ3iNBFQtPAgCjVIdxLfLhsw48ROKOlguYniSeG5UBuHFpDzdexDKDhd9n0j
CSQa5nBatOFt4KXNayD9/E+uiHs8//W10DACn4wFmRLkTQ4pOJUCl1r9Yn7fXo8d7KnPN7G2oozt
XoEvpYPAx03TTuV+kGDK9rh9bGTkla+bJd9EWLqwgYqP28ZX9xryGHhJcJMLY830F1MDnu4ceBzG
CGXb3sPAnVhv82wJedmBwuTEC8LgeF0GwW0iC+uNFUtxtws234b/wks/ybLMiGcWhI0HiT/46FbK
+UIAgYfEeBglPv1Oq2rYJwH5CqGirxPtD34F8WcAg8PACaNykUiwZh2nafm8/HvRajDp8xM8ckfe
zPg9kBpgUdWBrBeiqH7ZydW0IcMLuFYldv5bqSo4nC+6VSlCf+PrK9skM2I9CLUDB2Pi3zKKN1am
9BVcv7Gh5OAQVF5/UL240/PL/0HFepmmz6bPiH6a8BBethLKSGCz/2A0/Z0EOP0NrBzvlse/jY79
rTV+1o6RB1gCeDUgnsEtw7ETyo9yT6RvR63X3bMpgzlHSL9PpfcCUU2+Y5nOjxpFyjRr7uoMxLjz
a2Ots0amqIIWtgqedmM5IQDaHHzotprFr3lsmwOk7/JL3jWxK/zDr29sOUrRzseJuG/K02JX803y
xEpGMrn1KNzakkBbKIv+Ht2TAN6TVrGJx/hUKHD58cve+mGHFnLWEkACRFCiwCfILei/2JD0pL2H
io76CqLQn3Zy4bIyVq92593lVG+cPFYmyERKQHlzdvAejKYD3h1tJzhNGgeEPASwKG239LlW9iQT
LgG711S1eu6yaC7tLKIlBFzG+hdO4+3GlrTWj2XqPgwhCyAmNmI/xcch2LyvOhdDWCf3g6eTJ98p
NuBXax0x04Xf0LrpluFSU4ECMc2uxs6+y/1NCcK1tWakh6oBfZ91y1pYMnuWDLgV6IvwuctKM5IC
FhIebWCgjOnuk2FfuYEDsaZLwGnL141oJwH0c2sYbGZRljHIp4+9HROFd7PzyWRlaEyevGr8sVAg
UGOjscb2CqfwZE+bCyPBZMWTUtoJ0Q2NWYFr0l/VBh/k+6KpH/tmy7Fh5bRsUt7bCbJ+dVnReCrY
96kCA4vX3rPtqicY8p106h3OD9VKOJgUdwERy9Hvl3Yaed8W+kDZ8K0d2/t+SC+djiVGPoZcmQrI
lg40JkmSHxJIB+y63nq9rANGPAPWwZ2mnGgs6PxjSOtfyx15Uadzmy0Tq7UxMmK5qgI9Zf2MMdJB
nAxAy+JF4G5u/GY3FvLn+X6srVkjnFneEqUFpTFWF99DNbPYCZlsDNLax41oHuAcMOcQc485wHQH
EQa/A1na+8t+uRHMFZzEYObR0TibgcvL0uoE+60Lqy4mb31gfaUsy6JxGzR3HeQtChiY4w3xpdXd
zxD+jpelDJOtPsxQW68CLCNl10XEy+lHA97chR83tm0aIJXaqYcFZOMH24o+O9tyJCtzazLQCZwf
6s6zF5L7AuKnMwpGXn1hpv6Hfz5oF1ScwkIRCvTwSMHTaYfyeb8xMitpziSdq5RaVSYZotcbntiE
q6FdFS+cp1cEcEy/39zPVvZj14jhqVYWkOlI2kowO6LQ6wfEqcv2+aQuq56YDHTOQkvNenJjOyxf
ClHpyCrFJfJ82DBdI4BV5/JyYMgOmT2JXUKb/AqgywufLUy2OR7soPs6t8g9UOLdTwEApJDZOHT9
FjV6ZfRNNvlQtKNt69mN27pxsJK879NciTv4D1jH80loZSGZjPJpUG6W1cxFiAWPA9K/bIc9Lccf
BVhqpWNvwcw+v5P9wypPlKVh/ou9vxavcsJhroTIT3y+DyuRTJb958M+KXJvEmNLkKXBvI8UruI4
cm1CndfmwNiFB4/1nvSwC0OnuZLYwqDUAjD9XE7XnbbS/nBZJ5bOfehElnmU2pK6MWm8Ydfmfr+b
0y0ZibU+GFHMrFqB1T/SGFT78I5Y2fw0QNokGvPuEudYRJoJgsuKVjqNGt2YDb0FKSk4Okg72CBC
rc2wEcZFOpY5SlZunHhNclBtpWKNI8tlI2/uw54LUoay8XELupdTB95N7VxiCIRhMaFv0p+mTEqN
kWfiWGXcjUZab+GFVobFxLixKoOZxIj8M4XgqhQQcIQ/WNZtrMiV1GBC3CZWyhaD4caFhCCDgjDv
tRhwJ7e9UjwlOEZoDZmYi+bAZHqzrqBKuz2NYSNePdjBLJ/bpt1amyvL32R2h6ByF97ouHGtEMEF
VBz3FcFpevBSZ39ZB4zwtfE2XvYB8mgFYxU8POHRqbMDd3fZ1434zXTdteUo3Thwyh43Jky0XVun
yz5unKClTUtCOrtYii/D1yHlddTLSw+IJqZtYp1bQxTHi10fLCoH9stRmsGD4fxvX5tZI3Z5Dg6v
PwSIXR+1Dw6y8429nEFpPl+EY3RNABsBMc8L5gR5TYtTkED61pObpdeVEDNRa4SWbHCGBiEm2HPm
LKSK5obZ7JH3+UvYbPnHrYySCVzL/FDqJMPyAeIehZURdD+ITP3KF+W98/OwkolM9JrMbVLjqOVC
Fs3+Iee83vk5hEIu+/jSrQ9bI1d8JLXgbiyy4X3IZhb9Hw64a7/cCFwe0pQnkN2MYUEA2bKi/hW0
1RbeZ23gjbiFH47rdvVEsKnjEgAxpQYSLXgRtkBOvSw1mMg0e5Rjx+2wgKQnAH67wK7TY62n/y4b
emPjFcngDW5Tl0DPuyMgdQIKK8htW+SJlQqBbYSvAii7rEu9PDXqr3CauEua4jlBFaUOtrLbp3oy
XkhMwrYtlD1XvZ7TaBgF4S/cynz2S8FEqPlDeeLmO99L8l8T5FLmx6l2Uz1GTJSBD9Et4eRZuuvD
tpjaXdjYMP3agMR/vuyISe22/TzPpNWh532Xw4+wHSJw0rawCWtfX/LNx4iB6bkbeABft3Z3X5SD
ux9RUr/ouE1MEFvm27kNNhCwSNJ/ATCgPKQubreXLDjyD4mbjDajEwFsHLcp4njA96lNa9DPw5GY
GLYuAwGgojhG9mIYonbovegvzbqw03l/2e83Ip6yABfOsHPiAGU1l3veDu5elz3cktDYqaHuUgvI
iODdvMbTC6Pwk2gSzjfAJWuLxoh1pVk6KE8AfZ7rNJpk0R2ctMw2Vk2ApffvaxkJjVAXXIOTqEAw
UeEU0wMeuKEE1937eEjqZeSHVrqxglYm2QSzwUpv0FIDjbGA6EU/JvvBhbZS18IB5qI5NgFty7W/
EW2A0jvHWW8aiNjnM8SpLvu6EbvSrVsnWZA3gwIW0gm7/RiWyeGyjxtX5WquYPxdV1hBUjxyV9uH
3Eqy6/Mf//w0Q4JlRj5kHZgRw+86yTDyBcSS4Xz0DCXcEQIl4T2s83Lwjy/RZUZON61bElZaeOtq
0RJh9Bv8MbPboBsvg49A8fJ/92NSjtZSYJDsSg/x3yloqv7n+UFaiTLTtqXqcVGAsTimN4UAlN0J
epgndokR8TIwRgzzlsy5hPFxzER7VzAld06VdJflNhN9JsfUmnSFBPFXGQaOkc0DLGLcjR1xZfWY
iDMBql7S0TGM/1pdUwbPVhuPzeS/wKbP5eRv5KGV8TcxZxWOYw2hS3oAiQNalOXu/yAOs4TRJ0nO
hJlxMKpIGuoQ1XDny6JwTQr1IGRwtU10Wfv9RgQHeHcq6q7BMM3DjHN839N0X4bN8Hx+fa51wQhi
llW8GwEBi8FfznaLAwjx5+NSVS5Lf+uVbq0Ty98/ZIrCmRLojU7YDCxbPshgahbeBp4pNiZ5ZQ8w
XVky1+/tWi1hsPjXtbiBRllC/huhc71xJ1lrwdiKM8Y5qC0u6IVW3QH4idIv7EwP40Q3HsLX5sGI
ZDFOI2pdNRqgyoNcP7uDO2RMMtQFA3fc6MXaPBibst10gKIUqJzai6cB3Et+tz7b0vBY2fFNmNlQ
Fl4V9DgKwYXnBirNV3zErUcIgKXgjN7n3vd6SjfqyyvTYWLOCO971botizM/aBwwmkhbuGFUeCSr
YzxRNe1GOWCtIWN3JkEliGUjBxbj9C3zFLsJwYeoM2trE12ZEhN8FqhGzNBuRANNFr4HsOJ+A/Vo
qxKw9vWlWx8Cj+gyDzXB16FaLGBsC4n9bXTC2tiYUV0M8KK3GmCGOVCLGYq2+8rxyl0ZXsiyICaa
DG5Ss51AszgGuAq2RBb01wnQG/vzue/TLSgg5sFO+gkfWxC8XnGq/iI1L6JSQvvWymOqcHV3mbdx
Uvo0uNGQsYogzikaqP80r3Ami4mvv4Ze9txjyQKTsqU3stbG8vcPU035BEpkoJ1XQHeuyympo5pl
X/q03pFk+Hp+wD5dTuiHsZwm0dGuq6XzGgxT/kWGPDvUUG7ZOBGs9cBYT4oG8E6mif2aJVisVA17
UrX3aq5ve/+ihyn0wDjrOe48V6pOndcy0bAnG4K5vIInivXj/AB9in7E581tghc9ZR2xX6XybkHe
+CJGvG2KQcc9qfdO43138/4hp5vv/p/GIBo0to0sgFsxUZ79qrTnPodTmcxXcEbC1oGrnNgS8FsL
FGPf8PORufDyJieeD7Eu/FjA/chp/Gu4q92ooHo+P3qf7iABMY+EwVA4I1cYPWijPU+QDI8q10ch
Wd7n1vglSe2jz9Kr822tDJx5LswGPENXiSQnYjc3ZGAv+cyuqV29nP/8ylo2T4bNVFjwx2zJaZgY
XJayZ+WwxxIct0H3G1vTyqSYyjNh0/tpABPQV1lVd5UYHgpR3s40vAfX81407JIyASbFiPkWJrAQ
i7DmVymIAFu5Co55n4Xx+XFa64QR802zaC3Xpf3KuzoGyRMX1HZ8WqYZSrmwdfL6p/MNrc23EfhJ
B206aGnMryEFErkfKpi4a7wJWUPNHs83sZIdTes+URUD89p+fqWZnh+TXlrXjeWq3+e/vtYBI9JD
zyoa36/n187j4X62JR5Gc93GaiJb++FaB4wwb8OhTKZpwlRrYKsIQzGo8rwtRcWVkDDPhz23iBxK
e351gDxrO0Q3lG6O7TD8dudq4xS9MkjmubDp8typGzW/JiF3DhBBG3bKwREaW2B5PD8PK4NkshGC
UdU9EZZ4HeE9cg8A9rvdDMVGVlr7+DJ2HzZx4M/0hBPV+AqRziESVD2Bib5xCFkJNZNWUHShQ+0h
C059Xz8XbDpCpOX7EKrYFvMfmH5spKW1KVi69qELdjj5gaWK4JQx5wsKsF98QJZm2W8Jxq8tIyOQ
23ZKAu5a/snX7BB4VoTHvy9BXx/BU9uY4rWRMnZx2qcwt89s/jq7/VeSPTWyvil1dpiVFfFNp8+1
jhgBrZKaAm6o+Su1YYy69ER6+inAUXSRlT2/WNd6YkQ0r0SruhFtuBP9szSBvHHNc+96MbHZ3kxX
Nm6TLKBkyyQPPfcETakvw/xCRL1fVpbAtIDs0QRi44i4Eh8mcaCVEJTwoOR3Sga2p2H9uL1uV6bD
5Azg+SRg8G13TzQc9jVoqpaUERm9vYtmzs/GWhPL3z+EhgOJHN+uQnKCN9IN1tXkdZFThTvHfT/f
wErsmbSAEXramZuUyTc2htcNjgBOMN2A8HVZBvGM0C6sPkgwSuTvEOH3L7clT7P7HEf1km0dNtfm
2AhwVQ55gYule8oK8uWv7r/lbUpRrxzQPSO0ie02FSRSx1MOO4sQxSKXVkeKi95y/EvDx7aH6UTn
X4JjCojJDhiafNQgfVQn0uiU3uDNvK+/5mHubPnRrq0oI75rS+g0DNPuZNUgXWW7nOTjfKxa2jV5
NAtnEGlUKDvJ/zu/wFaGz2QM8CThsmyn7jSEya5EAu4sXAEhpT5mep8ip2iFv28uhZW8YlIIWN4A
sdux5hQikSwzVWCliWmMhlrHNQ6J4DJuZMq1ppYM+iE2uaNYBsJLcxLozdI7rO960PtwLOIRlV2H
s/35MVzJySaVIAHgXieB35wGNjxN8HdiKDjAPmhf0Z9ptsXyW2tlSREf+iOBeqVNazenXvbXHVb1
3GQxbYJ7lEp30KKNzndmbdiMlBD2qZu3dGpOE+zil6aWKnihEzyiowqRKdRLLx03Iy+IbuyGwhbi
FM5in/JvpOyueZbs8vpXPm1dC9cWuJEfoMFl9yCbihPwMxFe+o7JRCNdij3YPdHSn6XAnKN/lw2f
cQYYQBdzvK4SJ9lDV96FwcJyRUQMLRD1/69DDTVSBUpDxHdwtHmtbXIFL/bYH/U1JKH2Y+ocpNVs
rO6V7G0SEUopHeDL3PC9Lb1+YT8WLGoFrduNEVvJeCYBQTpdKjtR5KcC2zSwbDfwhn3soekbVlsH
5ZVd1DVSgRp8K8u0k54SAvhUAC+ixTA3C52NLvzVxPvn2SggJhXBxmczx5LWO6Ez5DIiTTiFQGmP
d00l9h0kusZ2h0oVQGJIFU19WxGgVfC6RBwF/wS89XlteSUUVyUqIzIZ3mk6Vf31KJhmG3v92jwa
+aMOlSstvybvLGxocwUxfA/5YwaqcqOBlQRlUhpE2LU5NLXsd5VBrqqOqDVOQxfRcczdo/I6WKXC
vrhvw93o86rduCCudctIIrga8qabwvG9KLnr3eEp2aletA2p6cu2fJPe0Hp85nWqm3eSNuIHiI3k
O9cj/XY+X6z9fCNfMN3hMbn05LtYQFp7oN4deVR4WwmO5xtYmxUjSwyoWvhhKPt3K6mi2XF2DqOH
BKHlVeQW5oTx+WZWQswkOswUGGy/0927m9SZ+kGGEQ7lAQRQiu/96DP+9XwzK70x2Q5Qak0gc1Q0
75krbpdtA9wHaMLQ22XfWN44zzezsmmYbIcqDXQ1w2D1vQUsb8niHPtrJiFOFECC33bw5FzEXXLh
UcXkPxS1408sUNXrQmhdKqTLqUi29DA5zhvn3yiZNp7ZVpab6aQXAueZJIDTvIelDF/kUKUvgs3i
+fywraRysrT64YjScD4z5Jn0HeJQ6R4a/XPchM4VKei8l3OzZYu8ttaMkG91EGZTVaTvtWKwPMFA
ddaNrixZ7LqpT70NlYq1ZoyTwwgZZMAMuuCt8OF8n5dx6vunIb1Ijy1Apv/fg8WFjZJQ2gZvcAcf
5SkJqzKNejwYW5ddTk1FYAVOZaHw3vy2MFy5b+GIz6/GmUY5mK7nJ3zlsGiSI+Ahlg91U7M3h6Ui
buFQHCVtl8CUBNGoSLDvFaqCLWzr9+cbXFm/JmECCr0zFJkS703rfnhIk0q9lWyE0ub5z69MucmY
EEFOqe5S8uZzOXRHKm3fuQ0dLedDysZi2EiWa71Y4udDnHBiQW8Y7vCHoRifCAhbERRctpTmVoLQ
5ErwTs6eyIP8wPshXiZCdOpdU/+mS8KNiuBaE0acgwsJYWC76N+SKrPeHCKAwo1HkU/eHGkcfu3h
sQhta2u41poz4l1I4jGq7fxQdDp4TBJS7xKg1G7avqhAGaPun/Ozv9aOEfCChXi8rXR6KGT5Ilu8
82VE3Cxo5nkBPpxvZG3ujbAn8BPgJB3SQzLiLArCebDTw0VMqID89bP/sLDYBBpIPrH8AOL2twyK
JlFJNrkOK8NjEilGZ2rbbsSqLbXcS2x+NuVflgqqHbqniwbHpFO4mcNc4WXlGzYQ9iMfsvQN6Ch5
Eao6ICaNAsnWmuG/W7z5ikOavi6DWe3qxOVbO9PaEC1//zD+ynKaMJN58SZ6/taO6W+W20d3pjfu
5n12JUWZOsBtLkQOHf38reDFcA/FYRrui9qjU6QhYr8ll7vWESPCNR6j+mlkZZyJ9AkqZY8+dQ94
zL0JINq9kWzX2jDCWjJ34mGnqhg2QeKqcsv+j25UdpR5B0vFYArar5etKiOuq3msHRF4ZdwU7hB5
sBSLZte+iMGERWUE9JhRRfM6KeORd95PDydhdQAniL7ACaHM48u6YJziJR9zVqGkFM+iFztHZONx
HsYtYY/Pc5JjMiyc3K8ZEHyYCbfLyiuZy/SdQoGg37hCfX5qd0yuRMP7SQQWhighuBDWQ5gd05qW
12zk2d6v5YT61bDFFVzrzPIjPsSg3/K6QL2njKcu/+phdzgIR9LjJfPgmNQJm8LSyPMazENOv6Qw
g9qNNXjWl318CfkPvxwAOJ6JscBKGlpyrSYlILcFNenzX//8TuOY3ImEUL90M8Lf6gIEpkaRv5Ww
kJcH1XRzNOO04Na/UrV1h/o8vB3TEg/aloxxWZexcMKroXSgGONBBAV3NA2V8gs7ZYT2hFOz03cD
f4MMxFVLIYFPb1pgUVMJ/Vg3fMntl8lzLpx8I9KrIkw563PrhXEbBcR6EEO1LxttX1YQdUyKRQBZ
xTYsQ+t1uXYuV87l2W2a+wMZ+h2O0xvJ5PMtxDEJFu08BaSQQQr1LAVSFU4fYoR2xvYxZGWpmTA8
p6yVrWpmveZlfZsOzq7EWbDI1E4V6uBU1TGp79tqK7usBPw/WDxR8rwJSbnwLRAyHLrf9UF7wxhu
7B9r47Ws8A9xWXuqHb0JF0B4WY07R9MqtmXhHuFsviXgvBIsJg7Pk4w17uSXMU87/xpT5h5l2dtX
HnCGUVBtyuCvtWPs6yEk2WhuBQWq3rNybxx/toIrChTsjtMkPckm5fTn+Xyz1pSxvTsNyOWgkJSx
VMHwXY9z/1CHHpztg3ImTzO3YLN0vqWV7cXE6PkZvBFmIvO464b8viPVc8ZKyC3R9Ah2sRv5/hbs
8+9B+t9Cr2Oi8/Ck1IlQV/4rQVEoRwHZwRbP7fTKmy1YIoijgrNSq4crHdDDZb0ztv6ughgWdbo8
9uf8yuY8xjkcojSJ/IJL5HHO/a0q9sowmmC9BvLOUJtv8gU+8rUEGWgH/+N058KCDs7gWZz0bItt
vNbUUk/4EFGeslhvuRzLsFD/4dRfADab3yawqbLC2on8tH+5aPBM1B4bYVQy9kURewn/GgzJf7lj
vUtNju7k1JHb5X/Ot/N5IcQxoXvw6/ZFiJp+TP25iGp3fh10ed14+ioQ+puU01OfefH5tlbynYnf
S7qh9LvOL+LeDROy9508l4eyJLXeWHFrDSx//zA7gngeweSw10qTXd8VJ1VkF86HkRRKP3Rqbok8
xhvjvV9aILOH1UNfuQcLZsJwgS02il9rfTAOBpnuc3sMLDyKDQW1dmUb5PcgAw9q46y2toKNs4Bv
t30zSBvvvCI5zp4scLbVBzHO13NQtLs+2zL7WeuIEf4aR0EFcXA01LnZibl6PsnAC7fsfVY+b2L4
0mSwem2RPIaPtHKiAGrRYzRlakwvW60mgM9ya9yNEGixNeQTHIqmNsbB9tKfv0zPh6VqcaaTifeI
BZ7aJ7cX7o1lz7W1cbxc2flNLgcU/PskSzXeyXrrwSt7aEekQxyQZAvusTb8S8Mff/+kmJ/i3Szu
g+6nV/Tud99O+63RWclKpjCw5Ra2BQmYPPawdYAm9ICa8CPoo/9VUNDqpXfQk9jifa8EhEnsIJ41
sMlN8ziwk7sxRS1bp/OrmzUxdR07ggT28aL0x4zIJlnvYMiyHBrNvtrDWGGOcVN1LgJHO8yI69Bj
wWw7SOSzqmq4JqbceoD4ALCn53/9yqmIGeE8QXOXzhXy0lSkfsxLduXZNSzni2Y/98VGfXZlLkz0
Xu8M3PO9PI9ZNaNKGvYxEutRU9TieTO+276/JWC00p1/4HvZAC11r8Csw7ZmnP3vHtVXVT1CD2LL
K3ytCSPEB6DVC1pgYaVtd4dTfZRMFt+NNARXz7/shP+Pxq9DeIvaaRbD9a47BJXj4MgjujsIR2yZ
qKx1w4j0fqSdsHss27CrDyFDN8LiHR4NN958EfMscEw0X18HRQUt2TyWAGkcasicHWgyv51fuCuZ
yjN2bjkSJ9B2ksYzBAy+iDCfr9psJpdhBB0Txpd2VVXzCcMDnRX4Zw2aQyBpC8e/ksZN1F7iZqHv
DlhCRZ3ueCO/5QC2jXWz8ai6NrVGTGurzNNsCFKoCLo/M5e9EluRMmocR0QtHdotGZ2VdkysHutn
V/kU3aC+vk/r+Utl9+iG897LaSM9/T9fv09uOCZCzxsr3le2k33DXZoG134WztmxFzX5L/Qc76uo
LJd8Y102d3sYuwoLdkMyz/SzE2bdcNtNdsZjK8+L76zGfzsFLlbwtWReZt8oXHOT776a0mTfVxb+
l3tFxSMqRMb2sHSCRpMPQBtX/tTsu3lo9V5PTAW7qqCjH5HeQ5Uw7SybHzsS4MQIRBVr22MFUfj3
mtVWEweJ9rOd3/VesdeqgBWj53Ax7Bvtc3ff1/X8G3CO4ESm3KkinXTyfaZ4n9zBQXq8gsUpeyo4
gZtNIObmobQ0rMrGUA1BuLOhzN3tvRrwIU8Hcx8NUzBZ19zic/qVFB5FLYVDSDIqW4jRRRKsyae5
aKn4SRJdWLGTEwGJw8ntf9VFjy2mbXDhOjASNtae+ChX7VjjTyTiblc5D20Kj5B38PUD6znVZPZu
O8cp9I7mQcIiUeZqukUmrL/MntXCQGagjI4PzO8mqnZeaTXTLmCzm8RzM+riCNfcNrhK+q6juG3Z
Wckf/QZ0/f/I1BXOk5yhddLuMOfuLrdLdUc5o2ofdraKSwdIwyETc7jHFIT+k9e0ab1vcAem9+Ds
uvQqn3gOfAlLgz4/VbNVOA8ARCZlNE/AnexYJ4LhFuiNdAQ+upicqBOa2/sSVahFX2L2MGppkAPP
XvpZ5h8hNVnf2JDR0DTyel6KP7BNGawoCzOkzsrJhffAMsvzr2BqpqtjAMBVD6Met8Usw5MEygze
4KdhcUhk00D4KLcb1swR4Y1rV7EF+XD2xdIseA2hQIEThJ/LfjdBFHrCC3Y2/Rqcdvo6TJa8zkcu
H2fuwW/PrnNXRKTr+zyyfKt4rnEAxSN3SjuQo8MkdOMBeDYooAKZ72Y/0tzV7G3qh6T9U2sY2v43
l60tdmNpA/Lqw2NAHqnbYzp93Op0NE3DLI+8oVJfZ7COerVQeqqfa8+bnZ1gzUDLvQ4tqe5awLZY
FAjqsH0PLcdfzGXa29kwUsTwQA2aR3WYiZ9W2GZ3sGabxrs21DBdLniJ6piAQXOyx0LHcbmtp++N
m0+/ICLqlbctG9thh9pNrq5tQBnzYwl7DPvZHknaR3ipQfAVGDQehZrD/rlr0kB9c1VRBxEMY+fn
shrHdC9g3nigwxx8radCjlfYl9iPirjeg697bV85owUTMRYMwTcube91nhoveRmGsJyjwm/6L/0E
QbgbvMM76lCD8Kyv3LZPnNuhSAPnDgbqVfE++qgvw2dgbIv7Cqrq6kDTTkwveAjruwcrBZF8jwd9
+71rbCoPTZU2EI0HI8d+gp7mpCKL6MA9evZYq6h1LIwgLI1pF0nKQki096Wf3tI0ae5zu5WPMhHh
78TPu3GHPNxNcepUHd5x8+YZFk6ttSvwzPSN93bv7ZS0qHfwa5F0j87kBda48zX0F55VNg9FEU3e
GHZNhGis3SML+y7A7OdVFqUzZKV2fSPxM0aikUgs6Xj3Uo/iKZPw3DlaTs84zAiK+bfEYPZRDjqi
vU9FH8LhqSWhf2xpMj06DoF5gARIQu7ZJK185w642UdWJcKXsVP9Dx1OQyuhQ5R4IxIeh1QWFOl5
TGjv/sE49PKgee2GscfHzNuLqp3nHXUgz40CO+OhirqwLIvfSF4wNmKQC4W86v9wdmU9juJa+Bch
GbDBvEKWqiRVqXWqp19QL9MGjNmNgV9/v/R96WGKIEVXug+tUShvxz7nfEtPUepntJJTBtWDxK3v
+oCU/dlQ5rkXQrYh07a3mZfLLXPK1jsToev+leeJ/zcuAuw74FrT4TRA6xEijEFp4icjFTA+ekrg
/tHVagy2QQ529BZaVjBPkn7rUPSQmIyPnTM4Yg/GFSkOgDh6HxYYXUD+4lJpd5anWTyGDdVwFyl9
lQ6bJDfVWzMFKLGq1HGtfYbKJUeELKElSl0V79sEbPguzKs0J07YVrzXW7i4MaT8cYJYSzM02qHs
3jusVbgsku4XDmzbbkgee39bMH8Zt47V5W+Q0LU/8F4u88eAthN5NujxsHszDGUFon2cOZuqANv4
HhpXNW54qIvpvbCFZluU3rS1C5yuGl/83qq7Y1BPGfCC3C1ODC6RMSreucvvhKz96hmWebX9QePB
RA4gRTTMeTkS8MeDwUHBHy7UTiykj1CRlDApanK/Ni/BkHddZKXu4OxBNyjre6tpJiCrIATRJrjP
XNw8IUjCHM7oYLLBtaDuxaDxg2lWhGPS+sWGcOAYXybCTIUrtYBPAMow2F1jUPs/ij7LgWZTcVUD
hVThLbPtpwn/ZYzgX95VDjDa26Jljoz6bEjqQ5rF1a8kmADwkVVTy3eWqerF7oT6p7E7BPnShaX8
33oIuo8BkaG+H4Ep7+/zvGRtH4GO45UPg0HizqOgSOpXCtuO+AON2anYXsASowHGXUrxAoZY7B36
VvtqGwuN27nJ05FvwZJuzAHrr9oHngTWwU1cLrbM2O2PBM5IdRW2TZMGUWnsDPSi4FIkgPEfS/Yu
3EL9CvcatdIftiCl2gb2VL4ZWgcVGqBZJg6USLFmBbjwPJzjbwddx1XF4/Sd8eHR5t29b7f3F/TK
2IiVl+5CEjAXE6eZtIVbtSna0Fa8z1ya3yUZWyMCLv36LLPnJGAxVA8SPNlK+S1JALAMsQrsxv7q
XEsc77yudh032RFD4fGg6sTzw4bl+W3oNHsuJy6H1rMtyyQ7uIslj7BhzB6tNElXqHKfZTGezedd
NRjbTqkd6+qU2BkxMCVMur1qvIGF2VCtwYU/9c66fGWWbvetMFB4McERz5hhau987tX6FUerol/K
QHuAH3jJRPNpm6N96FVhl2cUV2lNtNcjdAM1Er+OVT+wOzVOpG72I7Yl7mpZyKoLPdLYHIJZJYfz
yfXM9LNqx+UvvpyHP2poKdTIg75GOjQkWpb00AEm5sL+N+/iRB4EtXCzbOreY4JGTUvhJrdSA/6s
zXn58CylR2mI8SRR4tRB5X0odknGGfgxiHT2xsILmfyifsZRVagcG1nPpnQ6XCcoRfOxvrs+9sXl
upylPwZfNJPsGDC3x9QFefwLg1V7D4xL5WAZd27sDOk9zapuak8mF8DthW2SZtmhhW9F9R54GUvd
cOz6tIU+h+H6V9pqM/x0PVdV6VaOPt4fqRrs/hYI1mXOZmUEM+IVZ3A6XmQLXjrEupOhhNFWeUu5
/PL7sxgiQM+vqyaQr60zBScJbd58C+tpvFiuT/hnMery+7Ncv06g3ZQ7k3eiLmzxNtJDyNpewKhP
139/4ZDPm3DoNLsBQkb+KlIBORPiFuwv0QttQgg865Ui58KJmUtlmLyYYBcn05MmLAX9Do9PycAo
cyFatXN4/Si9dlg5JL+xwPOCAmZs3oJjTlK0ZRm4p0kBjMN2TKdd9xQ7HgAN923bgB+/5U7ukm4/
+qwCOCAdC/qzwzPPeeiGofK/44ER5B5SQ0uSYtNn8GrlEQEW3/5ryIxhF71X3EP6MAqkTfKxyF33
n7JLdcJWYu/Css/7e2WqAj11bvaqY5PGG7xXWXP0B8sEK52Gzy7vyyzNYskIp7fWa9P0xAQEBUu/
/SgGrM2k6Ws5NWtefkvDuPz7H9EChe02txWsSC1O5R6U0sqFznNrJ5vru3dpFLPTLQJedmMaJKcu
HqzI90ABmah9L7i8d+1mjTH2Kd3qMlnzQ+42U470xz6C8UHNgNZbXRAUqSw/+FrQHnYYGzyqdWvv
GlVNxXvQjqmfRXWaTD0JbR9Z5ruKARSrtiIdQBAMIYMI7KTqoIy7su8XpmLO3LYYyfjYqeYYp00O
6lMBIRa6c0eHBzKsu9EWTeQSl6mVwLG0tLPGRaZF20q/GE+ZDcV/wsF5DLk9mr+ur+xSyJjFPTQr
8BiwJxgwjmNw7qrqFabPeIQ3005NcRn5Llm50hYmbt6RTCvlBC0e6yd4vE1DWA5K53uWQzEXDXu8
Sdy7CYogKBtdH9hCwJ33J4ek1HZqYZ0aC9WJyB1ghRcBW8ubyIeQ29q9tzB/c5ERIgYJBa/EPwo4
q4KD4Sq8gX7CWgJJWBEEWTnec1tM5rm3pzZfk9Jd2BTz/qVXx7SNYZv4kgYxaT7Spm2SFzQihhWK
zNLvz6KW0lCvVHEcHAu81l9Z7A7vTS7ebluZy0f/CFaqjmsYWBC8RH1r3Htpe887Wr7qMmlWzuhn
/VHEkXnPchw95HVjpY4WXG3iB7dEvvYtaa0aRTSAeyr7gLgfJH2Y9ILTjwLMfHsN/by072YxLOHg
RY6ti4JWTm1EMs+DQy2ENNP6NYMg1xovb+k0zcJCF9jczUGaOyLp7COTVO88696mDHPoEPl6faWW
PjILDsyG4quYpu448p6i/WFcBQtCYdRU/J0lReCiEihBK19Ztt+02k+eFPP+5oB6VxukJDug5t8N
/yDphYYLL2Hl9DpcaLioSxDPR6XLFw2gpnWcZD3YuAMKqN8U7Rw/D7O4tuhzD83P/q8p6TO+kxaB
TDyECMbBXPSga9uT97IXI6yOYKSe82jiCR+fx8lN6BlQs9QBoRV1PtwsCcDT8I1C+SIXj3Zf2M53
w2TfbyevGazib22NumI/yjFOUGOPW+5HReVx5Am2sKn+4mSeLr9MuoIcWwQSRNMfZANy5sox/Z2A
fjZhs82m42kIjODNaSqYZAb2wDxNHz2uRnhQAnE4phHE26R7Irz3XWdjGZfkQ2hZvNIvwO+hvdIO
vU3MF3ACNKWRVZC4eE7HkqQaOV1Q0C0uNl1FumZ0g+eL695nWg6qBep3UMNDqToLk5unZHhVvU+m
ZGfipMwfUOdsADVzUDCkIXyCIHgRFlaL6d1OaVf4Vog6jcun7fWt+qmbAM78vGMtRVGi6Cbro0Xg
UgvbOAd6nWfaCHdCVaeqkjGEcrSBf1bn8SoJEw+E2cdmzNv0znGQfr+PPLXGrzHqHrCPvv5XLcTR
uVQN8XPkpTL1MKNEPKSjn9r7Alrr+e62378c3D9CqSedsm6V7T07FhOA+VPf7F3jOmvesgvBbN5g
pW0B/6JKd6ciT9J3H7lvBOYZiu1MN9WNY5gFmcBDM29kTnPEJTBYP0sHedI3DyWdn9fn6PMghrLh
v+eIwv0HhOJAPjkqsd/qBuVfWck3CtPkd+P379e/8imC1EOT5vJA+GMpGk5zvPVT60dX5fYWrsnx
BsLnr6y2mjBxC1AhOES/B2sMoiAo0HAL1txIP18kd/4YMGMvdQZr7aeykOyO2CIIVYlIU/mg21wf
3dIcXj79x+DAm+6kpfzku2AeyrSImdVQxluSlcEurTi/8TOzlwFYzAUtDObQt5oMJD0nGm1w3TwI
lG1KoayVe2ZpNO6/R+MNuukTpxyOTa+zKEjKky/BnaeD2AKSu/KRzx+G7hzOlEOjypR2Ev+Ygvgu
sKwaUoYuzPW6xyBQEgq/xUoKu7T8s5eAaXpoW8Pu/OzUdcC3prQqeeY1EDzPVV2kaEJe3wOfxzJ3
jnCCLhwu/qY3RznxIYIQ77DRhHzc9OP/uflt1AuYlcrveD270M/oM/XISs1XYsDC3z6/HGg1UPQR
nfR9TEDuOXBENRv0GCu7QawCh3+O0GG4UlDqmNxvdlvG58rrtDp1LpBmN+VO7hykI8Y8M1BmV99k
GQSRJRCHYThShYGsDzWi28qeXdhKc7BOTAAWbayOneWQpFGKJQlBeKz3OQT/r6/zwtGbXyjCHygR
QVF885E8b2HBLiLwBYMoq+yvsrLy2/bq3I5bQBLQa6AYcAY6AGk5qdpLOxWOtSvrsTBRc8QOn8D0
bf20+CZi76XrYrrrM29XoTKxMk9LH5hdWhoo9q60c3qmI6RliA8cS0ezre1Xa7i1yy/99+nozv24
kfKMouFt8a1IMvOSEfnTtfOxj8CgLfYCYJNtC8jJRpRqWGkyLUTEuZyWGjjJjZnUd954L60gv0Z3
MpGU/AHstTyE5YO4bR/Ty6z+eV0BqDIOWeecDTLLLXy/gY/wXS9yq+H9+j5eGsvspmqApM4g7qO+
g/oyhXBY7sKhTsEQ4C1a80COhe4Aw+vrH1uIXtT993BQ6y9S4/rs0Fp4JwHo5o9WNEGR6BavaIQv
6vz7A2BUiUYPOvluB8XL4Pl8AyHpW4jxlx+f3U+ObdkGaBfxPRk6KxymzD1b8Elcuf2W5mb2eqR5
oRoUYcgZiUbbbxVswQADRG+8v+2oz2WyhELmDkCy9Q3deAd3BszSbY4LvDP9Cqp34azPhbKQe5SF
5zgAX5LAHjYEywHAXCkAWRqKBMqNN+2i/4hl5aovEq2Hs8j7Qh30YDc2Trs1yfvbPnCJ+X+cOm8A
0W3o9Xj2IOHhZDLdZX6zphWxNEmzI40slfRoszn/v5qU7u/SDvq+F0NYstanXvrG7FC3HeCeVTXS
MzJIsSnz+O+a2B8sNtlKVF/YrPM2u2CZpZtGkrOnct3c1X1VqoiqBF2g60uwNILZQUYX37KCrKFn
aeCZ6PUQH6kFMRGYE2sUr4XO5H+cu1OAxyqKcsK5LJQPN4YhH8xf2meFeRrQRKsAd2uSXj2ptuXV
A+C/qvgwVeIxHnmiBE14bLntfwlaW/XfCR7jA1o/cCFJPxR3pgl1fN6OKMFcn5GlKZ/Fh3TwoEma
Xi5S2I9GJWx/jn3arHH4Fn59ro4VNF3dxj1R31DsOakEjHEA6NZgwUs/PnsDKIcMeZzm45k4MDE3
qm/TqGCkX0vqln7/crf9cV5JCmDTIG161pV55GPhPDBpxIo0wNKPz4KBNbZdOY6NgrBgqqJqrNBw
DuIO+Ibr67qw0+eCV+YCV05hZncW4xA4J5oCmb2rnSZAN6ECklKtfOdzLIA7l75Kha+zdlDOoU0g
1OoRoIV8dpJJbyHJLo7lwE6goZ6adi1VWRrY7LLnU+AKtNDNOQbwDExNAnPqxrq3tb7FJhIX8twQ
HFbRANRVxJypS8jOA0YXJpTe223rMrvtaxDkOKDxeHkboE1IKDLXbnXYFu0Ft0DKulrpdf9+y3/y
gJ3LYBUZQWyBCP4POXCZF6Htoi+chrDezrLgmADoKV+MO8Q2IOeWDDQUisuhpRGaP579VMa4D80m
0E7m3E3N1MZvOmlJHzz4otTjsKXwgan2QYpi7nOfuRZ9bXAHOWdCWVwHYTpVI89hbOyV59Fy68na
aImcwIQVS4p8DCGsnn0vCot9E10znBXMRtJdmWDKodbnjSngfrGvvg4ekHZThNyxRVOs0EEZ7BmM
c/zXviaifUCbE5ImEQsAkHu2UNi0H2G6Uuc7F75Z9S8e2Dr7xl1HFds4Zqz9aWr01LdQqp3S4G/B
rKHjMFz00KLfB1IB/3pPJOwuupUS9ML5mCuFlQ7eoZVIph+56WWU+MGbAuaz6Yi996FrEoJy9RMa
fgAIdfUaMGghdZmLhbUJ9zy4qE6oeDiE3kuHN809rXrvaz10E+s3zPegWrnlng0OVmB59S1AMByd
uY6YaSslvFp4B0AZpgdjevfeMWzNfG3h6P++cf8IyKkDn0+iMK4yZ/weglXTI+1a935glljj4yzU
yd25jBg040bfYalzIBkK3yXMCzzDd7jFni/i2m2vfgD6fifd/n307Mhq2EsuAKq7Hh3+L6j9yan9
3fr/Y4wlpOVyUdbW15RMPD4kICm0b/4QJ1a+5dQybF+3bQ6BFGW8+hjzXADkygBCT8N+APiZFVAF
PAWyYV5k9XEbh46HKLDxhAJA0wyugt5w60/jQTRQIXrydOGnR0UAFfDfDYDYY7Yfm9KTmxLg0ekd
goPZAKIJmo8hvXiu/QguptYHiNcWmBoY7iHLipvAt3ZE+0DshCi+YLtBbDHjEXT48HdAhwhmzNtM
grHwCwIZTQY0OqR8gjtn8IPiOYb1T/diOjmZB+n1SCOgt2XG79LGffg4ddZUv4Mw30xf4BJpjw88
b6vin/aCWqaR6DjQ3WHeAG7DowwdKesMYI9jvSbgc9MX8DSE2cZdJt1nyIgrYOFge4FeDHi50TR2
UkQeUY79lpghTf9KLNnaJ/iHJMF7ZawmRxGvgQtYrJs03jNvnBod2iBe8nsP/1/vXVhle5uKBwDN
Fk2gmz0DPk5E8KjQTVToHGBIn8C4EQ2h2oIpV2uDO9Nao/zHq5ypAoQnbvXZgTOieyod0vOdk5du
vS9SysSp520CPJTEzWvfDU4ZgNIhXdZ+L4YcraMQ0EsXaHXENn6f1ZkcH0Tv98WpmC7Cy55runiv
21KWv6bK73m6pZnpm31uox7eoAEvT3Ay5GUINXTdkKgDohxlWOqBBPq9qEfCnklnpqoO4zxFs9DN
tfTDTkE+H7yCeKDlhM6h38s3nzKXPTMDFxweAfA89k99wnzUyWiWcsyjN6Vx8aPuFbKSuPRpCjP0
IPD/ASPAEc8GdggucExB9h37SMf7Tgt4ZcH9HaY9O+zO3m3/LhNd0I8sUdm0T23hm2iM24uWS1UG
1YDLtHToW1cGdrxxx7zOgUSvYwkp99Qhew6KSnmfEpSaUYEI6qpFXaJDaxDGlDZoOHkOvYSosBOr
PjSjE5/hjwIsdZyIvj5kXmMBb6PtMo4ASBtfXTb2/IsriNdtIOfErV3C4NJyh6Imzpwqran8EL6H
ThO4MkpsQFtonS1k8zv3zoC90e6g+NaUZVgiW9iKNm7ZrnZBq4kkuGDZvcnhvnkIOreDhGgWFPpY
pbRq9h7815wts6ESdsybtIImT5DmSPOE/NHisjbPKBwmKSRvvfqyoboeTn8DMO/64HNlyBAyQrCF
NWCCxd5XYAc9lEGthAm5XztJugFYktVHnDTQYbDrKuclHt3SPPu255IAQSDQqFOkIGnpKEkoeedN
a/Av2tJ9PISOD6YOpgSg9p1dWN43+JP1+YPPnLh6l6xiwSardQB3UZV3+avlUNzoiqaZOkNSqHQe
8a6fgtcawNIM/kyJaL625VjJPuzHRJlfuevkyZsqzTgdiPFtFsI5MWd7VgthbQUm2AG3AWLu+7wc
IXUPV6wSfRmXMrbFkfLSA0wEwFlpmSv4XlAj4jtpo6F+z6YcO4rWtd38CoDZtQ4DAQUoLKvU8hMg
siuTHKaYuNYTaDBZd1eUGcwKdqgFw7fAs9pOvlm8h2Vz3jj8Hez//ssEC4Y4DU2pgcTsR7BvNrZN
kuELfk1rhNQuRYFv1ycCWRiogFO+VoJdSDDs2TvZ+PHgOlDVOavJoNfmJa0sI5gsyF/Xr6ql33f+
nR3VHrMK4MasN6nHpjuqHL4CkTPUfnxb5cqevZSF7WWtGbh9Zq03ojukisw5WG0WB9vrI/g9FZ/d
tbPcV9YQFMFLQh3Bb2tC8LlFBPTpRwpdKycoT61O7ii1VIiwqmF95/8E1hi4//II/PNt1bO5tiSN
Jalx0Q9naqMggSoO2v6ZLaJODzcWVebakjWkcFsL0PWzTkXwjrjOQR0b5U3OHXjzzcUlcekHeQMM
9tkbUBjVEg6aLfikG0V0fT/I/vX6ai08pMksYSbMsjMqUnXkdt6FNBjeeV4+1W3y8/IeE5DkdKh+
LJxVg5WF1+ZccLIUGjBxVDbPsqr51vMRM5wOTrmZGtf8ui9/+ycbkFzO1h+PvdSZCmcAifg8TZxE
vmIbUO/0LnNBQIXtRXR95hZq8WQWCVRtB1BqKoc3WvBehjoGpJgPhO+NbMSzyP2fg+8/Xf/WQlQg
s6hAuUrAX5L6zPuurEHLY9DwxuHlxF3TGl3aCLO4oDAK1zUNORCSnkWlQeCjRyrR1ddJeSAFHDs0
DPcavNSvj2lpI8zCRNlNAfhRpD9D4TnblgBph3GcSbBPgpVi0AI4wpkLUbZUghvW+fnRU0g4dFbF
21HUBy9XNZTR2MlhoFHUY5le2MJPOR6wK3vj88l05gqV0lXWmAde/4jnW6B2roXV4iGsoSt6B/Q6
RasTyf6EHFLQ4H6IHQp+P7XAZVn5Az7fMOBo/vsIGJaDUSWb/AiBUSP3sQuo2L2bABi08oHFuZ0F
DoXnZwHKn32gEH4ZU/Ooff6kbbiTcHb6nc/pwQsvzji+k601WJfm9bKX/jjZqBr2k1WS/CiwSVXb
ZFHJYhI5AfaNp9gbnfgD7JPyEIDfn9e36efH3JnrXKZVkOluvMwklLH2Yw+gdahwo7AQbBf7q1tO
KUwiwYavVmZ2aencf48R4teWXQtuo1UiSRpBiKgrN3aRAkB0fURLH5gFk9S3+hwVCv2mUUW2QlSq
PJSdbGdN5Wjp92eRBOAwgdr0OOFg42+OG25vkMGtIZ+XtsAsbNQepZ2MvfF8YWj7PKwdVNfveu17
QRKSvKfDfRzDDQVMUWMa9iUtKljzhZmGjtZNrwsAEf+9QjzLR2aAqT0bsG63I63YhjcFnLMDp9xc
X6PPg+N/nKcNcSeS8Mmgzpw3OdLxDLARFA/Y1PQ//cAHj/X6hxa295yfp7htUw0OxzkeOH8n4BWf
uAJRsgORKkKNIj/aft+vvD2XPjaLGc7U94NQtjrqCi5JejKPKZ59da2yyIzFUw+23fVRLU3fLE6I
OncLUuFu4VkFfJoXRLEB0zAB0GRlDyzFP37Z/X+GIun6dtVBhgS0Rair8v7LxdnK88gZ9YU70Sd3
tWnAuJHBgx0XK9XnhaM1p7vRWKFyBfOfcwyAxhhJKGO4UTJOwbTygc9rnP/xp1attpKS2/IIQHQR
EoqMFCs0Ip9CnwkNs8Q7VcC1764v09JwZpECZJqe0L5Oj+iWeSKSpQSDnvWN//f137/sq/8+BJ05
u87UXtb7ddqdS2lPyNEDHfvcCeGHjcKCAfw2hUsch4DLWpfy8w3O5wCdHjVzSN9a4zHuoPHyYGmo
UT95lCeAw1VBy8i2RIm8DjPV25ZaiRWfzyKfS+x0KIah+sPUKSnlKFoIPzh9e0pgj32L4jlAznPQ
jtd7VmMm2Z5Au7dfOwfMsogD9fnj+jItDWAWFjJeUZfjtJxYY390VdE+Tixb6xQs/fgsFBSQIaQs
mfgB9970ESd56YQTYFN05Tb9PNRAzuPfccBO/JFUbiyOgxoF/EZRAuNqQ4TM/Mg4dZJ/u22SZs8C
MpZDPMQ4jAaCH16EImXjPU0BT5qV1/LSQGbPAuOypkJvUZy8Cqo3ofK7NI2UZcMJqQ+AANveNo7Z
maccdS0r1vGLziSERsEDz4s7l8P1Y2VBPj/0fO5jR3zGU5SWslOhsy+ol5HtlHtlZOIAilF4c18f
xsJszfE5HviAAUYQv9QKV5mK+3RDJsUhhTNNKwP5PBbzOUAHiEXLEU3bHRMoP0h7U1vC5j8UQ8Mf
iihVEPR32huLEVRrjxd/aYrAfRt+gc+rDxTUd3T7aHaUFsQt9vB4T95aUNGLzW3Tdwmgf9yeNboE
Igly/iLHSUYt1JvvaM3cyCplvb/tE7OoEnselZ7Fg5c6nvoDQc388HtxEru/DbjK3cvm+GMUgIYX
WCDqgw/XsgjYarTqIRUSobC8JrO/EL7mKhyeGqicPCZPYELpp2zQOTRVtFHVyiZb2sezsJJacDHO
Bu6/xDmyKYE6bEQoEreOrM7S0j6eBRaV9KNwMelHv2yDV1TOg/QHKXlDdlbXWeIXRRtu+jE1rBQP
ZRF47MahzSKNcfum1uidH4LG8g8j7vvnKhiT+64w1spzaeG+nyt0KE80ZOi7AsrnLkRpin6T106+
8aHEE7kCIvWsv0VtBHfwHPMjyRRbAnvtGWpK1j9l3ph3pwcl5qbDMjfCgxlV32esU6cGLf/sNZOq
cD9SFZP2DoYBSb62nX+3rP/7JONzKzzcigoK4JM8do2XFv9AU8/wo8D7KIYgOMRXnyD8mjj2rpiQ
kSbo43tW/1cBYaTyzGAFCGcJiQ5t9sS7VHj3QNtK86seM4icAcydl/oha4Jmijcg+JPauymd4P8p
kjaKVZBIM4fOpAM0zAtPZoELq3coXbzjnnTYyh28cNrnzn0t8EpV1/n0Bc9iJ76XLbQN0H4jUEK6
bZ1nEQttNbdT6C+8aGrG4W0kdRHsRVwMHH3kkv11/StLw7j8+x9xsU60kDni+TOUpsvTaAfNc5FX
7e62X5+FLCjqOjUH+uPEQTtVH3rMgFYiDvQib/zALGARW/tZ3RjnRUH5AcZnHkp5O8j2rYmKLGlY
zL36uGVljLLMP3ZT1tPnLtHEmyB86XF3A9U8qPMZOpghiUAa5UdqybFv9yUhkCQUpWtdON4xXE+6
iDeT9y0tRrcQEQTvEIzg9UGbwLxVpR9DDh1FfQJ8eEIU8dE4hhzjmrLxQpsHpp//XmRHjB74LQbw
8DQu2dkwYrwmgq3QQPYytpoiDttAp6BaErBgWvhOFNXo3HncMUAwMVYPFeqG6GV+YUln0T3IUD7t
X67vkYVrbY7SGtF2h60CRPrhsmI9UDg8PgreNl9yGOGuZC0LsX8OQaoGF3QxIZJj76s2kmho7wEr
NQcXTm/bAGQv1DScPrppPHPsEZ1G/A+OXAdKCcJeN9luOJRyOChK4rXS2sKkzWFGUGYioFpZ8rUu
alTuHGhM+iEauokJfTatPtAXosMcbzSMUH7MaGEdbLwt7ZBkSuttG5B4rcB5eeF9csfMsUYlyXKu
48w65I074VzY//Aa6m9NEIN/C7XClTtzSTdkDirySA/7+bEjRwFWJQNteywteiel9u2T46RTcIcC
bkAE+tRSJnYYg6ONI6nLyvE2VmkBpx7BCTiG2h3ApAPYjSUgenLDQGJ289frO+fzyfDnBT5QIEbe
ZLX3aHw0+BzQU7bCoJnuwrUzqJi/MhlLe2celFmTBAJttleUqNJ0o4DUvoOrEXp6mWySlSf9b22y
z1Z2Fpmr1rbhdplWBz+pZMAh4UOZ/dJeYHcKmozMS7+DOZaOO79MVJ0h8mSVF9rUaWER4Ag9ZV8c
KIaZHbyz015shGO3ZgNwErgVoW2l8bQd6lGP3UnhST90IZphpnqaKp7qHF3rBH3yQxZrr/jF6jTm
mz6HfPA3pF+obW4h9lkk3k6kvFI75NBGvOdUK/s972qex3vLN3XxPFDfSvIo6DtWw7Ckb5mz73pl
zM9yoE7MobVnFNBbU+/0zdZrpZ3+k06E2JBzhN6u+kItF4XM7VC1SfI9gwAdeU5dq85+uj4aIfdg
u1NoXsPpp3aeTN/5FrR1R+TXkHIRdbHnHUQMKuD/QfV4rCCnUH8ge+UuwJ6Aqsgohht7clfAzpw1
cLQvmXOYJg2zTxQbKjrCfd7Vg7t3a5327Fi2aV19lQ6L+R5cMZt++AM8m7uNacfGvs8wAUgac1rg
PZlYIu7QX8yymGwCCzpvxw64G/4IaRYICwOp2bUfLQCsZb1t0HUpdYSah+k3rSstBwsMMei2jnwQ
ei5KB7k1PUjlZIm3UaqvumdkkWkBqQ0ok7kBwFCWh04QQAhAvFw/SwuRa967JtDK5S2txiMHN7jd
+gSj2sR+s+YC8vlZ5fPGteibWLuFXb3qFKAJ0OydO8V5Bw531t/BCnINXb5wWOet6w7aedbUxP0h
cHjl7bJEBMGXwgDDtqVTlpcr2dHSdM1OKwA+XpkrU73UhQuUjCkgAhemIrW+X1+O395vn4SDuVdi
3LYtg+yqegl6DhTevZJ5K52vgFkKkW8KTgqDHMKQui6bEDKcAOSlgoBRBQZrW8v9pJIG7/hR8iH7
BZgV54eukrx8MpCgsGFKmkF+uxJ25j4g+9bJTsUBjb9UKIc+0zjX09GH/DY51pARcjY8Zf3wmvqj
cN6JPYrhAe7LEN8Bo1wCnR3SC/B9k9aFVgP6lr1wvo5AQWpUbnpdb0zje91BWCoDHk1P0PD9i14G
9EoV6lZfYieh/+Psy5rj1Lm1fxFVQgwStz16Sjq223GSGyojiFkIAeLXn4ec76vyVkxzqm92vdvv
LtSal9Z6hhJKQh0Yv1vIkkPV+xbRXZjdexHkUmDuXZsBChIqLaGHbcDEr6bdgLuoS/YqdOYjR5mu
a2AUANDqEQKHOgOkipJO7iTuouGgvGwid4InbQ+0OpUtpJTrGrwSGG+P3lNZa2g1N3k2VTseVRTC
HAknQb3H81ogxgRljZg7nwFwWd3GvCzzcUOgHjgbOTdQmrxteec6HylQXMjJ+WXYlWqfIr3ROPfE
dyH3DWFpBVCmCjMGDD3844rfiJOr6FPelyH/OQA3yTqMZuRGGuhSX0KaJck9JPdUEw9VfRQyKpsX
hsDINbuU5ywP9nExlKW68RGBAs/emLDea/ixa7WZhgDC1Q/Qj87r5pPbtRkExnF3s2vcBPFkt6FW
83RPgNqRu66vELpl0WDCL1hfaXmrp97N+CYzBNC57dAZPL7B4sQLt9h7VVdUVwFH+N/q1ZuXmAvh
lIZC5u4+bGK5VRxBAKazJteReSCp+t9HgJOGOYniYboPsH3YNqZOlu+Me5WhDYbQRlkJkEZ9UefO
o6/DYTgg29mVGEK1SnGff+h7R4hVTqaZk8KdKq+fRIYjlzAI8+c0+pBPKdsBXKO2sV87W3AWT5GI
293KwfVuo8yGh4zIRyfKK9KHFBCYj5TKsjWb3AE0F5tABD6/cQDgjMWuHcAu7baQlKdjiGR8VCbp
Sk7j/cMZJeP/zlzk6Bpg8Sp7KD2Vdg+AqI/xPgOGdM374f33EbO9TaMMSHQgY6P7rOUm/F10biC+
NoDkVp9bFYRwb+IC1Tncc9Bfq66qkrBovvHerPfO6YcE/gz8fmpHnm60BhNmo0kcr/BOlkZt/vub
76tiVMMUuuoZzwig8lw4eG4dNxzilXfe33Tev+uR2TanOMQDgO0g3QOeQEGCDzplMCjahQE1Sb2H
gQCKWTcEet+Ot01A5OQA3MC45omUcigDANrhR0y3oYBAkoB7ICyKza5isQJCDQ55jTkie9KzH0Uf
zJTJGBcJHGGzqiVfRlxAKXxegjSBrCbugrikG6pmfgOPnGjQm8kfI5APYqbcW7+imdin/piROwBy
CvdjYdTE1uyflsrrtnAp/EQdCC9W+X3dtf1NLPzfOmKfkqA+5hOS6/WsbAKcXbtxkvEFc/3r8s58
f36pLWUaEqdJI6ZBg/OTiQr4IuYyqHdTCwTy7+uasDZemQclIj+Norfs4M6AMT9gEOOrQlRqK4v6
bJZqbysgBAqI6yc9IP2QaFpTuFsaHmt7iQZUITkm4WkgJj3nfaG/shTPyutGxtpcEEsCfbvr8XUu
yYZ4rN1PadtetXUps16oSQWdMIDZi/syaiDUTXHENvdgAiCoue7nW+HuoBXc09spuxca7JgNJxIL
Nw+M2F3+/vtRO+Bm/z17coJ4BkdPf9KG83OSCinvDSAOexwKSFBebuT9U5sy6z7UU1KIYvTTlxyw
PrjN3BMXjyjDphMS6qdJXKnPQG1dTs1xgoEIAqRJTJz7PPCaD4MprvFwDV1qq2+RGjYsUTOlLwgc
PyXMv5dzqoNEySnNq69dPSQra3ZhUmz9rSGPg7CNIjAtSyfb02CYtn/dj6FSOOwvT8lSE/Nr8c2d
E+pWupkMxhNVzYMI5Q+F8BBLIVy5cxY2dTi3++b7YoBCVA55wZNPByY38JIhya1HwRxa6cD7z1pq
+wYSR/hJoml3EqJxDnkUf47HzhwGgzRUtd6PpXGyNriYegl7S6FPggq5MZP6QUEG+gTPEO/pupmw
dvhMLwNZElVxvxVIfGemSH4E9ehNX5vJ8bIVaMHS3WebBtaeGZqetli8IABtaSqRSXcK6O8mzmfY
+KSbEsCvDwNlv6ok+hBl6sfl7i0tBGvvyzQDqFc14l4OjZQboQMQihkYcmuJ2fcrwdSW24KuJtNE
x8lL6UPGLXf6LwMgf0Mw/ZEu/S2HtNzMPJCremOLb8WJIzqW59UZVlr3HHO1Z1FPVpb0wlqzFRYR
USYiMwPYGUnzGSq4FRxesqcqxuRc9+utTV/HICi6pZ+8aF3Ku7wYvB1q9WvwjqWfP//9zZbXbdJE
rpL9SUW4vWUM3KopuuwIyl5w5fBbl7kP7OBYYmpf4IGCEHPOu3w0/chfrhsfa7OHvWJuVY3dide8
eSUJwDcbMGD1GqxrYS/YmmRQFIEEdt8nL/D+Hu+NqOMNfN6im8u/fuFEtPXIfOX1fQXLNUi+SEU/
UxT7qgeX8vgVdlIpP+D/ytaSfUttWbs6iSALnHlmeuFAzu9olsFyzO3EDtIV8Brz0utSAdTGPmoH
dWvi+wOiN/Knnm0XPdD+V+6ohQVrYxyh2R6UYcmH01in443T9/CRACr1NfKvrGBQG+Q4wC/OjI6Y
XmQ4GTCGfHqPa+rZNVeqq1FbiQwOfikpwmA8cz1AeyfPqWtuSr9hXztk9+jKw36Bak9tGbIEBFWi
Gm1ejO8BVauh7AFbwFHpeJMb2tBDCWZpfmycUYxwZiqR9KvHIoe3mdPUww345OAlw+A8TPeXV/vC
XrIhktz1Uxe5ZX1CEJZsRQGGLDwX18pwC5eKLVMWR9DNRV0gPlOvRkElCe7g6uBvhnj6MzRxCML9
OZXCWzmXlxaiFQKoAFq6VemgL2ZiN7IjcIvQccdfmlHjpXx5wJa6ZEX6sR57iDGiS0hoFtu8aD4J
8fg3glV5Vm0NSox49yJDdbm5pT5ZJ0TcNlUMunp7ip2x2gsDYEGuYVXoDZNeeRstHEI2XDIuPQCf
ky65z1kw7HM3/UZatEAi5sK5q6hWBm5hpdmQydBz9OiP4MnRMiAbpUDhbubL7fI4LX19fjO9uTVV
ridQmtPxDod2sK2zvPgUxPAdvfz1pSGa//7m64ZVspeoM54UKg1H5YhoQ9O429buSB/TGNy7y+0s
9WJeBW/bkSPQlyUc9PIe9NxalmTXe6szsNSLudU3XydIEWjkcZ07ElbJrADzxGWVHhPj1Jv/A4t0
YYfYkmbSiWH5hLLL3dCD4FtPw8GP+A3HYbqdD20o0vwAamYlqbiwPzxrz4cV1YDcGtzWCha0eC7N
5Ys59dRMayq3C89u20usdlLae26qT0OUIfHsx7+imhX7sRDeFjmofBMRKBJfXgBLU2Rtd2M60/kF
8gi5L4bWhb+niyIVLXu/hQoDJNUaMD8o6iqfLre3sOBs5KLR2glrZC5O0Hn1jrrRxWsnoBh+3dfn
FfJmwYkkc3qU10G7mXk4KoPoZt1Mfy5/fGGobLSimloXgl8xUi5R1W7jsgvgBYDzZA72GfS+9peb
WVhgNuwvnroI/h2oMZRT79zKMtzxukJF0AUQ93ILSx2xNj2A4w4tTOyCEA9wpAGadPv3JclhC3Qf
jXKNd7oUfNjCZQZmtxXrKnNnwuCbwGBBS1vpwzCdBbj/QKgdUeWnN7TywPdx/AcHEhcQQLwyCKXW
s0DmFZxdDCWgsxWoWAp5aBO3WJmm92tFlFrnAMh+bTbBBOcukfUxLDjfDQxFR+WxjYkS4BPc+Cvy
l4f1F/lSKsBGChomYzTJMZyJe0SV/kPouyfRqds8Ch5CBeIc7717X/ePUMFYA+kuLRbrgNAQye0b
KAPcmQw017JH+hjibc59x0oNnRMRriQ6Fpa9jaAzbPAhIk/ISdeMbfxp2NF5LCHPu7tq1duouTwc
w8EFbvIUUzjyor1pC+AuP7Ck+onyxhogdeHw/gc3F+HKSZLp/x9BXfiQC98/kwKxGrA+N87oOV8v
92jhLLWxc3lPK+q1mpyQXPYewhBePA1oZSunxF945L/VJ2oj5+Dp0YHL1LIzlI3gLbrTXd43uwyM
9Y1wi0p+kxr3+w0QbEn9RbedL59i4D4N5HiMLkhx6xG4BvM9VDk955mzkfgfeWhoOWwS2AWQPz0e
cRX0ijMetu02UjTp6aZNRZ0SSJF4Jb0yErShNAYllSJtSHxndG1+Cii0wS4EvK8VoPbC0rURNAB3
BAmB5OmJeqJ5gs/HpxK68Yc8NcXNVTNtSz4IL/dxXwooGjr9+EPCK5YCvIiEx+XPL3XAfmJM0Kuq
C685GZ4n96TFSx1ALvHAJoh+X25iaa3Of39zM0Mkx8sKYEpP4VSNySaH4JUAr3ioVo7jpe9bZz0c
Y+g4Vg09lU0A92x/gNnoGc7EdbJSMVoYo7933JsO6MpLMzeOIfjnFk/JrGU7ZP3j2I3F7vIILTVg
TULShGTysja+A2GeHKDgRbdlqJMN492VeUQbAIJMA0eymkwn1VFI3fHB+VrBZnSt/LEwBzb+Q0ZO
LLRbAf4dpyOkagj/A7MburIHFi5cG/3BM1DraZgHJ5UH97O+BG50MBNbAOGgMebAJeDs4VDpNCQG
rpoRm/eWj9H4v+K0ZQD+O530syYs/RQ57Sr4f+F2tckkMXckdNugXwHjIF0ew4xOBXLh0HzacQqL
2Y+kycRdAwk0YC3JVPGbDAphzkdoy4Tf/C5xmnPtGNjVy3iQ+jO8cqrhi0D5SX7wymHyrsx02GBH
MwEVOnR+/NEj0Op/nVoTQm6+dqD69rOZaMevo6BRYoUb4cCmFrZJ8n/DAKnrexha+Tf/h5Po/X3m
2lQFPvaiaWsq4ctgXmLkJg+5MN6xAVv/fM26cW1Ej+B9A7Km25zCGOtmlrXMBRn2kFldo7Uu9cFK
PuS08z1kVusTksV0X4I+9eDjob3NAHZdyRy+vzJdG7EDY9DSL2BYeEr6qNnWBh8uYT2+8d3wOa1J
/nJ5rN4/M1wbowMvyQRqDMo9xbFJbrkecS0UuehWpmKpF3Ozb05tSNKFEJgy9OSzlu85y8zWTzQ5
MF6RXYXy7+5yN96P+lwbqSPA4A9hTIYnlQcK6wBD6p1GwQ4CRuX0ve8ac9v1qyfh0uxbTw/pAyDe
eBFmv5qKWzCUvFvBcVP0cBxYCf6WpsW6jPLcIzoHC/Q0QJAPPKTRYagUMKVWpv39lI0bWdvcAF0P
27MCUvoVfKPLXLOvELr8FnZBeIhkPVvvhnepA1HQy/Oz0B9bpcXESeAJ1yDCmYx4gDcO3jIM1ZXX
6z5v5R1Ko4GXghf5qQ7FCc/eEh4Ta4XYhSVsczZE3qnY9HjpgUaXH0hOMsBJev8JD2u+ZwDWrqUF
FpaV7XU+jFmUVCpxT5L3Rb2DYGvB9qoVLt+M8exzcHmslvozN/9mS/qRU+AeF/RkiIZuEmx9JGvV
UXXEPwT9FKw4WizN+Pz3t82QqBgBqHRPdVzqP0MyepCiJWLNSXZpsKx4UwWwlq49aL+bDE8YHZXh
945h3ps8VCvPioUzxbYb9zUj9QCW3IkHiG5A7tuIeUPML2I2/xtIL2t84qXeWNs9ZgMslyCUh7WL
Vz2f08ABJmaa4mQleluaDmvD+37VNgRFrr9mQjzV8ckz+MflJbXwcRsf6JdlpscSXjuJ8FqzJ2mZ
/MoimZbXnR42EBAeqqyQLSZ7oG7/SMDP+grztrVM0sLg2ybm/hR7qnJK7yTiwT3GvSu8z3CqjNjO
aTzRH68bo3k7vtkPJdSNjQmi6E6kJPuRFy2IAQWX7UqFf2Gx2h7jZOiwfoCePkEPP7mVrgtXEVMn
7AA8eEZ3Hh4cN1kP783Ddd2xtndZVVMbItqBqFNFvsRJC0g0bLHpWo1qaUlZ+xuOXX4pPYq4JO3K
j2Rox+wASR1/DdezcAraNuMUAF1S0Mb73zICBFzOnI/Dy/yCmSC6fV0QZ6ME6y4eIDqdeieIGwJD
AN/Xkd7FQeb+jhLQb4M8K4bzdRNibfDB8FmHv8tekyqGU5hTZ9uYpWtlioU9YgMEqWMGJuoap7nw
1XcFAthvAzbZPi3ydn+5Awsr2EYJ+o5EOjBW1UlCUbm5L7va0/uYQSzxt4A+YwXJRpGC2TOqqffW
kpILy8xGDHKvn+BfSdwTWCf1oWxopjaBw/mfy31aGjZr09M2HBI5wO3qb84z53hO9Ym4gXa1vG4f
2nhBkPtMnSeueI15ygDQRkXc2+o0c9YMmZe6YG103VddDAIpbsEOZoND7iQ3tHOaTSdltnI3LexF
26ob1CJIQhcubj+UKYYhglg3LNN9Fn9tYEZ23flre3EqqKWlPRmmE+ihGhJ0nuOhkFdXZo1HsrR+
rTucasoqWOmI178RyZAp72EOqf0SxVY3QLEKbmFr2n1Lk2Jt9roOu8IhUHX8awtk4NzyN7+tC/+q
+rdrgwMh4J+CGkcxWh4IaHPqxbgDPTSohsE5LF4JRRd2n40KLNMcZuVgk5440+Y2TsMp3hR1Eq1B
N5a+P0/VmztXxnAorfPZTCNKo49wtNbPnQz57vLmXvq6tblrx+Vxq/Ps1YB0dcwFdCAP0OKHMP91
358n/+2vr9O0gJg9ziaaVfpFN5wB1FKEXaK/XNfC3LM3LcBlua8ZIofXBAmlOwlL9wZRLal/Xv78
wr62HUvhulEwmkbTyfPGcD/J8ftAuhHq+lNxDCChfOUqov/thZrJMW1buCdTShMeaj/s2w+jowC3
utyPpYm2draq3Kx0naZ7hQcXvw9D2j5m/pWAH9f2KRVuOyHPHIBsXZbjZ99HNoGO0K0qumYlClk4
LWwwoJClG/kIO0/CNPFGK/5pmODoyli4JpO71IL1/qZ94SdUS35XN6rZS1l9hdF2u/f42kpdasDa
yfBk4WCQxu1rXIBuHtd0m4xZNRfDrrsebDjgkLYxGMeNfkX6uhBbCBJEGgYuJPp0eQ0tdWD++5ut
ZrRgGRQp21dNXXqDpMEDr+riAbbNvy83MA/1v9VC18b1DTyTA6Qm0QCSRbd+TYP049AXQXqGxAvs
QMoAhN0XPuZOdUxbcl0iiUXW5qNaN6yCa8FjmHNQuXVctzAp4SHJgJOBl58WdyEBtoDeOgraQ/cu
1F+qNTLG+wcMi6yNGbOi4kkzqOeQOd126LPu1rAy2bsh9NIaqq8rbjE7WwZrhi5oet4+52oE3Cht
ogcnauhKpmShF3ZujCdgGmeOCD8Cvu4cEDOe4w5XbN7OgDlafb68PpZasbZorAVU+FsSfpQekuJx
ANJNThXZky64/T+A/t5fhuyfJFYDq55mUvIZTiFFskOxjsl7TiVR5Ua5xGu/+Dkx5V4qeMaPmynA
nXbVfcm4tcWoB2OeZEzbZ+pW0Z9QgYm5qwrITlx1DTBbZFihE2mfUT7bCfDbvEb6ZGoh1XF5ft6/
ZJitJjwwYLyEquQzhAuS20GlsNwGTnhljb1//EBX97/Hz9DC1YFInj4RJ8BrVMxiQsKpgl0V8Wzl
ul9qw9qNvCp6p1Miewp13X0zEVzh4I3gmj/ILCZ85bJfasSKfClKL6xy6vFxgEsQA26+nfJDm9VJ
sytE1LDDVbNhZ7TCZiIN02P6RCs/+Bg3uSEbD8oR58uf/4vh+Pe0ZnZGC3WWMkqpSE6ww+y8DeRk
XUNuJZUd0qTDWGTNg8xCdYYrUDzCScyt4QEMxE9VAOFMMg+FIA77q+IIf6SpBkLc9QpGtvDYKOsP
wGB3UKO6/FMXNrSdHUPuE16Kjkqe/uKCZu+YcOyrvR8NIVRdcMi3dbDvqAxW9sH7zyjEINZKDSPf
GbCRn0xA1UcVAwwrKtiexy40w2GLVG764kq2HUw6/9tYqGGBNGbYFgLCt3yXFBoSfyiCNNfh4Rmb
d/uba1+VQdpAcIU8Gg8GtOPBQFA5jfaQoob94ybt4bjDD9AxlIJCyDCmIejfKc2vUypjNs1W64z7
mdHuY6zTYvxohmRiO7x8Pf+mKgJRrGDHFu4WO5kGjDpMnivZPBMjnK+lCAxUasXA2V0NLzmyqerR
rJ3CS+vDOmVonsC+rQ78xzCOsCp8h9zCz/BHnQ30kQ/9S9et0kkXNMXYP/zbbGpCGIyyx7IugbEi
o1L1lnh+Eaqt1gXt+x0vE2Ieqa79rtimsZdX/hGj3GU7n4dV/qV0gl4dvAiJcWfLKVfsLqBjumax
u3Ac2nm5sOZpo+rKfc4ZFARkNpn9ELUjVLbC6xwpmZ2XEz6MnCHdVj9DvMW5BdZhPq/CKLppEVGs
lFqWumGF9xhWKFLGWfMsaKJ2pMFB24xQ+MhcJ105Vxbu19A6V3jbd15PI/qscbg/6iCrvmROtYY6
XOqAfZDIGKnXITDPQJOIvRjrcB+HiEShsMr3lw/ipTvDZu7WgDRMgDbkT6WC7WE8AM5behCGjWfB
TWRp5n+BUMMhZhK3A+71XZl6v//+Dx3jqoeuwXbCWbpyEy9sejtrVwM148ZpZJ5jDT8fPugvZaAA
yU59tomCq5efFbnUosi4lCF9JmXX7BOo+z0Q6YS7XqriKmgZsym+cYBbdghY+cwrSXY5BPD9G+Bs
khQVfSPW8GVL42VFLnURsWlI3PhZcuOpXWhmEKGC82W3yZGo1/u+kmnweHmxLKxHO3/nm0nWQVjF
z2E3fATgv93HDu7Prlr13Fg4h//J3UWomUit42dInYtDWTC9T6qO7CGn8TRJuKtPzFxXGWc2wRdS
6mM45Un8zB3zXaJgd4wgZbWtIrJWA1w4HQLrdCjBwDUJCv3PsXF8F/JZfZpuozyCA+J1E2IdEAnw
FCGLMSGQD662JXw0NwaieNsJDrUrG3Jpzq1Yg0cTKSNaRVB9lM5BpWO841Vb33fCHVd6sbCG/8no
8R6aR1wFj5BCr76gnsxhgz0UWkSw8yNRQ75C9c+v1jheSz2y9n7Ywgahh4DYuY77EW8JHC9QA263
TgLWz+V5WQD1M5v9S0un6E3miXMi2+Yc13Jsj0ITJ9uCF1w7G6/EOaOLgjzwdGSIa/pZw7dv3DVs
8VInrXMh7mEF3kMB81z6Pry0mvoTV428gczx+XIXF9a2nf4rhQNPGpeKM29zcMw0T+8yr+pXlsTS
1+d3w5sI13cULqLIH5/8LGx+SQ0eMM5TGH1e9+OtyEBDuMrEgTBPtTLjNy7qZt/6Kr1yaKxtD23P
SYOEW55jlsO1rJvgU7yp6y5fWV0Lc2uzfzWsWk1Eovw8REVebBOArmESXILJtElbF6rE1w3SPDdv
5oBPcIEtChk9EVQhdhKCgDcRoMvXBWc2pzd0Y8RipfaeNIipP3Sm1HFA2beGOWBSr7wg6F/y+Dsv
Yt/a69wrhDMIHj4Z11XZQ+0PVXUUAjKlxb5PsAy+ZcSVOUAa/ljc5iHQPlsdx06kQZJlHt3HUB/M
jsTx/WgHJazAbDikTsJbMaYkhGW3CZoPCaRbnBMetFGU7EGIzwax4ZMpu1tXQngy3EC7UO3B/xLp
AZcmBBphlO7ED7Nx4dfebcfuhsOt5sV4cDp+gJ+zHx+QDYLimJRKNmeJcha/V0NGTAvJDojob2qv
6OWt8QfS/EQCrKr2YeFAERX4VAgfceiyeQeT5OM9Qvnup4lZGd8msOn9yj3huXsyOxUdQlILBkuD
qXYfeJjGj2Co8/FYNw3h9wiS2W+ng83vDz2JJn/VwLNER1JUPoJB8Mmg4aRZm/4oo86HUeUQlrjc
VNZpuS/dygNQZJzfagpObtuwG3MEJ4LVP8u2HJs76VA8qDiD9FNYyuCDwoiPz6oqh1bu4XeMXiei
KLITVJ4nmCL3kKX9Gha0Lo51Tkva78ugizuzVSgo8kOu/ba5iVMzp9dhkES3tBwT861mVR98Cj05
PYZ1PUWHpJRtdkw8Qce9iYJgOuQ5HpYg6hdZckNSVro7P6KKwucTimB3OYpxsMnZkBT4v8MUNZA3
DfMUa6XLRvNhwNvIP5Q9XC8awMXkJEt4UFLCph1lRRHudeYF5ZEnXtIf8nIsR70tuzGQUCRVde8/
jLA6H/dyquvvbBz78EbO4sWbCqCXcAMBhqw7plUOh2fDDX/J3QwMhRF8lD/wfZ+wJjDfr047ec59
XPbT9L3WTOhbsD6G/Kwg86nvRdLDAZCLzrz2qZ5+geDcwYbTGTVslVNgzzegDzhfE1AIAHTUOUwO
w8YR2d5QHGQPunOTfgfHgoJsxBjUzS6UAY2ggATRgWPKxHjvkwjogJYqf58aNkYPKL0Ls/NioaCb
DFtMEDdG1eR3uJQk2Y6Afw8/GwgBd9tEtViuiRmy/OhNjlA/ayLkr8jTdOuUgShvaJMwcxpcQEi3
/tQyPH4yvBZvBzM48a7VFbpYNvOYtVFYthvTJWW09du632ZlGMp+Zzx4CACDCBuKbaB6pEQMkCBf
lQcbjM2ku+IT1Oaq6kvSuB25Cap29NFHsDQ3RM9XNfDEU7FJQmeINo7CK2FfNzC42BnSNn/gaq4+
84LA3zpKxSR2SIH7v/JkwB9iNaVPORNVu2mgm0/vm9jNydaHU7zYVrlB84mEju22SvHf7wT3G6/c
eDxQd+0gwBKQJS+fySiiHj+Ih/l9W3RVtu8BrM1vIUFryGFEWvcDl84kblDi80rssbKYHhrUY3y6
yXUdeV/aKHD7TV5ChvVhKox8diYXjupY8lW68yLHZJsCsKVXWJmDw9OXNZ+OUao7dtsMGjmFGOYX
kM5OGmpgYNDjx3t6cv2DdCL1uRAzRiuWQD/swGcgClqJg6+/IDHsdp9dTYvXAYbzn6G6oSI4tIhB
btMaxh1n487OC0MEIumYKfrKXLeYEEjAC+fecYb4Ogoi863UThzosklBf33yg1wN+5A6kbfLs6HR
B0gTlNfV7aGD8t/bsszBHPX9zHtSwi3LHc2FF23DSj9fdRnb6go+kr2pn3YRTHyCYZsj5/MRvs79
ykW5EFHYogoKXD0VtVX6HM4uV7AM9W+4hrzL2LFsJWhZiOg8K+RSnna9fsjS57gFHpLML+7GeFfG
9J4VchGmvXbya+9phM/uswc++rGLvL4CaKm7jivGbCso+MBTgF0r76kPaNMcsadclpefnHKa5HVx
qWeFXPAZgoJqMfEnj3bDHfR2xMPQxdf5PzNbUSEPoXSfNyN/MlPT76h4VAqnHDgT02boURYcSLav
wGPtI+6uvB7fp3chYPrvruDKpRDE1xxuN8MjmLpHo8EK18onGxxxZoujZdcFqKumw2BWBnFpMVsb
XlRyNghw2VMZ5EJDXn8Ayr3mCe6CvqmulI9itjEU8UjYg+TKsOFTqjaECebdQHCyJIertvw/ogoc
oJ+O1+wpKRvIVivlOfWuJ2r6dd337TdWEGdhbgr4gjHY6W05mfrhkLJZ7uZyAwvJHFtaISYcpQvI
Ap6HPij2AkL+3+BIVD8qFPCPJep6ctdDbGcFq7ww7bbCQhh4cR3HGq0FsEvRKWBx2gFlnyWrfnPz
yLzzmqBz029eRNrkMmK9p888iX+pPvCbDeQ11NHvyn6TTqPZjUNDTm6YjFd2yjoQINTYZpUQ+mzS
GvR2g02iO1g3pnOzl2dpIfti6ykMRWL8AszmM6RVir3u2g8ll+wmpvJDAQep6zalLaxAh5lm1vPu
DG0lcBECT925Y/9xwnZZaWHhqLF1FGDhBKGwQrtPFDcMUAG82RJpNmJGbQwEHCru60duquOsqHh5
6JaatO78uqgq3Ujx/5qEofP32SA46XCq/m3Rn9WLS7fdwEt8zYVlnvl31qCtqJAERRW30YgiLtg2
EI3IhVD7EqT7Nb7vwj6yFRUMVYCsF1l/Bp1/MrClDsbkbhoFJUcHVavrjBUhuf/fvVS6OXRdeNWd
YYKdfJaQpPlqJu7cVVMVrRSZl4bKCgpcvJNCB2rbj9HgTclHOiF438LvARn/y/O/cB78o6VQNWMI
OtJ0Jh3ib0emx7At+10+RJ+9KnyoGjbsuqZwVi6Ev64C78393NE35w8ZVDspHcizMkM7PHH4UyEY
hHA1MbdlMqlwBxMkwp4BCe74d86h8HrKIRoi2k3CKjC+mK98Z4Wes3C6/zUNe/NjdAnYjYg1Sijp
5N2Wvfrg42kLhwdX3BecfULEurLNlobZCiIksgFu1pUUaXTFtzSRDwkApjsa0N+gJWyR8frQkv66
Goft6FCPWTsWKIOdOcnjR91JcBijyHxwBhqsxPJLO8w6Nvg4UpdBgfystMg+Eq0ADyBubm4RKNVr
mpBLKWibty96hKqMG3KemPw8cYCg4cvmfKCVHPD8989+FG+6Ecs1ykDP67I1k+GF+8Rm9GuJe70u
kc3PWzqNG0Ae82kX+qGL4jVoBHLr5ADTfrpqB9pkfglvuXhiBXmuxxLkXJfO6i8uRtMBMIyiWOkM
wdNIojU4/sKJbzP7eYnEgo9E3DOBe9Imz5xt6ODjf2uUcB+ptjHv9ikdzGaal+jlTi758Nk8fQV5
KtVW0XhG3T+vyBaZNphkbEQVwCVgE3Ua7/M46YgX7VBpcKcHcI3q5CuyYtS5L8B7SPtdFsvMsL0J
PS4eecUR613+dX9BeO+cSrYOC3iFU5nDX+hJg4WiztwLneLDoKKUfZhUgEwDsh+l+w25WMnK3dCI
foq/532LH3LXZ+Di3OQAfIawssmqpNowFyZM2zAo6+8gyonhVTQRPCW21SBz8VOFbQVpxEBHCRBM
8IFA0uMOjoRzqbqQQe7cChiva7IL20Yg2xbnBImTpEudGix3kvR+sfPbwvQv4wQLQwxbPMkzPMML
tauJrosNBOodbEjpSmf8lTuF7wCSFODlACcaKDlEz0kQcFRxgQtzkp2ueCtq1FrL2rvFq5ZKwNF5
3GDXdaaBYfRE/XYD33pGnv+Hsytpjhtnlr+IEdwAgld2S+rWYkty25bnwhiPZ0AQ3MANBH/9S/q7
aDBiMx5vilYEQCwFFKqyMn2DlboZgDg20QmK65l/K6EL5HU3MncpJKbSNAN1zrHMqa9f/CiaIE/g
kjDsvpYe48ggpjWwWBca1r24QFUgcL5DSYfn8lBWfKJVMqjC74ckd0fSvAD/qUl8YE4P/qgpkgV9
E6jHFSwplczoyYn6TNITNQ4ykkcxQjMUX5o6UNJDeCpGPLRFNU5rjuDcLvlnBHW5Hx4146V/lF3Y
k/LWo26g7nCX+x0/BJBjrs513k9jl0Cyfoo++2nceCGQC0y39CYbJzf9+/quWztlgn9fhdRtQh2B
gPALyG1ujYtj7DddiBcOX5oAND3Xe1nxIGyGHrekJvc9EX1xiYuwfegXfXmHXKGMN0x7bRjWW1WN
LRGTaxCyAAZuPhXGaZ7r0pSP4MDNp1MO6uMNX2VtKNalI42ppK4ARwgnRLRvuIyUcz82wUg3OvjI
H1h05Jbb7p0/4OrRBQsNdEPSPv8lSJffhd2MiF4LLNEBbFFFhXhJvlXXt7RqHzpLb8sw3/UGOUAH
rICdf9YTqDShl+4dB6hH3eahEBsD+mjGli6sLVaWDFJjuvfOLHNC/koRfI3vBGRL8h27a+nA8mtK
qAL1eGqhA+qIh7TCk47MoAP9/+/dpXV7a1ES0qwQ2ZnWpj6ENXgzYyfauHc/2rdL49ZuomXqFcAd
0AdBZv7UVWlzGDhIkyCXTh/7NtuiRFlZAxuJ5vYABOXgrjx31Gvdp5pCZgiR88583TVJNgyN5ZDn
RYFMc6/b+ClVINuLM0WO+xq3njgOiHwnd5rDc9ulMzSz1BQWSdz20Z/X2/+QiRGrYKPPStZ47jBh
icPGo1BTybxDmQLqJkN6BmHqVxFVEPMBt9ChdsQlJIDwMTd4GN1NArCPXPPlCyyj74bZz+c2NriC
GaTzmkcJOBgymDcUILEsfg6acMdjbunJNvjcn4q4VsGZIV74wiFMCZJw6SNHd30yV3Y0tazd0EyO
VUD6B7+tBEm6NlywlSZ1VEgSB0+tYbzJdTyXW4wZa1vbsn7TqTkHObK5F/BoEuQo/UPkp9+uj2at
ccv4KfAmOoR04sMA5g8J5ychta/3nSzUMn5TZ34FoDx5APTx75ENMpH1lpbtyofbELOByipuTUvO
SNIh4xjT/hDEu2gvsYlseJmbgmlPzZyfh4m0+t6kLL6JvLp5AlVeps4E+je75t/GlpmuCSSg+OQM
As/6ZCagr0/Asbnx3b72l1387vrzHKm8IC0MT0jljZ8yEMslArqep33NW2Zdui1PJwcwB5SKNu3X
oJ/L+mV0As/ZCv+srfPy+7sB0EZJ6fKUPCgUvIKEiMQuO+T18sDfNwTLngEt8fKhDJxTCcW7BBSR
Ihnz+Ne+xi3b7QaoOlIvRrr093mbhsVwG0j3n32tW8YLuQgEjVD5+DA0+pOsRf6WBcjP7mvcMt7S
BXkEnsj4dK6FPA4R7xJvrn7sat1GhekArCdlEJMzR+z9CGms4lC4u7TJYL62RISeWKfK0ndOrkHt
O8S2SfWn37d76KSW5q37elYV8WjfYmpm2ca3MoJ66gxStH070i4GdRsH4GJPoPm2dsObaUZ9Nyn2
uko2KqyOh0JC2Nk5GbCofOIdINkQsY32nQh2IaicwCIPcA7Pk9+Rvpk3CWo/THJ92yznygfevA0G
cw3Ih1sAV08Q5a3DI2sD4+LpnqvbrNwqZV3rw7JZwSbSaVQb8GRocv02iwihU1Y5Twsz2fVhrBxq
NtTAj6V2FEgVOejqUbE8dZVOCpju8XrzayOwTBeUV+AGyAI0j5Sjd0jn+oEN4AeM8cf1Hpad/sE6
2CgDFegogkdMH8rSu9MC/k8N5uEakdyZg3o977cqr9c6WvzJd8e/DHqHMMRrTq4iD4vPyBZ3dawe
vL46brtBK+6pDToYwGKShlGs7nlMH1HIfDtQctQ1O0F8O5km9y4rtgpaVtbeRiCYgHbGNFN8rsGE
Wyd4tWQ8cYBjvb2+NGvtW1cyEDcAA/ZSPzCzMKYMMO88mzdeEmvLsXT6bjnqfBp1CFD/g5LstqOX
LqePVNJL2LCndkI6a98YrDvZkMxQyDF2dzV0HRI6FGmy2+WyoQag/q57ohmysaXO48SIzpE3/SzN
X/s+3rqVTVjHnPCOnAAVBM6sBgiP1NnwfV/rlm1zr+VTzSJ1XyMSn3QaqoxI92/M+8ry2kgCVFTw
mYuq54hgxSffyFeeFnni1uQcdeF9HwPVeH0YK0eUb9n10I4ow4bSOECBzTPFDY5kGJAlmTTqfL2H
FTuwQQW+GUEg31X9neqbRwOGHxQ7qD34G3gANoaglKDiAzouOqsufvaR/DnPjhw2Dte1ubEsGFRK
wOQ3mXtmKXwjgCYXnHDV9aJ+DAAlaPbd1LY8Q5qDpjzPGkwQIX9LSfgxww/7fBgbLACkfDimo0pP
oaQIb/ugOp5PPkiJ06/7lte6pWVp0jEqenISwhnZIXSiF8KgBHzc17xlxHUDRvfCD8mJo3pBJk3m
l0+Ftyn/tbY5LSs2JSEcBHbtvT+jmI77CLiQBeh8/eNXNpCd+k+HQpQG+G6RqEX5t0QKpE4oiJUf
mt6dtlhXlifkBz6Anf8XvUIAxB/7O5eA9DaEsmJKFwqlnDF+hLSI2ffKsQEAyo1rPatc3lMHjKFa
gGJVVjv3qS2ikA5l5ZIUsn5SgpPvAKgujb8GY+n4ezSWcFTYuX8G0K0EFSIDHjwGCR/yaS+mGbfE
sVc20u/a4XcXsu5SkIT2HNmZiWTp3aI6eTelLt0K1q9tJesmFgW2phMIeuIEfh2K7fIDoAvfonlX
EfwyP5Yhi7Iam9kbsI2C8Q2yWsFxLNVWBfrKhWYn6RXNoNwocvrbfTTRwvs70F6Zgyran3GYzdHB
MSDe3zC832QfH9mEZdc6RrSRxR49aTC7lYkaIkRyF7x+kPixzirUxLbzS940jCWGKxL2ic5DfeM0
2OB3QcWMfokALP+nAnheHfGVWZsQAMZ+IIPtyk8p6pF+cDhEwcGPZwUHyQBtIMq+rG9kAwLDU54j
DOALyqpXtwnoT1Qz0Oo29InzAwEU8SmFBBcKtJFgH5JwSQI+A6/u/6C6j8YDCpAA8h4yigoRlPG4
3dM4ZzW/gTTrnLKE0ooSmnDI0vOjoj2kTRJcVC3KKAogsWsYpxMpfcJYwuyz6eNBBpDKRPlHlYAW
CP+7YTny75dwHlR8oS5DLEeXCrU0ZTiz7uDnAG1gg7XgYBs6gXgPfgCkUXjz+EzbDD8DPx28znLs
8+cCFeEQqQdx43BR3hiwTyFoTkF3R4d0AtUzqpV/gK0jEkcum2y88aERGhzA/T39rAUp/9aVUN8z
oIqye11SLY8IE7TFAZlNY5IxWAhkS2cchuPMMkDrwC5E5dci6uv0MDCW+TeFm3nsEIVl2G/UAq+c
qXYeEQQT4BOedXTSND6l/bJT/ZggoZul0S3pCuXsu/xd635LR3C6oTYsOknpeAlzovmhohCI33UB
2TT+dVFD3RXkOidEVumhayEWIGqRgqij92+ud/Hxiy2yefzdERQgrUAXYThBztTXN502vQstQZwg
dUPOKCqit0h95+7P6z2uHIU2TiYFW6CTRpSeUjcTz+mU/UpRrXQPwZEN+NJaB5ZPXCs5tC7rKB6d
UBjr4F9C/AsjAUeIzvb5NTYOJkwryLy1GvVDIn6Gal5/bCikkK7P0MplZINeai8yUVgXw50kQFlo
irCYpsE+r9jGtqRhALLDidATilouOqI8TCICUGiA2rCt98/aAJbf392mpnfGWLGIngAA+S7Egh9x
gEC/Pjtry2tdpTKssxmOwHAnHFp8F2UIjJXJox8kVu7G8fHx90e29ARTaRFR+F//s+qwN3+Gmf56
/fPX2l6u2Hdzg3gw0JEBJyKBilZw9MPRAF28qRb38exE/xGcGEPUM6Wc37taS5WEtGvfTAqO3xhg
3Y39udbH8vu7ISi/8WoOygO4YrREbWSdPv1+3yp32CC6WpskawOhrq/PgdVgJ9MhtkqR3fE/O3z0
so0jYq19aw9xd8gG4GbiU9fWf7kG9CSRBoxt3wr7/54eMNpTMnUuHv6xV2sAlwCTIkfZTlP/sq8H
69YZSjC0C2D9UfYKN1hn4atDNxlB1ubG8r3cFCVtfTkjZue44FBU1MuiQy67aiPxu7J7bKI8n7Rh
SxwXH1+nzjd/CWqjUvSbtze6HTHrAgAorItDKH/e/Y4cDRwhVUBl+mR38D+y5SSGAcIIAAXqB7+p
wMoRcZXUPrrYtb42/R4Dyzhqd3z9AE6kpyFGVAdeRn+83vja/FvWmyqFGsrK0w9lQf+op2Y8GI7j
M2glQHbXu/jY/foPxx5jDOQ/Ux2fxTI7rsQejev0s+Hg+oQcyc31XlY2qs21R4c2BtlTHp9LPBcS
qqL+4LS7VL5I/B+uPQTQwDDt1cMd1Fv5gXK0HhX18/VPX1sDy4A7PPmdMaXsjNhdkKSDEklZUe9Y
BMVW8dlaF5YZ1yiSl1kDcHgislDpw0CRasvvcjb4YX7bOuG4JeKxsg42hKBMs8hp6745d7FLv6Oa
u/9nhGpPvrFfV5q3SfyAEVU8K2FdqIcWyCxPXf1YIZexy8cGSP7fp7UIChSeK1OD4BRIHr8DpzsP
4c/lUbNVtrA2AuvK17PXKPAosrNhQGXiEdXcxP4eXhDsU5tpj8V1b4bMyZ5SCFM8yTmNX5p83tI0
XPt067DwgWkLs7jAYT30oOz1UYl/XPQ3r5vBWuvL7+8cCb9GRAdP4vDMeTDc1QHlJxC873PibDih
8ecStAlxIBIQ0v8dSmjWFk01Hvd9unXJA70bs67twvMAD+WpqxlVSd/pvfNuHRBs8l1Wi98f7wff
U7dVB3A17NGBWPaMdTaA4sdAXDBuEHZvMT0F1GoM+PhuGjWY213zYwMJQeeNsEEgGxzO6AIymGB8
LJ1v1xtfOdtsFCHcc78lKDg7+6S5H8bc+yaZGe5GuuBf93Vh2SyvhS+Zy5szRwz7iNhGnFAN0qKp
gMd7vYuVW9JGE2ruEqL6EOemV5jD4IIpD5RP6R89acmhz0rn9Xo/K1ZmYwZLPzI4mcvmDK6JZ72o
m+XBprO7thSWCcvaqUfu5825RoIuqRWeNLJGdWYbb6rCrX2/5azrvlAymnIOWvIckPsleQYRhn0v
DVtQovYCAyq5jN/LwqlQBVGfED/d8oPWvtyyYhqDsCXyfdjZCH1hJgfQpXiz2JchjWxcoCsXtjMJ
G4PU44hTDvIObaM3dufKt/8HuifyORPSc2G8CHH8Fqbo/c1H/Frrlnm5XVBAB29A63WFwBn44Mld
M4KRdteWt4ngaF0SQNQDkLO6ofcPBzrkdfTKrSKoFcMl1qUYRh5lwnGK84LakCCvT7G6vGVPgcd+
7RvAMm/vbkZeckT+KtWeywkVh2zGCxUSG1tVVYtv89/wemQTwKmihopGqcWTqCpxq8aO3qA4FNGC
GFoCwAr0R+D3yNPINoGga+vt/3s8XZSDFmoOQflU1H+BGbe6iUdI816frLX1sMwsDeZB9yClgRMN
ivcDG2DAvBLmHlRJ4KbAC+d6P2uDsK5NVHZSZ57h6A5hhZpwlImhyhjU1Vu8fMvm/2BZbDAfI2A3
KHxXPHVg/D+HXbScp89pmH0Zau68jgIJwV0jsYF9fIY0oasVrp58zp9qCKx+nT3H34c7iWxgXwq+
n16kQQEqbEhtDCBxemxRF3j921duHBvWp9O+KeO6Lc71hDpYXbb0WcSku/h+vVWiv7LQNrQP7EY6
bAS015kjPqO4Ut02EDa6vf79a40vv78z7dqZh4BWXnGG3GX9OEDl9H7k+1BLkQ3sMwWdEc3Xw0m7
CBiogVyAoN/yeVeODZvcrQSBk3BdNd5RE3wXeXeWY/ggveGldNXZgXh0Ibf4CNcW2TbpPEDCsRiG
kwG133cFkGKx3PzZj76onL+vL8RaH5Y5p6rDCTu2A7AJ+jZtsv4CLdDnqNi8J1ZW2kb3Md6hVJtw
eebupE60ABOLSlHycv3z11q3Hq5I441zr53xTPusQw0jI3djtenXrbVuXdB1C+2REYJOZ1Ej/BGO
qgFNHDiB9337cpK/t4GYTqolRpyXEGAZFNDw2sRUfvTl1AOF9b/bZrjJeERE/QW4Je9PLoDveo3w
shk33pUfbZulfWveIYUEJYSGqJewcOG6qLEZ809xUZRpMkd+uCXh/dGltnRjLUAJ53ECR1R20VU3
Hhj1IVaRp3ADGC6dnvfieH0pPjLqpR9rKRSfJGJCM7+kCuorKGR9WChJoI9bHf2lGkRGKGYtkQO8
3t3HBd3UVqoewEmllVtOX1gKlgS3BmwX1EEL83v9Fw+R6VLQF/6RQmTnDOHcnZ0uW+XdditxGY2Z
8PQXEyEjuFSwUhAmDEH92IHE8eCC1KBh9X0mt1KQa6O0niyIZkQubzv9BbjR6neHyOU+/67YA/9L
m9DIO0SgRSE1tv71iV3blpaHBbj42FZ5JC6pgF5oyVP3HrRP0HYEreIOKOCyVexDWZToo/T1l5L1
+UkbgkIY5Zqb6wNYmzPrONapKRBRYfqLK+q/2KB/rxHOCefg9sVfCkFLsrBcgEVpY+evWJidiOgE
rjOlWXlhc56fwyxg57Rp+bkgYGzIo81+VizMTke4LVQNAqCLvkByw/nJKyPB3ye6pPSHGYx1o3+v
M/dUBbC46zP5kR+JdbKTEz7yWVU6h9Wl1n5wNBCkQSU+WndVGB/aJVMUD5tKHyv7zs5V1Dkomrp5
mD6nbC6Obja5t26Y/ijYZiR7bThLz++sN/XLYmCQcP5cIhBc/eTuGIR3sSKpqBKNPFsFIoqu7M2x
6xgL97jIyyTaZ0Y+Tl0uWHPRHrAXmrf1y2ywRa4v0dKK7eovrVsHhKs8JFHLDORZWd988tNc3BYd
RZj1evNrU2YdBmAnhyvDMgW9x3m81zOWXM2kuus6YJwnBApiAIQ2+lobinUqSCWdIAcb45eU9PG3
cvbi9jDGIFbY2M1rZmqdC2bMqjwYZX1J6RS5p5KzruOJ8cu2yBLQkoZNBRrmaag3SglXNrSdb9Ci
Qj4GHHoXBKchFAIGEuenCEL5q3J19Hp9fVbmzE46pIKIuCqgr6WDMXcPQ9Rx8jOD5Md0ud7BygaI
lt/f2cxAM2qGoSkufKmnKpE+BB0u2IIW1q4kqBGb87JNF2JtxpaVe9cZ64bRaYcifjVu7xxwpak7
4Pb1McvcPY8m2ItNdiBDt5yDKiguYh7oS1kCgngXIbGe3V2fr7UFWX5/NwRURlLHa1J1kagZB39w
Hxc3IEfRW++ytSmy7N3MXBclyGQvHcr4vWPdsi5NlAtc1+1U0XhLfmxt2S2755CG7CJK+AtTc/FY
MpQgpy6qYwbS0vumqL9VVRhuOFUrdmnzHbiOgCRRq7MXv8s0AMWZ6NJ7YuqIPxhJYueYjb7HTvvW
xzoEQIkLkq+aRs9lqMlTuFDx+oZ1G9aysjp2skL3oqNzxvPLEAl65zJE/OsJyEFR1FvlsSuzZacs
GIKRtAmpuBgnYkeNLJda2NFCQoJDwMEyvWueqG33gsZuMKTZJQxd35wMBancU8BQgLqx6iuGYict
QhnXYdlqcRmqsbvrJog1kn5XXSLM3E5VDBS1uCUc2IvrM8Sa/XEgEMTRJLtpGxDY7psjy9YlTZUO
+8n5Aj9lVMkw52mTgN6d31xvf22pLVtnrq+GAgHiL+5IC1y5IQhHIMlb+/VBafnzeicrlm7nLZiC
ilCH4odLR/o8qm66OVbDLe3GiqpDCD5y8zmQDhv/HlAxoqt9d72tsYNK134wbcpeuaqH6sB9wC0k
nTcLjtcM0TJz0F97Za5NdlHdCK0+mdVBeICOZkzv52rKN274lT1sAxborEPoKYGhuhxVkB1AqJX1
iXHwgL++NmvtWxECravWZNEcvdYlCz4D+AWMJdS31FZaaYWXkNpsB3IExTzq4YPnoSty766J0wip
DsQelNMlplJx/OgPoR7fPKPM8D10xRgAOoyoLLgjhDQ8veQxOHb2GZSdbUECljayKIIv/gQ6AQbu
/nsPb+7jvtlc9sq7q1ly6DZXfRh8CfMSBQezdB+BFd75piXWYYASX4kyZR58wUM9huCWhBqa38jq
7frHr2xoO9MiQtDTG0/5X9jozN0TdfB8PZQC4PQj68q/rneycuAQ69avi5nUkE0NQPUdgux5atxH
aFA+tVFb3XtBs/MKI5ajTzliJU08smdRKEg2daGsve9+jgLTUyRnYDMRsOVqAyW4ZkP2SRA4XQO5
vuCLzHn8xmrkyG+h2TO7h+tzttK+nWvpKaieZzPwf1I++OlnYCnJG3ix2RZEYa196wwwJUdtY14I
aFLivoeY4h+aoW7l+sev7Co7v8L7tsz8Jsi+mAmBGBOkkAQQNA+6m96LtyJ1ayNYdts7u2MclGW6
HIcLBbdzdZtmbf9H2HpNvgOIjrveTrLQMW19d/DiL8M8i0eRpt4fFHDfG1LP8uv1eVobwvL7uyHU
CzOGYLHz2NFOHQU8oxvP25Ji/l3g+cEb/j+5Fq8GE6aTe8/SC7r8HpkcXFkdKYT8gfxtlD/xbASk
PoPHRI4p7dnB5ayKb+pxHt3zLOeW3kUF3pSgTUESP+3xjv5M67Zxjnxo8SxkQzcYCJwI1TTg8hwj
eSdSFSBWxdsJhPgB69Vx6inx/4AwTLulZL02a9ZxIhs1ySxP+WtHhulxGDKF4owtwpIVv8WmbFCs
HTrpcA4fHq8ev6BHEFR/MyO8va6onr0eUMjri79mJNYJ0kE1JM66eLjwZpo1aF8DaJiq0IM+TF+b
LY6IlbPXzvEMAwk8f0z5kzYVv13oqIGHRG7Yq9Rx9p0fu8Zi60WENQrNmmIizykb2ocwhpwu7wP9
eaLNlte6Ml02dQPtxcyh/0eeNeA8T+4cQZdGgc5M1ULcXh/F2lxZJ0rI0rlpeAP+usUc+Ti8hRzP
H8WCKMmCTc7Ylf1r60awESpQOfGdF8Noac6Q2ClvdTZSseHurGzhwDpVFCXgX406dQmDzpwFWNfA
q0QPsuPDQ9eMt/uDq7aChMkbX7sB6S80ExGSoX0VSvh5gcYxSVSeb5jK2oxZFt9FoeMrSCe/doVw
Hygb2SUj4xaVzW+Fhg8OysByHID2mAJkROIX40clhL4dcJX2J0RXnThxeViwT76PQnQIPQW0fJA4
GVEvPjpZww/aa8g3gQrTCHYVLhWDVVB34FA1hIeHuimQTz0CyM7YDTAZECO6rSYh7nnBDL1IgGiQ
zmLO0IKQZKofsizrZlBgjEUMP7knefAEilXXbcBR0uv6VkRL3a8p45J84qyHYND1jb9iW3YhOSta
rlCwIV9Tv6pAVgPhsf5AdQAO+cqZzR6eONyodiU5CC1HpCQb8YoXeiNPXZh5+s5xnJ0+k11BbpwC
yU9o971CTjUEGzOKT+lt0bpkK8q3dkDYRzYSMYRMWfeq1EQASyku1DD3Wx3ml7nKth6xK6vxH3aO
gmdT7Zj0xS2jorrnneR/cCqb+FPbdNPGIbFiUjYxRyebuSv6rH1N60jel5FD/qycYYs3aG0IVpgH
jK+uO8kAvCLgGT9yvL7AWzwVp5Zzsc9Btqk5IDSLRG04jK+civgT1V33iWTtFlXnyhlqK3sAnRWI
QXH+qrMBDAsJRHjG4HvNZ7BGD3OLci9j+oz9mEKKepUNM1xbE+vg1nAwdExbiU4rSIylVSGrpNDK
UTvnLPi3v6n9yaUmI/ELzQtO7iVEvRB27Qfv7+vnyIp9/EfUAypjOtI8fvFo9hWJQ+cRIl78kxcG
IPuN6szbMpHllfLBiW1rezDQjETO7BSvlJHxrJoO0ofQutVFxm/9oPgR9uNt3iKfsG9clt27/Zg2
BjgraGIL714J8Dv8JoPpJuTKswC+4fV+VjaAzVIBpvxoLrSPkn5MXvZkegTIXxppqNm3AWySijrs
nDZAQfhLyCDzktQU4MCkEsPOibJpKgzRc1aqqYaOqshOGrCxTiFODRIdlPhH3VaAaW2erH0MiVzq
yz4sX4fY9U9gehCPTruF31tr3P+3kUBNc6Kjg1uEl4uEALgwjgqpgtO+JbZ8jSXYyZ2uyl7DNBUP
4DM25zrOL/sat/apiQhggFnU/iNJXf4aXDZld16NcrebXe3bpfEapYyBQCbqAv4oaBvKmAJgF4sK
fs/1DlbuDVsrQghuqjhv+dcObPZH0EzPiQuc8Tkaqu72ehcry2tXxlPT9znYO7wXysrOSzBHDSQT
yuD7vuatN4TruKIhjpN9VZ6mj/WiNTUMwc4Dwi6Ol/BrTFFx58L8Nrtjdet1yUzTzfj2ygFuSzfU
TVvh+JzVa9oZ5h1MmDfZoQ78XHwjCxQxAaNa2L5en6q1xbas2GQQGHSGiL2oFrqWuJf+kCQQX2bX
/LmvA8uSIRypKmx//2WIPHVWFcpW2OiGt4iJbJXhrFxENr8GFVkWR6DreNUDg8zoLG+wn6bHmjXs
TkVZl7SMx7eN3uReWEEh2ZQbsiQN3th5cJFy+qoKwMKSFJLlT1IH93PjJHM4STAkg7MRJS549V2f
yY+HSWzMovFb6THSQASHAtSSiuYBoha/BuQlEwQSITAxgDXOww18vbsPvS+Qjy+DfxcXky5ki5Br
Kz4xQeLxbGTj3IYRBkYLA21inQ4vwb46XYrelkG/662aBYSX+658q0pvfGNg6oIabx0XG3HED20K
zVu+sBjitgAoWH4yMzSLuQd9jQP2DVRpG0g0ffIiCN9unM8fa/ygL+v0KREmhsxlhAgGCv4OOhb9
jSEuxIIVSUDq+CfQygWUPRZaTfnqtdmv6+v14ZmKbhcLfzeDusvyoVWkeBsRoFE3fB7i4qScSkUb
F9uH+w8dLB2/60Cy2ADL6nLEfYi+0fNlGZVP1U8UX4VgoFVnr+p+7huMdSwVHBB13Pzlm5+H3W2p
fPo8pn5xt69160wyMYMYl6mKt7YFjhQkJG5457pu3h2vt//hoYqZsv2LsSoNkmnlW2zoc19FxTNi
Qe7ZBSnZRg+rm8zyMlxngNJXnFVvJeoyDhkwuNA1+Cd3EcYSVSyeCtaeu0IfY7BY/RmVWxSxH2cV
3ch+F3uDCSkZ/PINyeV/2ry+D8kl9cBUxluOQA0wWIfUKY9eVN+XufzV6E2E37LN/vPcQM/WCSGa
FDua8OItQ5niTTpF2bPwZL2xJVYOCJvBknlUp1AvKd8GFkVwkzlEIZhSoAlzvjUZZImv74y1QVhn
A9Q54nDwePXGyhjqngDg3OUDArX7WreOgDQDPNtoUr7RAeoFHouju1p7W7meFfu3OSxF7kqwuNLy
rcvSJxS7NtAIZ7/KjP+a4hBUb0WZFARh7etjWdvhNqulA03FuYWa4xuUuH/Vff0XcmMtrr3w73EE
IDxGxYrDp6/z5PzQgbvhrXx4s2OTWScDVD0hzDdhe/ecPCpZP+RB7XyPpqY4zm52ausWaqx93B/C
2HM3Loy1PWGZMsQioc4dB6Co8Cb6IqUf/DON3la92ErrdljRc526DiAp99YLtwTrG3AnzY9BeiTa
ApWv9WAZZpOaFLpPIwwz8GNUig/QFQKfDUjgru+Etfatu5umiMd2Iwy/qTLiJ90SwnzpvGAsztc7
WDmu7Rd/Ct2GthOifHOhafhljibz1ZQu1sNUzUameuV4sd/8XRq1TZb5xVvfCiEOBRBMr6wphq+Z
aELnSEKfXfYNZpnFd7c0RYmjD1lJ/mQyA+wrqKTce03nID84BYKaG9a5chbYOpMl91DsUw3l2zgI
P3F4/ViEiJN5ZP5OY/Uz9HIkUcM/rg9pbQNYRkkLMMWopijfUorKDEWG8R6EHOlxX+vWZS0hhTVM
Y0SeaLXElbpSH0VRbrkCa99uGberizQSTsCfhNORYzeCFVl5zVb6cmUZ7FgA4m4M6V3Cn6RIf7EJ
ISRwRt4OyC8fwmZ8GVP9dclWbCz6yia2AwPg/Mt6TVTxBqowksDJ7Q8gICg/x4UqEjmJXXAbaPBZ
Bj8UDZ3zuJL/68cFifix8OTr9eVeMXabN8/4TuupIZdvptKfAhbRIwVo4fOQd8336z2sLLkdH3CL
KMhY3OVvJorGZxX58lsebrJhr33/0us7+1YePIi4mvO3rkG9YCE9pIfqdjyVZfD3vu+3fO+8ZzoS
ZpJvHvHZp7yj/XRCNXu5h+YWTz2bd1OFeib9UGdPeR4GwW0z1TR/GfvGaW6roZujl33DsOy6C+qp
lz2uDdZKUMMz06ik8TpQse5r37LsruIjn6q8egtD4JvRcOEm5az38DZQvAys53ftgZimCOr07Idg
rRYjQC/58vre8/H/qU+UVSnLMI7ztzJjDj0C+uuxZ0DZzZaM3sdnxX8qE1Nh+MQElW9lDT2kwu39
W88v509VoV/giewRzllmyfKnXdXqpu1ha7ok4deyiaPm78Z4qXy7Pk9rw1is8J21CcQ+MlVJ8UYB
9j8IbKrjNFZLzXehz9JvyK5KTgzENmu3gduRafGWTio/oOyRHFQLUM1ceGDJrcrw6/UBfXw4oWjg
3wMyxTCbyuTpGSAEdsdBBfVnlFbZhs2tTZd1U4dOEQRTGIg3EOn/U45O7ICdIHzNcRkdPHhsW9xE
a6OwbLsNKx1UhmL7IoqvDjXpK3kbpzofN4z743cA8PD/nqZZyzovJQ4PlEYV+iCCcXiuGq0+527h
/NGAB+l75FUoAYgM1Tcujpi/dq2PXW9o5FwWkFLM3uqpCH50jsu/RS2Xx32tW646/T/Orqw5Tp3b
/iKqhBBCvNKD3d1ux3HixMkLlemISYhJCPHr7+p8Lzmc4L7VLy6XXSVA0t4a9hoU5ZmuSyweMO57
CHyS+gkftLqyclyi4r9H9P9wCpsUFvUYi+o1rCf92LtSHVEJERudjtcMNNcesQj43vCmUWaOD9Q1
KfTwwq85DNeTMLx287QyhX+rjf8R8f6Yj44Oaf4ate6VwhWCgr3tfx6dl0OpQstPt43EIt658uIx
AHzlFTZL+xJXyHdjiDLU242vddIiyHXVDLMXFcWrtmW0rZEU953hz9MIVvhtT1gEOoHpiuXhmL2K
jFU7Pji6TUdebmdYZuzefsTaQCxiXNheQje9z39fN0A+W7zAAI9KXGuApDrU3U3QccLFItSlKmrn
+i4+kDn92TeZ28zTVRjJSqJa8gSZVCT35jR7bXFz8r6fLPQbIVUFydS3O2mt/UVAywGWmCLApa8P
Bb6tBtdKJjYt4w+3Nb/cic8BrKZkmL3yZhreVVkpXi2uDuSVt1+5TeRLXUKFHY6ZXDee897lDybI
f15UdyGKX28Il3BUCrosIbquHphSReIRu2362y7M+ZIu6NezL4eqyl/DWPKnlABKvmkz6n2/re8W
EU4Z/HgHiUvmsBya+K6eTTc8NJxCZvO2BwT/XqM47K/jHF47r66H7aqMO91uhtmHnv7b7V8G+S/Z
fOmE7KQzaB97K2XD8qXGeeNhcPUz3LfVo1Wqeolj9vPtR61N40WsG5WxIpizEhj+Oq43OYzV7S42
INW+3f7KZSJfihkqHqQeMDaoJxj9qUnluynjTxNoHdsoJy5RGq5jefPgO0gQ3jzDlpTBIAj9AH5q
WEuKsDp4ftt87MbQVFcGaCVDLumCCmrd3AEK90pIFx9Ryi02lI96o0Vt9yQX17SqV5aT//AFdWwD
xkJYXRTtMZeXIxQX87vYhRW98ikrc23JGJzGVmfeaPEIcLUh96ZOmVMBT+jgIQtwv4cNbx7cdmP5
HwZhkOZzNKZD9mramql95Wl/OohOhdduSv5+L8OXvsgUXidBq6fuAYbPsBwaK8B8ouhk2QcpZ56w
IjenemjZlaVyrfcWmSAXNpMyxlI5eJO38dRwhnZecxYd7MU1rZ8K1KOuXGSupewlp3AevDJua6te
I6MtPDnptzg27zOqPoY6pbAoqT+1vVcnSDFPLoJsRePdliSWvEJZs6EUMsheacP6Rw2wdooLR2eu
NL/WiYt9AHMBpC8qfBgbsARh0VYJh1zY1pvmb47rMjF+qrZv56OVfLckF+LuoAuJ36rXYtYPE5T2
trijuDYb1hpf7AlQ4WZWFCOqQK3+0vcwCmxqqJu//eYrM3vJKmwVaGRe6OKzLtJzWo67XIOMocfg
dBFniiR/qIZrijxrc23JGUQhM5SQ0WuP1vEDG+30W7/SqNYCmI05dlHImaPsnW9g51UI9+1Sdnz7
O9c68ZIL/zgGEMVkGsSuei1pDL1YDQz5lMBqx14J2ZUD5pJSCPj4VBVNitsp1FFz0hxp/p7CVtXW
5tVERiatZslkoAZ22/csUkSUpiKCjtH/nudPs9gS3IRemRRry+uSXEhxC1k4ZarXaugeaiympIYN
DYP5cuOVYjOE/ruGlfn+IqDUBRBwevujVhbAJdnQ5HNPICx7keTBrieHbQ8rcdEKoKNNhqDqrvTd
yvoXLjJDH/a1mvKiexS4wXjqu66k74ocoPzE4x27xSUIV1lLsiG05caibHV8tgrRBf508v9Q+1np
qaWWY1unQ+B5WhzythrFlttR3ksm+l0+YjdHBxI/vT0kK3GzZB3CNADiT22enltQKs7cavtcxHl+
JWrWWr983h9RqbyIjdkAWEhXQeuyg63ltB+CcHLbt99+ZaSXdEMbaZ/YfBIH22Zf2QjFBergZI0d
/LXT5toTLl/2xxekM0hT0VilZwL3r3HTFgK7nHycxqda+7c4xV+m0iLYIcrFg5p6Fa55Un/ewKdG
ndvLnue2gFhqPOqmbMxIWwE9Z1j3EOFv+3h8Ad7gmvbsWi8tzgOsNL6pXBodyhTmRmABnlkdxff/
j4P5WkAsYlqm0xjgZjc6l0OE/DHxj25q5UGE6RcY3n97ezqtPGQJodNRXacZ+BGoM01FggoTbK5t
8wpGTLDz46v5aSUqltg50JyEmHvfPCo3fFepqO+i6zpha99w2S79MWFJ1vjMhmF0IGNdvObKrz7P
sW0/wHl8rJPZle01wvLaKrIEzhFoehTNhDq857n3Xdn27/vUpu/KBgjkaIByeIna8odudMU5VeXP
nHevb4/TWgdepuEf38iA+jCTbsZH3cMZgQyovCSR18BL9bb2F0GPqzJY/dCOnxn0GnFp2UOHAdrt
+9taX0S7nkXez2Paf8dhZigTQofqS17diLviSwtnSFLQXlo3Pv7WiOtbYP0mXrU3vvwi0k0ftJZU
fHzsIdW/MX4FviLcCMYrI7uyqf/NNvxjZEXv1DxzaR9/Q4Oxles22gBH2OfhAeekLLk9tS+hcXmQ
MVePdf9I6+KncKXc5x1s4Wd9G2yeQM3z3/PUxTBbBK7QPgKBdQ9GWn6EqLV3E0SWLxFwEmcSVecT
Obt5zLdEwMweQr5ul44GrK6r9+srsbakjKks1a6kc/dI2zj9DJvILN9GPiw47t6OhpWlY0kas2AN
s8ww/5y2ov9OoGUFmpBVH0bYXV9Z/tbOJUskHK94UY5a+udeQDVlfFdWkFc4+XmDdQva/ZC/gJCK
QR3h3jLk5GAPdBHUuRNBvFHkRxaXfcUTLw6Da4O30qtLaIbu6z6WIiBn5tkXM2L/W01XWd9rjS+X
gK4YAFIUwxl+iQBgCfB9vCSiXnx/25AtElg6T2LwXOefqRBPAgS8jcm6+EMHPuGVhXjlC5awPu27
ruDg5ZxJ7Q9bFQf6KQvNNa73WuuLHFbJIFZ9h9vL3NL2IG2aAlteXztcrbW+2KkYeGt2elTu0TaT
d6qo1Zswwr3E232/0voSHsjKyUG2Mi9fGbRUdr1og4N3uTK4rfVFwmo7oj3VVPz7VKppU8xBdA9q
Grvy7msbhiXX2Ef9IE1HBWQgbnQJDZ+N7ONP4cBFQiV0qOsqPisXF3vi4AEz2+n7bZ912Sv9sar0
3KW54jkmbN15zyVcct85639+u/GVBLaECoL+k5PSIUHmxVS/XhgmMoVjrOHlNYn2tSdc5sIfr28Z
QfKaOD8YPn4gMdhReQNdKxiMX0vCK7cbS3hgxdqgrqAe9S0DTnBfgOuQT/6pK2eU77Aeb3Aj+tOL
qhNY9TcOCf33N8E9HmWJqKFnwOKd2KWh5vKU0RZ0qbeHZWUf/Hst+KPT8tnPYx9iNOffR5Lc8o+s
n7tXGsif8+iuGX+uDc0i2C3qbCh+FFhZqsZ9kCa1HwkKcEPSwSJJX1m/Vh6yRA1S7uHE4A/kDHFc
KEVczm95CS3tKvXHK9cAKxNgibIbcwu5k8CWr7ITNJmCCvKSRf4z1f13l8EWQ3qeSmYSnjxeqBs/
6/K5f4xQG3vlEOYYIQ22xfb3Z7GuZjsI7/hXNhcr2fI/1Lw0hH6Eb8iZM5Y9t5x6Z8ikXgOdrI3L
Yh0Er6qFpUE6nBHq7GcuwvipzThULaYMIq1vT+O1L1jECWwAIPg14AvaqIbLNu/Pmut2e1vji4VQ
WTdpA/jjOY8V/cp7G42n2gntrnT/SgwueXcQx4hjLwv4gUYXk78Yt6PEa71THc/mzvOvamP/vZP+
w7TTPSgZfGgIyihj9aD7Xr+PoLN0rdi11vxiVRSKqSawhB/SFr49VAKyWw9TfyUM1lpf7tZkVY9h
XKN1CACeXRt4Z1zLhx9uGeJwAbh7u42/z/NwKe8P6fEwiCCiesBxnyUlg+meSX25qSyqr28/YmVr
EC7xdGAnFm5Kp/y79eof+ZTpBP71zUd6uaOqW/DyAi/uEqhYue2Y+uEpyPDj7Wf/fZaGS4idGE0x
q8ALD2oIPks7vfy+SMRR6p8pVN7+7YesjfIijiXs6U0UZfzQMymhiTbrH3FGs+fbWl8EclsTVWfz
TP+X51DG884MC/eVwfn74hAuwXV0cpVnrGMHMfFD6c3/EF/9IMKSfQtC2SD0QwGJr/sA/7npc/4D
qmtiH8VjEh5SXuh7VJfpI7As6oo73Mp0Xkr3i0krUswk/15WI5D9IOJ7Q1LUQflxHtVVqP/KgC/1
+vOZ5mBXZPl3nvP+BYUo+qMCDvGmI1i4FOhPoQ0a5F4UHrRI7RY3iiRhFeObuE+vIff+/gHBMnn3
BA7yAa3ZqVWAq9gKqH4QcL/cMsJ0iZZGdStPS1awE9wdn/OOjocO2tOH2xpf5GvTd3xQfdz8aK2H
iiMTTNV3mYJt7pVwuzT0X6QNXdq4sFkwlORwr5nknsyfLl7pfU7ghTyWzxrMMND/5xxXks2NBzN4
tPx7r2QAQ5o7V/q/Qj+l+44W4X0FJO2VAP/7UNNlgg/8uQY5ldNfrje4e4tlCRGr2TRdeWW6rj3g
8vc/tnq6AErIKUp/GNgWAyUidNQnkBlgVz7g7yENkcF/t2+avnGkafwfIbJgAsivt+08P9iG1t5G
OqMx/fcjbE1qogfh/xgU0d02biIabhqv64/Uy6/ZqP++e/zbzFok8kiHY4BTHimSqRw7+PcY3aQ7
jH6rcZ0ecx8IgVEVlf/ZBXSy4S4XVJPijtbj2B1FC6FJcu8UZuSG1Z39pSamy61E0WR+of7oBSco
7w7+YdYjHJQoc2ABH1qIsKF55XgNqGBfgLplwQ/GpeWczHPXyZOBiw+HIwPYqaG+C2nauXHfC1bx
ve0b6+19r+DBlcny9/UYmuD/7mlA6TvoRqX0hFoYP7p8CBMIKWRHKIbtvBac0rezxNpjFnNmAGGe
1403/AqbFgKecNSxceLmEuYNm6HQIn5iVDWf3n7YSgCIxewpM5HnTUSCE+wFfXdX4kYx3zQKonnn
tx/gX1r6y8wRi5kDjSqDfDP3BZBLVpftjtiiRRJyqg1EsA2COeavpsutl9+XcWUmuse1QibZgYdD
x81JcGJ5vg2mKivgLqGzXOzffre1j18ckulksjStdHjoZ/6MwrbchKq5xTGNgyp52bT8kVqiPAws
alu4EOvddxMir1TkRhQGXVp69BDcxnGLqGNbAayHwwVLYL10ZchWumVp50EA9vZYAyCznVErS30m
ttMEc4ebOn0J1XUV6SrBOT+hRia3dkBNzlr2/HbjK/l2CcUtmYG/BVTcjqJontIJjiCQervvIFt1
49svcoCnfJZW1qe/ejmO9MHVeUgPMY/G+Zpu3Er4Lze1NsVEF6XlJ4LIBMLP2+SN+QBz3M+1f80K
faWblvtYDkct3fYtPznNLoavUPaysoW61FU93JU5tNzL5u3s8ilErlRVbNi3fmBw/AbFP6qvjPTa
AxanUx5eRPz4MPxQUD/Wu1zVtbsfJzvdxBWmy41sqcYR3cTpCXZTWZJb68AdvUp7WHv7y8D8kRyK
yBibCqdf53x8GQcf+j7iKpppZXSXXvRs1vEY9kYcaDt8lwqgGZGy51ABN3VblC0WDRoo32Os44eW
wZ9c5/a1VNiFX6/trX3BYs3Qqo6nuqLVkWe93BG//GiUDjd9xq4crVf6fwnjln6eDQOR1dFZz9+S
DrQyFbe35c8lWhv+WlQ5wA+OUDbkm5aT6X6wkdnd1PlLsHY+wGdPlwX9pcF3wKYofML9nveps35x
5f1Xen8J0+YwQ9Uz9K6O/TRkH/sIAKOkIyPsxDtmb33IJf39EQHUlLEChAz8QXifJQI7qkQ2E+Kg
1deuQVcGeenvwps0Nk3EyqONoQDdu5RsoIJ+21luicwGinPyfTtp+MSj3sUU55veTt9uG+PFFtAR
O3u9cvJoKMhpQkJxlY3dlEz1VfObtc5ZxLAWQ91yViLELoqoKGz+0zSh2N72/ov4pUFYt7mnsTUW
AGOgbA68koqGDezH/rntCYutG4oz3szrAhugUX+iPv9IuXGJH1y9+FsJgiWy2rWtV+B+uz26ArUN
ksNHkZeQgCs0Zurb37AyBEvTe9WzqMgB3j3CTZNuUPsvNyYFGvm21hcLZM5b4I5clB8JbZ5+9/50
UVW9rfFF9KpWsGkkYXW8sA45m+3Gz9pr1h9rXX/5+x+pwWRzY4ir1dGwHOUeFGOStCihQ+SBk3Lb
+1+G5I9HCNv2vgWn5th3wO4okFCaEfJ3tzW+iF41KwW31xFQ7BgSUGkAlbaZX7NfWesc+u8379PS
KyuJzrGm6LD2YnWXKnwILgno7ddfe8IiePu4sJFsB4X0P75KCwu3y9I4kaubn7UHLGL3AqUKobuS
HUWGYxflHwmz6XZIo2L39hesBNYSAS01hfK/1c0RCln9No+acNtV08vbja+8/RIBLXAmikA2RPc4
pGUhJHiePUDqY3tVoXjt/Rehy/O2U9oD6bkU+s7IOtxW8tb9w9LRXqZitJ7A8NLCfOeA+GxQXXvp
Lqvj2x209vaXjvsjtmRcm3nI2vbIa43KoALhtlNcvL7d+lr3LyIXVrYwTh687GgmsaeXpFOS+q64
Pv3XXn8RvUKYeI7Sy/jWJWKqRYQh//RXVUvW2l8EsC2gOI5DKtq3+gewwnTTuKv3Amu9s4jdHMX9
2vMG6My78fVCmyiDadiihCCvbP3X3n4Ru7Ty+9ArKqy7ZXs0A2CQHcmi7dtju9L4EuZsqPWBUGLF
kQV0Rm0fjJ3xMxDIHr2NsEeXCOd0LOveGKRmWCR7m4hH8v004Hj99vuv9P5SHFSWEprKRaSOKoQ7
Mbdi/zu+cCB4vu0Bi2WXxFpSVKubI4d9aKIxkY6sEWef6muaOpeW/nJb9x/xz9ifptYHINTFE3xv
7UA3ghb9PkaarkzX3932IZcZ8EeOgBQQtJWhvHi0WtitLQeQ5cZ94I3XtPAuqfJv37GI4lwrDZYu
Lshc3z4YS8sjuaxkjqBsW5QzzDZ8DeG/t79mbd4uQloXcO/gkcCwyPFD60MeeO7gTP1242uTahHS
OjdDUHgUX3I5qpqhO/MZsExImN12Fl5Cm3sTDOCS8/poPWgu/F4MYnqNnrbSNUssczu1VSjiuDwy
XALDxAO3fTOO8293zVrjlzLYH7PIRGGBU1hbHQXhwRE+1PHDKOqbfFQIXeKYU5Qgwtqk9bENgGO+
dLxkAer9UEe+7fUX0WwgwGUzV+qjgcBXog1K1UOVXqO+rHXOZT790Tmq5iVKZ6I8piT6KF0UbDI9
zVfW+JVJuQQut3Ma9tkk66NJ3bzRrYbsAZx/ZXatb9YesIhfeKamcZnFOEGWIzboDWSMftuJQ/vp
NsYAXWJ5icvmuMQeBd3vwSDnshOK8CG3je0iat2Yw/nSFBJlIgcn1ktOwDr26bbGF4uwbJp5rFO4
ybhq3P0eWphYX9s8r/T8EshLgqi2BQCPR+p3eaJyAFtcMHwYyvyaIuvKGrN0DlIjqEWOTpiZUAR5
prJSe1qChiem8GForzLkVgJgCepNw1CXdrxsU4q626UdjP6i+mot3w/jS5r5yxqzlPsEWX7EVgvH
DLga6K/AILTNB9hxTJ/MzHxvR0dR/pS9LOo9nVh/3w+5KVIo/M8CBirKdrC1HAGfnPiOQhc2S4AG
aHa5Qd8kYIXitpbauKRbmG/k/g6XlVS982c9NUdtWzguCWlKoVA8oY5J0KcrJ9Rn5boa4m595CaT
lDVecW+7dKBbHUxZtqGE5RnU12XxqHMygJYYDnOz162i55YydaYQ/zj2rdfZk8U++2BL0Bg3KvOK
XRyFzRccP8dXorNs3sl09r+R1mTvIwrgcjul/tbFNHh2mZ7fE4gjfJBjTe5NoBSeRk28saPhT6Yu
PJLAOaqA4l0V3lPhqXIHjROzt6qE5ybqu+yj72x0L+rR7kcdql9clfxAsNkZ7/qYFHTT9rH4p+wq
+FlxcG8wwPHUP5qSXnosSwmFhVfNfvaaiXM840ohieOurQ86nKevXErzGQch/h6WkHzvQmZ2KGRj
DDhXw8cWUPYgEXU30J0EQnOvUGV+7+JMntilnL/pfTUXCZ+BaamAkIMDXwGArcxgykdpMMPfd/ar
U5ai5pGK3pu2LWhn2ObkdExkgHGHh06+m1uen2iHajX0ruuIbQ3pzJ60bR8loF/o97IhzCVkjpu9
orP72vUs5Yk1ZY4NIB8RovGA7Ng3PZwjhGynBxLP4GuZFCI7unHiwCmOYAoq8nRbRmVr4KEt2Avj
UNPewoXKnAirIuhklKaAxju8I1917UBTh5eZz/YQ4DafY/SCf4/DuQ9fYeL6b2SoGnjXepkvTgrm
ei+lib0vOFfKrejSRp9qPnVbG9jsi+oH/5f0/UnCZ6ec620FFbdwG2gm6wfgRFAzJ72Yn4vQi8ke
gMPwfuJe+RPka/PFzEq+S0G5cYlppnpX6crbG9LLQ2Zm8aIN0UVCfB/7CmvD6t4bRkxVYOaESGZR
Ov/Yy0Cce0dY8J7MKEk95eXIu4OspO/uW5mmv7TnX+pS8ZAGW/BQe33HIySLfIqBkBFtYc9RjHui
TadT8diSAe/ixdhuJ4VrSLB1XdS6DS1Rctm4Oc6eesX8MekHOgxJSMboRz1TdKdrs55tg8y2JEkH
OCAcSA4UiI0hEHbm1QyfPTXLmSY0K4dh1zYomW8ZFLin+94vq2hXhGBjnj1mm2IP1y3Etugz3x1N
xslLldu839ES6WAzlA6/59WEkqEvDMVrtAjeZ9K3mXpfOKnSL34BXzuoApKUbXBJCIc7xXteP7MJ
Myi02nxQXlGUSQzZV4nSFwf1iZSFqIGBRNhuBE6tXbkZcsfmez9q0uysGusbbH2Hrt/2aRjIZxJy
0m9k2UEq2HR+WG4VzrkwrIQ7A4Yt7acYjuuhjXZRPMFSPAY6oLvjdEBfiLCDPhewZETeiTnzqztb
IjFBJIRVd0EB23boxsDEZ27Tutl7bRh1QNRARe8OLzu0cFGRUrFxkzKe0sdcqTzakKGDR1IUBGX9
4qpGDWpjTBHOCa+GkO1MMPs1XBVbPzZbQvKhfoT+eY5jLk05iFbGNB/yABdjiVUWfoIVsY3/MLmp
gdaLN4aFzUEtdWH3RRhJp61R1KM/ZCuLCfVVZ0wHw0FZx6881jXOIFDTFvy1RNIbH6Sbe7Pz8oKL
AwCmkBHbhdEY8jGZqT95X3HZirUYYc6tfdC+DwlMmc8TO+Vxqcm0syOryjGh6P5xD72RjnwrUT8Y
f0J38GKnir2BpoCtFraCEeEIZQisGkbyDyQY4CmhHOmy+3x2VYwrbnArDoBoOrWjqujNJovixt+P
vg+zbdW7nm/DLrT8Sz7y/rG0czy/LyFG3J1w4Cr7pGyi2Wyg2NhOuxAJ1m56CgfnLeBVcnwCBl3V
mz53KT/4Y8TmMxlTvtGSUblnfjPfZRGmwTfXzGY82NjBZR4b75QcLMmKYEeGuB1OCg6PPdTPhiBq
EnhrdeTJn9PYfSq6Spk7yNqW+QRd97TpnyIJJhIyYheMWFu9JiUnQJG6+J8s9FTwlKYy5v9AzM3z
v+VjBiot1PuxLEZznI93BRRl7cHLFCS+EEfw0P3lZBzJF9w2lRaszFC6HYGfjk2Ek4X52DOafURp
y5GXAbryhZ/EpqB9jTM08IQ52FxwHkjysOTlCWeJNtqETlaD3ajSVxb+B1bV9zkMtqZpaysK/b3E
Tm1W7gbF4+ybBBp+TCKb5gR2qTGNXsrJptXOjTOCPnXSa+7IGMJ5NkdabLZOD9VHIJYENKnbMuP3
RWfqbGviYgruJBKLO1sgZTsYu0GCb4MZWx1gs902De414UtznyKKa6wRyHwbgHbA0KbC9XKDWdLS
Q5Mz1u6c8Ud75oaoYq/ryHPPQDQWzaEXk/+N8j7kcxJAHq17mYvC9ifaD/Aj98YRbxKWAew5Ej21
8UMFTR67453AjmkDNmQK70pMWBhmJpMsLiksaHomEtlbmHohg7TetK/MGM+nULjiezaQNLyDTB66
wp/gXZKwKRvbHc+nuf/CBz+KzzM8K+PvDMbivt2qIhr5yRQmCvZd0KfV/chqRfaCh6H71nLwL3dm
mOFXunGibly3K7lW9ljZILb/aDIEDyO4DyCIYlLLA4f42Bd04ZQHME4OhmDaQ6HYVkGCc0w4ibtS
d9AkziNStZ+hrF6V70vCpPuUFh7OIVsmpGfeCVvVkCWMG9rgXDV4bfyuLG2hHwR2duVzCzRbvKO1
CA24gWVdTHdE+ak2G14PzfxeYp/U4X2buat+MWj0XwSjssblX5iN/fbJZRXrEuPxwX6FaSl2FzyM
FaSfy4xF453LeVB+kDhOt4+c15Kd+oly6ieIq6b9TtJ6+BFKoEyflIQp+J743AvsTvuDqndtVsHj
NNGBR9x9yhsTb/v5kkjb3DB6mMbOc0kbyCm+rxiqDPt2GnT8CN13AQGmcqqJO/CSyPagmI5woqwm
615TP+rsARuchqhEzBBY/z5UM+jpImu0BD0W6mVDvyGFMmKvszQ8MVFDS4UV1SS2roKX+w7Ubetv
IWEBCgzhOSSY0qyOyCanXbuvsMIESTaOpdwJwmr2gQBj1j+20H228VZ2Wn8HrjHODoFi1XOfjpl+
UKiH84NQgYXlq50qd3RARcC+yVlwtTe4B0y7nxWge+1GUdj0vfO9IEi/Nj3B7OwhFG53vijFsKEx
GDlTOIZn6WV61IlusPc5DZnDojt5BY0fvV6GJxs0TN0bQFDonkLSnGfb1KoiVrBJKAckmrKsytIk
kysZSMPxFEzBPidwWRkTbUXtMhh3Fop9Ya2t/Zd5zDygWorSK56Y1E19AuffCz/1fIQXSxLM0JvY
lA3FPsnWNJrvkInhNx6BpITQK/r4woaOPMnvZV753jfrtb04QlotP06uRfEuqboWqy4zeYmlydCp
TeHuXKc8P8R5Shg4W90UvuCkGaT7oZgp2UUm1F+V6Br5TWQGezsByRS5heB2DQ6syOvpI/Qc8/ZJ
qS4bf6k86MQ/tuEqf+9XY6gSz02ieIDmLa8uSr5y2uXEy7I99ra9+sJzFmY7hTgnvygDAGeLNXCW
Z1oFPe6a+zTIHsEj6UkiprrrDq6nwOxBMXmOPlC4n3ffRRYU3S5ITcUOjDVu2ItKu2nDtBvaMw0z
bn+VLTp7G3WtaXdVPY3jXautyl96EQVy3waE9lvSTn3/WTRYfO49P8NGCAqoHQ4f6TCzbt+KHDvR
O8aG6WvXYQ3+DpZjIHkyZjDs2mObP8iP1sSseQ4iNcwniBH0cj9VA3Yk+KSUfQCXBB1qhsnDtoS4
1KR31o/yD+mMbeO7nHKEFKuCXL8aOYhWJBnXQb6rXS5+SQsTEWwm8rTbOAjOgfhIGc5P+5CB6vwx
b7HYbGQxNOIhRr+DiVnUOFDgbs9md4HLmv4hKOe23mVjQDa+F2J9TNrYdfOOIWXPCU1HG9zZOJZq
Uw41zqYk7KzZdFOf5VhzQXbY8h7OOYnBZgWSMCFt5SnUxYxLsqy05BACtvZT+RCiSmIGHbmdZzvn
JxdTdJfARY/OuzmMm89qHmlxBwEYcSKNxSYRsPsZMYckRA5lTEL/ISVGvMD5GlmxN3U1bESlGgVX
aodNVs1GtcGhqP8ui46x+9Lv465MsAKyT6MvhvFxGnj1OSZRk33OsjB4jkZwrHEG0eahyCYKLr/f
8Xk/QG6ovFNSIkNYFcFbLruAalQayW7PxuZydTbGGtUmtLppHZmajUONCOiYjuC04douJltibPQs
BJflLq3aiD1h04CIJgz6M1s29RGgUlWB36GzCIDWRjCoK76Hx1peIoHDTTcGAXjYxlMW1x9HrcNP
OhhwUNH1/3F2Zkty6soafiIixAy3NXRV9Wh3t6e+IexlW4CYZ3j68+F904tlqk7UnXfH2lBISimV
+Q8WB4GFs7x2I12je/Qm0xl3/MboRbll/X3UrfxD24nCeaLqp5LHHLjzF87Ptv7ae21Xblw1/7dZ
aeUH8mNZfUw1x+XWPxVuSZofleVNmAWKBBH4JztyFpjck2jPTg+TquP+KHTp6rtudCZtV9YE8Cyh
R80viPRtwDLMd2qYsmyvYDO2X5vCybOnPHAoabRcrbzHzO3FXmhqrDap3pOTm+EIktlyPeeLUYHm
+EHQ+fW2twrzXhVm/KD5xuDtW0W2tSfKiM4pAyf05zT39pU29L+CdD4lAowx8MPgfC63rTbLTOS9
z89srdniAwhi+3PWgaw52xDy5x5e6R5GeqKo+C15kqd72dlTsPcQHP7R5mY7HWhIoMu/kbp0nOea
25u3ncwpMW8G36e8giWKOpoWiuAbQ6uTk8jmYRCjrMe7xhflqRUdCuVBpkhtAxMxsRvR+025BzAe
flOZlv7imFXlroAZMGy4nHDxSjK237cuchu1d92uJ9BtX21Mkivkl9hZtlRfrGovfNF4N7XWsJyQ
auWkspKgtm8UqPd5n9TD18ketZbyhdISUg0x6eEm9/BY2kYQ5LybkXAkGoeamATBHvwq/WHo621W
1Cy5EDmGje3iic2VJOVWV7FW+bdbkEZnRWXeByRBGJGCT92ofkyOfitLVpGOQ4hdoYi5VWMTPzmJ
7Qa3yGo35c5KYW2jV4yP11aalfMDteG4pVSf4rxcIVsV3fjppHfHHtET/VBysOxrZHu5o3RpqZHn
JixKa2hrfog5mwONPhU7mXZ9um10UVebBJxUeggKTAX70GSdGFUxpK/5ILkuSM+S4UE6IqCCVHqD
+9CPlGleS6dy7qXeV/FtFCZBsWmjjuR37GOOq6ihvJQaI+W+DJWXrYEE/K2qAyzm+5z6U+el+Q22
puNJC5LW4pZZUxgC24Dx8ryWP4+kkjsjFVwsNMeqb9sudg4+KKVvc5Tc9WVnPPomFZ4NaBfT3yZe
XyW7XDMmbWuBwP4hwPMNey8No+wuF9Mkt7Bh6kdLVB3cLfJf9aQCyZogLTTqkxUWZrmVDpHW5i2i
TWnPaAx1Oj2Q1BvBLlN9+EUanfys4jL5QHY4nyR+rT4pry6PLWpxHyZn1j/XrM4mKwg1cae49xZ7
h8vSrTNEbnWXccxybAX4MhnUwTKS5rziZL6HpmA+oD7XvqIemRWbEGf4n4k7Vr8IFTe+D0c06Db1
GJbzLJDUyWEQIVfSUX5uiyb+USJB86Jk2ec3TqP138uMPXOD83f6VGvl1EGbseTW06Gf0I4xjGrr
eun0wfB7FxR2SPcTfeH0xcF06SkNK/+zoPZx2/mzFXZG7nmUVOmomyh93GcCocSdZZnDW1JrMclP
nrjTNpJB75C5UwTfOW0snpzODTUkE0T97NCzue+dYCg4Hc3o0bI9N9pNal6VTmNTgQ1Kkd2aXMEo
o3j993AoqrvRC6gId3qT71gwzq8Gf7tu90eTL7YGoNFZZxbbIJzVdsGyUV5x/CQ+FoKtwqtNno2E
cfHNAH9cb/1gLKetQIfR3E6j3ytOAS3Ee1JQxVJglP/pI697FPS5b/KOmNaz1tiye2JOOqQyP3i6
bd8Rn/2npJAqgiDjTOnGphT6WYABfzZDp76N/I4EPsPMYzc2qXrzsBX7NY7R9Lsa+vi7oGRHosZG
tVWBQUgFgLPu//zn0zgMb56vhh9pH1HZH63+UGDCfGLg3WPnlm2/capY+9GWAb7VBj6Jfc+utENz
ipqBNZKq7fIo9bJ9i5TIY+2ZoYSYUme3ntVQRa0zv/9VFKH2ZkXk4ZIrdQb6D/KZNQjrUx/q/B5i
GwcKzOSrr044lGILdyWGmZSW7rNddt0tFxPnC6UCddtqrvjMR9iHCNeVf4yiSh8FLDbUyEUyvI7U
KY2jqv3gO5JbbFZRUiWvysryj1Ygqq9Bn7NrkOPMx6BpqHwXjR7yxaUcXP9eJkk8DVuqZbOCWlgg
M5jrXBk3JTt0swkqA7mEQbgU2aduol5Zj+30k/0pOFSma1hbOhTtXeRCuSnQcAyfROo13kPaqZwk
RiReR+eNGnfm58lzYhROdYeTa/WrRVN9mxc2umZOMAttGXRavlJqYfHrbsA1Xml1/UE4Wqk+tRlm
dGzT3QfTtdL5eDZIKVuOwXyr+aV5H/mWd+e7ov1J2b35XBQIYFGdtN1DMvWCIliuM5gdVb9t0JFY
FdhHpQfEIKV38PCgOElAQcEudVKK/F4RijsNbzQH5SmYj1STHY43N2Q43JlHEaiJW2iPeOhhbHxP
u0lSgAIbg2rMeGNSZXpxtcjUNt3AIbNrKkwxy8nnPOPP4lnLhO9tIcMw4L2l/McYKFW9k4k/vLCm
1Q2nQXMajTDddJmH8m+fjSyYoc65PXm2NiJCKGTBRSaI31y6BCZrx5OfHDUkp0xpQbqtMlUWWyYl
OMyi0g+cwEUDOk5HxMHjRXdp19jbkK2XDEAboNgZff/cibw7RhVbFOe0dYPGCBSr0vGyZmNM7HqJ
EzavIme8ENEotGcBfvZIcZECLzuq+ZvaevNNdC3p4ODhzXrAKG86FHofFeDDerbCqihH9oDBmQ11
EVDuqQ2k/QMV2PJGxwnV3qTDXC92jbY8DkheRhuZWNFLlttRj7yCiJ9qap/bBru6V1xrq+2cIZyc
2OlsCmOa/Z3g+u2VNVFgFJ6X7hObA/3gjVq4r8iItUPW+gwp4p3epyCImW2Z1RSK/RD5Hv4/Bdo9
0gXaAWFAHIu4jn9EiU/dLw4F5T3X916hz0nSY6s9hLquPglLWLgdiDJ55pun3wrrTmywdHxSUr0l
kOiamU+44ZIAWBw0rAXHGH/ndl8/g/rITjYSDC9BaHi/W0cmPx1ciZ7njOTILIC7cpG2cpJQe9Zc
pC7vpZWSsErNL6pn13ByXCjrYdxPiC4+U2cmj85ASWztIcchuQzYeRyBY92mMBygqpUmGTRhe/bL
aNAaqUq6bu2YozveZ873LLGNj6xlyg+JFtHe4qc/+2VK8TQyfYg4MS6X3F06gabtkNj9TqCtsisS
3Dw2pl0yxbn05WcndOgpebRgnrzIjO7CNrV+zt5zb0bayCfPqKmfuMLL9U+DiM3uaNcNbo1GQA04
aI38A73o8BchBCnSJLesOkcPTjKnKvQR0UeaYzTnArGx67QxPlha3t6lFGabnabPC6Uup7g6pHZG
tpX3of+zzBG9P0SGoWIaRzZbzFjW4smvQqrduV7VN1iB17dukqma0kjduCfuulQ0hKYXX/JI68I9
6CWXPLArX5pucI+JobhQ6Ggp3vuVo3vHIkX2d9RYmKIQsbMRbdr6M/VNqbeqs7yT70VcqFSJhs7J
jB3rtW0x/B3iyoEDiygA9stcbrcqLcqXzAMN6pdJOSD0HMPF2QWOI24zDW7S2KbaDwVS5Ye0rWba
DbURPk+UkYuD6pW3t3w6fC8TF/Ynuh/BgdOXLcHThrK+6zTpNreczP1TWPfZPqCen8ML8LRgJ/sx
8DcWeBhnkyAmhcVUg3fiNu8dr9gLRx9/dr1ffYSQbOxRX8vf8hrh831KZrUX3HCfwYZ7jw7pzoOV
R/mJu3tr7zLuODn3MYOrfdT56ROKfqG5i0ttunMnxSlWVAGdstJuOBoktU4fwYVhWxmm8dEoompv
hG37Ug9FLTd1Ol/MifwcOpjNRc3QQvXWDfOxl0Q15UKKXs53lVvR40R33Nxxiim5c3SR/yNj8lVt
iEhG/dBWn+m+cLuQXUzuO7jS2kTcBfs9iB11gzWR9iPJW5y4fWFa06aQs7Jv3nfm/eRRPN3Y0hyc
G12GziE3k+lnJVjvRy2bL+Ulhmn7gjnWN5qLzM2Nx+H+iDdipfbG2JAkcaZQisBUOj56CnMcQ3Py
fzSTy8zWQ0/4JqjMUuzGIHfbu3aYim+q5X+TM0WPf7qkJFrhaw7xkUMUrKxG5t89ImNSfDEk9YrQ
9+pjJvto5LbqJEeWGpe9uU4PSUllxo/K72jfDm7n1jfJEKloH7pwkDcR1xro0Zb3VfMC0zp2nZmr
Y2rb3AA0yyZFK92gSVBxD43oWQssg74M/SaYuYXJfJSjHrKtpeIZkxSCHKhq8tyh9vtoalQeN43t
0H7odDX9zFli/ZMxBeJZxHr6RXBXfbFdt/5caIXXbjBrCjVwpzHa1tF8/tD6TvY1+0myE/XQHmja
1J96kZWHyi7oLkgZ8k+NbDsphvGb1Rl6+JBLWl6bOmrGUwqY481gkp/NZKTja0kzv+sGTvtdNCjt
hoyS5j4VdKaxtLvHggS4BOT3pxGghnwy32TMjr3z6H7+Jnkq5fd8iORNA3dXOyj08+8GLRr/6aey
sfa50rsg3tSOZx2brnQn8jVfy37UbvgW6G3mH2THD8bpRXvmqj9xJcXpdS/KPkEIq4Aaz12s+CKn
NOKA9Vsa06XbpS9jZNdHvY7Db5Snyxe2E/lWODodUfps4a9Qn+8FtRsn5jaiXfiUN5nYtVy0rW+0
7MdbWu05kom6iecadUt73GkJMJ1kg/Cw+uRJUR7ToKZY5/Ra3x/rWEd1IOTWsqk7CPfHfDQ4+pAh
KHdyqMviWBfC63ZDa4iCorYfxRu/dgCv+FIMT10cFuohxYEmftVCW+8PNEKTZyuUpfcSjhoNwxSl
1S8qRiWWciq9vJu+0RpxZyBhae9oExkPSYQny8lFWLb9yiP05miOrpzoywigGsIOEu+z22TDz8xV
2VYrnFjug7yny+SHIvAfqcQY2dZvWuNLNk0i+ZZTOsqPfhFP0U4bJ3rHhHTeH7g3UY+hQh7JR99K
2E+4ddL698PRKppNgXWt9gGgRfvNbp0EmCBFWuuSn/ka2GiBtjNE5oxF28r/MZ5yijHHSZvM3VWA
L31+6zssn6eq3NHNIL9VFMpvymnehUKXrfbC89cwXwu0nREkRTDLK/wP9RuZJaaBRvOij9Ylu4e1
8VlAZNvU7ruSYs5tbgKyuxsBPQjKGMCJsgvEgLU3LBB3OSepxwUsvx01GGHzJ7hufEmpde3hC8Rd
ZJWDlloMEI4rTxxs9eb/gdRcwZEtZfTI/iKf+w44MluIG6MMs4YzbNAPRmhiJdXFQ0g253IHyczI
cq5DKC6VXkU0kPIPXgpuFo5enzvF1sVT8/yCXVlQS+fdQK8Bh8W5vOVgcLYg0L6x53xoTK+8DoC6
1AV0uOIZBoy5W+iizscULMw+F575Wwt87yo5JmNpv0t/oDNpJULjNQtq9RYtJKOy/z9E7ZVVtVQB
VIM/t9tcgsLiovvJ0brY+qhrU36Bo7oCtBTLsC7TsPAqV78TJoWOo6DrmuqAvVAy3WSjdMd/KLVM
gBGvm/RFjFMn5wKLS/EtudPTOPPF2il+/n8Q69ZW1SLERa+1tuVo2ska4eT3Fu56hlb+8FV6SZxz
7Q2LOC9dbtjo+4Lkp9GRb2oUdLadbP37Ic6vU07UlxJTFjm5VLlMbg1/cG6RKSaNHhy8Wi6Ext9n
Xf8DV313WEhFv89pLCpatraxmN6t6LHAy0oK4pwiVzE49KXUVE5CXOLtnN+WegGaxcR4uPow9tTi
3N1UczO5hGP/+5ToS0kPaTVoNTbleG+JiGpyjEDL2CIG4MakRucX7sqIuXN8vhsxUaNcUGZGfVvi
E7T13JQqZwqgCsMFN72S7qsvZRmcWEu0IHZ5S46sO+3jnW5daTgCaPXfnyDxMhL5kOa3gsOEDDT7
hjIMm9VF2uPf9yp9KcWVz+4ooS5JQbAeAeUK4+iyU/jKHC9FFunGh3qpZezmcBW4+wcbMQzf4+oi
o3JFxlFfCnGVljJLK8g6zlj5Ju3oybJf8dT8DdjiBTTsN1mGR1yrv09GdmWALHZDp5N6ITXIKZGf
d7uZJ52C3jx27MkX9tu1KVlsh2jEA6Nt0g6mYkCiZriK4n4ohXE8HxZrz19shiJIHNq0unVniHbf
avWP2QLu/KNXJnwpQEMfKtDLKjbvxtozPniIeXV3glYYpfTGpu52/i0rcb0UofGMMAuH2DTuVKiL
G6Bh0qY/aPTV8LEpi7wHDyry4hJ7ce2bZirau12kHCg+GFIz7kYT4oSSefgxIImumqC7IMyxMiFL
TZoyiNiomopFbATmdiQaN2HS/Dg/WLMu1X/ZDLo3f9a7n+9w+dcKO2puW79ClGPY1Yb3U2rmc+/L
oxVpGwpht4nBO8+/b+1j5r+/ex+onrEerby57f0koVuMxaCWXJKHWHv4IvMBaxpMfj02t7UHSbuk
BLlL1EWBgrXdZKma1oZt3Dtu1N7SmqObwH5OQ/xlHqw2RF091dPP4EePLg46WXXdFVNfCqlZVWuC
5zMoAXpJg2YBsjKAMS6Zv/ydMKkv3YupvPmZFgx80tQ/Bi1CUDIjvyrd8oG7u7bRL7Jk/37dAXb5
74lPh6JNpM13zBpdLUxxJB7afdqVJ+E024HboTtq365aZEudNIeev9AKvbm1ovFTCQNn14xQWq97
+CLgaaFHronjzy3KrWQLbfUjMS+65azsJkuZNCmcQAPq3t4qV/tMLxI0e4208RBcxVrFCWdJ9W3h
Ecum6aOTYWv9IUo8+2B29vP5sfnb1js/fBndRVH03dBEJ1wk0+AOqEmSBEeVDJR2tm2lqVxs5ZQU
/YXd5G/Ld37fIuAjN6sbZ6AKlKb6Icc9UmjesXbTD1WnXoHovJz/rL/tK/NrjH+v3SiyAt3x3fZo
zOowN7k5lfHB70UrL1Qx1sZtcaZbYaMXnhLRKXdc61Nd0UpwzFTux8EWJ3ymLx2Nax+yONtbx4sF
5TLmR9KoUV1W7vy5e3fVMC1ZvwrEjIULentsh5a+SaAMN7+ptHC8MA1/Cw6mYelf1EdZjQr30J1K
fL5gimjdCEZlGI46iOoL0b32jkV0jxHYDsOJx1OUZdGNKtGJAV0Foay+ZO67MgdLByNHumFbm0N3
sOJGgxkzJDCkbBc/1yunYXGk151j4K2WdMdRObBIyHcu3wfWhmcR4Ki/yk540NrwYzCevAmUSGmU
DzGtvQsTsDY85r9jrQVdJKt46k55Q/2lb9BwzAZ5jeH9vIQWkQwMzStty+b39zJ8w3UnI8G5hpg+
P3wRxRGVR8+07eE0AkTbjEXmQS3uzAtlnbWBWcQucsWxF3p6e3R03fiC6wItLo1G+Oergvc/BOBg
ynprCtOjZ03faXU027C9StGZkVlyf/sJ7GXi18MJVsNXWuBAAX3rgmTjyt65JPzKKUtrUCrdEbxV
tRn1OKD+IcZkbxYUQWz6OJeUu1YW/5L5W2ZZa6sIarF0gwiQkB89emE9bExAptetfn0Ruw7gCBqK
lAKjIf8GatU7NA1QoeumeBG8KPIO0KKK4VTOzX8Hl6x9rF20H1mbh2Xg+krS4K26U5skz+Xcepdm
GdKfKR/sHJTAdd+wCODALko/i7QJjqvr7f6wan1AgucfvpJOLE16AqhDlp2k3ZGrg9goowUKL55K
bzp4OEQBKzycf89KKP+5YLy7BLVh5BdDnQwnq4jUTkiLPe4qDQJibdlXkEkB4jCSlH+x0aXai7ii
vEpccX74nN2/++UQQKVuhlp7TDWuQDUGdlu7q39cNSzL9gGI/7xshdWdZDap6tDqWaDf2RJz+Cuk
N+ZfPy/dd78+SsIwdHu7P3kF5KCtBC1s7zr41xfSuJV5XfYOWgw0dbgTPdGLwYxMh09tYbnXHevL
toFRDMqmm8rpIsHQyQLcC2TGbnd+7Feid9k0AGseyhDEx0mEeXnI69F7CBqqfb0OMjmkFXLdHiQW
8Wt0Lghv0fUnp1YpWGCsyl3n0l15ZYMWiwM4bzPXzBrGH1cTutEdFn1tk8bbagL/dX6c1qZ4cQrT
pmt1QxP1ScX+jJGLxW4uIF7zcGrn/16fqtEDk6oNt/BWr/UJQz3K0zhS2aLXC+P3+Zf8fZCcZRWD
s3KAJmTjLOLlvgMtRkFx1LwYWibQo/Pv+PtqcpbNiHJqwdR1TX/qJZD9EFvGqf9kpNlnTVxSRPz7
RHD7+vdY9eVoKh//wdPY6cYxQGp9g0WIeeEcnvezZVkMl6JlYV30IQqdqm9OVm1T8fZuZMFhMLgz
LOh1MoItAIQLY7X2IYsjv69Beo5l35480KD3KvchUfTjpYbN2tPnv7/b8liveVr34XBqofxvPSHV
TZhc1HRZWUvL+rowo7rS0JrD98XzoXVFTyMk060dua/nF9LaCxbbBWVP4Tl+U5+opCcfZKIg1FcJ
8LuhueSksbZWF5tGrwH2HXshH3KNHoGqwwO3HP+IGEN/aECD35z/krXXLDaOutGMVicMTgIE5CmP
dQfaZevtIoQNQBQpNCbOv2jeLP6ydJdF9tQyAzu0OeSUnQoX6HY8PYqig29IrSSGI1ljM0EhEbxb
7kJU/0j9D4bJ+ZevzNey9m6hJBDlUC1Oacb2LhVApKBIP2clAgDXvWER9xL6Ivi8nO1LWskroHb/
Y5+lxb5TM3L2/DtW5mpZcTfMAnQ1roynHk3yXRC0L/mYoZZfeg8h98cLX7ISmsvSO2klxGoA3Cej
Gtr7SNVAu6eigsZy/ivWnr8IfQuPJIgSHFWBk5a3qYk/vSYu3XXXhmiR7eMk7Vp52NentBrGmxxm
8eFPrgkRXT5Mw6WC4tp6WgRnHo5ha09TfYI8kt8bof9h1Bv7MezVhbBce8EiLBUcp8zzDVo3eA29
BZTDD3bnJdvOSa/pM3OWLCvfVkilFTZ+feoz5H8CD8Uj+BWIgQwcV72BUuf5+V75lGXVu4xF7g9R
XZ/aodG24G7hOXbwCKuCxsH5V6wci0uPEKXZdAaKtjmlCLFsywa9y8Di5HWGdtq6tXMKS5DF/vyn
8y9cWcPLenheuVpm+QksNHOauXLGFyPqLsnZrazhJcag9biwIiPbnyQQZfjyaQLfk4mRkd5DESzl
/rqPWARiazV9gLADJS1Nw7VMwOmyZXxJd3rtKxaRaOAap2UAPOGBxFDyCmDEAOLavZ5jAGpyHXw9
/xVrc2/8O5PwhiGPlN+Odz3ksTbL73K9u5Fd92mGmOi5ekaZ/cP5V63N+iLqR6UZYWc3HJON/EI1
cNyaNiyn6x6+iHg6E9Pcs61PQLuzjRRAPrpZ2OCqpy9dIFCZMBMs6qlRZ9K9KUfXPkCRvcbbgK1k
6QIhYmFCZ4jYrURG+7T8o9RkdZdSh5VxX1pA9FEQBxHF4xMaIfUj1lDqthsi+6qrH0zTfy+gtCh0
iH7z7QbZnC8S+ftNNnscnB/4ld1vafuQugHE7DBm4CWuqGlMRyAommw/jOHP829YG5357+9S6Qga
phbLabpDQu4FxbppM8x13vMPX/v5iygesWh3u3BkcBh/xILGpNqnCdIeaDldUvld+4BFBDs2Wig4
pQ5/umVBgWmCpl/Tcp1X5jJk0WmIRRl2J1WQMkE5dnaqd/85PzhrP3wRsl5vQhVSuDICWvW3lTtM
+1GJSxvoytOXng8IGqIRhlZABEUWJjG8O6RH/eblqt++tHtg47dEHJXjCeKotcc9zoXJZP46//CV
vd9eJMOUKanA5XPb3kDSaYvHJ/zGrNa2JU31LwARrtzW7EXsOpGhSw//hGgzokSxbWXtHs0B4eDz
37E2BXNUvAutvMqRu9dZkuxrZQeN2/gCU/kCGmAltOz5pe8ejvGA60I14LdHDbHkdcj5ph5cTQ3p
4Ksqi469CN80TwGfwB2MNjmySDsDl+z9EFMDPz8+a5+wiFyjSGu44vZ4KkuQcvlsQSiw9cxqfCDO
v2Hl1mgv4jcvBjATHoXd2pdvBuJA34Mq0+tdC1FDbpCXkccgQRJo29YDYiqab6a/zr957dsWwS0s
GxlNWY2Hlk4+oFUPjJMWd7sOMvPu/CtWltfSGcLKmkCDlBLR9evCt8iQ6WYYGMTrnj4nTO/WlydE
FiNONQJA0IOdRU+02ZteA+vt/PNXgtxaBHmOFoinMmwaYd08eUV0LE1j63Q5sRjEN9e9YxHfmKzb
hanherAJfMy9IpCks7THR0t1H7uAf5x/zfyT/1KbsOY18G6oSsOeIO/64wE3DZTaCvF97DAYz9HA
vS1irl0FEXrhXSv5qrUIewTRpO9PwQhnK3pSFlbR9HNwojvkrrUfpfmraS5ZJ669ahH9ba3ro4Z4
zqEuYQtq+lMpUqqF4tBG9msYuDeg9y7QE9aW8mInsBBiCI3RHg8B8KPtGINtquJr+Bsc4tZiEzDK
WiEVN0Fdl0j1IMNjIjqJ0V61G3RZ9Ifzi2DtExYBL02/q4ek0e4tD9pkqRm/yMYvWQysPHxpJuHF
0zRZOg8vbbrXnOVfOdOr7flfvrJ8/+MjkSHog5yuOdMCnXuwxBE017EtT53sb6YhfDr/mpXltDSU
MGzV1UVrikPe2fshMH95qX2XNxZim/GzN7UfNT248osWcW9USCdptcZKhQzfgnGJ2uqhz/udKlDl
vhgga7OyiPvRqikJ2TkaPKbz5kRcWFwT6MX54Vo5QJags9yCptDmFZoBaYZ3JnyBWQqTTrS9RWAY
mZXzr1n7hkWQOzYJkMxb7tlu92KkzutUXIq7tXW1DOq4dLKhNBuYm8POUup1bjtb/o/ET7+5Rndh
Q1z7gEV0t25VZDl6jMcUZS7EMPJ4i5Tf6fzorOQP5iKoex8V09p14qNKexTM1c1srusgjRHFXAei
7iPiK3fa1F04r1Zet4SaySDVpKwLA3TWCBRshv8FubFFhfLbOExP876LcuTWvbY1t8SeqQGJBS/I
46OhZ1D7o/Cna8SX7q4rM7P0nHDcsR/MQmfTKnzzGYFA90nzwH6en5q1py9ivG3LAaW3NH0Ah/nR
0N3uq5901tfzD9fn5f+XI91YhDaQ61oVVZg+lArqog0RGuiKs49kXG48psMK41evhndLUQopPoTu
0Nv6gYSygVzIxbbyyh6wdKZQBupWLmnSg1II9RoR8kQBgh5bq8jMC+CQtVcs4t9AqFYEMtDuVdp0
2xKd/L3yHHPbiIsmDPOM/G0sF/vAWLsFQtFO8tAOaDaHoLu+IB0UoFGhY5qMPxWKB+enbe1Ni70A
vRQkMNxQPkR5+8Oop/EbFcRxl6XyDfnV8dv5t6zsa8ZiUyhrO9AcLU75nmxXqm7f2rSYvQHSaWNT
OukceYn0uDI7S/gaOgdRG+I4g+7aFL5GAYIXsNLMXVhEP89/zMqpvMSwKdBBMZIc6UNvG/GDJ2zU
7/NZvQ/1F+dNdmX+sYIudYf0U3epYrP2VfPAvsuXe9lSMbM8dZ+GHRo/6LOfUi21d1527bJegtqQ
rCpc1DjlA7VKAaIH4q7XpggCGBfRAGtfMf/93VcgcRsjPBuhKaAobWGknWP2ALSNssslX9mV9byk
ys/68b1IbZq4SeMdpHJPVJ+otVcxqh6Z83p+Cax9yGILaG2ExAsRMPu18pF1nZAIxfvGjgGanH/D
SsToix2gHUTi+3qRPAiDOkjkI7gIIDma9wJ9CyzKNPdZXKB5fP51K0fDEvA2xtWgC6dnZkwclTZO
jrXGtkO81Ducf8HavCx2AKeWHr/aUQ8yGjXuqzRP0TQ3wm2V5P6tiY/DpSreysgtYW/WUPkTkqDq
IZ5Q7twCOpfDK2o3qC9aZmw+6Ah+GFeBEJ0lCs7LY4REmgA2cmQg4lmjAbtNdPV8fsxWVtkSBlem
akAaBF36jbLJZ8scn0AvH74XldFflxIsgXBDnDh6ihzhUbnxqavzgXTQvdR3Xvv9i3BPB88dJVhZ
uNp6/sFQBQrbnfVcWBdP+5Vlu4TCQehLXNpbPfdUS/8N3qDbmqm4BPNdWbNLKJxyETtNEBc7qgrZ
l95FX7y7UchOYbdwPD/Fax+wCPO6klJpKfrBKLAH+ncUjzVnVzQuYlfXvWBxvpdDhX+3ZyZHp3Pe
0PEtNioOP51/9lqkLWI6Ggbf0pWeHGeCqOGAlq1RzBYCWT7vmBvehTH6K93O9u3/oOE403ODs/Ze
WZgFRjSxo6i4D2w8Ssj9hw1+oBvEGB/iZvwOmvaSWeTfl+//fJ/enVYGGqOmbOw5uKcc9TzVf8yL
wn32DevX+QH8++wDRP33eQgBDrAKUqnHMennOwsW30WSf77u4fOqfvfz1Vjm9AZ9fj5Jd3wi2fKP
E99w3dMXsQ1c00Xj78/gBFN0P1r0NzNxyeFsbejnAXv327E3Cduh8/jtSBnY2xY5H+BeyFsht9lf
yHzXBn9xhpf44HoN0lqMT6k7qClzS9BZRdeNzyKwVaKHce3NT3eaGW+nEGnyEZk6//S18VlENarA
4eBh7M2+B6BrA/QGt4ioq7dFX9oXdo6/7362v4huoWtVmukAVjalkTz3LX4zsf0aA4OMk0uonpU5
WELUhAyaXmkh34Hz17ghK+T87C7ByFdGaYlBq1VlhAZ7Hl9Q1Hi0JOQA1twuaTDOunCArr1jEcJp
okcT9C3egSdMfoT19tOLhwCTFdu5OT/Za4O0COQSFZIokSWvQHfOvgvS2DkVwGEO5x+/Ms9L9BmE
hg59dV87WBnCnAaGr27wOVf2qQDudv4Va4M0f9m7cK4RT6kQ9eYL6hS0QpTJbh/Umb2LvTG4sFzX
3rEIZ7RtTLsprIyJQOb+HzTPzPIwpDVCl02KY96V872Ia6N2qsxFYRBVYod9r/bbr16pd4/YbF1i
xq99ySK4E73IKy2JxI0e2kezwxkBTX8dBdvzk7G2nBZxnZg98pJ+jI6YUx+NmuKY5pmXRBBWHr6E
uHlYt8ALUQyPZwnEFiIIrDEGhhdGf+3x85X83UIqhRHqlsHQGHlOUb/RYO3BKbuwhNaevohlq8El
KUPJ76ZF+XiomgN2Exeqon99tOdbi2Vj2cKUtq+lv70QtgC2h+bW1S+xHdYevlgw2MAMcrQq8U9W
5813MvriEROUSzpYf+6A/ylG8dsXC2boQoBSYaB++17zYP0fZ9/WHKnOBPmLiBBCgHiF7rbb9/aM
7Tl+IcbzzeGOuAkBv36T2RcfjdXs9qsdITVSValUysqkwb2Xt+OuB8dvWFpVFo5NfO9O3b1skxZk
4u57OwaX7DcP9EccDyo4RAFo8JGABXJf5cCrZ/IylBNG16yJdWWdIPixD0vkLCJtjSb7Mtl4uzFs
yl9vN9my8Fk07IMPuMAvy2SFpMs2Wh1Ng2tHAnXBSCeBlfgXnb2gUq/mkr455ZBuHAmm4dfI9MnN
oDExzwDDBL8tCDuBCtuFAlSa/bog/mDV10k/DQ4GeOgXgRbuIyUd5CtAXB9VLXRhzo/+5XsARnf+
O/oC+cdg8Rf60S/IHmvu//ZsJEeQHvyHopp1vXTeMYbUQZgqFJ7Pz2laLs25GwHkAnqtp18NQ1so
tD+W9th1rfg4P/xqjl/4n6O5d+MrCGYSy/s9Mus+AyNZC3miWqn73JN7qP7cVGn1dH6qNdJ9NZXm
6i1vpJtDYO2XKNL3bqihGjLsScOeA9Rs53bcn5/myxMOoOp18z6ZgN85yaJUNfwK2iIAsXUxXSUL
GJOgcQFJ0Mvm0JzbcknWVT70LaAVEXaSogvvnc4b1TnDjv/1ToPGTfQBNdPebm4yqJBRYV0W8XRS
AMjmKBcawhi5eLQ7SGO9nl8O0y/WXBoqVzaAWxi3c2MVojj6U4HpbuNHf5lCYj81l54VDeQ4ztPe
8q5ntZ/GLOy6V6EuixhU82lZZd1EbShKyqQ5glD5I2n9jWvan2e7Lyxe5wGouD2PGYOKph/Wd2of
hMOu33e7OQK30o7vmv2Dt0t333+x0I5QfNhN+yTqQhW+io3gYVo7zbu7GcKxVGHtCnELyrBQ+q+p
BzzBVjnU5GuaS3cpXyiEQ7DxQjyWsr4BEfsbrdO383Zl+Pn6c0uJi8mYLx30NmWdhWUMmbxyeKid
eod2/C1KQ4Px6i8uaV/h0CfYpAkVjRBqpk3YZRcVYXig0wa0EJ/MuLdgYxNwXPvgXqVbABfD2utP
KpYFiJNXyzUGNXIH0ZTyJJSk11CpdTbwhqb11/w67eJigPTlBIngX3X6IJp7KJ+FrN6wTtPKa56N
d7TEz5oe7jHNUMlIpt90Ti66smHlNb+upeR9j9oF9Dq9EGCQ0MEcoH/bnzdN02/XjmUqJwFVBgxv
td/F+Mboy/lx/7zBfBEz9McSlkuSzT5cSr3W38nevqV5WL6xKqK78r6Oko1z3/T7Nc+1xhpwGRcn
mJ830ShrkJxvLY3BMPU3krErhLfU+IKpeoEOfZiKj46/nl8ew8/W30QYmIQz3x2nPWva8V/eg4o0
cvN68wb+tcVznYlyDlpI1/nVtCfM39PGj0Cd2oVjX3+DRuRFxUG0rOp2b4OgU3U44PM5eFlpHKNM
thd1LnLIA/43/XEkLcikxLQHRRIA5v+6BRRJgZK4bP3XdfuUXIHn3x1KF2Zf+8dECgCEn88PbLoI
6qwGXQe1SRAKY1FwH/hw75+maLj6VhzETvobmYTJeLR176EmUPoTlqbmeZgEAmItF0Yb/TVnSSBM
Kuca4QDKvGBmUA3w9+mFv1uLNVDRhbiNvw6eQ//u3bsw9dGJDDrloj6HNw5IPFyn83NgbcT1r99U
YINacIGMbdCIFBHA8QfYdvVc2NP3sXePnNJfdiEPi3S+2f0S9dZFUBP4lJb118xJMmjHIjDkb6MN
Jblin2ce9Hwuipdc5xpYcBN2ElUiXqb7obrt8g2k7deXIq6/0ggoPeBlAzbpzdlvVbnPEBrdl9b8
wIr4KPlFb8lYHs1v5wa602zCjtDhLptuymwjQzBsNe7E/w0INR1i1FHgtl4fh0PcQBe4CqGmGDqs
OVqM3wx+ue8mP2pTeyMGmZZMcwfLqTNohSB8+kkJZS47hDh4lnLUTB+Vfzofjr4+w5A+/Pez7DFt
oOYDc5qUCku7P7oe1MGzauNm8HUkgof8d/iA201eQUVjPwOvUAnIgxBnw/kMv1x/9YAOAuQJSvxy
PtwxdfI6lNo3Dl/D4ag/eXgQV43LHkM7Gd0vQxdBDj4awC2U0npjCsPCcO30SiE45K4NfHte4+T6
V201kpvG1eyf1FXtjgohNPELQGrib35ZbCy4aeh1Iz4diRPvlO2CnGvvl3E0WQAJQNfzvBWahl7/
/mlo9NV7XPowk6Z8t7vnyd0IOqZxNadFcwT6wVfzI267hwDtziou4S11Oeeac8oqrrsqxgbaMrsK
xgKaKWp/fjVM5qf55MTmHmA7LDTkMA8M7J6i/8lIGs39Re9t+PGaW7Ysq6gT5JjB+d2470X53vgX
FXW4/nbRjXlti3ZdciuO+r7dgW1wIx4aUieut+TXqqhYbCEgQs1p19Svi10fAEeLahdx5b60SjAV
N7ulvVVBszu/FwYL0lv0p8Tm4ObCNrsW9J8cCMoOWzIJpqE1V41tB4y3HK4KUoGsO3X+hvmYxtX8
dKUdlHzBuIHlQFN6Zc66qGDOdYr/UrhQ4qKIi01/XU534AS/bJE1N3UhcF2NEHpH9eaByl3mPV82
ruajhZwtNHj5at+S62yEsR/Oj2u4u3Jf81AF+6J5goHnm+pBXmX3v+2TG91YT8lu6+5kCAK+5qJU
crKgowf5xvQ+1QBHOxAI928nIETOf4TBTPTWegeyVJQ5ntrbDrST5yDy063G9z91v7/v9lxvrC+h
kd6XC8P6RBCHi9JdfhD36QEks9/nxzvnyomiNPx2DYVQ9nybvF32QdqR6nZyRGcqVgz8Fr66m/hl
Ec3T/FROtGqDAhEN8o5HhIKbGNpsl/1kzVXXUnI5sFjtndKHFp3a+d7W3cRgP9667Z+O1A6u2rOC
qD3EQO955b/VwO5CrwhdzctWQF5/5lfbrPmt0wqXyXbdZojCQ1f1PmiCiDZbRV2ThWruq7oirb0C
x+rsOgk07/tirxIhdpetvebDXhnjBcXBAongIYFg6eJ+u2xgzXMr1Xa9ogs2NahD7l9XCMHnR14t
+Yv11lvr5ZJx2QiMPA3dTQ8RUNzzXybco1Cl++Uumy0uf0qrX03E/2s8Qdk4RVlibbxTcyhuknf/
YQyvrBfnRhzyG/4sbq/d7+e/ybDJes/9WPhO09WYqq32DWTBtsKbwTb1Fvs6DWpudQnKi5Dazd04
ytMfA6EbJ4BpdM1xM9fxc3SwoPjkPmfFrzZ7JtWP8wtiGnpdqE+Ou6wcBHaJoccAlCTtTwYhZ5ld
+Ls1j7XqLmjqALHMYvV+VN1VPssIzfuXXfdczWMHgFaqtsO5CEz9g+9Ue2f0N365yU40d60UJA/y
GLGGThWkNlkI4ZMNt/rzAvKVuWseC8HXzE1AJrTvfqgofi+uh2sr8vdBtDw8VXfVnRud/OP/qo/z
G/znVeeL6fT++WmkUF1abzvkXv2OnyjU1p9IE6oD5LA//o0f6vvm3jrm9/4u/rkFwzUcB0zzaJlY
FZJyxNIAsSPMwXcQlm7z6EEXb1/Latq4I67DffVp2hncgP4esshU7Uv+krR3FYcwdHuK7ZdMXbnt
Vg3MFJ/Y+pWffMQKBPH72YFULcSOXXc5QtP6ii4y5FLuAk4fGzh8G4wnJ53uICF+S2MeLbWI6pru
vWJ5nGZrf343TQurRQJhEwntYPwUKl/yZNenTwl5arOL8C9c77qPpypHatCqfUWqfeCpA67KG1tl
+uFaKBjyEu3WiUKCAH3vXWs5u6qoTqq5QT9ZE51fHEMs0wFbsvcHq4sR3BPLu4O2cBuKuLoleXLZ
xYFpQQFywr5VKsRKziGOfuUmG9U+09roAaEHdbJVwVvGdEeza5H8zMH+1l5dtCo6HsuBZiu6Ege1
j1kMqeHmUQl6mOpyY3iDD+qALAhP9zxu1wNkjGwbtf87d4YIen9rzaGnNpJiQyqiA7PGhVb2kq8r
nw9PtBm+Ly276oRzLytxLVp7d9lSaY7elH3mN3gw3afzbeXfZQsaoDdcy2CbunJLMSe9nIoJQZ+7
ZVjh+ejgz20Zcq8oD+d/veHM0kFaSAJnMo749RAt9537abpwVTTXbfIassVrbjOx5zl4Ve19a214
lGlVtBPcKdlQ1utR2Pd3lnMs46fywsqQjsCC3GBfxDZ+9TztAuuuv+x1neu98tmUZyVbV5k6LPTi
X753WfVQB1iVYHGBRjsGdjNr53YDriAXZjN6/3sVpzWUfTA0m/el80jKyxIwHVIFicrcnl1kSU1S
HaB+dbNAPeu8MRs8XsdUIcrGDPwPKNLQU74creDa4v/46sWWW1Vgg+3pve+D8KGmq5A81ET8YNny
0Iv4X1lMF27n6qWfkgbmxqs34gNoHEepF0NRdwsmZ1obzSGrooirGjpM+wlSwzE4NsOhpWE2ygeV
t7uZeVuP3oaDSQdaybTOqzooMFFOD1k5X3neC3onIrn15mQIWbroimB+AhJXGKaX9q+AEdb19P28
/Zh2VztTY2JXvtXhTLWF/7+hKpKIZEX1MNmyfDk/g2FxdBSVN1oMoHzMsECPfm9Vpby2oHyw85I6
2adTdVErCSrc68H7yZCsnMd1vHDcjvtsV8t4D1zgRmT/Gnjr66+knZRlWjR/age5PAw2dJ8m2yvT
0FVxfSgTSnYOKt5PRVM4u7oJ7OP5pTNsu44No3Pe122Bu4BNo6C4CeT+/LiGXESHhSl7qVMwsCA7
rq5K1J2yBFQF6krQNnSm5GnMN+5UBgfUMWJD0QRZlmLr/Wp+cK1VqaOJAAF9QvPBNWRoN6YxLdNq
2592njlB1bW2RGmnDd4Bpq/A38cvasvgXG+6Fy3lfu8iPo12GqWuDIdlI3QbXE+HiMVTNiX+5I37
xgmd3N4F4z9duYUVN62JljE0qc9jOuFni3QKhV+EsN7zxmMaWcvuR+kqRdkasOvbXl5308at5Gsn
43+e+D/toqggb1Q22TpuH5bLXYrqYg7cNKhddiX9VtqnctoiIjXEJB0jZoPDQvEY3+D6KsIjHlr0
vgfuLdvC4/yRMvrixq0DxcquCoJ0WJf/9aOP+NPz/HTl39+R3Rx+swBwD8/vhcGEdLTVxGoyOdjh
vd/f0P5VgSrIq3+cH9uwz3r7fFO6InYyjF2QYzLdpFvFCNO4mrfak+O45YJx++5XQPJwBPfLZb94
nfGTBQW9Z6ECWOFaDmoPpC3h4IrL7gw6wMpBTfr//uh5flzq47IFcTVtoOamMyNjRnz4ZjyffDGA
B+Ho9/zC9dA8dUjj3ApA3ALUQTo+iXr+5gybeZvpl2uJgz8ppxQIYfuqeSqs6yJ9LuvnS/YRLD3/
3UcYBHHAVIsHTXYn3Od4S53iK8vz7L+a3pmLVq+s7Mfv+KfYJS5I6cvgEuLkdfD1DPxkfLSyiF2M
lQM2SWvKD94sPByu3C1e//8XZR1/DWWfxu/A+NUXhcxfxgbarPfSquP2R9JY/riV6H+VFawzaI7Z
247MFDpmv5PWvU3c9LoowOntFWhE5NISoVWDNmcaIcd92Rdp7jonXew1XeWeKtC03amkpQ+21231
bZg2W0v+aQyBb9q49XPBQTuWhCLwLRns69aV+Vbeb5pD896st4llpVZ6P0Nt6OC5AtDCUmykB19i
29b90Nw3WRo2jYGb3UvZ3MysuWOL2olEPCUWv68EuCBmujy6oM8LBrCnnN+Ur9x6nVRz62ry3BmN
Zuwky7o6sKGod97YzgcQwc0bU3yVFWIKHSKmesGdKlDWM8GT3EEw9FpyAaLEYuL9XlnxP6CF2dKT
NHyOjhkTHi/Y6A/dMwG72GPf5AB1QV3vm0UsusWZaNooHTWWFEsV94TJ71TZj2BHda9nAnGKxJ1/
zii83fEkqcHB0FgRC9iNFV+iILAupBYSvIX1BOxS9ilxml5ErQ1J6GcXDwhbhFMG+9bb51WWT31C
mHeiS5Z1B0+kS7BHZZ3+c97YTOOvf/8U06BKBIbDWtITmXoJIMLiLcHVYiXy3/Pjm3ZfiwEtY37c
0Tw4CTddpgjaR2V9wwsbzX+d6xRbXcSmz9DCgICWclH3KTtxOdKHltn8e+pN5e78R6y7qaeS6y5r
YaAVjV8yf0qfKwbidpn33j5O/XeYWPoMrZWtYonpIzTHZzNBa37Txicy+HI5JAXxsruui5vmghom
vkOHoBEFLc7aJeK55bG66pPgf1BVqa8WRTZ22/AFOg4Nwu52ms6SnOaEzME1KKsddj0o1m5JqRjM
SUedzWWbJ5TiSEm61PrJKKJUMXRUhH5bkQuy7nWVNJ/O6kIBxJmKl8wPoH0bB2nmhqOLk/e8NRmC
ry4HA0WBoRCJ4/7Kejl21QH08BkwdAUYf/lN4M5+/MPuOdKiY5sFaPC6zIh1jFrPMjYMTe2feE2G
iYU18NjlL99mxIECLAV425UgNNl4KDJtlOb3pC48SppJvMwBxHtQgkhuE4ADooVPfKOka5pC83kP
FfOc1NN0QhSuwBwwk0Mfz/HPKYai2vmtMtmz5viZ3QnPUQjvclJUvFXMHYMT+kYu4fpcTU3zeOoR
f3SrnJxwbZyH64wFffpK+OJ0+2aJ+bzh94b4pSPaxMQ9V/W8eMli9BOw2noVFjLvzM3aA648W4Rs
pmnWrPbTWcKyYZRF6dBTa9PFh5ZhEtt4TucdHwSwi2M/OlDBvoxuH6uny8jQkTFV+ED6qLjs0Kgl
cV++LbFHxcb2f1UPWSfQIoGcGrumcdW88BE0aqHC0/q3rPVkfh8vVXqTKpk/530GWnGkT6yzrtXQ
b6U0BuvWdWbAroUPLrL4JPLquywgqpZ29uMSkPL6vG2bdmu1+U+7RRUFp2Cc2SfOK9Aog3R2pyRs
IUlY9m2kW+whhiuNpwWCrK+q1m5U/Tw7Y349T9PY92FhMeTNaZ57OOyKjKUPc1rJLMytqcGb4/kP
NDivp8UHfFC2+EnSvXijZO4Ocrbyf/5YJOPx/PimHdKCQ5zl1GW1452qdAJLez/UbkQCP7hOwapz
SQFhNUEtQhAvaGw7G5yTV8F1gAWTebvvpJg34rRhe3TkHOSJwc5UpLg/gSkfar+g++KuFfYQYAYj
fzHumsoDgn/zxmlYtL9karol7wMI4TzPRC6QZgB/MwRJASsIG+rxjaPOsPM6dA5KfuAfD4rlRAkw
vHuPuA5bIgs6KdWW1tqXSGdsjA6j8waPIlHsY1yd47F95gOpAEtLMuQkZTjLwa5uktilwe+uX9I0
ooMLyEScdTw7QnqdyZ1bxU36lllBMBzOG6Tps9c1/+TR3JsAboXEyYtkVndi6E9G5xLlxRZlm2n8
9e+fxofMOgFKrgtObd+11g64ViDwiikhW90Xpgm0WCGTNsitrO1eaCy9GzmDgGRpxfRxfnlMpqfF
g55VjaxziqtUwnqKu+HQiZAMbQEhWYgNTRthxzSNFhZUp6Sw08Q99dAg8e9i0Vho67Pt+NadWL91
VzDNosWFpI2HYkbfwamn6fSYZBaJ5gAQ+KG1N2Aghs3QwXi0XjoGfWt2ageHzvukiasp9FLH3tgO
w/nzF/AudtCJZefdCyH9eN2noKBVrpVGRLnJrkvHcgOQY/qONQ3/ZLWQF0rrFLxepxa6M3gbzubR
O+ZTvWydM4Z8XsfctZ3jLQX6XF+o6rvbABoUkE2Hv1Mcc0uwnFIkjOqq8Vix7M5bsmlGzdEJnf08
dvvkWVo2+8FiLF0Rz8UuIXa9yyBvdWeRJNiwZ9P6rX//tH44Q4FTswk7qdL2513MC0fsYn9T0cFg
yUxzelx0gsAhSfLsVaKLsGTztZjKJBpxfm+c1KZP0DzfkxVEaBBnXyqnsG+8arbuncHZekAwHKE6
1q4QuaNSNtV3qKmR66qh7bEqQddXsYbuue+tAR/UqwNoiaLz+/8HwfNFQULnTPOsrILYGG+Q2nTW
KueRz+mLlH+4tdsGPd3hKsVLIUz/MPRjcb8M2ZGmJGjRQL5YQ+hSK9nzxi4jIDAgJTSM4jsNgHcE
Do6IXaW61gvbdAjae88aveUgl2XI89DKM3+X2RS8o5byfeda+Z6TPkyCF8M9GXMm/mmkN7fgv8pT
Ar1pRbN4I181bKIODiz8tk07qLK+KMuCFjNAu+nR6qyJblwnDfHoL3RgPfplXlP3VNCSPM9qoFGR
9vx+XsCf8P/AHGWaR4tHmVMmcdDX4wuBrnQ2gyVRCqjaOgvqkk65PJ03EYNXOevsn7y28LKgGpB5
nyhu++MBqs/tDDk9JK2hvVhbvQSmb9ECkaytBc8kkPTJLKt6BOWTc1Wwso56WuBstQsw8F/2OVoQ
IlnsO+Wc0ZPoO9d6JD7rfVBPAPp+xSauhgttTItF/YB6WLyMoGpqyjmCIpXcD/0Wq67JgLUoJLN2
mrxSOichGVrjmnnowDgkBmd/fo1M42uJB6U8WXp7HF/ipfCOc2wlXWgVyFwv3AMt5aDg50ggC9a8
KLE484F6QaeOEm874nVxkrY/XfQZOrhQjm0j8oQHp8YnoFlwVPZWsm5Lt8twdOr4Qo+VtKiqpnhm
Ga46aBk6JD2uOokchx2p48gBCHnDmAwuqEMOZeJQGczD+CKmAYqc0BRXFm7vaeK8XbZSmo/j/YTR
CXX1Z5b43jvlnvKiYEKT64ZBmT5g/funGDLHSc0gA1c8Fy5oddE0Jw7xlPbhkC7zhVNofk0bpPeg
36Kn2RfVw7y4Qx6SGMjsbqBioznXEKR0frcZ6rx+JyTyM89+zDK7ugflMbgHnWkObSg5XXZ+6AhE
EozUnXpsN0uVwFstp1bz1pNOQLCxrbI5GrOAuFtAC0NpSoedVJNjly6kIZ5pB5VmCWRr1Lrub1GK
Jw+tvUAxQAVpduW1X9a/zpubYR11NAp0W+agyerpWbUp7VEXHyq180CI3+/6zJsnqHyl1hZ4ymR7
ejDjNi+bJl9OCYc06J75INcmM03ILvECcllE03WDZjRjWYQsuNDGI8oEjnqAHHJ5bBboq160Zjry
MsnprLIpzr8JT9B7VcRBFgKJXN5mACrcL3a8qRloWDAdqIiZhi5IUZDsB+5FYkFzBqpER2vhye78
t5hm0BKX3s1ygSORn/q8A3bI84fgNetc27pawEa7RcZnmkULarjYlhDGcJ0TcV33VhHPvS0mf/qW
9GlxOP8hhoPyD2LsU1zzsmYqGNIwxM26KK5wd3aSKQqqksyXKDiiOqRDFj3ohnCRUPsn5Gg6e1U6
8rJDLm3hRmPrdWPUQ6EqDXNZJZeIz65TarlL4fAW8Ari3FYo8L8r1S7Da2rnSbGRUZpWTUtfigkk
zUHDnVsIVNmlCgl4H507SoJpiy3TtPWazysFHb+0UcsJSmeC7ZJO0QclkgwS3wW78KVYxzhyQaa0
qln/0i/EHdB21cbesctiiOleZF06sBEyAEFKGpnc8dwv7bDlLaDv0+KKjX0wheH1GvrJeuVoL2Pm
d/FtS1l5WwCQMk/c3hWoOR0st9oI9obd1snYaAP+XN6j+iPQXfqDoDHrwEd/60Ju2GldWCcXQ0zY
0kyn0Sr7qKKgcZB9Rh4zS278ftMMmjeAw9iq6yyTpyRfgP6EkFkEzanubuRbXEimFdL8gaQp+jYh
kvXSwx3krigX702wdGg2jg7TCa95QxFkIiajICcQQnZ3nuOrPFJCTtZvPlLmIbfHc2GBSxA4dqB8
4NdJ9jYEou0vEUtHQNE53CiTsrMgkHKSC+JZyOPBfyv6kW88Sn6p6OjZqL/815DbbqrHyYmtE6FO
Lo8zA5HBvyx1gWhOwLrvvlczinR7ubgzUhwHmhT+Ex4pLI6Wozy1kbyxFj0xMcrwzAr9sUm3CKQN
cCKmNzIwC6KlhI7qWXmBE1XQMNyTwN2LJLhvA+e3KHh6w3PmRQ2R30p0VkTnY8fXvs10BKNX+IzP
/TycqswaIo8HZUSckexbTkk4OVtASdM0698/hZCqLqy2nXs8a4tGtifasDK7ShKvI3tV8Dq4Xyyk
QBv7/KUnEldHMPFANXGOE/2IVa1vhBiGAbI7vr1zaz7+OL9uX28YJlmd9NMXtaA27pskzT48oHl3
NqUzZJvg8ln8v7nuVCg54I3F8MPOAnVXjOXr+XlN36ZFmURaXi4USqFe2bz2PqrX0Dt77UZvS6HA
NIEeZHqO4AJA4FHEyOqoV7/GpMojB8ijjTDzZRjDymlhplKuKBXp04+5oPkHt7y5DBsQoG68Ipg+
QC8axGzEw9fiHiXoG/58AGkB/swhzHjZB+igJla2wpO1gyWq+ilA4bOoh3BCj8TG+F9WDIirY5oG
vyW8smXx4fUUXUYWQ3diONIk+IGmvx4qo4XvR5aYXy4yKR3hVPBCoaRKxQPQnzJcVcGIQ8q9PVyk
KYSnTx3fNA+5F8TFIh4Ylz9apRakvrgK5xAc3lgyg03pCCcCBFjazlX6g1DeRDiFk+PA6RY/jcGk
dCBT4OSisOsp/THGQqEYETdhXtp41muz6pLKCpZI82vc1ie1xEnxUVGUV4am+YWEy73kQQqD0//G
Kk7ykkJUUDxAYQtNEhzC1Va8bDXKmdZe82fqSpVkU5v+QAWWXPvZlLYISiXZqsSaxtccmvsEFAA+
OGPw3Nxec5n56BGqYvF83vy/PJoAcdGSAjHQkUAfPn4T9fRCilh9h2b5rWVBxrWBTvH+/CyGj9Bp
uKwMUGrhePzNn1l2VyCrQAklDTZc2DS6dlGey5os4xgEbwkFi5ilCvqkaJUcL/vt2uHNvTQBpzYL
3qbUe5pJbUceAC6H84MbfEtHHeFtLygnkcRvYIgbIhA5PpUdGjUsf9h6Hjdt8Lpon07qrJ0JZePo
v2WF/11lzhImFoyfVZhhqlPv6vyHmPZA82BPddShcd3eV1Bpc26yAcqHePFy5/yyGKeji2QZe5Ai
IMFb1Up354rB/mirdt6ipTH9fs2NxybIM1k2wZuACOl10LPhl0qtrSfLL+8W8DLNiatxqGYHyKyb
rG7GHUumk3LuC6QZXKoXYeVktwpeWkt6SSkchRvNq2VAKj+pMv8H63l/I3owxiJpV68dRIg39sNg
uTqwaPbdgaRE+D/smrPrZgnKgw2qkqhoIBxx3qa+xvzgMzTH9nq8aqqBlze09XaZdH9DYvNJ8ifq
ixs1qheSu8e+rNHnxa+pC2a2pfrn/NSmr9OcflSyBZNPnX64IxKBXQpQ4h6tZTkwnLgR7c5PYrA5
d538k2sSQXppQ1LiR1J59JcA4cCj4/Nu6+QwfcM67afh27jNOg9Aibe66H6lNEl3be1/+EuZXvj7
NZ9nReU5+ZLztzhP5JtsCHhXiub7ZYtD//vr5VALcJfz4j3n3Dnak2yqcBRpvGVcpsXXHD5bJPH8
WZbvc9Xl0Z/3qLIGL9Blv15zeFu6XbHUc/lejyXbUxuvOIXq5o2F/5J/FimljhUC9zb3pRUU76TH
SxFoBaJuVNdO3qahs0wv1lhdxZ1/GFPvLkeUGdottmjTxU9HEQ2SV8A9tOV74ibvfd+j54A9pl19
g9vMEI6JOihH7TpS/Urwx/OLaYoD7K84gMFtqyzeKzZezw7ydHftd7VoHC6eSyDUPf1MxwJqxUkK
LnREhxIdlBB+2bqTGOK3DjkCbHZibUOLdzl095CKimTp+aGblK8gMA7dVZJsXee53lLdMJzaTAsN
0p4aWTotu08YwOPrI1M60H1Mh28dQw3m/LoaXEDn9CJJk2Qgj69v2tYjIKxp1YoI29K9NI2uRQc0
nzlr4bp4zwLRhUln8acU3VU/z//2L9vNVxfQ4kPRgtIIGuTF+9zQ6I851M10AJnN4Y9P1LkTobcH
Jf/eU1G5jNf+UN1NzP/HS+udEjikXIg7nP8xhkirI5JsP6CNRSroGsIAi6ipFcJUbw/2TyWEf9mZ
rmOQej7XlKvWuf/z4ESzREbZ4pCjX221Xxp2TEf8xLyrGBMBvedN+t62g/tQVl6/8VxrWKO/4D52
TMHPoIIP7IdKb2ae+Af0kTK6TyGgsvWMafoELVKQ0h1bf4nZkdrlM+nIEg6Je1H3LjDMWlJAAmYn
S4vBccox0HPNP4sYN5mLbEhnAWunmU5WwjE4xx2+z61XUNH3+5rWWxm0aQfWNfuUD6gcslhNjhmo
08RhjOouWVEYXVVsadGuTyJ/weSwQJrLt2jWLu3KY8fW6o4eu6HK+y58thdx8lh65HFs2EaRc93P
r2bSvF8Kj8kG/FJHgvjYV7jXQykhEh3AOB79Lbkdnd8VQxz+iyrMyUdX+hX96TlrTd5KqibEGx+L
8PDAXuJy3qKIME2kJQxp1zqDzKbifepkBfgfWp1HLiTEupE6LDP/3/nvMdiADvYZeshPL82Madxk
vvay8qC8qblHG9dW5mP4EB3wQ8YKomvoRfsogckOwq4EKL6vOYkg+D48Ql1hKwkyfYrm6gpwkjZB
N8V7MXbjdetI/5pmgA766LPc8ElDNNGZxgKfB61b4NhvxJi8kqKzbl01XhirdJaxTBQK8goD+UBJ
eDh6MN6b1Uku22jN2TNXCBJDAvw9qLLyeerm7AiigTK6fAbN2ZNsSP2+s/L3avJ96Ph29/M8tccm
6O2r899gcHId4TMGbapyyXDRn4rDNKOlxJV2FLQ+JF+tJmxdtZFMmPZZuwtQdyjQQCKDjywb/w9n
X9YkN8p0/YsUgdCGblWbu9oee9prz43CS42E0IY2hH79d+T3u+jBTekJ3UyEO2JEkZCQZJ48x71I
6ZD6UEu5bKmAWs5FE/cyCMZT4XnxjyFz6LlwMwk6M4ddmQecMgDY6VGLaTlgM+yhhUZ0ZOJgUL+X
DCgO/zuEicKvED/TDyzFdcLKst5wDov/mQCYdNaxm8MlfjhzWF9mz4lPnVfXJ8wi2xjCsi4maVeV
616Oi8u+Tk4G/dRs6Amkl5dN2njb940LXZdqcICxTH9gsd1LH9bRUwgWwR00f+sarIZ7cd9qIqfG
dYT/lqGk9IlJ0lQQ7lB7CDLXzxse7giVeQ5fin/IErwnftuecjU5DzTo/E/3/c9mHsPDaa8UF7N2
f4zL8GOZmDoMuNjP9z9uce7fb70X1vEJmYBtKvy3NOa/0oYeSI/0ChUZlE367J+YyC3vs03D8G7F
dIrBuvS5hEJOfV7hOstx8Zi/MRObIxhXdwOmt3ToMudHH3fxFZ0aEfSO3CpLpjzfuoksY5gglxhQ
/7aQyvnRll39voAOV+J6Tv+OsmAroWcxk8nfFWq/Zlz16Q82TeUTmwP2y8nnrd1qCQtM/KTideQ6
y+L8kFM/nvMWktoDHmbKQQQ6zHhE399VtmHWv7/YVcUUlrwveudHjrrJIe3r4NjHIHTh/f+dr2Ij
JWEzluHbDUS0h7J352eQU3TkMKZF2v/tzF4R73vtmYgdNXVjBKEv50cgJlQk5+LdnDtAmIKKZCO0
tU3B8G50mQXQcFD+g9JL/71lhD26LO6O9xfCtmGpsRDuAk3PhaU/eN8658BV/Zdx7uihbynZuQaG
XzOwqMRoH/CLJIQI9oWMlbrlMNq+sqEJxxl1n8Z6zrOf4Pfn31x0s16GrvZ/7bHPH2AcNYvFRVUy
KBJfQkr3IB2B7JIe5AMo3fLT/UFeX+I/YDXh5PdNmIHlP9GI1pATdBSIcpxobJatR+Xroc0fCBro
CdOm6USEIdqFfp0kqI2aPnibFUX6Rqk6+9XURXwNeL2RmX89FeebpGAaOi86bCP9jFxS+LZt3YIe
ZLGMb0fAp/jbqkZmELQ6cQ1g2KDTDt3Uohi2FBpe39a+SRiGlpK+Zcuon+WAbV336QcQ7LDHfOJb
I9jWbP37ixOs5yzLJUgdoJda8+FEmCJn5LA2NrVtuQynH4d0DhUf4DMjKHYWoBhRBhTeXL5RJaQD
gpRPhzmd6uAMENG0JU1gWzPjMNBNXI9k4MtzVqizw5ZL0D2XUKuMEdenRXP1gk+SbpHuvH4F+CaH
mOQk6FU7ZT8zVsTnFUZGVDy9q+rmbdluUhTZNoJx6cdzysF6taQ/JhfQqhj1Tn2ch0igka2uoo3b
zDKISRsWj6IPq3DWzzVw34njI51Zr6knSod9ZRDfZAvTZBH14rsOUpfOJBPqKfEFLClbtPmW3Wzy
hIVTyFwh4vSHTMGAfF5yTGHw8mALOWizkHHfV0uWFS7NvCKhtaInFQC6M4IFO5n0FjLXNsT69xcO
mYHlsOuKxvlRhAP7PK+vG3BTte+y3N91kfl/gOlE2oehP6BUzltIWQ6HdByG/jB5gePJ4/2rwOKC
zHB8MQtSiDagb6uQfWio+JQOKKPzDOeWv1Zumq6eDjySD0s151/vj2mznOH2PXKxg25Y/IMVjvOs
3ehTX6bNJymrra4ci6//AaYrslDptmMP41wfRQ++jklliZer8xLluzIpvilRCbaWwvUGkn6NkH8/
ZtCOPXQEDWa1RG/ufUNZvMSE1DVoHhoaL6UPgqC1HNdpfYyibIvO2WIkE1AHTJgLvYOg/Kl5NH2Y
xsg7Fsr/p8ogVZDEgITsO61MJJ3XDM3oSIf96GrVnFsfskholMuOeR5+2mcnw9tJMcyB1h59S9Al
d9TUQ7so3Xw72FbBcHQmpIN84hgCIyaIOCiwdiWMbRWsLM5goujkEPVhvND0x+oHosZzPauCtwNH
We++cWwDGB4+4sVDchXThyyjwPc46jOVSLbGi3i6P4DNPoY702ruywLyyT9AmTr7x7QJivahGJe+
2JiBbQAjoB81YOm/03CiDjznO5shqvyYISbe0ruxDWBc2g2ZhCdQ/XjuZk9dFlHSN06x1SfyekLD
N5F0IUDXdVhP9C2v+3diQlFFgeLzGKbDyXOCh66PvMOuhTDRdBThdpw3Dv9GeQEOySZboj6J01H5
G1GixU4m0ZcouO57t2+f0QnW/AMhhmU4Ml6rrRqBZauaPF8VT10ojznRAwHj1in16jRh6OBKtpPT
tsVYR35xaQvdcBKj2PUAzvPsiOw9TRrVqLNQqG+jXTRMOCU7rbVa8eVYjI5ZTePsJ/JlTnz2eyfI
3y6OLKaN9baALvw/OL0gg+Pitcge1vgZNH9XiEugs7Z9W6GErUfwX/jDR1AbJl3KNvIPloeCCbeT
YCikQ9xnP3UOYOIQMC+pFf+rr5f+CWrT9Wkp+JupdtBfuW9TG87v45qael6xB39xw4S2vE9aUe2D
9/kmAE86/sjdRdLntS6cp/5w4H65tT4WdzHRdlIS7kVTiFxHyaqPiKZrSNl62d/3DWNxlj+AdjWv
IJaYx0Ui3OU7oC7p0R/ZuyXbhPLZfv/qRC82cKh7b+bccZ8llQUkHqfw6oCMaONUt/1+49JuFoAp
C9/3wKjP4gP46iMwuiLLu+Txr30WMpxdzyvLKhzkmQLi6veiTAJ0UIG7zdXnfSMYLo40NQ+R2EWK
l0fgVdblZd3+TlrsvJkC4/L2ZTeC+7IfiyTtSHfL5hLNZoe4JEDGH+/PwRIGBsb1Lf2YuGOo6HMz
oB8WYWyagIufffa65XshvXYXzsMPDD/OXD8UKdf8p1+RMEFWmUEgHSy+tQbtw/2Z2HaUcY3HxG8G
3lX0ufSW/FJp0Z1AOMBAy6+2cNkWlzABdlWD/ncq+vwnwOTyo9+VDVQbUvR375qBiaJTo1AVgdbE
w7pje0L+9YM4P4D4vN84TS2LbSLmFJjPKtiIPnej988wkuzgB4D0Q+O5OZbdZmuLbZj17y9ODj7X
3JOez7/JtH6ualW8GTv6lfm6fBOM5ZZWrG0xDP8WXtiwXsYMVBUs6Nk/lQgq8TXNN9sTLJedCYTT
rI6UrDvgVkj0SQaMPDCImRxEgUPQmebPCKjjg8N58+P+8tsmZHg7YNK6i7OO/4xFK48gS+yOZVFs
qVXbFsVwdOWXGsSLlf/g44V05G3K/k05FA3cWNM3+dgHG55uibFM1NsScJWjeAcKKjGD9kL+yPiE
8EfM5ykFebNEh+zGbrbZy3B4ScLJmxvaPI/dDJS32wNSsnRb3VOWeZiwtzymYRHyif+UbSs4WsAC
qNZ5QX6IZBH/5fLIOfVDlp7ur73l8DJxcKJywOnYlDgfBVjzKeg2Ttki+nPrgcJs3xDGfS6msV8o
3vXPAPNBl6OvgvISFXMRPmpKo62oxzYRw/cVuA5SoYroAdR7DULscnxMyVq95eXWQW9Z9z8wcYET
BK6svGctWIS+FVC7BWLgx/tmsn19/fuLw4shdqUeT/3nAKiP8buHBuTgGjhj5Gylp2wmMvyceAxU
iFGK4kg2Qn4sIS30zdYkX/8mX8ot7gsLGtz3DIcXbAzGTogaWlruV39iw7lY0vjjkLriEGVAdinX
e/RKvEhdrxlBjVLrc5qLX/vMaFz4eKSjT0IN1bOum/xYMHkNYvBX7vu44fmVUBqaVVH4UGXtF9lR
dZjiud94V1mWxwTDSWeWBZQjwgeAvKqETlV6WtGDJTpC92V2TTDcmKNY1Ho8fAaN/nhAvdi7xmBF
Pe8yjkl41XfNjEbyun5OydA9CmeUH3e3MPgm+K2sJlnXqLU9A5iqAUGcFgXVvCrb0s62uJ8Jf2Pg
iNDBQoqfqVsjIQxWu6kGrQKIm+5bx7a6hnsrySG5sojo2S/TN8jYi0PgdQ8uaYqNAWwTMLx7bnkD
tHxePbPRRbHR8ZwwT5Rk/uX+BGzfN9y6cvSsFZTmnynzvOpMgaAuLpEDIo+v+wYwPDfwajz7YlGg
003Ob3I3Gj4i5B127X3XbLul0iNNP9P+Wvkh5KeK7lCTdItJ6nXboMT237Nb0LoKS9/rryqHHAhh
8Rev22yZfH3nuKZKQKNQ+vQcMPeLcmSXTGTpmzFseFKCe3njAWD5/WayEOD6aVwpIa5ZKaJjk6r+
kMmt7j/bx9cw98XFxnunzpy4HK5ZPs6JX6fPDsm3ahUW45i5QSBiObhdnf4K9tOL9Mr0lA3Fp0iK
fU9h10wOqpz9f+uPjP9qfESSuVeNG6GRzTTrrF6YJgsm0IfX2OMsnsu3anGeexH7Gzkzm2nWQV98
XBQ5mnaWmD6mXvFLg5XuILPuR6lUubFrbAMYJw4i6rpNNTZmtpR4Nrb6IW2rL64bbTVp2MxjHDmI
TxBbs7K/kkVOB7CGdMd2XeI9540bGk4LOWLQnKRiuPZj9k8YrmjkefPFa/vpRqTQhXFUOEB/3epO
klOVk/cQbZb7frmZ4aNRHS7xMNLHBo0H8VENaANN/NbbQlpaFtbM8RHWTosfanCJ5eBkrqBckqDQ
Uiezzn/dt71tBONN4PtURl0tvUeyIB13qAqh5EEELjCpQ67BVXt/GMsqmCz9utRZsyDJ9DgKPzuo
MH0exGaB0fbxdW4v/IuNKGLXS9FlCU1J+TBFOScHQaJ2S+3IEkm7wTryixG6kMlpmFa6ZUg0PM2t
FEkh3K887R6WPi8ToD7elFXJDsAKy2Pt1eSIivPG8WGbnuHdAcTgIkF1DzLnsB/U48KKgp8dqXR5
u78662L/2TXjmilANoG/uc8jGDBwo/KhDJxfndd+CfgSHtyh+1Z5W3JEr+cgwI73X0NO5VSMDR+A
lYhH9H7kQ12iE0uyB4KiJ8njLVEV27Y2vD4jnQhH1x2zBGLk74Wsy2vJ3M/+gCfOfZtZVsXMBPpT
OrkzLTECbor2ACW45hhoJE/3fd64q2vg1PTcuDBUl4UL3oZtdiKdu69lzTXzgGE5jNky+Pj1WTd/
ljkKwkMxbtnGYn2zLXYqKuUWc4Cvx9X4Ls8FfnujoaSOSewzzzryC4cs0jxUWZwj6+NRDpUmyZx8
eEJtyq/29TG4ZvKvcpqw5UWJ2F344UOA7q7TAvLr00zpFlWtbQ8Znj2gYzNy5YAhUubPb4qFyI8S
+uobRrItg3Fr174LTRDCvDwB/NLnyQDZ8Z46wQ0Q030pONdM9pUMxKaqKiLAt9zh2yx6512Ox+AG
xsZmIMONx2bqBsfv8HWZ8l9jAcJ0L6vZPvuYCb4m94qIjgxfh7hClKDLn5z6SjQiyfCI2Iefd83E
Xqp4DDW+OciTYC7nt2DyCz54S9PvO4c84wLvs2qsnKhlmARKmC6D0nFS5QGQnLs8zWxuZSNkw1Tj
QU4bumHhKddMQkIh3QfWds1Unq69XKI5288TlpcckEzxCbIa5cYKW/aPt/79xTER95IHCATw472a
fndYWh3bKd9KEFv8y2xrFUERsqpr8dtBgAj+HJLxK8+6h/VC2xc3mSm8mdV+O/g9Nk/bLUEyglTl
kC7pVluEzT7GdZzOI+FoMMUBFC0IKyFL5x5JOO5LBbu/ZTNemH8E6Tb6qNz0Vy6qJkH8rZNydMSq
aLEvV+eaubpm7GkRekH6Cy23wzFy0+Ic6aa4+M241TNnMZKZrPPk4PBxBLQsoX35oYX8+UXqudgX
3ZnJOglITaVph03kEfa2Ksf66C/OFm+hJbIzk3Ve5I0OREzx9TVerYL+Xdb7j6ODrIVa6ksVbvVk
2oy0+siLpc6GZYyH7PdJrWt+jqc5v4T9qDZOIYurUcORJS9LIojGVUalCt+Cug08uFHenIO+2yhb
2YYwLmNGB8cV9aiuGooqyZj6/5CsmpKlH/ZRPIL88r82ivxiYqxPMYmwwUZNMlCTHAlkZZ92HdXU
8OZMRdr1fJL+AsPTJwUFrweXiX1di67Zq1qjETXgAsS6yeQgxiJZP48JLctuKyR9HYnsmq2pEPiG
+k3d+temBWd6rhOpyIX5xUnx6Twtn1r8MwJpwH1bWR4iZpcqWCaUjr0c02Fofj+OWfwhFvnwHRTI
gItLJ9ggJLD4hdmq6oOnVxNfYxziAZuKRAo5+TlePfenYfv8Or0XbkdS6ULVdz09+g5kB9qBVFuL
Xqfjvs8bXg1RiKqBusF0pV6AXEBKqxxpc6XSfdeb2atKtUgBJyzx88sCvla3qjyJMduiJLW4tEnF
XnVxH9JO+0hbdeGHanTF50q0EHqJGJAol302Mryapwh3xVyqq9J+/30ltO8PXV/rr/c/b5uD4dQi
XyT4PqYJ1Hnoa1L9+A0lXAcM4+LT/QFsW8iIsdEEJeNgqei1maL4kGW5PjgSKcT7X7f8fLNBlfQi
zEtkLa7oN/v4W9s+Dca/vBlll30DGA9lFrfzVOMxfkWGZC3/K3SBt9nKoxrm+uP9MSwmMptUsZhp
DB2t6VqpPjsBm1MemnkfDalrynk0YvDCrtYTZCrDJ1p6BGmefXR1rskez8YcZZBiTs99640XeBq7
cFI8BcWwxYBlCTDMflRNWzcfXYoROCCo/G80ir2RSD6vtHtdHmzcbOtivpKgIsbd3ITT4nh9BjmQ
9XLoqHgfZu3buppONFouEpRm3SZHom2xDX8OBF7hDuUYy22KUzewTxHQu/s2kuHMEfj8BnRra6j7
zqk6xiUI96WYN4gFbL5meDILORKrXC550oS8Ttb6ZogYJlnrm/d//+urTUyqeDIO/TI0Ln5/5+q/
V9Y1KCmdwe/zFE7yoUCjzf1xXp8JMXnfe1Tf6dAozMSZ3ewQFFodhATPe10t4a6rE4LA/70666oG
7RAg378069TJBwH7dXBk/W3fDIyLWUJ+EErUCyzVVAs5pbXqL/nUO09qCneFFmhY/O8E/NDxKij+
wUhdG5BTEE8oFuYV3dhNr/scSKz++/mq7OucUMhYJdIdTxV1XMjH/52R/E2E9vnEaaEKw3YpzhIS
Gw4+yq4U2UAxGLh6/c/AGOhzuFThxn6y7VvDp3Fjcp2Vk/PLn2cniUkxgpS0kxeVgSwUaoYfXLzs
7i+8bSjDxQMBjWtIGWHhgXwin3sN2PGQ5fOR9Tk9TJNszplUW9oQttEMl/fCKNW6TDHaoos3vs7+
yUNxWs/4mXonQrbQu68fiqib/3cz5Nk0KNVIkSVgJ7018J3DVOxMIhKz2ZRo9BbiP/j6AL7jQ7yk
7cH1tx52r4f65I9e0zL1owGKtrdqBp0hHypfJKDpyj+hLCCP2HjoNbm/9jYrGU4/go3Dd9F7esug
//OQC5xWCYPK4xaPmu37hsfzuWdS9L57FXnxXtKVdR3dhhvn4fqRP+9YYnabjhPx+q7I8htycuml
HUGkKXIWnmOpoo1Yzfb7DS/nZPKb3kesphToh1OWL3+1CvXA+9a3TcBw8tTxHS+Sc35jGkB2LiW0
5lu0/HabYjyWI9FsK/UlGT1P46RCwS/4ulJJps301+JN30E+9WkI6i9u5d/uz8ZmK8Ozl4iuaZsw
u61kRw84cfnHxqvzp11fNztLdV62qSgbeLBsOYFObIVusTZOltSJw13Je2L2l/pFGLpZOJFrWreP
asi7BLJ8W3GnxTxmUynCswlCI1pfZbksB78ckBkKkcLcZx7DkeUkGaTrkeRGjWC8qCjmH8E0tUuQ
khBTlgEtbc6My8DNEpSuy7ch97VOmshDz5Qb9nIrwLH4Q7Sa7kVuYCwqTXIoI936CqpLXIFTIYjJ
tQb56mmfmQx/JkWssqYe6tvo8yYZa/SsTjOalPd93fBn0rdIk+mxuMluogfdTyjt95sqerYNZNzT
DI8lEXqkvmmQKh7nyNN/h4VTn+//dpvtDe/t84w1tGjca0UyeqxG6MUAgzurcSszY7nUTKAYFZ7q
hoyJ27CkLOmQp3nsQv8xTN3pQ1w25VbO0jIRs6c0jFre+hJq3VmPTdQAGHjCjYZkvnKed5nKBI75
LvJ8vnbIdaS6PjHuLG8yaIIHcU/3XQwmcsxppqEYorK8NUX6bojT8NBp9994zqp9fmCqNUA7GpQM
sWhueLQ036tBe/ISaRLVG9+3LYLhyXICnVeWRfWtSqGqxCHOcYpkk15YLauN7LfFHf5oJRVL22Ro
5L75TXNZ5i49/Q81jt8VsVdiC7NrVLhlR5fQn6+QLEEA7DUo1xdJ6fkKqb8MaoNwlBpSL0+yK8qy
SNQ0l/rqyWjo2hN3IVxDTyvNnwguKmZthf+J8wxI+WksUvl9GkW7/BWgmo7aOSlcwD/DinzLigbd
kU1ZBV57dGNaOc98QScCHUvnqSCyFt9A3Du4zZUgHMwvVADMDJSNDEBydnK4G4MiuKLKbT+VxTKP
cVJ1Q1ycIfAZuRsvasvSmgiykRc9VCCa+sbLMTjw2KUfZKF0MoAsaWNpbUOs0czLeyBqZS+d2r1q
PoYnjQ4WJ6ldv30H++6sJEJN57+DBAMYBjJNptvCgvSovPRLrfkWU4Vlc/6BHqvrKQSrgHsdR/XX
yAEQrGeom+86f0y1BREJSeqpcn/XHeTacx4S5DIikJ/cH+B3BeOV3W+ix7yoAQk4kSUEemIt/pY8
/kDyGfRN5fBOojnqMGK/HT0J3bwpaOckkEv2oAH9OwA5/r5Gm86BTM4BRC3s5Jbh0ZuCp76c9BVA
NXa8/yNtm8S4yiEnvDBsxOk212OatPPMLjSfwFVIcr4B/LYNYdzn0GnppsYZq5sfOVAcmcKkWGlN
Ii/fCttsIxh3+uzquWshFn8rvSr7i1dwX2inhNcJqowbi2m5dwPjYmdVmUFxoGlu41TOj0FWPwYO
ZY8R+vQOVQp8wf3lsOx4ExKrRz2X8dK5V16VTyG0o8CVrD7v+7YxBV7KOW50L269g+2Y+JO/auIW
eZjvIj4gJjSOAXkXQbuI4JnXfEjXZ2rcbraWWixjtshCTaitHT5Ntz4qanD9QoXvf+B6sewgExfn
dwM0kWIy3tAu1R78gb/3C8jkZSHbdxib0LgIOHOHsHS8gdHJA15h/qtUsj/oetz5jjclItLKz3ol
KQJbGbHPTh3RrzEYcwV4wkpAm+7vIUveyQTHMdHrBRRxzQ0cVRJcJtEIZFAVXlHhhtBcOHyMZzL+
uj+WbcWNo8l3GPqU0e53m/2OPbZA4pEDQiwVnfZ93zyXpiwIqFONN5BhR+3R9/P551K03r741kTI
kQ5CeSnr69uMbrs8T8tzXce/copL/v7vt+1Zw599CibFgpf1bVXZRDf/koSTGJPdqQgTJ8cnsAhH
aBy/FSyoLwEUah+yyS0v93++ZXlNfJwr816Mqa5uzUCihMZTfZqzND3e//qaoHzl7v0DHpdGquMx
7kpGFG7eFkh6oC0ryBAUxVPTBg9AFnh6X4cNMcFyOp+qHM/g7sYZpBRazv+pe+/T/ZnY7LQu/4sw
rgcnThxOWOagrp8iT/xiYfTr/qctO8iEyXHmVXru5+oWOf30GyYaVmBrLydR7XsPm1A5ZDVQJex4
d6tE2ByJRBV76vgx6vT3+1Ow3MsmUC5rZKcRzXY36M6+z0f/KVDDXxSYJyfYR8dHTM0Hxpqo7jiV
Ny+KhgOIfQjeGsHOCsgfWDnw+FRqXsYbBXDoayhi/feSafnxvnksK2zC5OaADn6cBfLGJ8WPYR5+
iSNfHcIUhNH3R7A4momSA3LKrVvcBjcnd97gjvtWlv0bBF7vRuhIQ3X91+wN/wNay+INJmxuWdo2
1GlQ3UAxO79fWpTHEslVm+94FQTxH+KsKeQW037OGqQVfcDBGkr+HaFXfAT9XrdhsdemsA5hOLTj
lrkHdOpyrjN5XHxyiFK18aq0fXr9+4uzAkyXVdt6w3KuPCgkzP2DlsPp/jq/5mjrrzZu48oboAfU
LQse8fPFWd72PZg1UW2up52/3biOGy5opyqtz0HYn7kbXSDcs9PixvsAZD2iaDy5nAvIgIEnJg6b
jVrsqx1Cq1mMS3iiA1J+EosJYoX45Cdh4h2iKzB+Ryc4bHUCvebFGMRM+gVp7bgITpdzGg844Jyn
wAvOntM971paM9cXs7TuHadbzmRuLjNRFynGa95XieiqDTvZZmCkCdphpuBnaZZzGHr+0anA79/O
gNrXwo83Fvm10HQ10rpxX+x9WVYxCHFjDNGIPvF5wU90Rq9i70HnIh+Df1xa7ulPWMcyXJgOXZ5X
oJ48T1yfVgiEgqTZvsUwXBjvjyYlTruc5YJId5nT8tJGyNzQDjQUCJCaDX+2HBVm4g9ZPsJdvWho
C30W3nSKG/Hm/gxeuxFW4xiO7DeuB9p9vwYEYsmKR/C0jM9cj80hrpvsfZbqfxsQm+MyIu/z0tti
4LftMMPHGx5GjOQORiUVKP54574Pf/PSueTf+/OybTDD1QcAOuMymvQ5FlmRxJl7rLs2qUl0UpX/
BCKdjSvIsjJmajBF+gWMdJl7FkXRJn2WLZepEOJ8fxa2rxtZwUH4ZdZXJW6feXrWg/oa9huxhuWG
MFOB7thVRe4EWAGIDX2TTnR25+lbnHufqnwLjWwbY/37SycfBzQtFr4+o+vzUIPtkLTAdfj6ax3v
wXVi+5p5QRYXyq1kvpyhUnZBF9XfQ74H3rR+2vBtUkFXiGYhdlD2uSTDsSDXiG+csLZ1Ne5n2upi
GYocgUtTN/ISVkqfXNT+7u+a1yrg6y83fJrWYESZdEkvDDi8rIieVrwf7YaPBVIl3uhfi1Yd7w9l
W2LDkSOEqzRyYSSPizSRlXpQiwstm/hU0uDf+2PYjGW4coiCeocv6rMYGv6zKMAkk2iETvtCGTMR
ljVtEai8I+fGX75nQbFclgFs+vd/u+UYMhNhcVcGAdORPg9CuMfK8YsnXfToqwYMljtiAldmV+7b
VH+kxaoqdWSckzMEbRzURBqH8euSlcOW6o/l1DbTYqGT5SWbhHuGzAEy8bQoE9Zl/OQGXrVxLFnW
2syLgRvOK8KZkDMbtJOQGbR3E7hfd1poHfXFgcSzHozm6QILTW16ogufv3thHXy5v9a23244tagn
3SPtgqpuqJjzjqVziaAGr9D7n7dZ3/BqvtRVHEAM6VyRITjINq0vGUpcYDbc3K22IQxvBlvs3OrI
J2fhz5+1F36S/fCxlurv+zOwGch0ZD8dc+n15Ewlox9ChGL6UE9Dv6W4YPm+mQIbQ+i04z2COy0E
m6+89qmg6QM0yKItmmjbCMZ9HGrIsvV4Zp5TD3iE32gHkJVuFbksh6mZBlPLSCsFiNc5BVCpx9V/
/j8fkxn4/yZQXe1aBjP/pYqmheYmlEmEIN9lnf+Kl018ms1A68564WGKgpqlG7BJhQMWdjRQsSTi
4LG5/8st+9NMgfVMqUpVFb5ept4hc8WnLEfA1bW7ACe4Os0U2CKdvAo77p6X1u0BDi2dU0e9LUkf
2+83XFiKqhvBroi3G2CaF8rAfu/T9cGj2z28VusEDBfmfVXwrsnImdOYPPjF3H8POtpsZVxs62u4
cIO+yg4y0+yRxjr+AvEgyI64vRd/uL/Als+bGbDUVQNEjsr4sR9j9zsF9cH8v3zeYn8z/UWcFW+Y
F9Gj76pwvA5kGOtzMVIynwcXrYU7SmtYAzPtNYaCizhQ0eMITp7xTKMGKBnwy9ONFIBtGuv58cLJ
kOKiPvUK9ih0+JROaHSpGi7PnS/bDVi5bYT17y9GIMMUpxol9zNtEKiwGnIWcuDhg4dO6p1DrFvg
xRDo3kBTf5CzR3Rk529QXIckuwc+zQXUw8f7u8lynlLjQq6GbqlV67VvVtWGqmivXHQ/wNXzOBdb
obZtwxoerQQa4tNZqMdKFPSjH0aFTCBURDde57bPG94cChqRuuLskUPh5eiXwVNQZuHlvnlsi2z4
MgWMB3gx4p3TsvmiKxDn0nH8C6zA0Q5sKfzAbBZVc1jJqvbVYxqgL4GVSMpS7KXT/Z9vWV2zOVQ4
XM0uynXn0W+voYOzVLrV0W/Zu0FsMrxYbGR2hpJmAZFixnDjhChkk7QKvnRTR/+qi3oPleJqJcOb
e6nKIeajd/ZJ++H3dSxBPnbfRpbsjqliCq2wBhAINT3qYhw/Micjj+PMzmR95RAXjKwKYM13qpj+
7nr26/6YtnVZ9/ILx1albhuEGPTMGgBHeDVS9O0ASKO6Or8EEeQvN6IBi3OYjaPhgOynUzLvrETz
E5q5aBMYNjU7bR83HJs1mT8MQT4/knwR3VOPpuYMPDbCa+mG+9lGMHybR76Xg8h1fvSnMWsSnbbh
cih1t6UWZ3l6/tajeLEOfVCOohNquUACXSRjj4N8TfP4YfVBoHP70OIf91fc4iR/tI/GQkwqSKNH
MTfZWYPrAezVjTzGziZbqm0II/Cmcd8NgGh5Z5KP8g2NC5GUOkKUVukN4JNlOcz20TEufZEKoh59
5mCNkQKNyWMJTGT97z4rGX4O2N1cxGzCeYXSZNKneDZAtah5hHr8lpiJzUrr318seQZCf7eapYdr
u2hWgEF11o77Nce1dNo3idV6L0ageeSFpMcTJQNP/HCki48IzcmCNEzcPI32qP7iTPyjlbSNQLMk
EOH4YT0+p+g0e/h/nF1Ll5w4s/xFnCNeQmypRz/Kdttud5XdG45nPAPiJYQAAb/+Br6bHrlVfKe2
tUAlpTIlZWZEuKq4Rc1p/brh23MqJ+BtYWrJ2g+ae96XuYNE31K52fm2ZTJ8W0RI7dQdi05pQV8V
2jAOqQDIZfGjGxNvpsCpCgYadB3CKgn0F4iMjHuRj8eo0l/yybtcn8X7LvGHzCnXRcyzAgqZkOGB
HuiinFMEIqmN28H78ekPfVPX6UHe6eFoJbQF6qT11M4j1NujGQP1ONbEIJ7rlo19a5vK+ife7Fto
ynioN9XTiUMUu9gR3ctxH+L+PG2ctLYBDO9Ox7LpGKn0qYTaY7tjECc/FYAT3IKgD+M/tEuDctFj
WGb/f+cXOMQ/ukv4Gi/tLRQ36wCGZ4uoAJduvb58A+9nxhb3KSVhuvGuez8wBSZyFBVQZAEi5E3Y
XH9IB2c+lLE/HRzWbiE6bSMYPp3FvQO6kIgc/c7Bq5pPeo8U4nOaiVtg4esCGT6N7sIUPNtZcBzm
8LUOcz8pxptYztaPG3dxCq6/uVqC6LSqVbBdQDJRJdlSDDrphqUPjzd5tIkQlcvEwpEta4oSIXBH
OXWBrdwUK7Q4gQkRneVAkeGL9GlmAq0eGjh6vo/HfhPoYhvAcGNUwGoe1F14p0aoth7qxhH133GL
Hq+t7oPVX81WNBiCGX4cjDJnM58Ruas+3JcN/TAv9LPiDkucTX1w2zTWTfwmGqV+TOOxm7AsqIFX
OxUjTZajALq/bmWLL5gg0XJykBUr10Q0KELmZFYg2gD9CQKe2IT22cYw3tZZMAED4qT69LvzJpVz
tVcRlGMcmW31CNhMYbi06Od5lGk13809BNO66qsSw06ABZdF3S3IqdXchlMPWdbTMkrHkypB5Z31
jjoIj/egT1JbQ9iMbbi2boVTBpEipwys5z8CGbhj4oROkG9Y2/J9EyUqRnSf454anaQ38TCZm37i
T8tA5Fax0nJQmxBRkg19QLoWT0dVqUTMCHoD9E7uJYWEZ+F71X1L2Pj9+t5dL/Tv+J8JGRUFcwpQ
PZATCHX8r6ztAbzwEaVI6ulDNkw0EQ56vf1V+vr6iJadHBkev9K3L/Pc4fVS9uozGTqGcUCgrfKm
2xJ1sdnIcHiI289uEYCvashZtcvEkO77cow2skQ2A62jvgknpVtHoi9ieiIyEC+Sjc+0wMez9YE/
x2CRy8dqq6fctlqG3wdtOMkY97QTmZyufKHQTqT3qQK5DGhACqa24Le2FTOcH+IuXkla0HBkaqXM
0o26CwEaOVy3ue3rhtvPY6l1zxxo6pT0FZqM9LGrUWq8/nHbEhkOTyY/nzQT9KR9KA0zD5jq0uvJ
cfRRML0+hOX/mz1mGkzDVTgu5ORFa6l3CGtQiUbovN+Ygu37xnM7mBZ3wSlITxzvr4THtfPQ+dmN
NykTTOo5S50vrqtPouFT+HUCPqT6xPpeyI06r8UCZncZ5EmL3u+G8JhCOfkEhOF4r6EX9DGsvK0O
JtsKrUO/8TmK5CYEkyp68hwPYHAJ3kO+L1zGbkqPB3Qd9833VT4AN1+X5ETLsbivpwn5xoAPxccR
dA+38Ffj9DPbyqCLESHMcnoSM4+TskW8iEaIG9+2SQ0Xngund3Kl6ElpTwN1q0d0/6QAt9/2ecOH
03D0aZ0544nHCt2bQqPtbt7MLtu2kOHEy6hnHbeZf2xES6Bs4+Q7b/Zfs76fjtf/v2UEs3OMhW5O
i7ahp0CDc5CC8vkO6Lvh4Nc+u6nSG5jKBLLxahLVQ5knA1UfVQv2vlBsMvrbJrAeR2+26OCFbdak
KjzxibF9OnbqZQaG6aCRMrgtzv2BKQ2HkS5pGZ7S0r0TavHxZu/C257sZu8YGBn7Ghqd+qRoX8pE
DKwYdoUcq5vKgMEfDWQM3EK8XrD6SoSP0tELRIwggnV9+1gCkCk6SuLJZyDiDE/Sd1RSI79x8IGS
ve0AMFvI0B3opu3IwpOHpN7HOe75BxYGX2/764bnctCR+hPLsDBrcxqZVfVhjPT45frXbdvS8Nxs
kXoC2mrd9MMMFReSZacYBfedOwE2fH0My+KbPWMsU7kUyISeoJPwC1Kj6m6hc3ED+hBR2ewZk12c
tkgleVBjdNwkm8Gim3ZgHJza7rb8avBHq5gXNmPcR/ArGZUvHhO62C0jmEg21mcNAe/c4s1OMcVB
IVSBWfAk2pbsAxV/FPlQ/Zj9/rlb1YxQBtoCLdlMsW6DN1FIpF2UjZwEJ88LgyrhevH8hwh8GLfw
Ra3mME7iuqvHIa295VSDCKFIPE9HziMUppzmNl8LjCs1NMf8fkq74JQ6EbTgVeSGdFepYtlwCNsK
ef9doTJQc1VAYwC5Tx5/g1DN8AuXiGGLvdribyZ00q04D9FiQk4LZOcTEK1+FbJPE6+ZNvzB9v8N
h5al07G57d3TUMfjd53jDRhOEd960Vg+b3aNQXUkYF7oLrhpNYPcZy26ZvdtPoa38LdjA5nYSTn7
ZV/UYOIL0K4xR6Dj69Um0tqy+mbPGPehxCRUis0Dl0pUAaljcFWMX9wY9Bk3BTuzX0zkWdz1gKYh
waCWNkEzkTvfjTT33cNtAxgurNPeLyNndE9MITcvkIBOGv/W55jZNBYA/hHmcwVC9XEMk3Ryqg+u
LyEzvv2ctBnB9OAMkNuocjFEngJMvyzpHXHAe95EN7Ekr5vIcGLBPFq2dekdZ+5QB0xUoNL39mUp
OP+ec6/htxrDOJxp3tBAhuN0YlXQZ59qipZWsK2IJt7I8FjSeiaGknGXeS3En05Zmr3ysKWHgOnp
tW875Lqbsvz3+qayJJLMVjIGyIz0AxTImJ/uglof9VzMuzIYv/wulHlAYC/NFvWtZQOYjWW0cuu4
DKPgpNyVkUCgkFiOob9bKpK9XJ+PJUyZTWU07wMw5bhoyeqn+VjnPD0AUL5Ri7P9fyMHlhFw0vqt
M58yJ+sP0LVG8b6Y5717a+U4MBVD6wk9xfMUByf0d5W7LAa3NISui92k0b922xKtS/fmKjAEWZhB
AXg5Zb4WX0DPIf4O+xtbENBg99+ve4FTVWjWXE66idgDYyE/iTH90bFNlux3Tcx8k+wW1ULlcFWU
F0+XfkIjUCeB82aru/hdG+Prho1R8Y5xMBTOqz8X8jhDmimB6k1wz9zF2bj22SawDv3GAKRIYxdJ
Yv0X+NT8fRAWzX6EEMR167prqPvjUokJGOYFsWYflhL9DEMHVLSXNccwIG7SlWw31fKl6ZZTOjbh
PmvIwQ8AXBzmX5Sy48bwawB8b3jD/tDYqcAVO4Z/4Zp2ZEX72aXBIY/np1qTJzYUh2jg98UMXURK
nqZ2qz3MZjYz8BcB0bN0BQSUi77f5bmD/uG69uR3KeJ8iwrPZjkz6sepbvw6pC9jnofFLnKbbtqF
Ti82jPduIxpsZ9zhhgV5CA+Z4xcnQEqXA9sRcgeVqeiY0uWpC+hXVeb3pZr2161lmY9Z6BRF5mZo
CYuRDY9IMuci3DvZZp3z3bOF+Wad0w8yv/IAJX6BPIuK/lEFm8cfOh2i4tgGaerypFa6XKpjJfpl
/s7iUcf31ye2eus7u9DkyQ2Qb6Fz6/C/B1ceaFz/qMP+AD76u9FXG+8R2xBGoMhLFZNWZsXf+Rjt
KTYzxO6/gfRsVw7OTQlsrKARKbiK0ibTU/BCwL28o2597v1NTXWb8dff34ShlKFvD/qqwUtbYVE8
Cd28cUlveY3gnxthAE3WBADpRb8MbfgzBxAe5HP+lhaG7Z8bzl5PqgWfuqdfJNhYQa/XJ+lc3fQO
wT83fDwcykplSGy+5CnqzWNGxK7IpLot9jPDw+UUrcpvRL9M7jDuGQmewgnKlNd3vcXh/qhxtpnH
pD/olw6AJNwUz6xFgJ0I+vSc4VNTojc3wyV/YzSLFcyCJ2giIZVOaXmGLCU0sHLHWdQudrj4eX02
tu+vWZM3+9Nv3drpJhq/ZH7u7lD4V8nMx5frH7ecF2Y5c+zCvo8WVe97qC586xVyyxHO5Lte/nt9
ANu/N1zXATJmpig67+tgKXdLDIbHBPLm0d+3fX4d9s3i9KPy3Kaq8f+d6KFtR/FUdF6/cQzZ9pHh
vIPyBRR4ZL1fmIuiStbuRFq3CUtj/4Akyd73Bv+jrMdwf9tkDH9e3CEvFgfjtW7QH4XjdSdGwxtd
ztRRh6xd2s2Nrvd6LA8o9N5P3datw2Zkw5sb1uJRxsZ6z6FmmhH5tz+zjd1v2aBm7dJ1vKoIvSV+
0W3kP05C58naAbpTgdoq6f/ucX7nlDRJMljWFmPX1tFfYvY1EnUBcSLZ7LRyc/Y5DERRZruiV6TR
SSvSRmY73mRFPexwXWj94jjVCxIrt0VGk42QMLSllw3D7uLpmLd4+6R6F2UNCjMbAevddCuDeth/
fUbjodvqfB7Oynf/VYJ+CCkcPnSfMt18rrJxoyZp2RRmpgyXX9o4qeTnjGeXeanlseX0Fm7LkEET
4b9zWJBAoS3BjhtlvI/Q1e9kwCn4GzawbTrjTlNSUEFw4lb7wBvT7BCPQfG57pbpc9ENxLnN202i
EQEK5taNAQxtsgiMPkUZXqaCLhvFPNsUVqu8CYzQdpeCp021z2SArYwOzqRa0q9eG9x27zOrwS2A
s5n282rf0vEcONG3kSrgQnLID8/ljUtkBMSyn4UgQ10BCg/+g6QElBBdiHK51c7GHaeuqJ9WI8f3
Ix5+ags0vaFPHcqcZNji97EGF8PbChe8vBO6Tc9dAB7d4pCBl6D1E2grxmLXIR8u61PkOC3SyGXe
VQs8XoCIcTfM6ABqdyWatdmNW87MLSNMTeMU9uSlitET5wXARcwB+3b99LLsODO3LIqQ6i5s4tcu
809zxv9ZP92Ow/P1z68b950gbRbACQRXhikrghcUKFqvTlq5RMMuJqoi59tGWK8Bb1wmcF03L3TN
XhbI7SFJUMfPTZZutWjY/r8RsWrmjx4yKtlZKCCcKURlQCZ4i7IEwqFZ+dbQeZBqLLpzmsoapDWu
XmWhXX84Xl+aNfC9t/irzd8szVwpMSkvKv8mTgnlLFpqQbL7OSdS70BdXAXVfQPOpC2ZCZvTmMXw
XvM+C4Dd+dkoYAzbEKoK/L7NqgOXzSmLpiRCRiWPP7d9tNEfYrnrmQVyzyM+KTwhf9YUTbB47dxN
uj7RjD1A2fHzmm7wZbDRcGRbTSOspTOhbOKF/Enm+UTb5SOT3Sly+fOcb/U02XabEdnifopWeE9+
jnJAHXtBNFoIb+vlwA1izdu82Q4KqHctpzB9GXU1vVazUzjPauxXhaQCkqjzbY9ns7RdR341oN88
OxMQPc2V0+Lqtyk3bwlXZlFbUNTXSpAavQBk1YrPZOlL9q1Dj0T0bzt3RN1f9xyLIczatkch0AeU
en8uwdaQ7zgItFRSecNWntOSKjMpUFjEcj+PeucFOdToUwQ0XVLPgdjXc/gvSKbTnbcgmzUzYMqh
nLnFnfGbIOCdgGCWuVdd7DhoerFPZz3m6bkOgvQpn8D7PyRO3Udxl/BWdA7fz4CPdvUegt2D/qmn
3OEhrrbaXSu0fbt0r3XezO5femxon0QpC76r0sudDFxHvgrB9Q/l5NJHqrQe2afJi72y3qPcjaZM
SAp0Tf0jZhmI/w8OqlpiumcjC/gzWltmtE+mXUGz16hgPqLFtMSi3zlll8cycZBEjJu7fKbAY2+p
s9gu1sZ7Mes60Ti64q9iog9k+Bsi6PvWEXe/070s36i+2CxuRI+gV2jiTGP6oiDPyCdIcCqXJkPe
7PJxTpSP3lFIWx5puvW6s03LiCVzURRhnjnFmWFaqYBII9PPS1R9Zl1xHOpp6+Vj8UizckyXoVYK
euWvRIo76E6u+coOZdLrjmgJuqYqPZ3A/yzyMn5Fu8wx4ECXB5r9Cmv2eck3U70Wbzerx7qCYEVW
6PBM6jDy/sHJOIf3kVvUzcYxZbGFyTgCrkVf+O4QnhFXvmbBOCVjU3/G1NrEofO3Gjvu+nLZBjJ2
GXWICkQT4jLEmg9FPuCFgvMwn7hMgo5XSb7JP2ZbM2N7MQ+db2XnsRec+HHiobEoCR3wO1yfh21T
GdfvBfCMrJt99hIP8ye3jR5wc/hIfW/DHpZdZdaNW5rxoA9KfdZkvluqEm3cEqgQqL/PxyAKN0ax
LJFZMK5p32dj3JGzVw8OWh4Y2NJF+Hp9hWwfX3fAm8N8zNy8wl/VZ6Q74iP4CuZE+77ecDvLvcpU
qxejnEi5zFighn6dqH9ag2Ll6mPPnU9jON9l3ZZvWExt1oylmJ1FRMN09haPNkmR9mXNE1rpPn2O
Zz8N764vmG1K60K+WbB41jlrPV+fKwc42j76wCrxuXCmJ3TJ3a8eOCh5o+GNE4VTCCsOMpjOREJx
tAGjxP9Qm7DNw3DxtI6lM1XOdGZsXH5Fjpj+ImGugZhCPSrdTSl8kqIyjKWcIQlw26XOVLTn8Yyi
gtbRa0SAcY6cqE2KJt8qidj80XB3CVX2kUME9jVmAxpqpj0p44+sHr4DNv/vdfNbIqPJUwJVWQru
tmY6T7J/WAV5l67+XY90CRQTqi1dXssxbxKWpIw2LsjJ/df1mF8zdSW0ZZLSWYY7II3uisF99acw
OLZq6xFpm5gRCJjUAe0HTV4hSfXJC+leThRE+vXjOrFsWDbcxxJvTAYTMPdDe2Ak+pwtTrZPA+Hs
phVzeN06lg1gcpgEs06nQHTxGerS0KFxdnIQp6nRn3i+RcXxPjE0810jAKR+OsfNUMVnd5qSdZMB
TvDdjbOnkfuPIAHdy0I89mEB0au6Pnqp3KhH2OZmRIMyh8Z92WJcNXbHkpC9IsFjForXYNxdXz2b
bYyQoHPVV1xX43nk4OsqZJlIEt0i5okkxe/lfBM3FXp38gjKH2fCCE1Wxe9clDFoG7eYGmz/3nB+
twPvijOI8dxnFUHByVP3XLm3KLbh75u8Jbp0wopQPp7dqoEAN6m/oWfg63qBvL72FuuSNUy/WR7d
4m0kmqw/y6k8olDzaa3qqjoEBWgmN7zDskImbQn6rEWwwkvPJJDDKQfq9yuS6Hoj428JWabsPRTm
PBa5JTurKdi3YbNDNzRES9ZXyQwsBq/AXd/+wAXgeH3FbLNZLwJvViyEICOk3Yfo7DsVuIMIYIuQ
V/jr+sct0ZCsg775uBuoohGhq85TIM9eEP6zOjYLAfT1+vB/uGjbJmE49RxUVZOnVL3yCeBCque9
T6YtqRTLlcjkLmG0ZB5g0eFZVKFT7Mu477636Nq7eLFzE5cF/MK4v7suWq1GZH7PUqKCj8IJ23mp
fr5uBdvqGC5NxkECiZZ1Z1LOL8Rtx52fTlts3O+vjhev+/iNiT2lQTAh6+6sRzQZkjYTD6Nu/m7S
tNhf//u2EUyfzhai05x056iD4tvg5iIpNcBhAdS6bgrZntkGyMBI41dV2J39aciOoxbqCzhsbgIu
MqBz/7tEnW7QS+E13Tkv+7BKoKsql90sMv3P9QV6P2R4puC9Kok/T7zrzvC0BMfpTxY6CRfNnvnN
Hdi/Pqx3j6ESG/awDbduszcWVyF4lYrY73G+8UubZk+uwjBjdl+Db7wWxVdnCE9tuUXC+34M8Uwi
k5SSiBAwUPwO6T5r7+ZqPKQhe1hq/5vb30RUDCOZpzYUdKsR+PozDwFhChY0K+cekOPXTfS+C3om
kwnYQYUIweR0BnBp9h7HWkkX0LS2rTcGsDmJ4eOyAJOSI932jF6Hj4Mr6GFsZYumzC2Ml2UGZntf
A2FslQkM4MhRPKDXD4dFkS7319fn3esgdV0TkZPmzthVjV+CgXRperQogjn6Sea8HNUdibnfyaSY
tJNWSYt8pPKPfeQOwU+GNnNce8H1QNgpRLK7HzZO+fcWdP1Dxn7wWj0Rp3CHi1CM6gTEetXXefTT
13aRWxWh99Z0HcOI+gyQs77ULnkqu0WiYMop4JCN57o/r6+q7fvGptBT1ckxGsdLsAj1mYp4Ch8m
EIeojbvKe66J/292J8xQB12p1Pjr4BU8fxTQ3gSuPwQ5mVLwnlp5H9w09CBHkBbgOWr3N03LrMAO
Y957AQ+Gi+pYQEAR2QWHzKf9Vq7WYnqzCEtpgz9ddzBLvfwswYNwdFLyLzZndsOda10340DgrlMH
BGosP7N6qL6COr55SZdNyVnb319/fxOfeQwoYx9P/YUGjLMjmFjT8oA2EnJuVUQertvAZvp1y70Z
JIBCyTh0aX1B+qM5jBkWac2ez1XJj6JDsyMXUDS5PpZtQv5/x1JpzGJWxtEj8dFaJzVKcJqDkWSC
3M/GEBZPMbE+Hp3qlEWpAOmNGsODykVXPLaq29Tatg1guno89H2B986FqFhBcTitPvWQ0djYUOvG
MStJ64YyHH0Gq9fU05xfWJ0z/770QIf8KWhqFn6k0Dz4NXn9Zle+xRpmtlbwoh5JxftLOk3VA6UD
mlUI+sj8UsQbGTvbEMaNbxBuL9tlUBeZgreRqS6/w57Kd9OwKbxn2b8mtodFkec4JekuQ8+X+qMn
p5F/K6NBiyOId2p1HjoJ+e2kCks0Mm+cKZZNYOZx2TjmC4pp9aWgRfpQtYDzEcnO173EsgfMzK3C
sSRmWtUXdBz7D5IMz3r1Sr4Myy7KN+nabcMYjs/DfnBrnteXrPeWKQGsXEY7IKrv+6L5EaL4fuMe
MJxe6jzLgWkRFxnAy+dyyB7CblqAxtikerZtM+OIl6rq3cp3mws4FfzdABWGREzo6QmrYqtf1DaE
4fYEEMuJ97y5lLhPUFR9aPYCdFzMExXkgJrfZnrD/bUD0rQS+kIXPkNek6OqVIKr+UFmLSSGee/e
XR/GMhkzaYsDnPVl2jeXgIN0Vq2o8mF0mgRkIGRjJhYPMRO2gZwjLspUXmYvnH9kAqSLiF9bYdI2
gTUYvDm0yDhrqMk3DUJXx5OgcZdEBHl2DLObYP6IxGZiliCvEXFVthfUa8AnSBrolSdoHx02bGBb
oHVqb6aAfk13KhoiLvMEmBcRaXxPab0RQmzrY/j27EVxW/seVl+N3s4BbDRZvAkczKrcQqHYhjDc
Op1QQ6oo7y5pBxo+BCh9BGUy2U9gFdhf36a2JTLcmk9zE05D116gkOx9gYDeckLCzruh9LIa2PDo
NGxr3i+quZCa4iEgU5DIUF130+G2f2/4cgB4udvganXxHE0fae27f3XlmF9u+rqZf4V+B/d6NxAX
DQBtk6S9zljSx125dVezHA9mAhZ4ly6v47m4QPRdAyoCmu0hltG9p+XHJdZbOTmLjc0cLKtLyFPp
TD4Fgj/VbtztYxetKLct0jq3Nz42QIgxUuUCUCjICe81OHEBxxakuaW+hi1EDB8mfU4RsUv5JGNx
0k7RJ5BZ+dkV4vOkNlnj1pj2zpXQTL16NNAxMtX1pcyLFMCLXCaqB9FUWgbDIWLh167a1MyzGd1w
6rIJ+RSxqbgEpJp3Kot/kSGfH1fts98vg+tmsYQOMw/Lh1rked/LJ4bemf3sOL1/7+VyLBLOxuCW
CsVqHMO/KZmK3pk1NnCo2E6DWnUvcIQnLQWZ0PWJ2Dav4eKsxC3ADcriwjNfukftMDdMqNyWun9/
AGLmZDNAkKrJXeQTxAybHdpoPnQjsr7X//37xiaxcTkntb+4ZU3LC/jmwTmCw/8jb3zAObJqSJbR
D5+vj/NempG6xMzJStdZnNHz6HPNpw56K2pZdrUTin3m4FLQRmmxGwpf3Ysif8o7+u36qO+7DTFz
tWxCOqlEQ/RFzg0/8tLxTrqn8e73Owco0PnL6CM1eH0wm52MQODRgZXVxOufwwLySBSR2sMkRLUx
FdvX19/fhLG6EFJMghQXnU1BuOOqBT1t6hG21WtmG8BwezYDUFMyWV1AtyIbKJeipe4BOA9fbZyF
NmMYJzkJXcdNaV1fGE7AuxLhBPGxPA4emBiiKf5VVZsvaNtcDLcfBFniIsiKS+b40yujs0J9Aa0i
G5Z+P3YRE4yNBwZ28uB1j2kqzuha5gAOaO/Yt2O1kZCxTMDMz/JpiBoXGsKPqWpPOsu6JEQyZuPv
Wwxhoq9RCmlUkXruRczekkDetYs/EA5+RHSXHtDcFj8WAPlsqaVZFssEXM+LlqNT5hXuELkeE5mO
wfd6GthpCp38n5tc7w/S6QCAoTou+AXVT2AP2ejNRcIWNW00hNnmsP7+xvk8KeoIOdERvtHURyrH
T6qQ8j6a82bDJjaDr7+/GQEn7YQJlN1jBsX0HzQXQZfk6Na6KbcLHdf/fp6PuD2wUujLUHJxB1jC
N0FAuzFMRberSxTTR1H2G3vXtliGn2elaqcxHesLr8Dk8xOEwFENug8V8uepQDfFX7fZ3PBx6ncV
m10qH8HB/sRdVIkLiYLu9Y/b5mAc6kCkIzEJPreLlN4TJM/zu6qsvnYcKZjrA1jsbQKy1eLoCS1f
2YXMrFnQuB0AAnwiUFjbgllZpmCCsJlbe0OWxuOF93P0w+vrcT9LSR+nER0I1ydhG2INMG82LZ2R
ZMUzc3kWffpxCAp+nBrUb27UdsK1wQRje40/dRlAuuv7bCjuAxim3oP5cPhxfQaWUBitM3szg1q3
quJVVv4UUfwr1+GH32zDtev+cr3x2XV7vrGhbPZef38zEPSCsjnq+vIS5O2gvgowUek79K8N9b/X
Z2KzheHhAxlYvIBf7Fk7+gvqRGDFdxv0lCJJtdFrZZuC4depBxSFl+HxqlB0epRDSMdd60XRuLGb
bN83HDrlFUTN02m8yIJXmIJfnkGAe+uhHRkurYdlzsHfPz/Xkr5Kr8H1KUb25S4mw7iR5bTMwERm
y3wmM4WY8zPkP0oPIhR8dh/92h3pRmHVNoBxW5fDREQcYwAuwCSfDkTsl5lukUTYvm6480pg5fZg
v7+kvsjljnQrZgXP/S2Esu376xvkjQ9AlmbK6inILjVUurA/04EvdzlIUm4rJRITP0ykQ8DivszP
lNf1p3rJgl+459T/3ORhJqM02pIiUQ/d/OwteLwwZ+r3tcr8xPduYnxGuDMRxILMAnrWeXYRngNF
U0lBvuVNPa5m16dgs4DhwkiEkK6XeviU1qukhaP4fgFuaWP7W0IQNRxYQ7mcVGE+fFJ5+pFWIJvn
MjrirrnV2GN5RFLDhesIL6uBRv0nLkuVMMdjD03sK5m0bKoPIh6+hGqYj2ihfOr7dBPCYnkjmzjb
epgbUTiZe6EaCXloz1d7KdruJOLiW1ilt/Bxw/gm2TQ0r90CfoErwVpUVCJDSs/3ZvrXddtbrBOa
3q0bmXI5598zEMHcoV/pC+Oj2jGVnq8PYNlcJuI2TZu0RQKV4lmx3mhYO0bRw8KmYTneNsA6szfx
Q2YihE6Gk17KqKXBx2Hs2+xnLDsmNsKrbYnWmb0ZYNYe8Ho+9pfKV80E1PPR2Yh70wjx+Y052IYw
j+luJE4PUZlLJikgrtofOudACBfAb3cym7c612171vD0uvIDt2mj5QK1ankn8/YHLxfxGQ02L6Dh
26LEs1yfQsPjh6kq3Bn0698p2F6bXUa5u8sGp/8RdCo4SNLLhxKXko34YttghvszRqMYxZ0U51Nf
gvmyGvNkHMtbuvDhfyaEd1gKqGHmAY4/cOWy3VzEUb8vmoVt1Bospjexu2nTOk4u2/w7gO8XFF2R
wo2FfC56aKJedxDbCIaLuzO0YlkfDp+WtJPhfsVlpH/pVDnxjuCR3/26PozFDiaAlxHiBrVbZ98J
hD/kM/ciWfyodBvmG05iG2Cd3xs/9EQ/aWSB8+9elKl95hZkD1rEl+v/3uIZJk5XdlFT4EgFAQtt
fsh2+Es0KH0GkK9E4xlyg9dHsU3B8HO+dD1o2jvnrDJV+AeBCu4IVsAZel7XB1ivfH9WBIjZ0QaB
Mwl4aJo+B8r9lztISyAl+GEt3SsKHgKS10c36Da2rm02hp/PEOLra1L4F+YMoIXPgn8mB/SX12di
+7jh1qUr3Sh3G/+Sje7yixFfPZZOukU7afm62dVGUpQiwf7Yf6rriL3wUfT+rinSdqsnwGIHs31N
SNdFAbfMvwlHBEnJw0dwkyXZhMzQgBfNoXHy+7GCcsf1xbK4+B/dbG4Wxijbexel6j6BSfQhqAE+
BZJ3q1/HtmKr47zxPlW1XtmJPv/GW1o+1sBWP3QzaLFvm4Dh22Ut0Jlbuvw7BMnEvZcO9NFPF4Js
Hd9KS1g83IQcZyASbkJ/ds4ZSKw+CD/V+zTW0/3c6fQuYs5G7sBmCsPFQeY4VDLrgwt3PHCds6wm
31PRAxzo+CH7fn25LCes2cqW8trV3pKjm0lU/EAoGnVD7YXHpR9Pk8zu3DHdul3bls1w8nIIJj1q
WIZKRF23GIsdpz67c0Je7Nx2099t62b4e6DQDlylgn8HHTp4GOYUmvUUGYU4Dn5dXzTLCGZTm4RP
CuLFwyeh8AhgTqSfxil2kyWols+3DbGGgzdOUgviQCfTDy9egQrwHcjDlmE3y2Zqd0W1bBX4LSYx
+9rmCvihZXJzYDXr6uBjN+xnt96FEObYRajY3N02GcPj0S6HrtVc8e9g9+MH9Gezk/N/nH3bkpw6
0+wTEQFCCOmW7p6TZ+yxl93u8Q1hj21OEuIs4Ol3svbNfFpD8we33RECpKpSSZWVaYIvOMtt0Uq9
S1+D5MrGsxEpqjoYNfbDdrgQggv0KjFPIHYFGHAs86juneC+TLy/XkLUU9eCouX6t61EM7L8/mah
eIgOC7RBDR9j45ObLFbsZyj4vNHLvTa6FQPqvJkT10nyS20A4EllOhzzvKuP19/9X5zRO5s8If/7
8qpnYJg2bvkQS8c7mhAdz7Qp/JcZAjCfTCmzBzrkM1g94qm+j3tQBPC4bn+6KQSTk0D6j3Gby6+e
YV/buYSYvEicfbgc125aNsLz+jn12HeCg0UVYZcoi6jDmWYriq9NrRUmsq5Dn/rEu4/MN95tInzI
Pnoh4OL7DMPGv0GANtFgEMguCg+Cnvjsz1EdVqBvur54K4mBDX5jMk6B4fXJd3ReQu57YSplTTMc
a9mRQ12mv3sPnFo4IqUbXrwyYZ6d/WdJ5/Mhzy+VysESw/2+LG64mvMtNNDKXmSj4QqX982QUFy/
GADu4qD/J8nL9rnoh8/lFCbHWcTuxuStfYuVJbhhLdOg9PKLK2HzYZKilQJyenIrHq2Nv/z+Jir0
uBY0fAydM1f6ltJg+Dg7sfh8feXf234CHtqoAw80vgWNpTnFvvpHc9EeWcjokYx0RzVveYA1O6Ao
4CNPNR7QNj56z9qXOAv6o0fT+aEDMcExUXWwUc17b6aWZ1kzFfNCuQxYrxNo39ruE99jrcu4VuR0
29pHgcoxp7LNbp28uvVldrNv/q2oWfgt9maJoT36l4Wnqa+jXm7kY2vTYSVJfS9iTUNuTpKWf+tx
HH8r15t/7XtxK+Q5FRpr+wCGM7qPCim++Na7+3rWwv8gClxIAU+kMKcmzf6GvZgBFCx27IJYSxtQ
kPboC27R0HUa0dHlps/Su7s+Ie9FnGVgK6T16LIjvEnGUyLveK8ONHsNFFQvL2WiT9cf8V6KtTzC
yn0kMCjQOse7a6c+UvPgTS95eN+TPRDZZXzLV+cmzOecYPw45zd+bhaM/RFNWzt2sWV4yz11UWd+
YMLFHsVBVeMtF8HGqq6EMRszAEI+T3ESDqeR/y7S34T9YV638dprC2u56AShgsmAuvjUOU8BtnQw
2R2z6Rl04RHatDbiwIqv2nztUPFOeyHJcHLb8KQrLGlj5r3+ZPlq1Q9hXEt8Aa0K+ky61tyCN9xs
0RKsTL6NDxhTNBmLwBtOFZ0PDCz8UBw7ToG/YfUr82+DA2TKwp54xpxq/WGIv84eynH1k+IPk9gq
xq09wvLdioGBM+jxBWX1uZC3o0BrAZ2jqXMOfrlRkl6bJct5KQsJGAncARkCznrBQaW3LPeP1yPD
2uDL729yBG+Y82KqA3PqefoEIqvbQvJ7w6sN91oJPKHlublhRLME1imgJjOS4cEPdQRPhvxKum/v
Dq09Ni2rJBx8rHLmPhQiibys38jP1ubG8t9AeEVj9GROULjk7Y9g+sG3SHNXvNYmZUdhW7iqXuym
Qw861C1/71tO22FV0amGwVb6/L7r/+QCgo0bCd/KK9t1fy7DMWaSmlM+g6P+Jt4SAF4xEZuFnTZw
UShxDKc5/Cnyx3L6lZZ/hvF214TYhOGCgImBKOxMsxmPkM04uDyE7sqe1gfsTMzyTWcE01+Os9tp
Qk3w2fe7MEqkN75ef/mVKbc54WuvSJ3adDBAQ7FzkO+gGdy3mnYdCNv1BNpMeA0IOY+VYMdgTJ6v
v/WK29glIOpzAJJ9M5wmEPejH9GvH/vx1/WxV2bEZm+daMig5bG4JB+e2kD9xHFsI1StvLaNq6Bp
Y0ZIkwynoXkCeXqUisdYf7/+2mtjL5/zJso2fpWChwC+Q4FW4r08Dj0/8m6LgHRlVmxEBThdsi6o
MbwX3qX8Y5VsZKZrr20FwImjd4ui3HYKZfrNk/ykhvJR03xjY1t7beuYQWSqY7Z4vseSx7AejmjC
/nl9wteGtuLgBGWi0YgZQ+MMQIIYtYotEayVSbGBEhVUOf2myrCWyXjsvfYXm+d7MdINmte14Zeb
ljemonsBXhLmmROhL533U9E/fS6i67PyL1OZfdWGcGXDI6iCwOvcxc7vSTEX3YTOOa84iWTof+gn
/AKuq/us1S/QrksPwszsAe2CYcSU+6ms0esz6nxjb11ZIBtHES71VDG65lRVzSmB5Hjr+DfXv3Jt
Bpff38ygk835MCxrn4ftDWH1URUagpjhvh3F5iiHXFFZUjmYU0vyb+EEFXNRhC+6hQTK9fdfmxor
oYkZNLQHipQsdH+HXXYYui2h9LWZsfy5Jo4SwZLQDLg6m+NjkpRRkG+E/ZV93IZJiDkJWUngzcIX
D66Rt7gzugWc/FGaeAc2AuZr1+TdoI658rCZT+xmqP4phr+7Ztwm054FcUZ/wLieuO2LXyD63LeU
dhk+yKfe4T4GdpubJvvU642cd2WubeoZOpK85BNiUEg9J2oojgNjy35w6Erc0ZxsteOs2Itdfh/D
EoU3dO2eOnKOiw9L8zyt922JNpGMF5SBcDvkNs3gH5UKTrhsf4o3E+y1V7c2gIxBWY+0vXpF7aCJ
CqpeQaFooqAm+97fLrmLHr1j/nKlIuonVpXRLE6k23ClJda/E6btcntYt4VTMARH3xtvvB76Q5zE
BwAb+yhWw83QZy9DzvPTdetfMSa72h4MYasJtOpOoElWOhqDvB6jGkoP96iujDci7vdm4zaLTGFc
D3WO1pxSyFsFRNy2FDrXQm58yUrktLm+p8YPfC9ANg4FgRugJcdIJ86v67O0Nvby+5tdZapRO5TL
egMqVbbfSfHt+rgrhmoze0NBMR3D5fjKe+dhGoGC5UNyGNLy977xrZgPjaq2JRP8bOAZSPXLM+PN
IdRs45Z+bVqsHE6TTnSaYVpMqU9In6PW9W6uv/na0JYLNww8sY2DoYs+jMAgGvVtsy8u27Vz0KkP
wdAiyfL4FNWNOYL0fF9iY3N2F4bLRPlIDzQQOSczTOSI7J9sHNtWfNWulYe8MbQfGKY7MY+GFbc8
nW7Z4B0HN9lKzcT70cemfHG6wavRToyiBX/yCVgz/NcmfWjCs+cDhGw+uFtbwLv1cuzndr0c8Le5
ocWY/EnTtDwKsCu0i/yqqYArKtFyc5cXIBypNDkMMZG3KHhstT6t2JZdMAcLFCWli2+smxtWfpE7
L6Ns+eeYdZUMGcalLD9Qr7obS3K87g4rgcIuk0+ui365GIblN3dGPDbm1eNbB4O16bC8GGUTyRLR
IwiFKKAPWVVHhdf+c/3FVySZQ2I5cg7uyNpAPfzU9M4r0f4BugJR23c/OzYeg7g/mAaUCyAR7XDU
pE2HLul+S1JoxWHsAvhUoGhY1nh2ECd3PPSfC1Qnuri4U3O4cUpemTy7Bi76Oo9rhoWplbmVxI2C
fovVem3o8H83nS5051GmCN4gmGa4k/CzbF+Yssvc3cDJWEw4Cjjt57gFpGsjRV+b78V632yTRU4h
MTzDkrph/gYOumdI0UG3KeftvrzLJuFuqWzjWCFbyeY7Ejy74V2TbLz7iod51sErrHDkKHmmXoUW
7EETPKQGCOCoBrYz7vzrIm+mx9RFL53FHEMnveV5DjqZLUTj2ttbPswCv/DTDB40JAoycx+5i76m
YCMjXVtWy4XTWNdhoLGsXv6tEw/GfE0ncLFs0cGu2LnN8VIKkis3RuIW6w+t8yOkG6+9Mic2tUst
AGATiPOnDNDONmkOcaoiuXU9tjIpNqOL68VuDdloHAHYL+F8C3w/Kgd58PcpAIc2r3bi9m0yNfB+
4z1RVDZKd4vOZW2+LS8N2tGZCoqREQyrWs2ndAIh5fVwvzbnyzPfmHjatMhpO8wKiHWiobors+9T
unFHu/beloeCmcXtp2UnqZp7qh6Zt/OdrSQ5wEVnFjrwdyj8Ovmnqf6cbgWVtVe23FKZKe2TNO5O
sTPn0dClF+q7WxXmNQu03FKoJPVhgjhP+UkesVEmN7HHFrqDoIh62mw17r+/psxmZ8lJC4g5z/qT
aCvoGlX3A0gUqsndtYMym5+lhOCEO2Zhd9JBfw+6wYPTNrv2OWZTsqDknk/TgBkiTvjBS+MTyss7
+gVgITYCqkgpy1ic9KfYABgNxr8h21Ivet9omI19GtvCx4zAzmPQR4LhHkw4TlNt8Z+vJGTMhjtB
Q6jqIbiEsOg5XTTLLHhM+aCfSzE9TeCYO5DUfOsqLzhqw4KDHkAzmE8uQS/PvE8gj9nQKFGM6A4P
cbqbJr/6UHWjd6kc6m2UFlYM1q7LKaqNaYuyP/HxG3c/qORjOexbdrtOFMykB4O86k+j83Xyz8T7
dj1uvn/sYnbn7Ti3WU3Q9H8S48e6/1Lz5xQ4eNrWkUc/lup73G/BadYmx4qiuG+pJ7/FIcWd7yf6
nTYXmW3RrqyNbUVSNGPlk1hmR80/hPSisfpd9Xs6exePswZvYrDkGab7UzA3USjGg9wceuW9bbZz
YxqnqbvlRsAEL7Kd7vIMt1OQBL2+uGsObQVq3gSBHkIMH8afqGCHZNynlcxsyFsxDBUaqhEqRDXP
pxIB6ShaNe6LzDboTSSFV7UxNsbeu9fxkz/sHNc62Lgjrbwm490pbYpDllWHeFcDPozExrq1AZV+
2MP1Ax5/93D7hfZJcbm+jCtWYuPcWlkjIKI97DRPCbjPP5benej3VWeYjXJrIRBQpyQFFG2hJw+L
S5Coo0/TYGMrXOb2v7fKzIa6CUc2XuPABgHi+MPVNN+qidCDDMPgxIv569QG9caj+PuPspvkITOf
CxljDZryU+1d4uC5CV9a/2/Qu4dQbcT495MfZjfKp06Fk06FaDAk7q1DxpOPu7a6Vzd1M+5bb7vW
26um8mmCXHaoP/P4D4ewUL5R530vIqBXxD5stm2fK5FV/UfqeP7tEPaXf+Hl1+10bXArUNI8b6eE
j+Q7CLA+KXT63pat3snqY9OJFsADOmpCT4E7ONkHxcPnvtLORmVr7c2tQFkkSo8KTSzf2w4il4lp
mscc8t8bo7/nv5h0+5yZgc6CJVoET8koS/03EUHBvRvRZl4x3YxFg9azHQF/edLiGW9OQR0vMlWJ
2P/pzjK4C9IUHXNAbONibdcK22fPGI0djW4l+V64wfijzpeWFG901Nb7v+dcy/svv795/55Dv0YL
9KtqnrjZnUpM55+YN8/dfeeERX5MDU/GnR+zLNebh2WoboGmoXS+qYqR6eTKapzvBKmKrbvTd2+a
l89ZzO3NE/q8DcjMxumpBbz3NTMawPyoTScygXoEAsHDoc4EumJ4x5eTVF1xIZxjAQ6G3ByGMg+3
ygNrFmjlXrGYak3N4H1XTSnzI3QO+odRdoE5iJiRjWPy2uJZ7t8bqroMc/rIS0gEJ5lJUYkABVTU
KRqkEQ5uuyopy8Rax9vWVSMTk/C+Z0LR8JHm4I45TeMw77moXB5gBQTKfZmqXDpn0pXteIwd0E7m
dRW7N9cd6d0FAe/oko6/sYwkqbLUlLS4QGzc+dASyJJ2TeicwIlWbeyGa4+wYgFlboOWeJS2OfP4
k+uXDJKBcTf2UTNPfXC8/iHvRk58iJVSyR4MzCRA2hD3FLgXsHqdHB/KuvtGt+KB62gXaWZToJ8V
N3WQe59BnQoIz9YNw9rbWyGAZMIHFEzDjjzKzQc2SD+/TUzv1Hf7PsCKAJxoQmPq6wfqGf8x01R/
+T+0+y5LaedWDJNvuTWYJCvWZhytXLTUN0EF/ZhQdeUpHog+6lqOj+C1pZEgW9QnazZluXiSB6Jg
wxh/c/uuyT70lQqyaPLBuPPZgVRHtrHsa4+x3FvHMotTv9Vg6gn1DxfMC09Jp/zHJPHin9cXZu0R
loPnSKWxGGN+cRJafdV9KG+TxJ1VlDdbuda78RD0v5aP89phVe1l8pKNYMidFFhJ3LasjzXisIRA
/D4/tw9Lk1tnDaW1vLQzumMbqcpjxuVLP3t7n2D5uCnCgqu6yi+ym5xDPBdffMLZYTbF112LYR+e
OA14Bzh9fvEyTvuHmRWdPkAUXMcnBmDduBF01xbE8vYCAhnS65h+AN2e+ZBUajyxfuIfYhCunGpW
buyDK6Zln6iwvVdtxkR+Ia5b3qs+d0/D3Ax3iddtJcNrX2I5vpNPXgEMVnHhwSI6WxXxAehDfXQH
/69omi2E79qXWO5OyByO6TDLC88zMiD8IjweKjeQHypXOl+uL/5KDLZbiVClzdyRxOjzJoNzP7H+
n5bwdKO4tja45eaEEpC6O034mExV01VRkvfgSm0dOXtbwWrlEXY7kYLUWZ84HfYo0XZ+JLsmQDF7
Dtqty62VKG83FKGRH4pLZFYfqT+DV5Y/Z7n+oE16p2X8QpWjI9+DyuOu1QgtXy8oyNjGqlUfiew4
qLCT5JNf0y2aqRWDsjlHx87xKMTW1EXMsrvLZJ89kt77zr3q1/XXX3vA8vubvKp05tk4w6gunpt+
r9TsRP+mVbip2pK1eO8+A3uu3VtEBp7jjoGqCwgob5seHJq86u5z96tBItqk3RaIc+05lot3RpWi
KrW64Gww/kRXIz/khRwOckRHBmQSUelq0z31iuWjLEfnrpdocISrSwNpR8iw5J7zJytyZyPwrq2K
tZ8DCRb6VGDOqGO+qWKUx9EtvjSQXjteX/a1ybLc3J16fxS08X/yBiRKYNt8bDJXH6RXtweRfK1N
vnUZ/P6ZDrT31q5ehzlxe0rjc+1D8AUMzBoiQlL5043RiYhASBC+NnkeTBF6W/IiykHRDTRRtpWC
rYQbu3FpcoK+jOek/zgR3p9MN/ifvGDegwuEIdiNS5oFuUoSR11mqsoolF0WOThHRH3giY0Is2IM
dpGkjcEuHTZx/5H11BymwP3kJmFyV3K+pfK0NkVWEAD2sGkblpcXDaqlz9oLPhg6JOfrprY2+PL7
mwhDpXA66STFRzK5Cc65qjee30TaY9Cq2vcIy/XDLHfTMuXq0oNq7E+aK/YAYsEtLcp/4YbvnBqY
5ewxr2Yjw9r9CUpjXx8d0qC+FomBz4Algv2A6kuXZroFmZcuSk2iKs16dspVkAzHHhxiTXrDmjo2
4X0NMtvCPOKWjwZ/lWgoEP7SM036PSPEDz7XFTTMP4dOQ+obkbfmk8nbcoq6xMmT4HZAcifnW9jx
7ErUG12/KI5yAKt9DVHnEvS4kQa0lgApV3YQZnlNGK9petw3y1ZQUlMLlGcq1GXqcPsTsHY6qd7/
cn3wlQTNviXOnAEUzilwr5rz6kByEEYfwMaURLJy41t082xema24k31ZHEsVdAKyTefJZ1+RjKAV
sB5unKTeYspZia02d+rEnZTovJUvSaKmA0uVc2O8ospwoTOLQ+ax9hXX4cnGXenKxP2nV2iqRFK5
uT7XQ/AHrNI/4kG2yQHNT09O5+Zbme2KF9uNQDpow3JidXFWBIh2U00MNUNos1xf/bXRrQDkzmEg
0AUgz2ZC7C+EHn844Hn7dn30tQWxIpArXZ+BvUifaTk6kXLbX3EmvF8tGoROi8cew4qS1+vPWvsS
KxSxgUxOJ2Z1SUbTh7gzHNRCAd1OO2+pAisYEUQaEXt+fqZ8ZiBwQCIbQxgrEtOmSa15iOXoWd55
We6X4vFfbh3w7HzkGYC/DsBwG+u99gQr/aCSk5qOrroE4dTfhHlA7qguh8OgQX+5ayHsztk+7MJZ
DJl4LJL4jgw4sEoGMa/rg69Y1H96Z7H14qIlqc5kkUUs6uCLi6atMYoL7Rxm1NYPwFamW/ChFZuy
u2lrADDSgrXuEwvc2P1CQDU8nbjjDHt4R5DE2A1bk6ok65q+OmeO9wkcZVJD6lHGUVmbz3II9hUQ
8BzLzROoY3An9vmjTtv52bRcZ1HoxluQjxWrstu40FxLOgjU6jPBif5kIDZQuDkudxT9cX3Z1xbC
dm5PTyheNsUZPGslj0zPSA2lj3jrjm1tfNu362aOzZgV5xrSKM9TLbPwkDdQIN8w27UJshwbaje+
rKhAc0nnQmDXAAylWhxaJELivhmyHbtKU69z0ZNtWhQd3dI4L345+Bt73cr82M1cbVI4qvGXDCT0
4yoKQazeRQRgk9Out7cburTO3GCIm/zMqcDxsR6hfHqYRrTV7ht/CSdvUuFQklbPjqcu/lS/MtcX
4I2XGx0+K3mA3bMVy2RyoJGrz1C8qe+SwLmHKoA+ebP/kW0SZa0YkN25xalTmMBV5bk2XP3Tp3Px
mVLo2g4D/71vipalfzNFdGATCGyTEnWemp9oLquPgynq2+ujr9wM2V1cvK9wM+tJ+pQFaeZEJOm4
eMBvc3mMJ7A4tDceyESgaR6YxrwQUHu7u8TtXGGTp1JhOE2qUV8ShQvnjogbnY7DsWPgYnb4Jlnd
2gpZLs7atlEgi6FPriDyxW3YPa/n6ndjNu9Z1pzQcvGYaTE1wk3PFLcr4lD07Tg++lTFcl8JyO76
6pXowCM10DMk83p6KopU8IPmzVaJaWWK7NavKWEg8upCfckcnKfNhN269kvnfo6zLaTsijPa/V9Z
kTiQm6rTM8Q+3VM9gK+WBG77FKI7v6T5FoH/ylLYLWDQ9lxkV/z0nLC2fKj9wH0QJTLb686yNk/L
729ccYL0jVMa5j9BbMT/xAcDTgxXTDIqZbmRLa/kUXZ/V+vNAehNBn0xQTp+qkNS37umqu903Oof
jlt8DRpgWq9/zorv2z1fnBT1xPNBPBKuPyxJYV1p0CnUzgHwlTQanf6f0AMFwfWnrS2NtZWbfCzi
UnvZuQYoYbqrcTdpfuYiFsUOWBVyNpvzlCRloFrGvHMhxG/kC18Q5ecnMEeeQ7Zpx2tfYfk6pUXX
dEFCz4p3+d2/OSEgaFsilSte8p+mL3BaqVC4+qLDCvoijNI/nqnnW+Fx8khov7Ezrtix3fjF6hhc
v25cXtrAB/ysAiTn5Cg1nuO65MW+E41NeNo6BDzIdR6cW6UVFB7T1huPCGBDevKlQ9W+2Gj3gxVh
CFbvwAvO2MBa0LdW3m0+z1ssYyvu6FkeT0StMFmTPmszlA89ZA+eWV2dDUoELxn32idvzrbQzWuL
v5jcm+iSsNCv43xIH1yQAJx4I6onAK/mZzLG+Q8VD/zbLke0AXxJP0FIQ7X6jCpjyU+Jy2R7YBCJ
S47XH7BmXpanJwohEtx+3hkMot3BKAiao+RfHESwyVK+4oY2lA8EZHXZBrN/1jPF7TnluNP+PAOa
0u00K8vPJ68G8STpgzOfRveC3TAfItTnJ7IRe1fmyAb0JQUfKe46g/NkYgXZ43kS0LTpRD2e8slM
0z4ntNF8BEozYCnPq3MMYZvD5Mn6BvrNX/x+n0QxxFatDL4I3EnpAh4y0Qka6iXaPvgQjv/ErsoP
48i9DaNa8Q4b16d9kY1VI6v/D4XomX4Bxf98V2q05JqieLluumtPsfydS6cJiOQBLl2L4lXlCCkm
D/O/fdaQQ97vRCvYqD4MaeZSEu8MX+wWTH0X1a2XHPIcKhXXv2TNwP5zMgfPfRUIXMTHY3DIqTtF
bRH+BtPB3+sPWHFBWyJcF6MIMsibnFvSi0dWGvVPGtRoy7k+/Nr7W2m7AmdCPnS6urRZmjyRjI73
ZdWoTxA92Krsrz3C8vE2cOJGTwU7T05b/GBDwm6VI3MVgfJ+S1/3fYMC+PJ/g3omaD9N6VheEigB
fhe5S79qsIVFoHkxv3wEyo1z3Pvfwu1OtLiRHtjje/fsAlxzIDIoPnPQIHQxwCnXF+T99eY2TA9M
tiEFmS3ukoJAyCPJpacenBz3Dxuxau0ByxS+2f9MqFs3E1N5YbjRmD6gcXcR2csCVXzf9wXL3L15
AFBAoFcTkp3ZBMaGOHGC27zfpynkcrs3TXlCNy2HXF+Ljv1jNtbTjVxkpK6/+5odWe7sKs37xFXV
RWeGfMy4qz5JAuIzF6J0UTmWn68/5t0OO4avIP87R6z0WYhSdHVxRfmaxebZjOreFGN85FI/u/X0
08jCPUJh47YGsIOL9EeY49/rj1/7SsvpJz9IejPj9DO543SD9ppHFtTDAy4pbsBrva+4y22BcDM0
qLimVfawaEyhO+0+ieGR179gxYhtxB7IQuZMZ7y65D79C76j7uSQzSLB2uDLQe6NAdO2dCbwZ+lz
n7RhEqEVBs7ngXrn976Xt/bydlD+zIMmOBuINN7w2ZluQ6+/7Bvccu8pJKFsKJdnmrrxp6yZ1dPI
2dd9g1uuDeHhiWnmVJd/US4CGuqRT/kWxncluNpwPDaHpB3rtLzUnY/twUlLP1rk0lmUEaE3LGfN
9ew2J4WyArjrVXE2XlOy4MQqlDUezQCl1zsjA1bNEcr6QQtCgBb9PWEU56UTn4B7a/PHpGlL98sg
09T5x0xDsZXLr3ikDbVwcxDFpp6L4lrDgg9x1xfODcn8oXoZJYnbz6NGeXpjBhYz+y+qgNp0K+gc
K2K0IhevvmMA1c6A+IFQRqjBsTigXnVwwgZ3n4Ql+3Ikah+3RQuiUEheFa8oEKPFvRnnyJdkBj2E
v2/+qH3UTgBKhZ4kC15cWOeTbJIQ0piimeiRDlBLOUjoD9cbSMX3zZTaJ26exUNYePgcBpOIBsN+
TxktDoyoL3u8jNpnbYiihunI/Py1RhNuDX36Jh6PfqaTLR9Y+wLLjavKAadVStiLj48BkWj/jxFJ
fcuHZu+SL6H1bQgFly0IE/ziVSfxb6Wh4Msc/wdSv10yzS61T9ckLuRcsiJ7Tco+0LdaBjS9C6ui
3Wpwen8ToP+Gjzdf4PO6mJmbyFc3ntwHJ9PI9Gadb1wNve/v1D5YJ3WFW4hkkq8ahvl5QikvyhRw
UBVL0tu6zbfIs9e+wsq9QYhZAocm6Ytabp+ObdJ7+h6SaXpfskftAzbxkiSdgzR/JXWTnEqqK5CV
T1DAuO4KK5ZqH6wDXTYjB2P5S+y3/EvdSVJG6cjNj36YcCF8/SHLIeGdgGifrZlX++FCuH5vUvnV
TOy+9eKDW+jn2qB3sQNVTvtUQir4+tNWlsQ+YTtlE4LZYEpfkQG4ZZRBFzGNMm62+nxWTMu1nFs5
ogsGj8pXMpH2I/qRv/ARlYaF5+9X7gzuad9nWB6eGx9lGOX5L4ULSrBmEuND3yV7+r+ZS10rD0fg
G33J8uIVhGPQGW/HFtyiSSb3kCEt45P/jU+JG2YAt0JEzB+wD+qhv8FdHRqW5KaK+couaze+qR7H
E6lS/17P889kDL4kpLyN+Xzbc+/gC75xgba22paD9yi69SArTF9jD4XRAMkkJJvZGRXY7h7w8I07
//dt1reP13RutAJ0InhJ2tZRh9gQym7HrsUBdY814fP/dz1q6fS4APbkSxO2yb0/avIq4jTd4nN8
P4z49qGaT1MwSXge8hyshq4g2FVC82rmcbaBEFhe9L8xxLfJXnhMUhlKJ39lwxD7x5YBz+p42P9S
SC5yrr37QAfBdOQZ3UhD3jcw3+aAcVEbMwa41ntShF+TLM3vJ4CrcUvH4peB4k3m0K92cJos8ADL
2T3NpHYoNkNIp7stVBeDKo26sucb2+GafVnuLngjWVgX6tXLk/pTXAygOWW9rjeuG9eGt7yd4e6U
pbKWr14lveEoRYb0unSKehe8wrfJQQbgH4o+xy5bpDmWIWXF34rU9cbkrxmv5eKgs+ODolnxGsgA
iiBdgTztAE1oSr+QYdxagvcDiW+fqFk4FiHpWfjiG7R0ewcxzdoUERa6BpSpSGePAsI4V24iNlxm
ZVXs/oxk7nu37Vlwb2KnfWDShWyolBPjx+sxZWXebOEXUU8FgkmbvLqtq+8kl/JZJzz/i964rSRx
7RGWYQ1NyYfJm9PX3K3b+nMPDcX+Lk74AEB0THJ/ur3+KStTZXcOlp4/18To7DWHyCWw1qKr61uG
u5qttoy1ByxB5k22q9tOcwZmzdcaddAqcoPO3KBXKt7ijF2ZKLtvsAlFGaKEpF7GjDr3AeqH9YEm
ZXXmKFVuXGy+n8b5NvlKn6k0dOVYvNCuEQ9LoKekP9SgHz5p3xeHNh1/gkUAqq5b4sdrs7b8/mbW
aDWMrceAMpsawJ8kx4lZAJ2/r7Tr2zcVRTMF8+TOSFC64GuzHApikd/8Hw5Raz5vmW/oeUGXjxok
6GC4PzRl8D0UTfVdFk1wKEHVdHPdetcW37puRNIzlmai6sWHVDD2Q/JBdYYdMjNv+cfKXsitEAml
iCJsGuQnAhcY5akLpvaOdXFwr0vNTNSSbozA0kC2/H5l4f/TSZh6g5fUY/JK/BJwLo9394Nf9+WG
Ja8Nb2VDBPt42euWvdDRyz8liwy5o4U5Xl+OtdEtX6fMtLMOYv8evBr8W9uCYbSL5RxG+4ZfjO2N
U3BZj7qtCLtXC0y5BVQfyqVbNAMrphQuv78ZnPolEuvq/3H2Zc1x6lzXv4gqMcMtPdluO87o2M+N
6iT2ASGEmISAX/8t8tZX5aNYTVVfJeUL1Bq2tLW1hrApcV0u3DvQLYFQPtQAzMG+qUZOf21Dxprt
h5mUacvq3wDB/sNomz6lXvTdL/RVrtbEj40l2xGnUApO07/BGkpOkIOGXCqJhh2eXPtTX/NrpDyR
upksOI07CFBGQ/ISNS4ejinkYLIREmN0Y7ote4jJcutkHROvoNGLF6vuPINEndF8zvdCdfW+1N0W
UsAy8ybfDUTgKqggzfOyCK849SP/PhKvhNQ+XJ6vWrhmDZbGVQAlgA50YzVKiZyaNnOzH/C8225V
uC2hZ2oDkjCPKZMqvI3cWd5DQLgeso4Oyxad5U/96INriCkSyJqx9vFeEd1CwmZ5CJoBKhyy0PBO
0qXD/V3BtNuCd7Q04I52XrVaEebxsYgHFNzLRACmdHkwbcvCyOi5NyQJ+uc+aIaH0kSXywmKVvVu
Eemr0yh6XeZtMuR6v1g6t+TRyyRqNWVupJxfXUfKjdTbNl/GLuCEGpEfDPVvrTwJedZ0YpH6X7+g
5LFVrrGta2MfUA6PFy8K6t91E59rEHD3dZ1g2OIIjM7Lc2HphUk8a6MZk8Hm8JaSujv0A4BC0LMV
G6e7ZaZN1pk396JQEh2IAvcR2Up7anXfAgAT13deqFSykQNbBsrkm40Fd1B88Ovf0+w0OxG5462q
idznM3O3qNy2kVr7+O54yfESAghzGL40tRr13uVlAYlNJDBfr5uJtW/vvt/7TVnkZZe8aNqQfeIC
C75z5Oz6G4mDJQU2vacioSYZjAtqAmXQ/xC6nrp/4M4S6V0INoHeJzFUWnctkc6cLQteYh6bso7V
VdAFeKn8t3cABDvOHCDrUn7Mf0Dxnk2ncnRFurHSLFmeyUBT2LyYrkl4mwftuFNBPnxvK/G1x9m5
L1Po1znUSbeKwrZlbYQ+2DAuWRZnHcpeZ+sbOct5dwAK696pNimbtgVnRH/PVDnW6XoHjud/BO5z
Ozefyo2IsXTBZKJVovRL+JwlL34ZkgOkx4NDgW0SOC497PvWVRt7vWVeTFJaAuKnCJxK/u6n5R8q
BD0QD0IUwyji/exQ8eAPwGtcjiDLLmBS0kB5Fr0TBdjw+6Y4VaT1T9UQyH3lbb6OWebEJKU1KEyI
Udfhy1z5qHlURcfuUKuotwA4ti6Ym4ATcFj2xtELDAi/5YH7v3r0dsNCrkzATTZa241OzsI0eoGN
8UoDl7gAhcl1J6LpLAZh4y4U0xK8AG4sjxHRUBwYxvm6k+ovQzGoiCVBiecenQIkAeHFgIrPtKWc
b9ScLGVa01WsCAeu5BxGL24pXiMgKG/0WB7oAAErNULCiHpZUA7XdseI7nrqFYi/rvwNbgRe2nUT
+M5n4ZKRv16OBstSNXlpnNR89qrm/2rAUtaozTfIk6/jXvsmLQ1o354JMJhfwpWniVpg7sh9p53g
ygEyrcVUHeZdmfjyN8FSzWqpq1cBjbqX60bHOM1FlS/AyeIm+ofaP1OwcFMutsR+LLurSUkbByK8
mirsegJYhjEdgiyAq+0XKtcLXE/F83W9WOf+Xc4A73mg50CBv+UgFWftNHk3U5teh/f1TWJaO9Ic
itZxeOuR5o7XXbtPFvUF8g0PaTt4G2mJbai8/3YhUMKZ+rSHCkUA1jIB+D6jffFKYXSyc5twgyRr
2Vd948QmUUelO7nxbV/OPwg49hmd2oe0GMLrdiffCGfqtoKLZoxvUZb5d04LP4Nq69NVs2xyzySj
3VSLnv5UC97xWFtAoKqDd8iPy5+3jI1JPcMTlipCT9OfU1IUX3QykaMXDkOV4da+fLnchmUzMrln
ogg8KR2d3OaNrEFJL6IpP7g9BC8uf9/Wh3V1vQuEYGEFbTxAhlkZ/Pwzv0Lkr6Vi7HC5Acsy9daG
3zXAGq7zOMGLmsjXOr4Y8yo9+wIjBA8wrw4/uYykfOPmauuNEdYtSNBwFZXeQ9SyNvOm6H9RtNBT
kW5GnW0+jHQ86H2PsTxJbjlUznceNqvMjcfrXuxMtzEFIGDoyCp/Lryw2lfd7EMp3AuTrS3DNjxG
MIPcWzZEJuG5V4Qco9bjd0kb5Xs8sm7lYbbxMcLZKwLWSpgfPqhoxAwMvQuZbWfeWEyWDpigtz4J
lwCwcO8BHYCcHWhgy2cFcu/K1nC3OEa2RoxCscxLN5/TJb6VzbqnirQ+La5m2QB87P5yUFhGyUS7
yWUIy5Rp56cuXfoIMVxy34ASe7zu60ZM9yrhNGXU+YmEG0RYGZ9Rowg3clXb6Kx/fxfPOQdya16i
+DZZpX2YbFnGaPC9c6+kJPum2ZjsHD6KHvkX69xH6uVthmeALTkf28gb8Rt5nlcIjqO5h81hlMmx
nvXu+kd9E+FW81JAYlo5P7uRiZNiZXsE7PXb5Yn9Q937oBJpItyYQn1esABSuhReTFP6IOHNdKJR
/FmXQh6pJ168qU52EY2OU0xOgy5kBlsAd7/ksCma3LE+NKLbyPttS8GIddJzANDHQrym3PEynBnT
KdawtHLYJiLR0oSJhOsTP2imJuWvc1m6QdYO46cohtortO3Craud5YQy4XAsHOKEdbl4Be4HinXa
p084mZI9DRb/q1tswbxtzawX/XeBIyA3zuE1Ed2CtfMA4YsDSUYnyxv6sjh4Sbu8QmyNGKFPRdyF
XVE3v/uYQnopisBt44rozHFAdCi6YdnSVLcEkomIAxelnIZlDM4eQS4ogGvIFoEM6HI//kBOP1jp
JsuMejgG+4b4twGN4/KBpST08l0bJwPDhpPqInrySN4yee7yue3OeVrTucgkjwGt2FdJIMZfUZuK
as4I5BJIeqA8HKONQLR13thFirgKVeIL+lqWHNIlWlXqJV7KLRUw2+eN1F7FfdBIroKzgEJNt1fF
1LlZ7njX6ZD6JoyulQDXEAhnnJPYSeo6451a5PdeVdA6zhY+p/7GNH7cEWJKGkQdXIrlrNo3CQ+z
A6T/+Y67zhbm3vZ14yiKBqdZki6XbyxxykPgcRc8XbmgMHt5Edq+v/79XcQmU02WHESFN1mnr16Q
+1koq62bru3jxhJqSdpRtxjmO1bxPuPMeWpX4a/Lv/zjbZOYiWRDEizGwavfFojs7whzyI7r6vdc
8S0suu3nG6nk0ENqrVqC9g38T3mzimJ3RXSdZggxyRS5m8AdvR3rNzZBZFSlyMAcnKvXTauZRCql
JwLFxfbNTaP611TWKG/7ahMWaRkZkzWhy6gkZdfVb0XNfqiiUufeLa9yaoHxg3GIzJPfx5A9GN5i
n3lZrLg8pUPnXDky5ulBQPmYi7h9m93wTQ/BXcvERtno43I2McUIWqedYzWn7ZvI5YsKmrucFDc9
Gb/EsvnMHXZzeeHbmjFCltQQocbG3L61S5hDrTH4yavhGVWMIgv4+GUMy8PlhmyzbIbvosJp1JW3
HkbsVQNWBJXbUYNpf933jSMgKfI8dnDRPHK/649JOJCjz9wtrQ7brzei1xOdSuM5bt7kxMi56yvx
IItgq/xl+7qRF04MJahQhdVbSpYGZJ5I1ZAKLoctBrrl+2ZSqHgM72y8+MEaCgqxD4LoqD8XU8qv
qrn8ZSNElyYZG0njI4MLwyECS//kVFvUc8sKNXkROlpWfNvsnaM6/i5YdaRsvGG8+xXF7q7R5HTV
+jEJEaVbgdnUOP0bVOc4yzRckcqdnMVV5noRHGKMwzcJcP+TdTvfzXPwxof41c03a4IWlem/nINk
PI6LF+LXh6P83wCxpV8csgOHaJA0S8JwOZdDVJ0i558RbM+jX+Yb1U7byjKi2q0mGudh2L6lseMd
aeDg2bVTPy5PybqL/p3SEpMeIcNiiVMR8TeIC+eHyQUvDIQo7wxv3Uc3LbegA5az30zuvC4JRh4z
HG9CBgdPBG9tOJf7PsUzzOWO2Fow4ttBkXMa+Ii9POlluYs7Z7pLl9XVNC4btVHK+xB1E8IiKP1v
9lXOS1j7eQDu2UhwxJ2aGhT1H5NKZPSc4lLIjyAhimL52bRVhA2mgjuKVyHPgdKGxL0qZmH1dcK9
p/Q2DpeP+r3+IqMw5E05hxpTz9/yBf4fSZU+kET1OwewqcsD+9EKWRtY94x3CWfa+tDRpjV/436l
kh8xRC8quovnxGPPee7jps/nWm80ZuuNcdi3jg7gwiXnO9p3LAOa8DUvYaZwXfV97c3a8LveQHwm
8qGS1775pHJ3JRtRuG7qjXzCNlRrBL/7uKiLQSHB6t964buQAHKKyd37YQuLT95Kl+yHNPd+XZ6W
j3aFtSPGrpDko1un0ES4awlUC9oSNZVcbj0i2D5uHPR1pEmf+uPw5nRD39+pJMrFMfF57xyu+/XG
WQ8RqNKb3Rrz3ABzoan+EaXOFvbuo9NsHRpjK/BUlUxVNAXnleE3u2In3RHHZvS9LeLPU4La3eVO
WBarSaRgOnLh79SD2I/ngyMLgOkkwRRlzVS8XteCEdyEtj7NZZgehdSfWhcQv74vv9dTuYV9sUx0
YgT3zPGOmcL86Ayi6FO/iPHa2yTmwaQCwL4RmyBkt495MyQn4fb9p1Cwreuk7acbkQwBrHaWUzKf
+3Lq7pFVy68DivwbqYollE2FApRhSz3AD/DIm7oRGRj6yNyDoju0k1BHV21tGZa1aiL/hUxxuQmH
+Uz9gTp75enhUadB8bOHzXgLH68Z0siFV86/L68oW7+MyI5oMrdUxe45B87xDLJUKLKmdOj/CHTq
H5cxajaWrm16zAiXIAc7ue+ePVxFaKSXXT1AlelyL2wfNyK8j9wgFWpAraiHmDtS+SfaxZ+v+raJ
+I+gz7JenOgR1SjvhkpdnsZ8+efyxy1bhukbxHNGWCGi5i4Ya5AIcn9xzrruSLX3q1i8XW7EMjqm
X9DMoDyY4mH/yBeYYWgGMG68Pfa2LhhH9Nxr5TZyosc2AMIigZPHjMTu6BTh1+t+vhHY1AWOifYN
nOsUR5J1IGU5lj+nNlRwcL7chCUKTEKaYCxo6lHBDr7V3iEJS3aA+cCYRfAqzvwpqDZ2EdtMmId0
LKhfDV5yXMUHdy2cEo8haDH7y72wzYQZy9pxY7+jUHYqvX8ZZAj3JAoO1bT5bmprwIhhEhQDjdty
vlOomO6CMfwKNdh+d3U2ZlIjmOM3SCRFcKado0/wcXL3eSc2tjrLrzf5EM3gAH5eQvgii2GZlrU1
lLuqWsPFbqRiYwosE2xyIpyeekPVpGjD86rPkJEus7z2+t3lCbYsU5MJQUdILS9hm5+ETj7nwN6t
iQxgcwcYZBwvN2HrgBHNIuxhgiEG5wi68uLsoO2Ax5jUV1uv+7bvG8Ec4K6T93On7ttxAuA9Cb8W
0WYCZjk8TQ4EBMdYg7qpus/TuHmIZJBDqG1dSEH3kNPe7bMqRqvXjZQRy8RjNC2KOcyzokKeNPW1
zoTX/bru60Ysg4bJxeA1+DovAOTwiynfTSpXGyvJFgtGJCdDADCkJ1oorkIHTAvW4bcP4ad4cfrD
dT0wzmSAE0t/6AL/HHk9tu4J+o71snUhsfx+k9gQMarAWyH06PntwB+ioFXdIdF15X4iUMDdIszZ
mjHy7YDOIYkdgktVAXJ6XNQZvK2zJmg26gdrmcCstiAjNpkNEaVFHhQ5Zlm3TZD1Kz4hGOZ/VNn9
0jr4ug5Yo+CDshQb5YE/rysfNWkEuNbSpxJI57NHo2Qp4LbYjcNpxsYOQgKFp+suyf08QSWjmH+L
fhnhTq5mLu8gYuAGRzDEK/JNuSnx33wah+FhrIZpfiSpu8hX5BlNm3G1psiyWX2MxYI3z90Iq6Np
X1WQWXkYu2h0rztPw3Xe3l+wnRa1F15Q3LiwgiOGB3EETbkxVrbZX/ewd1+XVVf5sNdkJ0Vaifqk
igM2THuQKNxqB9xT7f17VaiY9AnKWDSx3HGOCuSzPo9uW2/4dvnTli0xNPYRsSoHJCTPT0kLYfse
gomo48YSpLCq3okOlyRfgqZ1uTHL5h4au0ru4/oQAdZzhFxPdNIzld/TqtVfr/u6saEwlyaw60ud
4yxrngnoVmVONf24/HHLXJuMiQAGAJ7SIc69EXhkL5YvmmFXb/uttyXL2JhUCd0t0IKWmGMB05h9
W+L+GOTBBv/GMssmN0LIbiiGJXaOK7UD9b/7XAd3Qlcv1BH7qdzS5rENkrF3tOCT+pOL5IBM1bwL
WHQfrW/NLN8C69gGaW34XcQxZ0oG7Rb1GWnHvOcCEB2KGs11U2yEM4erDfZW7Rz7gb5qAPMzAWWy
JgGR4XIDtl9vZARJRGoo8sTlyeth5UI1steyZBtHhW3sjUDW3Zw3bg5jNwqlswMfpy+5s+C1YZJX
KP3gLDIJErohtcfhdHOmM6ywAweimkLxayCX69eN4E36cGRV1YozDJiaLMnBRMzn8vvlgV/X3wdn
mkmGgKaLU/k+XIW0P/1YS2PESW6gL7In07RxUbfMrUmIYHHutX4e85PyBxYCtBSm7EcTch1cN/wm
IUInkLsMtBZn0oNUABPyIOuirf3B9uuNwIW+CwHIZRTnWRXyRNhADoW+xhIEU2vSIRQe+ZOWNCzP
2KzKX3kX3jc6d6547Vq/vnbp3ZaQFJ3rawAKz8AFl58o6SAiQucrk/i/SBBhAqnPOMHGCXHhXSCq
7t6dx/wKGOr6242YVaUol8T3xTkasSEoFzX5eUDN0F3RaNctfePIDXqq53Dy6xPh1fcAFiMiBh1O
e/O/Q8P8jUYsaapJf9BhD/RvjlESTD5pTfMbADyS26AANpCKIM7cIu5v/FXq2e26LRCv5VAziRGi
6MKhHyeJ2657IjjQYBEB9OjwzUGG5ACVcXkELbFhEiRkBQO0Ui7ypDUezARZ5gO2wo0XINvH1769
W70UJtB17Ep5Apnnm2o8veuiaascYPu4EdUJqvUr7UWe8L8BlTeIz49XIYSwdk1KBMmxw83eIs5C
znJ1JMsPvpu8Xh5zy2FmmvB4MmeOoxHUDKIIGYwyZ6RcsEUNFXynLzdhWbOm904PtQPHixN5WoOC
KeiEt21c7YC/+8lcrKEyugcqb4QLPDjEl5u0LVgj3KO6qCoon8tTFIw3BARSOqpvqlc3Adf7Ql9D
GFpnxgh51XYNDNHkcicGJEl0ZTlBqfTfy32wrSnjnBZtGhNQLpa7Poi+ypoNmUPzaxRJ8MtNUBtM
LMSCy25z0oo+wJZRZv4AR9GrfrkJaYM2SFgMSC5OUQFZeyivPxXLZuXTMiwmpK1X3TB6g8NudVrX
OwVZ42PFN/XKLPmLKfsbiaFyuyRlt/B9voeY0F6N9RNvkhs3bvXG8FgWp4ltA4J24q6rmxNJnSev
ivYtXiXJnD4tHl7v2RZyyDZQ69/fbXg8rF0i8gBTXJWPZH2r765fP0aCPZfgLMLGrj17Ta+OnDTJ
qWrHjZuybRKM6BXjFLO5jLs7DeJ0fqKsR55Hix5aCrddncMu49YJG2jCXrdcjSiO0nGRcOLDYzqf
Zu8GWyAYVDXnvnu4rgEjkgExRFo8xQ1qO2D+k6guM+ANv1/1cRPdNnt1R9niYTUt8DfmC7YIJ9zS
t7SsIZPrAPckEL5a0Z31VA3ZTPhXMXK1EQe2jxsncpDGSB8d0p5lmgTHPHfzp84bq43z3rKITERb
pL2kapylO0uNvGUmuAqCfJcSsUvXG/91g2/ckoM8b6KpG7ozRzp/EhN4g0IM9ca6sWwUJqmBg5fF
RNWw23Wj4AE0kaPvrOpu59x/68hWZdU2DUYo537oSdF13bmfsYCUW+WPzUDJFVoROGj+QrFBrjsc
uwKqVGpkez6wR4FK2A711efLU2BJYEz8WjAOWKV4WDsHg+Mhq+ewtiFdkb8WxVTdXteGEcDB4OMQ
q2t2GyzwO5FJ8Ugr92cblV8vf38tYv99a/7LOScJqlrB8wl5xNg/cFgv9agya+LfdRU/jCJ9uE7U
OYSL1/oT3p0KcxB7Od6rujMNWtgkgx75OFRA/W/E9Mez8Zdzjgfp4KRNIUJGAlio9EiG+yl9gm7Q
dbCYxNT4ZbEHveC07s5tgjQeymOnLoWu1eV5+DgUEhOCJqH3F0/Ux3Y3AifKKTDCWTeVsCe87vtr
u+8GH+/kYTf6ZX/mpdPA89Ar2HFYto2kbL/fCGXSzEqDZLfcwVdzPiLJ/prMbN6I5I831L/sckRM
NaIWgUYgpE11fMSpfBtXv/FEv3W7ta0e4yRuGeVsHtzu7C2wIcT77T0Lcaf19eZT2Mdb6l9+OEnj
ujluWN1ZAcaQYUK+re8qcE/1dkiY0ntUT65L8xITg8Z7NgHuNi53FJXgIJh+QP0NiBiny7iDp/pr
LwrAUf93VUVt5UZ67CFGK7tyONUsD/6dWgL36sur1jLxJhKN93Wt4kovdzP8qTLij8+q837KJX0i
MtzYYS0r1wSkAZJP8ErlF7e0gxDPPHjj7SgghHG5B7avr+vtXdzB13IAKn8pbjWo66c8CPQeckgb
ZTHLkjLxaJo3E0+1V9yCffdTLHCRQHZ804vhWSks3oWnGzUsW0NGdOeDHBAgRfmAZ68nmKucYdd4
0tP4Y1WkBVpgoxnbYHn/HSzJhzZZkqY9eSvTTETkcXup2rpgBDiNfQlB3a6/45EX6axxi8TZ6akc
Dl4XsfyTdJg6x94Cg4zLM2/ZUUxR2h6W5T2OV3YrmcOW3axbvzyoxYUpw0yU9+VyK5YhM4Fp1OFd
EvpDfwdvpvoAmFr/uSFEXDchJjINXIyhjxvtQkg3ff2TfzfjphOr7aevM/UuNPq64bDA6NxbWKOi
bkxh3TPvipING9FhmYB43VTefR8uQbCliBR+/Ny3e6+PSRYVUAxM5KbH2UeLCj5uibFgo7HwCMF5
+gwYNPVPUVuH3bGnzdDvJ+Wl97A1SBwAsGCheXm6LXwTuLH9t1M5aJ5CVPBu64v1haCIo59OFMNw
JabBfPAT9fzHyLoNhvIkojq6xwxulZk/GtC1t0YuWuAxayZ50TxDV305VXMcHGsOQZ8l3djuP1oR
aMBczG0VTu4kPPmcFACCZzL0v5NGuMXG5y2/31zN4RJ20AjO6+cuiJpPEFSoXiTNH1ukccfL0/PR
ebV2wFjSEIkZ5tBX4imKR+/gudVX0aKUzAc430283EIqfpS0r80YK1sUM0AbUOZ/jpaQ30kO8WDP
jcsDkpVnxQJ16AXdFfWW2Itllf+lutyOPM0huPcE27R4H1VTngneJjsyxvnN0qQ3tdrMkmxLYP37
u6D1Wq2cOJTiSbU1PNBgCv17yd36OiJ2YpoCFJFWkgHw8OyHsb+Pitl5CBKeXLnAjO2ANwv8Kaek
fqbaH/wdzDLS6MvijCHJRDK6W3FoGyNjD6AwqA/qRHlPSuNiC4wnux/bTSEL29eNKA9Cj1dcAj2t
S9w4wcLwnXOc+kJsJPOW75sITL5onlc8Ec86gYG8C1pW5fKvV8Wfibz0pq71lsl3n1BLaO9mP+nV
V6zewr+jOA76J2hIbamR2rphhDoO9h72WhV5gqHedCZ8dWht6DhsXWdt3183sXeBEOEt2wOno8Fm
RekjvJbqJziRbkH//ryAmPd+bCEmShKXNVbXIHHew4xqeBTO3Do3IH+n/iPsS5LgX1VHU7ickE/M
6qfSeeSHNx5kPX9FMCp00p0axFz9S2k8LWyHezcPfnipi9MvKoGHPDgO/Cq+RNWYTvVBQWZOuRij
mclvYlK6+e67ENsdM7b4TXfnTQWNN0LQNmz+f4ctge54MCuYurc+QNw90BJPay16A39h+7oR4IxD
W64aWvcJSuv+SfWgsjzDynhxny+v3xS/8qNZMSIbKrB8BBs2ve9dSBbpACgJnRaPCeQdMqDPxj1f
khsferFQH3y53KStS0a49yyYisgp22eZtoA3tn34MIMuvr/8dcuRa0I0gbflPiSBvac58cvgUxRR
nd+AEw3J426utwx4bK0Y19DF0T0cjfP4qQmBDIOiITlgYY63eVnpjZPd1oQR7mAoJxDBjJqHMYLl
8FgXbwLYsAwWoe1Gamc5ZUPjUCdp3/UBtNuf5rD0YVSlyHOf0PzoBVrd0tBp7oY43DLHscy6iZkM
CzIHkiBxdSc9FDdhXcfRt7Jvmy0BeFsD69/fbV8kJDnXPhyoktYlRQYc82piIdqtZ1ZLpIRGnLt1
1WsZK2yPFAw7DnUfRuLxEETBcOMxib2/OTczyu7L4F1D3MCeacIoVSJo7U6x+9TWZ0Bgf8719Ou6
MDHiPvTFvAgfWX0LvfmXxEmmXQ01xWxptf96uQnbhJhxXpW86mvkJh5x4YIk/SRSX9qh77aOFEsD
JniS1k0ZE5J7T60/e3TvATbMdo4otjwzbd83gpxFCbinU908I78evX3sxqH45vg0EBsBaGvACPGI
cqonOS7/d6LPBZ53dbVsCVlYNpDACG8wB+tYNCFyQ6l1sZ9iXAlSvgAIVOB4zS5Psu16GKytvws7
3vp+5AHk+DCjeoIiIxcwT8ZByH1wsqHuUu8DKI2iMi7kl9l1f9Yz4OyX27ZEZLAO67umFzxgk2Hs
mmfduvw7rVPxwCAqi9PlM3ToIX9Mw3Q3O2rsM13Dp/Byq7ZJM/YBzQVeE5SMnuQgdHTgAXP5oZu6
LduBdXo+OJFNSWpVppDqhpktNI/8n7km/0qg046ilvd4Qsw3Vp5tbRjhT1uRkoFhN9a4W+1g6pfu
vCFt7po82OrHGiUf9cMI/5yQfuJFOz9xgmJIK6K9yJm84Sx2M+aX3c6HrpM7R/1Glyzz8hcaM4De
Xz70qFPkcR3umF+5zqFoNZgEV028icUMum5JdZBiy0yaIF2LhSU2BYgyb5S+bKFkYjHnCTwrGNhg
v5kV2VcCKAaRevMhdcLzBFFYiD3I+Zt26QvywDuYsbkbPbOsBt/YKTzYtYyjR+tncGXFI5GjLLNG
JSjoagGy+nWJsgnYxAXMVXiObp4VCPw7PLXntyXEKq4AsuKoNAGbQirRBHALfYhyFFsyJQgoIXXH
wo3lZVnOf0E2I6hm8Fr1D5KDMsOr5nMOifU9LGZepCz4US+h3jdq615pW83ef/c26H6hji+w2NK6
rR+7pGh+l22dHC4vZVtnjPAPxqgvURHuH3qmj0EAdob21LOovJ8MmcYM0Yv91GwVc2yry9gIWFIA
chXgHJoTSR5VH5AsaQRIr35/nZtgYmI2y6n2ke8R+eyFjVtlC1G3RUGXfy+PlmUuTKjmgDpavpSN
fCYOS3a9os6N785bv92y35sq1qh7SOiyzP2DGrpy53XFa1vKu9wbntMc8MHLXbDMgSk2OPN+0WEx
tg9QwAcLp4PLjFd28Y3D+VZ+bBultel3p/FMo7R2Suy/bEVJKcAU9utWdfn32z6+/v3dx9ux7Xgw
eOITYN+vATR2s1aRjSu2JRhMyCau7y3E+uL5vo+hNRp1OJFyLWAkn9cZaNNFltaQwB/XZOJyZ2wN
GrHtBQlaamaUBHXydRl5m/VtnmYJFN53zRR9TyGAsQ+Xrfu2rTkj2FVYTIUbo8Ydeex1ln22Yjoi
fB7XpbuVqQPH89fLPbPcKE1xQgEdpzZOXfFpzcNoWu9X8UPsl3eq8H6W+PdyM5bEzwR0unMVidjH
5hhAy2tXzRwJmAwyJ01e2gaAG+2lydFrxM7LE7IRQZYVaOI8pZOymg5D9/Bnu1Qad/IwiY+XO2QZ
NxPnGfnF0HhV3T+AppJmbFoR+318BIRRZ+4AsyEUYC63ZFkMJuYz9wuYCqB2cT93zrCTlf7SwhiB
yOo3nYZvNVZGFQQbz2G2towdAUaoEHoOsSOUi7wPKXxXO5E8BZF3kkH5qJchz5K02GjMNoTGDoGX
emQUM+0fREPVQVTRWw/Ib0ZU294MKcHj0ZXypMkfXd53m5FS3bSKW2CnI4CRB7GY7xpw5E/XzZCx
O8CLOu7DATPUBirEWgArai02rAErqR/tSAMbZqzty63ZlrWxObAZKJEJKNP/OxhWELBuFd1f93Hj
5JflUEMaahGfZu7RU5+C2VgUeGS5/HXLwWmCQeOomMKARsgrWNweXPD5dwOAINjOhl5kotTu03UN
rev73XzLoHNyner+gfRJuosQ9f//lGZkCxVnOaBN6UOZpwnv23WoaphFR7we93+kqBpvYBuzYWti
Hcd33aAuhTnm6HQPQjZRtcs7vVb5x/ypnfNl6w6z3oI/uPWZ0odz17o6X0j3QKvRU0cii1qAEgoQ
QgGtgsptf3j9UuL1OGKOplMGu+yg/E3anAxPTtXAemlPKtwOD+B/gBpe0gl1/MvTaOu/sUNEDg/n
ItDik56H5tCy4C336+bQ4D+XG7DEElnH5N0Ax37bwaMirZ97XETH3Th07K2ewi3xAdt6NzYGSWpU
nSu3fnYKn2SVR3+rgpDv44KCytQ0auMiZdm1TYwpJbzXQ9nXz9Bgf55Qsd2ly8TZjjcRbY7ry1nF
aNLvqqJZmuN1I2dsFEu7FgQ4MmxoufZ3yUzpkiEla7dsFi1X69gUTOQQdK0djgsCSWF82c7PRRmB
8ljDi0ODBcTXu3Y8h19D151uYoZyyDUdi00EKgcP3YFdmfgEbXYYO7pIMFero+s+vh6F79abjqo8
rRq/fi5ckn4ZYBvpZKHPUOu77vvGhhG2TT4UPq+fx6oO94z/P86+rTlOnO32F1ElhBDiFmja5ziO
nTi5USXxjAABQojzr9+r329f5ONNu/f2xVTNZGZokPQctZ61CnMldN1fSKj+nsRFe/xpD1U60oKH
+1W1ZkxBV67QJBRvpzi3UvpP0cfpf1IEw8jHcrgo3nsA5dO4D/r2VQOMmtJ5a+6BkbskLXLug3bm
D/WqsNoaFd8BZvLmQIo7Lmr9LVdbZqzd6mMltMlXt6n7Ao7igrX+3edE8c4pFIUfLmTg+nWC7MUP
E/XDAP3dMLh6/wj83Wcidf/fR8zFYmbz1hYPoNB4PmWLZnT1nadoeMEpn3v/neWLum/FJEucMfDk
3Ade7f8CwsRc8CtnXn8PS6VkRAnqjcXDSaHLrV13MF01XAeQJ3z90ALt8ajRzAcBAbbm1Qv8oPxm
2TSrXytxarmTo5Ps8WM/szP1FTKk7eZ6FFbTCadYT/2IXrsJMx/C3f++/xtntmIPSwXm2RMFGfXr
Fkh9AxoBec03YsoL9n7u8ac9+sNbNUOjAF9qEVc0YfH10rVl/cIF+F2yj73/6Yf//AHPNbUfCWx2
aMWh8Ut5iFFNv//wM8a9J0h0bSgN7hTszaljpkp5P3MV5wydWszY8schwMzf6V+19oM9+mgP9bO6
nGNTRs1rVTjIz3tdnQBRgnYwry+l0OfsY2feKlzlgNfXr84VOvM98IajtRymHLIgHzxVOwOPDEOE
Qub3OvVzqF4EmYgt06aGMvnn97fmzEfsMXxO1HoZRFW/ylPBRMf+HllLc88gGHahaD4FvP9OaqM9
jM80FbHd4OtX9KxdVm7GyJTXrvolosK9EruRj+kvRHs4nw6W2AzL0rzWUxikM3TUwOTWCf79Y0t1
+sA/TGTpHEZKJl6/ksUKlawKnPxdVHtpb7yP0D5yEu2xexFXY1+3a/OqFvUEUOh2DGD5F8LFuZ3Y
2Xhph3EovKF+1QN/0noLMsxOkusWkakD3vqCtz097W/7vYvkxi4jmIar9hUcNm+aySRa2g8e1l28
7pANqnqOq9eFr2MOcK25BuL8xLyxfWRO77QBO6NuS8OBoS7gNzqfgksodHxK9dpcUuA5Z287iyYa
5Dsbi2ogGkN3CGkffO82XeZLZ9sLUfXMBuwRe0w3RVOSGue0WV56PYXpiDLxQoPlr+zpWKA9Zq/c
qr5qMYX/enLYgoPIABDjZNh6e1x4Qw/gDvvdMpZNIzgThhDnq2g+WIVHezLFjbWB7+Nm9HUKwiEr
fBmVeQkyEPCd+YAovm/n59ZvZ+cUkbxrB6lfdTTbL7rgJcGQbyEvSVCJvxsI38VyTJqOod+35tV3
HuS0wNkDGNzrqTN1qg/NVuqkCLqPgVyjPXKQcl+0VUHq15n5QbbN4wxxuhWzRcBXdxc847kV25m8
84FzC2sGsEqAxihoNIf6W9R1Zs3e35EzRsN3dm8IG6OAm1Pp0Q9o+Ju+u4LapH/FmZwvlbnnfmRn
+Ws0tyDPZsUDGSfooVIij5JA8jZircs/9h074zeCbDZo4YDpFKP1HkZ3w8DWo7916vD+L5zZiT2A
ryorXga4zX2t0Yk4tijKXekuoQPPPfx0oP8IgIp7jA0jeiglqLPFHM2fYt3HXz/25rsk3fSbjIOg
hWP0qisvBN1daKNLmvdn9va/wHo6aioZoNAIF3QoNK2zqtOHSnnVhRN6JsPdA/QaAWnMiWFWQSz8
mpVLNp8aS2BY/ioHe72G45Xq2xu45Uu8ZWdieXjaoz/2ogkBdUFHFVG2Ff/MW6+TriMqw7hJnWB2
9IIrPNf62eP2pK+19toZloeUYVwAoYQ2C0tKoJa+gm7+btPIHXAHAhBvfweCavUxS9lj9wz2y3f4
kVc32CmFmCn5WoNDWqQT8yH/+v6ROx2tv2Qqe+rDpuNDaeugeXVA1/3HHIN6cjc+xFOSvmCPtlo+
QkuJqBnuLF95a1AO+OvBxWBudEs0Z3Pc8V+VVvSDaLJoD+kzPP6/9nmC6kdD9bScbonk5tX3Xuya
n6EXAaMIjb6ksAX5OsdOX7hTPOMZ9kSJoVfU/oT+6mvEfElwbyR4n6GIZE/v79S55++cAxm8EAbs
ISRXpbne+KS+szAIf77/9DPGu8f6OU9BZFKhmXa6H7cd+FVX8Tb08wrcdvm7cr/XUr/VtuTX7//e
ua85eak/bHceA+AhPOQrDQnrKOk072TOZ+MtFw72uR84/fkfP2AArWMxgbsTQ7/cNeuMa93CDlGX
fewDdvE+MBOuJhm6ER2x/Biq0l5FtL7QlDtjlXsIHwd7WMi3Dpc5cvGPVDrnHwB2Ce4C5lyUNI0r
s9hexGCeycb2FIpxRzst5NKie16/gU70xIgHZe8JJkTWb1MV27Qj/FIgOvdxOz/AAp+3zq36QeG6
1Rshz7hS/aNpMXhocjrPvi/vFxSypEtxZ+YP7GN5wZ5/CpoacT2aOb6WxTI/CeDg73w7/Pr/Pw5h
TPYyNqMb/NBWEP6mffyogbhOwhPY/mMPp//7LLtB2xoUURQiHqXOSkhcHQtMg114+t/C6OnV90lf
sMoQ8vFBDuL0W6W2G+tD8phOL+F6CZ7wN2M8/cRuyxVnbcN0SXKDJUr0FAyHCiKRx/eX52+ZDZ6+
b9JqjmKMbIbkc4nAYgU0modIP0Wum9L3f+HM+++btHRtMFs0Sh800uGTKSBEMWFY5wPn8vT6O8cu
BGNFM1OSszF+WwPIB/mAvV7Y3HNvftr0P9wg7/TYbZxQCNILkbke2V5XglfpY+uy8+JNgOyggHww
NJVwO1XWwy/pmUtV27lXP/35H6+OKRwU8Lb30eTw7ZcyAtUOppcvsWece/rOfxNceNZhGWBLpx46
e+DRfFrGzV4Ib+eO5M5i51IQ0uowyBHjVLYOxj8OJxrNreblhU7WuQ/Ymy2mnWcue5JDteyLqXE1
4QfRfMGkzj18Z7ASWrwL6+EToM0RfAoWvaZBeDGzPfP0/2q4liAAqFBF5RWtFwjEA+034YLwQ2dy
32ud/cpRU400t5rpG8udbxN4HfsRFDLMdd9hJaqvdLhtIxjve179bHrQfEVL/e39tz9zcPZz0pbV
bMOAG/0fi2IeUKJjAHHkeA3MBxdoZ7SuGwYdQnQyJ7NX+elatXWRILAA9Pz+N5zb3tOf/2G4YlZr
iNlVkmtNfmL+ujr8P5Sx5x6+s9sRME5cfp7efqjklZbtnG+j9/X9Nz+3+juzZZDMKUJ/C3K6gpqi
EQt52YrZS6Lt4kTWyavvC67T8dmZLeVb7zzewKtVmIHnW/0k+/66ZOaOD+0tGy/Rw56J6ntJmk1p
HruwZDlYF562pclWY+9lQY4ACl04SGdWa99k5WHEue5ZkIuxvMIdxqeT5MPmXcrXzj1+12phVUFb
7xS65naN78DtVuYzrkqfQwwC5+/v95nDtO+l2kbYYjtNx/BR0M/rDDrSsFy7CxXhma3mu9hbbh0p
Ou4HOVfuvnQiN6rLyqZ6WrceotiXwKznPmJnz7rlHp0CD/nbCMokQzF4u4FI7mPGvO+dijYAoZHj
DLln4f1UwD9AM5TZ7vCxHdiZs+1cu0QxXr6J+bNoy/JQyCm6ev/hZ2xg3zPdNEZGQwL1j8jfPjEw
xVnZ3oguvJ7D4Ov7P3HukO7M2Q7hZgIM2UAbkLEeQ2utq25YFZko66tGdxcKwnN7vIvHczjQDVRl
DKO1UKEbUVm0jbkQ68+s0r5fKsBnE6pi/p9jSgh41smU24A/Btsl1sQzqxTuTNn4/mDmntIcirPV
A4XY9lcrenqo9FRfmkE69xknK/wj6oCGo4IoI6wNVxafdfvb8fZ4+oqi/OAm7Duo0I2wmxhnlou6
2Y6NWeIvRS2jj6iSIzLs+6dlb3XcyQLOqLJ3GL18C7dL1Mvn1v90rP5YG47pQllRuNKTQIiJYGWi
BON2vFykrT73Czs7Zhg5iWKFcCPX7o73/nHW7NZN4oIlnzn/+17oBtq/yYSM5X0Rz2DZQX0tp7hK
3zfiM4563wRVUwu23JJiY8viOBbdHV1RXTdxe3fy0oBhXmoanTujOzMei2oEYQLMWPnei2wN/9lA
Wi9Zyo4fetUPh/e/58xq7Zugo6TROMggyMsQJGtd8eZV8+ePPXpnyRA6nxgEtxCUCdEpY2Dnjfzy
0oTkmY3Y68EMflPqebEMsgbl93jRwPg/61jcj7JCn2jxL1RnZ7Zh3+zkC/HLpVsQ0+rmuNQRRJTV
j0EWb0Pjfr2/Tue+5GQnf1ic4kio6elLkA/dBbEPAYDiTRD21GGOtfpojrSfYG5qMU+gNArzuedF
CrGqNRM1VxkUoIoPHqadZS/QfjYln1jeYWzqIEf11kS6yN9fpjNuY9/opNLgyrTqWV620YOexRtd
qzyO3fP7jz9nCLvoPJNpKDDpCfmvGfXaCImPdPEutk3P7fHOmklY+BQXC9jjmnwPS3c6rbzF47k1
n+KLoNMza7SfSwbMrYyB22R5VdRf5IwpFIMUBki7b+8v0rnnnz7vj6PazMXok0AGqKgaYD+lEcch
6P9fgK1ntuG/xoOXuRUigtOAVM8GKRHZZx+VqiD7qeCxrHy/dhvPybi+lKpoEr//CCAfIXk/E7zp
FvPzfhfmQUh+SZ/+M0fOvxB0zi37zq6UDmRZIaYhbV+PYjLfqK1VErbmEs/AGS+3V3HRto9ax2C4
kFD72YggpeX0IOvxYSo+Ah4+rc/OviwdceNlFuR1yF4yycLn2v9oX3qv3jKCBcJgro3lGMoB1eya
bz60dBu/goTBJQ2gMya8n/uV3oDIYvow512UcAZxeNHplFJ7HXvR4zaNr+/b2BkL2E8Az7TsJwht
YrNX8NEJOw3ZFH304TsDxjjMiuFcGHATma9sQ9d72C6yDJ8C+1/6FfvBX3D8EF3NjuX1ttokiOpc
iyo7Cbg2YRAluppyDx2ejy3TyVb+cEW4jZ3Wpgr6IoGaGi6FaTCv3+sxkkv2/g+csYm9gAtrPRD/
dTaElpr/73+G1cA/yEZxdflIndvqnV2PcYTKRscBSDWXF0d4hzke6LW8//7nzuuuQdXHfFPV4sIc
Ye0HZM5yuiHeNOOkkoivP+eo/OBO7CzbFWAr6lQR5o0BEb103yKolL//DX7wH0KKvxyqPRMGkMkN
C51UCJUQu/nd+A3XoDudxZyf6MoeOWm8J0GaqE+ByYVgMDfrBjKJYVh++CMhL0NkKf5Z8BAiwsEC
ghYY7jbkI5jnh5yquslZ38EldVCec0wUTTqH3fgvgXzehIlLj31dW2fuoCkOeo+5gHai7Cy/Ae3b
+llvto0PxkfXyWoMc7MaqDE9UTwEnBmYuq678BHcPiTpvRPpOTjuxjsTa/JKweN0NTe1uaa8Yvao
YwxvQTKbPgjLurcWX+xlmkfFnNSGV8FnRUWAe+8ePOoZC9Vkf7u4HdU/grZQNFVNqdaEzVVZZ2CH
j1zuiKe7g+LTeOzdGD1tGEB7bijYcy0D+woI8pbbsRT+LwwADs+G1DpXq26CxA4txGUg64e5fTU5
8E9FZugS13VgUwB7ACsyNfmKZDTCNQW40XFFB9ns6nWsx/GLok2cj2wG7SSvw5riznbbSgAOYw8j
uHSSmV749KCqQW0H20NZNQEOkm2fRA+B+MRbl3UGZbhentUQDL8LLQDA0J00NlVTVaarQzYO1+UD
Rilxc/9TtPF2C6wVlT8wz9jre1qw+hZd0ik8qBlLm6qBBTe4zAxuSlLQrIHI6yvxV2rzrijd8xrE
85TV7dYPN9DGqq/LAEK+PNbq1tCOjRlwL/OUOOmUOaoG6PUDuD9E/YT/TnoJn3kjb3nogMOqIACQ
EAUaaYP5H3JcGYpF9DyXhqW+t7bh1z6wiiZ2UQPWlddtBkn5Zk3iOQaO0ajefpE1eskA7YkN6CE/
Yi/M62gIL7d092YdxbH0XaSSYZmnAsP8Yfy5qQwqdKIH7FILxc0q1RjAXJ/K1cxP64gXW21UblcU
y2hPY99QaqNLWbQZ7cexSUhUO3og5areDKfiWkdUflrFUDQ59GH7Ou0wCdImIyPRFaHeFiRYVZu5
yow0I8My+Nft5Oh0AFS3+u05D30/6jq8pPFj/ydhkr0omGafADQf3NQ8rparRVBKvmgXBMFhxOHj
BzJRza7FNpTBAbeP86eS1ytJZCDqb4XXRtVVPK7s1fbhcuXCXr2JqOLdE0VL8IlGCDyJq+uR/DaW
eS6DBtkGZZXNE/9aEeBvrYpUCvrtHvSDOF3Nxrz7AsJl/6zOjD822dd3VQFmpZkHeP9e0eBIByxQ
Au538xmJdRHexqzBed26ob0Zgoa9CYukbO2ZuF1b0WNApgNaX9lhfoHmcP0IQQj+a9Ag4L7xSygC
j6oZRww9D3WQTpBPqRK51ij89LYAlh1jAupfb7P1mLG5LJrPNemxOwH+p1tTzvQBzqDMYwoKdwIa
VmhmGIepkCXIpAADyXGWyMmB+FzXpPSn5kvjZsx0Q+sEw4DFOPCbzmCk87GErIregPSHGygz3NT1
5UPHGm5vlTXjv01FPRygYAmLrKHVqCBgpaZPvh7WEng5vW7XI4U+JxA48dwfFbDeJpGW65uSD1it
wFTxlBmwbOYAP5fDk7WEr2kZtsNXFQ7Rk8Rs2sskdNT+6oTG2Y9iYPaPESjErxazibJKi9W3W0rg
U+6DWW/HglargjgxBStVuq51+Y9jvflF49g8jtaLH4EULJ5EEWIVoQiE7ZurSf8rDVwsIUGhwG4g
a7wmztIzX6n/a3RrdVzgJq+kBXaSnJQvvyKNDKqjmIspzJqIevJewq89b5i1vYOqQd8GSTGv1Xbd
E0gpHVnVE6iKYLKwyBzn1GL0DrKgTVpDruabN7Zk+QdzNcGneZ2HMKdtvEZHNYnpQahwfsadi+UJ
NJiGT0EheZmW0JOaEhGKds0MweEg4YmLtKGafuGIRSAUHajrkzZw8V1s2ISRKTP8GEnZ5Ohomj6L
Q+VoImdWf2tL4JUPcwfx8BSdc897KePKjZ+C4UQ3bHANQ1ICdZq7xoZDnHEXD/O9VODHrOECXla9
rd9HxL1jVEY8ZTzqXMK6pX6cS0PvGWfuyQunGK2WlhTPWjHwg8+l/c6rnn9G6JozcFwD3NxvanmW
SxWWCY8aAo5PLwjY1cIgyfyA6W2zVYkYK7I9g5NCcgtnJE8/pcDm9ptxD9EzWhcKKoJahngRMG1+
QifYa5DwGe+J8lqSa+dFM6hppdfaOhfz4nW56QJEQuMmvwBLk50xxwaeo8NYeQK+tIyme+0H6LxT
4KfcVRf3tclxY1R8cyqEaMwVi/u1/I6SyFdJ3QDLcT1CNjl66qKOQWhCgcCUyBpHH5psFlYTOf3S
MksfdNHUj1W8sReAo5R3aMvCX36tYUxvZ2Dk6jS2UTfOSUHs0HxXOD3+i/UF3soslv+Da6b+H3AY
uZwwLt4EXU2dBEBmHJC6NCxRKOZvZRz32DI6FRmj3vTAQY8fJYZUjf8Alks/vmVmDCkEB7UYMqkm
72mtxtDe9nrlP1zolYBUt2N46MZtfONgF32Ni8rGiaNAWKURuoJrvvic3gpv8b6XFXi+04YDKHsr
uh4vz+lk7gZIYbx1qllpGpKu0ilSqY2kksAd1jxsPhnjWZ0ab6VVAn+AaVGLsOanWPdZppbK4Gne
FgQjbkIdoiZ0/Oc6mfFL5HDmVgUcUDLPqoISph6uZ8PczzAEfCqdJeqKSjZkSLsNrKG8a8Y4K6KY
511sa5JUgRxaFLGzuTO9QfSM4wKhWqEuvR5K1nxhmChYElaO3FMZWmMeTVSj+D+zhBNBCnni9uBx
8LSCSPTfFTK+x2AB4DDnw8Ld7bZu43EtEYiSOQCrQLJF1VYnYqD8BykK292yqca+zaNYvZSsi4wA
kYUiHeGpBwKJAmofBBEsWcYSqw4Xott7uCTh6gTzz4RkXunFtkpi4ESbe9fWasgCUHXQxI8KvTxM
MVf1YcArbhkGwrj4UvulvZmXfvqsh2Aj2YZ7aHfkMXdf9TaxLoH8BALwAkj1QYeTr9M4hoagmQjL
/daTP0INQoiNlfUdADplOje8GACG8NiaKCjrlCm3HCzKqwCzVgKE01AlEy5rilRjVXVSuyWgGRg4
ZX3ooV9Hr9uIietlWNbvUd2t30xY+TxT1WgzheDIikRWqq8zW7Q2x8p5t2Agi5dbDg/ppXxZkYJb
3Jd9wvg0/KRGxqkPYx0IrK3iCG7FckvHYP0O6p/6rfMC+ujc3N7UnSV3iyj8G2uqrkjhRKt70df1
Y+zNgTvEp6GCbELm+TjLumCgXXJw4FM4r6AlDVbzQ2Ekv0jjXiPzwVhOUYCtNIDTJD3DYkR11YF2
0nrqO3jNjHcESkuxRDSTehkKv3jildSfI3jbMbXBhisfghpmSyUY46ZsBTvpYQ5516VOCvmTdtP4
nUtb/xTQaXmwckQIVZbAsbgafJ35sNL6G5Lx7addbRulpe8hUcRgtH9DJQnxJsTrN9QVp4MkvL6x
n8QC/vpkCm3xmeqifKzUqZDR1iEUoBgXbcqC06VjidonvGrXSDbJimnDIGmRZP6wS8V/srafX0LZ
2Fxbb/lJWQiFjBKcoTwwZW5Fgdy42MzLPK488aJ1SBagqL+XRaQ/o7ej0mqM52eH2e0Bx0SodOhG
TlLmYb47w9OQoK/xAAvRzfK1rEFhbdpp+YWCJhhRn2mUFA3z5DfFff8nnfgSX/EAGXAqbQXNwtJ1
AKKM6ELiYypa/YaGoYXPH9brSoMfWW9dhdi6TtONCs2cc86GbwJI2a9jhzIQrBPeLUPtduXbCnwJ
oaq+KMAm16xHvyVFr238Apk7lY28w561k7oGok8ATjmE91EJ7GC62mW6cY0xeWBAa1b2fZkQNssM
JDobTYpOqds+AOtItvhgbC/Qbk9QOcz3xUzBHNsHuBY0uOR/7jZ/uhYYjEXF4cKMiwH/uwtIXCVo
otOHFbzCayJayx/Z2MDLzKTbjnKmdD5Apss9iHlcqhz9auB/SBx16RjE/WdtIxh9CM7+eyJGLLpR
NbnSrV2+yqbi1zbuw2wFBefT5sXTvdWDubPU2BtkLTotp3r73ItqSMbF6h9+f5ruGSlWW0ZoeJWS
mQwtkfEbOeVGEg2YTAHH/8S6Vv/mK8gE02Lw7XXoT/zGWNPe9KCT/Eaxp/czVHBuAZWRn0bOqsPg
4IbQyawy1bVttmAREgLW/+8UWdOSlGPnFsQ6udUHRtb6O1BatDrRiA00qxyoFQwArzcWw973uODA
cRtXqPolTQv/YEIUtZqb5Wssw9N9R1Bj/RZ9ctCBG31cFjVj3uiKH30CCaOk7VqYY8lJ4iPff1T2
pGyxoEMAjJ64XgNVY5xYzyu+Ft3jVFIhOMoqOtdXJ2mlV9CIjG9mBq18UqpGHqCZYK/YirCTCRJ1
9xLwi0cr+A/IA4+4DqsxwD1ioh9l9BIFn2CdVYx5MNQsTde4z4pDqQsRObjjazhdDzCfLxibgXvG
BXARZGUXAsXKYmAI+6TxwsBliA/eGB5RLhEvWcXYGNC3FKQMnjXkIOwVKSpSXrW+5e2PAdMH5VF5
ntMKyd0cRdcof1FtcMxZLZlYFHnVuFO7dpLAR/CQVr8oiEwQ0rbJfxowu7Aknl7uVtLHDg11i5OK
PGsJ8nFePfGFrEPvoVi2iIXMNMPcJGhlMLiITdbfmiVY6n/BmqBdBuUl1HenYqjCVLUF+wfrQfxy
E7QUxhaTfmFZVcRO4mZGYKNsyxW7kQZj5KAxdL78R3ZUh8cxagqeip5H/VWwtZXJPDMG7Y3SkEj2
/BMipeiaMld66k7ZZIhc2zkyFl80MlGUpXWrdPnF84einBKgfGLvX9dOU3Eoma9xRgcUHslazGXw
NfTgAlhLEBtRjgIeZyKJZZIr+F4eGzog9YLrHcMbBtfl4KIDsHbq0KOfmdER/xksHsrmFMuPnIsa
1EW3W9l66hHZRRxxBFDfvEyTViAY50sEESROI//aGR8JjQA/qMnalc7ePXe6R78KWpzxsacEVIsg
VBiiG1ZuvXipY3fylYWiAMY2p3IfIgdDouSCFQDlUeXlEqeiTuC8Z6ydj3nYzzKK5uiwdrFuv+lS
mu4+Fv38RNpTck5a1dHjydHZK1cMs5cLb9VQ01j1+gWiB0j7OWXcHPiGaTo8K6jLI0PO0gPSJGIv
A3syYmgAMemnFbrA03daR5t4bPqw/UnjCuZgkLcXaVmMVZE3fIgI0gy4z4eGNRCfXPx2xvXcwOm9
jrp6+gZzaopDgxZqdQU7Qxq8uhYgxTLmkz62s+GPazdtEKYrUIbKuayQsZDmVG+UppUHjw+Y609s
Nw/QPl5VpxaojYUzvWK4andZ0+hp/uFjV6aU8t78plvR+D+DIpjZLWuCAl1bGVAAJ7zrbUKJd+1m
BgTX2qNC5cIvyDVHrUsT3LJ4SPoHcTRUzBnyzIW8jc0QmYNqQLgAqIIDX1Z1UsdIwOmEKyqzDaIF
ySwXIBuM+w3J0UTcgxur7isbHPpTIoRjFmM/m6e1JOJZxhiHLVFgH4ksyVVpNL9GY77Djcio0CmS
kvfToZ6AkgZjSV0cwGmq3pwHko8SJHCLiG/sNq3Z2Nb9AVUGLFDoEAXpNK6YxppIfBfGHSzvdG6g
LDcA7wtb1IN/mDd4QwTHDU0HKu3wrHqzvc2Eqq8Rm4fMc+F4FxDAgwdR+p8rMtvuZgRnw8OoovBB
8rGf0nUCTVxGyrg5RshKIRcQgKCAtYhtmHHBwJTU4aDTOoIqbFGpU2tA8KavbiGB3tVH4RN4Ubeg
b4g6pbnXsV7iZNy6sTy4EEmpg9cu8wa3+I+odcMHAPTFtYrMb7gNVAO+8Ayqr9716WgqH9UY92TW
Y7hbJrgbw5fJEZZP2RLeg5QNLQYfHCBkIcsPMoXVT0zHDODVdPwOjCZjkVeRJKnbQlSSTW353UiJ
+V1sPbnzlxbaWQF61b9FJ1A6Rchd63pa85hFpZ/3I6thBTRkdUI8FLO3GBwsjuVIVcp96CjwGTM/
IjbbIzMFGlBykui1uFr0mGbHNIytC16A/gxt8GJA0xId0yh8YQ6edRUTAXiFTjfGa9HqFcSOt8OK
BoCw9XTlmVMGMvfa5UvfV1cI4t3DYKs4TNQ0eLeuUEAQLlGNGk3BHzy3HfY4RnfzAG80fZZw5fxY
DBaHrlbjaSURlL0uKnCpO5kU4nFxmcybCuxxbYr4jcotfhR9Wz+xmaGk5eg+9n1TvcqN+z9GjJgj
7UUUxu+XkN5EvwJwMLX2aHjY0KImZ9LNuT+56LuKgUGXoHCtMtQjXzvebqC1dBLXpUg05k+wcfXJ
M133XIpSfZrZIoukJYGaf/kKKpZpgGzlZYhDd09ZJL8JAGRSPtdEIvEkuECQTLZHOUxbGjS03hJ3
6q/r0gQmHYcA7ncMPJYwAj7XBYiXz1G46jYFyC/EnBJRyLSDwcgeabz25MHyGGfaxn4J0pW6oj9c
NRTfRhH1KqUeQBsgs0PVxvRcHE/iUU3WbqMvkomi9X3Qa0WaZMKlP9RUKhdO+YIuZtqMm6bZJurZ
HMJIV+tds1Q9yDdwN9BnpPP8OsclyvKFEx3112JaZ/2sYdvetV0JSjw5k/jr/H84u7blOHUl+kVU
SQIBep0ZGDt2Yse554XacRLud4SArz+L7PPgrVhQxZtryiWhS6ul7tVr8XwsP4PtSeTfUgtsijlt
OgTOirx81xex+2gBRXdRRYp3/2DPw0Mao6bD6sAWhGXK8+cpdbBVJYjFkzkt6ksi8IboZZqHUi4V
6kA49T+xQbnqDDIYF0FmKWwX7/cmeY+zsh6CZYJWSADqmHq+iXCfW+DGuxHnrb3gJZ0HDZs9/pH3
NG5v4eRTeVuhTLVao9NThENjdD4NVd7NoZXPCDVkrMG3IsGDSExFPZztlXDsh5giYAMKJdypW88v
g86PYRPQhWxOMWjc4qDs8P5eiQSxAd05ad/ES7dkv/tiofG58VGJhi0EN/+PL4f+HyJieTfbWfut
Zw2cbdnMeC/zJpNf5MR7vHgG+bOcnOk5jaLiXQ9VpwuYWKIAF3aSYwQWOdcLAkkTVfXZmqG3+pAQ
C1V9CEum79qaraeQNWXXuILDogR/5TXUEbtZYSd61P0e+RS+PlOp+JkAzx3WiG2+RWUwrhS2U36y
etw7T+0o/TvsW3WO/CmxcGll8++qQLzhjFgr0jHwPPV3HPi417RcFh+tGC7ngteW9VR3FWJ3neqR
a+J1K+97F6rI51mCsxrQEBSZtLmFp06d1+RJxlnzhMLo7KvtdOwda1I3Phe9RT8kODyaj8miquE0
4OImb5Js8L4N8UAQ0UdsIeuDubDn96hPQpC59Dm5lbymnyOL0+9I/i1PSoo+KFFfnV8GXD7sm6pE
0BF0/G6BMGE1oAJ7gtL0cCtIAW3dC0TrvG+2XJ9xrM1Bb5pmbGxxj7Z9zBBegBdWDCku9rTzIH8d
M3ltrRmpCAfolOSSpyxTN3NpwzU0OBFPElqP+FTLWe4s0XnOBZEpaz51HNR+8Rhlv21kZT7PbjXi
5QqRJSBycfn61hE41XPisPY+9vCKvZmTMrspnWg4I2LEb5EYcqrbNvLKB5mNdhkmVpdmgeWBxeyK
hAheRw10rYdjIBOdTxmqnW06TgLyDxGwH+VqszDOob0kAILs5KQNQBadTLnkblE0I0AyyD3IwFU4
RtNFRVexotG2U8aGtP1f3MngfE/qktjhPK3sZaL8tiJ7kdS5o1J+2O7DkLfXKZTnNI6yoQGKIl08
79QT3Kncco8i3NT4OrAXwIaRc6YQAXJCXJjBmixAhJB2eAMf+3QNNlESJCopnXhI4vQmmuCJp2pX
d8m0vOuQXnw6JhmaYYPthhGedqdaoBKmt4avTeQuO3BM0+RoiAmCgkSvHxw3nIUoTrka87NdZZ+2
58a0dTTEBF6R3QS1BxdnJcWt3sGtBSBPMTunBkRQO2ZmGoGOlkD5dFHVyAelffQPCNzqEwdVw459
mRrXYIa9lVVug4wqKhXnT3JcV3dq96rlDKurcyCXsi0d4qLiaa2/yCOo7eAROp64I6vg0AIQDTE8
C1CGxXX37+f7QJGsyPBU1vdNUkc7U2QahYaAUn3pNHMJzE0O0q2TKzBHs5LL2SoQNzw2DM2Ce9p4
PLNqviaUHsd5unRd/tMBWhU+aI9+x4Du0bmPo96jfdSOdhj1xROr2Nn3QJ6C2pVx+djgJN+ZLcOG
IuvvLyw6d3w/S1FeG0bOaP3iOdiqWBUXN9sTZVoLzZr7BArD1rJOlJgR/q/u16Kzio+P282bPl6z
Z4Z7UzeTFvAqUeBxTwB/Qlzox7HGNTuO7BnPmhLWkHKQE0GnOrvQFWB1rHXdkMtYFm6G1kk/vY8b
1DB4ndgrf3l12n2hExSnYkhQk9rbYYuE/wmPr+HcAo85tfhj+/Nf3Z3oQTNkNWYLiYuZh52r7kDx
+ccPEyHOHkqRCmuPBffVBUY3mi2D4ypWUHxB4WIJRAbiuiC78vq91k3TpJlx2jUcMLVZ/DlMV8B5
6dEvA6hPjqwxvn7t94VtpYU34m27+CGu119RRlIgquvt8UC86svQuGa4M+IzSZxSNF6V93Pa3rvr
TajBS6kk77cX2TQ/mvWmoB+efWDTQgSdiguAsOoEmXBxRox7D5dsWmDNgp2RSJBIot4MdZyAfnVQ
Z0+cbofS2jRFmgUj1JehLj4DTsX2EaQjKGZLbuq0etyH276KiMUqaGaMjBISLk4JoFYTW4+R39wT
q3pMbOdnA8ESEmcIcUQ7NmeYK53aAicb4lZ9Bw8TU4gsIWLfh4ubf9xebFPrmkXHw1xRu/B8gDzn
Fd1VREGFwE54rHXNkLMhs2jrTPh2CgbGoGmFF3gJOSDXwfEG1QyZ9chCS0hKJ2DD8UMvlR/sSX5q
OjvA/34vbG/H37xK9rh2pFs0gzhXx8EBfRothDny+aqGMmxa+uvfzpp7ZauLv2QPNgwR5OPHZm9d
sxcHSZm1CMAU3Icb7cUbOSLJRue83nHSppXXzRxM/IvKEhS6C+TFEGf3Lg1EuS/Hvl2zcH/GA9nq
YeEpGX4oyDRcqH+sLADroVl4lGW8Sbhrhxlksk/Ul8XZ585TnNg2PJ46uHk1I+dV49aLM3gh6Os/
uS2OQQA5lmNWrfNf+NCqUNDkQ9UBGTgC7ngvjOpQhZ4PtPl/N467gDF36GM3TCfvY4rCyfOigEw4
tLI6+UWtOEKYkXRChPhBgQeU8vGzW+e+yBCHLxdlr5VawOqmXXkd2ipF1pa98ZCI2PHQBg+h0wsj
vugBQRw5wDPbX9r1Vr3GEjqiLsnEvhybJs14QfaMJKMsgawA4ibAhVJd7Xx3BAbj9TTjzexybCE5
BkEUWQ2Pk71M96yrsx0PampdM15wNfoASEm0DsnrL2zuurvRQqL12Mxo1ktmMsWQh0TrvqyHW+Q6
0ovkEfm83bzhjqqzXjiZshbk51BAsoi4PE3Qqps5+Mirtv4hnB5iWKzZezobJkqnv1BIHQGS5KCv
uGD2pYp9EeBt+3F7JIZtqnMMF0U6JD3yCfCehf/LA67nDFI0QETd765l7zjR9Uz4qw7DFzr/xUDi
ZRGutXYyQgONgXoG6Z/oHdBCMdC9Q31miKQ6RX7MqemMGAAR1AX6A71gA1zK+Q/LHN667WV7zkwr
ornqqbVZPlQDVF8iSLhCzw1a0YAcT0nz6VgHa8cvnLI/tuC6B69jchoY3oZIGwFmXC07OoKvMo3i
quFqhh3FMx6g3brmKZcBwu/nUvlhT507sHE/Ctw0x/mt37h3qPU4EntDl5q1MxqLaiYA3iHbWl8R
igbI3uZzsD1fpv2lWXs0dnhw+RVajxlQOtT6AYO5WFNzR5N2hX2wK9ALX7c7M62+5rJTrx49K8u7
n6SU04kn8FItMpbHDi6dJcNpgcguxrH7WYkRFKy0/oFaVvvYxtX5MQDXSMo+99uf/ai+Oj4ASpkA
eGN7Xtbd/4qRc+0ejtAYwIM2tZ7TIauvmSytO8/Lo5ukYWLvkrxul9f6WE+xF4ZRdHNrtcSPAdJX
9LfltfxUpkXY8jU8U3cKYqEISM/OECh/OIvE/iKWZsJpXO9w7RgWXyfPGLNcqBmI+9+rezkDkITk
fQbRqe0pNLgVrtl9PQHdTThLn1GhdikQUcFWeIfyuI8rP8T+IEzdaPafSyWEDcDLb5n2t9Ad/0As
/206y5v1FF4sqBFuD8c0WZrRS/gs5IS6+cdE5hhpUYG7T+ce4pP0hc6mUdTOks5D7jz3SxRS1wkQ
SQDmO4dmKBf1wSFoxt6Q2U1BvcJ/FAS4XtVVzyBb2GOyNhxbOn9GncilF5JZP+YG93Mu6dkayyfB
6+SEfCDQMsl47h1nL7BmWA6dOTie2i4py5g8Rzng3pb6h3uIiRxaap1Roy6rws1RN/HsDuqdalY9
AoAad8zC9OGa1RPf8VnK6/mZ2A25uOtXu0veHWxd8+Zp21KLidF+TpISMcAVuApui50Ty/Tp6+8v
Dqwqm+Z5nPHpCyLI3gW4ZyFA+Fb16RHGJh9wg/92IF3X8li1kGd/pvYtYIggqwNO+og3EsAI/rd1
FIVFpT0q0Ip0WfpY95l4wyVyzNub5tW7J1rX3HZJgAeI+gZ8DYTf+b71zU/H92OVPlRzsnPXedUp
oQvNfn1A3jCCGIxEqMgG5EeRsB/H98XE9mgOXw/cCKZ77BTwg14qlDAzxgCys77JxUOd/3izFq8z
Qc8Z50/Z4rwZEpS8Nod0rFEBpDvzaB5Qo1sPNARclp5YAxeYNOnP7aV5dd+icc2ZRyiDtAoUu4Z/
xL6h6sUvtth1DIZV0RmuRhQBFnwR+Xob9JCs9nFXGCvUrPwBJmyPwNSHbtai6SmY+1lYZORjLzrU
SzbVbceQddzuwDRFmmmrzOoHUVYgpUgKwLkVgA6UFeWO5b3qo7EAml3XfQn4qwPuIEXlOZ4RFe9H
XNhd9miRojpP8574sWkYuomj1BVx67a55uCxA8QbeARvQpxue5JMq6CZOAFSBkFNECEwVEz019pi
yUfSd256XyCLtBxcCs3KpT+J0o0WHkY2qrZmF0hXYPJKgJ+3R2GYo78dNXhTegckvtECvk6ELb7n
KdzEscbX28ELF1F3wF5bCaEh66R1nhlIsRd/L11nOGJ1v4zSHAZGqKK5rlGoCHDgh1agBr8bShQR
CnpslXWiq7Rx7BL8/WCTFcmTRI7wDBKDbxYnR7RWcNY5mjH3rvSqLgI7iNvzX8DUf2U9AJTb82+a
onXRX8x/2mZ914/gtpKODOIGGFsbJKnsMcn5TvjDtH00W7ZSuUxFYdGQRxwKGzasyynSOtj+flPr
mgG7Vr0AVDjRf6l8cV/tT0XKf203bjiGdMr+tOp6+LeChnka289YXgqQ/+Ke3C4lDygjKt92DFiy
7c5evQ9jlTUzjmK7YTSqaIjbXRj544d5gm65v6hQUvex5yAd6Io9ZQjDyaTTXZVAuWQ2MIvAcoMV
r5zK7Kwm8a6oSrUT8zDMnc4+Ak1KsCBw1Vx9Xj3nMgdjBcCyefG8vk/tVOx4CsP6/yE/ebF/ocaF
AmzmUPCPwJeiVP1zSbs9DTVT49rV218qW7QJaAacHvV+Mfjjn0GQPn3eXnBT65pZswRakRZpaJgq
lMApB6Hrcnb2Hoim1tffX0wMinxYbfMEnKl8ngJUmbuoLFw+HPt0zabjmBPgEGfQf2eo/OXQrQLk
u79uN27am5pJ16OfSpAo0BA0LPymLlA+kaL+70kkwOpud2E49XRKrTXZ6BbDDPiDbJm4A2obVYKg
BGnKBfWYqUud9NxQ7nThdn+mIWm27VYVS1BnQUN45ZX6FYAUf0S1IFhUDr3VQWUh/rveaqk9kF/l
a8ZlSe/9woLWdISKn+0BGHaTTq3VgLpgaBLwvTcDQXUXWMPO0eiLnaPPMD1sPUP+s1fp0IycYXqG
xX2DqfJODgV0KmPpwasY00x5BqPmVJKZgnOkQ+EbtMsuErU7QeGgJnF7jkyjWH9/MQpvyaAgMvsU
8FPQG9Xpg1uoj7XtfNtu3rQEmkHHqbRa5azvRRDxPbo1Kn+LetoDEJpa1yzaqYaYNMjNoRQYlKOR
j1ys9Bu1s8Cm1nWT5nKiFiqQwhylOHgtlHEwra762Mxo1+yWLl01ot4IbxHwuMgFm7Nhu5E207Jq
tgs+iMLq+xYvTTpZ4GGoxotDUJDV5LtYQUMXOrg7TwHFSpOerZvze08Q8SbzspwsW/DzoSnSsd0l
YZXMirm5orIflBKoK7949i6k0vT9mv3W0eK1pQLdvrs46uwkPQqJUAMl4I23P39t6K/It2BUs14Q
F3HZgRIrbLtGvs8nbs8nlA6DWslznPKX77r+GwDC4st2d6bxrL+/sGQ391CWRLGhUIfHQZkGyE7a
58BBrMfGsS5WS3nRhQLPJSroMKIG1Vf33PN+OVOMkut1Z233sLb02pxpFp1Df6ImOS4AqN4ZUXvd
+mdUcu9JNJqmSLPo3K3mdOpzGrYzPFpsK44YRvog1kDAse/XrHou82lyRlyPQKES34LOoEDoEFeO
7dbXnfPa7GhWLSfURUUubttpAnYM5Ozqz66M21OC6vtro1A1tt2PYRV06Dfo8iQqZ1waFoqLsPfU
J1p6e+INpsa1x3PZgf+io2t8L5M/6qQaz1OCqqdjX64Z9SxVPWUNZojZYKXIweF35ml1zJkRzaBj
BIZ5mSC0ioUozkxC/nRE8HD7yw17U0d4x2PHZZKuX76m2kFwNv0Djiz7Frmd+dh9SEd3l87sWaDD
gVNIUcaUF5BqAOvJnl6D4bgjmumSOfHInOHdqai4iRJQDq4kHV033INQkJ0XqAZuz5RpA+lWDJ5A
SE5nzRWkgn10aV01Fm+bulqsgx1oRuwoVjadB8/QFoV9iuM4DRqQ5h3copoRM9L6De38+uq09bPi
WR7artUfslyqY73J1NEFzwHUCeSo8kM9+bc/sccjE091mHcKAVMvbiDOVJbyRw/Grss07hYTvb6q
qK3XfMvQsQXgKJSbFBkq393oWzGle+/K1/cmFZrlQiZmTlOOYzmPnDvchnKUaI438woEwsXlDiz7
R5LNguogbzee56mz8CgAeRK9grpkvPFc+59j879O3Qv3Wzd0msEU0ABmSgnS5a64sZQ1HkF34dM1
+81FGaFMNcdVHYybqFWurXNltXsh09ddFxWa0aJ2pbAkuMR/p1y9c5byuW+rR0qrz11UPR6bHs1s
VdsP3OmH6LdbpT9VM3wd5MAP+XWqI7tBKmP7LEv+71dkDVrVbkrSY7vmLyy3j7p0irBKiLQUxMNE
LE4IDD1tT4th5nWFQl+w2YksfLpr+Y+snpazqsFqvEIvBoRNtzt53XtRX7Ne5iJNWrKpuaJ+1UPK
A5LdcadylDiAOXS7C8MBocO6oy4CmM7P66ufVV50IraHJ4fXtfbBIaxDe2FdTpTULiW1+F2CDPGU
dzBdkIQgxuXH1c7RbziGfM2AS5DXgW2yaxBMicHL5972FNCHOntSKer4J3I9NlOaJSN9MLnYsPVV
Whnojwv1Hrxje9LapmXQDHkto6NeuQo7clAjKwZqaRrvqXyYGtdNGMS0ENHzEG0SPKgbAOlsqDHu
+EbTHtUcL6gwKrsDn88VjDj2tx7UyhJ6MZ1tPVQp582Oub0eEac6gjtNQSWJNGNzBal7SKi6gI3j
qmx+L1EjMMnx3YR00aF11vHcTtHZCePW/9e5hgQaUkRFbB3KgdC/Ed1xjXfAIH7XuEefwL4LysOF
79xFDYuhI7rdaCic0V+zFEJO9+lQ34FaCbC8EYj37dkx9bD+/sKeYyJAWdDACpSHcsCZItnu2Mp/
W0CV+f12FwZ79jR7dlBs5SBR1FxRl++fcQ2tVol5+U3SXJ4A1qtPGVhOu50BGYxDB3dDKi4CsGx9
vdroDQy+/NzJeGexTbOlmTVxpw4IUwr25BTwy9yBENRsg+titI7an65vmCM+3pOubK7gbVch2L2r
sxTAf3Eose1MkWkUmomrRBXlBG7cKzz/6L4Fb7ENNvGJcnrfzOAh2elGYAv9/Q6nOr47jsscQLAW
pDAzpHMTH0Tp9dj0KCTn/ZNU4zvmteMbKcE9iKKpdueWYBicjvtuoSf3b+oFNd/+XTSCNQ2y7O0F
Gg/H9DmpjvqObQG8ECJg15lb5JbQyb4mak9Rw/T92iW8hdPI8yRurmkHDDlIbeunyoP4yJIm9c6p
YjBId+36hc3jNeWxRUZ4W1X8DZR9vuKWoC6rdwUGCoTdK+Jm2/QNxuhqph9xKJAsoB0NQarYX5gL
ro96YXsKvgYn8hfcW4K4jfddBUlO+huMuv/0Rf5RgmGxc527JKEP3TKG2wMxrYpm+BH49RxCYJXR
SBkqgyLyZsyn9oN1FHZD/wKNDVMtvHGorgrs08kFKWnwfS6Dxw4e9TpkjIzd/6+4MYoWr+2oWEin
8d0YL/3T9iwZNpaOGPOdvJrsFkLisaPe+3b8ZRX3dSM39PvoMzhfgmPdaLGxHjUXqLAV9TWfh/lN
rJw3vTtYJ9UgVJMQNYeJvatwalh4HS/mtk2+1CCZvYKN5q5krgyauP7sNTCY7cEYTESHjEVLDjg/
GwnCZfTKIuvZJsnBi6IO6kacqcqTWlVX2dbxQ1z0zqcmEUV0zLr/QnVHyehL3pCQRTisnkFzVSz3
cT8U3s4V3TT52hXdn7sYGvRY6NbCO8xN/Mc0BVFXghjjzhAMzz5dFxEIgLioPFylVxiDC8T9jPeF
Q4vnCsfi9gKbutBu6y6YR9VU4pRKO5BSRATCl6hNKZyndSMd60Jz6A4qKvJl8UhY11l36oe8AOFm
W31d4jm6iJYUO8ozhr2qw8XSbnFQOAfHF4uYgw0PDIuWtQvpMqy2DuN27QHE92A5vQKDlkNNBf5a
8mm6SVwQAG5PlGkA68H1wvO1kT2IGpCA64ykQASO1GtW79Zrm75/3QAvGmdJC4qwtKyued/UP2bf
cyGnAx4nu47zncPCsJd0uFiKPAxlEa+uTl1fIyhG+71/043OmwT619tTZBrFOnUvRuF2DQPtaIbt
umpmgKuWr3Rdy1d76JOP212YVkEza7yTElDYYgTgm41DUrfRQwbSsJ05MrWuuWqoq9QR6Dlxuy3r
b1GcgGS+3tM3N7Wt2XIZt6LEQx5tu8g8ZKhtvjTg0t+ZelPruhl3kRwEkp7XEoT+6nZue1qd89KD
qtChidehYWSsp2F0wd7r0mYC0V3V4rKfTene28vg/3VgmAPpdz+ZoBtcMi+ou6j4N8ZF1hiX60Ug
rG+XnaPIYAk6OGye+0TwEnGuJbkvUnBagk7uZM/ke5V6X47Nlm7PoOyAjIcFex5SZClZXHVnq3Xr
vSoi0xBWC3xhaRAgcfts9AB+RpUGw3xln+uk/8z6+Uws4ux4OMMl2V4324te8q6A/uWYVFe/SfKL
6pMCMXHoCnhFd2axBKFt7j26bvxze9JMg9JsGxwIC1eWVV55m5bnqYnO4ORWAcI5gCFiu+3cDEzd
aEaeA9jqRTkpr8qJzlGiPviZcwek9HWJ050KC1MXmq3LXEKQilb11Z396Qo++XMuObkUHfRdWjcZ
g2MTphl9j3O193Js5BhssCeU3V4j1r7FE/bB2o35G4aiA8hm6ALO0IIgoePH31Hke3YhAOkkMRDx
/SEuFEF1GNmMcAuBWEt9BRXKl6gHJIEOYEreniTDyaijyHovA7Cb9bjggEIYVNSkvjTpbjzE1Po6
bS9MpIQqSAddOny6M371JwR1KuG652Ofrll5CV7yoZSIp7oo4jmBrxqKZuluwYnhxNX1GOuYJcti
r+F+rt7PXQ2RKVxc16c8aOHpZR+Mu37uK8Ecptn1Mi5TMgIlGy4x+1IP1jdIPaBYFboqO+eUaRE0
i3aaVibOgP3DouEH6+0Y1MB0r47C9PWaLUeAAvpQIFhjwNCuYENffU3jDLph0dG7sc4UCpZhb7Ig
ExXOEDuKENK0ILbRdjLzw0Mb6S8kWWMLbwFfKtT2bCBxyLwqrHSgZzqYfNSBZCTyLEQ0beQs8FoM
3Qlwkxpo/rDG450Xe8LehqXQaUKhO+E7WSMAbInlr75FVY7fj++5tPcon0wdaNa8Jglzlw8YRjxC
RnFVI8NF51LQg5g+SteeX5wXtcNknsdDeXW7AbIPxCm+Qe5m5W2OQfx9bLVXM3nRR2U5UbwKYV6n
eGL8tkO5d3oqRKaOAYwo1Qza9YYIMpoZWMTSGQT3cWqDucLNj516VLNmSMGRGHILMarXEzCUlBUy
axXBu/TY7Gj2bFWJizr4EvTSc+x8WeWrQQpOxcGP11xy3YnZ7jtKklWFrzsl0DYAjRFosA99vI4b
m8FkzuJ+nXmadS1uMOV4s4zl7o3C4BN0wlCnalKbjYsVQirpqnCBWWs1Z5JBvKw889k7dh6RtfsX
O1SpkVYdBVZBDrAzR8XjeclxhTk2SZoVQ0BFuhRqyVdgKC9VVIa5vexkCAyeRseQybq0CUisi9UZ
nFheXafdMLGpac1qUa8clZUPLxkP9NGdW3b2enHw8a9Dx/y58CKvAEwSLOXXLmc30L6D7INVXni2
C+EwnJ5EM1ynHdtcOXwJ3Rn1C5A6wBsuBj7W7iEtu720pi404/WjaiC26pcw8cb241JGEAYVyWdv
rA4xJApKNAMmLkmAWS5JCEr5H/1k1ac/Jcrbn//6GoOf87/7njsAROclchpLwiBZxxB0hkLF3jVo
3d9/37OIjh6TE0MQCbfcMPb85rzir6IZAiR1ljx4KLveHoKpE810HRuH2+DgOp32a44UYc/1Rgcq
9vk0QaB3uxPTPGkW7FOr6iBXSELSlsWpz6HH7FW7Qt6m1jUf7Kd1y21U2qH+HQJhbEHZ+9gdooAT
ROcJjXJoVCY+AttxOluAhkzuqZp3IfWvfrrv+pqJScqyvgeNedBEoHPx5LW293aPqWnNtHKrXWxo
qqiAOfVpavKTkx15DeOjNZNa3BZ6PlCYCdL8w7TcQ77x5DVhzo+cyaiN14zKKuoBjOtofpqUfbZE
PwEFkiQ7HvfV/Y7WtYRRkSrRVDG04RD1ugzpE01AnxPj2Lwc2OpoX7OnZnDBRpxj2hM7+pC0/MFy
vxxrWTMiL6uZhIbMGPi+Jy4NlFVO0qJDuN36+n1/HTb4bs2IcmxDldf47r53rxLE9LYVX4diAtvQ
crFbujP9hl2pA0A6FZfZkqAbaj30BII/2V7x0fqhrw1Au8RmLGYUlNAyEFYECZ4W7rCawqLpf25P
kOnLNVPNp6Kd3D9fTqGdcgfRxGPtanYKzd+pmZZFIl05Xtp5aCA6Eu3dvU2rqpmqyiT04ROlgry+
m1pQYU2PSQPZJg6e4GnHXg196NgO6KpC2SkrZTA2b30/6Di0q6or9MJPiF8fuSesdT7/dbSO30Kz
0a9kIBf+pKBG5Ub9SeTq0CMC7a9je3GBxdO2BOu2NQReTaEcX9wsvv24vb6GA0enMIlRPxBTiAkH
0o0+FUPzRCHPF0PpjjTi23YXhq2vJ6YTlJFDBgxdDEMHAton1D/MqFfYbtz0/evvL6YmJQ3vOU1B
GwDqADb8rO3kA7TqQqvw32/3YPr89fcXPSyI3w52DgfokvFtP8uv/mC9r+w9rLBhf/6Vmi7A/QH2
EhkA+X0zO0nI+5+lb90ATxHUc3k9Ngjt+FGdDbVfB70w1r31CnoeVBNWGX3abt5w+ujJ6dnO49EH
SwAkZ6Bp7Y+BAufjdtOmBdYOoKb1JLBLhQxy+h5qOUEd88B3lvNQHsIx+S7XTqEMXOtkgoBW0I1t
qJY5UBVErwYr3B7AejF45eTXU9Fy8FAT2GFuAGW76xL/nEBGbEyKc9JPgYzy05BBlhhSytvdGZZC
z01nNI1o7MPREF6Jsz95dQj+Z7WT+Hs1R+O7OpmJklZZQkgMymAQFT+BXkSd8168RXT1K+j2bydP
pZfG3QPEGmxDJzVZkCuGpDAZAi4eoGMMRV1yUwxh5dhnTxwjd3X1TLUPPmYh41gGHWnZCUxnKcQ4
8nhn+5qWY/39xemRqhFKyf6CfQtOQdx5H1V6CI+DtdBsGmJqqpxdfPgwqFOr5CW29whZTF+t3SY8
kH3kNapcgyEhAUhCb30Z7aRDDcfpX3QmZVzUrPeHAJVkv2VRf0HUMmiAsdze/qbmNWPmZSSgRIlJ
6YF9aqeLB7HlQzxNvqsnpf3Wa8i4JDLIJD9xz4K2sL/jxgwTruejo5VtO5+IClAFEdRkCiEIeWwH
6vlnFAmmVmevHrK03tnR8jbvhp0SI8PZbGvO14Pfagh0VIKE3VfpFZq5p4g8Vt6eczcspq253mnm
KdjHce8ZIlpevGGBJjtV/RnSfXtiP6YuNPscBbAjIMPCduRsOBVucSqguXcC2+HOHBnOMFuzUjLC
KlmP6Rf1eyXOAuz4dv+UOO8tqFZu73nTMmjWms5trBBJGoIYAG9GxVe/TH6i0j47S9nsDMM0T5ob
lvlQ8qzHUje8O62x5nS4Saq9MkdT65rVQrmv7FAqhY201BdIYp6j5a7dPYMNretJZeXZsu0gvwj2
H+emiMQj8UHwweTn7ek32K6eT84iPkNDABGBEgIFjZAXRGsvx5peN9UL7wHaytHyG1xN8A4T5JNF
yPyxrScr34mVmD5d25zN0DUDINbpLydv5F0czxwlTO1eZsiw9Zm2L4sZJ5pQ8H1t5LyxQK+WNm0I
ceZzATUYN/+6PUeGKwnTdiZLeF7HSBIFlbLHOx6lT0QU04XNEO9CcXTALKJOxcT3ko+mOdP2qpKZ
sEmN9wB07P5hYxL2LfmyPRRD03ritGNQa2YdhSH7HVTc4x8D9Ip3DgnTNOlndRvhsppjMegki1Pd
XEdp//ZrQJAZ0DZzx4LUFUOwPRADv7nLVlN8sXGdPvPBVrVOUp0EbfOcRyzw2/hkQXNUAK0HkVfQ
o9SBX+W3210aDkEdXzAwmnndjBG46nsZzeelK86Rex3qT9vtm9ZmndcXIxqmgXdyDSvyxT3n0J3P
rT2SCcMLQU80g2UeUDdo2f8kQ3pD5HMFeW8xDzd1vWZ8ULsL5V2m2M4FzNSbthGK3PPc3sJE8U6E
tv2AGKndpDhh4lMPUU8Il4v4ZnvODHtOTz/HFvQeQU0wBHN5lzi/VfHoxp9l+9F23tvuzovEtC7r
7y/WBWozxZBLt/xZO2DGU3IugqUkv48NQDsfOa+GJPPBFUec+Q1y6afGX07R4p/7mOCo5+dkKHeu
aYb9q+eh07KVUK9ELKyso3/ABms9TLKnF8oRj1m4e0gk03f/UOi+mC47G4WTjnIMqOhu+EJvGbC5
nJVhkUfftyfNNBLtgCxKqIkIMVc/B3CyneIu/9iI8TexRdgBH7Ddxx/n+sqrWk9NFxO0LO26V4HP
1KlxfuYWPyWKnEb/F4gkT9MIHmnhnisEzJbGfqrle4iG+5CAXwuWbJ9elPWryuQlnUlQdZ8Bqwqc
FgIufLj4zIYU9xdvdCAtQN6npbdzhzJMjJ7uFqxDxTNIuYMuKu96zu9nCA7J8gIlqp39aupBuy8A
bmOrccIhDzxgEWYpIrWz7UW3qnLcswBW7PP29Jv6WX9/sYt8m+ZQcG1g2BO7oKb0FC9IiS5NcbId
ssdFabBsPfvd8BoCjQ06aXieX9I2+RGl415lnOFOqHOnJMqtFEnmMSCK/La9j06zPCWD2PF/pta1
c2OAQEICmeoxqKHifU6Jom9i1AxAGL1zL9tLYOpCu1w5qEklKC8Zg8hCPXJTXMsouxnj6Ng7mmi3
qqWfKps7agzAG3Si8/AmBiMbkdVOVN709doZQSsXxT0FJqj3QENo+5kFnRjx01mGPfqs190c15Pf
s1X0kN2mY8A6pO/rsz1FD3L4xrPbyItDTm5cvpdxNHWlXQ0gQ9EOJcqfA9pYF2iWXjtwYQh7/CiX
5XaO2uei9e4F6MmPrDzXmVUaQp0pn90REdE8sCKSnksmUEQs99hVXjc8rrOriK5ZaA1N9WCRov00
+qhgexpc1ZZftwfw+unBdVKVxRKcD0msAuGUiHawOhwmAWARMj+Wne14iNd3GNcz4znQpu0ksMPG
/k1t3/nW/0j7kuY4fS/aT0QVAsSwhabdtjM5k51sqCQ/BwkkMY+f/h3yfwtHsZpXvJ3LC6GW7iBd
nXvO92X4cH3+f9hw/00+VKdWcQgp1eBh7PWNOPGUx7ef5zf15/y+uWFnmeRfPrrv7PfkLl1Tlfy2
40+f2pvyzOJP+LM8XbJ3F/E2P02xG+8VmV+/aoGf+e+AvDorYQNYMdM1uBvEnPT0XkEgNppi2uyk
dZNVaBFh7oBXzH386EaQ1LfEHRqwD8UyqrOxoHlElBA2RTBGyboZlzTiLJHenkihwRR0OhY0nbkZ
QPJjyvzvtfgt1Me5+3bdFExDa64Pah1HTU4/posd3HXDxVOgevGO6WpSnYXFp1Dr7MXCfw1LKWOH
g4Vgn6DMsJ86/4of1pnFnXELkBnv43pwGLlI9HXYO25iWpvtwy8OCauvaobb8pQ2Cb8Nkz3kiGlY
Lbfm1rp2YuTo1LDOfBxjok4j35ny6xcWqgNe0JM4cyfs2K+p83Fm5Bc/o6cOp1awJH6r+s+r8nZu
YaZfoXlTOLRcMJaNuHdxZ4h7y7XK32jybNxU1tNuqDJ9RsuzA1/8bgGjWrqenNT71ezM3mA7Oghm
Jszq5rpY03UKwkT08j2vgPo95FM6BqbC9S2oUCRIO8+RIPYC4enkTyLhZXH0E9o5mYQrj6oQ9cbW
9hPffcyXJhnG39fnb0hvOhWKtSyr6igqvj2uGw15UtVj0Xzg8uHY8NtWv3CrOm8ySBFieGfAC4R1
t3gfKn8BvG/nImraW81tJ6ebWA/C/FSp7mYu/aRZ9ur5pqE11+35LIAWx7L3Duo0UXWqxh2DNNh5
oOU/6lhWME8YGcVAaIAkYd5BRuv5+oqbpq356mhlXVEWeFIVXhYDU3+25x1TMY2suWfBApwce6x1
5dSQ43C+g5Nv5/xjOJTquJexgkJiyzB0I+/tZsF7lYp97+sYnt32DGOZvZ2YafgNOvjFpqE1ywZL
P4ZLXJMcWjKHGmRDoOr+NvUmzOoo5OuIVzF7iSuJ4khZ/rq+qQYv1TE1LVkiZyJdl0ZySaHWkMfj
UJ88FZwd6e4BiE1rs338ha/6gzNXarMcqw9OWdAkTXUsCujMKNQae1k7m5fC9wfvvpAL7B63zB2H
Mi3P9otezrwpqnmCKgcAI1BMwqkmXD70+UPd7TE+GFKtTokSkZpzXuEHWMsHNzuz/l5m/yFOQqF3
1zQNUUHXzmoHsbatxPL362OH1+w8+K/Mjl3Aqc6C0kJOW4ByuktnDwhT7w7VHZQEd0KOaeZaYPBF
5BRZ/T/vxeRnG5tAdq5fhrF17hM52W0BqXM8kdPxDlzJCGfVSUHi47pjGWz+H0TZpOaGl+Auduj4
PavdSza5O0ZpmrmWtsVKg4Z7eMibhjX2qjXG8Sahx8D4IdUJTtTSAufPMDwd0ZA4REm3R2hjuJ7p
9CZVZLlhl+dryko3SNUSdPfTJtCXt93dtPr5mVd7Odb0Kc1x5bS6SyRgOTbFQ/lyzsv7zXqA54ip
+3hsi7U8PvhBWVS5t+AqCCY2X14Cle9kE9P0tUSeN5j6uOE3trjG5eMQPYf8S01uEBeOTV7L5uCU
cqeeYpe3fFX5zWnJj4F9qI4kI1XvkhYX8ZS09LbuPjRBccypdBDZlANURxje08hcABpIzv3Bi4iO
F8skWvUihhjZoBeUcfQZhVkMuuedw7whGuiAMSsoeFG5fE25ovdNRD7RcE+ixZCidHSYnDjesSoE
4KG6F5mKPQYFQ4ljwrFoowPDJskcgudL7KYDkeH+OXSfR7nX52taF81NsxEsDbPAsvM+SLqxS5Cb
rtu3aVk051QUvLyigQdhIQL3uZAPIwUzSnCocks9zUHRN1bNZQT3KZsP25kSKRurtGMthgCvg8Mi
LqAv6iN4YfDt6oETjYKHXl8Y05JrOTVbZ4g09dubNO5lUeCfonFv3oY115FhLBsks+wtpYaPOMzg
SpYth298Ojhs8jBrnmPiK3km6qmW91iXo/FQx4fVcnS8sd0iLu57gV+fdi3REMt1eBjhk58T73+r
govqFlz+N3d2rOmE6gCxquwby+lgjKqgyTr4p8OHAZ2NpHPdoXK3PDo1z+BrO81RcMwO/0WElcvs
bR1V3vogcaPccJbXLdzgPq7mm3PAJY8mjDzCwm3rucNb3O6NwDS4ljcF2HYXUCv88U1b4L2GPB09
qLuaa3oOK3wu3SUtwDL9JWs3LiRhqfWhGiO+14Jj8H8dBjY0y+yXxFrSIF+e1DDeVkF9c33hTUNr
ZeDVHf1xLAF08MDRRRT9xOtpJwuZht6c68VFjFHwifxB+ToYGjXD837UMg29RbMXQ6u8r+q2cbDq
XfXUT+xhxRPl9QUxGIuO/+FK5fZYwHtweXH7ZyQJD7ni+timaW//fzFt5qI9hfMIt3a53gZu/kWp
dqdoYpq2ljvLENSvLHDrVC6g1EE/pTOMbwJSWTKph8Xauzoa0oUOjFsCENguCmGrH++R6doNEFU9
7xYgTQukeWouMjBIQFsGXEbNn6i4f2wxzVxz1JkXi7VO2FckOjE/hu7jiKvYbi4yDK8D4Doe2Yun
MDzShRgzaLxVMcp4ESonh2xHZw5RshyU78FRt2MXi9a4pup0bGjNUaGLBkmxDKuOhKHyNuWk3Yku
hlKJLjzlg+InWBpA5kN+wWNm9WwXfbxRwTvZebfIuU3zlTdNHavFeicq/GHDauG2qMiHtv8QqA+0
AD7/fGyBNL8tuiEjoCwCnsMdZjchjTddGuW4e5xuJuPRnBc464r04dQBQSXufdGkbv1bhcMnf+/V
w7QPWnp1eFNWCD1/SqpTdb+qJw8nX3ju/0cq1AFafStHSAYjzSra32ZR+36seTJk9c7t11AW/gPY
fBE8WzENI4TegMkVv9eiCmO4sMo+tNJL6sZ651AQ0+6dzgzRVMdoIcAFYl5wsixUFW9BDifLYK8G
YdhtHUwFbrDJylwMPrgqRorxvP8Qhrz++ZCx6pwhc9NHSsrNHcbaPnn+0MYZ0GDHUpiuPKWiYJHd
Vt7b3p+WkP4/1CBM67JtxosNZuBo4XOPdYmGx7AA8RWurAP4/g9XOXToFCl7W41bRwPgtn8i9PGh
NRdWiyhD/qeqXdaozeBVS+1Bkg3xTacLAccDzYsAs8adeBx/b9kFwQ2vcjzaQ+ubPqHl3WHJ/28p
BTdvSXA1lg+WeMZdzVY7pVtDZtfpQkhYOtBiQdXArt35i9+V6892BZH8TnZ8PcB5OmaKW6XIbQ9r
hB/A4LNsCdGSuiWBiAeXiP2+7luvxwVPZw6Z1CDHQXYoH5JvACDEIqyhULDXjP36Gnk6PKqXWeMg
ZQ6/aqWqh1JZ82OlXHEIbuzp2KiB5XiLctH4Ug8snNMmsLrxHJJmOXa69XRwlLCHKPQAnE2h6g2e
5yVe8+Byfd1fDw3eP5AoTDJXYlhStBw/Dq79HviDG5+zS8uqQ7cVT0dGFcxpe8h8oiY3B4mbNVDS
yHZipslqtOw75zJcAetdUlW5STSXJ1q3JzAA7di+yWw0560VnVbBqiV1o/nUhdCy4O7O0KaZa4fm
2l5FlG3NUhUeXMq6PoEp7cFZDy6MDm9q1IxDLRJt2tbSe2r6oh0/ybH3o3sS4LHkdN14DOujy04N
djlnU7dUad78UY9RoAC1DmlahZ4OdGpk4bWSigWQRprfO10TJb1H76ALX39x/D0c2Ovx2dMRTwuO
C9HYKhQAehJ74BJeANUUIGRDE3ZtfTy2Tlr+ndveE1BKRBd5Q+8Xez0N9V6TqKGrxtP1pixs9TrM
fNkeqMZLj8E9CIWG8wQAJbktZZ5Uvte9n+hXh7rpsd+jpeR+yHjUF0CbbveC7c3NRjX8+tCGdKOj
rcLK4rk3q/4XqjxQmGzeABbyDpXIKSYrfZZkzWMivefrHzM4Yaj599g4fG4F6XCJ8i4txEMkqMPA
eXnMx3XWoTK0i7mGkmUaZQD98A/SbkAkfTAp6HirHrA8T0BuJ81tcrdK+dvv13Zn5gbH1uFW4wj+
enfCtYlZ7A2fqwLdTXKv0mFYdZ1vaG0h4DoMGBy8b6fcsWPliy+irT9f31SDR+tQK99fRWUPWBde
oo5aPeCwAsJ2KOgchbd4OvMQX5dqjsjYpaq0UpgQ/GDZsX/Tym//f3FUtxjgna7A4mxvnQCMfbBK
d6eQZRpa81rWBos79qBEadv5U+fZb6NsJ74ZDhE60soZA4LrKZYcNYKctSc8jGXoQuiax+tbapq5
5qekb5yuaLEogaKPQdfFNRv2qBpNc9cScS6KEn3AGBulK1hLPlVoRlTxBoK9PnnDB3TQlW9FFQQ0
8AGAWurx3vc/NNFd3e2xBZqG3wLpC4NZM2iY9B2GzzDriOcJYCeTdTdDGvn6/A3+9A8oKl+ZhKYh
/ImeLXTeKJzecH+x8FDGp2xnkQw77G+/7sWvaGUZEIcNAM70xbuyAYixFTvVDdPQWxh6ObS1dhVv
MfRSgdgYM7bpXhHOEMl0gShGBp8uc92lJZBWTXAGqpPJHZs37avmrcjZI4smYNHq6A5XyBMKbwhh
TtfvbKtp7s7fy0IL2vWLApgLqiIfZeXfelP5nok9UhjTqmsu60+o9CCWdemEh+bQi+LZfbpuj6aF
0Rw2CEY6TuH2xD9Bs3mMLWQQutJ0KvYKwgaL18FQ6zoOyiKYu8WsreoMqV88z8UtwBC7T+aGX6Ej
osamcyCoivM/t0EffbOFHVypZ/rp0CLp/FpToyqwBWJ4BB0B7koImru2B+XCvdOHwXx0XJQ7tZ1F
bAnzJN05lJ/qfLrJ+2OZSodG1QEPLK9kiAaA41A7uLjtXqOU4XypU2tB+3WyZZ53aSd+062X2roD
Gmpy/ivb6Zbu4YlMq6M5L/AQtLOW9c9X5FLFEqJYu6USg2vpxFpT1HsN7ktt6tXeaXL8xOLe6brZ
mIbWvNbjclGFHbRp7RXQnV7OfbSHQTMtiea2NrXcDEGhS+nc30k7fw+gW9Jk4bdDM9fBUA33pV1m
Ee7TWO7FL+9puBzzJR0N1apyrLoGMw8CR54gHvV96aJ0ZnZ1qVdxiHXD0zFRI6xd0D7r/kCuJid/
W4uD9RcdE0UXj8+y8PH6ZAuQQrnl94oVO1nKYDA6HmrhWbcq6rbpOHZ13Ek/Sso6Olh/8bavvkjd
nb/k6+h23rewqouY27iH0HXv8meauuajFpgoCKtH75uAHl8MclL0xbV7zdCmwbXs2oWDL0Y2eN+K
jjXovJueQOr865ipa05atlZec9F434IsCuPOBb+vs4oxOTa65qdl3UKxrI+s7xZVUFjhuNnUULc4
Xx/dEAV0UFRV1f0C8IL1PVQEAmkcSuUzFLRi4Mf2MpNh6XVklL+JsGWOv/wC9qe5gJiz/tzJvN+5
6phG384ML0wyYgHhUH32vlm2v8ZhOzw5tti7i5gG3w4LLwaXeYkmobZffm4wqVjRbopVB6H462tv
Gn3bkxej83LkARBL7Ps0tH4QLxGJgNiBaN1O1jYcaXR0VAbgb+nlkfylNizNiMbEaAne9HlXJht3
//UfYTIgzWvdWYzRTMv6OwUA5jZcs+iCyngDgkmvPR37hOa7YdPUopV2/b3KxefGHYNf1JmXEyDU
/NP1LxgOmK7mwV3X5CV4luSvUfjtm6mIvPO8QonQGnmRhC342eOw8NPrHzNti+bQS9F63LPxsbny
H9teJVVA33Q5fRM0BxG9ng6jWq1mLIZ8Ln649TLeDh7EaSCP/eX6DzDYrc6lpSYRSQGZ5x997vfJ
Ahx1vEBhZ2e3TaNrDj2FTue7LeIdhFA+L9yZEjahEnh96obTpqM5tO0PIvIoa59gRp/mViZuWKco
B6OKXXwsFpFIa68ma9hmHV2FCDdb4PZunryoK+NxIW8KCzVguykSnOh2QkiEUPEvIMTTCZUWfwUz
Y+42T83kPrbySwNFWcqtOC9BNF/0T67n305Fcbm+egY30VWbFBu4teIU+uSM/okE/SXi/Dvt3bSb
sks01jsXSpMFaP5e9xCnscFN/gR2rZMoLfDOh8Ue1t30GzRXh8xflgOo4zy5lkiQjD5MjKZOSR4b
eKKV7d3mTYamOTkqJ8TpG79+ilj4zNE4yPvqfqjat43vPJcFu3TV3qO5IQLreCy/tSFN2XXqRx+B
ovJmnprwSzcPU3nyHbkrv276yvZDXySrQHrDQpGivlEXvOXSpeVDY+MCPgX2Ht+IYd91iq3WcmSE
EK9+tD2ZQDBeTTHYU4KdRGXYeB2gNbq5i9faXP2ABsdbCpmPeAhz1Bbr4WdZFhevUMcwrJ6O0opk
YyFBDf33iGTVKW/rMcnrvaRuel8i2+q92AiUEZY+EoX4Ufb+x9BevuSbgCgsa7OqfCk+B5SfecbR
OkOPvacTLcfjQZeKYnLkjxz8m2i6kuOHMHOtQ80K3j+kWnNZ23ZW19/BfQ02JylC0BVDpKQEG8TO
3v8BZr0SJ3XAlq2kDRyGF32fQ3H2vbu6dX9noEBmjn9hCGZOLZOG00ee9Q8tDXfipcmgtSDQBBzM
OdtXW3CwxqKo1Uktak9+1ZBgdORWXhJAWTJn/cZpnTvPYTCzRy9gFZgcet7ceX5lWztEQ6ZPac7f
lB32Zq6yb6hJyiANAzJX6MtyRFm/6ccqrOyE4wFp5+pt8FQd1uW1QWONi5v9BMRcDEnXsY+sqPip
sCv2pW3ExJKO7FbmTF/TjgT5FOXKaof2F7Omy3Ycy63xoemat4X9eZ8l22AKOk9WKa3AkqSPfuLR
nyaexTi64HHov56YTaNrMWGaaSO7ykNfy1Q+hdSyY7vAC/T1wU0LpHn/BCx7Q6Io/Jl7/pvJmh4G
EEHzarh0zfhg9QffTXTs19hHQZmFa/gIGr9HqE1C7jBqH1xu5adGZB+u/5Y/UfKVQKBTZskwy4fa
y6yfM6kIyHfbJoB6UdKEZTEs4C6fpSLnjoaj+ORljbW4MXTWJytuw3aK3C9dsKjmTKBRVoIZCM0K
YC2CxmEZIVyFlJPP16dp2k8tcBRN1iOVl9NPMrf+TZOR7Cao+XTIm0Hz93cGcXs7HEq5Lj+FB04Z
cLYXN0FL3ZtwlICcojH4fORXuDqELFpp6WTcn3/+0Sp1nchNFk/sQcheP5AQvUC31ui4avyQnYOc
gRY3s6Mky0r/Yeoa99APIP8U6nCErwaSQe5BINwptyq/uKLe4wgx/YDt/y8S+VI0NnEWKCR0K+vw
IoDL1JT2guG8WwajPKTMGBK9ZpcVtBeFHzAIWA6PDkDvp5DZx27/RKe3544/loVT8rNV2eISuc5v
2TlWCqKDPXol0ypplwFJfImeN5dB92soLiiWymRyW/fWzfmews3r2Y3oDY0sdLlTzhY794Fn35Zo
J02YNzmbHqdK2KyWm+v+8HogJX+Yyl5suA/FPYg+cH4e+vXtCCLDuJTkbVuVaebL+3llh44d4PH8
27Bc6lDhUvweTid1YpY/3dpC7uWaLef/G0GJXs6LkAWavlfsvLT5nZf50S1eLd8q1z61IWuhbDnM
cWm7h+g4IdH4928pLb7KdWzwW4QfnBZbvLOzuTlRVt8WB9E1RO+BZHMg6jmq2NkfCqh0jqU6++vQ
HYsiev9j04bgeFkXfq5ASH1xhZT1EIdKjfUxtmvyT7WHjZM7iA41Hj9arTggTV2DxTmS5ND54h81
bhEt3UrdlUEw2/LiTuT+aQ6ibmd0g4vrctxZDqhlRWt+nq2uSiK3r3/Ugd/HHnXcYzTnRC/8ZHnp
Ag6PMDLX7D00S+p4saoLz4e7IgjfN6s45nv/VH3cdqR1YzPo9vAmyWz0npRduEf7ZIhUerln5Gxh
NdLFeWii91DC/QgtF8hqgt+8ONpUS/Qqz7JEOJgKh50n5jNI/nlLbPnVTk3aEAP1rrqpKsIgWO38
nAEiAzaZ7MbqsrcFKPTiPqvLU+bVO25niFM65Tyzh6EJ5IId98pbTzRvPNBYhuX3gte3fT0kba1+
XY/rpi9pp7XaZlYdWhNYJbvoNoq+d1lw30qVQMI7dcPyzIvh4fqXDJ6il3ocf/LyfN5+UxDQxCes
il1Up1P0CPEdZzT8GL35bswaqAzkMz5ReR8lJGdd2SRzTS7rys9ieRt0dOdS/nrtkujlnoBlDeMQ
lDhnasXRzU1mXr7vs/Dcd967cnQuoxV9FJR9ur52r5+piV7/yQuXZW2FTGL36KNLrBpFy7iyLJ/u
uL7BtPWyj8NbVEl4YaWWxX4UKkrJuJEOLS0KvnV3V3jVoXIM0StAc4MMolppgcqWBunUluhBy63l
4/V1MtmYdt1zLKexawfWDBxVJW6JNbdTEtJoclIBpqxjwkhEr/qghzxHE4udpSz3Aig6OTUENPP5
dP1HGAKlXu+p8moiasYhBWyR/Q26w+z3OZ+KL4vfM8BOg/Lm+ndMRqW5vouHzb4jwLDVRKhPjdO3
SV7w9lCjBtErPAMLvBmS9lnKxyDx5n6I3Wzcuz8ZlkjvzeO2vY6iBg0qKNWrOxzdrHmMob0teIxm
t0L2sctleYiXluglnXKoWeD7SL8yW736axM2XL5jbhnmO2HLsBF6s97qQyiydHD1gNyxeKCoH5zb
rqQHN2LzlRcn96LqbWvOsBF5Zjlv1mXJIGIwqS/XjchQ0iV6s16ZjUp0Xmt/nTwhcnDQDcLqzn3e
W3WTMkI6Is9QOAQmJYaeM2hpbvxacjikDzCfRxMiQ5/t/NTX3R+CNX//1HX12jXLiwxvIq66VN7I
Ls5YTJeiF8dW09Z7YbwWr8SOX2bpwEMkTDaWd36+QhX8+nK+bti23gTD6DQVfcmzlPSze/I6cUFt
7Lbn9nOP1uZDycvWm2H8ogtZMc8R2DGHpPaHs8Xcu7ItL2U1nnH2SFGIvYn4eCy36GLtfZCFYC+v
srTppHxjUea9W1keprnXZoly/DlxRrmnTvj6AhK9Euf3LgqvtW2lS4mAvFKR3bRFM70dwGh6yiv/
GMaY6LU4FrW5HFHrShUrq/PoEBaP/bKXjl835H9U2wkFmKWf4bOo3Fm3U193eOzNvZNHyDHZS7wb
/e0rQSNC4tpdls6TvADJ38TrPHwcelLGqBz+uG7Or0e2fyTcu5FHjr3ILF1Xos52SNb3inrlzqno
9b229UZMQkd/XWbsNXzRh5RGkz2s0LpJHAn7bZdxj+nd9Cu277+IoJllZaOjfCttepElVoV+8DxS
+c6twjS6Fp/xAIKGQJRpUzBH0gcAVMNbLwv3mm9et6R/9NtJ3ZU4PSrYKWAJp9nz+7ern5Xv5g4w
6mObrB26KDi1ADDHJlPliQ9ZFJBbXmXdTrAyLY/z9+KHBeR96JYcbasq0tm1CICeeXg+NnftRT2K
2oBOEWKTQI58HCjvb/OSH2Ptgejb33OXcpqHXCGaN2PtnGbiFafQIv7Oyrx+Zrd18lqQPNqhlBg9
t6PbJhw+h4UsUukv6HcgJEEb3V4fnWEP9LbAfF1Vm/s5uh2cHG9Mk2vFpC6qQ/nBDjX7wcrLcspZ
lnpu+aNu6jLO8u7b6Lo3gcd/1uDj3DFUQ7zQ2wGnqq/wEgxfQAKMHnMRlm/qLuxubVx0U8JIfqwo
hLD2975XRdZGgCdHacZbiL12bXGB+pabMGnbBxdNO+oIK4yAnlmstBrZB6dbQlzWym8R6wFSzKq4
yRu6s2oGM9NbA4lHJbUoydIJWt7ABaiF5XcSQDB1C44DmixTY+EaHE7O3iHIYG56w6Dy86Xv5Gyl
AZ5Kf8mA1A9ZOB/rn7X1jsHabrzWBRQ9tQrIZeYY/eQURbtzvw2xxf9WmG29YdD1FVttt8LoTvmp
7GZ0lUzSisU4XXpr+aUCoW4CtezkDoNF672DiIjugPaVCEcrBlbAzBVnYk/dZcotUEHnu5wBpu9s
O/UiA6JaTluBl7CTB9RMlt9m1tbUfO7cnVdzQ5YKtBDgAGw/ZhLj585ba3pTIH3TD9cjvGloLX8I
W2QFAVTixHJkD4g1spgqseMbpsE1R+8BXuIA/PinoPhizzdz88vdU4owDa07+CwhO59jaN/7bM/v
huZi76Ulw9B6E6EDLfA6i2iUBoUPsWvfiZICROKxnKZjpWRb52xvVhiLI4IoHeQUnHwVrMmwNsGh
yoWtdxHitjDPPhDH6RQ1uHr1PXhiVLS2X6+bjMHa9f5BaAGLUDWLf+qhxujP4qYCaqNd1Zm3e+T5
pi3Y/v/CoWoZjZFyZlilq9KBqMQB6790xp24YIigei+hNQ1eZbmTfwLpAUign0aUX66vjSEb6Kzq
KmzACl9i4lloo1sfpxqo6vCxOmeCxKO9x0RgWh/Na3Nm11Zp4we4DOiBPonaIvbJ3qHYAKmydWp1
SFYjLPjb8OMntdyDOTvNRPjJy38H3jmgcpOyPqk8O3mQ97u+cCaj0vwZvDpuMEKH8xS1Y2Kr9a51
RaI6575Y96KRYdf1VkNn8KS0oWB3CmSIJ7SHOWiOTV5vMGyGyKvtDutVdV/pyJIgSirrPU62p0OL
o3cYNtEgJp9g5mCmAXgyuMNjc1LPfVyse41LBovSewwBoIPOw4xPNMtyl7vZCR53UzB3B5di8Au9
y5DZVOWywArlLrlTYkFvUZAEpH3bLurckIOOrXccViX6jbtti+dsPfkgHlqdnS02rY+Wgl3mt6rL
wHDbkLeN+LV4eexWx8oAepNh1TSSLBRjtwTt9rg+s3Jn2Q1eRbUEjNOb6h3bDk+AW9/Cw85QcLxU
NH9Ph+L3dds0LYzmuGGoxiWrMPmu/CSH72P1LlQPh4bW+wwrvx/50GFoRtG/FH0Nok/j/O362IZg
oDcadh4ZVrJs056/dEMYz0AjXh/ZYOo6eGniKEkCDYBg0Pw3rk+RELdVdQ685RxGbOcbhn3V0Utr
WIxOacPO17a6Y94ldJ4DX51y8vH6bzBsqt5qWA1WUNoBfgOZ5ti3HubqHUOP9vXBTUu//f9Fch+j
0AUNUIfBfZYs6NdYdkzRNLDmoyEpV5qFOPdwt2R3bBHOjcva/Pn6tE1r4vw97QJA6YkqrPkovwku
45nWiRceAkrbOk4JHaN5oBQWPFwqGruRfwsGkTtR7Zm7afKal+YAXgZliDWvgy91eKfs/mR7e9RU
hsF1UJJjtwpHG/hSZgOTJL6tVVoOTnpo2XVM0lqz2c87G4dZMfxEFeI/TiELUnb887HxNzd+YY0B
VM16HkEWdrXOHXHTAHDAVuyVkQ0mqcOPZE1CJxqx7k5zb0HaaH6+PmvTuNtWvJi1l6P/AxD0LV13
D31NQO9MdhbcNPT2/xdDu1Ban0uBoaUdvWVgAuvc5piV68zr/QjW74hjrV3va4tSPe3OQ7QHoNl+
+iulBZ18PRrGBb1E20a6XweIdktxDhu1E3BNg2uJFGI0A3BMjY9T732u1tiZ7lHy3hnctOKac3Iw
vtBugfNHRH7lyuZxx6ads4Vh4jp+bHBpgXsCJh7Mn6KIX2b+NnOOAThtvVuwDSxwcxcY3PXLG7F8
FeXdmgU7dmiaueaYXdG3QU4rnIq2O+B4ydboNPk7lmhYch0zxoDUL1wI656kEpd55GeH7rm8ITfr
MLEeYHc8FWHowv1aKBqvSxF3wcewIafrvm+ooelIsUkJNoQOPhBY9ltBUaTDlame2zZGpbiPaV3+
DOzpy/WPmXZBy6k5R72/ImWU+ugISzI1FXHIg/EmKpe9J4zodcfVcWPjquqJ1aA8k+05CAHSVMOJ
Rt9K9mOp7Zj1c8KP1dF03NhchB7A8SXsdWpuJxrEebGqdAId0s311TKc/RzNkzu3zdyOFtDBCN7L
cL6l04epe6rUj4kMO5Vtw4boODHfkwF6mPGJrril69fJ/VipvUu4wbJ0gJg/94EXWRi7Wqy70Ppa
W5CBqH8KPp7sPinLQ8BfW0eHibAvxASWjNPIfgSgwN6cu8CVXO6lAoML6ngwwBtwvGQ+PcmxPrV2
9A5S8Lds9T82VbPjF4YAoiPCwAYve2KxKJW5mN/Pmeg/DPN6DKiho8B8cAr7JcOD0oSOluHUWC0t
02Yh4XwiURH+d91YTaukuTbgH7XlLCxMs3zpbvjsFxe65E5sS2s9YwbVh+vfMVmVdnAOJoFXBuWG
KW/87+UazTfQNh+TMZApGSSPPTub7juX7BT3DD6o48OKdawCj85hOlfykhf0VzitTzm0dVZveheV
ZK/oY3JEzddLKKYEIa+CdOlZlfDQbsEbBqK2ZcRh9frKGYzsH5BYPY1zrUSQRgDE33lB5N3KGp1N
x0bf9uvFQQ9s+iwDOt5P7WCx39FMzMOlEVF0DKVh68Cw1uUTdLBc/2S1fVJYPpDNzg3IBY6lcB0W
5tttR6JAeKnjt8PZlhWY/laLPR9bnG3XXy6OaEtIQIY0DQVxpzsIja8oebp8Zjtmatrb7f8vPlDZ
M0Qml4lCenbtTzn+ug/ARv94ffoGn9NBRU7H2Awmepougtws2ROvqnse0JO9uvcu99+MtDhoo5p3
5z5oZAe/o2k+oJ0PnCQbc6R97Eavw4gIreeucyIv9TI+R+dQDWp+i5ux8HcirSEG6oTuAypkk3Bc
L+2K4Nb25S8nWG+IJO9da935Da9+Ioh0JNEQkjb8P5x92W7cOtfsEwngIGq4lXqw246dtJM4yY2Q
UdREkaJIiXr6U/1fbfT5OgZysxEE2VKL5OKaalW1Mor3Gauy6o54Nz0G2kfnjTH+nGCGPL77+6bf
etOVQbs2Wdtpw2qNtHlOdHfoxpwWbgP9xeUP//aSy7X7n3MbtO90PIR4b5y9r4h7qZb0PUZ4nyWP
/0meAUt2+cD/vKNmbEV3hsX7YRX+fROb8ZFDre+tT/ifpofHX9n2SBbolKR4POsr+6OryPRFYAT0
878t0JVhDzQCR2tH4n3iOl5AgG3Zs0lHLXTOs7mUWYf//tubrhz4nG9+G+ppeEFg+87O4lSJpS4G
NT6iwPRG/vg/vSnW6sq8bVZVwaXr8JJ18ls16BOoeF9Q0DhTACGp6N8CNdx6z1WCnQE/Y3vIWL84
4e9Y8wEz/TOKsvRIZ/u+m+Y3CuK3tv7KaZMOIZtLRgbqN96dzMRJEdXwHH/fkMsB+v9KEGl+jX4F
qrfumRfzeYu39eOGuHnfRv3wDklU/y91a7ziysaHcZ2MiLP53KFBdhciVpd9gkzm7x9wYxeuoa/L
5NOmnRXbZ6HJcXbJd8i17p3z/Q4gtv26kuPfX3Rrpa4sfJ7JTMeGzufcbRu4mHpVhn6p77mz7PD3
V9zY6mv8V8znEGsI4JxljpKe9xktfQ7pjn97+pWVV8Qstl0WfIAAJxwKIbrIM/b694dfVuF/naMr
wx4h2VGTTbI9ceETIfJuaf2HfJnuwZnwj7//yq7ZMIkphkbBedTNXchVVfQ1FK3+/vtvLf2VMc/1
tlaaVv6sI1KXg+umMtTyrZHIW2fnyoarJasCFD/sWTJX7UflFXiYp+3Aw5s1nBsfcA3qatKErmRx
9hxHj676nb7Vj7v13CvrnVXcZlLp9Fzn9A9JErVv11T925ZeI7fWNu1W2VVYF5rsczW/a+PsDXO9
9buvzJUlcXCjI3i0jAq3srta/uOdeY3RsojlTNWt03ncmgful8+YCq4ggvxWO+7WT7/8/X9iCVyX
mRQum85ga6H9O5ob5s5cLTr5+PfDfsNYr8FZxig+rLOazolOzpGyXxZMIEKb+ouO3poiuXHirznf
69lRUnXEnDH1/bTMkP6I+uR+lpgR/Ps33FqkK4O1E0iHhpWa8zoPBgoT01pY2v2by0qv7JWA4HlY
wjidrc4hNmSXby7mb2XhN1b/GqylqzbHHNiCh1sTjhHJx7vArDtNeTKCkqKd3jCuG1twjdjKosQz
iICbc6YN+D834BnWclGM/IwbMObv/r4PN/zvNXJLcsLyMR7deYyAQacgIEnZ62DM/VqzB87E+d9e
c2XONUqUDdU8PvtJ7BIzfu2X6aTHZI/Mp94J4AT+/p5bi3b5+//YXo801NqlXc+gM9rVsy/MMKKZ
/xay/tbjr0zbCgwtzqCPOyN07AvEqayMqfKFjPq3eE5uHa8rTywwHuZspc1Zp+bhkh9eous08Qec
sU//tkhXnjjpe87iVq5nF71PiC5aJYtkTv7Nsq+hXEsmbDckdj13ba5LI0CLRlP/b9F0cmXZAtJ/
VClcG5RGVV0wG/tPlrf2jYvjxv5eA7aqRM+Jk8qcTT1+xuzfz2xWR0n9W52aG7feNWxrGAJzs63Y
uaNVv6v6WKLB8ebTLz79fwRx16At1WvfdFPGz7XrP/Y+2XvMjXPR7Dud3V24lRwf3rDn/MarruxZ
hBCiEBg7twT530CPoAgpAUH/ZhN1HHP3oWrU5xH2/fcTe+t1l/36j1lD4HrUxsf8jLzgHHoPST/z
mM72iTSY/7l8GXUH+29jIml+DeqCwng+b77SiBA0vk+mzfhhs0K/VQ64YePXXelEgKIe1Gf9uSLj
Z565u0tV4/I5EwYi/s0Mr5vThtU6AZK4PyfdDHklng272EVvIRtvGcrVLTVjsFuvlOnz3KW/ljH/
xYZIFU3WveVlb73g6o6K7cSNmihu2q3DTZttx1kqoF/MW+tzw/FdA9VmCtYXTVpznun8hdD41G7D
EQliXSjM16d1/kbr6dZ7rm6sKJ00hxTV5SyFI6/T/eDtj7QXJ/F/qMq3XnPjZrlGroF1rkoZM/rc
AxpTzI7osg3bW3f6jd24xq41lUciq5YRN4tfi9VCaAKU3s1ho5P8t4D/GsQW+4jH67LoMxR7fng1
zzvpIeny9/vjhsFdo9dCIrgfO+XOTYJaD7xRviwvKCp+6cE29PdX3NqAqyuq6gN4RsU4nqN86041
HaYHMjRvzfzcevrl7/9zAVY9+Ow3zt2ZOfEb2i5N98FtY+je//3H3zik18xbFW/GDOK06nzRZbuE
/M50B3DcP+WZfoz5m3Nrt/bhyqqTXg1gKtvmM8Zft7Xom42iP4cyctHJNvto+1x+/PsX3Vqw6/yC
Iu2N5bidfZhEQQN4QKcg/zEOvCbfCqKKqtCr8ZwA1F82yUY+kQvf6NQ044+/f8ANk7uGuLXDZEWu
WnWmvHWlWUHvWKF6XGTDm1NxN3bjGugmtsFPXEzqPC3bc4LC9KVfA3d4uOR6//YVlwP3n3MrA+JL
hArDeUFE247mRAbx6FLxlie9tUqXT/vP89t0W2LVVsOZb0NTAscBmQd0mSFZad+SyL21SleGXftI
LzPDKuk6ej8bWx8QHD42cWd3dug//32dbr3kyr4blxDLMq3OBCSHD2te64+IPKp9V4tlxxxr3qp6
33rRlV2AMXHZ5rhrzriunsGbci/F9nqptOr2LSzErT258niJ3nJrQUt/prrhr6jgN2Weh+gnULjj
7u/LdeMV1xgzmUWtTVImzyLlDwtduxJRdRFl+MPfX3Dj+rjGmS1d7Zdx3OR5Jfykcv+97dZPf3/0
jSj9mqDM16T3IK0ie5fExRI+yPVx6h4bf49MAJNwZv/Ga+Lkcqv+j3zgGnIGZvpkm8F+u9fdyky7
U+BxZS9AofvW7tTg4zrbIWIDO3oJlZd8YgWYbmQMjWNwAqWsQAGCYMzHmDGuZZGDNWI2ILRNIhn2
q6nGGqy9tu3AujXEgDTtgMln9TkRUHtsSqg9J/RHCLjwfxFgAqP6WdWLhjpto+2afEm0Hcy3MDbL
KIsAqZ3qJ+vy2Z7MvKz1UkiOutmJ8DVrliIDD1qtywa6VCv0wESg+3lk3WkxiRjwQw2xzScWOWWm
gkdcQJCpc/HKSLG6UNUxWOzSvELkktEMtax2kLF/Pzd1pHghABLNHqssCfNn7qB1XnYULEtLRJpf
7bCNy1p2adZz4DsHHdEjhgTiTd13Cd/UOc0Ws237dmtV/3OTgRizYyxd1+kJMZ9jEaZxm2jqoauX
XGQkIzMI/T5EfJgnCLXjvmIl6I9Z3RXozQv5awX1gNu36OZ12zGJtib9sgBG4sUHL3s0F8pshZ7t
tB8mJGDTjs9zMz3ptVcRcm3SgtWllNPk59cw9yD0R3o5tORFcp5EX0FLaIFstHEVp2sp+2lEz7Bq
o24e7pyVTvyxLbSbomL0Yyug/aqzOj3SVuJyKsgU0pAco95SD2mUjVfDz3YUahmKbqUhiXbTopJY
vmDkuaYPKUvB4p+teVswZ1ZIr7NmSc9WbmNyR5u+bf94mrX595xUeNQBUR/6x8VkOj/wcumVBIYK
WnAeyg1EwQblOOb2IdZzg7I+JOOrpC9Cj/KOOXV9u4n5EKK+trKww9Yjis9p2qCkK5dOhKdcVrrp
DtHmDJ0KW0XBfQbIOw/4dxg6GL4CmETMVEZExuJnCkX0pd7XAtx1TxHtWN8/ENEJ8T2K6pm2h2iZ
vfi2jL3u4oJLoKHP8WTj+aPpoWnwoIc1ae5tEo8WxJZLxc2vSTuuu1ICW7PRYokGbGGSRd4/C7Fk
Q7dXA2b4hgLaLbWZd1lL1faS81jyugCNT7z+0CzvZf2oReXlu0EvIGvf0Yo0ti2h88dDX1A1VZgS
qGkl+LqHM0ky+hgZ0RFyUNmYbY+Nnnq2FGteNWNzR1plsi9dD07m7CAIVRr7XzXiLpNOzWQHuloJ
DoOF8+xr5Lz08UPFqrhLdx7F5wgbG1epfvZZrPg9YJrEPiVWR/5o63GcH7z3XTUdVBqJ9NFEPMk/
9rIS9JVIsuVTkVscMUw4MPTKyNjJ9dT3oE5t4VU3Tz+DgZIsX9JJRNVSDsyq6iUXgU8/lJzdDL59
my/V01jlDCkc1PD+j+JxogsYJZWW5n0Hcdu+Llcz6zqUSvEwhYJSmQ17lQcjf2UMoY8qlNGWYdgH
c7HuO+i2OvnIVl9Vy840dttOOsl1/W1UsQlnyAP1825qQC3ZHvi0Tdlzuio3f1qQpGanNAFZdr1b
5TbZTxWTySOFOHr85Po2HtxzlWYe3XJoK29rU/RT0nQvKagu5ItIOPFo17sWE5UTLsOWF2scaKvK
bcFzjhTHplp+BlNrTvbNbEC4Ba2vyC4PwqHdUBdZXGn1C/tCzKemZZR/zpbOZzslIfu249Qu9S6s
frClW6jpHltABU6uxoUVF2F2jRjKESrWzQeZ1509sE3RHs0RSMtgnLedw/BzjME8YKC/vkjV3qci
5PkzeGEn0Dqqpq+RcKqxkbbaQdNZLz8jAl7yz15AwvpPQ1xtPoxJFkPgGVSiy3jinTDLb9WMiX2F
ikXT/jFZH7Jv3oIPm+0RoxCKllI11Qff14yGMjeDIq+6DwSDuXkscS/TsVqHs+N5BKXqqBZJZQpw
MMzj+5jEpntCsVBuH0hm+SDLiAa1/qlBZ6/PSmDp7E7HIB44D8mYzmSfccuzcpyrvokLthK12qJf
jKaqcB0DmyRVkurTZPMqrwq5eZ38Utk8QVNmWDz46pt8092xQ+cBjnHwvGmfBo9kpxwChmEwY6pn
lb0kCUQKH3pup+iLBxXM+MWYNsh76AJ3Cy2mynkSHypn+Pp+oVVYt3sDJTAIvcS4NtdnRtKm4ruG
9Rka5kOmJwI9cOQ6A/Rh1WawEGAdSbqi4VQoXSyAh4/LEcP8jmcHaSBslX0OBEwe+p1llrbto43t
urKHBiDvcS4TTzCnVpdLbC43Inhf2/VoGp3GQxG5xYXf1NY8ewKUgWZhB6y/S+/VbITbDTFLTVdA
Ln40x7qdJnDDIOiYyK8m1D2qES2LPCvstmzf12zw9N6SKsYt7dq2zuQR8EBSfYR45nShT+ddzoci
0W4ej3ZQzbTzIFv3xxTWlJZaRGMjTm2uesEgUkDhdYohoT2gCeDtceurrsJw7Gkap/sasEkd7zfc
e3HZAIJa9HTVrSgmgvh3K5pWbWALEN0sDhAWk+FbDgFuXqouBWnZSedLBDtJtm1EO0E56Cjer54Q
d5605pEu/ADUW3NAfxUdv2LkXTwlhV1jtxpIuEWAE50csjko0UkO0fDHVa5GbIWus2XhB2xfcO+l
RGHiB+TZapHBqfg+Ps1RltW7tBN2wjx02rrhKNJK6R/YLhPr/aTINhSkiTpKDnVDtq9Zxfx3BsoJ
0F/JQCG2sRt4mjB2wJWxtUmpUri4Mx8IHYcjRAra5Fg11AyPle5r+Vx70Y0EzdA1YIjAOSzbY9uA
VBcngfe13m0Zh3PNgqs9unZR1GI9CFQZv8Sar7JYcjeROyJkcqIXsQrQAGRt7BFEOg2pp8IjBhwQ
lawV3FS5tt6n9T0Y4VYugVYyjj4pOIHk2LZB5DtEjyvOOvyIq97Tdlzj5y5HxNnt8hWu9ycUK6bm
Q91XVIZCxpAx3vaGpK/LyprkBWdSbl/5xviSlrlu0zXezXXVSjDAZC5ssoToiRrfQfUoVt8hrmSW
tBjjCMw9RVr7gDzbL5rO79aa2JMHAZiNoVVDhI/KnkW4R4BgsDN4WatatEwBO5GS+refcmE+DrJr
47ul35ix96xNYSoHNcORgxi8TdvoR+3zC695HXehWoo8N231LvLaqN82aKZtYbqGj37HBAkIEvMm
Am7d0gSnjVjHqUesANtLUBVwg3in5i2af6VeIbQF6bR3ILZB/DTIP8MmlVVPaqPErgVth2xbH/t0
rfleZ1zbeAcEzrguRxHXgrTFUNnMR8WcJAsR9+vSMPUEXJGNzkzJpn8N7Uo7W6itoQnGnkPnVHaf
4HZdzSNoIKX8EJl+e5DEZiCOlhP28+zdlg2P9dzWBsD+qtW8u2fZMvPhCFEe3+iTrHOtf0wxQ/q4
Aw8MheZynqnUTacJ/+l8OSnszHjXtwBPbndjlczM7+FvpU6OfaOc03vEK1Z7hPdOTN1RuIj2/pyF
ZGL5Pucu7oA7CfGsTmgJa7mVqqa5dAcAzr5HW0tKRKCqXXc2V8J/yNTcxnPB5ipv+jLgPo/cjvIG
GQlqDHMcmnK7hDuQEtkqAtnyOcuF7A5bly11fehcg3SnmNWyVT3iHJ+A34sggJG/NjFpi0OIeyR/
xWVkhs8MMzYNuRu6ji9+L33jcY/OSx9v4BaWabVN99lUI/+67xCFa3pwwvJUH0YZzRDOaAnnW4yK
Xa8wqojv8fBhiiMObAtwBdnsAVr21EvsChiY36dqseJ1o1pjO0kKRyzbmvUBeViuxSGgdgZ+9LiD
qf6085I232XiapkVCehIOYyZLjozJRnB8/ZTs6nnHzK5IVDbZV5G4jOtl7Z/3zqonj5rSWr+xWnd
DefOuoqRQ94tGTKsZoM4Tlf2Hs3IpOg56UEF02cLUE3o56DTne7mqul6sfOIcBG/qMpjWCcRfpyH
AoJo3j71yUp7KEH0YzJ8AIkEYg4MJvnYjzu2tqZWexCSOuRGAUFRxHZ937nsWAmbQg+qr0i65aVT
LiRfPG6G7WuPcNG9eqKqUGNQGxHHp1Z2eef3fIWtQ5iDLPU4vwQfXPdQp/0W/+HExc1YbLB+yOWs
AzWJ3PuUEAXmvplVOn7POU7RUnQgwgtdMSbMgpgjWce802XS1OP6K04aJB93W7oy+NkxF0C3F/h2
Be4oKlvRUjgp5uqfBjKy9AOdLyS9RYc7eRf3I/6XoWV1hdkv1a1m2uUuzVdVDHEcRL3vRjDf/1y2
ZsE9nkwG6mF0Fk01/WT5JBuKLFGpQEq1Nqs1p9B0TayKGUUAkz9JNMPsScc4aQLIqgS6JISGwRJ8
appcxh5l1wy/osHUUCuuJh96UU4dwdhIUfFxyj62cB2tLrXEIbmUExabHcFbgmPVSvjwr2SZRvZ+
o8hNThyhJDj/09z385OK1cSe3LR1y1yoekrbd1KGQHZBQIMCsbvohX7I19SNuqi3BtXXwxRx3v40
KQTWoyJB0T88twbTmYji6phG3xYej9lDGurJ9cd5qeLtFXFyXU/FoBG4mOJC+GlfWWy0c0W81Bmg
Kb1JLgPYI6EtxE2HKHHfqtxEI3sCorCLnqIY0d6EtHQlRjXFsHJeC7CvLJ9c42j6MqS6XXyh201v
H3A6F9zvbQM8nIawXgah+QfNVI64TyXDEEXFMi3J7yrqFBIAjppJKCeiiRclQ0mHOwg3g7UTovS5
jNR61NnmkERF0OlLw2GQGHd66NO5h4q6csZFuBEmZN8CwmF57A100Dwk4Q+ENqH6mRMKbaxinDc6
2Pt1yFeg20LSG2SNxnQMjhm2Y+UrBLRGp3c6pCY65iqq7QswBJtgUJBVvSsEn5dniWO3haLmaD2T
os0qmrsCv3mJPnZrFZbPNqujSxVbGjs9exSnpicQgaTu66VZqYdCGgR3rwOLZ5vtED+OyZmY7TKh
ClkTJHRFS12NLKrmowmvGdK76l0yKwLrAhk/QFcC+Sg48VZtkhnypJGuj2lUDYgkbeuq5k7U6Co+
9xuUasJOElQ4+pJj0FYiepzroXuaYyjB2LIKvAuPis6MfWIDteHYb029RWWyMWFfYim36hmIT53L
HWiOJ8AcesLwnGKjyazN61hLxCMlDXPjIYczob4BD0pWMC8hP/bjeUE+UU2neUZaBiOuwAJVOLFu
42lL7BIEMnmw8FnQ7HQVYtQUIJAEodcGhrwDEiKE5IXTJBiCa4Cl5MsoODJWpASKV8jJkCJVcTlU
GpKOKLkjyHuxKYZP55JUiGN/UKJzI3YtAucIg5xRzC7kv7hqJle0NWbULX4USm1jGecT3WJQbFrD
PsMUJ1Q9kmpG9aIwGF43STkhhEULYW3G+nlE2NCIUgDPmIKyRDURJgEMIs7uZ8B1vp1GZbr2WSJU
Dl+D770osHEuRogIlj5zyBwT9H0m+rCEPYb8lfzSgN93zJ5JXoFye68jjQz8ONEhb8IpImgdsf08
iVkMB9ZIaAQdY8ddQDUlJXYYCwfHkaj7gWYgX8I/l58QUcNHlUaP0mT7ZQVtGz2mDOp77R3sADQg
WEbn1nm3ro56U8qa6rkrEUq6+SOGclqiPmNCB/waRS9QEjX3rWYrre8iDHis08tc18n7eVVp8pwk
oHAfSx5JxBO7xBLMII7TXK3JOc7HVfmyQaVq3yR15iq0MGTr7q0HrnK/8ND1EJUagcsF8qUFkaSo
sS9DgfxKo5kVtzb6miWcHbLEviyMrFXZ8q7nv6KmW5yF3JREGFmk2guu7r2ckBXjsp/H/n0G3Y3m
u1Gg7T4lOETVRWCijmFonfUG1Un4nnbrDiOlHf26TAht8HrozQZfZKym0cvia6jdodc82x4KGL1v
+QEuUFX6zpFo8dXHSrTr+HG1kA7+idZeZBrU6c08/+nmjuGHYCYTGry9IPYhFXCA+R7NIkAb98PY
sfWJwQHDuvJ8nmNXELi2PuwrTlZeH8aEj+1W5pBUqr+DrFVkWI5xS5rpHj8Yl2m5iDqwC1F+b/YC
gozsZQk5gCTlagXqWhwFGhifyXz6AyytAveUopGKPyG6XRqDJA6ztYfswr+BppXZxqPuoo1ve95L
I0LZIw9CBsVmhDADkgvzPKNwANoYjYyzPjR1iy5Xic2J+y8iIWt+JqghNj/Z4MdwNtE8QKUiRWIg
38Xg900+a1Xl9S/TYfgBkJreLR6MH5EJ+Ycc3N3+FYdVBVTvM569QwFqGx9X167fOw9/XiHn9lu+
D87hLCI+a3PyDlKOM7mreRr8974TcEOsT2i1y9suxz1eSdOaXRVkPCGzZcajWIbSSQ9ImG2y9bUW
SHR4ib1dUWdbA1v3l1FgguwtUz2ouDBxHqY/bmoSqIpBvDX5TjbUxj6Berl1qNcQ3FfLqWIpVIrK
1LdzdkIAQF8GNdfpzlJh4cEmhMLFJmmDhUXxMQJdoiNpGSnklI/VMK3QHjSdO/CNNliWOktq6CmF
ZC3qeZqahxqZh71HXwFERpTRMZT44MGXrfK23ed5tH2pKtV9k63HRnXOxNFDZ0B3An/PIkswbQyy
URTfJ1uONvH9fYBk4POCFPKBx033TswaKUVcOXWqhzhFaUhM87dkWbNP1TawV6ToyU9BQOO+y4n3
d1OPeQLUWiK4qpGqYwJqv6FccdXPRwcOKoIVlSiMwbu8DIMwoazMxL5NIvgPg3DuUZMqs2j4QmkE
1aCVTyVaUe4AGR53kHzQTxukTfh+acXyG3XvOH+BypdIzhxkk8ilUbBq92wZrd+rWqPRg4qxhpor
m+5zHjhC4KpDTWqpt1wUrR/Vj4lEYv4JoP+l3zih0ntAWVnrXQdjQSUiX8x4VFuUT8ctSLqdshn0
5JgfHHl8x8C1aIrcVZKcYHagNQLUomW7ajbqSy8CqY8jxt9Rd0jGuGinPJ12DPWxn9NKwgmCwmEt
oBzAzU4tzjzndJzSy3yM+DyCa+SHimbMYJHNxm1Zw4eke9fFzRfRkwxjr2m9yGKmJhueDHFgU+a2
7t6DJsB6yDKIjr/LJy1eCHg3t4L0Xa/uQqj5OxQV2Y+WZrjyEAnlJ25hwAVma5k1SJc2kd4N6ECo
u2mdnNnDEBO6y8Mmnhy6VsmT8B24xKAtKsCUjnbMi1ahbQo+s1YVHIjWU9TObV6wHhEgwo51/OTW
Adu59t2Ql6pZW3Gf1l3Vlr0mai4weFabkjpXg2KV1e5PvI1uekZJ3Wi0cyx7RToSYmhiBdvvsn4L
r1Sn87bbUJwTuxk5TVe6dDLyMaH5yo8zR/x9zAX4TlGeSTFICnkMt0IQdYL7w0W/reDR80GKh2bF
SHRBM0JfEOXCn4GPtUagKZuN3cWXosdeIZN/sgLF7Z0Bro+Xm1bcFSAabLe7NRqVKCu2YO/RjAeS
txaphZ5sQGmlbjyDRGokhb33joU/3Pd5e/ItRmnvJnQ6mkKlbbu+q6PLUqF4MXU7lqr4LgbZelem
qU+feSzac7fWgzuwocWpTWuChNG0iV7vfeRpjDpt7DHxoUK07nAJ4N/kY9ePv6GwKD9mcWINiEyX
iR8wYw6lt5w3jTi0i1hDaSKIkJ0ys06PscVBuZOIcMwHKCiIpz6TWXJYtjT/MLhJoguSDIjy88Z9
pS1Q8aUwS/Og402i0LjA85+21SUXJy6s3s/w2HkZE+ZUWW0EDYq+m1MKtrKw+ZJBT4DDQ2No5TMI
ryVBEjEuAqW33hiUMNAE+AAVChz/aWzZkxS+vg8ruhg7k3cS7ZM4ot+4ghoYCIYzS/dxZ9YGiwcv
hw5PzD9SX/GPtZajf1zkHK/3GRqb5kgnu34ESlo9Q+dBJO9rvsC0NUAO7X5GMoiXmzjrjrp3Pchn
tmR7rvoe342YyX5ky9rLYtKI7F/dkNPfMtXJj7VJZAVv5yRrn+esAVE+Ch8NhFwR59MyxuxbXCrD
puWBdmpuTihoLtVXN6HxUGy68t1Hi3rvn975VO9ATirciZMphmuaE6FbFA5BUPPkWga91mLZSPxR
xDLpy5F6Mn9eonSB09SAo3WnVqcBWIBYaloCDDfL3TxD+rVgadf1O3wlCb81OgXbA0IRZt5bNOMC
riYbCYgBQuHlzrp6+I7OgsBiIWai9wT/Ji50N4XwmKw8RUkfPht9MPw0Uua1qaqXgGgvQLQQxbNi
4tLCWflYPA0c9zny8MvFD+8ohrt+iFd3X5Mu6F11ubz21mbtN71l3dcGUd70q/t/HJ3JcqTIEkW/
CDOCKWALOSs1D1XSBit1qSCYIYAAvv6dfKu2tm5TqTIhwv3e49c7tnSccCztx21h/XPitKQLxlsf
uo+CZaFT7IA/XD0ymUiaZjTyQAla/F7afHpsvWX+zbBpQysdWS2l+by43jEI7fyn1qVEa8cdLuKt
cjFVM/jmBCNqvtALWlGsNd1FEtquvhBooJoDQQP931E4XkdKrxNszbEfhL9QCKazuIxEUfytoIae
BVWRF9s9GdgHHTb9dOeA/pwzmvLmv7ZnBwTtte/cMcGmX1aNmnkI2i0KTmWtIvvbm2Zn+O1lSlQH
SLeQIqWv3PtyGUeWn3EB4S6XY1/tif/kGrTHkpubog0sxumD5b+gaGhXWo58+qRxsOq/ZYOt+pc0
dlfvy7pZE0HA7nPJwgs3tlTdNi9GYDkfsbOC4j4l8HI+Wpnb5adlGtLg1AdsaE2czV5lUjE7+Gjj
hPUnJ4cfOLQbn9z9WjiyPdXutHnnIdX8yEEywb8boSzsq2vNheRpyaxyrydZ1bspc8rtmpaULSqm
uVfFvvTR/I/UI4FKMsfvGn63Rj+FpSn/E/Rv4WVdUu0mqgV4oepf8+W+XkK0VKCFgKOS/jp61JTh
1dtch4qhBBnlRW2Oat2maEg8x2e8fAJV678dIaPuiJwstq92KXh49Bp1a9wNob4q7qGMcL8h/VJe
1D3aCA7DHcIC18XcDqLfCyLuCvrJnpXkiBeWYKpYkBK/LlRrfVNyLodp0/4bldOO0XEiPW34HYZ5
qbvf6+Q5RfW4sErSMdexsu2umA6t3pCI/y5b0+ScND1jpZfKsvVqSMhpa7nEPZPYLCOE37PU8ojh
3ogH5QsGK6cewuhvNWHz39NolxT0YYi+HazW1iZhSRPTxT7BIvkjOIgVMT+DiJYUZUOjHlJVyx0V
TeXsxuVGytP1Zh+dkw7LzlQRMl4QpR5XeiZy9GDs1OaOhUNzhnZSWt7O6cmQPxFwHD0px9nkMZ03
/eDwzOd7f+lWBMzMtrxkwiJBZ5yKZoq3NmeLMjmNWK16DvR0EpUs26cGTB6iwY3aD9r95VFuov/L
XeD9tqOx2p7rLqA/r8axA4ltVhfHXVZ4ZiVx8yzcHV2PtKeyXcQrQmAxnewIOfO8ArVYiT+6lcf7
nDnZLjOyuLS3Mvou30aXKV7pd6+UWWm6r51B1r+nMRy5P8M0eGVnsfOkW6ty91UrpTPHc6ci9p0J
twu4dHXRXIt+FgtHWK7tx6lxyvpVb6o9r2Fb1Y+1loO6RH2K3GH8OjUngElilTWzCbObQCNM816E
g6Njx2IPQ0xB42y7rri9CuxpaKoddWlFPSUDt9gXQZBV96MKJabMbHP/dZlifRhOpNPGGvG6PLO3
3CHYne+p2HsjiY+7watEuc8aaIpT4M5UOxvB8q9ol+G/taiiaznb1Ra3C3b6U1HK4FfAwrryI8Sc
+im8rrifuxz/t+fVte8tITl3Y2xFbsAqdfTbhtMQAiet7nZt6tuCV5kunT6y7iSfkBWUCX9X3eBt
X41M/SxPeLazRibG0dnGjP6YPdaNQTzeAwnVzSN+Z5HtItlZ8uzY41T90D7O0eNqk4+feGbkYBPK
8qbXFlGg+hiljKxDw/yFPIyrQopbMhV9NHYddfdZFC1f+WDN20FbQba8d6sw5XcZ1ZWNMN1LC7ar
NDIUOrFrJ/y4RQYMAEaOEH8CUzSPlHxmPCJT5eETW4EYOd7VW8rqjCSLCO99XObADq6lN00Ym4vJ
jXsyS1G1Z/qYsdlv7I9XB126vUNsg2vc4zJrPm4LJyY/su6Gis8xOnDjjo2DpHw5jbD3nrGHbFch
Y79PmcjkWdWem+2CyJl/B/0s/+MYcqhqh9Aa93rgl0tsqxvPQAUsASMvc69pUtM9rUcXna2lScUx
74zLMtB5CgtAthy9on/QnZy2XeXIYbqGfYp4zFruqlfXBlah2HeDlQ1739jZ+GSQrLM/Nd2i9Wil
6iYVtmhPr2y3Xu4sx3QPKmqWPwyG2QAExkA2z9BAI5L0NrsXls9v47mqpk3ec0XxX3HMeZA2ysB7
b1nrx7KTGwus6nR4hvuKLg7meLhzC1u4idekxfrEZqb2feNTUYnpsnzXuRrt2KK4+3aplE9iA6D6
o3gq29NCG13tOymHP3VovDdD3MQVgDX6F4lsfBthjJ47ogRe66purHjzBvs3K6iotYwpt7+0dDgL
tHL5kyGr58mj//6XVkWToX/X3ceqVBT+FLTa7rFvfCkSLEW6b6Tm7K9pVrTHqdvUla2C0twE9OZh
w3v+C89KpZbCwOxITaatmPN+PYfUEYesh1s4ESi3YVYsOmht92BYD9g/yiLUs4v2G0l5ChXJFgKD
dkkwdfqWg2XDtLIpt2iz1qpk64XQH2PIzvcs4n27kbPZbqxm7IGuGPWRjadFeczm3phd5C3lc7iy
o4hz1Lqbg7T4r2Kc6eyNC9LqaDI7hcTF0VvdZT53NqXYrrJ14V7GVg/zJZskS6SXrRz/BIq4r6lr
zTsqtbcfhdt6iMvTZP+aFAcm273kf+PsDeKQMp8xJOXmUlFTG/rbyfbcxk4EymG08+wuK64Z4Doe
yJxx9eOxeB/0WDcF2NPjsE8jNwsSnrgQzCVfuj2bxKENUoSQB1+pYd5nVHw6ARZs/QNRhlNxqedR
XXPdVOaA/G7vUP1mD19p2Nbd1jnZui+hkTKM+2DzTwhV7UdHVYKkbabajlPQFEJqpma4duZW+CE0
ApxVIT0S4SPMvYZVYJdU40Pg78dU5k86mrM54RfL7di2GXPyOpP9ZacZ5gHlNBtU26BxzG71lsrd
WcGmXvGxi0enC5v8AQO518dB9W56gIAq6vtFdlN7mlgnesg2kaLm9xQwYTTmb4PkwXPSaH2oTeTk
xJUv8uR0NoB2Rp74cwVFeEnbQryBuzhmn2sLA8HuoEOLWg914sLZlbGrp+oa1WQDwpZlWXFC8szs
sycDUyeV7sN3TkaJB78VFJ8oUewNwWP8w9eMhE3+YfBls12o5TSTPHSN1QzxehMtd25vFpPgDUQi
qVXj34+2I2Nm55cTXymSl6FwLwy6wWxlkvaB7t+L600N1s0klYbOlr6RjAaXYh3j+jjBhHBv9VYj
dtnmmvLNWarqbyOH/JmpbXJmGtTupF8i/r5tWRQYO9awG4fCvNMhNEOSqg071CqL8h8lsQ7P7Ipn
m3s3OMVxiWr5o9iFV53YY6PJhGtSeo7c0nqX1qnn76NK6C52uDEp+p20uBc1rtuOxeDZWaceB6sd
cgpdytS44QWF0Ic1qsv/rCDqNW6UzQmDxGmNcVqq7b7O5azjlQS9eYd2yLcDXBddQ5+VQxhS697P
C2rjnK327BCOdPdQZhJvTarp10QC4g7D3npZUmm/rSYoLypvog9PIC5RVXvrXqYpa0fNOrgvqiyp
D7tGYF60axA+TGx6/FbVLMr/nM7y7DHW89qFCc5LyC2xCG1dMvws63nKVErnV/ampW1Hbj342oA7
BrVSU7Jy/85H1Bd6Lu12neKU50jccZyJ6ZpZNViNr8Lhj9AlsiBtrZv0bY+np6YwqO7mJpI4tY1s
vyBG3bOPTZhzV9Y8Ck7L26CBS9ydgbe4qwu/g6ypfXVFfe/+m/xWHFOrkZ9wyMpCeu3y+rAKHx8r
CKs03M0TStER7rj8PWQARklpd+X7gKiQgw5iSMe6qxvvFSXav+t8qVgRavHOxHjz/CUa4MjtoIjY
GM92RtdI6yfd7R8HXVe8sErJZhNNGhbmisNUD8dZ3FjeoJnyI+T0pM7pOuj5Xlt55p4iLZjWhCY0
Py5V/2Xtl/ErLPX6K+8XZl147lll40Vz+a9Rkwlia1DTq16dVh7yuYB6W7WVPVel7IlxjHzt7EhE
mFwY5spopNpqancdatgEPm6qp8gPbkleyJJ7EhS1iOXEqZGiFn9HfEblrlo3Q3ZCDTMlqqJ+CGdd
v05A0r/duZhUnCnyv5IUnWs4TCSHsj9z2SJWhIjW/ReybpNaegjW/8CJp1/KXor/HJDFHnyqoSvo
snS+1GkxN4eO9a7LBTnjxg4pv9keAC3cREi/l6eMsexnz1gB2GHgoC53k234JMV0N4dR82twNbRo
7K72OP+X85KsB9lagTzdEIk7Qj3mhCVv9at1W9KEJZnVeieXoEtMYcrL5KbRK7eo85y20rnrWmF9
utqy9p6HG28ahT/u3X5pTGeSN72ZnkOpxTlYdkUlDZ6UH7Oo4Aq1VH7E7pCU6UteePumgFQI+p7k
0TTamu9xLNHvrGjyZnwXb/xyYdy8Y7csIw1RVQf72ZKk3G3bv803Apuz8SJ5vklbFQshK+tMfwyX
Pw2GixL/znkAww++ImF18jDgCLzO1uJ88Qx4j77d5x/aAYoGL9CIklS3kEOcyOMvLezhtzPaa7Or
MP13o6yQYlwd+U8rlup+jgQUDgl4IP+BzisLRbAUX21eDNNDl9I2otvIjekVZzPw1PzRqLuB+11u
3fq6SY5Zjla+ydUX829r9aoj4vmCdemsV3/LurvC92+tQu21f9plzH9KIiK+hhHBMRZBjle7qnaY
kqq3hBXnWLCHHBDnfZm7aTg4ttOtp1Fb3ic5jGUcgH4lI+Uioefc2we0btXs6r4QpDeXky/43Jgg
SKY6G7+dxZtLrp81HZLJqbdnmqXhTqME3/nr7fhnKhWMm9G4Og3bXVaNiOFz3+uXchXqDqJnCBNL
91W7Z8qb0jCAHHiaHYzOxu/GWIGP5QkwqBX3nc72fMoKAHgYB57QtvX+2W7nk0GuqWnGklS9k2gc
d9g7gAplbLzF/+0vefBjCAF5084yfQ7Dph5uKIeJa7fpDwbNbMGLdMSfSowbndUaPbWV7JJUbBxd
femfwOD9ZKmGlBpjovyritW9+EWkPziYNzfuW5keM1SJMw6+weiFmlohr5UgxRZgZZdakKc70igJ
oQg5a3806Bg3wNjDbN0WPUfHxrv5BNBbwAle3rTf3mwH072EE35gNCXlnLeC4Ye0EdV8g6PoIWaf
41IkKX/a/Zqy0NOqCuswlaHY9WFQ30953UZHkwfIDKrV3lukalTNlGkBZhOAY/aDqMnkLyghCEAu
+ekLwPoYd2tJBdG53XSFie6b2N9ygphFnak1Kbn58NmlGt9QeIs/gQCKx9dCnB8ju7lMXY+WwPn3
UBIO+G41G0f/mK0oggWm0b6rqvEd/r69y1WTPkUwEW8W8BsPnt3VhwmG8dFqKjwaayxOpnM0QHIQ
fPfRTa9OgwUaqZmXq3Idjrs1L8dTGJYTWdHNbe2NKWv/xCtr3LtsGsQPC3d4qgbOnWafuw6K5OhD
WUFnIJSKoFzP/WrCM4WsrvcBr52OS8uf/3rWBgQR9NKOQ2uYPk2fCSdhrUZ1J2i1uX/mam+3oXdA
bF9OfjtRtbN/pBQJMQ7OfqYe/8+Xo/UTcWG5yZQVZZg06HwmYQYJq87uSyq3uexhWqSY9HtRecrf
W8ZhmfUUWNkPXkr2z2PL5kvOeE39QIfCKxX2M6dCHtCc1pUw39yn4ji7vfeb+90rzj1/s3eQwOJ3
n67lc1uNnXXU1RJ8VyE9baxBNuFA6/C/pR627rCwMeV7NGu1n3C67kVrq/ygrAWhe9nIR9pl/uKe
leHciSOOpWRbTXsaJsd+7Ft3GhJZL/1Jg6hVzKW2mb2rQurps26y+dIuVXhnA7G85z5jdFNfq4G5
xiXPMbsr+/esYTw6l63Q2tTTnWuv7TvgTPWZl/78VOkOvZHBqRPAhv/GVEfxArg5sSUBVF7vhmmM
rqlww/TYYl33sbfUNvhUaPOZ5kCiNa1PmTYJuLB2eN9HfBuvoXXeGeWJXV7m0W5hJzbENpusJsdw
jI7hVNzj7VnfajDaScJ8dO452MNd77v9WZMhLBKzjOW/1smzv2MdVgS1UprTmyEZG24K5AapTxEU
4wGl1rogUQG7YJBbDtkFTf85bBnCYM3yimi/RZEGSl5TpO/WiYLw7DggpLFB6nyj5B41VEgEXbER
JR1espJqCf9smnZZMG5/lwzCA2Md4LyrxuDXLAI6Yz44c1/ZuXy00wYYDjcEycWleihjf5JtcbR6
eMO7UeKRAstjFzrWgklS+ONIDoLrB899Xffursq79N4eXeOdKo9FzlQNamiWw8gEQ8k0p2/8Sz+3
2/Pmus6ziyZy0FAA+X5tekjUlTJtSVCtC+RT17WvNBsZm1HQE4O3be6V+KUpKFN+Q4n9YqVFWhwI
axzfqFmXa7jSnTOPh4Ll0mpVByVdC9Wk4fP1ttm8+0jSkDduq8ekSi3x7TEvAsrKGFrfzqPLp654
MCebDgTzRVTZO/dU9KEU2ywz3LHWknnil8WNPOLcdcd7gCp0SFj2Se1n9oSGrKPMVPgGvpzrp83g
my8EMC2gMKo3HdWfZHPskPR1z9cmZzM/OXlav+ZIkM+ytttdXUftC6SbkwzWlrUnNID5Xtih/22X
3SzufOmN+Ts7eu139HEZ7Outp7+erMh3zuzrFguaiQzbhRogS3Nx8dQ4BoSk5zNjiqYz82ozXSPE
ssXl2soXRhUq99HfuHzq/WBK0rVBq6q4z/vpOciAbomEKR6XYenuBdb+U5sCR3O55WG7Rw5zh2cA
BknKZw0SFV0FYB0Lo9n/I4pHylwqqGIzNM1RisiZNEhvUdzy+VcJmy9bsUunypmOdeltaqe6yZRH
CDwWsk9YEw7GagFe0bcMeCQWFV2RbNlWjwcos3ZnM8lDKL9T9DZvvLDPyguaZ3591OZxA+OO88bm
F0gd9r1L7YW//Y2ZMkZEK/z/eZB5yJlsp19Ra9Fu1sv2oBtLX6wxMt/FoEB8Bj9diSMCxlCkV/C/
ABw7Uj2Hncttbi/d9Oj2cp0QRchvO3ZRxTshpMuMNHxB8MOWOiwKv82Hu2AO/w+TjHOU+M3EDweS
mKPd4DK5Hw82TzIZ1ytbOTmy0hBvzmmYz6Px7mK3WhWQHmzF+1rmFao09WWL+8undxeIRv5H4kl1
okjtH4U1W9hHt7e4odi1T55lL9wWgTvtdcesxqHMXCZYJVdheslz2xwgFrDXrNB51oY8XoWreFBr
yaMiRLc9wJMNd5yw2bkpsU12VWuP6P8DkCwjRFZ1mJdpOyIfOYcV6fwhCFGc3Ykjp5Im6B/73DUW
vtiM7/xaTfzgi17C6o30F9JZtq3w81PO1/PmtzJ80L2PrVbD8lwXP2rfpCn0AxHwBfRc6vFtuOwH
f7cqTOMYz3PcpXBc1H/ca9gODJ6eAtYsz4lLdX1VWIO/WqShpxA2FkiTgvCsWSd8S6VF221Nn/+S
LF+7F5nvfLqFyD6iEdyG+pcvO6/8/HPhib8iLyxfM0+A2DnzPC7c9TfRxeFJz5AulPMdwr9enCFC
/4Ovg97tpxafAOlOfOg0ZGi+9FqCfKfwzlSpelUVn1K09Zg6k8Ms6B5DHae2m/SaJxj4/r9ctzWT
QHMRXbsss463cONf4BmUZrMTfq42HVect2gEzB6l4tsi/3bhRJ7HLz120cXkbvAoJ1Wf2mxJH5Gc
oyuQmP9UT1FNyeIZDL/VHqxDV3vqdRzC+nGwuvRYssXy31jfmJIG/W4vCwT4msnIBmCAYTeHoV3k
IN9f/gudgWepbHJIGDPe8scLjJwax+aQoX+Wn57njPpF2yMyElND1UkEJFaqwBjM3Tx0p5031j7Y
QVll4b5lTufHx2yH52wHBlSYPuA9L7enGv72oaIbTmhZebVb1/EJuoj86idXmKTBMFRnGdrNMQwU
8JCus6/ehos7kfCffTpjdbNx3FvxZTDyaQpywmMBJLM7O9P6j6XCltkuKPdHnxT4o1Uy5LAT81oW
f7ygGM9llqKPGM78mMsIGjDxXcYFDhWS18dcL8x+h2XgxK4S+XwYmNSNLqgFm3gRIVnOnDQd9SXC
Ej2j025uf6y9qpjjrKrzea/tSUTYYL1bfRaFa7Cyg0DCmwRr1B76Gzt/hSaZhn3R1VIze+IO6y5g
MPYXGYu29cA8NWWBHfWh3NHIj2xxGuclfKNbXf+JedE4fVyA0b/eWMNyYjUEanrAtFlcWAOzxVup
lDxFVq6YHozCvHrQtU/N7zEU3MTbcMM/MzmF81l4bWGfRpzpS8lEBVOUvT/jgA8b57IIw78Fm137
WGEN+HHZF1l6muiKkcjTwAb4KWyQoSZcu3sIdu+vVWaRethknUZ7Mfku91MEaxvbEuxnF7K2eLlX
vu3XDL4E5ptVChVzfbrKGByAiBgO860egLs0fLzkO6BfzVR3bszggtjJrQ4Zj55n88OlOM9XjADx
IVef5qmAArHoHtOCxes6elvCxqYZpTdh0mD1PoImqjCwTFl2x6YhEKvXnmEOfy1pKry5S/dhWSz4
qOXi1egbkQ2I6oZW+lrnhO2YrWciTdF1Jqpg3UOyyly/URnmyxHi1T1mKxvSdyvqxCMHj6oYKJBp
eVAtA+jgcAuKWgYnn+PRFAXpw7oYhruiaPM6kdnE3FIYVcUdpjHGTgP9LGPbhMFp3vqb5iluHUsP
zZC0tnH7xGWdxY8VDmX4mK/RVu36RY6PK+DxQ9D1znrsNbrm3APrcywuab13OgbpmM4d4NIzsmwh
nPjR96iCtIWbk9PuEgzIcL6nHCrZeQh41HsGNcMBu3TPip5K0eP0SKumQ4HuqOG/ZnDQk4m88V8Y
zh1HC+Tun56xqODZabv6p06n9TOFe++O3uq2667pq256GLKGCaa8krvIkfrejIbByDyl77bWwpNZ
khXscT5Rj+A8csgtqEwImmfK09b7ZqQ6+svkCV4fF3TEJ10O3cMU1kVCJnKr4oWrhqMWScJLNLnb
/m8QHZ+9DW2g+rZC6hjzjsnJtSeUsnGrpf8c21zjdveu8I4Zo0jqIyXizLbUpeU8acQ9RFk1ZFdQ
C2RAvoRp8e9SpO06CbsNKgHwJD21JHW+yKgP+hvCMtSovU3L6PdRppP7b3bm8r3vHZQ6Jr/bu3Tr
baqiNJsl914+Wmf2VsuQsbmx/CJXD/dqisrisIXCnxpK6hJbfi2C9NfS1Dr0d04VOoeo9tb7YJgr
+wPaN/D+lhqZ5NFNx+GKwV7XOzi67CvrGU+OLSKQuO4gS83yZhWl8X/IiJu5mOgUyfGPa2m5kpJU
0dwzV4xGFXll0B8mWgX7AmCo1AGtMcMnXOwb3LN17T86XWkemzES/a7NU32xfYf7Ng0d96VaCTuI
59DuBQeC2xyLCrU1ZBCfFQ42KrljnPWTkdjb+y5C7k+tqv7vDZV+qUnwzGOFmQ1sXHsQ5GLBshTZ
EBG3GjVTWyShNq04Dd66yJ2wwHTZwRYCozFJm4EMjYzn7bn85sZJetsr/L3ApKyemxvmXSZWAQ58
t5Kd+wdAvGp3JRB1+MCkZljtWuYjc6Ztyil/iSCemWwh2SCK89ADuWNplR/smcNpPEbymZCOI6CW
K1dJdx/Nq1MfWsX0YkxaBl9epMvsw5D4wrSS4ino0NCvxlAi4dMyXnSqC0uoF8UuyeKNEX7RP5To
wbAv/MuDdIfl6gUWYoub5WWLpEIRncC+zA9pOOngPzNVlAhzAxrSq7CO8L+LAMkBYODCn7/RoBC9
TgO9iPYimdtcWRpc6h9/acPw0LFktj/m3L8YjgAo+q4teBExrei3SVEwgoayL8aSyEemQd9Gq3PC
kzv6gFHxVpPLcbtcjViyveWOuvumDkVkjWu4NtrioHWRIVvB5P9rwcCRvqIjoQWvMgyKaw9wMzN+
4ur5Fax2Y4uSpOfbVWAdQ8LltcxP2dZF9A+4hd3HBJrxIkRbBftJF2o5Tn5HzoXnpC3mLlEAT4U2
voPYhOR1F4bFGu3x6BRCgIAi3fdMhOIOd9p96ke5nuG5O9jXXqmL01YAFyQk9Ec73MQ7R/VQf9q9
BVBZBehgZ+lBQZ0JhagLSiK5yruVRr7jBS+z4SsC0zmNXMHpqZlkzoTvOFrtA0eHBrDTttMXz6vl
Dc8ZkuNfQsUHdMo+8IYrgFCO/hMwwKV27Vi13w3GO6v/tJ6K54YpToygNtiyY+W3NstLa3tGCiS1
LVg+ee8n6SUkBzPJMYakY/zkZECa70qNvPyx0/Sq+Z036O9PKJyrfcgdssVBmf3Ooo7zhvCI6yUx
VTxptOsfbTGH1Ytg3H0TOz9gcPpcR9gcz0WphP5ejIcf4nHjNxcHq0r+oVdavBGFtoVl4n4pp8w/
5gyYeSvY9K0vSUxaz8OaKMof56HnMfBOdWvc7IsABTH88xCC/BSfi4P31tsU0j3ZjK903yHvir4r
2rr2cI2wbD5Jt3TQ7p1Qk9rTlKWs67jyjCGeJWum6qkLmMk9ozv69cO4Ln4oWFsAqqtAaz7bHEKa
+HZ/K88kH2Cq46FF/yoG9oKrAbySIHz9aNyvDhfv1mHOm+eRy9730WHJ+iC9zJ4Y1zsLGyW/WuOo
858NksBZ+bop8D8zRqxrMAXYuvp9JEOs+JCD64S/Cq21m8Yq5ZD8cLImIL2/LFmXgymqg06as8k4
DvWpcNU0FCh/Zehb+94ElUhfVF4YYZJIVE13PxrDGEjebIzFHTMSfXNZxAAzJt+HUVRkp7UniSvc
LR1TzXFI7wXUPbS9dyhFvW1JN+Rex41Y+yFZUSg7a/QxzE7+uW6ZLO6ikSI/nn0q6u5YzT2P+Iwk
pM9FoxeLZN9mSd9vFBcpGqrJsxevELgPu3TwGrQJ2/ZGeXHkxNB3PAAMjO8DMNN4wrtHU09Na3m/
bDMBa2SrAJ8fRieq9wsG5vgKkC2b564fRvcOtsyncU3rtTzklhOqZz6T7YkJN0/tCZOhqyhw+l78
VfoqUXXJIGYfhO5LaQ2aqllUmHhQAlF26hB8zSH1ZcnR4C/RqV6sEXxlMEDQpduN9S9p+MWpFxtb
RGc8jyw/6pAcGFB5ZLOHoEKzehhcsp7uHV2u1cmGVNoejSI9aNgJX7bZXlXuYk4qUCl/9XmJ5u4J
Pq7oeMzFzeee121LYw+9lX8BYtYeR7Y1+Gt5bKTHlD0hBzX2EcoLZiWnti/UMRh9rUOuwoB2ea8b
ICb+MbYBcUNgE043nszUReW9H3UmAIeqh0Emsw7Udp2blFVPKM42Tmsa3JQrTGzYVLm6qHDNsGzH
rAyzn25jupQ54zmV90NX4yI1CmKPp6qHjVojQWXNmP8rAyWDjB2rhePHs1ueTONBwLTa2u5lD67O
dkhpWkJGFvvRxgzd9hHzKFRUg/vYDKW7nu1aMnm+TI7C+XJnfEdhRfYfh0AWuAPlNmG8osQVe1X3
6icNAkTo1h+zd7ZuOaRGBsOLRYTaH0E1xqlT2DC2cir7fTPMXJJrxXWbDHrFgCv6MT+6reOJPYkD
aHtEIqjyIZ1IJT+I1qPJE2OeHTxZFa8YQGDTfsSyHibd5v9xdF5LkupKFP0iIoQT4rV8VXsz3T39
Qow7ILwTAr7+Lu7TjbhnTE8VSJk7915ZfuZLbTDJWESVXWZ6mqeh2xhe3IjeH3p2cz8kEbCEZXaR
eqOyjT/SGjPpPs5mjKXrOrNDyGRp+9qFMf7EeN70OFlZJLNO9pXLFZtkR8A23icAUbxZ5O1JB+YT
03mfJerrvix651fnQOg52qBxfql5NfrmMm9Zoaprkh2k0oDET464YoCD+bBsLbWNa0FefmFEEsR6
syMwT0l2OazPH0CmSAGDTnGnS+q04lKiTL1t5+LdMrRcganA2AlNq2+uskxpIqkbSLDFYRi4u4S5
/w8m5dUjWxXTgtXItu3R19vyuka9x++GXXnAxRU+RlogX2Wm5eirs3BXTia96rFZH+cC7+POYv0B
oT9VSUrwchZD80vCCxMtb4YY54chHCPDVA8a05ERXDacbc4tWJ4t8fy4JePuomsVQE/6+BqGq9It
VWatkxexeJ0e92bB8X5aaVbKmSnsuIwsbBOFOKk+HOzPpJOpfxsYz06nLJ5tTPljJn0b44p4XIFa
zcCyqv+F2ehjMiBzdp9kc/QzXhvnN6UZn8nEHVIelo7EJJP2rW7W1qN0SpKZ1mRZIdDxgA1Ofw4k
TvFb6TtK/2jnLmbKpsg58/abzF7JCvNMZM2irpmltMX8hltiF4h8+EJtpLQOVmrdi45cEHMtd4x7
oFvhVrEwLZrHtWlSr3rFvkJsbRKdSMt9tQpXVZciq2fvFuINJMZd4DfKvrplNtlDIrcZ7bEYmpgR
lHIRocmSYKLOCjA2AWEoeudmiezF9wn6+i9oTGb9WCM2DuGzCZNaHsjGVMsFI1dfnMKoUy5atGmI
2EZWu/3rVBDZKBePOs0y5HhsMRUVh6lJI33i/MeB1i0C0wSeWfq50KZM+zD5US4RJ7DzJ3aokGBz
gM1sF7UQ8nakpKW50/g7P/CUZ8NjY2Y7n+JSVfbN0h3f13m6DvsI7hF3rRwYRxTe1EF3mz2ydlUi
1HiO5OgMn2nQ8RHgtg18rMi+Hw63zDfkJ6axWimieYsxCxVOO3/bGQvJXdKB9zlmPI/1uyqp0Y4a
1w55h8AJvgh58MFFa13irpMuXr8qHkXzc5xzeT9AoZrOtWMHfR4Nav0TR88g5v0KSY9cLeaGCu9x
EMuTS+mKWZ5S9u8yJrDe+NU2ODgGYsc9D07TMpTNGu8cgOUbfw4YN/5zFLotXoAlH/cJRfjPtZ9A
aaggqt2L7pZi/SHyZln30+jIkLRM5iQx91PQfM82bacbKZ1F3FY8mR/B2OtsP8ToFJeSLLE6q9Xp
f/qpMV9ooXQefeWENenVvC1Pq9dM8xlWXkuQZ4rf+tpl2GdQ2PJT5zK/PRCS6T4Zvwb/rQq76X6Q
00pOsZu2kKfHYGRJ5PKzshYuDDogTrhsE+aiIqjVwVvToCaqqpX+hcrnvcg5i8b7TaaCGjg3Pa5z
sL/rleymfyby6/wjhedeO8Dn9gHEBFnwocFGOngrQiQuItTOvMB8nfumak4BM/vbkKf4sMMytfUj
scSmpm4qCX7FUR1xqbIIdd3jp6Y+Nf2AmILCKyFi0W9vMB8OwQdUWGKV6JJ8OTFxc3vl3fbCn0mD
m2IXJT5WNgQorjQoevHXQF9EcAPtMd2tY01l280V/5H7Np8AKTTtI0Hl5sN1wuWtdqT7nTuh9ycK
keP+OVLH0zWniycWSJq8sL8TW1KONGORr+cNz6IPxA1j3LelSwO39Hh4LgUIMwaRmHbPc4b0hwwH
3211qicN2GE5zEIV/tmDQ4bbhYVHmFJDESToySP3XgCL6WqqIBXgIz35STg7cg+MHeW3CxcwPmUM
ErwNP8dBmFPzvyNfTpcwX/W/BT7WSwSc6AHw6fKfk1MX7eAjQlOZtnzcLksDIAXeWCQQxQDDPKg1
XF/drnP++Zkzr3t2lccvKf7HH9KAaNsxPU+PfSq9Pxmz53XHT73NTsPKv18ZatOBcAtS9ur80nrZ
ABmhS4+i8LkY2zUdXmIv8Z96oipgyUDdkJQumQHrdvSqgzQyft4UXGwtXiAErwxT9HjGRemnCDxO
jbcQeFRafkje7/GqQVBehxFCEK6LXD02UtLjFkOorgVYyfsir8WrIXW1HLt03UoZQr16X1cJiAd3
dR7ApNgvO7C+AU/J0gsMmZmceZrK7IfvA0gjF6OR6cpMkHev0/BH0AKDgKCZii+/a4wHB7FZzA6e
L77fGv/LoetMp3ejy3Cx7dvkSfM7jslc47Pmz/V4+MI4Rpjmmv0O+qH4yLCXMspfw5mipFcCCM7c
Q428NDqPggNVYdPfJSblx5Owf9RJVsY6W6mAlljj4H5rYkb2iLXFK58m2Zc2dvwfoIamQxpUmDSG
TBbe36bZRvZrWbknQIo5Np9oiz36MAlewTnQg+yY8fjOnXXL+CTQ7GHQrHw6H6ybHNgDkbaVwmUb
lo+Ygsj5Q9nyxicaK12cx6UocvR3upBH4iNzyHHctK9iBBy1HyC/3lv0AACAEatWIB36QnAm4xJA
xd/O/dLrq/YU2K6vn/MRPuqtzsfUoI1wpVzpRqnCRqbF8O/CmKMsRAnx91k9IUHuxlhKWFrh4CTu
dLZTwJh7l8qq/b/Jj5Ga2gXMZt1fjqESOIZFZMfLwkyXwMrkVfKEIzl8w5wdZierEzmc0GLSjgZw
wEr50ZMKmqdzpbqeDkt6/n+GrQgvoZRJc8CtprLbZFU6vjp5ml+lDZmbMX22vz3etHjXYeF9WZWX
P/Twkv/yn+vl0LubSa3DTcB3OJHz2xEHLspnLII6eWfoRXiXP9IpXyxsj+iM6dRGR1qTHLth7sua
dEuJLSAph+GcjOCIDqBtnN82oqDfu7Wy32FC+78yoFrq9ElkFVnriQzDdx3QI/A5a6LgdpwjMvwK
owSHAp44TPiUrLLA/o14OOK4hPDRpIdJ+WyOrujQ6lswZGF9RZYOcLNhhAgPZkzc6IeqQyY+2FV+
SPi/p5T4Znokgk1gu0nIJJyBNGL9LxOuSsql+DkiIJHQplYMZ2vXepdyGmpzjgvITFsxwbdUINs+
ekWH4QF4jfNKeZhEtwqvo3+VKqUNrptBN7fKRCQu0yThJtgV2pNAfkwJt3XPl7b8hJkXX6CzLJDg
eNPIoo8CKlVDcIA4R1NmDz2iCirqoKR7r5kn9jsxYglh4ER0DUdmyGCgi1qkIYec/7KLlgq9PMEf
9j6jEpzVmNYCby6JvmMi0/E9ghi0H/qkaz+w5fMVxlUcfmTekP+uVqZwtlGlOhc5gZldKIPqrTO6
fG+CwZo/abX43S+sWzRPPZG6YcetsoVxkmEezyuR7eZJoVs291VemvueIdyReFQVnW0XbaaE0Wu9
V/g68gX1umQYVOUE3LEfsMjX8EuafTGZ5NOqVV075DDmGPCITkyjfHUpUhsyvvQAob61fpKqE7ns
Lj8HTYUfit2UK6u2zTI8DxjgOLz5cLjvecLO4WyJvdctc3Ym2R7DGJOJ/le3WlIeWKKY8EPe8fdY
KZEpTJ8vf+aVuPq1w/PMmGud5Bmxtn1Wg7b1/SaQz3ulyV3vCQ2H6ilXhpVJEdLFeEqm1v2Q7pKf
c89v3HtMQAo9v6qoamehh+KEI4XlH26I/PsHPwOVLNEU+UwbW27xCkC5N9Uqi9ZcOwSOnzOxmLP0
BVpA41eFPqJM1c7djA/8zkUsfl6GOqz/Dra28UGKMK1/OpklaKJMEV4LAJ31uZ7Guj6HBB31PVA2
Ri/QgprvDgTmFfsRnpQGrqO/b53G7U7L4OL5UZgQCyib5MqOq2fah3TYDI2ZHrr+ObAFI3cifDEB
v0Zl72mI/k4wAUvYccH0F1w5mIP/VOdJjK3kPXaM1mZxQtlWGpM+OxPxWczFGakXEMUuBT78gdsz
n84xeZ0tHRrVw6UK07YD7OfLXv71qJPAela9+05IIHjH90DBRPeV+o+hA15r7w0JEdy4JYt3Nw1m
mE65XvGwNdEg8murA4ehnJ/j/E952ifyMkvgELxK6XTmwXPLR2kTuZ7KNs8ljOmtpOrdJr/oMCv/
ItYiFBlw87iIWEWM2dKPvc96jbEvThTkT7YItxmrCcQPT4wENZIp0Zgq8iR9CGKUkd+mYVB7ZuxN
hWkKDAS3BsrAHWgYRlGRrHtzafxVAS4MRU5ua5mpvE/dyiYGQJgemIOgjZlm9zmlCvTVnjVMGAWG
rD7hpevKPXwGMBezyMZfLRF59QSbTI5PmOGgzgakGE4SaDkycDfXR0t+lJBhV0Z3sSw0Fwn4S5JN
BQ3JtsLEe1mKKHHvUlsgdINB3LIw9HCStNkoN9NzBVlHLpnGGzxG5JyHxv4DXh28w9klWlGkAWns
jCP6S4cBx3fZtmt9KEzClUdODv8r/sN0Oiw5iZQGyX3d2akrx2uuwfvti7xFMkm8UDPbaIXqTw7j
Fb7oai6vqb/icqsk7rVhLCJW1Sc1BM9k7BiKJD43ChipisrIa9LiOyJLme9SnO/PAqUSiyf5rT3x
fsIe3UDdDJPYNWeY094ziFVR7bk1OIhJsGzu1wSbAR/PgBW9Blv20hKZwNpgADbspNr+rZq+iLnx
AvFqRxfuQLBF93xFVhFEKbqwPHLT44rx2O3w6RY549WiTdTf7YoUuyCY5DNMHHlPsJd8V1QDo8F6
uHk9MX9iq87PAGJxLFP2BP5xkIJaXooanwEXUdmcxDxO2VGIJK2wVZVZf6rSLn2ytPsvaZvYdx2t
1JTBZNpH6/XqQbucDlj+UjAIvrdhLhA/2cyAkVs/ehO0vBPkSu+XSicJQbFz0reqxTlCTezxBy3Y
jORDuDKzXRipHjHsJuWF87NoH6W3qh9pUfk/gx57GKTAZZO+6M8uXc70Zi/KOSL20ad8INYSiwHD
Po2Pievk6EtNTfTDYHA+Ji7THtxBNia7HBA9oGzzyZVxCj3wpZU/9eBhkiGgpxSv+eQ9cGSQH2u9
HKtM2PAtgHQnVEXqaktSZXVyJMe7DWDaDfdiYVnOiIxz9rlMUUgideCA2Ou5xTZMwUulxNx1YNJa
63xfEIu6Nn7JORimBt9CRQbsnwQoFB9N7nNEm3CN33QzZq/VPJefcaVTf6f7aBv4r5H+MuuGaPDG
nl+relX/FhNsBH5v/KGKiAiB6OW9YrjznaxB7B82HaffNxG83F3YMULtMPi8UZzL9qhrly+DDjR7
SUwW4+5qh8Z7W9rE0RcoNrjRjNzsPKl0gosWGl4A4/fyL1yHFRAME51vMcQYOoZK6beGMPt3xS6T
7qJwWKMlo/0MhyLMMSE0EolpJyODmzKtGNhr1+PfpAfVp3sZhRiPnQr3GsEt3vJhMSVpIO1jr0iT
7aFXIddDsS6cchVoci7oLgyrs1yG7LXpN9Q0WAaORPBLSMo4fs0sGR0oSqSc3BZINayFW+wv6Zth
PgbI1f5Rpkw7D9tyuJ8UF5ztzCDI+TYcyy/WwwKKi5GfpktxAlXcOc0ebZ3npMP/8+3EC12Adize
MkIkGhff0vxJ+75OQVsF3gWKMPpdwjiYBQ/hWLTHpW2WP90Q4/vTgDFxogsWVEP+Z1A9xl1/p3tF
W6dKZ/wJVZYHvAgdMHBhtnnO8WkTFKNnIQKBD/Gvt0p2JkDubT/NgFTFz4mmeGAcwhyjG3vxIymC
/LdHnLrZWVfnLst/rLylZGLXs+JpI/HqtP5Pfy6wGYkqoJMqIMfW59m32BQxCEMtYe3YlN1sMw/R
zuRjkJ2yAVPbcXDruNgxqJ3KByztOB/7FdPWxQNQbG91N0BmT4fKkg1epViugSfI6uCTQdngHxf0
OD4BMQ2jDHhY9cS/RYwNx+MYT+jeJKK6K2BNfIHNKNe7Ds+BPC26tMmPdlxAUal1E/DcUPSIksMU
2utsOR/oE/kZKaLVVeXM+A9dQweDXuG0IDnSbWldxFKcq8gUJd+4rJwHHX5LLIOKVQj3TWT85TS1
VEoLNWN+hzujX3g9c91cGlqDEE8Ixpri3pt1UX9ovgX9FDBA619aWaA4gk9V3j5NKdfoVMJWdncy
jKPJoEKC4LwGAWDXG+dMnT3zGsw9pzu14R7aUR8/BXmJLQH/5iAubP5tdb8H1idB9ySWb5M1tBZk
BLPqf6xQkyzuIvqmkX1bw18AsiTL7EWNbm3EwYhqXMdLAD804qzJNr5IkkQTrWDPnojHhuUoC5Jh
bIuD8hnJm2OFRajv7lneVCSvduFhfTLuANhYZzHqLdZOLv/rmDMNeUxBuMs7i5rsHEEl0d5QixT9
2bgQ8RrIxNbW6a0IeAUDxAwMzmA8TUfqlYQhI/MbxRLupr0nCfiSL8oZovaX1GIZ/6ow3aXkR3rh
XYDwdD3Ok9hdm79iFbT9Hsdk8dV5NaPjY1nCscEan5a99xhWIzFSueK52ldhZYD46xkwzon2yXMw
IpqOEKDhkyPVGWOiwqgDGYlnNcCFTPEwTXz9sIxi2g+MGhPzNUP9QLQkdStx7w2eRvbv5zqLWDaQ
z8nvQm3/e/D8QtVEMmYyphh5irYKv4UDSYYlD2z8OUxSo97rYuI5hibl+Q9dO0H2TQvjuDsvRzTG
2ighUN4lcxGq+wirOWj5ZgyCW2llELnnfCzz8BviVry5LHGxkRD2FwxqJBTb+trXfAGbO6PxEr4k
skbXSYdt+zBUW2euWkOPuxSiBufnRpmcPqDITtWzZShd/Jcij6CFLHOxPgUdXOHL0no4qpm3eeqB
xDzniKhBY72kIwS4Z/BUFd5V0dfBwwC+3LlOeAZAEddBFbzJoHOX59QLUMkEfJsCl3Q3trsA51l3
SaA8oQSTFZ9P6ZT72XtTpbL+VqJdguxYdC5FKpRBrB4YmuJ7L2uADkwCpFREU9DveViX9jpHJTPF
xYmm7GBdlv4Bcgjav4bXdI91xU5f3J0gkOJMjRV0hplOdQezkCSSBvKcXE2NkIb0rfzlLx5xkZkD
yk0nYFNtTu1xbWR17nMX2YgwvH01Pjb9vfZF8QPtnQKD1VqkQhLpYT+GqVCiJY9SHRjpOM1fgsDh
9I6S4SOZ4F1iPFQk4cKK35AvXfweZSXNr2HyG1jHLA4dq7O3uusIPMvz1RNTMJey0mM5xkeV123x
iTziEK7PWQDjHCVGDAIJRqWyuXlzOK5EnlFU0LANae9bi1hcnGxE8iaDm2YPQQ5276uc1ZhcJsCR
tKGVopcFDdZ3HVbSFOo8adyUPhwfOMM5VN+MmmKhSCQYRcFSF425U3T1S8ILPgDYoSqLYeJAGmsJ
vOwbi29gOnSL8b1zMk+oT4v2Uvu5kMgF9pfqLv1DkCtPb8RAyU9ty0DwNjcZtQhIeHIoEBnSB6Y8
m7eQZnk8NCBOKm5SNkNNOyJb/nyF1Bg6H16tsa5r+nh/3Ks0YSLB+I1BQ2YEdxWWy55iBLcEME9P
9THwsshdXgZi3wz6nIbLyWMZW/NP5I4Jbxxq3RNbQlh/oTcsR19sBTwwWBJylVuLgEGyKIr0FRhA
W//TdYkVcWEAKV7odjFSBixTyk94BabgtjB5B04MJxbpYp1oIzgU1Rk02Fik9GWLCjm1G3mteH9J
RAe++1tXQojHdDLOLtJxNX4tIBJYY0WQIfd5JAGf/8M0NyQ3aqqlefQai0PntPQYRnhwGz7RV8hf
XvhEn5KdGmCM0wXRgG98j8OXab9x00a9DHzaKtr5FKUjE1cfU0Iwr+kMbXDSqCRdTE+7Y6tHFN21
RTybQ1sKudRH5ONxOVTEPf0risvcPmtTrdVwz9oEaV60raa43DOcBp2xm9uUqYdg4AEFdiUKkb0Z
lKD2bzUkWNrgR4ikf2Zfw0bmw0wJx9RRTKzI9XDtQmZDpkg1UEmwPppxvKfcYSMwr5wlHqDM5WLy
lki2kOH4HIAiFHcDzX9PXFv13UNDpP63GQG/XFNalf73sPa++mw8tl8eFODb4W6ZMGe+uMZRNcyM
YH0nb+67R6u6xb1VGbSAL89tk/kpMzBHTj1pAjHgS/I4TJdmGfuLgQrkwtUYCWckiRmKB7VQO9yx
E5RkS2eGVn9bp3WKT6kWx/nP6pVqmHkjR4EHgijcyT4P1Ighk7ntcQ3xum8LSraASj4U/wAuQUnI
V3H0OjZ2vnXeOq2PMKx1heWhVrGPNYjAV3kBEMWfBk5p+O5gezOnKXP01iGi3aT/EGUwHBG32TOy
y1CtH4J06czJjmH4RlUNz014/IR7xavhwY1Gidl7Kf7zg4V1o19kjaT2RaFYbrgsv+1OAoHHB7+Z
0T9BRmmXM+QmvG002AEG+4n+ed7FuY/pqSj6mJ5HDJ2DADI3ZKVh8vkhL3++vFUir5ynwJkadR+4
CGMc/6wqyHeUc7X5gSWrQJze0K84D3BokB9aohedJ5G9I4/gPRDLgvYBWsUjgoKOxDmVsl4MC5kU
qQneccBE43lxFRDcYFnJy4hJd/ETO36IEKGoRPY9Z8wlt1fIlzuw/smm28fL7yBOJ3reJuJoLiC/
9kc7eWBHAuZGMU0B4u6pJ1C8EjDfbgbwzZFzAn6XhMzxdV8ub5LfRmqKk2O9OZ4hXzCwFdz5lTpe
wSTXMuK9rHgw0VTI5JtD0ixa/ZQpA7aTC9MlPM0JQ7KDknG/jX/iVt8NkE2i303ACigGVah+y41I
X4DnzkIrd45kgt2D04Zjd2oHsszgd0CQX6suQT0LwDGZncUn99nFXfMn6vtYHyWu5Zq729ftr8Sy
w2XBLIiznseINOQcIE5qW+KfGUFBHWixKg+4IWjgMzLM3J5h/HOisdbM8e95XjmE0xo34oOcWoZh
CXF1cWsiZmxmdpLx1E2umonBptp59FSFm8iMdTyeySXBkQ6GqBtelMZ5dGfM6GYUDLH7m66gcP8p
t2jcT0vItfBApQLwrBacO8eqKhCSBMugunttLXizxKeaeZBVjmbG5T4Lwjk+VDzI1i6ey2bJo0Mn
/W68YR9u/rDMC/eYxxG54C3zOGzatciIAnkiDOGOwSffzdOqg8cQDN16xfmv9AODl6I7KGwKGHbl
SryAtLjQFxduWHmm4SB+SYc8u84nY4ux/BYgJ+XVKiR3HOXoqT9ax8X7nc5DPz8BFQjfhra28oiw
NlfvCexfZgZVyxUyTBN1owzSGAdE2QzEZ0h4AAFbMy8ktxOldXNFSCqXm6TotVfO2bx7pu+gYU9H
zHkJEa3oTZQdLThuKjATCdrogXV8jGJUkS7+LxOOVX1R9ZzTxEYbnHcR1DuKZlowD1SWxnSIyVsd
GHyX3gVOc5E9EHRPhhdDXLKrj4hv3KJL2TKrMCvTRb5Lh8F+hfdUXhiylkD0Ha9CvVoUzzkzwIYV
OzUePtj42pr6xM1OdoegQRPzt5H+OZuK/+efBNASXRajeFETGQMJZvJMJ8ftSuYpqFjQc/GUD16h
66I1+DMaF8d/2vaQvZolHtm51q08MhFL2h8wNy3iZQRU/o1FcRiOQ79QgXhJha9nt/jGuocS25PC
6bLOWFmbNX9q3IkObfEteV3DcK7ibVDubwzBm9+ugU5JQV1Jt90Pjp88CSgYDEhh/PZntVh/fmSI
IMXFYHMxBzYNOOVDUHeiPONFF0/MjdLwLstbSl1NQ/nXzptXldPaN1/FOuTqCdIrMjtqDnl4gTWq
prIfuHQqY3L9WyedubeyIVzS58Ma3RXuZqCDqUIJKFUFQa9wm23dSzOih2NC0QmstC0/p3yLXKKj
lEax+X97HWTMuffWCYJ3IyW/BP7o8CNlBZbz1oUetx7ZcIkojLmsvZ/dcW5veuqLAlEMkpLDmLbc
7h89o4lDcil92F8odsMgjgKXCqd5rmK1p/ZNRryVdvjl42qJaMRyLtnSL72vmMuf+DWLpz4p7uH1
mGSCfajSlvxSJGwMCWkkRGRyVmfsOMtYP+zjYR+fqXhIQVFP+fLoTQGsZ7+WNLs9JZJ58CHtu/dp
g70Jqk9ip2+PoMP2iszD+M6ynlK85ZJ8x2fRjtHIdkVG12zsSRxGBQiJcfFE6GDDS89p+bACVz9v
G/LkXezFVO+TzxzmrW5l6FO9s7Zux2vLg4Msh/IKmRKKD1ZZL7kbqHjXWyNz+Y/YDNxN2Ye5usMr
mv1LyPBlJxYZuoKVPDVPSZf3IrgSfHXDl6UCJ/ZZ8GNPj+U0e81tTry1+xQE1RTLi2DE7jWA3PCg
c8mccBjZxMYA3GfN8XlLWujDIAhUAqtCXEPYwnn1xnBG8dKF7PF79Cj0w/NgPPxAHs5w/F0Id5jx
JYiFqipj9SG61emmYzMksn5iN1bv/p18W68P05iFPhil1rCUiaZv/OeuM2g7g5PXf0QtremqCxtU
uK/7aIbeYDpD0d+E3bw8DXrZ0hSQ/NnFM4uuegScj4K0RA1Mes7NcPkO5gDZXkEWLU9dTMp6J+sp
Ehc6XH8D+4caX9UYQAaPdBr8x6RPBq+JgAgJ2hQ0GQ2QC332CyuLIFEh5nC+pJG071VNehC0o+cN
FIaVPvnUIsWZWOsmOSGv/mLsFY5PBZ0ra1NHSo8D9FHPO3fLZpHmwEXbVuzb+D8wmyiDCrz+K3Uw
ILD0lDy0uNNDPU3XGuugea4mJyzvWGWFlCPctENj0tIL44etWk0fOEyI0aY95KiLzkH7X5pqKkDJ
tgkkTUiJoznYFpvqAfTR3DxidFxLzMNrHLxpb7LllbwoJlP0fn9gM5QQriSaOWV59Kdgk31w4ypk
cIPvQP4TqrX/NAz98rFlM0BwZCVE/iaxXGbvqOBNcUrLIMmeFHs0GupgaqbgY5DsUHkrmN/8Nq7r
DwVjxsp1jgkdO6SDWqT6yZU954UexAb/z4WMHwSTfr4t/rLxxeKLmn/LASGLtyMps/G1SajY9oql
M+5JsSCkfaURImiLq0ePChey70J68BEm/pt8JlYoy+66vrfQoGYmdHGuXhckfYDkPudtMeAuSnsW
L+sdFkAGQAzGITZ5sZuB5Yjonl6JDmbNhRQM+dZxDqf254LaqTBGEflaD4PNR3En5ABpHXsKIgMs
z+0od7eCWEfZZA58CwtTBOyv0WvluNutanx/upEU5aiwfhFkFz+HVfsmllYCZm0gM8JoBqf2V1hK
CSYGK+i8gPh5ebRpZd23eJEIgAGWqPDJrwLOLotHODrl5YwGK/wOYalMjBLEIYsFPXPwkvDGtITY
Q4AfISCi0Jv0qZeSIxkq1xKd0dwrl0syHKrsaGVK/d4FEaLM6JNtPgAhEuJQyWG7zhWkzO7gLmxr
2TEHh7C3y9qJuAuXdL4+QcgNZmdvXNYTPFYS60x75s9ewnsMyMv6usmRPFdVBPnfTC38bwQnxWJD
UgXcPbJIZ3tZGH4O970TVu6LFy4yhxuQRoyWZCOA2bNbb3w2QF7Ke29SBTM3UvjyXG9qErmyIY/m
G39XFN9UXCTdbSSN8urD13fOvi6SE8os5MCATy/+Jxa3rQ8Cdc3iaZnkPQtIiJ0MYqvI5spBoWR1
73xXzv7U3UzWcJgwP88f0BE2NJrXGTR9INKFPEosKJtfvsNljoMSnaJpN0gvW0Jx4LEHkYFHozW8
cju6Q/5MEUnSVVeTzblpyXcFJ90GpjrAOcgwDsm2Hb+NioPWPXba1MdlSqhtsV7CC4cUnzbFociq
Of1sem90XnJQeP6FaBtKrrAk+Q8asy6ZywJ8LMM6n+vbM3k5Xe3cGuyEGmTBtyEI3/H3M7RH9FxX
P/ZPBWAtDMQcfcQZl5i1S0e7mpmsmBMX4s3YKDbfLL+Vz0aR9n+jjgyyxwhX8Oxe6op58BN1jRm+
+g7d9FIoLIWY4CiN9jPhKa87lH2+0RKEXfKHlUZjgXFBL3DJJkW3af0JvvTAjiqWReYlmd+A0CUS
iAR5nlaw6n9DJx2asxE88Wc2J3MPcKvgx8GT1ocPuqyIcbGSObzrlsYurHtJS8ar2hAEw5oZr+ou
CUiDnS3/bH1l8khe1iqLOsBAPPN/8taGyQuDqIBkO+G54a1rYpDD2g2YnzvF7If0qa1aHsWa+Pot
3Q7vI4AFVTwkASzJ28Z+xjWhIhDfcJvz8OyNYNNYALCq4JkNld53rJOmfW9G6BonY7wofk5mIqo7
uvxs5DtnoHhKK3ACL70hKM1i2QKhVhWT+4shMq5RAku44CywifKq5sHXD5hYiTIXQWDl+zQnNngq
Pdyubj856znuZq5w0Q3mrnZnXR5QbZGd5yCnRCeQWY2gt/2JBRaRB/rYZ+cthnOWMyqsF14DO4UF
Vv/f1DL3KEjTlLPEDvYFc9WiG9BSWkohifV/JsLpe/i1D5S/7N/a4Uujl+v45Pt9yjcFbGckbALQ
FxOSB3IpBCVHJD/x/kyu0wTPHBewZAVAUn3soiHsjjgmBu8IX6/t71QuCYJSl3HxsjuPfVK7AfAK
y4Czjq0Aw7yRm4smLNm8YXO+BoaTRrFmqerKk9eFif5T9ahsNgJ8cpMc1E8QdHh8zLaB6D0M2VQK
RpvJob0KNiZQTbiIOV8SOc/+Y2sMk6K+x0V17IXhSaBocFLDlsqBEVgQZlq/Ys6Q+gNtr+HBsgb4
VI6nKvsS/2PpzLbjxrEl+kVcCwQJEnzNSalUapYsyy9cli1zHkBw/vrerHtfq7vsUipJHMSJ2NFC
2gCvyEAXWtzAW3pkYZ84QBB6rTl1FZqOhDpM6lK1z7QK86LiIGg4Qjsiq3R/o7BAEz8GOEyb7GZC
GMP8sM5h19y7gztED4ZGjPge5B+ws4x0LKaYcOzEMYSHX8EIL/LgCVTMom7YZEPKr8BnsPtXjYDa
lJsQMBmS+n/3HkeSv9aNZKCDousJBG5nGqrqh089tPI+TOEAqW49tpLSrVDRjnGBsR3kU6g5CBes
cpLODdcMrxWe+ewNjCQGcV5w3voIPYH1ym5Lw+PbZaksD6MfzBDPsKF8eAMPMMNPET7SwJC7Nywx
IBFMbssdRhHYIc7nMFi9wdfB1Sq7sfLvxaQm6pNUW7buDtWBJ6slJG2PA92wQA8MU9kZuTe6CmbP
6QOnDq9u9B3C+ZBQvEdNMmg1mAPViOCOpRgaFq8sIFd95Y3LF++TULzWErEsEX1MVrIpBcyLVTjM
7yNx8fDDptsqPKXe5EfgkxM/rFPqsNYKKyYHNHJ8Akr6XX9pG2+mgVo6K9/LxGAgOeDA8eRj6Cqp
xh3UZhonudJ13bnw4RNc16i0YM3ASh5nv0MIw1sX0t0HVwA3+7qIWh2BBSDKzqyVE4wG2/N/TkYr
nNtBuNkViQaxKetW11x1XvV/OL1K98ljMUPdbpl55X+RawXNWhZ0wnHPc0kws0aMBuL5IPZYO+Zg
O9RRIvosX/B7gvzOMrUzZOlNCrWhdOO/bAYQ1+CJI3t0lFdmadoThJ5N8AxkFabnWQQ+v2yenZKv
TTz65SXEOuDuuSERqePimnTnMMwDtGwyHklizn5qva5/2uhn6j7WW9wOemtTfwdYRsSd40zm3AB+
S/8lSyUHINtkL9ot7eGOv3oK1Gnfxpk83CIn9dDt9awSiCGjWwYvSQ7gO9tp7fTMpum8qcrBgrRP
k09g452Fgr3ZjCufj73qZv7D7oO1a5L2ROAUZcG0indWlmr9ThrF1/UxmgNUwVoyJn7hcZHy3fND
bg/rOBQOqqrf4UwDoxtWVAPEKd09FFIlwY8yZpc97imMQuA2ceVPjyN20+p2poXX+eEOJXabZljJ
CdmQM+eZDBALERGM1XfQbiddvaD2HoMR0emmb2CUsXmrveIZ2zHfdFb4ZNlHygbWLxo+KWNZ5nz6
Sb1kXFzLZuJx8qc0Dt+iSGXemy1rsB2AKNw3XBpO9NM0bf9WEFZlqetUrPKiymNT1q95c05Ei2Sq
Z7+oLzTB4qvivoQpGlWK/Rrq0uweMnq5e944peJ23JiVdAJzBt2Mb5jVurrZoWCyhmOLSljjphnH
bniCkhTydxTGl58qp4ls19P3iWqBZb95oEuoJI0uNakTUGjgPul7FuRWcYbEOmjv+oprALtnudXv
ssti/zownUCHdbCmxKzV230TrQleKfbKzaXom9HDhbOAtjtWQRtFT3x7mPNtOBp5E6LZTKeAEwLk
Z2QGPAC03gpK7CfZfFlsAViqAoLvb01e0Y5MXzieGTpxkXgXZxCPeHnX0UVnY9tzDBTH+66WgvPW
uA5+1YBLJXvfqMCtU7FAXdOTgBMdsfrIg/q9ydP8Z2pR2MhROqAsmcZ7EN1f5OPd4tfSsrX7iPQE
WfZQlxQGSyCUlP8QdqdZbjohd3vznc5s1N7ydsQff5kn174Dxlsqer98Z6UBwTTKK5t9gjiEIQS3
9yqo9U4mWEDpULgQ7+DUt2DEI79JSG7OKXc7IEgcgjErn+U5IVq0flaqIOAmWHevTAUoO2SfUvUf
53GAQfrJO7Jk8oBUsYqHGoEJNz3TSclNDC4a9iEql3h0EHZy7ydf4zH5Tlh7tvtiIsXzgVDpLrew
XVdaLuPapriqt+gCL8pu+s3cAvyEbhuZz9QC1sxy3xE/QnxskWABbHkooLmh+rWOxu+YBEW9oyYo
m/658GzqY68mmpR3OHM2Bi5T8MYs6dgrAOxdk30e+NX3kNQY0XI00fBc45T+i9uTvD3tNvZJMbPL
J0eSQ33c1pPjjnZQ7IICQ/iDlzWqwucgs+wHj2eVA01TEjsrxuJlSs5UHjTYksbaUouFAI3mGpNX
p+Nsdu5CDNc86LMvnzNOXB7Fjkn0OHYwPe/4eOfhb0J6rrn4Po8BOD/J7YFWQ9SXJd6kJE7B1APm
wh5X+JbfaooMNu3HeJD9PStW055TEHZ0EkuD9EsGIg4uMS8H1t4WzjbRXEq5SfYuer2hx4X1fjZk
dNx1BFPtddjq59mhK19f2dwQkspq+jB2oxrz7gXfJGa4KEvkL+FhLOIf10NAS9smYq52dUEzE4K+
c/oE61yS5vxNbjQObJhKn6WF0jVQLc64Tb4gbxuCmizU9MiahxGq6qqy3HOFLvQhScjUADju+/av
dEhL3GZOFoFGrjSUGKx+LLtuCyJgoAGHppFfgdehpNxIqlqSe8d02JdsJXk00dR5eeJOyeSl6Wet
vkwV9KIAG15EBGC4b7Ez3tm5ifMzfVtEnWjU4x2AVIKWzHHMdWzqR9yCSUvy8Ny0VJauJ64xWC9i
C5P5yRnDwFIEhl1qjC5+4UyCGLktw4w7NJHgxd95VRVGBGCYCoJduGX70DhoZUixGoHV1JdJq62x
AtuR7GuANStGL8xt0LBeg7ZDzj1EMTfXC61r3oLTi/v/DE6MrX76ryhUlaWPXGMxQuytT30yz8jU
xNn7DG1Kc0fng5Rs4ttkjR8S3RADfx0cv5wXjmwDyeCRL8T2PnP5LTKu5qh/23UzanXExbyOgfFy
SRt+piOZ3PuyX9oyOmZjvL0kwqyj/9bMwM5oEGuH+Sxqq0Yahnxv7s8t/USBc0hIHVUgmHNj1icm
Ls/5HaiuLjl9AC+VKB1Y4DHgtKE7g5+ksae+WYvG47s8cStIf7NDAVS6W1I5iY+4h68D7bMZ8CUV
Y7e85tCEm2umDPG1QIfbVbWy7OsVV5h4m0TrQjhfiueE4h1isriuQGu/Bh218+ySBq8/cu20N/wC
9GfYu5X5HeiZP5H15rfutvIhQV4JjFMt5WlKcKtjPBVoGUvpqge+FA330L7Ho0uVYtjec3iGMC5g
Wr+ocjPqEpJneZVtJXtCGX2DTuRdbW7yn2CxsM6ZeMSXhoq/2kdKpcJmn+IguYCyXcs91TQxpXiY
KDSbmxL5muv5sKk/YQ16d79xHc0Bayjdl33GQunNLQIQbYeBFvF22OMPmwR0zTmU7JAjr4sI64dr
zwrJ3bJbPgQT4AbGJdjA9WRyuWcwjL2GpKDXA2sm6OV5GLrx7cReJT1K1EAq7TrBEqJJU5rK2GQn
7lvMGpAF49qs4UPS4Q0HxD2FI5Y+J5d/NHjt+RyLImrOgjbo4ERboa3vW9wICnvqWjxXON1iuiw3
6nO6dER5mkW42+5vdvMBqtdo2B9F+i2xmc3uBgwg+rmy3lJfTbmo7mrGPA32BabW8lD5aZRdAr2q
jDXaGv7hXHbQ1pzYr29F2W0EqHLDFMSeKd+S1bFMNfzfZzJQG3EjO8AdjVruAexRY7gDCiWdvgI0
3JWr3l+gTyhEfo53NukVTm/YQCiZojAQV4cEbfRK8IGYfxzVwe8kNOYGNsjUfnWzq+74rjsdsljv
2YNdyR6cOGlH4A4kz9bqnsADX6a2ncEkdsQoIH/mOU1esZide79r5/QWX1Srr9if+V1gFe7/EN+0
X43OeXVVq8OSTa5RmN3qFCj8g18jBu3hcegb9rr81Jpv1WNTB9LfN73GyIOmL+0ZZOVgvwOGF7B0
MsQO/HPE6/oD6ivjYDX2HErUmYPEYGINH1WbZfSVgf7gP3GZRvZJkpkRVrIzB+1347l99aPwpfyE
69acCRAU7fMyuJ33lWBk6sk5VCJGvMJ8XSBq0lWfd0dTyiU7BFPW/0oKTp8b4bXhy8RR+TzEARmR
DTE8Mbqu5WcTK5uj0VbKey4Al/M+b+dQf8oMLMYnBE3DQsJBjZZ0RbUe3usk5xpYuTG5PRMOmLYn
G0HDTnxQY1zIMff+dwNFKMJna/iKVn/bWCGmgJGdXlxfpC+4ehkYjAYnftxsg+ZSKsyUWEe3BX1T
bOR/otjYKEoTpoTV/wNvrl2H5HhgjsFM0UXE374EVaS4HRpW8OJr44hN1AxE1BoJn9dI1G3EpLxI
GJ5wdJhHmAnJ+JQjZVJsSUPrYG9hFpj0DhfPTGJyrXzGSQgxNGQUmGH6fp8mues9ZXx4I+ZpiUnj
sHQQLP6QVR/n18Subebybih1/tsu8YziwJKy8glHqWIOf212Bo5d4AG6uq2dOaEzMQpC5w5+Bg8n
aXzyEF9SwsH6ySq+cW4l0rLHSltYPdDTl6TOc4wAfnaxQN/XLDDVkyIA3930VQ6JM9Gop0p7ibgF
iU9HG3Es7IAajjBpgUIHyD4RG+iuQ5o62z7n/gIuE0S6pCXjsJRUAaApJ8V0Ct1KmhNGteGTY3kD
HS4pT91gh08tO77p8wZXvSKuJOR5V9aO1c0apn5068Y8idecl1nz2baKyKTGm6UeEowalzDNxAvt
XL48Bl7pfi80YejnPg/4zQpostuokLGEW2IPsTEkILfJLpQFcvTz6EgSQtkpBZ33obswq+8ZP+T9
HMII3E409vuY+J3vlYEWg22S8Bb2/YqNDvbhwWTdTdjW0d85JPt2aNyAnPS6rj33jzGwv8MWpRs3
ODvmQ46P5D5rY9CzU7SlB0LsHCcgSIy/eNpYXwSLa2gtLlvOK2YcZjSpQM3CINnWTlNamJCjqGHS
a5rtnZB4WLwxZU2P/H/tu47z9AyD0LavYUo8DSw/9TV8Kk0xGRziE0W8q+FevmtGEPoqntkkCNf4
5EscJ3zCrYmlVY08stfEV9wvoiBNuPl1YW8YkSBdvw34FLsLe4Uxwn3vKJR+9moxKmGMd9PQxZZS
unbEPI0BVYMY8bkeDyu3NWxgOZ31Y09h7z5lP1Vfqj6RXx0whO6Em23wjxxZXCUZlaCY8r4La2aU
NJK93kfFqP2XvIqgQdqYaMk9NfBRePRTl4TIMGDREjAwQAdAzipuFZHaHltO5vQn1erNa8y2rTkD
XOsj9dRb6fsu1a4KxuKBLfEAFdknF7jn5ZB0t0xYFCtaI+MvtjUMrjssxZW983CYVBuDuRviB7fe
FKMlnem1wqY7QaMH7KIi0lo+GKo7u6ZcaSAZgI/EhjZuML9oZcSSWHXNiUtR8e7idgovwopsOvum
Wl4LPtOIhdvcySDfddb27i27R/xlZ3KSLV0v1cS/rJijiC8y2S1HGvni7h5YTFm+O3XCCdvqMHUP
85pNdEGzqSmvBGuxbXGqTLP7IoaRTBClYo1N+I21KEKPxBS96Dtijk6jfaCWMnrIfFXD2KQ52jJ9
4nPzknPss6g5xpYp7h4N0O9eVjGAP2Ub3/LOIRrI28pAMtB3QeTk9CZ7/TasV4z3XFZEUqAoHAby
cjGYOzrtzXfFOFz2Nxr+PUXjhNvWg+k9zYWDzmzinxB05uqerz3jZpC5eKl0ZTnroXNUtr4ix4zj
MxXFrnY54/iPpqeC+0q6wxNByzyoYuP+S8ost3+YJdnrsqstPFaIOhNfYdXE1D2PGE7vkj4k4Z7Z
kXtWEkrwl2jDTOK/KrAQ/nHRWAPCQ+KJZHyRGan7e4Prc/nFods+aDsadrm6Dl4nZ9D3Fn3ujESD
T6Cgsklc8bqo7G5WEGSeoPsE+Tltpy1x7Kk+O1Yh/0AEeTKiz7B6u1Q4PmHy5XD3cCdUc/hlejbK
DV1Qmxkj8PBoIOKTmtgVHfwI6g8p+qBovWFYYtVF3WwNuXIPFSX4npWA0UwRRvZZ+6Oye9ygsr9b
w5C0sgrZWnLgtoyajUvoidOO9WlVEGmBs0jkrxn6zIPLQJVn5ktsh2ac0I4G4WGuooG5IOpI0p3a
BL2azVVJt/bm9WPoohhnIymtC00QgUcOZO9rb0v9GmSXKuuRyKvRXz4jvZnZ8rLYqhpNQiHkSHWD
OC+cZZYotSTwqUPFUsQT230fWWX6WTc5rTt1jw8KmpvHC1Ho0Z1fBL7K+ikDAzb9JaaFC6YAWNt9
EkbcWk/Yy+BKXTbPBd5qeZ/lbWHp91mhDhO6ADhpbQWebhhYki42nu5QrNk1MHvSU1Gla+ey4Gvo
5U1oTHhQxCyqm/Y/bVKoKHGGE9fzhCLypUZcFsTDhwP49aj/7dPQ2ZBhz7jaQqidhi1tULuBg7YP
CrbzpieqScU5ZOEbn1JVBOHNGDtLcJOtmrTLwpP6e8sFJnfCbGNZ5Fb9L0KRLD5AW/l/vcoJ62JH
0VAnrxy/or4nV8n9aJrX1P3GuTu9Z1hVij0fFNd4HQScQ8IZovzKOsV+M+7xeeuAUGpT8ULfJ15Z
WdrpneZlkS4Lw65wu59BlrPI9xcBUVdV7RuJpsliSUrZYAUsXADmudxUYExF6jVXE1s4tDD9E2NU
qR+rzJFPJKnNgOdGAEjM4B3242lJw5CzWkX1T9g4zfOEOM3EDuLlLZkmTLWoLdPJrxpckZWNPP9E
Qqc+m6rLh1cj6PwSvQsGYNXpxOriv1LQwsV6QkWZND9QWWh2JPIcV9l1VKt90XxJSbFxDOhTLdCC
YLB463igRZurQpPRNLhguhjiPbd97j13AcYP2jJQ3TUbK9XLR5pK6/xauFuIPcSwxZ66x1PL7x0s
7kI6Cqn9pp5JvgHlm7CW+5XjMy7SXznuXJWFXO8rLExAb/NXCnWQRCc3hXQ2dXjkbrIads4faKI4
6sk7Es7NMOCzC4eoi6NSRPZHho4AaYdq+pjAKRBgn5O4YVUa195tE8wEbz0sVPuk7EPnYYvy5jf8
HAkEMJAK2P+hRfOko5+G/9g/dc5Z2EA4RxEKTvK9NCwJ3mkcSrtP0SH0vweOgCa443lpSvDupW6S
+BnxCt8q9J5acW6WszvAwCps8m/h6xDqQ0rXhJdc0Ub86YEoHcIOzv4a7iXBu+BO5BnUHaxnwP9f
2M7maX3LcrhsH2L8C+MrwkrfUT/cbkMdaNjZu/M1C1h8c4aF6y1Ze+YJjMSu80D1hDNs6Xa39Pkj
oaYtB52OYnyaDHjDbyUHsNz82l38jtZdOC3JrQfOMrzwhhWd2QV9JzP8j5q335OiIMIylGEV++Oa
NjbLm9UL4fzd2EoTMCkx9L87SZpmLwnpbWZrBGvMHWBBVHol/1nNlx6iHJRc3AfZhF/eL+NlX89K
rkiIYy2uTMZsUcGQhd15Za+8vLBnp3fVeJDA9hO1H2CUoSwWE95HuQhgJhlmEhEr4pZ4zObgtP2h
sOyCaFIvrsjwqw4APNR1oVJK/vJku3xkZe8WZ4a/nBoBLoKquVuDrkvv+hZkBIUKVVvfkVuC4ObK
YZ7+FdSa1wd4NOgi/oowU+FV3NxuWxxjWEt0DShDTNgi0tj5Em/CczWYLriYKOJuFKpqMffEWPKO
A4QBBetgB7SOzXK7dQDGUfec4uUmfFRUyakhm4sdjkbqLf/Ue2X0U9Kg49W8olbmgs5N47NeavEz
035Z050MEfGHv5bTdQYZJTeBQHXfChYRPx/xbdY6ShApB70pkxOpO7gVu3DmuSatn//hkA7LcMtF
hCMRGkR4tim+pJQdl6Wn8xD3K++u+LlOl7A/uk7hFwV1NN3WLWeEG37wvnVP9dy2w0MdNdxUPM/B
7QrniOA3fe+sIJGdNiKVKEluQLRmiiFriWQztYT1KGSmpwZYseP+qtItWVvWpKeBj84pNWw1zekA
hqJKXadug/Mk3FFZJ8coSzcwIdzolY8TiEm7aIp8beXr7uBlbPmOw6qxjVcgr51dRczDwhpCKjk5
FZcOUMPiFcIrpv+im8VySsjGRjcLYY/kZAImpxPij/idsCsizIqj7s5N8oaAlHbJAetR+B8cfq5k
OKFd2WUwJgDEX2REbFhIzbPpngICl99raScP2jnrrvtEoSY+ZCOIxkOsWJrtcgy+ETQq3zXnsh3z
jT5EbeNOSs9+8zVV2QuU2NX8LEZurWcICtiaiFTxRCMeI/aThDH+zaTylsmi8VQLMhYXO+AWqBGZ
R95f19GTtZ1b3mBtkNXjRLGm+iGo5TCc7gX7ZkAfjmaVzJIgMT+MzTpcjL0fooOxNyFcXUisdkMW
yvKy9jijT6XL6PIiowmTUQoa1FztGMARlA70jouH2dfcralw5TH1OQ2+kZl7oSBgtqv6u7BASJ8R
+3zeZ6jDAFOKNhtPAEnCjjAjnzjcpGahBJfcR3qhVYWpZVEWyj6KHy+LQUQ152za5Yi7AT/VqVgr
hANeeCZ+wHfD+cuOabFX3EtEK+F1zRkBgI6BDJcOZfYx8CxBvQKUZ4SCEn8joKQBYmxkBw6XNU1w
AxlPhL8HRvB2Q78BJAnZqO8wOJviTkIh4u7TbV6ABs6cuWQZxWtXoXL4IwPZbdrtu4n/lVcImwAT
cX0+FF0Zevuk83p5Etaj5BLO9orztJIoHSQ7NwsCrBeBNPNFhTJPElh39UM6Uj0sa8lnRcsFChSU
F9H/YOTltm0SDcyHoNnY32wkhc/Yd9NvvlmMkhoL/W/p5dOL7hq+HGYIcSyhDFO8PqF3cBDjx3R2
A+zZYl+YmRssZjMsJaDP/7tSbpicKhOYiRrs+/ywUvGVEPT+8KLaCOC7FLTeH6iMrFgKuGs/S+QA
BytnXiA8KPSsvd823S9tTX5hz5Y6B9hrAQWvoLQTxIV4MewGof6gxy7kaQ4Q2ZDMArFicUS4T/RH
ogN7GUiwLncJNN8/GORJTmexV3C+GYrGNkcfGQoraT87YKVHX53AST7HLtiLI560tj0kheSCVc2g
anaU7IZvGRZbfcBdRUIvltb5xQ+o32UEoQC7L8cW7qXM1HdE+LDv4UCFboHZif/ConcQWF1lf1ST
wo2HJwZkMWTZ4EuIyvpEp5DE/duo9PjVYOOqqktHGSzQBreF4kNQlGoMGku2ezGU6J2dAJqiBOF7
v3BHZpJvYlpMT2Cosf6KeEnCh8IDGrGHKErnFojd8k7CGrC3cPm59VNWM46wcrFDEu6MLgyenK2x
4xASFNpnkDUTJsYdWwFLNVtXCHYQ/OkUz+cGSY5X3HMrZsYkK9voCvpQfjhDSyAwZGLyn4RkrX4Q
sk3VczACJQHftmFLlowQAnHOreMI/vN8hV1REkfpcfAE3kLkj7mseIqnDLQI5gYf4zXp0SPgGH4M
uxDjPHA1WeZr0gMZ2DaqC+uszchnZMlFCbHHP9LVN0FQp92qv9UYnamNH0YITwR1GLKNcHh+/Lxg
Qo5nQ2tcjCXsK6mlc8dzQgAfp3LwHLgz98HGZLi2M2plEevqqfafOHYYGgMMviEgypY0h61d1e/4
/tv0tkuVk9wtkaU5p5hYXFxTjEUwL3CXJXskfPfXQlLiYFELUYa7nICcnrdYD294gncL2wb/fcic
dnovsgiGWh5h8q0oM7wl7LlNHdRTMEbic+INSk1pA/0QEtKfAoNgtV/Hxn+3SR7Jz7AmInGnWce9
og4UpzrKOXa1BhC4K7y88m9NJCASSLy7/HaTCLNyvDbTS+5LFH1hU/e4LHM38+nHcMtAdZCNwRU5
zx+92ciEccuOCpvSaoMbn3IbhjuC9OQ65smqPZpyyW/ZllteCKTVc51gnzuZqQNP41MQ4fFglTGt
GdBsSASfclQE/YEmRBEBsAQIx9YhjnJggajOuCVazMupb16JQXGQSz6o4nVYcN7+P5E4nsz6LyZy
QIfaMBQ0S7OKuRmaFSN8HuHUvtAFac9F+V/Czqc5AC92i42OTFDQ8wahqfKWvj1yhw5LDSqJA+pl
HxLAcoYLZN5fJkwG3AAKVz+V7B568BmB92lcL3mIwyF9c21osbt5MCm2ROMws6Fv8i/jG2py1exU
ekeQo+MVPrtRU7NSLoJH3a9uu+sMu4Db2DrRE4YOmmNKJpjXKQFosx/G0NFUr3B6MDDF0Q35U/Lj
VObU3IxIkGHqqBdstmEQudPLitoIAaUfANOHXe/OYH98jSn1HMQlZqqwMN01wlc2PMpl5sOBA5Ed
Q4kP6TQg6foPpAZH5yStm83Uv+cjViMfYDY1Wb38RXRmipGlyzDft828PT9gDOj6pfxrwsGNDn9S
HnNlmy9sbEHQ8FUxQTv/VlR+UIlTZrgkopL0O+3UY+kQHPRZdPxfRTlYLFI3MSV2+Q4QlPvDdlTa
j1WFFYXgoScg+nq1BWQ0tlTe0UPxN9GDM9w2Y7Dl2LqZdcjcKKbpBswNE2MzMgLm5G14KWdRxSvH
gdKwcOrdeXXNXRJrj9MfIrT49Vazrv/u5gF7b9uzDT/NeeYGe48U00e4jLBRgNG7zd+ozWtUVlpl
w4+QBAl/Ir8kBDzofXEK9Q/g6G2V+4L+vsFpopNclBnwcmV4DPcxyXV7cdK+5VgC89TjDiXYSxaj
ipWPNdOzIV0vMuvg+BbcONEiWcq57fsSA9rDrIKv78kpSFF8ze4Slb8zqvjQWxFot8KF1KbmtsLU
Li+ldka2pZY2jOLRtt4WQZ9TQBaXOQl7WRzwdgcoLt7qlTcZ7GfqRC3xe4sHkC8Oij4rvYLbbHEh
UQkGoGqnjI+SCnGKjRJaVNez7fKuhW5Ek9D0BIcBc4YSWy5u4QU53cBzLN9g12ED0dbBuOQvo8+z
jHkivWTo/jPtQx06gmBQna/NwFx6bHCAyRe/6DFvIV+yffd5Of2oSKsSdMpVwLY9UEP5WiO6V28O
dQLzr4CQ6Udj8KDxhWMSXxz6LTBV5oP5Y2oxe5yZWZe4qFJ0FfMyW2EV/KvM1E9QhZcSY9ht0Poj
HaD8arruY4hXEejdVmzcin1ITF7s4bxp5uxuGFkh43UAPwtsIHmP+9G66DaeWYsL3wXvsUrqqe/u
iZjy/QoUrxdmGzNprOesrhMK7phJIJ3XDa7UQwXL9CSwOf7AWUeZUmeluc19tKWSAGlSem+F7/j1
ryaK6NwFiplfmzRwWLgaMkXSM8Fl0HJ2q7PvWZj9dPcgFh2TOlyTW6+dHYCWTe5Vv40vTHjiyhtl
X3in0J4pdffal1r1fvJe8raaPssuRBdhW94H4EZ7zHfqPS1h+MD924ZVPQj+/thwnf2HKBb5lpmi
bxE4zMpS9N8wcokAoWAxJQLM8PwVzmI2FiZ4HTqibpzUIwxk5OMoXSBwa9nTvxD21c8hh3lyx7do
ttlBBg2VWntdMrpeWIRvamOiXJo1TBm5lM1ECYJ/5tKD/DjMgwa7MwxmeschUToLRn++P84eH0q+
hW0gNunhXCCzLOw3VBNQrbV2mtfTKBYiXRMZSvuD5ULjvIeVDquXAViAR1hH9knBdgdjB1JqAqVF
EoiKMUPnpKGfhsAPIlqMuBM08y37tCkTWN1s1n6Cj0Prx3vUFOLFaSu3U7tGV53zuSadG8j9GiwJ
QQxqcTD+88A0tXeiVUzV3UFaqetnhyaKBv6ASzcXQZvSiXlYS3ju7ObiEGX0uJLIMMuJWptEO9dV
av6tRcOD9w9lXKsK3xXe51ntepISIjukqco/80qsEH24s78meZotOKD65tOwtJDelfZU7V6q1qXD
p+a7ei1SXLU7wa3MxZ0aEhgFigJtdmdNVJgbbnZjEx3TbGVjuXeNJAJwbD18cs99h4X/AYW9p+qI
RNI0/gFC6S1/6oA+1CuTyxr9kxra676nM6G7a7lwCnI2vHcvGVkioK8hYwVfG9KN1wrXavtg6VDp
TpNRE2s+25qXyB8pzbZwxELiOjX8wT1gx4XgUIZZ/d2Nu+4fOe/Uf55lvmLbtGIpH2M8HO3eTwIn
J5xDteM5Rb2lzXydqqtTO9Vf2pNseUPlrYCHS96X2tkJYeppxEifnGfDKVLvcwmR9UFZ1D6Dclyl
sj30fuD8phPapeem4yN8pc+cYW2PoxHXvCYQDK4Xy7U+ZTyM+Rd7NVXeIwsJ4npo4kwEVZJTKo6m
DeiTli2WKJ2N528q70ry9SUj0yp3uUeDCebIUVLI7CcIhXt2St27yOaJ7+DIEYFCxSbyodAdhJWQ
VIV3S8xz4Vc+0djEIGWj7t9Y5fNz4bEVDlkzu3o4stCNIvom6EyKH0kLdeEvAnMGoF2sy9/UAMUW
CTtxoumVMnvWSHus1Mu06+duDEBR8+vaRSO+96sfrrF5mBaWdtdxqDxIkjDmw++MtZv31s7MKbhP
Y0gcUU7kJdpHTmjwKCYqeIy6sQkBls0OHRdR3wJOc5W46W3U0KQ1p6g3XUY59LZNbCVD+Z5cDNuc
IikcTCCSRp5dCIMTi1Ge+pd2qvVXTJY037udGHGpWReLcp45/gEXT/SzXiWxDUxOsdppFM/pBvse
VaxCOf4bqCL9SnSgR1nnsG6FP/1ugf2mh5VeCHgfQ1D4lxGXmEGB413Ned9g/yQcK994Kyz3np4g
DubgdGknrqDeEOnJh3v2PdUnYrSTAG4wRBbAdFb/cAssd43R4ynj3vMxJFnzREm3Oo3MAvcu9twH
JyijH7Ga5s+By5IHsR9iArJSkV1nNOHfmtcbXP1YJPrsSL8hoU03IhqZk4iQ6Rdexn6duv4rrFu9
ETQ1mhJXnvbEM0d3W8li+Bu+WPdLlsYL9mGWFi+baeGVzl35iu9rJgyWJeICsokDDfcAl6qmTx7K
2lIT7FkM7NwnQfxkEyaFiRKEf7INvTs4KyWpty4BFG6X7h9R0fmO8Z4SltXSpMD0U8/fjjskwdGv
EDghR5DseaOmO1oIDeET4U/mGSHFU+cVX3svRVnZvL3cxGuaBPgs+bHfR/wsQGI8ZX65qTLvVQK3
g7lGJfd9TBz8PNezVx8ZEgsK2YYEyqoTsYEeCzk9ko5m/ahN0Owrp1TiYe0y4Bi7GsvK+r4wmMls
P5q1g+ZtAUTtTRpEf1VLBOGQ8oa7K0uD3Nh0OMr2ZQvAtNIKE2UTKC6mrOim/HMaW/8znXR7V3m0
YOy7KGzb80wsh9II4C+3btuKel9gLIN1s6058VC2wTnKxRScaNcpwo9UDtUZAycnPZyz8F9CoRkX
0wLW+oF9TDKyiBrX6SmQTknIPhn9W3hByQwCU9ViVyO0c7ACnwvJsLkzKcBKTuGmHtmAJg2ZZkfI
FBWZr1g317YSi7dHSKj8Q1TWytyyDyCjQhQM2bhezP/IO5PlxpF0S79KWqwLeeGYHN52qxYEOFPU
EKJC0gbGkBSY5xlP3x+jhr5126yte91muYmUREok6PiHc74DKxAfZyZYiAbu4itmdJk3JKm4I3l+
8iX4SY4/J3Pb/YJE730A7WL7JLZz4JSNDFqcWWP0POKHyvyeHWx5kc6AuKlvec6P5RbFhSw1le4D
8khr8MmUl9bOyRJXW2tp27E6T3A03xRG5H4QYWNB0SaJ2sRSmIdtGZjb2pVDfqSKEBYaJS1z6UDk
nPJYvxcYlsizV7bzwBrGIodprbc4A0zNai+jnTlq5XaO/mmCGLpqidBAiISmfYUT28OlWZAgsiHN
8jfpCsTIuAZxOQ6IUOUKKUKOFxToDgHYfVU/2nbH+KosehbFynAPU4My/BCkaD7XyraobxID9dUa
8ELHzlegXGMTVmvWfVqNxs92dLrihNumjS9l3WlvQhNVeXDsKT/TXrGixyBMLhGwDgsBF/0ZaXHl
THJM05nkWhMaoF1Q1jQfs0FZTgCtpocno3E5ASetnmLKK7SrqHq0/KrXqUopZensgFyyR63XcU5/
vmYlm19cEdV8HAkxOsmpmkKaiohzuhtjRxLRnMFhdrCGPrZ9Hx3KlAbO1zqVXJAyNBebzu2g0w2N
O0WQEt4iNBABYMRKj55VgSv6A5dHMd0VIWszhrp2GviTsWQIi6LQ4JoJuwrBT4TeXJwSZSbVpatE
Pt1hfS3b5zQpTXzJVVS52YqVbl2iUYSnvqVUJ8W2AchjHHuwIRnDlSwtroinUu15xL873Vtggip8
3tgyPXgAZAm6qug4K8GI5wz0pkJXCRz3RF98Dmdef9h45XiK9SjP1iLKSo3Nj60jGdAmLbgjQ0Cz
tjHiT7ib8Qw0i5RMBngFyxu5v/WfzVuCL0VZ2FGtIN+nwJShjem4OL0RbATXDu/TcEdcT2y8jVge
28mD5hPbRM6iz/ihC2ZqfpUDK37WFnqWF4U/nTVsOgbyjRemthgWEeGxM9UUzheWXmrctCzQ4Gah
Gje2OJQTPLkhZfUdjpZC7paRasMby8HmCKY6washS5kEm9bqEmvbT0pzL1i3EQqvGLOPCVGwgf2D
NCdBlA23JuknI+NKnMuETkJ3ClUarTLEWERbSlz8VJDKgAFB3rg/61MYnxSjp2Jt4Jgod+R7ttmD
lI7LI4xlLc1HBtYzUjUjBTTwVhmyrpkDzOXkUZ6UxSVr+6w/cNrl+TUKSs3aJHliNLaPVCfBbxbo
ZXOf4eszHiYp5v5uKKMyv8eCIBd2PMnMypBmQKGi0Gt16DJ2Sz9mARp2zQqB1Go+7eG8If/XKJ6R
KRozlE/u2BcDwWw0e7llEVdPsZWxvnViRGTctwoLcyiu1UuG98j+El1UyIcbqGxez0vFy+QX4LMt
BEcz2lPfHqJartmF5Bkqt5A953qCyXWDpDT1Y8Snl+UTxxBVIoLzXw7hOt1aG6OKOkC35fs0yfy7
zWIn2WTS7Qe/j1NEeo4TMUy0RzCxTANnFB1TqerXJXckwyhLthiq0rEnNYP5K7xpeNypr0bZBOc6
Uta5Tmgz1nmtzT9J2zApJpK+w7LkTLjifTJGU2wy7PZWI+c04lJDGS8NDlNc6DnlICYLhvdMnvBr
ebo5x/cVpeFN+hK1P3SSaBj8spc5VtyIBgb1ov00x1GMwLKTDgR8rNphpxssuMELhCRdy4oIP0B2
rBPAYZYcNXx82Jnqk3JQZc2Koes4ViNZQWGTskQjVYSZMwuxclcpkiEBhzBWxD0C8mjd5bFq1nNG
xO0eHDAleMR+L/AajYHPWkm7Rg1psmk7Eg1Xo35kck8QeX5bRVJKS4/99uCuWjOLww10O5z8Nior
ortune6K99RyN60tG2KQK24RKwCrxg8ZMJdZm6hy3iHcj7/CoEeUCCuFMITWrbkJG4mVmQeus/LH
EGfzlom2068r7KjJemkz3dpxdulopeik7kUZwGhe5sRYQOwFzYu0mnZ+qRE8DuSta+P8EY8JBT9w
SWA0vLLjtCNwJDqDhxHVE+0UNHF3rmdzz20jNNnmuPBIWMu2ZW+sUHjX4xnZplHuHBtQDnw8klg2
wagoFesmN7DYNK0W38UaPgqPTXuhdpHWzCX2tIowyJUbD250BC6fIHDo+zJCuWCFP3H+WwZE2TE6
JiMYy/NCiuZyp8a+c+6BIy49DE1APr6tac5VwqgNV3YTU+WIss7SXTqzz1pLOAe3/xM35wSx9IEP
V/8eKtx9XPFD+lqFqRvd4/9X6Z6sumbZ5LUtn2D4jNOaXCRsQZySY3lZGJYiIcJgnGIv5wShI3Qm
JG6kofJG2In2wwHFVx1xCwfF0cnjZOIVQSuADrvrGP6pInBAZ9X9euFhyNWA4qv5vQal5uIYWMLB
OKHR3/CONcuFpl4ZPtkURcWFVM9X5FPEUDplJKDNw9zPH4a+satTMjpjcmrclCjEBRdmuVZL0cPO
pLL9ACOF6L7I++a62NU4rANCnQf+sDjnw7aYBY70YZk3ThdZct3MLgibjCRQ89m0oaV8ikpHBsti
NRkfFnJKZl8bLLPa1g1DrK2bcddacV725K3Mpuv6pZGPkqH0UJBpXnKibAjoqL6ns9H9wvMNGhC/
n3Mf1OiR0L/1yOpHBzb/PkHSM+40V4sjf2C42n/mDNsBzEdswyGVjE2wNRl5Cx9NPVD2bJbqOew1
lJsGHI7sMORaV+xN3Wl0n12yNmxQZDEmtO2orE65jUncJj3QpaaHGoP+MjiXo4GnGgL4l6johGs4
YmeT5fd2dvOyv9p5nyE4Gdx3tyJvtCmMemu3hXYZzNpFsAJn/SmL5+reJgSDzzz4uzUfiWlbKFl+
dWTl3iBoAkFeFgQalb80HitGBteWc3CzIDU/2PpQlQ/UEOJsBZq0tqZM6d1MiJlfeRMp5HdLe8Ch
7UBENCa/YSP7nSPN2MaRJvI11nxnDSk33wJamB+rQTfxkRXw+czW+cnwbvheRWS27/Fm2R8zJ/JR
iUnb112wvINYBfFaurL2sDYxrmyJq9wlDTCkjd5Pls0dRJemXxVR+72MJufQtnisvbQaEKLGbJ0f
NegsJlDTxNmii4rXhSAaFP62syEhAnlNroYDmtZep2OvnPgM/bmP94VhSa4GwhW9XgPlVyVxsI/a
ZSb1EsnfCjtt/NokCTzXsTLpoLUYrfcKmjmaebs1IxQYfHgGUlXZ+zJ47cYfIIujmgTZCA+65ghj
3JW13TwFocmGAYghaAwGBAT01Xih7iYiL+pqhee1/yQxTEKRbsH0g1zQ2zuNwULr2ywosAwn6UzI
Z10sFHjtbOMmAmbSb/CozpDGTXHPvF+dohTbM+7B5U2Os3khbRXFA92mBVUSx8qR1ziK9yTgJTjx
2C5yrGo8ll4b+tuEmVPfwU281UeMATvWbkMJEaBLIRpxIYbtDuTOMp7mwkxKDxoNrg0wrmyb9vqU
MCuhYMyzbefk5gOwEmCmQ1Zvxdg2RzB05lYHbX3vAuR6SWvyOcgDaTZU/e1TmBVNu3VjBdyioXnj
FHatrjkaKZJchirILVZm7GpsSko4AD5hUDODiLCxDZ9UPPBZlbCcEYUznoaXMAOSXddj/r2cW+OO
MV+DORyMzcu41CUxY7XLntBFyixYmzhDUe5cDFpkWBMTDGATugkR7ENbUxoWY8XNO1DA6Any5S1E
DcN6mMiPYB1WS3LX34Y/3AUYMNW8akC10lZ/BP877ZpKjK9sXYEBLoF+jcmP2AfWbO/wNRV7rEPJ
vJYhxjR/zBYt3VsUzvm7VoNn3JhFOqK7JNzT8vRKNeBa6fxSD9WdSNZhwiZth0CeMKfEzWHhM2PM
heuAtCwaDLhDbGokpNZjybvd0dmROblM27hJhxYhdrwERzwGi7ool3yl55rzltLAbsnAnBM3yE6g
6nvCWljMM9zTCIjRpWv7wq3inwnX5lGGncWIwAFs3Zj2AwquieKM/1eVQ4bMsxa4mKs6YUTZ95+j
4IOqiqaed6Zz2zI3ACGINcXpSNc/BQvh0kiet0Oz4J+tiNEK7glaLDofVFB6huWV3JNHp2ZUZnFz
GLrpO7yZxDrrWYIhhPEEeiSSS2IoT6CK/MQiXmrTAeQFhMBAZARxpw3tAZmdaGmpLMgY57gqFj6q
JqudGI4ua9/+MmtspbghCHiB8TYBYiII8FME9kb4+CmLgnt04Ys2+RoCy367mFpKd6jZlcqfUX6K
uPPzVrfddgONkHRUfHvoVMaufJAt9pSx0GoAkqQiggZb5x19cOfHYtFsC2ZYa1Wtr9Gq9+WJOOIl
uxBirFU/5rEd+K2qzrCmgy1alqP7ppZsfnwXHEhzRfA44NArSShmwTCGeMj4kGP6Dn2bYfbtknNk
x+4KsOPsacpSTy4pGtQFACO0+eBwz06/+q6yWDa5rd5YrErbaHHWMZYT48EQtqbvv/3xH3/7z//4
mP5H+MXsDwRbWbR/+0/+/VGyn4pDFoH//s+/wS/nv98/86/v+W/fsv0qz1dWSP/9m27P86+f4XH/
8bz+tbv+2z/WRRd382P/1cxPX3RY3e/H5ze8fef/7Rf/+Pr9KM9z9fXXbx9lX3S3R2PEWXz7x5f2
n3/9Jkz990vw91fg9vj/+OLtD/jrt+PcYD1uu+v//kNf17b76zdX/9NwDQQ9umkYhmM7xrc/xq/b
Vxz1p4Goy7RNmFO2zQLn2x8FsaDRX79ZJl9CGSmFxRzPkUp++4OC9/YlU/3J3NV2FH4Y07Wk43z7
5x//b2/P/3q7/ij6/AHZddfe/hrH/vZH9ff38fbnaYRUSNgMhsGfWX1cn2KGG3zfX/oSWHWi29Gu
kGhDYPSII7p0PnLCmVI29qrKn6dA1gSFh9Xz0JHOoLoM2H41cd6jlrkivR6fuenWWAbMkQiPWiof
EEl+qutYqlWPEBg/vakYeCqt2ZWyFOxIAuBByFCbFWoTHIxjE3eY/zPnk1sOpuaW0gyoXDKg3ptp
vtEzA6kg+5whOdv8ZTmVmCIyjF89c/suzyEf9tEK9FKdM3W244uKYEeCD73JV/XkfRbsQCLsFZ+B
Y5X7genbI95OxJFkFo5rBmruhRBm0hUiDdIMDkM00LJO57Wgh+djLeeXcGmWHYlx3X1vmqn0DFak
aOcTd0uxiWLIIAWWKTgaEFSgxKDdAS+q3p0Ek/KmaAQ6ItY8DAMrVbVqleeFoXxHWNFr6Wr2T07k
wsH52GsQPkD7+xUE5WV1qxrU2dI180jNKN6YZDE964vEbDao+VlBLwg+3+M6rz7LBRcLE+9pBk6n
qw+cnmBbQLnvK4BlAA3KPr/mFls/JlMIkNF9zFPBezsjEsHEs1CZJ3C3OMgZsLka2oJGMBtGV9P1
31FIzk8JR9V3rkkIAdGU11sr4bpeD1wUudcE0QDcuEEpuqQWgm06VbvfVTZRewaL+b1j2skBemX9
EeMIIDrQHYutu7D46Zyyvav6BgYfjG/5c1QRfRJUbAFmbiFgCWSQRbZFQwxz62ktCQGUlhjKXSal
V7SB9uATvYBctZD4djKK0xo3m55+jFpj83LYrvXBAvKWq4iBIAQ/x+LIG3NEtbsiBXR9a6jh/DGN
ap/jCQ39KmdPTbb6WC1bBrnW51SCmQD2Oh2rgiTCAgnQBoMw8hCtjnN0MgZ2ag9jwIKHagL6scIH
SHUBcmDZZe2QPMs2CJ5xdVicxNKaNsMyMDccnGC+Xa60KzIjRxLTTzuNK7OjJVrnt7Rc5he4Gljg
o9pd1d1vqzQyJUj4ltRRFqIV0Q9NMAYjoPfgtm4CAX2IHUupVekWMNyZFkVHjVmieKooxghbZSTD
Csbo7Kdh6i14C3XVbBCB2e9FrswH5mHJPTrXfkZETmDXfmogIXoImAQasrlSfk2M9iUYO9bamR7o
h1Row1NoWY5fzCldHwC0HtMCR8hWX6IY9nXpvlcYjN/YhLP+qAGLY3Jx7OBpyvX2iY9ggUcuasXJ
Aav900H9XXiS7Zyz7fF/4DAWXQ+hI1vsNyx+db2GIh6eDRwz+2AcNUSDyIFQL4NyYucUFOti0cKP
hS3uA+Le4jUhNG6j43HclxTgODoIKPkOztqEXjSZyyHMp/jYxVn7Q7IXuIMM57LzHMHzUpIn5hvE
s+YwsvcuNwu22ucGDhUxNhb9lDe0VgarIVPLpoFSdekMVWpbDb6ZubppRoMNTBtReYhAXEbdQZKB
doXtcwL6zYAiYsHToL2sErCBoVCaN4WhBkaAlu+px/7w3XIc82VQ6KUEaQVvOpyUTyenTfJwawA/
420lih6G2b5pBv24uKa+G5yQwUyZzpvbU/HcvbjLh0FdJ2CGFzL7UII4ehL2PodKU2xskTUvItWr
a9z0ySvlXF6c57yNjgbi1TXwT8V+tYufrViBryXUiKPTaGbOXFY7EeJdeD+X0kZKgsyS4ESEpVaI
/py5wH1fy+ozK9zmREHYXxMpIyrQRNMOktPWd2A90oBRjG5bB7OzaGtMzaD+iR6TkA1qixUk8ZzG
hiNIHOvexcWpoRIM1qIxzB8EreqEAGDvt6FwSLJSEgebS6NBuyJs/XYcjKk4tbQ/azEX8wP+9Yw5
HHz5Y9a07jkG5fCo6aPeb4p2LsjaqkKkV5pwrkhNht5ri8UhpCV1LWvfcbQG+4ZhstyImNtaV3Jx
boyCMCWvWZgpA3dwMUV2hSB6o4YR+ghyvLwj+wT4ZWV041WwTNEZZ3RoKrJq8gUX6Rv1Zv2goH2g
xOpSfTvlKiZFNrWbX2hpFVpQXeR4vhOb8N+lcswvhXYl3TB2COAqpPjO4S63wxNgOTN8ttyeqrhl
He+uxhEvlsevDA9o5Da8mZYR0zFyUhUwp1zMR+wB5BvWDCQSAtum4KwVzk1VAuey85aFxJNN33XI
X8PcNG6oAYBUPsgSxIitm2PPj+mgtI1CYnuOGx2gtd3I/hywIO03Zm1wmU6YvqOtZZSztVUTTuHa
uRktLcSSOSmRPfO5hQHFnZ7IMaYi1mXKvgzAD00pSzqksQ1XTQe64xGdAn57OcQKMyfbLYd+o0EM
hIW8dsB04apdIcupNpNVRHALjYqIZnZ69XWpK27fNEjdESFEsXDqj/hfg8FgIeASGfGg0+7Wq5vF
eStNRL4iwHC2YnJrN29cUeEPnB0qf6noztBUIEHhtw6nT1Rz4w5Bnz56NmOaBCBBX6517mXHjLvJ
ho1Z2Nwx41D+zBKc22Su51uJj39bIzJB1UG8JupGJ7OObhm1vCLoxxe9faybGqlLlsfrPhL5fYvU
u9xGbT7cd2M47hgXy4tMB6BSQZ4fm6ou6rVuWLffIJ09HOiYQWBhePoy3WgZpnGSJANDeO3GO6sc
Gshvnab5kxwx8pbmjwxW+G4UyMaAi4COKNz2HuX/E1SofiMnId6I1khW+lynTyNbsIvop/p+nqvq
FjTLXbZ3SoqHJTpA5uDlScYwOY6CEwidPTkaKs9C6C8AzNwt83sy0nFaEiATDrZJDYW++DVgc/om
YtpyNlhjA4AoLOajWIRgdRARUjOtKUizV3CnGkNX86a/ZjrzVY9DeqEQNlbo9pK9iG1rk7p1e+4y
yBMeR7SZ3yZImu5No7bgCWSE/KUrvbyC4ogTtq9FnfiU5lqxmbGC7Ic0VL8q5QanqjMhT/aSJW9R
oMownH7ezXq/fMFlMk6B1UeIzRgp+bUZOiUJw049PzopToaVLMzwsWUNlXgFWYG7EUMQgMOSlHfO
wcSavY6PH3dsFMKln5LOM+3coGXCkS4Rj+XMjkXQPPL67s2wCXN9bHWHGzEgde2hrCIkw8xagM9X
CKpwuzNbfKuBXRReA+1AXgZ6n+8N+aiUVIx8am9eLBJQdR3X/NYI5XIo6AbI/Mn12mdoZjHJWgrM
WnE99591Hgiq0WFMz/BZBYzEqevQyrT5R3oznKPEEYixA+YsuFawOQDXc5rT+FuonTgF3C0zAa2f
DpINOD5ZZOp1XH8H8DVOXsUqW6yRlk33GKGdi2VXbPEWG5LKalGalnqzmqXLMC+bg1UBELvdKIjM
x5kYqHOXI8BukCcW/tK7+EVxshjrhLeUyEWn1L7bNQhzBLkcy/hFAsT1mVPe1VhCvpfjUq1D/voP
IfX6vdaM5WaErN5thGfm3oxz4otCAtZv+aQT1xh3VveYO6TacztkpWJMc4XMrYm3XLUNSNjEdsmc
sZV+wdVitxw8i3xCgAyecAkN1NuZKUveqrR+1dEgAL1M6gaRCcawZk9HIh3S5xZz2TCuAQxrTe1i
rlAdl1ukm+hQEAaNHBEDKPeV5mJdA5kEJGpda035RAOEDBnWG81GZoHGDPNWu0YAI8Cc1fY1xhY6
0NOU6bvkHs7hTtab3Ll2vvzCg9rdW32afegiy6FfMEdgfmrbSbnVGieN1kWehOR9MBckX88VHZeN
Jr5QuhBiHVjVERM0oBCDNKDV0DTJPojmBcGFVcuXJHC75xvMa1+KtPoMKagAzgIkH7GMxhRaLvYA
P4gy6QPyHrhzNJpHZtt0itqwOcg4dz4nptS+1uakPjqmuZ8HM7hgAWaIm9ttvg0xD8Jru7mbPRvV
xj1jsGH0rKHSf0WWJXv4Iob9AIAu3wVzYdBIZmxMkSeRgT501iNe/uWuKbVCeDYEm1eCFJf32czN
u9hK2nVemprX4PSJ4XBzJMA4yklGlVlTbLOMyrnKbJA5QJunZ4SFzRm8WLJdRBafRM+vTdqntXwG
QBAmQNEWeYcWPa0wGmNrswV6NZi0nNKhe5JcYwd2Dh5LPDgdVIqiG1muzsHBLjr5tqRkFGB72Cw6
bQEi23gqkosQrrypg8UbNHRty6KyZTwJXmNFEzGzZrWsDTM6HAJz1u9dPGt7w5o1kiJG8eJESXQv
3HpcjVabfE9In9yWhLKsxjhEDoI6Vr4ZfSPkGVR9so7BebKV4RayyjQcgn4SluaDsmfKQh2fxh2r
2viLl7O9OsZUs3cqsvENUuPy6kxl9TIKBMgosBik4YOuAm6PTOUE+7vX0pjlmWE4dkMcHG+VbeSf
sDzAsma9Qws4wM7jSfiMIgmbaueMci5FUcmdN7Kc+sGa3e5US1vshrJClDqwJyNUns4vqKW+RYmf
ehFU4teCeGAf9r2zpkhxvKgBIbHt4nLykWE4n0vb4OxrrJ4VhJuU69jKkw8K0PznjUT5Ix3c6wA6
514MjCcJaoY4e+u7lgiZE5iegH6MAAKs97tKsAoTwWDibDWSbTX8Hj8n4pC1cKHAHtKfJ0tzl6Ba
oUyLRzpfqJ7bhXDDDSvGAk1PeksJ4ka5p3tVHIwiumR2PrwyaKHxBuO76y1uRqtKYyrqIxXKpjUq
5OQw2hbevthknVK7SIvqsoiQ0BYY3vCfV1daPKz+02RV92nshp8WySCrynYIzWRJ7sMMxncGrtfc
tohWyazIQ/3ehbvvQdxUu4H1+Rb4MDdwrE5zu4pEgAB/qJF4MQCnHEuRwrD7LwBiZmE2vFexI5NN
3mbZL7wV4gnlltqSOD39WEhPRsCQFILU9T5YzTYLd0z/6Aq00PCJzkj2gA+jNwMB8HlhE7p257a9
gaJgmfRQJHamHMzNMAfR8daewz1csuJgm3G7nVtAuSX6dnwcKt0YGczYAZ7q4CukpJiNUzQfZhh8
ZwkXvo2EJ/u9qc37xu2m1JsIldtms2n7JqMpiIHALLfawD1nxZYhfgfo6Lgnx1X6rVkvGKDd1A+W
pwq2wC0N4uti8TFCTR29WpVgKo5Z1HqyyWxboyfRni1T6mhnzehKknferYCMAv+WZSrPah7Gn5xP
y72jAaICeiC7k8Gk+NrhZN4GVaJ7tVmza29T2GoGCicvDpGoZqGKvFhPLPqSLHtPmcGfervWX5Kp
NVCr6/Gjs8iRMRHMv3Ew7JNrxeXjnHXhzsRz/Naq1DjXcYpfP5Kl8wFewlyjiKjvnEDgfAmBL0Qe
PjWU16xVDzZuR88e5naLZV47YKBdNoLh46lOBaugXMePE4v+wUoUeOSsoJQIHfEB/2mggxzt4VQC
+Mq34PmCmA/Toj8EQTlA+42jO8LQrJ1Uuv2YyblNPKA2Or5XpFznhW76BkpEK+6pfFme6oAyyCC+
+6xh1fwwAD2kHmOJ4JpOauruzA518wrDslgTDtwx/VTwmJYG5PaUBTCuzPlZawGZVVbE4g5YwKtJ
DMo570RN5I7DxIqBHuuGm0CD2Y+9srNeOyWmVb4roxpOWpMr7gwMo3SvA97xWLAB9GPKQS91IhAR
Xdgi2NCqtaoqxphIJ1cVItO1IYb2rcLDuQEoDEDBYjjgYGB5ZrY8+6kOo8czKipahkET9FHVH2Jt
xlJr9mR7YWZ7jTqtvWpZUW6zmr3jKhqW4kopZr/NAlcnemdaedtw2x9G1zk/5TBoDGdGzSVTDY6D
4Y83QCC9lDZN94iowkMbEsKyKdM2utqTkcPhZrpxChJaYyg6tfRBOC97M0vTBwBNcls7ebsqpF48
mVI0byGA4BejS+tLPBnpJ4hcpClMwpIDzLAReWC8HJgcO3thKWO7ZCFBDFMTvRt4B+8Mpw5e08bB
Oz5VtQUbMwBrk5UBTY6GJIx8h4SjjSaDLX/inGhAgu/srblzBQbReCsmi4vuVfGioCCzfltCLTrV
nYGPPwLqcpgWgl8ZAUdfITrPszAb/BFlNlAaJYWKtr0ddadyDIWBorM2ycsp9TvKiuEEb1u9V2Yu
PgxkVCTMYgJeG9IpJk+TQbSz7RvgqoIY9XIrNyHXRO4hMiQOb5jhh3wQzGWU27yaTpre3fRfT/mM
FwfBLHoMafcP9kiUEAEuYlcKWyFOIP+Wu1C4X2zzQN2evtSYm3Yl+QGbFhUhebVZG5wC4tQ8KQt0
brrbYrRyo8Znkt89dXgEMKHY8XkhJWSdID/yQ3QOxzYJ5tfMyZqPYqJOinTQNQ04Eh9L+7CH5zBA
5UUneIf9kKHkoOOfSuzuqBGMpBMSp4yfizsQGrwU6RaNin0HaD8DmmYu7blq4uQJEE7/NKiZbdeC
/fpcz6O2X8yh/UnwY+9ladldHcDgJ6vRxi3Yo+CuWQr3K8vcaqdZIfKtMiAOFQWBR7olQpxSHz6X
uLf2ZSnTNwzD9UHCgH1OjGl4dAkHWwVzPJEEhcjdq3DcHSMzG190M4L3Di10jjxTRRp2NEA1DPoK
Mb7BLyqalWQn4gGB4bBziWcEApi/Tngjv3BxwlrDhfc0zWPxnbDT/KhQvTDtGbDPWk5meERY5hkM
sGDgXMLKjt2v3ARuY313knkizD5V2MxtWQ8HdJ7F1gJyUaIOVeV+hoxGqEhnosaS0/ILjva8bs1A
KI8DTHsSKRNK3j/Z8e7XObhvzb2ni2y3E97SE100b5OSljwGZOgRAUK+qVdO83DMqIXKVRSg/QyX
zn4W4dh7hFJor1NIyDfFfAyEUjrV3sgce58MeX1UoSl/WaayTsAfw2nT0yMkPgEM5q6xxlvuiVU8
tswgPZdkFIz4mfpJ6IzuNaGT5Ex6ik7fJZWOqH2ZkmLXIg8mYJF48ffBBlzA1t1khNFGL7aem9uh
CBI/6BUOvKlmWtHpWg13EqQ18OWgO1QBNsPENKhaC9v+RLzogmXK8VgVuqk/8XTTBwVZibRGT7el
qrIXzZktIPgsoP6S1BGNGSh9WhZeTnQSlcGjL0wfo2E6Jp0uNg7v5A+s3uNVmqreGKY1PSuzhc4X
YO6JA10nRtk13E0GL+CUSgwsN3tZlJ7sCLWGHxiW85qUmmGc7CQeyeYmRzpDmPDwF7vRgOyPdbgr
JlW9zw0iCW6e02PONIlu1+nvhQoxdYhMe7fmsTkWvCgkLVQL3Rzm2fcCiTSgEaue12xROo5xqFct
OblPBqwd6Tlga9VKG6LiB5pf6kgYnkPpI0ktK2gGHF+mGhX130yw3GsMvHmdz6rfGcGiPoYx7y5s
rPiDJkDGn7jIX5Aa41ZkxV6vqdDiX0FrozqerNwlBqG1f+CgKbcBbFLMPnO6rwzk/GOlU9r8hWYX
UZjpxrsWQrCvZ3H/yH6x9mTH7MdjzZP+NCajfWox9PPZQX/Mc5TNQ6oG9oJIgpYVlGXQCyW3fuX9
/76elub/aTu97iKcNPH1vy60bz/x99W0Jf+kNmWbbNqCYadjiX+upk3jT4Vc1dAl+FrDtYXzr9W0
sP50ldAdZQmYLwym2Sf/czX9p8VcUeAgs23DkaZp/b+spm1D51n+y2pamhaLb4cmRTkOHlicg/++
op5obkYrnCKiRrJlYxI70UQPNhknHicR3tu4ijfoCbfGgGkMgN/ZcpvpoR6a17RHWklT1aM76V7L
0pbnfCRqhO33hRPEpBr5EJ27Y7Si/WJsgu6PQQm7mF+9M3DsWAdycd1kNakL+TjUPU4AcixNo0dc
stMqMbqeeo3EeEox8bwM6DuRoHEcLqlgh1hjOVLVj9//6ipzOKskpn+pNqov1E8ch8Sq5MzF8tHe
y+AykJHu5UMfbZZuXs5yst+6ZHAv2cJypLHFsRjdL0ztWI0gM95pBtNsxubuxWza4QRhtQWhZL/9
/mHVp8C7UBr//TualA0sA5BgIwCH1L/Cse79oiQPPjcyeZgI1lqNUQwicgTLE8XDI1hJb3R7BjyA
+EcUR3cAhdacIt19OfTyzlb/k7Hz2m1dibbsFxFgLvJVonK2nF8IR+ZMFsPX96A3cA8u0ED3i7Yl
a8u2RBZrrTXnmBn5U7r2MBSV9gCeFZ2w/4u0KNjQYOrvqlkOa6VhVtuS84D6FpEQgTp7WbS/Oq/L
/HFOgWvqOzQNzJFtEP1mSqQcWkt0d7vqWqRUORcvxSAiNmq39fw4MsoqqoOHf09yVc0DKaitBXNZ
Ko/+TLmytqTRb1TpXvwa90ypSwPWzfRjTBrzkoDRq+7y40tLgR02GZu0jxn9pOaRFvi7SwQ13duB
fAeMQ0nLBi2zI3sFvizGTRerK8OBKGL0WxyFA8bVINpII7yzXz/1sg497PQRuwc9BW3YruDwPxRO
Gm116OUE3Chf2WCHe6KQdnG/zScalTI6Z+kYHYD6v9bT1KziOFcp3yEyWrHp5a7bLsGQg8nO5T7o
1S8RkK5L9X/30ZLidTpo8ET37uRcBEEYO8SnSKQ7BhrBO8qIU0om1TL/cQJgLEb8jN4+PdS4XBaK
HjTLgW28TltwPU3mJYMmuNGn6JS3Q7llk34baLtT40UPFptiCOhwxlLlA3vVtCi1/DsYw12L852N
4RpS89WcgSG4KDgphyRLTklIrKPfXpOoxQQUlMQTuZVGfR++ZKZ85UyfO75czgiLixR3bpYwQmss
3HVhwdvs2GSdkI+z8BkEL+bkEcwNyPC0hu3cWK9a0Wm4CmOSynrlV69WdkUbEbfqhXbzNZ9cApib
XybwHYtA8whc7qmx+jsbHvgebPJUJsgZ9mSPCew3pftWi8VVl/JezdkBlP2UGWzE1JTms7jHbn40
7PyXUXa21ux6H8fjBrCjsvSnltExn74wFPrrF9Rw+8FR+gX65X2C4o1CE3JZaTg7eq2PhQPFhes/
fw0wkgGPwlg270lWvFFRY/Vhg/E4/898Ug8UeVtfy7fxEujkI8Mll8pN/wkq5gPdgDfH8lpFPCfo
TP0vxkhbzfoqW/rktMe0dVUDDyroDxGuQ6ihdO9u5GkojhhIEu6osBXPnTRflnQzF1amPjVq9cpg
CeV9qj7bSCJR4ThLGNfMzTIkmow0ZyfreyAjvBd1fslmWUIumXOg4r4QInINXYGToY7WGMLhunT6
shZURZBWNSQOGBvGBeJQ3xNRbyw5TYnvCcySKBzMJGpwkowaFm0kX3uBtJmM5UstgweIeYve7a8Y
JU7YLb7L2Fg7Ci5PKbe08zZl7fxUk3nX0/IA0vSg5QjHR/czUE92220ChZgSvLYLTaP3F/fOF/vs
hzqPnlox3nVFHtiXf0kE1jJ0vGyY8vnYW00lP7lFtxRZw7UP6w2ihGaYPrETXaGUCCoG9zNSDPhx
/lOJcJAkxF89G5/R9DUb3xg3WLiTtdJX69wODohWTqUID0lY7lSnX42wKepCkOkYmMSpq/Z7aP1C
InuMGdrex6F/jzT2yGCghWoGm5w5jpmFGOzqdsJAFeCWLuen3TnUVhrV4MJAQQu2oEcH6MAPJSuo
XbvO+M7gmHNEL4cfp39i5OXhU5Sv7pCuJjG+A91CCkEI2IoWvelJq12FGbVC6/ZLXwyEEmNbo99X
7KkRp60pp2Vpzva1fuRsZuLfeq1t5AdCBMt9ibWHLSAhA5QnADEWU9jl27wMeXEDgs4omZgQqCdW
FL0D9j1WZf8PRAk5rVKtDa2V13KqG0ruamW1Lb8a+iBO4HglYzltSVqzFnWOI1SNnX2DSgBCNMW3
b1foO+Z+F9eopRp1L0bIO8aA8AXuLjO9MNJxCFaMhYZmQPz41ZJh9VCGD0rDg/DxAq+GzVANIddC
M2For0b3wR7OXfFFMJ2ylsM5pZXtVWJsF5xr5V7HVbRXCMRc0dwgHd4n3wsdOkBR+FdFtrMCtAg9
mR1479Dg1GmprLq2a5dxw7S515j5E0+ebwNS0jEWxf45L+ik+fVswKHLSJYIQdp9VPObSZzkkB1X
bs2mI7BCbWeyk2Aq8o1nuT3AZPZQgIwohxlU0Z556mcmZQGTGB0r1wO7AbP2YAMDO+edXR/CJN0k
fs46V6+syXhNHLpS9vx8H82dxPrIj4r1RQJYnLW33uiwLPxi+o2QR8eMdPeOX6reiPSZ+TayLqV1
7K3lw8qzEQVYCJNeB7PJdqpJv4M+/1I3jPqF0WTkDUTi7WqUtAcEOnDDi+kbYXJ4TgHYPPl594IP
WDmXRtMc83lbo0vxiArSPpsmdjbcbGjT6Pge/+46fn/LSrqkdgnTzI6+8Kw6N3tMxKLD+7pFarAg
19S4UJqUN8aD2c4NWdrGEU9pU2ZnThrlmqKWv+LV/sEwne5ZU5IrP70LXHHJlJGxQA8/qHBpUxFS
wYO2OuIOt6S5GdzcuZTmioapf4Ya0V2sUQMrLTkjokJYC4G/7NLr1tpKleb4d88sWAeGZDwyv4BZ
gRIfy8CawAwEUA4uLEpDbv6++rsp8zHg+Ul44FIYe26mYFjF7HWAgM8NXT9kS9y1UGGggTG1G/0w
Zf3vKfN3/573312EwdImP/x//7+/79fz6/z3zH+v+N/9v6+0FlwgLDVmg//zEn9f/ft10oSDgQ1n
0KnOJUGcvmpB4N8iBNMwtnK6UIVfAtHQjDtAV3NZZnr8xD60WNZS9M+pQzMfxEHwitQdo18YD2/S
VSH3x3X8URThe5no+mculRsagvZ78NsD8uj4dxiGdRr5gpZ8g6uG3UGEWufIvBmaMAiH3rAKvrBB
yJjM6Rfkta96HzVqYGM8E5X/HbnaJdJJeWCOS4x6grJfr34j32UzxZAWtm7av/YKZDxVj4OX+TCB
kRSOT+xmJ1AMffoItYxLI7rCh3IUupcRTH5zpFOtCl8prkMpgzW5WfElN21jTdyff8qHqt+YbiqO
mByrrV2X1kGWbUbXzbb2JravPZMoe8f0ITpUSeJvzR62cYM+ZpuA8T41/BHAEN0COJjsUXNG3cVp
4BlkiU0DvdET4qele/OJy/JUeOD3vksUOCP1+NgZdrdkd6o8oawF4RuV3QuWhXFBB8B9jWKUEoTp
SAJFpi/QLtEnV+xHEu4NdhvmCaNf96NaBPqVJkieaZZxlXkAAqf9jHNagwt38e/tt5WXqqlBHEob
mxJqJgbxg71xGnP8wQR9otJ0vhjWPDpuk3+2vvaZQ5OABmHiNyUl/C1mnEk4oRxfkA4RG4Bs+ZkJ
egsaLDIeEzoUy0A1qjtWdOn5ahyiJ3SjVdtp5jVvHGMVJNZwgb7TwZtNmrNi9tmmj/XiNFppsJUt
gmWyw8RWjEN6EHZr7hK6YHs37vX9hMxuF7uafhgQkG9jOoNHLqzjBge0oMgzrLXoW+Ws2XNkxeSk
14kc11XY5+1NQenkGZnQHwqwaDgJi/CR01/DwhF2T9XA0q8og3gOWaMWmgLM3TapDA1YRaS/YDgU
SSI/wHJzwWZ1AzdwnezA+m6sbK/FtvxtKo0Wb1pCdxznYXSI0SW1Vv/e9yjZSUUHmBsJ8IJ6HyJD
8RFBAh77dRV3jzB9+O7Ckr1+6XySVfBG3FoOQc0gka9mlMxZ1Mzx7umrExTWAo609hxiwVgyJM+f
jA7iKewtwYSOPakZlcNDFTHC17q8uJnIJlaNFQZXrZwT64mePpOo6q4tM9ZPHDH6xjCQcmetwOAT
W8NhysJ2F6bauNdolu3pNar076zyYEGw2qrCrY593zmbIa3bUzx0TNdJaj278HfXRiv0S99A3Yoa
371GhMURjjxlD8h9W48hRH9XjFosSRdzHusyqalJqupZJZp70TJReVEDE/pgn5dv4Sx/nqZcvLd1
81G2hfwkuuBOCGP8nRHdxc7K/ombfDMwwKPmkVCjnYRwkTZ6oLtLy6D4MCYLfZQOj4FVcQ6ZoYgL
I9P/nTsOAnD3jx6qZyvw+69EKE9B34mPQRPfcV+X7xzU+0DP2DrfQ8te2/2QrfueLnouBb4+jERe
V0h32/cMCVPpRtfChLDmopSFiwXGf2PkjnPTp965cZFjs0SzhiRT7kq10vdO3Xw2EpBL4jSbGm/3
Kk5UOiPwRhnox/AyCMaxb8Inusyt+SAS840o5i9sTMRfEVnEoae1UAmUo0/c69FRdpZUdfyeBYJu
bFfL1qqgj4sc5ZwIOeOHVxATyXKKkZUBUQM9k5z6WrcuTfJJKkl4a4lnIN8QgGGLceAWooyYxkkg
MAdhT3ZStRIo7hArEOWT+D9Uo3S21eqM19K6hbbmrntT+gtJpcUi2R5FER+Csmg3AN5+0ENAXlfz
WzTRwsUtcFGwuN/G0Bypa1Pydth82eraBKBFCgMXZGWo2QeiffdqM/lBVbOFTuMfaV6ffTvNj4QW
KNe/G9CHLJc9dsDW6cYD16vnShv9lZoTi5BSn7JjMD1FS6It9gz2YJpWPuD0QT5bfUT21OyE0k0K
gpnhODDb4qebB2Q62o3YOe2GDWiVmapxBtVs7xK//lKIhErKzD3FU8/iYw+nQdoXgSTyaLkivVkk
xBSkO4Ll0NWz2viI6up+XbYJCRMU24sICyOfXR97NA+WAb3wc5X11S0RQ+fZO8mnsIo4624aw/eb
5fe2V1kzFnm+Wwx9eanYjopJQsWKJ4WANp6LPp9OwNihRZx3XRiyNw4t6UUhZvWiI0MgGiNaTFlG
+7Go5jZJ2dyUADPbLEJEZsk0kb3yrUMThOx2fktgeqV71Ry+R13Rz6aovJqUXU9p5pOgVftNVaJo
hR6eLPu4YkAPjvOm4irchQC9F1qapjeFQpseo3PSgCVsk5HqV26HFNZznijr2mZijQyOjx7MUAhA
sW0nfHmDY97+buw58RtERriuy5UmQ+PayjK/aYZOJLlCB+PvbmoYzUEM2DLduIREzjtmdfZlIM71
6LDbWKt+wqahx33H3GmBzgPdGOhGVN5hfAsNY8Z3DRXr0PBesXddWf9z+uo2mYwY75eKnohNYOry
6rqmf+od1xtwrK3xnYUeDHTnhoRuDtDK9/WWU9jfFMbw0hXoTQs4ygsuS+R45QUhDQHdrCSVN4oA
edMC6ex00T8UqerRnuR0rVkj99h+zq55qjVO5qgrrszXwkVllfaZaJct+tAPKyrq1zCieh8ARhON
dAYUiKozuBVYN/m3h9qCnjIwWvsIlJ6rk92fLLL91jZXrF0z0MuSbGteGzpo2KT96TksUTjQKqSZ
CdXliFtbWxKHFz52SSeWQIXacHhVsqg8t12CaDWPiuemR90NVSt8MjJ335szhasSzp03hqGMlU/X
AWGKlMHBIuqI/QrtkqT+IJBUblqMPbzthtwTMOR7FXZA6gbyw69O0Rl3PynkIhSlvmWMLjaga46+
o9y5pNboCWS/Gyw92Ied+Sac8juuy+kiTCXzuMhFuglcOMNiZ4RyObTMuxV5rbohuWe1rq1qwwTJ
zlxbJWJhPyUVF4MWsEeaD17Y+bvGVQdU2GVzRpGzGXiP58ODYoYcCi8ecgEMW9PXbpyuCKn4yHsl
BfSj/CZoJDYGCu6SLNxlxKx5FU5qex4bAi1bQFPLMWV/XE6iWbHemSeiMszT31c5FJKVmlBhY49G
3uYApygsZJ0cqh8wXopFyXp1QoC8UXUr3mZdoj23QvgwzLLxgF8gPkUAtxaGJfXFiEoTJ7fbemFF
W9TVmhtw6e+mAgXRjyaeK+0py5qt2eJ2YU/7kwxsEG20m1SUg9zofe9NaXI31C+XqPAHeOnWQxQk
v0OKokTrqoUKPnf59zA6w3irkEYIdsM3H8D/Ww8ogl/Ioco2bsZ75/aFDS1G5CzTtyAGsT84zBPj
KdsPbDgd8wi+s9/YOVCxYN+R4givuYkegggJR2pWyks0GBQbeLvg4VZbYnPf0cx/J5pAPVhBVcp4
+NC1yK0nPJ1nFimk+BglyJQzmoUb2O3D301royoq9HipRDEwUmOqLwrNTQ9zZ7fOwMd4jP2YeRO9
8UBHblOWjFiJaX0PW4arSl22FyIYaRl1kw/KRT+GEu9qVc9pG4xRm2Brm0BWi3pMvdE+gyxi/R4h
wRWhcTY4EG9dXnrqpOi0TirEuKizAnvc6gAG7FTdEHQJvjzNdzWYfQ8tFem3iYivMR28hWZl2Zui
zroB4pK2KQGRdRI89io7VQAKcCsRPe4bihZD2NFijNHU1T0i0AKV4JZjsNqk/sCgBk4YriR2T46v
wCYdjPEIWzBtSdbtqHZk5YNKYb1AD4fOgDVKWWmt2V3gEH52qX7gWM3fyDSisernv6iMlb3fhC3W
erz7kJwZStAspLbg7feNE4TVpZ8o1rZTqnxfhFc18SHUKtF36Fsf7Wg8x/M2qAkTmBeWcSpBvNBU
LT0MGecBeDrs9WmixzKHL/LRrnCfUefN83Z4Zae0SpDBZZiKRlT0NDcZZZciWjvik/3ltATLG3ix
bm4txzrEuBJ30HavUfYZxXa40Zym9+qKkVM30muVbf4OAem5neYtFJLMQtdiLzGhfaquNStvHejt
NQ05nb1+MGbIItBgs8LRM4XbiHnIGfvrQPPVaEAbaemlMl3nEiryPcsZh0V+dOOzItcl87+Mks6P
0hoOJUM4LJPU2km9dNgj7jQO8EVFsMBiSKdoS0bpmsQQqvO6eCFUU6ErHTZrikmwIJmPTaUs3kU4
0+8LlY+MiRGr3lcesvGI5i6bRgCmWTh09Ss7YoIlyfNoGd2FY9vuq3m+YEosePHUbmqCdo2wjdkx
vkmlKDxHKeKlHQFbjEt3BmI7NMRaQuaBptm005dFdzPSDJStwpwcL1vXkpA02OURVEsDc37dd0G2
FRoTPobYl6pFwghLudkoEaw7HxnHcrJCfx8IC3Rp/O2PXQylrNyULBFgoFSIl6JcYeDGDOblAZo5
9KpIxGgB49B3nzDHaCiAVOLzlr2bP3WI2ognRLtNUtqSypM8kHQ46biB1kHZe23zS3nh7GvQwIMb
nZl6a5AAi5EEiODB7TNnG4X+ujDlsYRmR4zfVndE55lBBUesfx76lKZiF17QbqFNR6ZJ3+xUp86r
S3Yz5TBzlIwhiBCjdkD2JrGXQHq3iTs6FAPjJLxIW2tg1cL7CRUxAm/IVR/YquzGvav5DPU7Zh8I
0mHqAPWkWQPlikplb7GoTyqgdJjs4ojl3UtC3z5gstA39LVyJpHDmU+aq3GsdJdxvsnaYYcPDKZt
O14SG/Emu13MUoREH2K4lIIOKAdOxHDJd47gNZcOJeZ1DFpnR0bRSyLIb8cmvAPpwgUeFMSu6zoE
mYXfkKUg65sdZR7yWGUjleyZ5ASmhlzhk7yE8mWRXQDof22ht7smfb1OR0xqs25rWe5Ea7qn0lZu
BMpTPVlfhhpPj8LPTrZsLZxHo70ubDkc61DdcrCSbqHZxqYcsQ50GrEUTNT8Q6ZvWHJ1wIQlVqS2
P2tYH+Gp6VzYU9q1aLoT3XWXce3T24vcO6Y6ps1pxeyufOuFWe0nyO7bzBDp2o6FsYgGJfDCPurQ
4hCHIXpnO2TjHUNfd01S+8ee6N5A49hOSfxg5v0vWmmehsZsmdPLWJnsANGDGkgI4Q96hX/GtyYu
SZH+ltJ+YT8av9E9fsOwEDEFUixOb3MCVCIH9q/4fqfOzvdlyJE0CdA3lDqYWsmF5lpFWDtorv5B
qQyVtbECkkNVsFBBS24mFisuLJbvI9bR3H5XxcFHXgN6pKal1wMJUrIJ4FASJynS6JyqmbYcmfV5
DF6ACkK2FTnnTNNvULVNm6nVwnUlAS5wusfeWAB818epvjLxxp2RueVbR6imB+TM3WG0Dt+MFyr8
6g3C9bSTlqV49Xw3HOW3qQnzGrJ+/vvPf4/nNqlNEMlccn/z8C1514vOfYZphIEG9Ipoh/PfTVaY
wxmLywCeIrC9VEj6aPN3/76hMkDYlVnLzilCUili40ovXz7BC7o1BHkxkuYe+7430JHlWaZSPsVM
XIlkEcnp7y6s6HbBQRIeiTCST7Q1aTiHWnD4+66pinIpZGusRtrUkOyL9lyT1b0mpli9VlrsgLZ1
wjt/sAWgMNSeRO46zIXs9jU1IGqhkKw+AOY9EUDTfUNC3CY4tRm0YXYTyFqpCwqovWgBFmVoIuBu
9R+D1Z1x7xoxVfML2Q2BbzTSyOtIooRJu3CmlNqa2TMRtQ5jSRnuAPoyjhic6hn5hL/uy9pcYbOp
n2PbTFbGpGooMviuijBliZ7Y2Vm4IJ4zg6FpTFvs+PfdyB5e8jorIW7H1VLmIwE89G6QF8Ie76D9
PYaq/dFhyiSJrXolU0Q8MqZzNobi/H88ATVT+QjY/MMY6//rK+B8qB79zP3vCbqZicf/fgcWs3+/
w/9+hf/nE/5+SX9M8v/+ipbUT0SYIOSizmnX6lDbnm4EzT1U1fTB0J7+7vzdCIvEIRXc3ObvrqXK
5NRZ/b9nGKJp7j0K9kUWNcbh7xlogZUtzLcEAB6v+O9/Ob4HIU1SnPCQJmnrRI0i58+mRn7h2lfy
Mby/V/t7Bk7pYsnIGYzj/IyalMMjPqjvv2/+3Uya+5KXOlMZRPWLWjrdoSVIgZ4tfTKtw8aZqHx2
gH2vuFr8O3qvlPg5MW3s+a4xDeO+M7B7sUf2724T+nfiAiwSducoof6ARatdGplJeZ0W+Ge0DlVs
nDUe6MUaVF7HpKx/FIqBQTqm76gk1SOZ0Hct4LIZKp+q9J/7bGrRTICAM3+SzII5M7bFTtxa6bxp
A8iFKUV6H6BoTczsQ3GaUx5Ob20g1AUmJGtRcSYCQCMcXlrs+d1xxVT8Ogp1JgRVT5LMUhIAsevM
0rYCSTr5P1z0g6w/5EDHrKovV4lCy27S/HTraLynbWKRgEwnrlM0bZF3DTVt8my4ubt2gtlw10TX
buq8Wh9upDYYlMXyo5LWA4Ma48C4WFt0qbpDlnhOIgaWPChDfM1BNwRQsxwBQa1YNR2QdiOFKmOg
IUA+nO0G7AihSruuLCiMcpNsg8mG+dipIfV32+44k88x7BgsrMNKIrmlzN+g14thZUHcU1kjnJaE
BlFPBBqWvXZuaXjv01Sc/+5Btq8OzsjehBwpHHkloMYkfgduukqRp+4JOVLz3rOo/bK2fxswnwNZ
53NWPsN5ZwjtDTLsfAhNADkESpZjU4fA3CZ7ic8dSUzNJ6tCS1RQ2VOkwwLSY8LYBkd+hEA/bhpU
JQt++cOUgG0iShLGtMYl103XoPN/1SmBaU1ydbTKbAKem37XE/+xpCeNbDsaftkcbrNBPmHlk15s
Mnagg1jDJluUFf0Kov5ekZi3C5P8dKAHurGlpnHhIU1CWSjIRlonAONE4M0yHtOPJE6usC7hEiHM
WHQGulXyCZoaNbydkrPikKMCMKnBS48d0O+7c2lr7LNsd0czE22nIZ4Rz6cLsrEaL4JFu1Qs3nrd
w77wxWkzLhoFd5eCNQsTFSb1agSawPWrc3/ZoPir+g0lNwyNqvvEB20x2Y9z/uziEIFD5NJHWdNO
ETo4MthygmzgI02rvCdTtLXbYjW4mbZGZXfC+JIv+nB4U/uhusk4uNDkZU5bQEooO2YtYNyXoQGq
OcGvgWpHrlEb1FDXQvgVMT1xJQu3aJDfRMHuwc/HPeGjm16jSR0EKwCLtIoqoaxaCsYVwxN/AZFo
gToPHGatBYwRuzVbGbhM5aoMDW+Ik3BdODbTlqzHNYhPDw3KUs3VwkOiQ9vDhIlfVRdGxhvwgIg7
tPirrJeT60IcmeonZC0C7USoLqx95gzxsR2z1zZOrJvGThr1VkQt2FdhAlVMlcDK+Ki7dHgsVPrt
dqdiAAw3ujOWdL3oYhCg+iCMmOhbsoyEhiCs7FUKD9ry99I999MM8ssDTqzM2fu5li20mgOmCcXN
ZP9gIKXZQ6dtFlNcI+WV2spx44eC/LkFmkSAlkrGBZs/KmrhGyZKpaxqx/3oIAnmBkQSVjSbMChN
2VSiONoDyYOGANSLHO1zHBjuiFxJNuioCZ5hetHEotxWkhJtaEmu0TmMkOdeVQ1/ML5soOhWhyaG
nllXQUsYFDg18S5uxvEmx3jf6o3lSZMQRzpR/irnXF3FHAuTlXpMzfZYpkZ6DOyb1SK4VnZ3IikM
UYJRvSX6WKD+QQYvqc4G073WirbFsXUSEOgYvVPzioKDH/M0Ry4hBE2X3Ruf7CYt6yPmHPqPSWzV
AjZuxrVDX0gL1KwVOtmmdeSu7oMOqLaxIUCbTl4CH6Sc18cu/SQsUHidOh39AjVLBP4W/GyFy3+h
xPWAZCIg5Fr9pcGGWCwkmjQCvbjKdLEuVEwMEuMZGZuOlzb2lQ2cvokn+SLLfe0MdAUQN2jROYJD
5g21UNahmowLQQ8T1Tikg7ssxw7V//DuB1tLFuqSJVYBtpsPTALMWQzHp99LGuWKICBOt43+SJJf
YvoHpY3KdW/4z6FgaQFE6hLceU0d8xuYyq9K+AFXumxiFjuss2mkyA4frKkAUKRrp5rUgoI0uYUz
WMPZccWV/kQEirVYumd6NsnB6WFvQ7JRJXGzYUBHWjTz8WA4W5YI1t/0EnQYiXIyyLxUqV6atP41
ArjQNpfUKApWmUZSdG2QxVe3sy0hflGg/HulHQP1A43ONWjy1Ci4keD1FtlQoKZ02uCA+2ST+TpZ
OyvPd5rmHiombVs9kO8+FPPQSX58VP/LkDZM+Z37mCyz8tNPv/BN0GCTFsg/Azif0RNgN0DyTeuV
7K6ZFuFfM9QRzQceTamZ1s7RvaHQFVrmWf9A219u605EyxzCK71fre8X+gj0xg2EfFBQbF1Z2/DL
JyHpe8if11qGrPXffShN76VCW+fvyfqk0VF1nOO/lxp0vVjVei1Xf9/9+3FjhY4jSBLGlrz6YPTy
wNDhq59/lb+H3N5U0F22webfT9BU5G9Dpl3/niJKdM6oRMkk/fttG5H5WHrpLf29ukGCyw2WMZcN
50SmBhFWQRauAwQlRCcgmo7t71zI79J371GaXGPUNO7odeX43Thgi9HW4oVROD2xf+xdptSLNi/I
0YHksxGR2y9IBmR8FwTk9Yj8IciTFz+P3gIb7zv+bMIhiDfvk3e4dEdN4xMvM+Wza+mB4yvzUEQD
cuhbmN3h7EuIUthPiWfl6Rsz/NcoGB6oMfB375iAxMtYhTYSJy7pB4POBdNrBfoNeELFcynKgwkb
4MkkmGEBJejmEGnTFt8GOum8tHBOq9lrWaA8iduHEmOQmzhPMGBVD/jp29CUW1mnezzDy2ByNRCh
9UPpjg9tmCK3rPuPtnkpBo1eGrsvTFBysgiY02a9lIIUVU0ANxrRzu37lthfnw1zPyx83LlUWYT0
5G22mr8g3yReuyozQlth8FDBkxYMD0IteQuQ09LRm5kBQFpcv8XwjcnGw8HDjAvTMqGYRUQOl1M6
DzTj30nqeQGVWS8lnd9mAC1Lt/XL7OqjE9TfkJMZGOT1++Sn1dLMCUQae/+x48kbl+YzoUKkgtjP
drpuK3VY4l+7NpMw74IJhNdAyCWAJl0V+Ew2eJyeSsv5VCy2ifwvsVLtchXGVn0houhTUVzUGG5N
9EwPNLeIyLU3tWNiGN3WJ9FZt4I7kUDKrs619zi1OOvkzOFxZi43qMK1aY807FqC44wIYjDtTWzL
b+WgfPv9wCZXVcEm+TP/chZygfRkMq9wChJYgt47NN/QEOIu45wuEh0dI701143FRjGqo5iHUaml
XWoAcqu5OxrieVqLjCYBl2UaORJLDSjIzIpgb89ZEH1H/kOWK4thSqBC2hnbFCYM+Hy1M9k9pLuN
Wr821BIOkY+xmln3UgIT52AWC15B9eTBoC24iliDImiiAOjfHbgViyRMHjuNuEtHzzH5hkuU8FyX
U48QCdrjAGe9TPVf4rohIk2xADznNzpCQIO5TOHssA7WyWrLB6vBmpV1KIri6Eaz8jAZQE70TVOi
mQSYlxhE6U4D2T5gjY6d3nxgT6iucKzWnWHlJ1LzFhkA06svx/KBHUxs2dHV4VHFjusrxuTiyL4X
912xJllGXAiby+6IPAgIM9pNOrrDsjPNXziA1U3QEFKT9JLPRvyJnxKKbqv0xY9jm6039hOe5y5L
HsnkUBtCbcCuEIJ+1/N4OgQTlgYKDdeO4DsEqAuNmMNPI2tPBiWgPDLrcJ07dxkuQ6yZcZCUzOWz
ZpVSmuzM+pa0g7Iextyi8ek+96X4isv4Ky704oCxcLg2Pc5cvCvJDlom6C8NxyCQJLmWceguE8a6
a4xZeJiNfodl+rWYcgwBgbLOLFqR0ShvOF/RK1vpI2OP5Gw5SvXIQJqLCJDGzRCNJv528o2T5qQl
6VNcj/U2mirwoCc/ctxba+T+LXaG/FAb/geosQg0hdA8RWeIwUrItQqV46KJkTSltmZsC3+4dzlc
7ta3lqxBxtyzxu2bEF5bSrL9mKeiyg1IoCR761JgCNgUiJ8oCXxMyckHtC6cXbBWgO35+lUbrQ+r
TSNGHzn8vT57T+hJN8D7120a4w5v4mgtasukysjqM5zfTSFZZ2owg9seytxjlOasZVx3bMANS5+N
5xLR2cQHUdrbMhkPUaOaCJci0+utZ+anNAbi5K3sTDTAfzd4jdZa19wEbaNlnQ6FB9GDoKyhhg5Q
UE8hHtv1LhVtW2nBFuh5tLRdKtHYYN5mY850rXxcJnSm0SODngPvAny90JfDAA6G6GzKMKv6P9Sd
yXLj2NpdX8UvgBsHB/3EAxLsSZFqqG6CyJRS6HvgoHn6fyHLjnvtgSM88MCDUlRVKjNFEjj4mr3X
5sFWPpF7X/kItEeGlg8iJoMWphMShFWsWBq4I48Ow4avnjGgVDwzVtLBVs0QkcsJp+dYAFeQU3ro
yGHf1AuZAlNgwiBY/6EMpgOx0NENitlv5D3OVgyDP2F9ghJ4CQVKT3Y9XnLZ5Ae7Ka/IjYunWkfi
LEOam0F6x76py8swuzRbqki2k61Cdkd2i1oHYKQAZody1rvM2KzXteG5a0PNJzlCtzcDCJWple56
mNCYKRKIDE70IDC05PZw7pvmLc4da4Pn462LjcscDkeyZlghZrZAt8UexArGq9c695oTyC+gdL2P
2JVA8ISIQFpV+blCGkTYwpsYxWmoiU/qg0DuRwt92JhTztGwcd3GpdylQKKxQzHJDsVbyHh5VQdm
dC698nNZXDyOFC1X6FwQ7QGou9B/n2zyVTZQ8FA/ZdMV9277UtvGKag+FNqVtzJjB8AeuWGxOTh+
CgUe6SbId6vRGj8iaGozBaFcJx4Zm51TfgeK+6cwrWtKGNbGfDGg3iCQyVmnNuEGhGC3hSA9vpPS
ygysmQFSV/Z53tDVE9nWGs69TUlpNz1q8niIb7FRaOvY6Dn7l7hAesH2pCMeKcfnSRsBlslU27jp
dAmIEMa6jNusaUKKa1Bra9SOdOKZPcD8tl7TyJXXguw8eC35qz50aIoc+3fIupPgRzrmiomDiheP
x1y+x7rHyG8k1SHi5h1dIZCYO0hqFcIftIWmxpqP+IitDhJhEy7sEtY/6cbDsbMb2uGLEcUtSPXx
iUpZR3UeJHsChv8sySNrq66DXWSx5pKWvZwawXEI7+BUIQUbAa8qXC5iIn5o1pxolxvBVRnipx0I
pLfxbO9sN/22o35cR9X01obcQUcXUw9dZl2udad/c9LJ2LY5sCI5urj4C1ZUaQHNj5zrF70YcbVq
cDzyhCGQGUAA77Uj+TtEpyZmu+v0jA33wMEfIPRZiymqz2YxP+aEjb4WKfiDvrXKVZvTwXTdzyDJ
l7IsfVOMeHN6xueXwPTuJvzNSr7NFJaHtic9o8uBVtbVHgs5C2q7WY8GM3GtmqJXZIiMIAPrN99I
3Y9cKx/JyYkCIgS1ztqmDpvnFt1dszjP4bTQi2n1Tusn9sA0W1fOseDqUf8dndxedU5+FcxC1vrI
QwvfGMaAILB8OYj8SbB2igALHIcsO1Bl3CPVEHFTADyMYQsFXvPbHudHr2NcZD0QLfw4Ry6hsKno
10QIPtXu4m7UtFOuzdWls1hSOfF0t3rgoDIqgwVnH3Iqmg5See3GB/qnk3zEZYHWK2J4U/cJIib0
l7jkh908a8p33NalkCzPc+04vqO9RZoVPgakBJZ0ISAiTcvgQs87xcaoVz7pctV2MhCXzbqxtpxG
u+k9tzPA2SzJlheiICgww/WIujgnwWM3kg2mA0TyC1BHPEJ/INx+9Y3T3Btz/JkGaV8MYQQ+oStG
kJjvXsnuRiMouGuUeUui+j5NJanCrrNuKOy8sSLBxowk1mD8zkPdvdTw3VZOZ9kvhD88u/n4T7eS
W/OSoz61WyzVyVvUZA+u3UbIWW8an8KqHafoko46Ly+DANrm8dGoyw/E59Yt06OHRqYL1GruPihi
12muSI6y5ltmMG5iwWRvQl0r1/BjALxRxMOyGx7Apb+a6KCvRmvOrzJ3Vy0ZTOiKPPlMrsxP1rvW
J+zVH9Qb8TEv2F8xLDg1oXgIAaq+r+1pOsd2d3AhnuwMkFUn+jofw1D+KCTrqp4pRkRO/NZY6tLe
6G5GWP2YdnVp8onytHLrA7S6k2cihKnMgoI0Gt7BvF/KGQk06TzjQXctuebZXW2SkgVORZpPF+J7
cOtinVnskixnsnbEWIZPRLqR+JSE8Raz0HVEloBgcHwSZsYCKYbWf+s6wQyoa8q9KDukE7YbUSmO
KNsH8mysKgRnoKl12mh7o6nJyIm8ZIc8ljZRJt/xXHWbRHNv3tKcKGFHmzQdDX9IcnWKhep9JXBg
hqM4khT2pKtmOnWi41GoX0jsITfBcggZzpIHdGn9VtQoMvJm1ldtPbG2aLX+lEimx7pDOfXR8/bt
+Gjpm1sVH9uheDOdAd214fpq7mufcL8t6jP1EOeDttNryKx/C+OZqL9dLngGwkA3fTgAS+bY5PqM
IxHnhM2DGerdkj/ObLOLtB3u3WdoHOpscYE/LUTigERv4jfzCxOiFlDWMPsmrhc4WXa8655aI8/O
ZhdUZ0wN1dnx5hAPHzVSUbj56Z8vBGjh0LRbMHHM2SC71WSNT2VW/PPrSDDbLWFPb0GFVHJgAbiG
Pj6fHL2boTxiQRpjRUIZxQD6Osc80e86Oxuxw1HVzAVNpOa+cMkEkwU4eKIryBM17cZXMg/Pqp1J
Xw6JLQ5H1ehroNjqODAuAFFXLyDWiHlTirD6ZJKCtHEmrqpRlf2maRijcRNYxymxpT97iO6ICFBH
FLbq+PePMdKu9admdFb5PNbsdp3dPGEfDLlHljxPH8Ek+hbL9LizkxZeSbxHn//RGZEGzXdC4wvT
qa8v1qiKj2nG0VZfKKjzUx1FH0lhvPCg9ahQdMQOaBXXLU+0dZXmh9b8cmM57aaqeEly/RPP5a6N
yRfTY/FlBKSUlQkfBMEURMmdYER/joH2ADLoMVcW6C0Dxm3W8AmL0d6MDfKK3iRvePrhau2oui3Q
lWvXzl9pX/Z9zU/olF+hzQvRO+/XVPePKZ8/js2BFBitOAZEUaCNHV5NWMA4q1JIiebPVGoEv0Xy
AaJmsS8xRqRx81hY/UEDD7FU5GvSq74SZ2APHwGhbM2WoVyE2QaPS1fOBA/gbRpV9MScwN4CfGB8
lT9KfmireUIY8FIZL1Xs4q6NOjzZsfU4JO5vDMWPRSmZX+TMH72CfKmhrnlmIDuf1I6q54tkAeR/
HqsYAhUbP19cos7MgLrWn4MeHiGIVIKwxdWcit+VFeOVzhkbyYF9mmsw2Q5vZdM8jAag96QpCYIX
xCd6xrUtUe4q5HaphY66wYxoCyRCKjH1vSHbx0yFRyyzDv2P+5DYj302kLvaMrMCqo/UHXrm4Oq4
YLpPvBacRLL808SolFYhbnw+32V7JBf9R59sh3DcV9goNxrCJRMN14rpSekbzaskyF056XZAt71K
WvtpURatUfynO6S2JzcomCDoEGWFcoERD68ITnc6aWMTxd7G9K4qnet92sf3gr0C6rRrlMYvbd3H
EGjSSzNVj6JnoVcaiBgNfjDwklzqsn8OTZ3umCC/lcrNs8h4K4osMjYIot81auOFIZiYyFBM/cud
5a4OtUd801u4L4faDO6u41mb1lUthmL7hmwpPka11hHplPo5eZfk/9xTczq3idZdmIvru1H/lczz
iyZghpXOV2hSapG7trOIk/Ht3PkqYRWvbDM6GIGsfZFT51Ae7tNs+JUlFHqcwxRg7gMpYOhe+hW1
A3p2rtFVYiISNk0OZy1+zizKDUUsjjQPZgjgl0YNkjtPWphWjG6K4RC3fBScRqWXs8sYTymTaQwl
6nmiBKLC4CAMCqNcj5PzGuCWSzWDPA2UcE3PvH8m5yZ2umcbI7Qrs3ujFZdssJ5ci4ALnnIJFwpB
JVlEC2pRfY2Nec0qbgxpolbv1aIIla9a5h1igfSbY2Nbtu77YKUCcgo8BkOK3kfs84xE++jq9ls9
mKjsI/wH/akXPAe9NtiC3HrVJgY1Ntl5ANYO9sQEuclviR1/aKZwt4nTksMn1+jsX7MCOGrSEUk4
eanOdgA+vVk1v3XmedqIgN2jOWWbgj7S+NKSvqaaVxVTxeEVVAT54Kx2V23UpASa2Q9V1kIX6p+1
/qFPw3FF300Ii+bkrIzn50RVOl6uahMDxLI0uk1NR8/Z9wOiHSBYq6Yt/EwvisUETzlVCYxNLTs/
7Y9Exk8W03F5jym5BpafCOpISNzgoqYBd5IHJeJN4GHhC0D34qHYRmN4h/ITn5BsAzqjd3VGGmWG
5UuOzweJdTGVglPgLu5eLPfcG8OpETa2De1BKarr2IJKlLDk1uyHpk6eW4g0BGlxpIX6zXaRHwmd
yr7UV9GysgW785sZyHAl88zYshXQN9LM9vGk5ZesNXaedN543h8GRrMeW+aVqPmE9Tum1g+QgweD
vPR1UBFJlcEUBra7L2eab3SupomKUNOcr45gurU1PpYxu6cqLPZuUv94QfQtBfmAgZavvZAdUBj4
1ey91EInS9qCA9K+WJa6DZr22jco1lFo+P5oz+9TIxipUddzq2TfPOFRyDPIkmeJNNkgJAGOgwXP
WcNvh+7ScS8wf45cohdcz6xh4BgyRzUugVcd+li7ZGVyD6Psd0BYKAri195zyTy9cMnY627GtO+x
CSAlDztoRBgOhErsYqRV6vF46Du5kiZ2JVvHxx/i2otL7BLuiElfw8s/4GFFGaJLrvW44FOz0ycj
3fSAlk1EZbFGXda0OIwUdd/SAtSMNOLgQqv06VW042rurmKKn2KyMlfKdS+znNaRTD+BZfzOtea9
g9hQ2cY7OAqcVca5Uc0F/yIz0j67CiJefauS5qpxmVgiEVqNuKi8TtwVGqai8i5Y1x7aIoC9BkQv
SfYAr87NWB7MZakSqX1haHs71W+ebD/z7hOX274jC8+qw6dY2n9Ubb1OXmT6acnRzGH/5DgIcAeD
mX7gTm8Wmy4kaqMZrDKTn2PUw29tKn7IOni1AN+JQt71iVh3FYDhDTZDgfG7fK4tem3XvKB9/3Sz
7pRmbFOs/thBFGBif9X7jwABzhzxgYaRxuCnOEozZqMkiSJL+vTBmLIDWnVmpwXbfLusr7U93vL5
qwwTsB+1/lrLiZTtOWWpJ85dwbcuEzTVxC+ket1SGDG+YfJDTanMtwaVeOKVaxJK7yED+PXUBJ6v
oR8dh0UGyRU6DeQxchVnnXdZbuMw0c9OMJySbNqGGU/xPPk2Shhl/aLarZc0+MTyGXH7FlW6iMy3
EJU9pJht1zIk4rlyMcgRZP6Fl0ME81sHEgS/WoulnJF8JT4S1Z4SHfk69JSiJJMkFvGTLRx/RgYS
lFyncxI+OaFfMUTR7Og3c/Fkg8XpR8WXXGM93KRyKYi0D9FIsIzYnFZyVgfT0/c9T2DIKXgRKq8t
/aG8RZPBiq57mmbrFRHwt4pAJ9omb6I2Po5ccmMLe08CEgoLEimQpjhWhCAudD5CZ9jhyDHWDC0L
f9K1Rzsan7PO/APG9hMmPRoS4J64ChgVpP2lbgzfFPMTy2bRcltHES4Y2UUPfZ//eAonftOswHUl
pMnpZ6C363iMibma5GfmGL/aJXutC6sdAskViXDBjcfJGswuOHCCqRCLs1ZQK7xMbMOVrTDUU3ul
kbE85DAkzADZagJdSjz+U/BIquQBKUzhhxo6mRmWzY6QBHiZurlGaMO8Bx9L1nN5Z4vzx9s7Q4eG
akLBGOq7qZ99pdpsS+QjWn8Er84fl6eQLlP7WJUc1nTP5vaOo7q4EMayh676XaYVS8DMgudxmxjB
JhZ709h7KHPwHkgOSaD0SvKwkApyXEhkWg2P3K0ds5l30dm0A5pABm7nuVOfBiCDpVbSiR5Wk44y
qOlJKeB+6C33x+BPW/SLzsqrWcsnJUIR9EUbywjGM9hc2I92uLNnwNnR6L2nV9fJ3BX21O9Oqz5L
xMRctPssygA4mNr7NCN0sUfuf0t/G2MSyiTEWI9kNgmLOSy4UQjAWGkeBzgFKxNL41ceOAO+fbGf
G2ADpqxRirGfWueV2Lija/jh99CZDCit8mCMGY+Bm5u2P7MGGsbhJLKIAxjwfgydzojbwDQPkqdO
yFoCPt74AvNXvnATO5zP/qiVL6Ni2y5dKoghmaj4uM5A/Z6UdD+7rAKG4QHSdv4Ekf4svfCHaSKb
0uIae/lP2UR3UiMfMNlhLWSQTppetZvI1lmH1cyVmqyGXFhHgfNbtOF8LDlO1n2LAc6aiuHRlHL2
HRNwKquTFEy8Nm2qIGMVhsLEHMSmiivfVR6Y73rINqbKadjr+GSB7Fyh0b0qxRvQc/UxF1mVMW60
Vl01mF0r5c3vHdJRuqGM4aHLTmh6D8phi33nCsz9vdfT49yKGSF+Yu2M6ofU5ytjveYQ0IQwGNsO
kbhnPUvs9NWVzlPEFJQn2Xzrx+k0xOamK7xfJiSTPhxPYUzF3ZvO1aoxA8kY7VMZ3qdGLiuycx6d
JxLefWZH54mDIWvHWzRX16obfIxyb32o/KpEWwz+2Il/Gj157VPD2mQps1Nzscx4Pzymt0bMyVAb
1UyUg65BD0t+sVP/DXSEC1MTgORhNqvJYZtaHdhaX3pPY32BzDDtgn3AIp/Eto3oGoK5Kk6RANby
CmUdI3/Nbghyxb5fuNMK4O2qd8wlwQE3ZClzb+F3kjE5Q/pNAwbb8egewiLAqc10yYiTc2/bfyKT
qaGrb1T5xOSu/iktPM/zdFGDrmFeEbx2EK3EkVwoVVFgOd6qM2Fa5MW3LiTsDPwjjL0mJXhKRcxb
QvmiJXF7DKYw21SygLdDgDNTyb4ldBWgTt4+D2pg62cBajB7/Vn3Ct/RD7NNbhF7xPcioQhMBuAS
cxzhWa6PKClfs/qs9HybdiksKcFGEm1n6hNOzOeLPKg0l7bRDjaRh8W9SdQzITSfBgvANTMQIl6K
cir8FK211U1HYsvsjO6OKMcb6sVqlzEAZICYbQf+OtrCjj4ajpGL8IwWGvJrEb0KfM/rORvRbMlL
XVt3o+FUdumQ1onM13lavoc2u4mBSRrbUevc6faBTqailTafhqGd+bupMklA/PIkSBEvdR6rNW+M
eyiXkXTcnAk22+km01oMOL+MXr7YqXHVYyNd3ESPhN37tQ36JszJd0ADtZVVvS1VvidKST+EJIXt
LLP4Ddp1NVful46ez/AwfvWi17hV0Sy2GPv3RRFDXNOMZ0j5Yr0wTUQ4eGsgTQKHjT3sBseAwsRu
t+GUi+ZE7UL0dXpiQjxovAtV6pa5xKeBpcSu51OX2WfdsZZjnuJpFN2fEYny7BTfTVcdbD3yu7yM
HlRl3eiuLpqntlXfeRsyKMj7nM8hkbv6wBnG4v1ABvteI/oDYoeDNPQ9sNJrZFI+Gq9FbL/PpJTt
VBi2u9qlhTN/z/YinosSFLQVnXb3DLb0XjDfXQf5/OnI7CCF7lKBxO3HkhID8zXrkEjZ8cZtgdXy
hiLDEmCKNaPYkQcWYNble50wPExjIl/cNrXPyIqX5Z1hv9fVSi80nt+CnXdAvKMPFvgji4/x4IQb
XsZ7pmrzoYrKh3bq+085mizth9442ga/F9BhdLJC8ZkgjQd5JZvjMNbkYJWmd3ZRhhy4SJ+itttG
DS+s62X86Jb2t+fCWirMbZ3fi0J7ikKjoGzriH4InGVdvgJBchyN7m12K1AntdiboQlNL63wBoMx
hhnAuUn67NapGutUOzFMLHMRSqj8uZOxt43ayvCtJt03ya1wpe1HGpLRwLV9gRx1kuWDHTfDAhji
wEIqa43DTpsCfZPlBDHN6NJC8qX1Iiz9AJ9+20ww8GmHq9J4noWNlrdw6nXduc62F/aT7WVPTRKd
hqzbo6sotmZi/kb+1PpRAsiYIwJrek8GIU3Yo9EyLDeXS6i8ulVAntmIP0gbE5BYZFXjHHpStmRH
jIoAEhQh8zJuqfzST4ykOc9D4jSV+SJbDh4ZCtLGO/Wezk9F1CBYs4RfWM+AUh5FzDewtQzW5AVs
qJQvcSXs/eDAww5GSqrxN8Py3I9GcbXDS94yniCPXGYU6Y6w463BuJE4cAKye0WPaihz3TWa35J2
0mTzc2OXwEQSCkMOv1znma6cw9wVyPOSe6cXX1ZtH7yEXiSHvrpJZ9/LaM3T4lrn0ZNDJXeKgqdA
OfleVuFe5s3VyOxXAqSh2I066VAVR1Jb7rWOP4NFtfLrkNGiGI6W4i5uBtMfW40DfG6nxZfGVh8q
W+c2rY+D8h6HulxbBlIHW5eIbj+CsQq2TZF9etlgg1II105FCwZ9+BiDdd0zjenX+zykbc1Z6ocK
yc6IvLbtmNnMkvjoIjUObdojP2BLs2lM4+AKZql5bjwmmGUxxOM/ieqB6yM17h0IxlWqlynch+QB
VZs8Enf1jgSdwFI2piT5dTggmzjHQ2Tn7zlR7yvkaUyOC5LTJOerYQSgIzgZj0qz62MOe4A7Jxl8
jijjOHVaQXFUsd5IPBKEgSVsRJ8Yz4NH9M6EuFWTn8nYXEDrEDbR1fd+MKIf2wl/0RWl7yywzTVM
Hzz1J1KVvqaKpBgiCxCk4CIUxITvbeLn4gKZ2hij0FDos23oQlhltT9WhPMaB+oTUvyM49IiXpAw
4AntynsSlUTiwIm4C2iuWBD/COqAR0bm0CViaAPZdIMq/z43/Q8DVwypmtMeEdDQwLGpIuADFRN7
ZG+dRbI7/v1i08Z52Skb36GN1aeS88PMUT8u4gqWgSn4eS9ymBI2o99y44L8ogbUjfY4aT1f6rA7
/v3Pf38BGPvdYNnY/Pt/ieXb/n4vS+B920qB86CwEMAO1unvv6GIJaJD0rTkRQoOZAjJklH1F2Pf
+ZiLrs0ppp3pGNbdfISgRBTR0Lzx2STbv/8Vz4BsgKZQao5AChL56E04ZAx2TFu3pkbuEyu49Go6
aIkK9oximZTE5i0OYJDDTWHnGqvvSJ6GbuRet72jkQGCcPrHzGqfxk6FGEN1bsZ02iuzf0eXCwnm
DxVisO9kkG5j0+YNB6NXkRW350D+pZV33KYGjSyFLf674I01DIK3uvR2EbNjv0kQxtGRWI7lHUbq
Ig4QdRReRL8GcXwbGgmHQmiYKFcvIlfOHdjpJkH78BkTlr5Bg1wcit7t3wTeEZ41CA4QDWTNvjB1
e9PmMEUbVTBEc6oHLfG055aBzXla1MJBnkafCY9kpszDdHMLaRMkgs9Ds7BYec0UfQZGQBgcMjzb
hmCAtXtT8YcdTIayDE2dg+eMe00gEa4JiofpB/0xrV8lnPJ12DJdr00MXGnAhK/UjXeTaGu43Oq7
tPABNyHLxIxQo00vx43TE8xH8gAshlDYD4PJ2LWPB/kZZKjwQuIHbxZ3wUM6EBgnNLAe8DHq3bg0
zantZo9MI9Uln3hK/v1tmhF9k6WFxGqq3JVlT+UG7Zn+zy92dvWuohJ/jGfD/orhc9qVrB6yuYcb
8Iv5EULMDHQqUKidE+F1aOeIChnNp0ozsSXpmaUEBAmOBwjqUQ8HXLbPWXVOPdYGOOJNcLHqmsgx
erMHk5I0Tc1VEdh4E2FqD6UTXK3cDfHyDH6y4DXjBlZcB5xj1TEllyGPmHGMB4YA1h+nNa49twRy
E2YvzlmhNDnZMRwZc6DnFF3/K2JEHrVlBCxRbDKqBqRTyxgVc2HA1tNJKnX6+2///iLL/o7fo9pa
leWskKWfhWUdI9FsksE41S7z44r39Gw02pU0984X6DEwDDoGG8+o2RQT0kPT/ZMHYUOQns35wlpm
NpdljiSZQ+ScEkSR4ClAzUsfiyF4iCm7DRwb+C4aseGWGQnSkeYOTmN1HZLyeYrUdyo56PWecTDZ
Moi1TfSQrg+efDeGdDAczpTWHYqVgRTQOVdH9vjAqwqFqFzoe45XDqoFVVir/oUHJ0xUsClxSDxA
S+nuSjXxqdrizdL24baOkLG5CDmPlGKNn7mtx6KkGo6GF8JrgKlQrHM3uJQ5i6w+j59IDAOPM9Es
ld88pfw0Hvu9UXv689BCkZ8sh+SAsNkK1G8H0Wf1IdTeWGzsLE/eotRuKF0B94U05IitNxg8+43Z
e191zmRnZjXCBQUuU4B7mRcrB9418qqUbyWfwvC+tWp2t31xJMr44mrSOeoThicxWX+aoLm2cb+z
Q/xwigrZ7fUVcbb5dh5j64AhE3VYoTbk5r4khTNe7GGe7nPJtCUxfGkPz2E8ZrumZyCcMU4rsqnY
o/4SOzK+PuOA1HjGLfXeS5FkTYN1zKMlFXSReKiJk7xldynt6qTH8XqwYFzn/SYFRd8EhE9F1kcZ
CdKdEM4laPxKwj22QZEInC18gXhjQuno3XWr89Ah9HUKkgODzNA3WXMcDVgHK6HN6VY59W2uOZi1
Hh8XqptiDcharYo5ZRmaY9sy4mkbWSU/xFx9ORUXHaM54BGX/yeI+Ev81SCf+On+9wjzr/9IMP/v
/z/lnHu27v6fWPIPSzT5f7v8+vrzXRb/K1Je/+f3/kOVl8a/hOHqZD+bhrR1RyfW/J/Acyn+xbNy
STMHN0/J5fD3/c/Ac/kvw5G4m3XPNAzLM/ilFhX4koUu/uXarHbwo5i24AC2/m+o8rp0+aP+kyov
ddfjKSlsYZiewc+3UOe//iP4fPGIShNeCbSTjbJDNugD546DSGCFPSdrbkyhfG9IbsLEB1c1d5yM
O/ZGPAcpUUfhHa1lZq11AzTSsr/2WvRpkTekkjuRhO+UEgBRlnDbENf96GydZNVMHIlxY9ZUuPa7
O9dnlIIdUieZM2AvJhrDPNiRKUf2VpQhGPX2HgpZJO6Jt1HLahoqce/Q7EFgfAiQ4QD3i341cfsy
JFAeRaCXW2nhMwolfAmiLV+7ESa3JeC7awma9Tzt7oG9OJoT4lsjHlx6Tz4Zs5iVVvWs9kfvBVrE
Opr0L1FXF2HJn8pjTAGE85iP57hEGdnQgWAmI5e7ZPlFbhuCEkai0cQUS+vhQMZxgcDDXOqLj6HK
AcfOXsHCtuSp9dyPnPPeGHzEA83TBOYXr+X8yG5nqAYyByMGgPNXGOKdQ5EHTgiCLs65ekQEx1YM
FXW9Hzr5amT4gXVw26nGPq3jRNVHhCSEghhokQj+ck8OC7+0my9FrG70lDMdBCEoUOY3LQNM4n2o
znAsfNqO+iUGQpyDgVqgZBCbuiVstIw8z/qFBeypU+mVYA6kHK/QIgkW50scvzVsbWsy+0Q0QPwu
nnLgjr47FM+WhDgxX3ToN+ycw6tqe8b82gJbX+dJ9mPC+KSteFCM2Pcuur+VIbwXC30b6oovK1Cv
MVp9hgUQlLXxJHTUyB4gNHQ5F235NIXZ3vJMJ/HOfNWK4nHosscOlSRGIDggYvjl2DWtLuQfHcgL
FV/BLIGzbJUV+b1S6bPtgKSwaBK7docL6xZHfEQQfc8Y4tIVeQnPlYyWcSUkgB6xUxdt8gjdYzC4
z6KI9zgP015SWwAXbpfqYWB/kA9jcspxma+kUM8F2sI81jEkpuR6t8CuS4t0zCj2J+9ZnyXJ1QQy
EZ/FiCyswLqp4c0Y9DfUAr5T9ZfBsHdBm+/SvH/pY30j6uKcUv466oMAvqU2DH+hHTjMsJRg67i/
0bPec4YwCz5/hQbzxQrjYjX9j+aXVBofbCSXUjgBPQJWuiqKK+HH4E9q80vD+bjqVIHo2ISRYlio
5KtbSZ+UhcP9769abAxWrUnoAx4L5mZeRXYhzsIxP4J+jdbsnL77iT2DG5yiGLSg2Q7HSrjrSma/
B6f9EK76cc3pd8ztb8Qk2nmptxoGhj6yPCLDi0i7y28hujHKh/FqQb6fjglDSAtD5tzgYbGANCmb
F4HqL4L6w92Gdo6U2uyNgFSCmYIzSL6NtIZH02kvlsHYTkSnaBBHZC+/QDe0q9dydriGZXoeJxPF
eHgBe34wkeWNYIiQ8bySOkb+/EhauVnU8N0ZqcppYkAXxppfhggwMKIEg/GmUvKiBX+5a0pefrBH
1sXdXXUC4E7NzjQPN00G43kM26scR8J3PQ+/NIHCSX5oJmfnBSb+pgSIT1+qTe2R2TdbA94jCP3a
TFBBoI23WTVPCWUd8eC4RbPuWGaUgKoXr9ghFDpiYry6QNt58wM2ppK9YYbxKnWO4VTdMc7S/WU/
aKBIqhrRX7UAwHOWKmlZMnpIlyauKPbObB7BjP+YNc1fqtfnvnKR++QiW88C+jY7X1j2IzfM9Kec
B0DiRvM0sQerH3LSWdczwM9tWYL2lV3DYq1w/akYN3ZbFDtViR1rr8WfGEJJqD6BCFBQeW3rk723
S40ZQSUZlWssSqgPV2NNvLLzZyxQ1DTP2kgZ27bqV9hKBEstq/euvAoTlLfLHpbD6qRCS7IDSP5A
6USTUlXUxHyvZnCDoXB7Zflwmmey4xywuug8vUf0NQjlGnJyR5vFFQLvDA0RB7L4PZmf0Kkgb4kp
YU6cnMxeaQe3WshAbBA13t2Vka+7HtO6PbSUxBpAlIrbPi7En8DEmKSyZ/iQ35MbH+TUylUzsH/j
iQfwgNfCYBojlGxfc6a3W6szz2k73lmdoMAepxIwmmDUHj95VTusKzHucMTzz3A0bUYIyuN6D0p8
ATlOuJ6gWj6yF9cKdJ9j4UOvHwVPgHXl0WO1znuCuH1VwnUgcthcycUR6RjVs0vGwsrQBawy/crD
j6LfW0BHBgJxZm72+F/cnddu5EqarV9l0PfcQzKCDpjui/SpTHkppdINoS1D7z2ffj5qV59W5chM
18XBwWk0CruMkkySEYz4/7W+Ja1FZbq3kL2UGWTRM0IS9oJwk1llGsuiC/clmCK7Vh8Vr3hq/BOp
Bi9WcV4LcQ8uDWhDtOxsyAdSFg/IK7grRnJnNd2NoUe7yoSnOh7KPPmhOUk6awFXM/xQliXRIlLy
G3pqz7rjGkisMd9aeglMog9Wo17uidlcFlqyxzCh4ljmBUqTYYvr5Nby2KE5JVckqPpD6DebtqLc
klnVs9kX+dzM1IUhVHQAzJlzRoBREhTlqYLCoZmetWaHr1njhW05REogWF0a9CH8arwNJbVKPatv
TNmuXI3KdC8pcntVtAIDEs/bWJ5irYxoy3bQCWmodWR4xSPtfpHUOCVdWCFE09tQ1IN4Z7BdTwyd
PXAl9Am4mpJc1wxzQ/XJxsiAhWhlvWS2OyeKDeWIxTk7Rv9QmypbEFYu402qhxMm1N+7tThtlXM8
nJdeRtsb3xal8bY/OKR6pyVVGcdOrjy/PWW6Y5t56CtiySrjIDLtxjTlScdGXQERzNspBzSJqp6t
rK+tHaW6xB1wG95lNg20nEYicSQl2v+Y8qRqndg9nJXaJmQ6spt0oYb1udDxj/dUoS1KT/PBgO1A
15l6THnqVdmdjArahRG7Tl2lUOoqu65ic+rKbZFM2c/j2tayraffvy3KCO5oK5IT9BFbQKquiLMF
Em/ts7h8TgTWYTU3JpUee63+qbLjaxrg96CLn+3gYATdLAGKXleUidre7xdajncTte2MliQRCsap
SKh4KqxhHTN+DUPuuGdTxUikPe8Ldo2uC0+38egapTquSr24KpqINaQGJyauWmbZIt+yyrsvu/Q8
axCGNWnZzZSSxnVN2Kr0roPGu+hU4zTOaezXxIuDol00hkHx1pYo48JzrfZeefOxb4xgvenYuR3t
phvy82mZmAQmfQbzhsRgHdo+ApYayrRJkC0a2v7PMONFzl4BR/Kgzvh+uDn7W9UHaFha4PvKACNi
LdGR+OZzHSR3eL9OZM2LOfPHFxvT3MwMvWXq2w+6WHXx2u2Ry5YscfOkhJxhQTfKGgMlqNwqtCjm
9Ph5IeXhncWLXUtPwrqN1+QJbapoUNbKWLz0gxIsfbMDT2FSCCOBmyALBAz5iO9DZe27KEr6FJg1
4iWtwx9KSDgxYGEmMl+1NrLKznXxrFldSUgELYh4xHStaTwD7aaPzZqeGeAHj+IJ8S3WMjeQXOOF
QF4EVnOVbzpSY+YE/CE5SohzklALVHgS+MD1bWklc6uiIVR0g4H4px+XsCpuvL4HEeXqi7aGkZh7
zOxYL64GHdNq32BVrrThGV1iAU+3PzNHIpRDe8SzaJ86LLmBjwBeCdxkA4OtWZr1JEdzXywbhQKQ
kTl4QcYu2r+RJw36ySLtG16krFDIDg03fe5RrU/ktZnTy2U/CT2/9pRZiIkHcQooKRaBeytSaGXS
n/FxKQ7KeN5SedvYDSsLTWMZ4jGX46BlrGGzInUW5kgL0mwcsmfTqqgb4qouBcx/sCjDakxzGisu
5ZCph4eoQA8UOCEYLVg+o5EXIZrXiWA4LU+bcqBnOJ727rQAwnJCBsXUerL95VoVCPGlTjgUC6/b
iowmJpELYkpQdsfFDDxhX9r6uhu15wpSOkhxeHrNkBHrgqrARBPOwB7icW7ZozrJjbo1tqcfhhiZ
kUrGbO1ni1wSs+I1vroMR/1WH3kTKE13kiRXA9kwEYZ4NogZw62R99SrL9EVXwb0B9FS60vE2OxW
yoc6oJrFY8Wio7rOOopxyAhGSSFFFtwXvS4WSsKEysuynL4WRVCUkZHSNMuxnLQ3qgoYyeR80f5g
AwHqRmkGhEzhDiDQFGKMkVxPJUCv3jgw7VtoG8UQWOxQzb1orLOiAfGW4fTY2MyakSZPuzg9uE28
6q1mZ+BxYdiUy1h3VKqsxUTtpCSrZGwdhHIrgr7EWsKtpAyPE0H1Y3OpiuieQpi5dFrs4rgJUSuR
MiVH+TIWbYxzIBjJZ3BZW7ZdsFWjiB0K6kXXOvWxusx1o8+3busskcGXswL+4hahBSHpWrsV4NVJ
AaP0VYchUkJnLelhr4NIq0kCpxnFg5Y66N77EW5lVpf0DQkUSs37fJhyLobk3E8lhsRAeOclmyay
fgdKr2tgOGDMzHqN0h42VO16C/RwGkgL9bIP2fxWMWHkxXABhZuMWeTB0S2gKODsVcmz68O8t2EL
oN6qwrO3X8ZQh94G2Gjjgs6NXIeAsBr/bAsOe5Um3b1oNW8bSzXe5+ldgcNyZoRw1gulm6OO4NWW
OGEGvLJHApnogPkj8yHJTludEZVbZ7Ubb9uBXXba7nVRx4dKdH9ya8u18Pp8lXqxMq+G4tSuUUQ6
Hip71TVXXmtsuhhvAy/mcR1OqBiv8coTtsWpQMFWGmHx7BaXupnmt3pXnIXB4Owxd72AK8KVroP6
VG7xg94EKi9onNRijph5BY7upSiqm7CcFj5TAoTWFN2ioQDKTMt2it7kUpJO3kzZ9A1LOiKTVZS7
d5UJTMYAHDcvi+aqHxDmt8ZtGGv3mIOvajVBKzvJ+ArvsiqSZ5EGz7KzrlCB7GthnPZhddm4TnuZ
INXSRd+sPC27NjydRBqAIMLZRCp7WkFdV5Jlj25VWXu2skprolh1ZLS4Oi/L2k4WlpUYS0bUohIO
i8SWAGi/zS883/xh5wOC+ETpiYeyrlLS7nhEsCiHsblJbZZJZUMqPQ35VQi1BsurQS52H+ChtynL
9/p97zN/ewKDVzuGjzbo4ZP0Uh/6ZG6r4hUFWrVINfpClQTzoVnLhMxudsRxvPSxmyxrgU3eKs+g
pZximjgP2AgWujjhyfMgIc+JUPkhqbvi2xvKVWd7f0b1lk4Pqmndeaqj5AFr9Vk9yKdBKX5orRLN
ZNq8esoWx9NtxJ4ZLsyjj+cKdgGtF941EcQmvWP1kU+zoWOm22roXvDwVxs2J2EakDjIzI8ixEwU
MXPD7MYpcmAF6XPLFsdxiPp2yp4VqQqFZGyXmoPUKPQ1tqsp+CoKA6wGBgpSbFTaLCPYN2PlL0BR
kJ/BLtNdQSc10vaB7SCL0S6yVlTQEB8TirAwfN/akFwyTyaAN7M+BSS15NbX10DkrzGpkJHadNQR
7SlFOUAcV9B81GDHujXKplYO1QJOXbFxXevWqEJ1pXf7crSf/XYpiTzCF00ePPsudL1JxTLJkqBS
Cj/QVwnshCygNEn6tdziK3t0YWnQL5V7PUvk0uT6z/N6eG4jZdypU8Zb05YnBJ/cBKN612NGqFJT
gIzAr5lAfvTM8nXUrQuJME1zR7mg3B/wKCAHgjhOycsNEZc1LpV/CxOMwU5qSE7YS8ckG0BCrpf8
Ue3jD8mYytjvYT82Z35IySno8quS1V9naJdovMSSbsSN2VgPWkXrMIPROncFifEtjZOovCYRKr8C
iLaF5zMuxpo0xchh/hmM0kBPR0NXmM/W6ORLMD+HVvrg0sd4FdnmWnYgtarAUGZGn1zG9kD4Sqs/
uUOBh84AXeD35At3hPTVggvQu+Wyt/p7nKHN8v9ul+A/37cJqn+8NRG8l2zxWD/+8ptlWgf1cNm8
lMPVC7vP+h//xU/+/Jf/27/8j5e3T7kZ8pe//+0pI6dm+jQvyNL3ubCaLr8q/588Jo/B0y9Jsm8/
8VfRHxDwH5qtqY4mVJvyPUX6n0V/xbL/EEQoOoZpmgatLPVdlqz9h6FLx+DvpK7ajs0Z/Kz6a9Yf
lmpNZX8Vxp6tq+Lfqvr/miRrGHyGapAjqxvIjUzL0n+t+VvlWAVlhU0lapPzURgb1z6TYfajiEaU
Zn4pZluwPVet1Vy5EvMFC1pmv0ReWWF3pre5QlKjH8/eXcCLLMYnmv5H2iQXWZDW1d//pnNR3nUi
3s5KI7lGtXTH4HtKOiXvOxEKo8XE84w3rW+vZbQJewdbmHUWW+puIE9HSO8RlfIrXqJTJ77skWJ7
xvA49NpB77sDpS2KuFhzMR28EnHxKNkQo7VyAdyzWzNjm2kPoUntb74+cce0PjhzadCokRoaZNMk
Ofj9mZMsoAGQFEgZoPYu0QM8xGa07eMq3yRAxEBldyel5z9FbEGWZQJZKwamHpYmuoUzL+j2wulP
fajPEWERbSV2yHfOo8ZBrCIufH2EacDyt7b2A5ZxqxMrzO53ipZTmWNxmhhEFA2sqi1WDkvg+wcp
QaJFbo/an31aAla+Gr0bCEdrWgurusOn4xi6s+xEc+VkaNyd8NUIuVCqRhM5ltXCVeRl7J6wKoUj
b8/JiJoXYX7i5/613jyiy1mh0lzXpnnioZuPKc5LpB0sL3r1z9bDDyJplnu2d6+i+6HB0JxRTGF6
RZLepIeIUCkY9ivL1LcQj2oP04cFywLkAjVngZ9J8aGbFTx6iY+CwNALui2yGhYezVwjzumkxK62
evsXso9fiS8aMhcwHRqKudlUp6md3rhVHS8VJufBxwT49mxnTfLQy2KbAJ2lGxTiFBvOQ1/dUYW8
N2CYl4l2yCv1QKXIxTCElEFIEB/NlYRUOCP1UTXzmykNkI10ru3wdCjzhn38RpgXdeFOFCD0TrII
E1S7CTGPFR1iy3uu9PSxkcXKZqNfmpuqxuvN11joGKAoVLVrpaxLGiAY2oce3X+CX22FrfvWT0p6
yV39SDAP1jezRUbh3GkkglhG/eBHtrEBZQ4KlEVcwBcgdGxLlNtD3qWPGGkxGQkUxDJCpA0dFOgZ
Z2aZE7Up6Xdtp94Sw04wbqCw/RMaPvgny5mst9NncbHRzwb41is0u57VAdtTB5Y97LbwlDPYHGNT
18mL43XnuulcWDVabuq9TNVVe2o59KaAM8MqXNtli9fcCyg2sM3Q45fCNKh/l8w3nY4KA7wHnIko
4UtrDA9X6/fkQcxLkzK/ZvMc2Bk7W7RiryX6yh79NLCoBHGhny/a6Zv2WGEzE2Smeal5IxVwx99Z
A40Xrxu2ma7D+Cc1D5cjMqM2Y+or3f4mnRplYCTXRcyHNSRruUFHZkxIcoDrD9mij70rUDcJNiFz
PmYsimXMU2jTuregO81bupsUe2C1kkHfK/Igy/qQa3hTYgCBo1UEi7FUf4w0tEgi4lHMBwnsF0Xv
3MsuciuEouTR4Yf3DPRkiv+YJMVtBuqnN3EyhSzSmvy8bvHjDeMhi3mQWcxR1qmXbfKjy8Jy5dbU
Vv2wOvcpHHK4BotWAeFCmvSVGr5Jb5aXTmrd2SlUjBE+DBQJRnmJJlWYIDjVBvBdyo+ZHZGtIrrD
3YrAtLQXgc1TUPxpjawYWm/6F0r0GI3DIWnpFQz0RGYR3DNCERB92AGAjvCcQUvqyHBQQ9zibWWd
lirIt15Mt1YA5a8omYv0EejGxvH8R/55v2Tg7KZ4nTJVkiVBN4cRGhMxHHaLUvcQRudeyfKwwWA+
T4R5GsJJmvl6y6YsCLCmJiwWy0iuCLdqV4pxTo/v0fOdZw/FzPDGiAgaxGLa1O1aov5fA0lNmF54
0Cz63KgS546VAMUBXYD8jg1E6AzblBOKS2yXkTOVMCxuDqEYryOZUH6A0UDpqARLxz0EciJ0dbCw
Ml44JbTzWe0U9z4On5JXEctgQC6IyJGTXlHZ3DFncP8oIxE2EM8DrTv4GB6h9M/hMLj0shpoMZxE
hEsnK2jpAa1h/mJF147aheJZMEU740Ur88d4ZAChNCIXtlRP/Sa4yCV3k5pxNEvj5sp3uIF9UK1y
ydPM7UxAzFF0LpOFruirwlVIIp7mVaXPn0Q471z/FY9DPW8Kvm6vyk3bcoQo5ndlGNxEMa1tSzSY
7erzNqRO4rVwiaZ3bDpSKcx8nRpAhJBzuuyU7k8NnYnCE92VlrRXeP53oGuvMvRMhCSNhKDMcKGI
mdApwxtJfTrGCF+G+mp6z2d9daXzZtIpqHq996cWDwc7JjlvVA+knj2lAayCjjMLOx6uHpxxpchl
65KGlCP/RorrhezkFG08uCzEqYTpJ7Ux7JuQR7Z2iFL2qfx7Kp8AV7tdZ3CesxcPM2XvcEUxi1DY
rHZqhHi4T8Zbzac44idiTwjb2g1QO/olA4nwg0MaF08G0ilPRI9aL6grNMkja716nkX9QSu8R2CZ
q1CYW5glvLe4g3iPAKZibB2xwdb6cKMKvgJaTcG2wFsrTmXDe+Sy5F6+tFXalTqLrHlfEhff2tra
jVrk2NaF2XMi0FdpNGT07bAaLogN4V3VwMnyYPS9PR6jaCnsJenaQ1kGgIcAORpSKembOg4kgTEw
I1GZaOWTkd4HpczMWzvY0dHqxvR9WVd4qKbiSj2tQ8adlSFWI7rhNSBonuCKF2WaLSGeylnDB9Y5
D+HbAyGQQGFMqfd1WC5VWeB0sUwsZQ0OAJ0x7eZVvkIqQiO/n6LlpWGvury5Z2McA3sLHidIHwfb
KAW3JFYZJIGHeC00yFUaVeXq7cBqwSMb6o9ahhBjeoatOH4UlThLAvehw6ikF7TXYoMwmihAjU+S
TKtTHMdbiSNn0gUQpLWBPMDc1LjndaURrIJtiUb8X/cA7v5tPAzbYFqSsLl352n8UuV5cOY5Lxb/
fl77PMuWQ9e5Vtf0EuxFYScXFnw6UwSPgc9DPv1HNibDAvwDszIPEpgobkbdUxntsKKzhGs1sqHD
vDkkZILNBrOwF6FCoboSz4mloB0Pc3PZ4i91hYKcvKptmCp+uJBFt5ThYJ0MvXfWU6HZtFpJ+aPE
X2vSjS3R8uHkzLZdXxlL4QFp1Rs0e7yANIQ+0EmVdSCBRPvUG+ZN7G8AQFLthPu50mJ86npzpmiS
noPH6r9kHgTeNcQ51iFW/tzZ+NobG9AS0/cbnPESNYG/8ICOLJAQAr3M3ZnEaD7DGgZ00Xg1W/yi
Sl1vSorEUSyvIkbIGqrQfggrIq/ElUPC59Kp6dArAnZBGZbeSo2spcmZgjbYvD3zVtdqqFS8dJlx
Fz3LWk/vHr2kE5dHks5PVearkZG8QkswBRZRAIMaT5EyHstqqcXdGsPgsEgcniAR3wU5JAxsbRAV
kD3Nk5g2i9pbz/Kp8aoXJg3m556pTQd9NGM7wd2Kghpyk1xlkU2eT09KaGmTiMMGxCU2Yv42GLsh
eSQlfBel9atogGcAS9lmsmR6JIuu1p2tE3evAhpJOu0XjD58tPAszwizu7HAb1K+YtDxUMualxZt
yqc661APci9StdHndY03ELx9IQCywJm7y3xKAwz5NjKvALyiDLX4G8nkO4+ooudtjJRRBgtym9AX
2mKq1d8zdLG6E4koWXvw/sA4NfCkajVnwrSKqUTHMDKtUZ1Au2PletvnFXCAkRmU/N19lHg7kfFe
H+3L3oi3g2DwE5jO0wkHnkycVb42guKhTMPXaBrKmNTR6JiYIAK+tahYpUJYXiLJJJkVmD4u9Wvb
0cgwsKlYVgpufpFRoAZ3ouAFWQ46mjWHUgrw/Dt9eoPGjZYv4+DQ98VAs+KiCuhJwtmhLIq1ikgJ
iOku+ycUO3qcUtoZ0FaHKQ+2TQTC0iTVIx/jdElIhE9S16JjizTLC75yz4yNnGxcmgOjr/bv3j5N
VQAqWFZEoB7vQCesqZupeHVi4852EVbIHFNcM51qlUK2DdsHS8GKWeZM2rnPIsqO6WLgT9k1WZPj
3E/uILe9LYTt0HbndvvU0YijXM9mQRhMvZBLhAGJCjtrBRkO6Ux+4UQFfMV+tBd56N34nnJjktHT
p7yMTSkZTQ5Pq1QQ13fNIlOiYeG3+qmXhPderWorJ1auTA9XoBo8ei07GiGzldHInRz4jclMwapm
uG6B+BoxG7OqCx4lLzjXqE94FyazKmf2t6P4ZZBqtPbgRysKuwCHQrvfORrVMR4EYlzwM8fhknda
LIcdV46FQHUPzFYhP4T1FL+MyFfo9N/IgtfI25+0jaYRuWJRT+zv+5Y3VVJDte8HNr7uXe4yQ8om
Y2coQkQNQ+ijsELYoXY23I+X1qQrWggHl1rMn/QC7XkSZ6uY9bCqstklDwiMrUUmKc12Yq6akbAp
FgtJljvnNRp/8K71CsUye/aMpVbULGByVgvL6VckD5Ec2kgVQQDHrZDUnNQK+jBLTU+cuNzmYbSC
F2GRPgett6zljtqPvfdjueANedF3ktQIRzd2njLeeI63qgKrwLnIO9FLUG0FWGIw6SEUrypqLlFm
8UxqC6KnsbekwTpoqcAqNkmmdt7fkytY0GknjDTUB0BDI++ViuKjDLxdQo+D9bE+/7r0oX1Us7FN
xK3kUquG9qYufacejRUrzh0dsHNCjIOq5XeDO7UoDL5/yLOToQqvbMMAWVT3q6GM15AfH5MINUSv
YwCnJTIDuPrztKYyIcW+n7Uk6oRHZcP3v/3HTZbw/y/1yP//qZapM02C4nc3caqh/qx4nj0mVDyv
H1Pvl0Ln//mZv2qXlvMHd9KQqjTNt+olVci/BMuULi0DqTBFSF2fxMf8zU/BstD+kMiS+Z+pqcLQ
DCqOP0uX/BUtCdNBsaxqwpwE0P+s2v5yI/91Y98XCTXjV72yomuUFwzLeXsS3z1pHZqlxKwDF+9e
pG9ary7WdYldIoLzyMRaGGul8+N11E2bxrKfBAJUqPgSzOh0dfYgPynOj8qhto1wGZk+csz0Idet
DPuEhrSl1XUWfTDrAsWlZm6M9ZINkMXbvDLJY8C4FwKfIYWBpS4FA8Iuye3Oz+ioJkRAVu6JZvTi
FVER1QLSMVekBU7tyNKkR8ii8KTBAjAPbFuFZTr6OBBaIlx0oLgFQL7BDtsz5oViUduxc2WjPaG3
y/J0QRWZ93UHSAO+fbbvrcw8FAGQLvI1yw0FfWeDXdhZ5U4CsD8dUQooDi0wMbKqxbpznWFtZ7dc
DIfAgWeDl3x4AefXrJyStdVgp3Bm1dicW4QaYXl0kg0KYIwVLUt0yrUajGbVp480ZK+Z1a5biWBj
wDnaGIiskXtYywwUysb1a5RwJsBT3pcj/leLrbleAlSUhr/0RYqMu3EY98UUWuV18UbRy34O+tN7
jus8eYgBjFzZKGHXZtZNvVECSXrQx/s0qDqopBk+fLvFi+cEm9TU76kK+UsNhvrckE01R2pJD8yV
8WqQMjuJFZR880QZ/FXTW/da19/4BR1jEmqY26N0HZoOeevJiPQLjxavSXPTihjrXNdvqdL4MPaj
U1fL2d5kp410QT7TuGfdYUxRNQnEhJE4jAY22dww4uGaJUy5b3B5XpolUXlKRTQ8/X/noRK1oPiD
75kmMavgMWNX7ar5oaWgdt22SbvAYmLtCno6YhYLXoDaSNxIzNaWeNugPDRNRUIGMJilVMxkg5wr
vnubAv6tCfN/Nxt+PK3+P9jAwcz+1TR44QdxwAYtfanez4ZvP/XXRKjp5h8UQlE+4s9A/jZ1av6a
CDXN/MPRHaGz9rSZjOjG/HMixNThCGCG8N2xgViWxV/9nAjlH6bGxEWOjuCNafLD/85E+NE0aDIR
HzVJulpxc0Q84743O+BO/RMNEzYZuPjnYAm2xhDbK3dU/3x3bX5Ow++n3V8bHH9NutPRprN4N+na
iEO8wHWGvRsQF1XX7T61yMVMFe/S6OO73Df3Xx9I4x2S/9Ub2j7//W//OtJ0Bu+OBBvL91yt6PfQ
RnEik8Iqr5Uu0E8j1R5vqeZSm3FDe8d6XbvPDKG/apqklgM2FRdIlqpXtJRwmtiaoajfdKZ+XeT8
65ymNtq7c/JSMXRB6Q/7TitR9ECVWOqEE21MK6wWX3/vzy7wdOh3h4Cnhb/M1sVWsnNobfyj9RgD
VTculDSD3wHP4Zsv82vv719fZrrw747kB24WWXaBcsUowqfYziymeE1fsIDzzyTJ2suvv5Gu8oEf
3UlGwPsDWV6CAiDIu70ekVDeomRfjARtzisQjGgrqnZl9IQfBnaS8Y4c1McRB9zCDU0SE0Q8tGcd
mc43Lno3hCy+IYgCyeKDbmQ1ez3LJTOrZwCuZWU7N1+fsvbZKeu/nnImkbwJn6cbtJHzw5UQWxBO
qzcNp4OEIVLhM9u24jyw4vDAfZbwTmTfa69fH1+fjvPRJTvqH7rEYlC7ztp9HBH2avsXhahATw6b
mvyNHD+CDINTiQ2hRhlgOR07Tjptsb2A3oRbyJ5pmr3uEBJqGnurSl6OHuAJ9h0jpcivz/GzsTBd
unePT6056EY9LpFsror+ZFDPwBv/1kdPDrn3H623rdspw3T1tRPH27fGrrYuvv7oT2aVydL3/qPZ
d0aqF/HQZ8m1H997Bh39/zxanr6fFz8ZTNrRbEW3BAS8UiFLA1wXWuemHS9V6pcNQM/fO8Lx3OP6
xGCknLkIrsbxucL+1VdPgep+M0w/uzJHE4/VJ4D3ND4/JUY3VxdFJha/d+bTEd89KUaMXagQubUT
5nARt/q1GwCjaAx5S3hN+5uX52iS6Z3OM5vet3eKAql89GtIsVPH3f5hhhSwvv4mn0zOmv7rN2lF
w/q3cTnIyCKvvZ8cFkYZLLXyxSiT+dcH+eSFrh2N/THUbDbRuk1t0F55BVCBkIZvg3qhWU+omlpc
f32gz+740QgmzKAh2LjGDZgTDTFG5BLbOYDV3/p09WgQ105TmWbOp3eWizrUt6vJZf709Yd/Mvmo
R8M4bIQ+jqVl7YymPBlkcRD5JG1Mv1l8fPbxR6O57WJNUwLX2klsK7E+bEnfu1TybPd7Z380lB1H
dHo68PFpJv2NjhMF4xdN+UH1zLPfO8TRaK4lGBUfCNwO5BIgCWSQk3afVuvXH//JdKceDWmUQlja
Oz7eEKHBaqudEqwk4dZFegqH7vX3jnI0phV3qFPw6hwFpOvCK5snq82v0KwO4Hi9k68P8smYVo/G
dDW2TiFIv9jRKtrRbu5pIWp7rUO9WBkCbwj14K+P9Ml4m7Yj7+dBcNvUIjKOVEvcrINnw/OhFv57
H340mNlkQG8tPHNnMteeQOciwkBRum8+/W3y+R8LkmnP8uu5K5UD6jvn47n2RqMRmLUToErN+6S4
6bV1e4BXff71N/nw2eJQR2ObHB6PsFlSH0hqTdeKR7ZMQMgGHRI1XJe2/TvTLIc5GuOhWuhYQlJz
56emttCt5N4O6nPfda8qX78eKmHjVi2/WXZ8OKFwsKMRX1WWK8PGMHcy684o3a5bnIuzwslXv3fN
joa7E7ulIFvD2nn1U2pas5pe4ejfV1b3zQE+fHb5AtOfv3uHg9wC2NV31s5xiaW2KeJAJvtmXHx2
cY6GOf6mzPGCwtr1UCWzNM02XgZaWVjO+uur89kBjoa4now+Bm/P2rHluewCcVtgIcHUmXwzhXx2
cY4GtkV0MhA419xpk5KjKzGw2l74F3jjlwr2+5XlZyd/NLBRP5PTSnlhF9R7UmNxLlUL2Y6bry/N
h4sNi5Lsr/fVx2hG9LdikjmZ0NJtT32zXKM3W7RGe5a7dOeHl6+P9Mn3OG4MKDWyCCW1zN2oGge3
LO5BnT6OFe++rz//k2nDPhrPfpV4uYHIdhdbz2YYnHeNivSRvDK3+GbG+OwbHA3isYG6MrZ8A3qp
zrwiym6Rkb256Fk2/+YhpkO/G2YRhmWktdxsSysfdd0VP7SsCG5MlVbg15fpw9cdN/xoIEtHrcYx
5AhxSHAm5UukTCV5ASKVZIRni6+P8tnNOBrSbShyzewcUn3wsyR5fqCNB9G31MD6Kd+tMD/7KkfD
Gh5Gi7yISVWxB7mIO7BigM4xrRJ8bS9xXSq/s5jimh2N7xIn3iDNPN8HkELXpekK/D02DH0zqrZf
X7C3LcQHL1j7aJh7oq6VRhqANXy292jLMsx4RZJDM0v9H9nodj8GtSpO0SW2BWy6kNKWow4NDFU7
sM/xeohvTuXj4gPNo6M5oXJVW3PTKtuXqSAO3PIIKe1gGo/zAmwtIA0nB5dhWX1kgXQF7LzuAG9u
i1wilGoVeVG4mFlcaksrl5QqiIqQSxaK1RQX+OeSXdblNE1M3AduYdHi1TxL2edtgaP964v5yXws
j0ZRU9GDMLMMZGGbY0Nqb4gGuP36oz+ZA+TR8Il8qOV0W/tdCTYZXE1u3/cIVb/+8E9GjTwaNfDy
yP/AHgr6mHTeh6ImHwQwY4BS6usDfHZhjkbMMEQIZ3rOvrCa7LrCQ431dfhukSim8fDBM3y8K+tA
q1utZ/a77nJYduv83D1p9+NCW4C8W2Gt3yFkudK3+jbfpLPHfI4B86Q+zc7zExAYm3RuXBjfzD/a
dMk+OpWjt0Hsm4mqeJJvSoL2SizClblVt9622pcTynL+3SpS/+SSTj2B9zN2O2TCBg7S7xqQcVNN
WLfmLsla+1iE7nZkzRfNRS8h4hgEAEA9s5DFV8R0DdJZSKPoVkHhtqcikPnWytyI/4oNvAl6t0bQ
nMLFEVQAkiQHZavHCDAESs2yVUAJGjkeuK8fjE+WARN56v23SJ22Lx3bLvc1fTmcU+abEgUm2r2h
C5gDfZo6SFO6GmucLBMzW3993I8LrRZ2iV8P3KWmUsV9MOyatql/8HLNUfMEkoQEnQiysM36FT6Y
aFu6lb8mX8taFHnpfzOvi49vnm0fTRSC9GMrynWekmWxNGbqXJlV6+6UIK1ZuXi48XloIav9ma2j
U3uR7qoFYZIzivAvKCp26ZJfl85FfCq+uQuf7LLs45fzaHcJit6x36U9WHiIOub94D7loBIiV84L
/c8prsd1nqrx6uvr//F0ZttHM47RpH7u+WJCvp8q2mNprkr/+euPnt4W/3ME2vbRXFNgkO6jmGvb
Bldp9iiVC5IjIbEaywiBUJO+mN1vba7s49fzoNp+WhQcCaDyzK+JQhGkWMrfepnQjf/1Ce29PB5D
Q+t31CBoz7NviL65Qp9c/OP3bDjGZjLoDVeIe4DuiHGm49TrXPOb0fVx54U3+dEsGLH+dTCxx/uy
LFahQSQjAidR6BvaAAjr9BkbgtOWl3PkhyeKOK0JvQYsjBBgXJfdU+0M64gtR2AqV33aAIw0ENB/
/Xh8/OXhx/x6WYPQAcFcB/Hea7X2pJaFse2FlHtEQvk3e5vPXgKT6e79rEa5OVIhxsR71Qnz+gzb
PILZAPfY1kyNKFykjoGkVXaihhILEgY+Pabelgt0iFpvPLViTT+BBtq8fv2dP5lujmfZhJjj1Mx4
lDjYfZJ4Zy6Cha8/+uPLCQ39169qDANagWxg6aCT0nITuARHad+UKz877aNb1QnVD2uf004NhJf+
n8F/c3Yeu41j7QJ8IgLMYassUXJO7Q3R7raZ82F8+lvyfxdujiUB3s1gBqJJnsQvVKXJhQ/nU3/1
5AWFUGqpXmfmdsB2JPkxlX7nw09iuIz94918+ZQKPLI8Ii/ivZE1CuZAaG6jp8Ldpar/wkM/tfkf
c/tfr5GKQmo1zcn2QeXHr5nfFBZd103+rlpl8sp/OvYMK6gX8pDmca+SVzqumLWlV9qTZ5A10xEK
v5s5mjFgbBJuDD1pajqkGs14Fk2BMyAoYqoB8Urf5lhAXzKz0mm6a5V6HjhiuLARfmbWvlmspw9r
qAca+VSZFzHXd+oSoMEqWkh3hVst8326jTbhKjpYW/yoy0v5plPvfvLswFpArYkZsXVwKLTfhnIY
u4fzk+H704w97WalU6XzPZ1h5VdXKrBAr0Sv085b9XcfAbOqfjgvJmeXOjAbTw+PuzWNnqK/5th3
ac85bi7fvY/JpmOlqtfR89u7L+r8FR7j4uH1EM+erNnhLdyt3vLZKpzdBYt3MYNrPnfW5qpcybMP
MOuzaPbhPt0m86fzz/L7OgyLQpV/x7gMo0KlopMzUjKTXoqb7hA/qtvhGur4Lv6V7MJ7eiLOX+vE
kDAnp1ApDVTssIxCBfC9pz2n0nWuPZ7/7RMnTfuzZffLegCPRjZar+9dVYQLD6hK2xLEiSpsRvSj
StJGj6lsC34LaNTnL3lcH//7Ep3pMPQNG6GdxgqU4CIQiJ/bjyC/cbpLOZ7v12Wosf++mcaWaznE
xbi3qxwwY6Kah0qCD3X+rz/165Mh6IOJHZsoj/ctZcpzqD3LQmvMC4/m+8OhMx1URlx1BVKHHKWi
udIwFoRJuqytCpbBtWG/eHAvHUq0z9/J98PKmQ4r3e8JJVNcskc6S5F/ucwkG3qVeuHnj1vsN695
OrDIjFiDZKIPr6pNgHAu3Pf6RuDWKMe/52/g1EHGnOzAWRf2QvC89qk+Gr87ukfXrVkouxLLysaQ
1PIlOXYaKfjX5p1N681Q25orlIH/r/LydVZW6ev5v+X7tRUEwb+Dbgyyps2ianQribRJ1NsvkTTQ
uGuGOzW2XLX2gb00F/al7x+tPB0mHfmL2kySEXIq7bJgq45dvR7beVnDp4XQf/6evp+o8nSA5FlK
mWwU2TuagV+io2FecYpmoZTWRimKj/MXORHhoyz73ycXD8qoZUNv7cwxfsx1uIy1qh5hRZtEH+kt
98xNUNDIMZTNbgiq35oiPYi6fDl/+e+nM+WL/149NAqFvq/O2kkZStvBHLdSmdye/+3vJxgEiX9/
u8nMQkPkYeyakd4KUnVV+2bSpHb+10+9neMdfVm44ZjaRe5b+k6mvplK6ngFin4J3hkMQFdIF65y
6h4mxxFTR+0iK6axK7sgmoedf4WRdZ8hGrkwyE5dQP33NrK0CtTBKnPXICSemVATtYxWuOLCKnTq
5yebQYIhWBi2ru9qnSLqakDsMdjIQxBt9j+8xGTqV7TCidCBBesp5Ao+KQ54beS7H71mY3LOoOI7
0x3TIK7SUefXtDwZoZYPdgw1inD4zfmrnFhRPpsJvgwmE6aZR/FI645DtCxpzcHcS1HhW6zQDtm8
n7/IiblmTGa6rgyGbGuZs8tGaaHXOwuG7c9+eTKLy6GBENwJZ4dsbYViYqnrPzs00/Dx7/gk5Zrn
Vdt5u0CFj0J9o29cqVALE3nWij9hfX/+Dk6MU2MymxM5LoToOuHCPg1WcWM4D7JUY9ulPv/Pzy6h
/XsnQvH0zI6FcANHf4KCTMhOOP1MjoYLKdlT73cyle3eT1KC5/gBzWGtKT2eyfTh/N9+anxOpnFO
IzdWENzSxniTODvLhPuePerOK00TF6bxiR3cmExjR5JHbDOOt9Obt6oKaJZ700V77PleNcZT1z79
6E6m8B6dxu2hcHxnN2pQZ8GfX43IXIQWLdQSEGha/OyJ6ZOPBiCvzVhFdM0gNJ47oxvR32P79FW/
W+mFUMKkue3/S6Utenz+HVHwmEHnhrK9UypHmluSpF4ZfqwtNLi+izGyfpeNXu0BdIlF5ps02sbE
X9ISvZ0neeE691RvE+t0Do8mkqbzz/fEa9QnS4GkykHQd0HqhnhKYbkkNhX4efGnbo4MO3h711qb
qv7CSS8Wcp4YnP/JT2l5qlZyO7p4vO5wC6k07yT6YyyZf4Ag1RfG54kVQp/MLho1O4Tkto3tirJi
K3BFXLxb7aW49KmbmMwwxQtt3Q9bawego54j7llVNZ3xnkaIQ7Jwnjtev/rZK5rMtJS+3GAc0ECG
4J7kfMhh48TJsiz8KxW18Hwc6cCVgDCdv9yJO9MmOyiZ19Qrk8TcxYX3CiUomeXAPhIjpMW1C9/j
ULpwXyfe0FFG8vVEFtIfU/ahAulOj9Wll+r6SoT0+OowMC+Mbp2f+u9HFf3r/14ijjKwkdZIAErX
3KCQdop5KSx86q+fTJwxpgJBGz1zR4Fkc+UfQZzAaEAMaVV+YQh//3lL/+O/f30Xaa2Ro4lzC/3d
x9NQ4QOHMDVrsARmfgzrHpSD8nj+tZ+6n+Mj/HKksXrgR9FR3Oa04bNnANbPVeMXmvRy+bMLTPZT
W4/aIUiCysXXAQni6WiZtCDGnv/142P/7k1Pprsvp6rdo1hw6dm5Qd++a9J+qYPrHnvlwvfJiaXy
M1/95Ql1JhwSPzdQ21X2nGV5PpjUi3AuVtWPVlE2Kazin93MZMbTK28KgXbZdUTm9kZDzo4yDTYJ
2fpR6a31n36vsYLdmOPRgtWVLbvhNo/6eeiBGLtUf3liPE1bvAwfQacjwaNV+m4rJdJKKj9kyb7w
hE79+mRioyS2PRuQuNuMUM0sL93aQpMJynLi/NE7+KQKfnnbVO8i2OklbSdge0amWNTFLd20swxO
zvkrnMiryZ/5gC+X6EqMFxzISrfZ6Wv8d+hVUdLsrQ2A2WW2UQmOetc61QBX+ao/pNfNhYjzqYc3
mYl1NYS9PmpYd5CBDP1moAwgJuF5/rZO7B+f9UBf7spnp0oDudVw10u3ZQX8+9OLFP3uM+hd/qWS
iROLozrZgHHdBdEwwknlWsZVGojSlcrhBYp8AeMf/roWOsmqoJ5v3fbIkc/f3IkN5fNVfrk5DEAZ
QgFe2aj1sO1fPefC4nLih6fNSl1b2GJU+sytwsy1YtAURbs5/zefWLemzUodJk84wMfXHfT0NIMA
N2EgIfCIJMxvQNBVLIHnL3UiPC5PG5hsw6rtdDBtNLBquzdMAEyVHfTL2MjURVA24T0AR3tmt8B/
rVxA+Mmz8sJ9nhh4ymRHpiTRsOkpVXYZfRYLMwUwSDAblhrnzCVeseiqNAfnZ7vZFBsQ9ynZIbhV
bsUcEoEbEXLz4gtB8xMT9DOJ8mWUJREkEnPUCjdo0o1vew9ZpELNL17Ov6UTU+czPvzl5xt8jQrh
eD7/VdD2uZi1Qwft8TW3HntkY0e3a5N1Fxabk0NisjN7PWgsmcCzi/r52bfMYFFY9W8Qim+xZkH/
FA8K+mU0FetABrx8/hZPPcHJ6tB6lgcCwlF3COriLQ7h7OBVopk7WV5feEn/61r45szxecdfniN0
n9jqjVSGsaOgkw1LAc5Zc7zrsQ2sXzkleORxSdmMq0wp+lUgHdFPWJZ6+mhyaPEzTdBvGWVHng6C
JP6jST//PCyzTaTH8dK0q/uxBGLfqbHkZlHe7IxExK4ZmHwCW3BnO7hMC4Jp1bKJg5sOnQ2mA9T1
yM3em6Qyl4XjpPsiSYp5pGTRkvT1gxaOd6KUfjVyhdikLG4Mu/nrVBjVygYjBTD0cU77M2Qi21IW
pWy8qB7CFsi/yaKkWDlTh51ZYx+ADg1hTh+zhejTQ1AixgyUJ8KrmAZ02jqCWtnGQSzDNDf/+lVP
tWZMu6mqKxS00dD4iWDNJWIqTZO7XTjcIh5A1iG1rprF9kZvrXx9/EaMdLWet2LcQnUDWOi1f7IM
8UjaDnd0dh+7eelO6oa+XQElRbSFN/MAqLvG/UwJujn22oIiS38rdwFG31Ffj1V1kzfW36ZA7xXr
/p8mcj7ASPhg2tLXSomrdWiBz0yUsdooKVrfqsvbVZJQfVxjEJurRTMs6ZZP8bInO0UXbmMj3RWx
r2/KTHOzwr9JUPquRraomV4jNNSG2ID4jR0YjtOfoOhempgQq+CjDh0D/5R19gGRG4bYbHhPMTge
0jByZbM90MM7wBUL+hXd8vjBMG8AvpE97rlWSEEl0qIUuoMIyELRXXvIp/v8PvaiFXE+5A0ZuchS
4kVkaouahaP+QosL46jwo2IbEPNKaVUg6E3yUhvFX2XsnlNN8DDHnSiiK89RnxUMNzNhlNuoDCH7
H+uX5PbDp4ZvZssKwzcy7+VWvDktvfMJPNPItl8HXdySJsBLxp4WeSj9cGlT/1dHtJaU4aqRpDU0
shB4XncHO+4jT8lZpNTVxMFd10aYpXWAHUN+73TtS9vUOSWM/rB0egCRRZg+mfT3AiQsFoPfbOEu
vFVhdKu38saocUqZMCL5SgZHOsbSi5nA13JaX96GtY+JMAMQrBWDurKSYEt6+jHx62rhhLkAbVtf
N9w52gYNyfuo4Bgy/GtVcvbU7dI0XVhLeVTWBZVXM0VUxUwJlMcmrNxSArvbtzxvy5bu03qQdzJM
FRD9AKIkdQRGJtpiLgvO8yKSVmFWR9s4Cds1Gd78wSpqaQbbFhWVKhf0ryAN84kAY1jO82VW0ubF
Fwj0rqyoF/TlWStT96OlbiJUA8nypqfjn64C8anmsMZyLDV66PwacrGRbWHNvCGAMasbf/vEyJe6
0e7UMn4OrOE2i7ydT/wCV2CKH6fIl2zkztzGOR2CsIry8c6XtL1ud79ggNK3ZXv7ujaPFrboOlfr
A+h5FBa2utBjnBiUEcmUMlQ2hpYSZ2Xb9Cuep5vF/Q0Z9IQuP1Ne50ENXLvr3Lhv1A2NgOiwedRp
HeO67LpVL5cycD/52mhxECqNNcPe29BqgJLNDnx1Zlt48zwDRJaRWGCqq/666n0qc3sWBbMf1gg2
wnmi2QdbodLFbBWMBCWCFDJ1TwxFSnkKi4gKOpHaUeSV56HnqkMf2hUlXlTE6ypCAlwA6ChRWoz5
lTQa0cuRj1PEPbuyzquVfUI/uiItW4BaS1sPcJiCHkwq3W3p7V+kJGoezFjB9y3fCLO+t6UCIHbY
bC1d4AZr/GevJz3EvT0Oin3nqPA+cx8MH7VjdI0qfOcbxgE+7auSqvdKkv3tkXJlVLNKfo1+SbD6
hLL5VqQEhVjrGHKd3WwBx72Qdy3njdeWG7VoLdYMXGCCroaNY9J8V5ch8JmuNeDO1FdqUGQLPcjf
ap/WCknE9/HIKLU0knE11NTS0/QZo+0eOV2+qqhsw6qKJTStHq0EEtBgW7/wOL2AtKmgxlbXKJzk
WVP1H2C54jmFeu99oFqrdOCLhog3hu/WG2Gs0mRRKMca+Mq5Vu2ABiUpW9ZgIpdZiA1RtzNADxKW
SgvxiWfWSLUH3LC1oW/ooSZmafVbLwz2kZI/jQ7aPrDaqCuH97ju3yW9fcOYeI+htVooItoJO3rr
Q6lYKwHxh86zl0iUhjnVqzcoJn+3CDYKtJe0dnGsw5Se1SUqGvVvOwqEsP6zwJWpBFU2K6i41OTG
gcytoUjJFUiElrowJJKwDanFBQznpz4ywvkwhDsjlJRZIPUZnyUjFdtZ/hLYrBVGzTLDWfnKYfta
ggIJ10nAttqigyUl0BPfKeBOhY0OPh3TbOSbD6av3+a5PK7yEJggZyYTgLg3HOKB3cwYoztJKh5L
1YyOYYOGM0JER7aO1sIK3QCobFjCbexM9THGuO20422nWPe9b1pzkacIh+IsWKixjPRD+FCAW+JZ
bYm/ido9Sso7e1f0kjIH2EnhvTcei0HvVLRDK8aLs5bCUZ0jrPsrxQBHept/K31stVZiKtve8tsD
8uEeUxf7VcjqMStZFJZVZUs4NNkrw7wniYC+Ds5pdlP2TTbnK5mtzslcbK9smGmwDfmZqktvLc9w
VnUZqEuq2NKN1iJf6zPzD5vys6aASQ0le0HOoJ4F8BrVrH+uPdDnDTF3JDTo4Fv1dpQqWtbG+Ebp
ij+D3GXrXMmzA/mlYd5Y8JOMQNOWId+VKOc6+yZFcbppOUEgJNHkm7iKPBTnebFTOw9ctKgOrF9Q
E+vwChP9XRiXj5BU452EC4lqpEzfwQnzwArCSjb48loqQTpg7TafPNsGp5gkiuzKVALeVFaR0zLu
DTch9uGZVVQwsGBx3yaOV8MpRzIXy0G2HTO9+QPydZPVfb0PolzlpFK0qxrky3tm6U6E9j3SV3jR
mnk+ivyPGshgfYO2OoCTGp4pxihdAorKNdJ6Cz2q7zybivTUSt14Q67T8OatqZZrGR7iVgsGdk+z
eGqsfEM8alhlfeysol5Vr9Bk0YjQ8+TUTh73jqPSnCMdxXo1MNGgN7r7Bl4zx0hTXowOC4Hd97fp
YJAqV+unPgd/xTFn2NJC5iwwveHfFbQNZZbdLCNUMBDwMWrlnIv7QugHJTOUTdfa71RbGMuqGVE1
d2CCnYSzWFn7c00oDWJo8WjKRcRAKryV6ZnhUi9l+/hHmXNP6sxtMNrY3RsZYD2n55VnC2OVlYqN
J7PChRqUzkoiYraQMt9YeOBmwbCO3mKwDGMddQO7Xot0qiqOrhdJChd1oMAFl464/LJz9qbaynNd
AkdoaX6yz8xOQVTT+xs9GGyUDYpxBTcjBDMLEK1U7eQ35PFYrOOqKZ6V8gi01y1KIorW+cgEh5pK
NwfmtfKRaKDSy9graKilqkqkfo3/swjnZpiCkLR0b2XTt0ohgtLPPSt5DzqI8T7erB3Ne296DKya
8VcuTWNQEDLJ2rVuxX+I/IezPh+0oyC3qHIIi0Btw6g1l2WYcPLGEcGhtU8QO0QINUIvXjh5/xpJ
ejbvqqHf1onFVoMBfNEP2Kv0hB54cDzlwYnoZLFV5HI9WWgAeyMYcDWwZq0HDNXTpRIAfaXM4cqx
KstGtVRzM1rR4fliOOFtgSOM8vmOs2zS8nXFQXyVC8ZEoKNkbqQS9GN/U/GtM0uFuNFLZgAL1Dbu
K3ChtbgXzZHKZqTpMknyZhFG5X0s8zHj51K9tPMu3GsGUbjaqe7AqOcHvyeUNKrGHz3SnKUkrH6R
2X6wFBh7jkLtcKZ70oucVn/QAw+cMfQHJWptnBkpX3xjCQ6vwT6d+Ha/MGSHr7XWe88DG2xzY/H/
J8qwqgdO241S5wjGuXYQ17/4dM3nde1/pG1jrLgVFAOQb+k/lpaEhnEzU3WwCJJaucVWGs+HmsMr
UhM0Hq2NLUHIYbYYIjwEnkxbJn9SPbPVPrp1PNRzRTyYDNdQuMMYYfGT7PIanmC4sFlGEfEV8txw
iATkuSaWYiyNDUIj8O+qXt2wXAPMrrtD1bBQOSayx8gvn2A5eO2s6aN4WeayvIopPF2RM9zLfhMv
SWNoKzxaH5lGAlpGQrqsTJOJ3VTPnFiqten46Son03uFE/LYIaA3s1Ckf4ssTzajF2u48Y6u4lbc
92UHz1iXhUntsv5K4qu/bg2Fj9uRLwGDG3xusOOWOoTWqOiLhaVkXCk1gNY6aTAH2LqVUNviMurv
I7kAl64FSJZppOCF6t1C70S79p0sm+WZj+60rbEQ+GxLtW3dGCprssVnqtrTw9hoVHtaoXgqHe+2
G717LRr6eZdFD5Zl/EanBVKpVWDkZnJ+l40qF+0GJO0leY+waN+cBF1WX8gOK1WeAu11rDmD2Ny2
jhbcRJqEVTo2y3kcg8XuGumjbMrXYzZwLSw+zrtAPtSiSldVVn30cnMI5eQt0zAPlkruL+DC13+p
aW8X9qf2tYnTK9qURmrgIt5rJfL5wOl/LskyAjU6HJeGrOs4z4p02R79yVnF+QHuirJqm6K+ziwQ
w/6gvjZVUWKbyPIlJVs6mEf/OIiiJ7m2gTuGXalRQhwYvxs/CTehmkSrugLvFgs+XKE6S+va1LoD
de3SpkpGwI6x8kQq036u4i46RgjljWkKQL9AoTn7iRh+A8fQhCz9IQXBzMGeDQwUtrIqNLlGCugr
1typaMPIFNRtXpFSqCFb3iEnmPKqySlHINE69jyscm/fF0H/pndNi/IFzaKFaW1O4gDzWNfn/QsU
dRWfnObdK6ilF3Hf1qtMDsIXH/3YPpYr866UICvXVTWsZW807iKvCvaJIcebMY+LjypDlgdTi8Sw
MTrpzmqzEPaarS+UWvBawGJu7NpBD6I29nIk9L4OUqIXrZ8WuyYOWzfpAnOeDLmlbYIGva1SG+ou
CurMmYF54fjWCtsvsAx6IwVaTqf/LAo9bb08vuAKw27ptnW5MFrG0Q8DcvIkYUO6ocmKJiQdb+h7
HJSoAIeefm7j40cBP3kS/E3lnAypQzGrXUq7Iulf7MhaqeIS4OD4M9+E+uRjnPFLqE8OpIS3IypX
cKRhFXE95b7MZKDxxfpnNzDJv1a6HFh2aiq7pKPApdJThNPxVdBLv372+8dg8Jc7MJ2AT9mjJiTs
+AqWB3jzzbxnNf7Zz09ySrEiqzUwx8bNKuKP+uC/iMBwaxjOFy5w6g1MwshDpIVeKZcCMle/zBRp
H+vNPfG0V1Uqf5+/hxM5mClZJxoLT1CLQNg9Mg46J/XBk/6e/+kTPZkAjf99/HnleWymlrOrMnnT
c8QdZevOSJnlPgPKqedDrs9o7TkoBtAVH5Pf+Qt/GwiHljx57bWOjbl2amtH0D3aSk4crFSaKvlE
635UCXEEMv97azELHX13Q+4OenHXmN0vtCkbKegurEmf+Zv/zD1+f7J0VH0USmrbyzvLabONkaTm
Qkv7EgFqhaKx16Or3ABAzNc1J/laT7aqlybrHOXFUf5RLPREinZJm6Wwf0X4VCeV/fCzhztZdIrM
ofsoo6BLeO11a9cvbP/+zBzNC7f+bUaLO5+sOnFUpBDvqJTCBK4eFbHZlnXOezbrMF/VFvJNWSrU
+/M3821WiItNFiCVer6kUEd7R0OVjiwl7HbhWB9rDwJO2+1wbfnFKuS0Ncv7LNmev+i3U46LTpYN
OxJK5/RhgXrL0behHZR8CsnRD5/fZM1IOWNqkhHJO05/eGjz67HT9/FYvAIUP4zF+H7+Jk69JuXf
CWBUgScakcu7UGD6SNpdAxgF0tWKb7zt0I6P5y9z6llNlhBwEVmKjII2hqAvX4XdqldNjnD+wgJ7
4i6mDJ9jUB+/r0/KTEW4zPfUgdF8KxGnryg3p9zt1/nbOLEiTQk+YROiK0xleQce7zW06qug7VwF
DfzPVrwpwccTicHxNqZBon2FBuCvSbGYGz7hLpVPnHpQk1mfoDwhAaFrO6O9l8x307DnxfAaj8os
Dy/1sJ1a9KZMAU9F3k2iFp1F6JNksaQ0ew5Ve/ydalg4F3Vml285U2eYlQ11T3Ndi4gwjtS64ZLS
DOua3KT6HoO9Xxr0jDzbTU2wDWutd6Hp9vunoEyL08zAqQPZr1s3D4tqLpXSbyPI1LlC/1BgLvpc
eTo/XL4f9condOHLuaUGZBBbfiXc3qd0AYl0epNppXYhT/z9oqdok/Wn89QhVqVEuFa0V6N3OVcX
UnHv04voYXhW5Jeh+VGruqlok8VolBFuNxYHmIoE8K2ft2DWRlV1m7CwL1RAnHpWk4XIoV/ba0Ic
kA2hPOXR45T3s5cwXXqqikookx/Wy+6+asOlrFYX0ujfLwfKFDw+dFXrHVG6bi32TUx9lRAzmmcu
/OGnfn1yNsFWUHQObGjXkeJ40xyrWVWjb7ZeWb2ffzTfnktNRT3Ojy/jM9H49K8jTbgUsT55CoL2
Xt4qurxWY+dCCcWJqaZOFpwA2XibjJlwO6db+NGHaD+64lZTJZp//Aur5omJMC13I6hN2reOGZ1x
U88K0eLJCremqW60WMYWKWpr5lflTYK548K7OXVbx1H85ck1iUE6VuHJ2eTLqvw2k5AIIZcLkwc7
FT+8r8kEH1Fh1sko5y4RgycgOG7peVd8rbAWluRg6KHT9Oiv2uJcOD8eTszBaV1aLpohI9tGHW3x
q4/uhfF8/ndPjeTJFMyPqq68YQpKcbOrzHKVe+lNVPcXDmInhvF/6s88XVaMnIWwRxdL/r4y6Dzt
nxN5WJ7/+088l2kVGk1BUtiYvnBL+2UgrCZ5H+d/+MRWqUxrzjjPEXjPcuE6RL7mgQrpM5acYGPl
7bbq5LUl5U/dIP5aTbPMKokotbPQbP861D2Cp8SbnOG+you783/OqfucTFbbt4eBQHfrtuiTvewY
Druw0nxfSWUq05ozYLWqZ6tS7bZeU24zMhxreB1YnInurpWxkVbKMJK7Y/W5osKGrHbYXKJvnxh+
05K0Rkh9YGJ7drWg+pX7wybmNIqmtHz42WObzFMJfUwCmVy48eD9HpXwWjfGC8vnqaGt/rvOSP0Q
4kyrWjd25Je8L+4EMsFZhatyUXTNhZq6U89nsvWqqkpeW0uFq9r3pnTVGW/OcOEr5tSImsx8paTL
va2ZOQUd7kckqxL9Pf/QT/zRU7h2F4xST7ZduJmaL8rhtuitufTTH59svSGe+sRJArbe4lfZbXPy
HPaF7vHPUfffkAB2939faSWn1A3mnOh9z+/nqUTtiB06Yp9pdb3NArOdW2Xkz6vQt8FSWsW1rDXa
irR8uRiapF3Kdm48lI5+CbZ+YohNo4+mng2Dx+rj9oDPO4LNevinNEiS9+3i/Ks6MQimAUhraGOq
NwLhakLdpFV1kI3+Eo/+s/Dzu8d5vOiXndiKNckZNfasjo+HvyAhSfHG7/UvDJ7JVfxLy+deOgvf
fnYnk5le62VpFy13UlJluAlKmRI9hJ8/OwJPOdymjKRqJKZAbeuNbT15BJrP/9mn5spkgg+Z4xRR
GTTuSJlUhC0vBrDX+pe+Dk6NoMkkt4ZBVdLeE65pEj5t8Vxh5kK1sSrlZnX+Dj77Cv77muVpLFCN
ExgWDdeQNu1qmHtreRnM06W2IUnWHejHW4zzfbcvrsRVsslu1WcE2avkwkFM+Tyufnf5yYKAhgp7
eRskLmY1WZvjMpu1Y0nPbhS3KF41ZCMPgUnVh9qXdKK0tUO9AxUp0lVkduULlSpI1MY4Gq6VIC73
aR5a2jI3JbJqxCC7AOmvNOxa/p3QQkE+HeVpu4Cl7P01FCormkqo1LUhYm1D017FpjDWfUI5Qkhu
YpFagNnSqJSXo6I4nEntepeVjnyVKp5NelnKbnqrtj60LBjcqi20l8EOopWuJfqNr9NfaGhUgkV+
i2trcIJb2j3KZe1XOuRaelU2ld5Lj1khmi3O4GBFlY2xkOwkuUZtFnyMfSv8GWDYdE3wmWKfIQ4f
ai0nRT7KIqY+l6KcVKmCrR31xAOq2uhuYkOTfntSZe3VslWomkn9BRuReBrrLF12thn9DTNdmhlq
1j42PSjmiCavWVQfK4a0zplTLxrf2zX5hjhrhaskvtjF7eCzMZpVtLC6JN9gqnJIaxViL8GXKI7G
bG+dlGF7V+YItNUyN68bHttBHimxkM1AvdM7o3K1ZpCBsvZhAnwQkXpZDzElKIq0juqEYp9U9im9
FKor96pMbYjkbEOJuqIyNSgty0SjL0cpx5g5ppX3HDT+GM9KKjs2VDFSSdMYR3lOYQ89nYN5d5BU
LX4oSBhGxwLKxNXq8tmLimJTFMJ5kx1/SF08eBpayBHcwNjhrbwwrY4L13fjerIZ0cyaAARyaBTf
a9f2WmyNVbHqDlQpSlfhoXDrVbr1b7r9kfWousHOWzoPlxwQ339DyVMifJlHlNtEHDvkanwDT/PQ
lAL4lnIUXFe3oSL9Pn+T328/8jQSbXU+Y7pm6bDQDaj1Synuz//w98vqp/vx69aTa2HmdXWl7XQn
S1yMuVAq6zEaKOfUtXR9/iLHFea7NzTZcipbpKrUSMJtFyhzE0oCDjDRRLbIowur26nbmJwxDb+n
KKnLtV0ZMTuTMX6rw6NxoLYufJ+dusBk+7GKdMyCkY+ciNca3lPjM5Pyu/OP58QgmkZMA/5kywjS
yFWbfa+NcwrlKLSWNpEar6MhvTBPTtyBfdz5vhwyIqpCRJ9DIwhs668sVcdC7cfBMX50rJCnAVPq
OkussMc2E6W+CqtyG8iXen1ODH57cjzqCkOUbVYLd2yQk0u3VPacf/CfH7/fDMwpOJXjhG9UDk9e
U7S6mw1pr8cL9iVWsRBz8v0RNjbOOnC6xrKVgTalmrMTVQmNWITPaRNtNMny30I5VuqZkw0PdCd0
myahX0Kx6Uw9/2eeeHNTpoeSJJo5CqkEqLYfJCoPr+zu7/mfPvFopyyAiJ0qikdz3JVmei0scWdL
8fL8T58Y1VMAQJMXKfUSib9TdV8AmKEsqG9c2as2uR2siqS5xMw5DuBvXuIUPpzWVkP7RB/uKIjf
msE7Fagrkut091xKaXwfnJP1yeHQCRkdRiMFO6siIWfKo7mXoB3vaP/gS1ZFifqL6h3zkU8dVh8p
DjlanX+I/8PAfXN3UwAvO7ulpE3nu+XYs6U1Tp4N64LEmjHv/DhotrSjtAzFJkW5THMAJeOxl72g
OBQ3UU73ip8pnDhLLbo7YvbXeSqo7zRG+QmqtfwR1mxahVMkT7l/rIoye1hJs//j7Dp2Y8eV6BcJ
EBWprWIndzuHuxEcrqlIiYqUvv6d9sqj57aAiwFmYcw0JYpkFatOMEniPCpoXCCc9mp+wyk65JKQ
/FjZRgk6BqtepGZD2TyuKyMq2pxf9fG9YrwCnwUReB4MAJCm8k9ZGh6r550xZ1vSjoGuNyAfaEAP
PnTwji+syufDX8lEVLFd4xBPx+2nQRMXIemK1hhO8xR4WqAX43LauMx5d3Tdz/tnNIF8fIQI4Pdg
psSvkHfVIpsilht3rK6AyIUDfPk2wD58yk5xto2HF22G67uNEeBajXwMng9ZNJ/vpOC81JWnVSkQ
0JmNsk6zdSQDJ0dLoWJk6WHW0ZM2vqi6sh80OJPZybZhTmAnzUOrT5E9pg8W7B7LRtnZGd8D1upW
ho1MUPGdeXwDnj2/GvIXG2hlMwO8sNiZk124fTG/z5V+AxdYAJbGTVGbOzstrh2h3XYGAPcAzwei
JUFZPzmk8pWeunkqoa6NJM2Ck47BX9UC10TgUEmcQ9TkWGk3ouWuwF+72vRoNgeVvMqNVyZL9wxG
1OuN1PZaDkBYsuOFEsz6sZm4p8rrvszcxnpRHeECouim+eQOMoTZTY7sjUZSOC4V9naGmlDeG15x
fvk8hDOAP+Z3lbT9OIElkjIfhC02zaAFGVJigwxeZcVhrTJYYaJCOMLh3AJPp0m8pucgFqRK0Ey7
Rv9MIVLrxo+ifq2zQy2Z14GtmMNg66TlR+j4Xk1vfeGSJwlnAhU0u6PeuVA6vSKbWn+c9pqJR3Zn
jSreAAt28kHG7JM0/T6e7ys16mLFS7HiTAV3hJ2THmBqnwARJwJVf+IzOhNe/NikR/hI1/FGnBIe
kfogHdxpvPre4pvyFoywpgbu08PP4/UIYOFbQxwlknUY1Ct3XbKzRJQNWGHefAdhKslvQMPyweSI
ba8SR7ToxHiDGv6ZQWSoQQ/fy1gttrPD3fbRfrIdZYM1D5MpP7NpaEQZk49QHWBGcrQtcCiee/w7
MU/JdVptqPOogT++Mw0fvkQoGnuF8TR9Kkw+q63805lYGQVsw0ohtzpQ+65NjDAvd1y5SfOzCluH
Eqnumh02V2gzyyX8UR3vkvkqPhFLuDMnQZdnQVaMESj4/KW10JSbPPKegJ2X15s5SULdqjxR2QG2
RzvvcgFXqW1Z3YKz6KD6CpgsSL84GYwe0+Sq9MjV615uBbtT+WE2QseuwRO+j/UjelrpeGfDRro6
dTTFmvfAjG+LYyf8CvwhNSrKZ1kcKoAxm/RmnuEMo7lYcZlywnoCu9pxgPT1pzRSlXDeGI6XDK7Q
Ih143SnobvsKJmcHNHGKHSdhpoaZgBmffBuGCPjV7COrff3ONCD8s1Ffk3nTkIC/ygo9H6+xXOO1
+YxxujW+kro29gs9OvYHni2X4QTelHLd9eC7PjPlCNMaat0gBqGPMjyCYcOHQ9MfOuklLMyoR9ut
Yj1BOYvAlmwwbi3Vi42rGbhlawawd1PN2zFpAFG+ZnMw1DsVXAVgtG1sfMt0TYo/wCgv9Ubb5fc6
+G8dd0HnwbEaVUB82ekR2PBMh7tpd6CgewA4Dtce7Aw/B++7HPGtAkCcwMNxk+mpzv4I6yYeGx9o
852d48htKxeWB6da1bZUBQiyHFy1bj0OigUuclP5V2nuq/q1tUGAim8LiWui9lcFC7X/UCVxZQIt
BaJ7DqoA7ZCcFB0IIPupHmHkjoRKZnuS/B0BVBtp4w/ai9Q3HOX6UnvS4y4YATdWG7A1QQxqys6n
47UJmAVNHjpg+Mn8UqTCp/UVB8CzIA82fewMwx24OPTG7QiJ1th4bDh4NttOjRiKFhk0I8zq2FS5
B70vVJBqPFkJBOTJaABSBgivmJlbSEw/oMpFNrmO8lYwyGZ8oLBAnNRTQXxFjYzntVt1icca1TfT
+14tQe2gm8oEtQQPbiiH2MTaU6EJlIJpPIJY0/lWf2sPh1LNA7T2fEDc/Vj1UP3wErPzKnkCHNWf
sAsd5dVq4m0egxbMI73DMi1DAIlB9ckANb1FTcIHGjt1qA9FrqCFcxda/mBpBQPoCGe+rSGBX+vg
ekD0Wz3LPNpdy2T0x9TADT+rPWsqvDqOOLPD1GS72cJnnmGcrhoiap07UF32cMDyDPtOUBOMO3Vf
tFrUseGmsyxPSKihjvnBHsarCph6rVR9xwThwYRrL4BSLvS7NtBKckEDurMS+MDYGRzG4slX2k8b
QlM9aj3ceE7zcw41efoMYoyuelpLIwvlBqQwmBK0vtTnWRXbCUu4MCqvUv9Q8CtN+pnS56RgkWqO
CH+3+nBjOm9Zrbj9BNS2OcIr6KEb4fc2sKAjGf7HHIeuDUHaGxWhiamHWC0PesX3emlupIUkvYn1
T5WUAQNku28fC75FWcNv6ABkrHITG6CEy/pU8IODcgzD+QYMfIO2H1Ie5AUobHuSHyoSew3xY/oI
rDdqh5MBpktg0CmCeJrbOdBFmaW2NTLkSRSMzReWGZA0aZrbrJvu1AyUc8eAdUBna4aH5XQo7DgA
8iuK8zMn3LixNXzlBnxkPlZuXtY3JnlSsAUS8Cn75rPP6XWvZR7htcfyq3a8AWkRbJwGlj3gW5f9
n5EwvxuSnZM017GsrvPaeOYUZfKmS69TCKx1WhewGXSEofvI2/q5B1sP7PcjjYt9o8pgLrQPiPBv
LJDqXTPGgd8k5Bn6W1cZZxGo2j5v489eDo2X0mbnNLHiGrWzMZPpvS96zBa/1gU5EnCjhyzNcJAU
e9ugW7Xs4OpSgEpvMqOGP0aNiiedXxzDQD2RW5/MBLN0RoIf0gSzS9CHD2vLfsf/mERSVcwwq3kb
0Xnqj9CAAo3IwRauxSzcjkJzMlOBVocNNOpqrNvkKZwPxk+9ByNCVbyJEXUzUCQ9OYmlS8hwXejw
HXNAPjTwKH7KU5+DIIQcFl5hRdZ8NNpAd0ADKUEuEBbypqrwDawxRCfn08DpnZsG2A5ttUlB5vTy
sgXOvla3GO6vHJnmgZ8PZfgUnC44GJ+hrh311co0grJtdR+86UeV8BZHP72BcVgPcrED36YZK7fu
Kx4JUnIEs2RPa632Kx04gZrYAXXiIdItW7/CKnqsjIoFtSjlriL634SBVtskSfvQgE/gw7O795Uc
iSCzivi5HHTNHexEhXwGGD1A27/rhB2lbNGGyIFVNhsLx48EHxFdg9Z3CjwrzUrkwFmf41xq97Ik
Wwgm4G5ug6UuJvMgSnaC1N5G16GUUJYCvMfBCCfMmE970NVxS/iI6RxkOJiEmH3UFffM1HGdLg14
4xHCvV60IZgMXsmHapuR8mbCnh+0OOzhrjVmciPBu98YvWPv61aFWECm2b03Vzj2cnApwm7Odrqd
wIzDUI3AGc/RP663uUiF16Jl7acNrlOxYyEHy7X8ZqxBRRiE2VznKr/VmzhkYPx4aU6RCrZTv3GU
ITmYpMYKSiaz2DRmDqPumbVbYy7tJ7Mj5aZRWnpoZHOmFjC6BTWE7TNZ4+LSWTCEx56wmxu4ALR9
0KPjuofcn7GrqZNEYIQnL8BHsPt8VGFtSBWE3GrMGWTje2mFXWEY3IU/QQEJGRBCdIVbV3CZ70BW
FiVOH54ob6iC1u+KMoE2Bdf1o9mp4D+PWY/wVQx+opjj69S1PIjNFFw4kplvtWjTq1Ro6kYUrXxJ
GrM4IULN19Qpp6gBtRzqoaw6CofadwW6oLcS/KPydahAnMVVQ4JkWtWW9vT7dfdCpWNpJ8LUmak2
kCJ7nJpgl/W9ghMc9zSQYVYKqReqEkszEXa2ZEcppTubMZxqVmxz3FAGWZ4Q3a6L1v63surSiQFO
82xMBerC4xmRXM6zP4sWwiErsLlL87QoqFYFrNXh7gS0UFpv0hZsSSToMzdXSjcXqkK29t9SoZ5n
JSRMEQ9YWh8TRdmlNlt58gvFGntRRzUyAzkmkwCLTEcDu3bE1NQ54nf/+G9LaFGryZRWOpPSo1GL
YMuhvV056IqsgOUuFIKWSuaaWWHdj6LayRLOxQVT6m2Xmmrk8Bb2aBmuxAbjuqcOVbWDMXe1onp1
YdLoYtJikJidsdDTfTdbd0WrfxoV3SQNWhs5WVmwl4ZYTJtEklspDRe7FLkIYlFHPGdotHuIOWsP
s03ECmz10tI6z+y3KnQ9SisZWz3b432mIC9mHfeY4V8X7qLFOZZiyhMLq2tIId9qQPWFrNT/L50b
579/e2697dIJbQVsCWVsQgpfdL93mnpXFQyyDRkqwdmEXP+f1vBSyd4cimIouNPCoF7sJ3HLCMTD
xAoc5wuX9UNF0Vq8SlyCII7aVLEvWWFscrvQ33g1GC4KenoIjW77gWimHdhMzLo3Da2tbOoC/ghn
bWf7Ho7BzitLKw0FAFgI1FD7yBzdA4535B4kSNQ1IJ9+Xno/Ped5qX6b8sRS9YY1nO0pbGASlK3q
6S8YWsl9jFtD5XI4CeyTth1CksXJUYH8WOp2gFxBGKhVdnBpsqNc4A6AFynfVQkbcr8FBeLVttQK
4LQOFZ8Z6sY7U5/Tp44Pwyu61vVLwRHmXKGU6ZWp4zNXSqVAxMQeHtqsw80azVWxNRqSPv/+sX/e
eWjn/vc19cJkHDIZA5Cff7TyMQV7P7WRs97+/vM/997IssVhxunUWxP0Zco5i4YEUg5q0+7kIA4z
VJxcLqUB2mX+8vtol6Asy3J1lRmwGJwB+G1yKKXaAqD3TneedLW4s2qAGYfKfiGp/sgcewP49VVa
JmjToXSjgr/++zP8fEiTpSFbk+ugu7cjgiOrshDMVOl3ZNBfmJ5Wx65z0p1gHRDOKe4QIBDEyspM
X/iQS18wuIckUOPCTPOURw0uuBpRT0lmb3InXQnMP8d9Yi+2roR+66xrZr7v+wRAtAaXlIiafXk1
4rBbmb5Lr7HYdmTKUpgcyGGvns0BRi4PEO94RNEWSWY7rJluXRrl/IbfNjefejCSxQyYZqvdwbJq
RBHPucIl5YgzZCXXuzRbi50FappplSXGMDoWTG0ZMlsDZHuNcnnpFRZRWeMVkhcNXW3JqYpSWyGh
+VSb/Y5lTXJX9rV58/uC/qIo/P9JSOxFcKaoBdUZ7ub7uI7RzjDbtvTsqWdeq42ml9gN9Qfe2f4I
jj4E1XjaRsD4sCBnIvMTrSYbh1XtXnPMGfZFThwgVJlwWFbie4HCCcAoEGbLVQ0lBa1kW5oU9l/Z
FBRAnbqE5o/ubOfYtK9UFeutRSJy6kEZRxdo0qD3IhjKNs7f39/15/yALDOsplMnYbXdCAmWO0v9
6yTaCkLg0g8vUoO4ayTEHvDDpbg1+nsHMmD/9sSLPQlxtxR1H+g1quJYsk+drhlPXVi+1mIjxrVT
cCuhoKzWcNyksKSPB78hrf/7c1/6+fPfv+3ARtFpynT0BoUFBxPUQNFMdKE1vzItF3aHtdh8Yiwa
YSQ035fFvBug1YcMRrafJi36K7NM1mxlLr2F/t+30NKcoU8yDvuaNTcElciaJ/eisILfJ+lSPLMW
V6FhsiYrBXJiX48qBAQNXPCDkfF6h66eHZFSV/2mH5KQ0Z4fbTJk19pgz5ETQ3wXeuH0yoLMyePv
D3PpXRcHDjakCkeouN2btIUn93Blp/UjqLn/dDUj1uKUKdO86yFc1+2rHJZqzaOcnUiSk4lu1+/P
f2ELLr1hBPS6TUtFDm1PRev1TQNclpYmd7//+pey9Q+n5NIUBgKPqNMMQKC0wRw222Gb7qudvrcA
BeNu+UB94VvuELTb4TjdyYfhwXhT4d/zl52UbRw8rnyk87b/6SkWx8GomXCZgM4EDBEBRFLeSooW
Zgup0PTNhD/H7+9qXthdX3//tnkpFZDqscByUOQInyAjRxM8Jao36npFsJN11L+HnCRQn+s4amEV
Kv6glb6lGmHbMhmTiMsaNe/ZLNAsjx1f0W0oqPMYShzjwG7kbI4PJJvRjLEGmHv3qPdpaEX6gyX0
bWe3uBNMOooDat+ctILojzGDkQVESQj/NNsuPrUQQNt01ThclbOTg/ZFlRTf3K79GLTgkFQpSosJ
OqPlU6Y6o+OzDoU+NJ9EqM96ewCiY9wOcYVyW8F1q3G5OpePWaYnJ6hzoGvccciqWYUTlIwVHkFF
6pqlan+icSrWRK5/3nGqs9gSCugdJrUAuzOco+h9C7Lg1j8dv+qS7suLqZbDGROHO5QHH7GAKQq0
cVYuFRe4KuqS5Tt3GoTCgM3dAd6TMjiWDCgj87iL3TlN1c3Mq/nV0PX8Oek1xYcADxphmijXJu7S
Vj9P6Lf1WaHrQLQO9S/NeOlN4pI5XjlELnEPzEVgyYrGsQvTxgbTe4FGD1WfJevL48QNy1dANw86
iFX4AiTcoEjE5FdxrPgcQvUAt4zzgyRZGkHsKV8pzlza8IsIVGa8m0SMCDFxK4ZbIDRynLZRTnBs
LkOLQQlHSyCZ8PvGvzSvi3CUNjoyjQKD6V29yUzr2YzLeeVQIV+IqZ/OrkWAKVG0JrmRAi8Bd/a9
UrP4oENa566TzHyeRzbvOUrO285kuKeirP7Im6Z9o4Wdxj6gc/UA7kVZdK5jsh6SpJT5I3x0DgKY
2EAkkL1FmzCPbASxfe/kqj+2Cdp59kwgG6jG9DB0zdS7krX1tZVCfyjrhHjPyIRcTVGHcStjoAJU
pLvuqCrygPaZcuBTo4csr9g1kU13M/WlfX1GNv3hkLCE1B2EhGF8TyBEaHbV9JJUTnPd1akZtKIa
H8FWAwxpair6VGUqiOSzVKN5HhvhKm3SbNjIMgYlZqcMjFaTR5EA0pxApeg1idX+rs0SZ89VkVxP
yPn9sYSYEm4d2b6IGT+h4kBdbqYDfmuCFpLWxB4Tg2w9laO8Xfc52vfA30WlgExlMjWvnNXtTcpH
AnF2Wr8agxBBnOl9CBp2GhRah+YtovM1rTtlL6no0HpujW0PbXIYn1C0w1WSh7KbjSfoQbNXx+EU
OKXG9iHMarhqBQG+dkD/jYxxA1U5tYpMPal8mAqOIUsRNCylGe9TyBN7VTM7OPMNfM9Rc7Jg1OYp
iMe08dH3NIMsros7tYbjCmzS0BG37BIDK9m2z9CWjysINCKZTB+SmFQB5LS0aye1ofYbSwp3JSAr
CqWuA10dnjNnqCK90itfIi8MQR9qr1VZZjug5bMTfCCcgMKqy4/hBe3TDO1MOnanToKjQESlf8A3
tXju8lh81OoogrqYeh3Swf1a2nKhgmIszjJFNMIG+27YW0gh3H4MADyZg/SUrzmzXBpgcaLh3CjB
wkYwT1R1D1XtKE3Fpqy1LpoG2/Qz1YKdoVzJ8i6U/8gS8glF/qnVbNrvdaOHci9E1IE0apOtLgRU
w8yhDkkr1aCD+uh9Z/dxNPcGh5Sn1ALdNOxNTJBxFCNYHzMxgE7pE2hOKoy//X7C/RxyibY44Wri
iEwj4NmqPaAKdpZL9NsKYZru7PSA9P3TKEv3ND44CXPadtzDVtZFX4/UaGXmH7//+IXkzFjUuMES
aQDtqkY4raOzjHU4pkcmE5/mK22IC9GdLN3ScBI5qolLPPQAtDio0/ml77ttg92TEHtL+jmI89FX
SrIrFb4y6IU4t3RPq5Jm0mMFIV2vcnllkyKHT1sKQVgbSLIc0TcAmrh4/bcpPE/tt/zBTARNKyND
kO9x5ANyGt9BII6E46S8EIBxgt+HubDYlhhlBmH/SYDsDo/BcxnH3s2d+Rxn5cpbXJqyRTy19CRr
NL0GJh6gMYSOcID2NpGQUTegBLpiY3jp9FjkqC2kJiUgvsMeBaHeGyHTCjXtNDJN4zrVAV0wrPG1
tpXP32fsQgKydCfTE402Ki4y+6l7l+SGysfff/fCnlmakfUKs7QYMvP7dj5bkmoDhHvEXpvlK+uH
lR7Oha+tL65mhLEccFdr2EuoJEKUyoXAr2cAQvj7K2hfp8cP+ZO+WLWQKBVQDptQUimNjQ4CuFMc
eq0MTYh0CmgQlhxqwwcuXvQ0iIv3GgCoNJUBJPNcfRabKt4YKVKC8h7KqHBSiXR6n2dFVMqnPK0C
SWvIJj9lX0CedqMbUduYh3G4iyHMa+X+mRrUFK+J2AEe7jZxVKvQ44T4aNKFxsCuY6DgONh3bSfc
mHBU/YCEOw7GJkVUG6ClB7zgAGpDDhxc3TyBL+IhWAOOa0G71PAr8Zmpx1ol+OmbTnXbsgwB35z5
TmrzZswD29zEiX1Nh/uRfZrVfGOT2TOh9Z+zzQxs6dxKN3cOcYd9MH7WNIQzVZhNHPCzj8qA0ioM
JsYsUIvCdyakaygwioeyHB85AOCj7Uv5AuUdWFikYgLzHeRxpFN1wGk0Fjs5ASBuPKozMD73eSUA
jn8Rj3BrwBwzgD2A29NbV2mAa7IUTxbgN2YaLgT9RonRw5pK3xqiEqYXAJrPQKUANd2rd4VWeFPc
AUf+IXS/nlRXxCEp7xgcyABzAeCRo3pN7k0F/w0k620lStEe7MRVXMH0zobQvHzVMhKiEusq9Q1M
hhoXWOAys/HVwsTaFDgMRlfX0DCQUOrep9a2SoHehkI21HErP7UBA+wCy65cUl/ZIy4TQFOz6wmE
wxIgvAYsxwYIs74oPWEESYJCOhDr5K01r873bIXlgB/kwACafl9CMbxVQ4bmB8ke6vq+bgavNKHh
nhQ+mbkn0tTtbdSWX4wS5ggKkt7Ba9RdIQ6iadxyPMTyj1LpbsJvhRZUZ7zbHMoJ36d4GJO9bd5p
GUDYHKRLFTdmtA9cwBkbNPoV+eeM41SBtTSIR4Fc1fQRFk6jC615WGFcdXCmKK7qD6OIitxNnvXe
5c5nrfwl6V8180ZzH4vBzxJ95ez/8cSx4Un83xADD+/EEqbBD2onNr1RXJdV9mpyJNcjGokrR8L5
pP+/EwGDLFI7WgthJn1THUZP+kUIaLjPQyOwQxAWPOpDFNpFlSMaouaKR4rP/N/H/bl3inEXl9KY
NLGhybY6dD6MUsI34vaRgKtZ5f0d3KfD4ah7rw93o5sEWEKu5t59fPyT4iGGXiRwECtDw6/KqoM2
6oeUD4C69/kN0Ybw93f7MQLh9xdBNZZ1rKtSZgdUYetXLSWob4Gnu5LlXFoVi2iKHmWsdUOZH2rr
IdZ2DcC+icjPFJCVJfFjELKdZRG0wGYlKFfkh15Bw7wweuj6cEDiKHS2V4a48A7LQihUr+0K8vb5
YTQnf0ghwy7LoGuux/76909waYBFIB2oaVktLfJDy656YCUp+CaxRrwOJmP/NsJ55G/5n6oqedVp
eAVTzXDgooCEzAl1FNAVxMosXVhHS1Zdg1J0a2U9P1Ba3QDhslFwx/z96X/sQOMbn4f89vRtZ4iM
WGmGgobY1oYdlQXyGagcE+AjM8g5VbUWjDqKBb+P9/N9AAMutjuDImGSkyI7GI1+QKEC4v6aB1yw
T/osyhG/OxTxFQMWX2a28o6X1rH233fs4n7gyPqnvcmnY2mqoPp0G14p0cor/ZjW4pUW25w0EHuo
GH6fXtkn4FH9TIAp4CFFcd+z4+RrIfNs6elBslkDDvxcWsSYi80/9Xlc5CnGLAvXeS5e8h1cBug1
IOTv+ifMBTrmwbWIvf3+il8SZT8Eh+U90Z5szhhwlvvOn/08KEJQXoJhixb4qfDnzXvhqlj7fveK
I9Tr/vIIBXsv8+Kg8NZOowue2M7yJlna2VBpyvkzumYIQpOfBrfXMAh02y2QIm4RrTG0L460ODRI
imujpmEkEeS3FnQvwCh0c4+7uqd7JEAfzaMrof38kz9N7OL04ERrqDliYjWpHLvaRnUuD+Oue7Zo
HYwwAVrZdxf2gLFYLwB/T1bs5NMeef/JEPXDMDR3wxmc9PsKuXBELS9bOS01nfa23Od0cDvtTc/W
ZNku/fJ51307oWId2JKZWnIP3jYsl/6Uxuvvj3xh6pd3rAGM6Smb8cikVrboIiErrdtDk9cfKNQG
hRjX5v7SQItvDPOXAspJhbOvQUZEK8rV4/2Uw6cO9FQ73vz+NhcC3VJkU9R2RhUVTkNqvpPKPm0p
GAj7sVo7uC99hvPfv32G3AYOT7Qtfj8+NMO7Vq9930sPvggIQ9tyeP0Mcm8gN6d1vRvbKjTi1MvX
coBL8784/+Fjo7cqCKJ72Iu6jvNe0to7E3xQHQC7rFqpVn7pH/6wlfVFGECxn6tWgxlqQnBvpsTT
bsyt2LAj7Ib24kH42nthhsapDZ2ge8uvDBdMOJdfJX/1l9/XwJcE30+PsNzlfZbQujXkPtl2movy
7wG+bx73uQ/KSGSDKglvpw8aipBH5QpI80uu8IdBl7KcZd4rtLVMCa2gNgDT2TU3uCm6ivcXy/uq
9buAIm3PfRgBetRTV3pZF9bj0jRaR/fcANNI7kFoEN3LgBv275P4c2vJdpYynbOaaJ0j8D652/ng
IniK+1xsS7dyT/fB7TZ134qQn6QbHV5eJ594B7DS3Nfrc4Q4X5Iy3FTSUPHRE1p5ogs75Esl6dvW
mwRJa1U9f1XwX+DSqJvPskaXOVnTbP0ZOoJXPkeNbyNA0gvKpANGmE/2Hb8GFODK9upgCs2ddtA2
fKX+dymwfslNfRunhmGnUkya3A+hcoLp7z69AdrhIHfiWoTZLj3Z/prF74WApy2OFaKNPexu8BUd
ZnrmEArArBVjZfH9DHPDhC2OlGbgNihO+HUQPrxnFA9cUCU9GiUf2TXbmIM7HfW93KcPcFU6tYfh
1QhLvwqtfRJkAQmGQHMVf219XNr2Xzvz27RqgzHCMw0hctzVB1ihHceoiuxbjH1nRzPSTtODeWxQ
ROZ2in7fJRccyZ2lvXVisEZqFZYMWLE+ObA9DyvP9ppgxIZPDyyqA1T2XFBHAwa+wUq6dOGrLrVH
9bnrYBtw3gpEB9cZrCh43pXw/Vp5qwtbbSk9msWAGMz5+bu+s0fQetzzeab7/THdxNEf4cJ5Kxjc
wet9+QlV78kFNvGQufVVuxLGyXkF/XCafvXCvn1LZDq91qfISmoTFlos3nTKDCEreHxkvQ+zAma1
oaZJmJ+aW5Nnd3r8uPLul0Y+z8m3kcEnNofWwNyeFd/4tt7SiG1AiPTzHbL9KPdaf/QlVm+/pRse
1NGa7/OlE3epVqryflKU88ijN4d9kLvKAT20UMc/UzB5ozfhn2zb+RW+CDwmAxQIXehzuWirugXu
AZVXb7pd/+78yY7WO5jf5y+DlbcWEy5dt77+/m1uJByfIHV7XncQUzp19zUY6k/Wtf0AoYLxAL+j
v+0bWSlZ/IwOs52vU/rbYLSxeR5TLEITyy+OtCDfnMX3QBXexIf4ACdsH0YgV9AEwGfIAsWPAxoA
6hT2HhBKK0HnQnz9Wp/fHqJTYNeFBElCReol7iJtXHu78wH80wJfpEkCqIKshcXhHlRcicDKbu0Q
GBhU/LpNvcnxif8of0ByTo7wK3KhTLtX7sXG9H9f5Zdea5EhQY2/JVaD0fMzuTJVPQAkVmbsUhRd
aqQOyQAz5xqLxIjiTxjFgXuO9GcInM/2nu6ruzUlt0uZ5lLh09BhNjbPXwuEb+mNfI5vyqO1o1Hl
Jp7wEhDLT/ZxcGcPTYiXDhTdUNm198h6V87JC7Oonv/+bXH0Is8kbFUljK1yHz0PAOXufv8+l3aa
el423346HTUGD2GkCPrJfG7u0Se5Ku6afRx2j+mH/TihH7CSLV96ifM5+G0kTVMd4sQYKc5yf4A8
AQA0a0vhQllNXSzyAdAUajc6fvtPA3GR1EXj5am8qR7ilzOv2ZOBCCcrivfaAZbiG327MnsX4tfS
O0jSlsKxbMYt7aa8nZGTfBYvxoP2ImCIB6VZ4OAhMg2pDVfZKitj/ny7ov8nFQoHHWvOMI1NnPop
q+HgiCoU+2NDuqZMnBUy3oW6IV1aBzkjbD/baUJcrAcUK4+aQPMGcgYwatiSGdecNNlkvNw40Oz7
fTJ/Xh90aSaU6pJSp1eRxVVZCY0REYzGmkjiz3kMXYoxMmUuq7zDdxLT6yh3Kn1PsrX72M9rgP6f
AKNRDoPF8EHQToMCwgmG2j7kPba6f44huTeGo58c6898i6Ti1dnxWw0FrXN6mKwkhxcSUuoszoc4
ziyTzATL/2HywFq/SnfQtdrGB8XBHWkIlEg9aD5HPlqg63P7+/f6Su3/P7LQpUNQUZkWtzNsut5r
A+VEfHNfh3ILx9mT/B9n17Ukp65Fv4gqIYEQr9CZyW1P8As1DkfkLNLX39V+GusOTdW8uI5ddaBR
2Nrae4UD31Q4M83ThG8tbqdDfs8Pze2a5uJC7Ifn5r/BBM7Zod2UeDffx4f+G7lNzvwIfsorJFfu
0QhYG9qlRakFFhDWwGe0sQ1G4QC/92hnP6+P3kLiKXQAcZZUPdBjWDbjPbufTtXR9eBNjlyX3MOa
99fKWz6vlWMD/TtOhEN4kV+CbrOZX+N3eUdP8aHYmYFx52yN2xLyp9FTc1ecwpWr2uea/47Q4cUD
DNohv4s3Rjfjju/t1/TADvIkbuIj2dVH2J/76b27EjMWiiFCF8iMIcQwxxOCRrkt/2PQZIFKG9Qp
vldn58n9Udy1R1x0UUG2H8cTTDR9HiQrm24hDuuimVEEATcmsecyF2Ri9M/bFnJT6UMCDOo4E+/6
BC6sP53pUwgDviwO1l9cRolvpd25NbKV1HAhKOpt7nEohkT04xhMgkGlLE/m40RgMKbqalg5mJde
oQUmFxeqeoS7bQAb1O8cPi/FEO/sbK0XuDQ6WvJS5QZUxWV3GR3xNjZ8Y4bJygG4ML16r5oDZFlA
3wWHHUy7yRj7bvjGBVrlxuDb1ffrs7twdPxfw7oNW3icO+yY1NCJGsz2F4DIALcMI4KBvea1tjQJ
Wg6ORmYXDkrgLSXkkQiHCtttNqqVLbjwdL1rncJXHbmpy45SEG/M+20c4j/FytMXRkhvWEsCa/s5
DiGfONqPjcv3CZ12Ye3sYbyzvT4JCwaQwr4sgQ+JaQ1oMnBWBjsODbWy7ZS02Go27+p7yQZI+Zuq
kPdu3toX/Uw0RQynLCFtZxdnGof5yq9YWG96n7aLG4FyY+wcm4ZWr3M2dUcIaKpN5jbyVzmb3T4v
s7Wc5fN0Wdja6UlFW/Z1C1PG0ebiYAzoQ7shtzZdFJnQTbPSI768fg2zxoKKRaW+eBrp3KQYOHQQ
31LryGkFoF3UZKWxE4lIUt9SI522GS9MlF2iLjvao4wfoAdrmjtXqrTzegpFGULdsNpUMCRC3x+e
VBI6OJ40igxKYo29U1Mrn68vi4XYooMAJIQtCtieiOOQuA9ww74ndb/y6KUtc3nlhwVXtjFvMzOy
jwxOJFDdgiMxlHw8IxlXIvtSeqS3yLkiJKYNdIaSGfBbHypaDYDZU3JQEp3qCQbfN05Bpk3dEHNn
qpjvYEPNULQ1Z9j/tOnGEpz9vj6QS1tYCz8lDrCmMIhzRJ3vKZq6V1PEu6i7yOm5a0K/C5Ol98vl
kHVDCMHlIyRs76HXvy3pmsXXQu1Z6H3wwqbxFJkdtE37fOOGP6Ew5clZHiNAKeUAxSRg483/7Mr0
h8jwqftuJoMPrTjiFPsZupsTuoPNrXDPtN7nYHTV6jmEpF1xhK2jZ9n3iQnN1uJblb04IcBYDty0
59frQ7+w0HRg9tCzQsjEsI7lSLpzCuXwneqSYgOiN13RBFiIW9Zl1j+s5QSMHWKLCCuthGZbfJ4c
KNVVk5fLZ7v/komLA8bxvy8xRZqNubKdYyXMm4s+meKQS0wjyCaJlXbiwiq1tD1pGXZtGcKxjqJ3
gJUPYatST50FIwY2b6AlsvKapcNG51gkMZ9iYpv8SEcwGkGsi/gv1hPWefCmGiEpwtE8qAZz18yq
2zAW1+cK6iuR51CQ6leyyoV1oZdXOzOcJ6dvmgBuBJOqQJG8YVD8uL7oFq4cf2PShxWBB9V9abom
5M3qx1F2F/Fp0LiyGS0ug+cbRvkv6DmvxNKFnf9/ddOSxAVABdCxxuXgd1IW0VOW1enKdC2tCu2g
VJ3dQyFicqC52j02oKmy8cfkmjdZ+359sBZm4m+J/sNgTXlv110vnGPfkcDNkvQibQplVEv+d/0F
S1+gRd8I0l+hVJk4zun8aHM0UB1+H4dqF8KXZWXGF96hg1FIZ3GQlHJxTJ3Er9JbVxk3fQM0KwC/
179iadvoJIBI8NKwqgHp0QRuPWQHU8a2NO32SfXQZL86+VgCFZ2o8lddpytXgIW50QErZsOBlXUL
9yh47L6OvGyfuLCU9ChuB3+uf9jSOy5D+mH+R84MlYxcHKVZDKdQZqhj2+i1e5asuVgZvYU9omNV
YA4ZJjEF38+uIG+cj68Q3V1Zv0tTr4XNi0nrQASm3umEL8ESzOL7rLqLVbq/PkBLv1274oWcDHmW
gvCRqzbIGvIi4+m/649e+u3a5kbRuAtrsKOCFhaLkO223Ff4EKRQjqqyrdmSL8lpOEIHqkCwMFak
BtcHSVnAe7KrquGubtYgbQvJ/F+g94clZJiJ282imgIlMu6xot/NJu5IRXGA2gCSbEF+hzJ8A2Fw
rWd6KX59UvjTESgw8iqy0GrNoC+VcyP7sPiWs6iCAjyMhZ5c07HRQlRdhU5ZYhgeOrwVVJDdTGwj
xZ2VhbGwc3RASmThCtuNLQuUQ15Z1byn4/Sak/L8pcWho1LcHuIGaTywAMi6/0w41qnUDFqLvEVJ
uLn+iqUv0PY+XENSKwpdCqu8+j+TQiXVnNQ9EJdr7fWFvaPDTED9JUrA2CkYOOthrjBODyNVa4ig
hXNeB5ew0YJYKud1UGTCQEo57CCv5/gkdk5FeugK8W2uy5evDZUWBfoJkoaC0jqQzisctLy+Cqbh
+fqzl0ZJCwO21RJ10QcJYpXfMzffV5W9Eh0XkmMdKJIqGRkS9t431TT8DLPxKctzBqzw9DaQ8Gg6
uLZ+7Ru0Uz4UrQpVZLFjOlbPERHgLdnq6fqzFz5Cx4DAQLnITBjbBCqTiCbpPiujTd3ae3ewt3z+
ef0tC8FYR4KILGpmWjQsqOrHqD9XUOAlzi/Vr/FtFmZZx3lcSLG9SgqF5/PwBDOedhszuQZYWNjK
f4vhH2Kw25uYUDGbgS2TB5M4T60LSFfDVyLu0o+/vPbD4zuDjRyENBWUs3uUpXvj2sb2+rh/+su5
0DUGHZm0McRtZzQ4LqoK3G+S7JCztRC09Hht40KqpTGs0ZoDYTTMn+NW7vICKtMhadbcqz4dHHyB
tn+7SbTwvwkbyHf1ULtD6ysKd9cH59NFiUdfDsAP417OYVNYsD0PBlg6wfyGCnsjYgXJ7LXx+Ytg
+7+zFK/Qdm7n2GFkq5ZCdzF/nGMneYV3lLONo7TwDTOvIKlQT6XXm1V8cBJ4oRT9lO1UAv74iMoo
wInTuO/qCiAExTIWWHNWoh8hITIItk+HgOCKgMCB611Jw7qhJrz5rg/O55A0LvQTWIGG7xpQpDgh
aMLaBS40YCPY0OO/CJ/nrVenfJuj3k/a1INJqseHY2650F+4p1V5EooEyBn8KjtGl8DYrfysz0GP
+FmXOPZh0lrUBjujysPTMNl/6srYwQOEoaQKL0MuIFs6JsemFlvZko05WQcCg6IutfYVLhMpHCKu
D87CotSVJmsiJOq40HoqmuI7cS4eTV228oULq1JXkxwcKNQX8WieBjCE7Tn9Xavsvh/d+3GK1jg8
S79fG8Swd/Oh7UQFOGfc3zVxOcO6Jlyr53x6pHChi3kr5cCIneLSHsNVxKqa3DMkO7k51hF8SCEf
S8j++jwsjZUWOU1oXEHPls+BTWsovIvYYzCBGtN4gy7l2u106SWXQfyw4tLEgm5s687wzQVTJW4G
WPjQ+9pxDtkcpf71L/k0zceYaZFU0AwCorJElaAU5IzOUWH4ZpXDUDmGh+qxIWI6wwerneHGMcCR
EyYgzcqrlxaDFmElGg8QzjbJqVeh9EXV/KzdcIVVubQUtBCblhORdOYmaNocoYO5b5FbQls43CPH
i7IxXNk0S9+gxVnLzOEYkmQqsOAzH5v0F6z8Vj5h4dG6MGWFA6jsp4ScyoE9143TehEtzM31af80
y+ZCpwlLNVZF3hKoPLcK5eese2ZJ+QgF5I2ChBWI7QNsK9o1Q/aF41onBzPSTVY+VSSwQP8CebPe
Tky+DY5aSWQ+b0zgc7Sl1MheORml4mShtVrmfF8ow885fyvs7oZAnY0n7jbB8WoUyfswzHs773bD
+Pv6YC4sNr3fOpdpH4bjJE5ufy7zl1zyjc2RK8O7Jx+/VFzFJ2orbQbTKw3nxjrVKXQe2twybnnq
dKAid/HKolj4Dr3navbDUMKrmJ8G7h6rDN07tL6HeOswHKZrSefCWtBbrwNXU21kNj+xMdtKyX5l
IvthG8naIbAQNfW2K2p1VhqLODxBJgiyV4hY0LeGmL2Xf4mIxEE9/jcuk1hQ1yxkCPvA+6ISHlRj
9iM4SVAu35B2rX+8NE7aEUNruNr1TFmnontlHJTzy96k7krsXZrqS9D5cLZ0jSJWkrX85FgNCYgx
Ac4YRvQN8zAekgZ2aQ70R7fX98fnoCSMmHbI1G4Msa5qKgPTgWoIrHm3/dDADce1igPsH0UGVfAI
lKo8gb90HnKPkjbfNrMF26OOASJ4/XcsDKnOwLFnDluJJsEB0BT7YYauBS/or7pbE7JeOEv1/nfX
oUOgcMSegKmls+8WtjgMJCo2aWOVe7dq2TbuMwscf4f9Asqk33/pu/S2bJ80aQHt+jLgxIFsBSyf
4A3Yl2vaDgvDppOURR/BnT1tScB6F05AR1THvMRZAXYtPFxvsUYZDum5wMPN7Ic5PxXtr3Ztny49
+nL2fVjjDtq3MLpxzNNFPMBrgalymYDrHMD/18d9IdTofdBERQQMY5jjgRkKe6/haKkCPDMnf6Wx
vZaWX3bkJzc5vRPahcDuKFVgUaVGhPrLcOzmcKUVsfTsy8h9GCFiK5P1WLInq+tu8hQShTldaXEt
BBi98RlKbgw5sdmpj1TZeWMKeTAUptKnieel32c9ut1UrSkJL021FmDsSDiCCOWeQgbDMqjmpDkB
P3fNGWJporX0ArhoakbAiJyoEdY+zO3lzSwFCGB9M+3TimYrG3lp0LSstWxLmYGiS0D4BdZc/hB9
vY/EOYJmT2eVu6+tWi2RgBZvoSym2CmKQ3I3S7femLADO1i9Me56CzJO19+zMCd6+85pZqeIlHWx
4urOTihvUE3YwUF4hYW49Hhtd9sxJFkd+AgGbvTes/euhqJJvJJ6Lz37Mj8f9gWNK6ttKrsMIivp
jzyPxY3J4H5o1MPaAbyw9XTlrlZ0OHf6tgwSRc/84pc7xg/XB35htep9uZmpBgUfowkiWr/lA2x0
RebeUuDJNxRCZCsbfGmMtAyCilAURCKnZzZ8wqWLe7YC3CdZWaVLj9d2NIMXsRsJiXNhTOcfExl6
SGrjnPMnUcuXrw2Utq1xJUn7blbmqSphasx6uNWK/lRF5HfJ6QqOf2kytC0N1Vw7p3C/Dupm9vti
3tQosdn1O0+b7fWvWBopbT+jF5MblfhrEjjfwxAw8eaqe6h4tQLFWXi+3u4p4qxIh7qYTqnFXmiH
iyGwEbdQ736+/vsXrqJ6wwfs71Y4MY+DAo0YUk+70XBCb+xhtzrXqABayfbi8LIyWgv7TicUz9D/
imMbzMs5NG9ilsFPia7su89R4ygRausplG1aidmtA0HMeg9BzuRUttmYbGmRJ7dKjknmzbkLCyN8
ctb49mz1QS06cxvCHSiHAG5ipNCPS53nyurgsTElfIZnZp9mgweB7eSx65qq3wD1L/NNpWaImXTZ
9LWV+rce+yHodVIOZkXh2gHDNGOblPHrSHPID8wQaYnWVHYWFpPe9YHMUim60hyRAxffq2bwG9iu
hygIXl9LC7tNb/fAWFdQs2LjKTH7dheRuDvUJmdbefE8TYUVrSROS5+hHRB2zGYyhGOLOizsnQW5
E9CeH+1mJSn++3s/Sfr0xs/cqTCskHSchiE5DoOzLWobApvvJkv9bLopWH4PJiusVRw/neHrDdPZ
kT5HI2yi+qdkqCHn98Mga7nc50QgLnRmbz+WYQqbrvFkqKLZyCprDoMo6EMDOe0DYqbakCJUz+4c
AkJjdXEB2Uc67kwnzI4hqnyPeWd1W5ZV4WZwIIveGCTfOQ6sqIeO0mOBrv/r9QVwmYBPBk5vjdbp
lAqo7I2ncGBWQPIsv4OdY3sw2hAaVSAAbyGN2aykIAsvI9p+txyRhOGU9IHIo3160fGGGY6Br+LG
t5muHFJLL9EOkAQ5ZhfmMcylmuLOzNvSx9VZeHMDdRJuylMOf/nrY7e0qLUTvZRTy5rIHk9Z9RbO
lS+MyUvll6SFsIa0A91O5zzPakJOYdX9AgLqvuq/eIfUwXpGDohuVDqolNL2cQy72OszuSMqf7s+
MJ+zFvHbtTlwWHfJmik5dXC4zZ3xmA/DPkts1HtgVWqWyo8qMxghnelZKTznr792KZhpB3vdmUrB
8hWSyqkdpAN85doHYbU7w1gjuC4chjrVmRumKOdUxYFpyN3ciaChxsphuHCqEy09pwDX5+bo8lNG
rV3rupDre0mtJ4Y03Y0jLzKl/6VRIpd98+HYKojtFuMA4WlSFhCvSeUATKLi0KmHqjusRKOVD1rY
HeQySx/eM89OWinYFZziNC83bpx3W7tqIEJriK+5MALg/O8r0oo0kWyRE9i08Xgj9pQgEbLWLDKW
vkDb38PcV2GeQCyY83Mov7fhLkZD5/osLD1b291sho0yvLtUkLgx2dSlhExQxu5IGPOVef58QVHd
ic6k82CoER2LWAgQJ4a3mEPaNZbJ62S4m9GGjTNuzSsH8OdBl+qdRChjjq0akbXnU77NU8Pv3BnX
j+xUl7ZXmCvZytJbtPlmE7b3KMgcOMl30+kg1P2LzT9m+D800VoQ+XxiqO4LHFZmQbLOyFHzLE8T
F2AxtmbmKbtbGaqledFm3qhhyyNKNgdxeFdZ7q7vRs9xvrnutOlg4F6oLx22VLcItouyjl2aE+C/
JURDnHKfJjDlcepgTpMAoL0v3f2p7hdMJrepJ0DpTyNoRV5qhc+dY52kDcbW9a2yNGBaWC/q1E3H
FkY5DXTBK2t6t4qsfw2HC428bIuNmcEL0ZuydE3a6/MoT/VGopnGxkzCmgRpOb8wu3yeqLm7/i0L
q0v3jR3iNGMWieAZW7pAijpFftvX0XyecHgdvvYKLb7PNuyVZicWpyxR/a7Jsp98DttdY8Fe5Gtv
0CK7UyQKnqXGHPAG3ckot57tufoWwRJg5QULM64zYoUNAeqw5s6pTOz3hKi7oqSPeXUx2WP5DXW6
n3nFV2LK5z0Iqjd2YS/LrRqiiCcaUtsLZX4Xu8WtTBSk07sDfGof67aXng1W3PXRW/o4bf/3Bfgs
HBZ0J1dAWjo6ps2PkByk7XoolnoTKb641Oi/hyOdVF3OFWrV6OJ4CT6hqv7U0xfDpN7CzeNIhGXK
yCnO5ltSXlQFp/vQWMM2L0R6vXnrwj8PJZqMBDElGyBcI0wArHoMmxxLCKpDHB3wlOvzsbAl9SYu
em1RL+cateqRWRvXFC3YaxDjjQferkz5wtfoLdymoAVcpoY2SKuH1GE+etFbAvEw2OuEtvnFl2j7
PhIdKRu7a4PRwm2zGx6tkt5S2RwhJv+m8mYtHH/OAeFUb+eGcO9xCZP0FLXJQ5qEB0PBt886x0bm
WzkMaavqMGVga9dgG9nV18KazgM1QW5uhjSMAzCdb9qCvcRDVviuzNZUy5cmScv2YKtlQMliGk9x
dMvm8L4w9/CDgpZLDxO+NR2LBZwh1Tu7sCA2cgh+lwH90b1CmOEEpQ61N4Nw8Lqf/Jt15vfygdxA
Iedwzm6j7/HP66v8cyljzJoWDqrZzY3OwovJY3W8Lyv/HsaYR1769+YhQvIZ5Efee63yTtAa8s0/
Z/5yTs/nZB+urM+FuKc3XUlapnZUNuOprPqgcOn7IIGwhynZI6+GTZuKdEM7c02wYeltWtJQMTVT
rtC6hsiaP89/LHFTQ6k5C8/p0PljGK1k2QurRm/Hwps9Z46Rq6BwfrVJ40802YR2skOZw+uNtbcs
ZCQ693XMuqpPQYiE1TzsASfXB49lf31hLIQ/vSdrJFHitgXJkYxMG16ZIA1UR8KnlexwYR70bqwo
CtnD2iSHrt/vtsgA+4P9sfrJxY3Rm4eUypXTbuEY16mpaWyOPMoun4G4vRtmsQkrqCyMfXYjZ5zh
PYw/ANgotxHix9dODr1lW9ZoRcHtIg+4xfaqq7dJT78Lp/taxNMpqujGS1WHrArIXD25Bbvv5uQU
Cuvp+sQvrSktIBTQG46lMVaBQk3SKugOhpcrk7G0prTyj8FaZeXxVKHNNUegWMOeITLSJ0omZ2Xb
Lf14bXtbgwEzIsvAhiinHcsaDyohK49eKF5RvQ+bDSmLi6hVQRarRzey0CMnted2YpMNzTFn6jhZ
4y5l+VMfDsfrk7GwfHVepSxhfe12KDV0KTAjHaz5CAH9eWY7pzWPTQ77kbCRm84u85XFe0nW/7/w
S3VWZTtxl08prJbwsY2HKgrsI8P3voeE1Col4HOTE071pq0BMTHSFVgIswkZTzglwZEsYnD8BW7a
b5Rh3nRlMRwcZ2Inp3bYIR3s+gAdCnkkBD7Otdt0+wEAPgDYpfEzUoR60rXjW2tQys9U3p1JQdVL
byTJ4aKY7jVOSI6wGsy2JQdAv05glGdHoJLPkAbzmjHmT7ZDisfr07aw0PVW31Dwys3Tqghkxy5U
xYMz8mMUs5VSwdLjtZRkRCt0ciIzD+AJvGnm8NCE0W1l1CvbdGET6a09I26MegxDyKXDZXLI28nv
CRyKrw/NwvrSe3smjC3B2na7oC+aR9p3m4IkETyfiiegQVZKHEsfoMUZEPInDDbMf9uJ7YfKgZXK
+P36z18aei3AoDef9/lsDsFsfKNu5M24qNE1T4eFh+tNvbgdDTlPY45cNjl3xLnpk+HcrAoNLQyL
jmeYCiNrbDeCf2Q9i7NlKpohsSvDlVFfSHmYtiotak68rOYMkvjQNOmIfZYyCUKano04uiva/kty
m4ge7N8brEj5VDUTCLs9faizets2aiXpWRghve0JqJUgCKxZYMw1OzTMmGCsZa+hn5aefhm4D5Xv
dMwKV0AeNEhke4Bf1Zvd9mthm/29l34WuLVz22jaOoWwQxM0icrPDeP8bggTyPjU4TQ9zXk/9B5t
OrZva1OlXlMO7a6g1H3DXqfnDgKF1U0CoYBTh2vcfWmx+GlwYVa+MdOJvUtQKKqNsmYo/EaA61l/
r1iHoa7p99JOSeELU0Bpe66hllM04xm6+1O3cXtZN54Le4TWr1oS8YvTgDpkYPlFnpvb/ROzc/lY
uU7hJ87F6RnABQIXk9yFhEgXmaCc1HArACc7j3aGVVQ+g3/xjwzlrB+xq/LnvrDbFzDQy9+hW5XP
sK82npuZZZumg0u31+duu5uhF78ZyDBuI2nkJ2Yb9Y0YkTaTKbHvnLmybuJyyKHLT8H2hyFy74jt
1NmFVzTU7Ta27TLLb4EIxa+B7sB/tc1SgFPLzC8AVr6B1ngNK4Uih+JR7AKl1+cN+y7CiDzFKpq+
ZQ41N3A2iQ+ucF+Z09fg4af9n8KMqtuys9x9AyTFQ57OZ5BhXgY29SeHQbd5bNwJwvbAEhDJjA2V
6khcoO/VjC5siNPSDzEQ+GtmeHUD2/rGZWyXunEGh08wzfOkvMuI/Vras/SQHD1eOJxb7g5PJHIi
yIGRZgeKIbs1UxsFUxc27nVRQXaoMTcVJBX9qDfFBsE/9wUNf3AOaTgYJF08ECFnKlIop05tXm7n
CNwyA77oW6QmL0YBzzsIG95GfDaQz4ts01nsbrbEtC+SOPTyvKk3EupKsPNLJq9tGsfH/9N7RA5q
Y5hygMhdDeCyIWA+UkH3Wdl/P9D4M3cFEH0GVGwGNz7Fo+W8NmNke0lrdyhmA4pc9FCehDF0C+JF
asd3NIKAG4/FQ1b33TYsjXDPhQGue2z+RmEq/5E4kTy5WZztq3yUg183o7iPDXM+0xZTM5bcAMDF
zu/mwioPRWz1e0LknyS3yF52yd0YWvd5BThP6RqPUQdr6NiSqU8mq9hTaTfIzmS6lzWKVUBvO/u2
Jb0nCqwbQW038013AO8JluCATCmSbS0XzuNDmj+xlt9iOlq/FFN5OzcVzy6PfilN48xTNh6m3Ggf
nJTA8yiS1skoVdX48OP+lda53E0uyb0Uzef3noyvrRFVxykT9Hs85wnQQOiMQGvC3ZqsBkgSm8/y
E2VWSMTq5tGAubRPmk75HfznN20Pa8daufMhsqAYkLnwrVSm1W4mq5uP7TjasPjiL0Wa4ZYb98yb
+/mZldKGv8skn6YcQBjm1vOJcfg1Mpmn+8YtQcetZxNAruyl7QdjTwuwiqO4zM4JQpCf9xx/iKjz
gfiGodEQ/ynr8Mlwy/ZAKxH7Cp1jzwG9BwhxWfqmXT1PYf3G05ofwsaEHzmKKn5DW+rZduXcTlNY
HFk6SsxNPW6bxopPnDs12XdzXvtuaju+jWb0zVib1jMOyXrHS5VtitGAVrFEFdBuAHwoQsc9OfkE
XxPThEv4JB9gTJTUXl4hhKSlBRtUabDylNZ9fCsARtpyJqyfQwQ176nuIaZmmsBAsrLZ4rgvbhWL
h3dY4s24aqXZKXJ6BqlRi8635pQnjzAwURQknAwErE6aCnuesn2BattGXcxHDWf4LxoTCvE1fDNy
5NxHGHd8akGmCMhX+Ij3jfFrEm4G7Y8i3U4NZBiHJumgWAmsTeonU2yfraHJioMdiv4uhrydhLNj
Vd1DuSs5jyaFy3LupuUe5u7hhlVz9NwBXraNyqwDGwwhD9Go23cW5pPx0fjT9oZZ+moeIhBNK0q+
5TOFVjyh7NDbjvHe8mjsfDVR9i1v7Ip7sNuwIr8AnvPAuJlV2whidPDcLY3ipmw52VnIXVDYs+BB
6Vqyf2Adl4nHHO5Iv6RJhbpKOECbZ2jdovGdRLL7KMrdH8QZzZ/Xk7+F3JVpeaUbYYE6Iy0CQb9N
1Q2BYGaPirA9r3WWl16gZZeKu5lpKBxMVf0tS97y5C6ySo+U5kryvZBg6sogod3i4ITmEDYeORhg
Xm5NxF5I9zVf61+DKfZvjhMVF3rVPOcwTp59igLexP5kstxen4CFqtH/cYdL20lQMFRBmGYT1Luj
XW3Dst4a3jLbfFdMCo/10Mi7/raF2dBpLklDIpEY+XDKlD3c984snzDl02Y0DfE9dOMvyaRyqoPU
XDtMk8m83Lem7iYKu2+i7H9/6RN0wFkE+UWzqPMq6OjwC9Ta56FqTg7apHP0xaKOLlY2DY6JE03A
Xdwu69thnNJvYLmEQV/xdKXitXCz0CFPSQOk49ymQzDIDtaB+SaK4Pdj/oC8kVdZL9eHamFv/B/4
KcRx0kqnD2b+G5sQ7rfZBuT/zfWnLxRydOSTKBMDVUGWoSLg3g9295Yx+V8DT18EemsDf+tjW0Pv
OQtXKhBLdw0tkpgK7ZipjoYgGQZPAk1I2ffrX7LwZB3rlOAaUzFA7oMCxs1u+NIZz197sBY6VNaL
tslchI5s3PBi2I7IXr/2aO3mBTieNU/AGwVDfTcD1kbY2pV9IUboaCY5E5w9djuAiP8DWhq+NT3U
Q+QD9/61kK1jmSiUOVUvhzzoifUfR6/Cs7jzG5Tfp+tDs7Awde8K6VphNw/xEOTtzzD+jyr2rbEg
S59N938h0qTwuvZroHGqu1nQFChuJbAq4R3jcRh2t2TlMxZ2rw4hpSHEEKbaBgy8u7E53GYhPc/e
rw/R0hxrx77pkEYUqL0CXkTLynOKaaq8OKwsy4sdUD/zqmx211+1cMDphhWxMtuY4rYcjGZ77hIo
sov+qZXzfsYFyjCdk7DlGiHuLzHg/ysGqLz9e1anxsDTYW7aoMrd7taujenWtNBc93tcYl+AwiS+
Uo8jiat0M/W8qLzEFc29rDs4TBHc2U3fKCQGO02zbi8L0OpGtFnopuqH9D1GueO+Jx187HvCy8hP
2Iy7A695fLLyNndwybfXuFifByVTt8OIjdKK0nroA3OGnDx8B0rJH65PyecbxNR9LzKXDWkkKR4d
EYC++mlvmWBBUxbfA3GArmUKarSL3Lyqm2xl03++4kzdDyNmIEg1EoDoaKyAhFbsgVoEoBMObzFp
ryRTS2N22UofylGih9ZMbU49guKfkb61zgqmf+m5l3//8Nx2NNnQ46dCbOnOKU5R8vv6RCw9Vyv7
WY50UZFTfZCO71X/u53WDEmXHkz//cF1I6dkZHhwZdwmZepHUbkyj59HJYiq/vtkKkPpoNjknviM
+4lVttsydX7O7dc0AEzdpCIGZ0mOUnaB03yLwhnV3MlvymJzfcAXVqFuTlGrHjg6F6sw6211U9Bo
axQQYK9o0vtsZivJ3cIY6YYUUVzV/+PsSpbj1KHoF1GFBEhoC/SI4zGxnWxUGUHMgxi//p3OyuGZ
pspbJwW0hqure89gi7npQ9EJ+UWkOQ+nqjWOvaLORlR9P38kSxeKwo6NATerPkQx8NxidnsgN+Ph
e5s5QS8/JOPJiHsZxjfrXlexwTuFQJENdaDJV1P+uD4Pf6EQ7wRqd7FT8dxRlQ36GYNu1WdcctUN
EMjkVMnKOLqoq0SeRbDhOpfAP6Qr6ONMWvHaJmREhaYBO8SpEz9Jpb7rm6QJstaBXWAk84MJJaZj
OpvQEKgztie1MftVPpWfY2UbkMce1EnHEd9Xym0PfSO0X87O4GUQW911Qrl7baM0FcHCwCuGlJ5o
L2Fb3mfFJ2Ur/dAOmNdKxpEva7vcFe0Y3Vq8di60IrRNUZMGq6Q19hOtmecKCCUMdVkfqemaD6qw
xp1ZjCnqknoL1LWy1ZeKYUWsmrRWkT43ea39DFI9R8Ocy9P1iVrh95ClWpiyRMH6BpGE5B0/9m7e
HVRep7vZJJeicDTCiszKh52C5TuMoZp6X029Chw7r06EzKhx0qoIZrTfPRv67wX8HHPDj0cDRrGc
2beQ4Jg2vnVlJJZ6RaXoZtOUI7YdHT4rMd2UpP98fRjWHr2Ip1DKzSsbgPIwa+V8NK2BntNKb4H7
3306/x+HhNocnUOzI2FjWQFDMsE6d+Oa8G6cwKMXl6aGkhTmCjYJzVKZD6KLRJC58TdbDOQIJ2PY
iDZQJbs+SCvvWl6j8tkQOu1QA9VUx76tCkCD+kMeNzCS6GAvwpKt6IHw87/gcWHv/xuWulTJAg6K
JCwr9o3E6ScrRVkmprbaOOTWfsnl72/inskrJbR0IWM6y6DUd1kaIwVLgshBk8hMPzY3y4tWCdGe
iMwT2EHD+Em2KPRRkp1SNh6aIX4UJuPexyZmEWxnMAkSnVsmyKd3XDZBTFIUt29n52srtuiVK2t4
eelKtFFmbBBNWJLkpuzcY9x0G/v63RsEpnuRJcXSzPGdjhl2yFo9JzHqQGkHBT/y3UoUuoGxAXvQ
zP5InQGvW+x1Xame2rEmGC36SZoZOh7ty8cmYpE89Tmf22KGRl9Nah2gyOfPMo29cqDHSpF7o6Ff
P/aixba3WBqXxQy5u7yPrGCwaLInhlB+NcbVro6Tb25WbFXL3p8evrxzYWUJt2+yJrQm+0+pp3LH
yXgvxHjSJRzM2pF6WpXGxlp+N7fifHktKq0aup4cuqeJ1ZVHKBjMJ26gziTkx/QX8IrF7h/bGEOX
CzOUzWTeppLnJ1FuanO/m4Li6YucakQ11MkEgr0oqqe+atG6YerBzOMn4Uy/r0//2iAtNnzhDiOw
Tg4JbXMKI7d7ynP6S8TTR65D+AmXGPAmPEZtUXVxNpALa2Q3xLBohAnax758sdfNZLKMxkFMTGoo
taAnR4YfRb+Vz66N/WJrU0XqZLaweIryk2GrIEPtycx/T92f61//fhCEse+/A9N3EEMcowYY55Z+
GWVyIzpng7yxNqWLHd1PU97FgmJKNfXpVD/pND50KtoAr66MzPJiVPWxrHgLVJ4CbIAgsUu64wCp
xzDLS/MYc5VvBPO1Fy3O7pJljhB1A2l6VcPYAHWU3ockOQ+MdJRn0EU2bYgvk/r/LIEvr0gKmAAd
1WDk9UObn6Jm6kd/AjDWR1O02Dkglu/RNZ/+tPlk3CZzN/tF09Tozw06vrdYb99PFC68fprE1VkP
UBs3bIN6FXL8u5KJqfMjMZqJp9GUFH7TwmXKiyZCt9RuV0ZqSTQkKRUZUmsdopfo+jxv+z1wbFHg
ZANsoNsm2lhZa+9ZBIumR4WMNaMZ5k70YIIAhg7kGHkZcX/CenTjJSuHxJJryHk0mfNsQdA+OU2A
gcxt5aHztI/zEZchiFVkG0nV2q9ZBBBbp46o0B0OwdL5pt36fIHneaqd/iRYZNe3+do7FmFE9NSt
orFrcIx/bdCMAOfeJX+iYot1tjZYizBiFZVsauHWYTMz35gjyFO85vbgFVC+k9afZkuUbiWmLK/3
SRO1E5+xF1OTBbmjAXnQ8Z3VFj+uj9NffeD3tuBiaemsiWzXLuZQ8mGCqlerOPN02qopkC2SaS+h
zR94QaY/WAQktYfGW7UvRCNvnGHqj3RuRo8OZr8bM96d3Wr87YqGfxp4M/qtZdheyWLbVznR6NIx
9R3tivR7F+v+1uDO+C1imBIwBIsJ7JzuLzZKAAzTwmDRI9Y8eib275lJWZ94SbpdYUr2MHQ6fwYY
Kb+pqYBgc6XTF9vML31xtLbSrh4CO0vUrk8Myn0lsvyQk/xF08IJS+QOe1pV9DCK0Tk3XWbuqGlX
PsA04jDgh+9RDJf+NKNkUbQ69S0AcvxLRTmwS1081rOVWB6Fcuw+n3v+qeiE2A/AGJwcKEUfGuDW
fPBb0QODINiDSid315TzALhAnMDCuIqdbPIBLCuqUw2VyE/z0KqHOk5V4UHP0AG2Y+ybn9dnd+Ww
44sTKe2ZZRslktm+QNOyFOQrbDe2wH8rD18SU7PIzpu+vwAi6zunf0bw9q5/9ftXO76kpToZh0kU
JjWMWu3lrnOqxAtoqV7CfmJ77a+/ZO3rFxmkGY2qrrpah3ZqwF2HVkjy3K321squXRq0akig193Y
o0Lq9DQAPlV6UeWgcUnMZPex71/s26yF5BCQolbo8uizBiXVY85Ws3XF/x01nn+TpDxzICPfXoTj
aZbfGLWydg3oHwEkxmFRTfvx2CREH6sImjVlaw73sch50Kgq/+Z0Rv3qNmQ6CyGsjclaibZLPwLo
kiUthzBgqFL72IAmNo8tToxC9V6SIAN16rHxRrXl4vu3xf9eUFycUC28P9vWNcxwZKiKJLQDHob0
lH1nle520AftD70EujOrp+lXpmJzF0HpcWfmfbKfSwdKjEzMz9cneu23L06yamoKZJXIkUqjOlMY
b3qdoZ/d0dy7Fqv9oTRMT/MtubCVbbEsVbYGN2NoI0H2TxWApNbeNG81PFaO5GWZ0kIF2W5G7Lhh
NL7N0dcpcT0FAXaXbpxlK9++lNfvNXGnysZZOUzy1m7bz9wWwfVJWHv0ZXLeXKfK2ErgggxXKJhD
fU05fcwugnDXn70SLJbSGMxmcT7UCNKTwT8XKSOeTMYXuOVusQ9XXrDU7+5Lu0oaHFqhUUgUXkEm
TcqfjFtbHFzxfhbPFivUIWarE8KmsHSHXTt9x4U5zDLmp9Zzp5Idyvl+ltYbcW81Ni0yL6W07q24
t0IAr2+qDk1xokoJudA6PanS/m3U2a20i9+QJtv3rvOjGltgUaiePStLYo+I+un6vK2s5yUrvJkj
kCQGfAjMI35Den8nU/u17oefXNsbt/iVmVuywUVWlFZjlU44d6APDqZXTbkX11uUhpWDdskET5ht
RjHTNMxM+dDb80NWGD8KwU5TXV2A51vXpJUQthT11mMz1IzaXah7faLaOlnVAJdO+xWClo/1IF9G
6LJen5SVjbqkg/c5MxQqaHaoSHUT43bpdf2WQfLKhC9J30D/JaWOmI02f//bKMvAHCGQpAEdnaYN
NsvaKy4/602cKbjs3MGInYvt1K6Mam+su70zI23crM69zyjkfEn6Nmmr9Qwse1iBWKCz0mvMQ8Uv
A1X5dgloWPLMOPXg57YxJ2s/ahEfOGFlwisDgm6zsnx3shq/ku4TdYd9Y+nP1yd+7SWLsHCx+4TU
ALZKUk1PJEP7sbTU0dGK4AKw5VW9tmEW+XREaqDIZ7BdRkIU2kACVNIWtRggD4JsLF9AHNmoDq+s
4yWTuxrm3HVHm+J+mdyj4/qjYMYWU3jlVyz526An1G6ZpfA2y5yQygFXmuQ7m7TvNvKpLt0vH5qR
JZdbc3hqObBdOuOOyQNY8gDcXYtx5za1AZstnh+uv+d9CQjOl6xuh+YVdDTR1GpFWx1yEzKtDWvM
FwoSBbyZswKXyIaeksyqgoHJyNPm5PogcFiP179gbbIu4fvNrlW4KkKFBjXLibpBVHSvyQAA2/Vn
r8TOJa2bTcNkVSk3Q/icPpi1ONqJOheyeRy4OujM/TOZW83ZldNmSfE24HzW4BifQ52ZdzCh3QNt
dMJ1dmOUVtIEexEGSqDwm8JC3Vi6CjUmE22iWkI7IN6lZQy/DdMsAj1JVByEFXxs8BZBAcDzkQIr
MIdTR+QnpYV7E6Hg9KrGKIESowW2D4v7uPAhBsq2OpPvI9w4X7rKQcsfGpttU4dAJPW7JuPkXjXd
fE9jEj8zAPi+pRAz3Q0izu8zJH2+GVf9rekmxREgyFmBVMXBLQKyA2r0Bg1nwWwPjl7mbUOqJmBE
2kc51M6tC6bmqYnh/mAn+KFABxbGRo1ubS0sIl3ciQF03Akxoja6wOlcCq1Xyb7i2gcUy/XZWXnH
ktqeWzZEMRntwjhChQ6GpbeJVImfqnqjormyL5c8dlYq0vOuScPcggBVTG7zDGSmj338Jbi+2fNg
ONFm6rgBKN4vA2NvwuicfojPwPn/mOrpAP8gmkDHIwX1EAXsKO+CPv9x/dPXhmURrjoIXfaA8w6h
irrfShlh0kq9cdavPfvy9zfDUqF2FbWGkGeCT7+d22HeGabesnddC/WW9e/jW2bFWd46KnS4Kw9u
R2mA1qaJ8i5kAxpFFG7roGx9AbQrvhmttj8Y6FwEcDUfHq8P3srhadF/v0DXuRPHMzXOdfdDM+1F
xNjlKkdbIfJI1e2uv2Ul6i85P9ZQOHCyd9LQSrtbK8l/8UHYUGIoO2A0usvhpV9M9KQ3FvPa6xa7
fRrFbDeik+dZfBcaDET3gTK6E0x4JIseinarbL6y5ZdUICfhpeVWeFFTWa9TC7wVY/euNrZuGitZ
4JIIZPSOy20bKXqRGaeEdV8UDFuG3AhMPW9kZmuvWGx8WpmD3bg6DTN3gh64DT115eUJmIrZ1r1s
ZRMtKUDUHQ1JOLXDph4tf9B5+SIT4v66vrbWnr7Y/jlptWToj5w51eDPduS1t/Tv689eOeP/Holv
tn8D05xRttASAPs7BpFFxk8w9op/XhSFD2Zmjo8CbO97kPzcT3M5AMB3/b3vS25zvlSP4EOVzlAY
HEPaterQkkacIKUHErTTxuBf68ZHb7bdp7Vb3Ligbe0BRjEgcd1xr8Y5fBBI6/fMca3Bgw9ke7Ss
PN8VAGDDhKqItuI6FZcw8U5l0VysniphhSxbmYSkY4BSFlMblK60fESt6GFMnEd3gv9JPBZfpF2X
fonUYNdmFJxeWsmDEGS4MduLeLThVMkRQJWXeIosP7aM5xGNSNys0b7JUvPGLibiwWkwB9EZSkfS
mpwgkvafOkH5wLGbC7W0xBbJ4lDGkxugAkVRWoBTZ9Ra32OIo4By0P+whwhK94lwXi1tVkFa68wf
Eot5PHGyAN65JezmNMTuB2qasVfblO3wn7hfabuA0J/7e4YqiYnYDMpi6YoK2hWk8NsZXGw6idEf
YzHt7BoWPyA4JF5WNuqcqXI8wALjT252EDvt3XjftIXcO1ab+xGHUBc1BQPnmvW5D5MSCYhAPw6P
ANo6j6NhgH/bu7LovSGdeOZPxmAdnRyKX54zi+kL3JDy1u9aZNagXc9Gi1twDcRS3RvOXSMNC5xu
6rRq17Bk+AxMoYDwv+Xwr+lUoGbZOYq/llwTP05S8Qpr7voF3gDsW6M1JA4EyAiBdalMa9GeUiM1
PRvU431JLb6XOGkD4Gk7sO1M5omqRqUV6Ck/zzVgmsCTgWZsurgdBV0bDV/TrsUsJlD80Xlujz6u
VOq1VY4JzoRmYZPFEhXwKQMjPiJNMIN79bPjQ3MwWjEebYc5h7ie4lMOAOMxyeZm1wvAZAzHGE8o
8INFHTf8jrFS3s6qAtOgqxPW3jgtgQ6CbU3YDVZv7HNpVl7Kp+mhURkK0K4a9yJuy33vtJZPW+vF
MmPlO7kr/Mypo0BESO2tcYY2WCebG3ju1AHkcqlvjHk77ErVo4xOLMM8OKqHI7JyGfhLTW5PUwDr
q6TdCUJ4si+qRKR7Qg2R+10hsxs5WfNpBiShDiZSshc+FDFMdvLyEVpU8LSFjMSuqlKGuYnRg88U
s360jBdHEbPswZnLEv8+W9UJkuC092pM1q6NWyjbj0V0lqiTPrFu1A8IJe5tN+eVD70SiHLA+hTk
P9oX4KFri1jPIEnbD8LSNAs4ceKwxtbZ8yTxJYoAR8gDuh6D7sKjI3n1k9Rd1wds4tLPtfOTFXNy
wzVMbuEv1gGSQLv+TsqmOUg4S+xiTsUupXm8qyDY8Ex4n84IQ6BPg6Od7AdcYz6PVUqeG3RcvvJ+
mm2vRa9vF6NcqHfgnVUnS0IFLDbcDt1Zmc3Pbg48jV0b6HNmWWwHhglXInuiqY+AXaI12z3AqRrm
ZsTK99SBC9kADAPWAwA50W6AQ/lzYxTZcZ5jdY4Jq/wphrJFkqbfIoRLp3Jvx8FsvAF6ojtDoVXh
2oYGcXtIvIYCcFGOcXui6Pn6Ts1dHzUhJ8A5VGFQodaacoUZMLiXTOknOdjyAN0BeE3K4gt8ZGB2
JJ3aj8sc1cJOH4hpsID3Cjmxyl4wKMOX1CidM8HeDUY+vcZRacExcCg9NbovgHIV4Agl5o+urM1n
QYEZZGWPy1WpAj1WaDInbPBGhNT9UKT52TFF5AFCTaA/AQXsPqnrB+hvN3/cdMK/8jS64XPCECm7
9PX6AbaWGC3Syi52ckdEkx0i6/9u5nCLnbVzL2PRfSwxX1ordHME2QadybMN+Mt9X9E5GIUa9huf
v5IWL+1HRqtMaN6oMSTDbEHBn40QsckID7JstF4dIFUCPavxkKkGhiTOMGe+qyfraMwy2tUWNJ88
+QzFW9tDnRieKVA+yf4kk019ItNpB5ZdUXiOq2K4sTSu3wOnuc+ibDxQwczHprV02EVNtxvlrge+
/HaI5uIQ60z/SCVgQ/nUF4HZGNmpSfV8HDoDil1FXVWvkbLJ106lyUPkOs4NSw371CRDipAO06sY
TsqNlxUNO1AXFtrjiPRiB60K84a1o+AAybDuITeN4tSTqAfGlZnyFR0KsdeJa9zNpaw2fRhX1shS
qMmyZmBqeTWBMVRPCIfNac5cL5NWUFEngI7Ys9UVaBXIh9HNnyxrajyrhkDJHFmfGRxWMazly/X5
XkmCl5JF+WhQY0onec74sTJvciP1Cbmjmm3lc5cL3Tt50pKdfjErJu7oGud8akOjbff9DMEu06I+
DqAgUfV5BAqD0/5gYa+SmKEOct8a1Y/rv29lOS8Z7B1JmanHOgvnWoZZ1xE/M7sjh0Ckw9zOQ6nK
2diXayO5uDA38eyOY4Jq/CjNr6PO76cCeuWDU3owj9jSgFp7yeLaXBlIZ4dIRSEnvy32C+J2fkLv
ii3qxdrCXAQv4vTmNFvuECI76Hesg3dlW8LJCmobT9fnY+0Ni0Ie7/OiHcZBnHusN/mQjk+z88Gl
vLj7StBcOMgJ8hxl9JylxK9xl0v6h5o8Xv/2lbW05FxEhXBGbqFSVNDyKTLiX0bRP0r+rBTwmx3d
KhmsXOv+x7jgqgZUAK+xgTn5RISa/TIiw+frP2Lt6YsVxArkUMJNxNngBKlpdnJHtTE+aw2pJZq/
jRoNySMUBUZq7Ps6PViyuDFMaPNO82tEY7j3Zc+iRD6O8+tj285cLKjOtdAWN2fjbM53rflq1/Wh
T35Dh2fjQPyrLPhOAPsfpzrD7SRGOTOEXKf8BHJHJ72+gq9lOcfzwerYFMCtV36ZcRnIAqszcQfQ
Auxew+lPTdHPO12w/LVQMj+XJdLdxLWMQ+nkc+d1ZpWfYOeaPI5tWR1gYB77WjD6oVyELVFj0TT3
0P4Z3HOEIGFl4s6S6mTydHd9Kb2/l9Ek+7eC1tTF7OKCDkHADlJRtotWSe3kaHEm7v1H3sCXrJ2U
GXU/KWCVwZaHoNOwy8ontqlRvBJMl9oIhS36Mssz1ObiERbEjxVH8wJOL8OWj+j7A8SXPB0htGl3
ihln0jbHgowQeSPtz8oZN/by+wGJLdkgrVQp5Ulrh4ZFPVP/SnuAGL8X8WvKtgQq/pJE/7/8cdP5
d5IjixTUsLIiFHy0blU7VF80JNJ2uiw1rtfzkJ2lmOqjtGn0WZHB3WfS6PxGUiR+XWmd0g4GCAYb
h10B/YY7JzWyTxEBtDSIBloFpmly0xvdYfiKGzvdpxXoTRA5g3eNx/VIbg13Mj7bcTPfVII0t26M
0oMAnBbqe3zet5qB/jbqcW/XTXpLZzk95UOZQtQLTkGHmJvmzu6GFz2l9Knv4KLeOmYXok9Rv85u
bQgQeV038caqQPpR4gJ4Q6N6vJPOkO4gvmzuxtEQ53YW44+RTWC9CcshNxX8WgGLQe8rMuyvcINi
RwHy3YvTmewsZvga8i7juzJGwRUka3OXt+juiQmE2MGCCMSQlRLg0lYHsTlFx5lExaEmQ3VS7Wwc
oe2VQE2cd9XOtQp2YzNLH9FQg2AW9tuNDUWk3FPkIv9oNQPGI7ec+WBnrtxHdko/uZPD2+D6Fnz/
vGB8EV8j3Y2mkzTuOZdix+z+QSTj6UOPXnJ/umLkinJ0dGaYEfuydOiDqak6Xn/6+5sPssP/Lty6
iwt7ro00dHvq+FPRGnATcP6kszQ+BOph4vLmtzVSZWkJBsdFpH0MYMztJ9VvK9kqMa5UQtmS+UPt
aNYJ5RieO9zH4/vhefpOYSn4SX0ZH4xv9NV9HT7rB/0JGLmNE/z9iMjEIjmw8hFt/jITODD042TQ
T7Yx3UhevCQk3mjlrU3LIsUsa7vtS2a6Z/jJQECuh4ofld2u6/KNoLj2gsWC7dNWkFHh0JPyxXR6
P5mrIEoH7/qqWtkOS8mEEtKW6VCP7jmpRuaV9jAEpqi37E9Wnr5kBkF+0JFVVYrzQKgfpaB7o4Z8
/cNXpnapk1B2cEEAM8A9T4garvp0YeS7uEqq2Nl4w0r6x5YkIKgEDEPUD7i58swOlFJ/+ABjiIb/
jMroNStMKPpC0zqavnYRYHAf+12Lbc4ihMEZAolnd+pwCFLjtpwhQ2nFdR/kw9BupJkrR+0Syj5V
ok51rN0zrcqfKOl5ij3lZuwzksOOhLeH679mbQEsQkpvRr1bw2YAQj0QXkQpdnqKHSPeCLgrW2OJ
voZ0QTs5kdWF6KePAeqZkZfT7FdhbHEh1xbZIn4kLYYe5/kYdjT9jqJ7WGhgNnkN7QareL4+RGs/
gv4bdTkcX7N+wkK24UrsNDdGdmsOP68/e+37F7HDSnUDlQUbgivQQwZIfqp8NARgVppbEcqiVbaV
Vq0spyWEOkpMBS+dyg4lxFyh5vDQutOn8sI/mYbTNGf7679nZayWQGpIo3NXa2yOEvys6dnK0SGx
nz727EViKBr417toDJxzN/erad4lo+3V9cv1p69shCWWuhinvioM6p7rPPvUMfoDwnEb9Mu1QblM
/ptju1C6iMwyd8/tX6sQcPC4LESQT3or1q694fL3N2/oxwjyLhaxQ2iVHSmLd3bcHzTfwrCvPf4y
Zm8erytixcTC2KjklJSvRfZ7Nj4G8QR2/N9nU1ONJI0T92zapnyET+F8rrm0bnQLyU83GWRwfX5X
dhpf7GLcE0pAt5AG0O4iPKTQ/oJ2n+Oh9vpbKmfjLSsjxS7b781IxZTHju4QtSOqD7NInsqyOrbT
sAHyXdnFS3ZQqjWUqAlSmMz6Y+DS08PHk0JspmPfLbnFD1p7yWIxpTytM+7mwCRC1NyDfvevwbRL
XxHnmBhoNfaD/HJ9TtZGa7Gu4BWd9xd96rDnvxr3c1t8i7eqTn8hc+9cI5fUBcIG0pSo1YT9K6r4
zVfxgnq2kXvsxpo86VW35ufx21P14EbevBGgLp/93isXS4yDTzzkPV6Z6xT4jj/1lkLZ2owsTokp
MRuoyKN8nxJ9EIbsvLyIDA9FIBgQAfVXSmMLnHYJpu/9hkVNc2LOzJqMwTSmBYY8BcfRGy4Ics4r
WOQVLXTkYPEFP6KNDbMyZkuegiGbsqYEP43BmfQ+rit2AK8g+3N9ga0M3JKm0ERGA2WfOAqn4g93
I6g/QWmxdWBR+4zOwMfufUuOQqYGOSQGysA2JIRJXAcEubSuvl//CWsDtDg8IsvtSsXtJGQRmqYl
u7f6+OH6o9dGZ7HRjXnWqXGxHVE6SbyumA8jQmPTgvpg8fJhhsX19Ret/YbL399ERYPlFnrs0RjO
rtMfksYpTmgEN78+9vTFCTLHDYylCorxp+jWqry/RQKbBNcfvhKilnZzo2VkrWtXaRjDQ68pQMRs
foLkuHGXWBuYxcaWlZAMlSZx7igsSMrI3VEInO0+9umLrZxR1btjKuqwqwAM5jW8pVq/iDaC3cp5
uqQZYNDBkwEb5JyL20nc9GntZeqhyH586OOXTIMMqBwb29c99/LHRCogASAxv6XNtDLsS37B2PeW
EgkySSihAwVTQSeQp/71D18bl8V+dcQ4OZM0xdnuvySoAoDH5mfstkQR/2MvWO7aoXK0TRx57jKy
lxycdGlC7KJtX4RMt7Q2V46B/3EHtG3EJL9cC7Xs/cydZ5RV43BM62/QR/tcGP09bZuX679obToW
GxgQHSceEKhDwux9NuYHMrOPRZ4lcyCZdZUWogA4ghaBe6lE4Dq6BRldiQ32YvdWnTsnFWvlWXRw
3JiK2Itg4+5B1+PwsYFZ7GAIx3eNE0t5Bg/pFRYQYTXSjYFZwUOzJYQ+Y/CySCfhngGp+Ny35LsZ
W8dudH8aJuxIqDIUZHGrk1uQP5dKTqD4B+ukS2x9MvZNn7oO7nE12UducQuU30F32cdqDtbltHtz
2JhjRwZugTyU8h7gOwhnou9VueJj228JsLcs042GHhV6lPpA/s98K/tt4lxIyZfrk75yKi9drypp
w2Unqt0zq/qTTYvf2UvpGH4x1gcV03jjZ6yQYaHm8O8wcUhbNKQl4ixpFYcW7dOXUhTx5zJuIDge
xyhpdVkFHw/XADJNMTsoZQIQDKGTH2nufC3QKtuBKSc36rSrK3IRBqbZ0LAcsVE7cPM7Fak70sCA
pFDTVw02jEfsOjDdclfrcqft5OTWciOBWwnZS2A+8qtGEH45DvqXqco8W1I0XH/QjyG0cA//d6gN
o6o4PDHm0CHd/TwDyiRNwC4p28jjVuLQX9fCtyveyebBymHygu6cR6BvXdoKmEu+sVRWHr9E3rcl
2KtOj/xW5S/QePGa/Dm2Pxb6l6h7J02U2YKlBlaXHk+FUUXHEZCTjevy2pcvQkEJqBd1O3z5LO5M
gIozU8CHxt5YsJeu8ztXpSXWnrEkBkKsQO08GaDgYIzjbshIC7Me2EMhttkH05mGc2s07KzNut3S
hF37VZe/v5luKnjVNjYT58ZqcPvPgmh+nkm/kb+sPX0RF2SKu340oN+g0y+KxMcZN/5UbAn8rQS3
JdjejVJZlm49hbI3kwcFb4MjlDLVo923wneGkR+4ZOPz9Ui6sq//AizeDJSs5WiWJgKKM7/E0Ml2
GubVwIYylX9wgS12tgskeDN0l14lfLR8zutHMVtfoek+fXDvLTKAKclnlhJU3sDmCeDw4ZOm2jfj
VpNhJfNa4gKrpI7FeOllFEW9HxgA/a7x60ODv8T5NVOc0dIo0Ux0M9tj6Yjzo94TBvfSflOUdmWG
l3zJmAx2ZxGMv4Y8W15+H9zvkXPjJmRj+Neef/n7mxVU007NA3hHZ9l/d3IwDes8aHXhQyx6Y7ut
BJElXNAwojSdIUkZGumXCt6/Tfo1ok/UvE/NW9LdTWqLALeyr//mAW9+SjzSadLNrMAJHfx+pNDY
KqPHWcIw+fqEr71gcXxTCuZ8a6VzGMG03W/FfKqoCjt7+H79+Wtrlf47FzSOVFJHOKXjSk+f04Yb
R7OS9cda63+TkjfDk1qpSAZc9c96osdsAnImj+rDnG0JFq5cqJZSzSrPWggR6SQU9bG0oPqXghYh
DxEtwSAW8MAcP7aglpjBgcOiDnCwBC23wUq8i6bFq4JpBjomhq68/zg7kx5JcSAK/yJLLAbMFci9
tq69+oKqegEMmM3Gxr9+Xs6pJ6eyUupLj6alTjKNl3DEi+/lrI6u50ksBxKI4cMLFnnhRnFmaz9V
Ecp4aHq0YyN8qwGeBrnNtnIF6dEOaYGwevx6EpyZZKdNUEsnAD4TeAisUxLpluCsVdum/Msb3an8
i40TjPACZtDX6q2kZ2EPCQNJSzdff/sz28mp/qtbJkOJmXHncsYXhl6LoiwP3sCfwP+7EJSce8Rx
9fwxj9Gs4zA9MdwevMcuvJECZHZs796l6ve5F3CyytHrBYe8ituDLuFWGs7mQ7LilfNo9XdDdLLK
G6xtmLRhR8cVLuln2GRfB/pdQRL89eefu/ecyjdttOhRAux/KAR396UXyJvGR7uakI68CVhXXDFV
xxkteHAV17bYw0I9Tr1aLVeFygFpwJm5CoueXrh8nCGGBac1cqrAO+bLAoFHg05HXC7lTnLciEnT
Csj3BLuWzTRlzqL99RijTcWpYGxu8hl86Qqvt0Dl55La+8weeyo9bcqjs16IXWpu5h8geaYVHy+F
rZ9/Njiw/52ZruYFGDWhd1iAagAaFpKGrizevn6tn0/L4FQ0ONZDUPq0tIe5Jm9BOX+gx+ilXaoL
e9u5jz+5SNBGmXiAkTuSJXD8HCCOKl9b56Lw6hgu/v8mEZwqx2wAayINEMiBtjr/6DynfQvRa/PU
hG3drfuOeUiAqqB7cHT7XjLGVrK0UYJyZvj0d+N3/OF/bBs0H0siicGyjkmdoK/ArNoORuQE0MmH
rx/x+c6ELvv/PqJGh33d90G0V0dRAMxwInjX5vYqjC6cDWcecCpfywcK5rpk0R4U9rTuNwvUMi57
Laa/2lphofzfHyB0CTRASVCqcnq5CzVpM0UaSIB89F0oFpYXQpFzC+VkC4xDAngXHAr3rRccWjd+
hNrv5et38O8967OZdnJh6YZgPE4kZKdhY72FDqfNAhuBiDjSYLlloRNe1cqI+7wpw1VVtf0adkDy
ujeBTTRz3C2L+hqNtBNaBDXLfyhaLalw+3lM6hatt3Dt5VezCZxt1AmXpCNZMEwencZLIfnngRTa
qv/7FvIFneFa4i2Y+JYZP+Hm2XfiBDyT/Tx9FOJSHv/Mkmcnb0GME94CVuEBmdIFDtPNgjp+C9Sn
Km329ds491NOXkY1ha0gkF3t0S5dgFGqUDMANkdVb6PTHNU/L5PTXpi8537OyUWS28af63iyh9DE
29mg3TtXmef6FyQuZ9beqe6nIJ2clWjsAUa+TbJAK4C8qCnQyDochqr99vWAnXnKqRYScE2vQ7cg
24/OABPg53j63U/A/9r+QnTg0XPjdHJKDXm7BC6DC5AXl2MW+BWKotYRQBqj3efXOIXkwYGqDURl
tKaKFFkfdKOD67Vr5rr/HlOLXGq1s8Z6mzZovts29q6niPibGLniMM3ZpA6VmKABIg10awnRQeWC
adVLGAw2E24FxeB3N2FHzFWXO8UGknX2FjvKywK3rh/rsCrWYTwV6wreO2u0GxYrFs8MndiDm6OL
vhrqZOwdfJcgb9OuKcxjjgzkB/Q7bxbIuWffUB/3TJajFj7P2v4eRFxdmbFybvI6nlPKYFq6wNj7
SlHarxERs2TyTL0tTNBtar9w38bO79PKYWWWK8K3CBj6bbSMP9x2YutI1t7G9+y0NY73s7YAoCIr
1iWz7eqdEuS7iqj5NneRWfugRj2AiPKSzwNdFaQWvzuRF2itJ93KH2Nz63cV/r9dYNCbL2A1hgqD
OBUFYO/lQt79pkHhGnzXVTV2I4AuoIHbMAeXOSqXrEWzCyT1DktBM9APqvG+Q9kAvIMXTdcUXdxb
dAO3GRFK7HAzRgP6Iqs0qpwFDOdwSd2+/QnmcpEZVwHXMkccaiFbo036qO9wLKADuqOAPQSe2DdD
1KFuIiYkmOIZsse0tUt8Wy4djohgUk7aTzyGwz2sPJG2ALCq1RSNBM07RcSV+cFEoevUsNFOkRVF
FQk80m3ZDcsLL6DD92c/2IW+IgntvWGNVLlPkk6U7do6QXxPaUvchJV0uq0J8vd0HPLbuTHuWo9K
rSy49jfQwL5KoLp3purFM8k7d92BWn0/SK03/QAQRkLcxnzUmpopQV+2nzBK1crz/HqVm8Z+50T/
9uGldReMhc7waiaTQPjsr0LQilcVAxstt6NZzUtu1xRc7WRgwVQCo2Ciu2JQ/MZBTelhEAHw/AHo
DhiJEpxNOgHCm9d5i/7UYH4DFMdfA/ynk7Kb3G3Hx9fGIL0t+y6/A48fTAvrl/p2If2SFcdu79hI
zJK5ma40d6s1KWSYMiefUsTy7Gmu0DM852i5BzhsQdOGthxaE9Y2b7pgelcHGm3mo/KmNBpMu+27
iq18Pr2jRvbWayVS3qJ7Qkjo1CH1GGGHRd0NnJY0S0k+0VXnTeWQ9IrGbRbz2H2UmD8CLA4T3VcV
cpCpp71GZ66d7zmO4HVYtCOoBnmb9dFDr1yyARadw229axsokrpojSb7/hlQq8e2d6ROJC/6eiVi
mB5iykLGHhZNWoDAcFd3+sV6oQ0zVk7FLbgD8IgrCbZEYtGJirWU+8EVjYcymybalhmtC9Wmf7Uh
n4omsVKg6PYNhIEySiaUTmTgpEHwyOPnv3vA8ST4Iy4NWVz7QBWwPQDwSY7mmbkIEt8smSC//+4J
J5HvQrkDwgKiLcK/B1DYu/Q172/rorgwRGcOlOgY5f3xCyS6kZXtbHewVEwwggYfofXgl5ZHnFyI
I84EjKcSylgpDk+pPtyPPLrr3PrRh2ji70bnJArCYUiI6EUIGUabw8B8+Q0z0Ufe4GKOVrkLV+Bz
3/8kDrKLX0LWSMWh1n5iBOyOpwvx7pmA4bQfMTYwqPb7JtxXrgDn5MWOVeYu3yp59/XwnHm5pw2J
MA8qqr5uhgMEvQxMljxK2tivVtwvLwRW555wcmvScF8qHe4H+ygsd8KLdhOA+bJaLmSkzoSgp3pV
AIXcIAjK5TCHw1pUPc+4CN+NrqbUj+tvUjQb8Eyu/m60ThYzLHQLJ5pmdeAydHA6V/1hgltSuuTc
u/B7zg3X8e//WG1uQCpJJV442o7hWvDbiX8guX4hOjwzT0/Z9nO9IDwk3XigfjPzpMTd52oo2/rh
6+E58y5OG2aCYZAehdIGrp8vtTW34bhkFuQesAPSARFPO7kXNowIo/HJLfC0b6aSx1C9w1VcAwqt
UDqsyucJHCUWoO7uX3jIme6c4NSABJ05JXol8RRI/9KmDNKCTKvR8YCVefaXYRU1zbeie827S9mr
My//1HYUm2zRDA5KTkTlB+bJ99lrX8HTuVDs+7cm879hQ3PzyVqMA/SMeWGT7xbXpdtIlGGd0Kb1
7x23bG7Q+uft/Xwm6YA+5R3pBp2ixj+vu2YwAO44zriCT8T8Ahdc+5Rb410Y6E9/Nr7W8S3/MedL
+EoiyJpx0fLio3JjOrR6uXJwUH49L+nxjvjZ7z5dt75Q80inaNfDximJ6AyqTpGbK3i2Nnc1VNzf
ypajTAyIbrUVCGGy0MPSmKdBu2t0ztBbJ9IgoJTE3UKU7e7qVsQwuNB1JsbOXAUiNA+iaPWNLLvi
F7peWI3Fq9sb9E2Av5b3YX/t955eexCjHGVJ85hqFncWXbQ12wY5V7BRkBRGH17AN0bMfTKrvriF
EMJHS7xXzmsXF7Rd3FAExxMk1K9fj83nY/+/nk/P5Y6pG+XvJ9WlEQJMtA2nff1XXTvodz/ZzsC9
NSNont6eR3YTWn+NK8VmEnLXgaW1hH+lk8BjjhveHzOodgrsmhMwSBAZJXRhiYhYAjOVvwmB8PH+
fz9eoz+7cWkMRka1rKbqAQsnWfq/sn3D9D8ZI3irzwyNNfBTwr0i0/24QxZ/gQH8gPsDcGgXfsSn
eyYeczJGLe6RMHJoscryB1nwjOa/On5PIZMT5P5vJlN0aoVpp7kQeVgOh8DnN7jjb+qJP4bM/E2w
gl9wEsvVEfCqIefDgRT3M25uR0r/bC4kLT+NtPDhJzFcLaMQOT4v3sEIzNlQAHQfjTeiPWWmg/e0
LL68sOLOvYeTRFbvuiEvSOXte7D1puIRHg2gEWDlo4G9hAj861fxLy3o/3ve/0gHy7TAtZpZtqv8
WjRpFS7BmjQFIGiw88UNXfbwTBbmVRlYnyVum6uflR9UCVnGBULusrsWUcgysNaQoBiLDhQAckkz
8PlY/4+QMADoGIMX7u6LopO7MdBOIpzQXc1HcAVa8S+lWs8952TC0BZik7Dzvf00/Ri9Gy/aLLWT
FpdqNp+/yfDUT1Eu1NC2yL29y+TK0iYR9Pts+mxUPyBV+KvDMTxNGRa1sJLJDsvWVOsKNJKKhAd0
Ce8uzBP332P2k5ly2kI9qkHD4GjJAWwk3itwgy5E/DEYsmYuNgXqJxkKjt2Kj0jXgWccGxiHB9jB
xdCuHT0th9GNlxsS03lIK4nDtD76YekZxZg5iPkdwj5nTdxaZtBUwJksLKK3oI7UTaAMGJYtca7L
jgHo4tUWBVm/S4fa03svqOh6lN6UAL53W/uQ8FJvXpDXWeyGL3mJdHbcpHxAcimMjkSKWjcwbxhm
6v5q43r5oWxUoeI4VYm0sHxeKjnc9i3rM8FY5MOYxSonw/jOj6BpencEcs3H3GED2hsp2j9pbsJb
2TIF7gY6h3a5jqJ9ZYblXba0TvuSOR/Cq5zE87p5nfsm+uV4tt7ES9ggYWJEv40jWWzjcHTXXuO1
O0c0aKxZyjal/WS9RMGh9EbD4Wi1cD0+MBkrlEnpkNop6hCAjdNGhcTchNxGH+BDjulgpVoPfjit
mAWcHM4IAxKGs+88Eiz3nyQs+aoOdX0d896+0agZd4yIsUgmUTlX0otySO59JGNwznvdplPjgJ6l
KM9GTyiVRXmR35RLFWOAXX6/NL5zTLpUYYL8CL+NUFH7Pg1teB0Fzfh98PsxhT2i3sYxokbEQ9OH
ZeX8A9aQ7carxxLSA9M8LnG8IHUEc29pw+HadMD71SBJpxh/4Gdj7T+VzWgRWkuYSQQtvhgoeQVm
E6SVblb3HrBjKspXhhxzqZzZdGKmh6th3K/BdcSwsMp58hewWfVQ5Te5QPZjdEm4CiKYXzpOK155
CINhbyTRM/TBXmYWVd0Y5o9dBuu6eaOpHPdqpApked9s5t6nwNpEzmaRhXeQwl2A9AWCmklv3AJ/
FwAkElKSZ+1Ay3cgjOJU1Iq99sB0w89xYhswDXGSg0C7Gir+LGLHezYC/4wJhZOlau9ozgU+PpK4
tiwkQbOIf41gFL3TytzOI18yVgE5S8bazmDeFsNV747Ft3iEKaWV8XdN2V1cqw+MggToGd6bmDv+
tvV8stZDS54DT5rbLkI4BDhxjnJlXz5hBpZXKJvh+odKc4uYr4JhQ+a1U51WU6QSGrbBQw/e2E0F
EuFhKuriQMO5XEkQzhIwauIEFJUYphajh35vVa6U1yLBiEc8c+jW4RsGuA24nkR/F0y1V7CFVS/5
ECNtXXQMYUfF1yzX/ovsp/hm9v0c2Uk4xU5aDKtQK4gyChWjJSFEljTuyisH/jlZbA3i4noB1tK6
OgETMYLvuc+bhJi+fXbLgjxEhDawK4xzdIMHPgtv9RzRBM6N5hUg9hHyxtG/MaM77xfZAVqN6QXf
DACFjXC7NVW0TBVAGxmbDIwtzVyvZ15Nq2ZWBZyWctumtebVptOB3CwDW1Zq0d5tUbbtb1/AudWP
82BfQFyCbQtHJzSoYu3VplxxKFpubQlxMx3KAtlk0W/C3l1WLKjHFAZneoOSRrNq46FaOwE2tDpn
zgrO0X0qSBjsliiQa2scqDdMQTb+MNks0pqgtDNA4Sqd8QNBdp1Zr13epkl2b5pxde+AbZNFExdX
MdqR7lxd1/sKqJ9V2bgvsx3kXRRPZpMTmoPUKxYnk35RHfoKZlHUnfM09yRL7eiyJIfdBvwd2Tsc
p2QS9W65LukokgiQrI1n+BaQdvg5B/IAUa+9Na0fbqIAgPhSDSZpaMdA453GDRLpI8rz9YJyoXgp
ifCRlAOgsiW48rA2FwlsjMzPglpgSHkJ4FfkRVcK/pcwfu3Z8mTp0ryTqHSyxXdA0hwGEF1hDrwW
YV+hCjIOOxxF05bmQwH06ZAPAzoCQ3aP5iL2q/MDnbKl9N6driYb0WiLGhmh68K3YhcJf04qAEs2
6CC2aBpgDnR6HWCosFTjW0r6LitB8ca2QgMUUoMcLsQgMOV+Q4/kS75WvQzelPboqp/l/FSj9+VZ
zG63y0sMAx9rfx0gWz4h195hzxEyBUY4zOw8861b+TzzNM5SNJTC588ad2O022ZlI+qEe1ORaVpZ
HIdgE9e1uMod/D2Y0rcw1xTbYkaNapjRu4OcGDYqSHKSUhQ/0O+qMuiz+tUyAUA6OnF1AEUW/1IB
KeK6rnOHdQOLzCA49oL07UOhlhDrtH0ZWfnqEVZt6cTbjZDleHDxKgFGJi5qSrb5OS6t3kgHTUO8
iX4OGkI21nQm7V24kebIyV2VI75kydH3sTigUAPAhS28MyoRZeXeex39gVD+ruiHrbLoCw4sUnhO
gMREOZs5GdniwSUvrjYE7SrZ2CF2DXuUDJfOEytvdLuE6RH0K2dG9KxwoV5UM95zWNOuaYHCGRIY
GjAbgw5qF0zqJSpUhnQwHFA95zocsStU/rQJl94/oAz3APGIvRlxv17xFmUZr64LoFfh2tQR+apb
1B2kQeUlR2Wo7lAojn32WORtv4qZ/x7P7TPvxg0d6IcwRQUedoiT1y80QgT7C/E0LqeEvfBFYvct
UeEI5RyivWeSq7aO4rXBUb3za4BbZfkzmE2b6AkLza08b1XAWrf29TcYwj94MAve0ibagQd2zVwP
p1CNLtixxTdCPPPcjQ7b5s2A0lOMEYpjT6AXpoEKwCNYMnXRoK7tVU8NKpcD+ZegPaCiigJlWoeT
TUs7d4kdkIyZ7fRdy+U1H3s/lTgkV6GMQdAMq9uChK9ABL9BDvhivP7VBdhlmwczSpntgi1wsRWc
IwfnFwDnZRb64SN4VXIdY+u96amJ3+vQIysX1o7raA7vKgC+spIO92GYv9Yl/IpoUeM4IgqPwy61
zimd0lEHH3HgoIwbsZ+LUlViu75NvGm6jT00jQg+62SK4p9IySPGGSa0S2PvR0Cn0bAiDApRtbsc
WbYoYNRDlDAQxZNABHdVW/2CBkMkJKpR+R2Mm422v+kBJc58wmeI75kBqB08qaqsuh1WRH1bkt7d
uHWl0tgtfzdL/pvxIkxE7OJQm/WMm5OFP4ofPZVabFmP1hZq8xc6Nw8hReSIAvOwC3D6pJ4Lm0BM
ufdeNXkWRoAg0ti9L92pyTQwRGk8oYSrY/VrsAzQ+2JBpNuRMK36kKCgFCt0/GiambGGwKubn3vq
6JWrJp7yCiELKethi/0CsTD3fgdVbPfoiXprTeGsa4O+b8pMh5Rg/tw68EYDR92soO1+Whw8WyF3
gHIJasszayW6UBydzWHOM9ebVQrHse+h8nCHG9B9HfHoGnBitUGL3AyjH7gMoAiMtF7lvxs/vwNG
RCajNQ/Ujz7IyIKERkG3Ug6CZACJYE0EZ5zENO6dW3hq34/OBJR5LNH0wMNUxzCaWTpD4NFmP4ht
1crVrkz6oB8QXle/G+Dd0CNRvHceCfB4L0888HPTEDsJLAQns4rytstsGPOE58GbHzhtSmA8gHyL
gZPzhBsEqoLBOneH7ldZxcWKeIFzhT0YYBIcHOve5RGKpN4DChlDVilbZcqT+hcsSRAmRFM8Z3mH
DyigmH7U1XjV9T2wzu3oZF0AnTzwjy+ssje8KWBbNFT19aB88tBGZfegSU0e0K49AfVLwfdw2UNE
vfImamSbWXep1uVEdrYIvKvc97/xuqvWvWZglTfCQo0QNmsdS/x2RbaVRaEemu2PoYSyoBnkAxwY
whV1+TcLhWoKy4TrokW4M+jJ2xXRPKX5PD+DXO0mhs/fq3lRsMhAzr4Z8vjgRIqnwTJ+RzP5je4k
6rb1reXWx7VLYvuHO7sQk8pUbNpdDRUgK6MQ50A4ZkPBcR7ippTWE3linnjw6hIHjsL6A8q5Wxkl
giSESwH+mD4Q5jQ7NzLRUU3w0ffTjWkJIsrcKdGkNIp1JeEC5RNZZIR1D2jvOpjZxFkfU5GWsObO
IM5DiDiip7Vk+Ypw5zu6/Mi6H83tMtUKNW8YOQUCAIV4cIv1hFAvmV2N7VYYno7U6dNAttfjPNu1
gLeZ8v1yF9QCuYOgUCs6tT9j2wM8ing+7WruYVd0xXoucpiuxdhD9AipB1j8cypQochmAUx9RHHs
E88BlFG0K2CqzSr2bb+L8vyIfVVVVsJyFxBGNO9Nlf9KLGZyMQf4AR5Ai5GAVDYcEL60DPQ0xHK4
D9P83eTizsquX+XoRIVt2XLLqYbZwCSXlJKGJND5VXfeDAtmAXLgtpAcB5MOvk9thUJWOC2pRAVl
08/4Qu1cRvsStO11MLVD2rSKbZaISxSV/SYjJHorysGHKUb7KjsTJ6rzsB3grqpKGmxMMEDCgoQ4
3IBwAZvaDrB76habSLiAMw7sWlVdCH1LUyRxHaMCW2LTrIW/VlXfpLB/lPgD9bQphkkH7SYA/sfp
VnQQlDVVyzdBDshAWXftHXIWc5r7XfPQzYCm+4jzkrkjY+bBNmbVQ2+TNW5YbZY+orsZbeybxtPw
XeC5WSm2gMu4jOhpmx5a9GGkcSDecrvcNZLZRKoZUQRijl3kzK/adg9Q6cUrPY/OHdz2RhzoPSbJ
SCCiBeF9JSZOtoHo53u/hOVIPxEckkyYtMkR8tUUeQ8KROVm6fohCftJv+WedaBcgXOSh2gei63l
iRNERz5uLze+CyOSJV/WEv53YOIXP4XSeiWPr1fksr7mcPJ4hm293PW4fyUur/qV5mbM4gauBfUi
DzENqyxo5DPUPWiohJnmN6J7DvUt7Ad65TwsVvMs7xF8+zXpEfIyklRkMVteQopdLWg8Zj0ORlHZ
FqZr9Qc3/C30fZVM0o2e5lHfQYYp09747gqr7blVLvD1HpIR8LugsO0AcQUp+Xynl+DFst5mEDCV
iRNV7XokzLtytRMlvoCoAxUTUaQaMqlu27CAwFWINyhy9FWO9mcIsoq06JmLuyZ1Hyoj/TvtL/aq
QSv5LXe0vA7LDocsbrBoYs69CJPOkR0t98Y3zpwpQ8xTNUfVqxMu7ZaLWcC83q1unHEsE9GvJN9U
xHmJHJghhLVQV4Y1PrqVw2bDfFxblprotDGyvo0Lr78SZsrXBG4aBxeti+iEbbs1N3W4qRjUZXGp
u43veMEKYusmm3k03sQxl7i3Ncf+zaXhKImGbO0S1ClVqLHTIYhYs/F4sKEkBDpRVUZQM3XeNy0d
Pwv5JJAD6AuIq6zHD6QV/i1sjKb16ETHvq4g38HD1klxTT6exUTCLU3W24jAvSYOLa4xkH0e+NLX
L6Spc6z9SqzDsgrBXqAoBWPOZ33QlVsYXfSbYFEWwPlm3tC4RGKNFw3KqozOqVc0foYDSmV15fT3
DNQPGI1KJp5NJCrkYSp7xdyGwfmMt6uin2vgxKdyj1pifM/k4u9J0w243hbdC84fnUK0BLnKUZL8
brzGRa2L8ds8HvTGLF61n8WxiNPrKUzk1Hrbwa8gWg5g6YLW4Hm4tqIR36iIu0x4LLx3EdhdVYGp
E9gLBRqBXQC4LfEgVlNc7mfw9TKg/NxffF66b5wgYRWyY7LFMLoOsCxXlRPDpzMGOGANQSB7y6t8
2WAjh8CuRrKK9qxEFGbFfvGrBnosTnto5GaZZ7SL+aW8/ee1yvC0iB75RRTPOesPEbgkeWn3TnRD
ELYxbu6E/lnEy++Czc+CP3+dAD5TADwtpc8KXjIkUsMh1JBpDQMcFd2G9wltm3Lz9SPOpOFP6+iQ
HYRx0eQoOFTRWiANCNlJho0RWZyXr59w7keclNCmCpinyfH7g63uh+hOF3BFUheqTsf62Gfp8ZO6
mQ+vym5UcX8QpXNbeuOm9eoLmuZzA3NSV1RDKY0q8NFmvPUhXThin0cDL6D2QuX73LicFEDqacQ1
E4TJQ9ffEBCuaYgU1Pzr7wb9pGIWDXQkVYyZ6kLPx7t6E8FXxyUXPv1MceWU98idwg1QFY13NbCJ
L+MQk2xxKvYwzawnSYtkAm57MhIXtBFnRup/+m/RNagBVMNBkxeuTEY5gKXLj78aqdPOEbvYGG7t
jd3bvIGxT5/q+WHU44UK0ZkJeqphnOMGbixDMUB9xh/ATr8OPHuhVnluVI4T94+6ejcj45b7pD9Q
WMyt4HPhJj0arG7HELnMvxub46P/eERBq9aLgfA4EOh3OAIy/EdUP7/+8HNDc/z7Pz+c9flCmWvh
Gvze6hDR5SUOwLmROVm6EYxptXJKFwwYGaQDoNzHC9W3vKN/ozUL4Tr+368eecQF0n2xcFnXSYCL
NdE2qaJLwoxz3/9k8VY6EC102N5eg0mvyDMt3qE1vPBOzw37SYmbFQL4pRl6iRiVqiQag1tXmPiC
juHMpnkqWdQT0pZM+Gbvsw/gIzMPFoV2hMlhF1/Yls+MzSm5OHa9iQ11ofcM9l4twDGhpNdg/Ky+
npT/+k59cqKcahbrQeWkhl56JyPqrEJc6u5906NFLrcpqvYDegGsPFBDOmxxQfMbnRvJGIRbtdg7
Ot8PwHVvQzcMn1A7cR4jCvGAbpz2SS7xeIOWp3wF7zh7YWP8vOMqDIOTPcCdcf75ORCE+TG5lxZ2
gK2khg79Nxtsiw64UIrfcmHFsZ/Prd9GK44ncNc/KpQftmHpsg28mxykBhZk6xH00/FXJeEAw5jf
fNNVrK89yqc3b2lR1mQD/aHCyP7ohhBZjK+HnGHRfDbiJ79Bi95lBCEpmoq7Moma6CC4vWkUeQGs
5Ylb3PjyHq0JXz/t3Pw5/v0fuw6KS+4QxXxGPRGGSfA9/F6U9WtfsAsx4pmj8VTGiaYrLaLemj0a
ya/mkk2JDap76wAV5Rrn19TLC+/+3A852eSKuUcPRdc5e878A7CZD2VcAFJ4iTt/7q2cbHGyVciW
Se7sqV7WPe7OWuNodB8GCiNN5yH3L2gc/kVCffb6TzY7p8NFGYbrdo+5WacoPkXIIQ0+yjhRbjNe
khBFfKnM/YL4dxXXcJyO1UweLZnaNVhuOW5TSPRbSO2z0tJySSPZoYhP7bg5Kp6eI9a5150s6a7D
Qv0dDqLeVnCeuCZtsVy3IymbxG+JvJUwy/xAf0/05IIs/t6jAm3SmrP4SbNo3nReFf8orO9d6hY/
s1meUggd5TcFdQzdR+33CSrWyf21xFMCG9/s67l+Zqs/JRE2HFRSVeEB0jFlkg/1lsvlQk/0uS9/
smqNJH60uB7kOxC/9/xtqm5Y9FP5719/9XOz++SUWhSfRR0Qu/fL2ckMPPBQMoIHKaoN3YWbz5lH
nMJhY6bU1Jp23nexWtIQkCBgUmSNlMowXjgOzz3iuLj+3Gw8O6DBc1T7PIpXQ14Mq7yNNgPaJS/s
ZmdW6SkddpqjPihg6LefZKW/M3D9N0HI9Ae6kdQ3ZSATCUoS9+ncy/L16zdzZlIFx9/6x28yftg6
oRrUvrFBuB5FJG5dt/0rPw0caMen/vHpQoZ1XJbU2TMu1KpDYL4qY7IPG34hfviciIAnnO6bBfDT
MDxd9mbhN+DATcj4/cPZme1IimtR9IuQMGAbXiGGzCDnsSpfUA1dYOYZzNffHfWU5ZsGKaSWWspu
mcD2OTb2Pmv7HQrvyghzrHX2DnQ5xFpuLfg5WgOsQ70fJsqS13tPszyoxNeuqHHMg+uf07T0uJrv
fSCKwVuuUHiXYpQuix6q5FRKJPxkYSBx6gFEaidwtvFvOKRtzDrdFFCCE15ABYVAwTpxAtM1Awcz
nb1FdtK07SglsimMiKd6wtYaggSYY+Ewst4S2eqaVmbu1KMUELbi1qnNzCMcbn+JHAyb9XHVRLqK
NM2QTSYxou0yhx5Iwnmd/YTr5UbrumSrzFlI5VBLjxrfk0mi/pABngp/Jmu8J+NE9wWs2C59Devf
8JsTHNHXwNPATDb1y/JxsP/LxRYVUtf/yqz0Zo5aZmicThK3OTiS9Pvk+bLeVyZkBGuFHCsDOU1Q
++2Njv2g0C1wg2/xrb4uN2H/BzQdXSdrO+j/4XmH66go7j6gMIlvDD4xVKS3cfnkUaPbLTn40+dN
SvI0Magv1l/va+8kPF1ZR3DInecGrcaTG3fZbS4LoH+ZHNkBIJLhz2g31a63yv6pzGr7W4Tq4nd4
XLH97IwZgBjcvRrghXlITM/Z4wwCLLkEF64xh5sUKlLt3+u/UjNJVTSqSKE7GvmAfTzDlSKuOrDS
EZAdgNeZggQy/df153w5jThV2ftePkEh4+YtsKKQ85jyoxi27F11TSvTf7HySHgMxS4Ty7DrxWnz
3oz6ZSP3f9lB+OHK/Hd5S6JoMkoohJ9dqLgyAfWE5Lhjsjae8GUWwhOUOKA5LTPc2Dchjuchv6e0
D3pjuqnkmO3WO//rQOBU3TUxSCOA121xEzmi1AU4SkjufHwLS9zUswBl4/jiWX+UZjBUvD5rPQiF
Sk5PkMdnvhGjghxEog3mjq7x8/r8aZ9RzJIB9zalYZLV/FcfxUvhe/1lwnD0krI7xpGTA75HL8GB
+q8aPzIsCtA/rPeLZpDVDRgbWmk0dsJOdc9wC5jU3iFPbdRik5ltjLLuEede+9Q7Kc9H3CCZqJmF
h135M6/vLPm2/ut1Ha8sZcI0CqzquDw1yX253BbLr/V2NcGlbqyGpjGSpsQNeV0R3InDQru89abG
88u4rt8zifL79Qfp+kaJYlxz58Ka+RzmPL4apvhFVqTD4Z+5MTN17SsxvNRNPlluBsMB3kF5JWQD
VzMjiQKc9dCNKaTpLHWT1UnTkK7XynCi7MmL+0fAFp7YIk7D0FxyRMqp+nFr5GPBqoWm4RC9Qyq/
dE/kMt8vKG7/nZ1LJ5yqqMsmTDgK1SLPvS68+S6zy42frstxzrnbPk1/+EANHYArVdhaf+AfeJVA
ft4U405Uto8vLr8VZzod74OSvq9PqvNP/79DEPTWeTJ8emLcw3N3sNMqNCzrW8SgeJ5iC/eKg3AP
ZRHKamsjoxt5JbJHMFEmz25J2OfJlZNVj2TkVsAGO6gjozqsv40mxh0lxpupjKOlseYQZarXkWlc
ZTYUw+tt615AXaJllnlRKyosceJtnqOrAZouwMOfjOoy63OqkvchYErTOjmnEjg5oCKinILUXKpj
WYCFEtGy2q2/iibS/1bEfhr0irT5mFO3QI1O6xP+AZmS35gb+VDTuErgR81N5g0JL8Monv2++kiS
KWgvXILU/aiMnRQeYJ4Ma/ZrQD1R5Px2oQ9e7xbN7FH3kY49zJQnEzuRLL4rvfw9KbstGJ4mzlS+
fprj+NBAoVJYzK/Q5Pvz+DvHx0gunk2UHq3/fl3PK7FcRJCGdBkpw9x5s8eHSj6n7etlTZ+77NOM
Ec3gxYuDpl3vzqOvUfyjoz8ua1qJWQPe2tTsgMnogOIwQIqqvHk3lBuHRpqoVSH4bQ0FiKz7JuxQ
dbxr6oShIimKoQMryx2gbxuJh5yzwBd5VIXhmzwhcBBxq9Ct8tsiM6/P8pJ0aq5BMQmhK5WQoBuR
D0npAdyXq67x2p1r2BuP1428snTDOsvsptiDoKeJgwwVzgtcO0ixdX7x5WEfpyoqPyV16+Q1x3IA
5aaPsqQrO07eZZaeiFftvQQH5Wya9xfNB5Wdj/IfMaAQSIY9oJQCFIeO/RnyLVynpqcsZQmfHG41
Q9MRjNPwIyuTY+laFjTgW6QOzXxT6fkZEcApmJYDNMuLQD3A7MISvXvp3K0TGd1YnF/sUyS6E53h
GJ5V4dCkEew5ljaoKyoENoJNd9Xj/DUYUsN+LLxoCwevyYuWEvwkm3MajxE7oSpsgqjaif3ZiZ/W
h1vXuBL+USJdQvKuCplEbURkT+/nQo71tjVJVyXlZ1JMWcko7H44qinpMuZXLB2NU5nh+HAWkNnm
wBVvxKDuYcr2vBRxa3UcoPAI8pqHzOnr684q6aGnOMcCmNy76sqsfbnszZSAdw0uTVlBI+T1ObKm
I9vfiBu+g6WleBNROd4yPHYjh2piRsXpx+bi2F5OnVMsvrXdHwKKGTTt6y+iiReVpw89MoVBd16F
Y/vNzm9a6QUp6mDm6L/19nW/XYn3muWlMDqAhlAREszk1XNdP2ZbJeu61s9v9SkYEX0MFVEow45i
fuMU8thUde/PdP69/us1wfEX2fK5fVtGLopv6xD62efBae5s2W18a+iaPv/9U9P10MHJgOKQY6FV
kJenFtG3/qN1Q6pE9DxNXmokmC5JCSybtG6S8m6i02mItqyWdE84L8Kffvskx8qpC+CdXI76+gm6
eL9shwrHumbAUrmVanVdpER0j8qNFlUVzimFCrzHxny3pOZFB96oeVQi2KOVO+M2wznlQMAl0XeB
qsbaeV8fAs28VGn5iTt4GbCa0Uliukv4aszTT3Nzn6xZglRgkLt0ebRYZXSKTKj63TMqMkqfp6I/
DucSLwvaCRv658teRQlg0tvGsMyeA2B5+5jM9utgtHu72PIi00wlFY3fedgxifOhByEo1c2aXSdR
AzaBP569XPYC5zH6NFlBdo0iadY85El+Xyw2Sq6LFOfpkM1f9gAlkmdBGzhrodCWolqbFNdNQX1B
N8QemlVNhbcIWAd03oBqF6t+K6c72qPALH4S5nudXPjZogJczHQiUxdVZljbIBAw2/wPNve/bbj0
bHSQboyVOO5iFMgKGJCFdnsCtTQnd032s51+rne/rnUlkGEBOhZxAaLx7PyunGd78IIl+bMYF0kh
uaMC5s2ltGQ0ZDVccpvRrxeR7PLUHQ61ueX4ZH+dLhwVM98DTAqtf1OEHrWre+44yRE84v46Q2nY
jgL7EdAuFdeRYTcvXtWDQtTlWebXfR8di8zlO2x68507mjlBkUcnr2zUpfhV29q/J5njcop7Yp87
iflcusR8W5Ki/8mIgeLRyTLb17H04icUrpJvIs2iMPdS573zavPo5hG5N1D7fMhkZ8SBl+TmS5Qy
hOhcunwrz389go6npBg5NTLrCexLWPckrCvWuChzfZrL1/UJouvd82M/JYAc1XAl7qpZiLIzeD/8
jsCC6Mun9ca/jk/n/1BauGM3WquloUdQh1oafu3hqNAqgoHDHdW56BvdUUlatcxj1O1ZLBS0KK+7
ys4PrT3Bjz0vkv36i3ytKMQ8V7YNxTBDwlnXc3guoroeu3E+NCmFO17mJvEx9bzkteZ8lE+oU1ye
sjTxhoCxeXZ2GQ4WoRLGvN6R7swyL3OU6k0litha4DAqfOeT4Zr1iXd0O7v9KNyzKkHC8+M7hEqw
UVwyJ6o23uPrxdFRfS9KLmlaTjENcZHxWA5QAYN5MKTenSnIfVLIe0OyjZXl6/2J4yo9NpqzmIes
pGGE4v0yLq9d4mw0rZmzKiYedanpnNtImWIEayRFUZL7IwMIcH2sNZPWVRKy0w9GFTkNPsIBI8+m
5Jug4jouy6NloaS/YBtbXE1cq8UCbRyVU0UzM8QlNsf5C18eaZKh1MptARvJii3Qq6az1CqBkpSo
zjIiFkYifyjc5G5cRhSdJc2GUlEzzmqhAIjamcjniYXZKIKc1r4lf68PhKaH1CIBlxbpZBO0LFHW
MwA0I+9S/twA77HevmaguZL6etoBc2RJFIOUwNhMUE9K1Dy7+bclFvZD7rSgmwAWs3VOpekoz/o3
0yZzSgeEHZJh/GPhp4xt7SA0I6wyvcBRwGH2NDlhnt5wGfvmZF/BUHZjj6VJGSrMC7XZWQmPUCeM
k3HHAZcjIK553fs00yscs5Loz/poaLpHRXqhgJPxYoydsLC9azDWPqDG31iGNB2k1qe5YwVPoRiv
AKDgFUqDcbzijbcGKrv3679d9wBljY5mQPeAxSFh6r5mLuqmyzcw1vz1xomuZ5R5mgLaFDlJz8O4
BziL/3TJjxosaBk9L/2d3f0y3YdSvJvN/Yyifdt4Z9OW7fVfT7//Pzh2VLprXs6ZBRmRDJ2x3YHF
GLR98Qa2U1CZ1e+mzw6L6MI8H0FW637N7jLtUCb5Uo/JdcWhyOqyY7bYb64xbISspqNVkQvKF7GO
FqMdppGEUOS/bEAR/rQxA3X54PzQT1uhCh8qvJWAkoii9RsBqEJlP1tMXhfTzRxdBsx1+HmUPz3F
ap2Jg8tBw64bggIWBR6wXeZWVSGQN2jniyFTweSAXRGOQloaNj2Jd7E02EME2s2JuRxgRdeRv6di
Nr9HKADOcZsBQw1/EjR6gHMMGBajYd9ZycKOcsTJy2wtVuC03hIHvSPnY42qgx1oDFOKRGktV6mI
8QlvAgp0EEkCXBKbnJM0vOSWo0B8l9uoHx6WIv6B4mi5J17ZHUW2ADQ7VSh/pWC8HEYP0GijNppn
ABHoAZY4M4CrDj+KcYl2Ey4Y96jX7Q/RUA/X4yzkdYf9sN8m7bCDn8YcVvPE7wiYZddWWgDYDNTa
qW3m/MRah1xhPFE+mNXDLi96eW+2qfFfnvZvUI1N3+e6j49GHdmBpBWQSNCmnRwJqS08J5v6BljJ
eZfQcTzgINDeuzEZ97APGe54PzRjUKcZv+tJ3T07rX0u4XXw84ui3Pe0wtakHO9i88NbzGuQM6Od
OVF67LwCwCtwmmrfpixC7XH8Z8A3/p2zwJIEHIqp283DYu971nSBw+0I8PrBeQamrXpMskmQs2R5
yALbmtiPLnZB+khH8dJkOfSydsuE9CMKDIpdJLW5G82aBCgGmndTz4xg7B0gs6DCe3CTPGW7yFnA
ZzI4uIMbqUoTQUzJVJm5iEWMSLQ1vB3S6psBuB5cO1ugkyRsgNfz4Vny+sUEZ0qYJnVuln0M+BGm
bhSQpJyoP6OSag9IxXJEp0GRMCaoe4aTqB/1TPYbb6dLPkrkTpEjSxH1VmgTMP9AG2xePahFrscG
bJP1d9M8Qq2gq7mLAx9hD3DC6c3rpWq9h04m9r4l7vJ+2SOU7e2ScWA/uTmFFfTqQT6IHvCdDF/C
Z2+wrYVD9x7KsQN4SCPYhYkV8nS+TZh1T2vssPr5Y/0dNCuiWk/X2A2zJkBdwqkmgILEv4lwdutN
a365WkjX86VxCTOm0KmHJ6Obd11cHKZCPF7W/DlyPmV/InsPhfLmEppiQmlnsqutD2v6fVnj1r+N
i1w4We72Nq7Yef4M77f0tsKnbJi0zVJvrMCa7aCq1pRm1bqVU4EvSeujN9L3ujZB/YHHbZ8NvwCH
+YCS9udl76PMosVEkocW3Qm9cgwyxw5IdUfbrZI3zSRSJZsNCIIMCEQKs7EBEk2WC59FzYZc7Zzx
vkhSqkpzBJClymHIGibNS2LepFNxNHEbYNNmY57qfr0ykTq3NYFYoQAYjvntPC8vEdwj17td99uV
LG65c2mAwuPgAmO4HngCxNEyPJ9tPCwKbNL6Q86/86sOOsffp0CoGyCTa3eWoHX2MSq0Xe+9MYXx
MdklYD0whvoD662tSavrrPPfPz0snlPw4+yMhAwrhy9t57Y/737W3+TrUj1QFO1/W/dqZiax3Zgh
UAg+aLndLfQN+aF4pO/NB3MAbdt7HQ4pA/KzD9m1sytummvrgB3F1RmGWD2V4JNATfBcAr7ot69i
Opj+lnesbjCVnIBaLruB9Aak9vG5gaan5zzoACH3tmDPmuVYLaoxCZ+IzAsSdvkVGUpcMmLLWFr+
ONwZ42tRDM9ZfbXe05rcTJV8UI5IM7EoSegkSQTyzPjQzvIpjtutzwtNZ6kC0LQRJEetghVWqfk8
wpfWH0tgBVOUDaBOcGo2cqjmPVQRKMRtI1BEXRO6tNxRBzxH0zrKYsviUNe8khpkDNwez0rsUwZy
R5voJGLv1hXl2/ooaIJJlYHGVmuDhYlO6pz2OSmsp8acNgZYkxRUvSeLereru6wJiWH7/TfT/bbY
93MEnODv9d+uG2AlEbiFycEXPCMzTAHUTwnu0EMVVb6JypH1J/zVnXyR2FSVZ5zJzEY8tCEI9vNB
3FknJwAOcGeC/xc4Pkj13c64xZfEIfJPz/Euuive2f7SGayEe9SmZ3lxZIZAzjYBvseuXGBGwX3m
gPa3G8WCuhmgbCFTrxw4M70mHL3MAeUVp0BT/LDef7q2lRgvACSdYhZLlOAMVpDI6LeVoOvWG9fM
L1X9WcdzBOqIYYejmQVpDCJmzEPDmHxuADnaORsnyJqUqOpA2diXNRDLDir2HdDhR382Bj9NACKZ
QTd9yM7y+6rYeCdNtKu60MJI69giHf37sBLOB93Q+Im3VdSoiRhVGirBbJhjB4eLjdEUPj6pTR9F
BY+2kHCunf+sj4tm0P9e/X1an3vaWMyER2Zo5ste5vN1Wnkbx9O67lEiHqTzArqIAcchqGPl5KcB
wW8No8j1H65rXVn6LRt3AonASCfpa1P/dBwG5uf39bZ1Pa+EcsFgTUoL+Jwty13P9q2zvFS1dUWi
LbMoXa8rYUxyoFmoi6t514rsb249N98XEW2pPnWtK4GcT8JkXdGXYZp17wSVgI0zmRtzXtO2Kvks
h7yq7AVbd88lN07f3QxUbOQfzYiqAs++ioYxHZgT8nqE2aPYyfO/xda2Xde8sjaDXueJpRlZaAyT
344Hip1hnL6szxhdt5xn0qcw4ihCF4PEZ3FVJZUPQsTOndzLQtQ6v9CntnEKldR2x+qwGSSY8zH4
f5m7dROjmeqqhtNlhiczAebXkrYPaV/87gYXdhx0PqZlswUF0HW9EqsGmPJOWvMqnO2RBG3Xp0EM
d9EgHeRWGbvuPZSQ9ZyBT5AgDCGg1RK4uNwLnbbvnzp4zN30k+x/XjbQSuQyuVTMWMCOG2Lot0l8
7cJD47KmlbDto8hpF+x1wzgGUc8F+f115LJ4X29d00GqWNOYYW7YpZCLwEn4zQA7HPxw9mcZkzQA
/HprzdLEgSrbFKArE/gCwekQ29M9HCnaAx86a+PTXrO6/70r+RQJMpcN+Pf5EBIHAcBZmYKLQOw9
T2trJ2rnGPUx2dueJLu+nd/WO053rP/XM+nTU2McHE1eV1thRDPvLu47tmfzYOPkOzevx7iBu6nd
4XTBxIQLeDXCDsKkY7I1szXBo2r2WAlwJAfDNKRWEkyg3yJmsmkj52rOlFTJnkM6CxR+NF4l8z5L
QSufc1iTAOrumkHVoehi3jp20L2Hkn/dPIuNdHFh92UAzQ/pgMuTwJg2ErCu9fO0/zRIndlUqMHG
dsAj0/i+QE8EBHwXgQtK4wsj6Pzoz49IcP0SmTlCPxufGdjA/mCV4KxGxsmJN+uZdRF0/vunpxRl
PBSipXVIzfKltdmVHMaNLZN2Jit5GJ71XV53OL9P2OiGyPv8JgYB+1uRYvOxM3AsNIG+nDuPjWEC
Ew4nXO81JR639uuhdB7qLz7Q/hbJfHo3r7XLZJzys4MZiXGTQt9a0GwrWF4ElbS+pc1w4YOULI2P
2aktPD6FRfmHt99HwIRhTO1LAbR6Qjcech73r95Gydd1MRrjkrgTXLy7/G3CCclhaGFS5ZsQRl52
K6G6/UHo1gjX42CWFyzaweA3vjZJn+7LWW5hRTWvYSoTDvm6Nt05GUMPbB65BMy7OtPd10dcs+qo
MlEvmbvGRpFQWBkFPeQdWfZ5ByNUoy+yg5fHW4e+mqhRtaJLPZN5bL0pFDO0utRj+WtkYCpv7Hp1
faTMJy/ulrbOqXdKiteWP7fmXmydi2hiwlRmkQWkV8xz0zjNTgo3FNRd4oPYIOWVcE9LY26Mg0bJ
YKtq0S5ilRxsZpzssdwXdbar+mKPy9+DI06mQV959B6L+TTWoeCQacMFJxU7l258ln/df7YqJF3c
jthAuYxhA2R118Q7ykLmDIdLJpmt6jTbjhCs0I0MBbCLCfSlIt9zR+LiHaL/IySq+caD/laD/X/I
256yykxds8C+O26hCO0nwKAATN8TLJU4Y+AwY6z43L5x2Gv8yasIlnBzhUXVGPkTFEgWMk83HNJy
WfZNA6QUXDMyXBIbomn+NHN5viHP7P9gmYXzt6mp+sCbsv6+iASujjuYwpshvPYo/Na8IQWInY8j
jMxGWDGtd+LXGCpuq2ojYTdZ54BxFCaxYK8cVmwgTaF6KQnc1MNFR9E5uNw25D4HvePozo63yzKg
1DuY6wGVD3i65XTf1n+Mbr6c//5poWA8Luu2G6NTy9ybaITXSlYcMYOqjZf9Oi3Zqm6V1LPsHDNy
T0XRP9SkuE3S+QOEsierJD/WX0H3CGWthTjBra1owbUD+U6aewcbxLJ7W6atzKpZzG1V1IavhRQu
I6N7YgAC1B2IS15/Rhihjq2QzTGm521oGsbYd8FrRW5o0nQjo2TCKmKYF2D847W8Fs4sMNJIcdHS
uunrer9pHqCK0agnK7cEwzRcZLITZn4NK5YQMbQRwl8vFLYqSGslaQmt6RyaNkpiWQtj2LwYNy7H
NWOu0tHtxJjOPiokbIrmB5sJucXuqj7QeXZ/xTOojutdpHvM+e+foqOXDYojYTEccu4OR+SDFzsd
h5sC4pid5c1s46z565XJVhVoVm9E8MPC9VJWP5jS9LP0SDzTF+N/W0fmuicoWw+W0gocRQ6yCLXq
k1XVz1E1k2AQLNrH5vRSbZbA67pMicbMEFnWwwb0xM23Wv7xMhb0/VuCPfz6kOhmrfXvkIylMRRD
gnP5JH5iERxVUFmKDyi2ERRff/gCnP1v85mJa6umnLD/qNOnhKKSf0JerJdvfGquRCVgCjlmKagK
/eP6++geqOxKBtE5yVxM7gkX6Q34pZm87uNIjH5m2MbVZDbZEbZNjj947HdbArK0/lhNN6qK6RTO
PdSyE6ykU7QbcaKeZMvesOONXZBmvqmCaZkLI5c4eEXz9sGywISX8C/PrCbA817hCrPlUa/JMqp+
2vFiHOm6pnuqa2fvSfGbd+VlRyy2qp1OTXgMgaXonuY4OlYLuSsqZ+PcW/ezz8PyKbEsqBdIWsCg
Q9IZVSB49wfule+XDa0S64Yxk76aeu8Ey7l3VhbPzlLdE294Xm9etxyq4kuR1EMfLcADwDxigFun
PJuxmvOuNxx+PdCWBJ4jYNWaxNEVlGT1Y4Gg3TiX0mQXVTs2sJSTeDDoiTfwMcxgrZrdJOy9M7ZK
4XQPUOIfvrYorRnz6ATzv8af5v6FZxT79gZgB7p1SquLDiXmPZIOdX4G2TQtjEotOMzReHaCquLA
aYr6TJDMN26bNXGuqshSm7gu3AhHsJieS3nTRPdTer8+EXRNn0+6Ps3hNq/asREGivljOfhAIuSJ
76H05ok7CdsqKNB0FTv//dND4P3YR6A9Q5xdxfzAYEF2iEScPld5sZyKesquXBHLCztLWe7F7KKe
rjsTksD2h1TXl5jgefr7sv5SYh4e8l7Sxmh9XMqAACVkOm8j3cq4utFQol5GOKRlxMQeYuT50fLG
Yd+YznRsrbE/XPYCytJu1UlJPYM3YQE7KngvZ9EjTrq7syUv3RgBTV5kyuqe2DCGns6XXn02mvu8
seqgNkA5uewFlOAWfEAP2WYT1jkMi2fuggUr+HsDR8CNJ2jSh0phjLBDGFjtLaFD5TuZ+KNb8gZ+
4saDqMhlOVDV9HVLR6lYcJFczg48rJcgNskubZyAiK3SeE1NBBbqf8Mu6WFw18bcgUhlcK5JC//j
xG3jj1JUyc9yjIZHoyXsJFtYw81Z6+6BvIEeCiWCwDdjhQgrGsHWxuyW16hBRUfDMtisT/N82ceR
escyGlkLgzi7DB37xY2eovp+5hsHgZqMo3K184rA4SrGZrzp43cQrsg1LLy9IK94vRNGPDxmxibR
TPcsJeGUbQ03ZGzEQ9t8kDM8xipINmb4kbnvqCvZmJOamFKhkYYh49xBUUPIlmu7n304Z122iVSJ
3Y3lGNwV5/K+YdjzESuYIXYz3ypI1aQ0VXNojzHpshhrF6yr/dZ6HbNrbPgv/O1Kphm9KG1Q/DCE
Z2jX5MPscQo6AKJuF1BENrZK52j54hBLlQ2idJaV5sBwprxYHvQ3OCWFwe4Nb2OoKO35p2ijyId9
7vV6etMkH1U6SGzm1byGFq42TssAA23xYmfjzui9/foDNAOiSgcZ7DOJfT77bSBN7HFSZZe+B0fB
9dY181RVDLLGqQZvEdhPCPIdBSuWT1Nj6/Zd85mlgiN7HNKknjHjewcejIFZ8S4YJO/uTRRItjue
VvOt4aHUouiaDsaQxbJ1AKbpM/Welg4ZnNxcYOd6i/kutLB8jndz5G10miaDqBe1MasSyStcYs2o
Fkh9x4WR4Wha08EbnPgauHt5R8y6HTcep3sbJWEBSGoNjsD+244rCROcybu3rH68TymZN9KVZhar
0sukYTCJFK57IvgE33X5CK8Wli0GXo7nUGUkGdn4SNXNifNLftpbCtuE2/AClGHEh/chonAe5s3i
l1NxE3sU7DgbTqDu/OAwXDyvz3FN/6ms+GoEnFEMCW6BYQWfcBEs3uinxYXnVaouk9UdtrBAKJ5g
n+rnuFDuUbpWEJi2b803TUpzrH/7rO8AseZQgIRZbi3f2ViJR9R7mHD8bSFkNbryh1UaZz+fpdkq
uNLlBWXXltBoSONkcCHxlfce767cod+vD4duBigfYlC0d2Rscf/jJstLg1uCXTXVd0MiDnGM0rYR
9SuylM+Zlf1af6Bm/FVx5gSmr8tnrMUFhdN5kdDDKMi1mZZ8Y4Jp8oEqyyRNn0ZVmZVhmX3E3asR
QarPWz/G97lrVhuBoyFF2Koe0+QLsYpmdvFhXM+7cZjnQKRyDpJoKg5ACiRHx4RPa2oZ8eNYJiW2
Ho64iZtzVSSUZ1cwUcu/zbGVB3CEHoLRXAZIIh3PNxkrb1p4T+1z3PkeRyCjg1lC+AOS1fC+Pga6
LlJy2NguwANSHOfHWPJB6GY4Rii957HpfJi8H9cfoplZqtozx51HS2o5hJVjwp3VhPdxvqP2lZ2V
hxS2xRJoRUme1h+mm1XnyPmUyBo5xxNvJDstEOHCXdqYgdmo2R3ENGK3/ghN3Nv2v48omqjITdj+
wPj4xPpffQef22SG7fBLC6sLQ1wYH0p6SSBMRL0SEPN8fu757Yi7UuP7+hvoRkRJIz1N+x7eqW0I
46/0WXLO9p6R0UNFPT9e0hneu01/mtOZH+EMTza+JnRPVTJM11U1l7iSCjv2DXbGvlslt9S+T0Z4
gi1yV9bVvt0qJdM8S1WMVtR2YZ0WL2HttVc1meEOaRyL0rwpoaFq4AE/yXZvZFunJZqFWlWR5gur
elvizsga8iASqLPsq2ByflBrI1A101olhca5J6ZZDjKs+ic53UtR+pRufETr2laSQON4HcuGeQwF
ygauURtaPXiUyiCHZeeP9QmnWbdUNantjgL/JDACSOq7zKGvJDVe1pvW/Xol4L3GSwsUleMShDE/
hsIHhiR+Zm6tuJoM+Tftf8onpMV9aisM8AN70Z4SKwUpt0LnNMZYBSU+9PZW2qXPl72LEvK2G01l
0RfsZAl+NdjlT7Lkd1klH9eb/3t09MVH2F+3x08v09UD5zzDCSIqOuj33ISHm90Z7DErJhHwOk53
KU7O7imsDiGWq6NdvPD7ZTTjgM/LjI0NHfceE+QI+1kKXLph+ONs4ch2pNmODCK+t9u+/jEWEf4D
nNP3VLR2ELmW+KiY61wvLGsPKWVT6FVVGXSWYeyK1ur9dMziIFpMwAUWYZ1YmdPAqCoGLlLm7uOu
7R4nL8aHtajrEzMS+LIDdB9w2WJNH5bkiP/De7WNBOcFZs+uWiBwEkRIX+6dxOn8BGCXxq/bIYED
vD0vvudWD47dPuaF/AXQ/PRRRub8u4aT0+RLJ7X3kJwTeEnUMC13uvbCPa+lpEDCITCILEZPzcJc
vzWc27Isin1ap1ubHk04qJBOkEnolJIW6OfsfXKoX7vfOrl1FqYJhr86n0/zx+sZLplK4HEJKW/s
2X0qFvfDaI1957kfBanpxs5NA7C2/8pFPj1osGhDugWb0dkm0UF446HIxbGK6bcsSzufeeNLlw+3
qTvd06m9zrP5IYlgXLweJ5pspSoGx9EB0rOwYM4BfgzEB0EatRu5Vte0svLa8HSruIdF3ea/ZhMe
72/rP1k37MrESuLKa7HFkhBwer5A5U4NzVOSb6FlNT9blQPLtqw9C7QJKHblG/DirwvdsprVNa0c
rxblTIDdq9mpr7oXjOGJesnDeqfomj5P40+zSHoWOD1n9+94bCLw6Cq4MFn9xkhqelxldU5e0Q7L
AmQqW+LTIM0rNlI/GZ3L5qCqwawbF6NYEKCI4Tp6DybojEqviCw/17tG9+vPXfapa5osWvLMdnAU
k35wfByjaMc/00PWW9d1vLJDjsVAWTs6/BTJorj9H2dXshyprkS/iAhJIEBbhho92223vSF6cDMK
CRDj179TverLc7kivPW9DYWGVCrzDFTmy74ETmXz+dPP/Xb2399OPZWOksAKMdHmp6VpcugYtyK7
5038tTesdmnHJkhaa1hSjJ0di1pEvo22fZ9C6vFrL1ht17ZNBwpXkwVicG7Q1UuQZQbem5eK0R+P
P1vjLj0fLQH0nNnR8huz6WzXwKFqzi80Oz9OdtkaV+mW2ElGWxQZlxUuhR0aHNm+awdecWF1nvv9
q42rJIULjEA0y6FfNxKIy1QlvSTy/fH1ja3hlChDL7RxjELrjqlNOtNuoyD3eCDOMP2eegvGDLOX
74EY9n5/PtsfX0bYWhZTwZmNLXnhIrQtt/ZU3JBJPskGHGTiO3GvnYAOTRbycr5QN/z4nGZrpOHs
J42HdzmHxr4HcC7UtRsn6q2dfyhyyRn5413IxGqP64wWcAJ2nUOv9Ab8mKsWGG53vgSvPfcJ602O
Gq6uXFDEmpH86Cr75wzlPqj9DqGdg//n1PmFrXhura32upZ0zDJ+IkAV/a3Kh2t/8S7k2+fmfb3L
FYrCpivQhCiglQvHD+JH3fAK7wpoPe2z7NouLn3FmT25BjCO2Vwsaded0MhzoDJ74xdvdmpCVfDo
80V8Zr7XGEaQf72iTRp9dFMJm8Vx58wNjO2nC0H9TMrH1jBGmedTURMBKPjSWHe8Aqc+gGCV2rpZ
n26xL+uNGVqkB9i6WyKhoTF1frJRg2/9UqLrL3RTzw3k6e//HIzC5xkslyeoTREWdfK5z35TvwiT
5JIb9bkXnMb33xfYbgv1MtMiNvMpAFLh4Pb8yZoZh0LuJSTdmd3zf7qv0P8hZcXHo58vLI290Zin
rivaZ0lFdzVNWbsVppbbz5fGh1vIJf+n0DVBRJMovzuWvBtwLXRxntFy9/nDPxwvPPz00n/GC9bl
dtHMNjs0yYs/PnhI/zvymJdf2aN4/CqMDapbfJzr3TEdZ3RxmuS4lO0VI/qRFuKgUw2hADdBDfxL
+wgvXAW2wU6smSPlOmb8vTEqmLPjeIkQ/OEexbNXscwe5l7n/YKJAIx+AKY/o29mvETn+HBR4emr
cAadi0m5Kmlh+ScjUd4CJnkSt4Nh+0/HSy6EmTPTvUZ0zN2UmKmGnH/WTluqlrdZgtoIQbxfSXVR
9+XMgl1DOpRixDgDgLMztw6em1074pLxypkpWEMmoBkojJcnzXFiV6P1rJNY92+f74Rzv3oVmmon
gw46uLrHLLuj7vfaevj8ud5f5dj/qwu5ZA1eAFdKLqWRQPpWOfWDiRjxqMpmHADuZc1dbwD+XZir
tvg/CQ2WabaC2bA+CRrK0qPMDXv1SWP3104xuHDxJrrsdlLorg7QParhNwWxxt+Eu80UuCi34J8w
fqMo4VVAeD0fuhy+0dAQautdqQpz7Dh0eD1wBaGtCm6VXIz9SK0cDg/jCFdsmLtbWy0AD+Ry6fd+
05MbCEQ7+1EmaaCcutvMLqRXCmpvq6bl9xDNzaG+yaYXm3CxmSE7ddOKwjyVMFz4DuRJWoWaa1Ht
PJmOYelyFbWwS3rxinKMOkIbWIzat66TPaA8MIW4aj8gclThkNsof3hZFuMzrc2kBbSg1OgHTaLm
aKFtApoECJtqkjUk42W3aeAKGMxDNQdNZi9bv2RkAxaps1ksLgOLW1ksaykieHL4O8vTm3quDllf
VQ+5379DEx9y4ul8Yywb+eOMgDu59OSxVaPeUzxb44TaXd424dha3ZZV2ZtwGdSTRP89p4m/L2Uy
hch5JJiWMG22YVUSVo37SCt4o5zoYDxT01XLvGvelG0I1n8feL2fbnRC98NMVTTYrYwzQ775NXmD
HPcY1HMvt6gsbkfmZEAU4ANz4nuxRLs4yOBav2Fd81RM6e9el39Eq64Yd59IQeutD7W0fki/yXHe
SrTTIb6EPM92JjtkvrkqEu5CiqklkZlO/bsi2SxG14eiqtwugDXX8gQVMawKnlzVJykxmjWREjIW
A0gW4EQ+scKNcR+KRGbtrVz85iy/l7UznEjHXZDmqRX1YM0EC/dDQWAVPHCd4ijONmOidzL1kjCr
7YOZCyBjxHhnZl9ux6p+bBanv2FD3wfSElMIfbZXUahi53tqy+3lYJECrpVlCuFar5o3PcqSVSre
Rq+8tksFRlpXfcchfHSE+wYZzde0ggFcs0B+TdkwK/RMV0e9hhhSwqobOdGX0k+eCdw6DAcLzLe7
uBDJ1nW6ERIwfrbhVb2EtuzTCAe9G3kMjmsmbzY5tZLIgs5S4DJcotyxYBEf7B/liTEm+SsfbTjW
ZOlPdDFuNcq7wVC018aoK9BAr1FJPXUb3EBCpkXX03EY7IcuF8elst+ntvrJ/DTd27rRQeWaB78h
V5VT3DKn+g3OzisX5ApjeFDC0aGXORzMHXvZ90n/KMrBDqYUpsZwb7niWv1wlXdjL24aqVz9Kkaf
7jwHvHffF/VO2i0cx6vkBYVkIGwX1gaEGS8svVqh2OW85jU7FJAqDuzK9gPYdiHJ1t6O5SROem5i
K2U/iXQf23LaZlCs7Xr3Breaq6RI6l9yGEnsagkQtT3+avNabwrQaYKCkOsitXDcZcBdscnGuyhx
0a/yn2RttVGdF6+6wkJSOWfBkrR2lJuugZWiF4nBfsvo+CR6vU26aZMU/jEnXhX6Phex3VvjvnJU
Hou+LLCyjUIJAy3kVPI498cQNweg4f2XzrHUi7RqOxAtT+BwI77xRSzYuUnxowcIMawWRrbDUCC2
KqzuslQlxHdRTLfBow5xfY4hEgwY4lgFDLc2rAgINYskfe6dPg2W2n0fWnYHijQckhKZxh3kewOe
urezB0MDq5QvWnbXIBlnwcKyNNSj941nzi9c0+tIJoKFdup5G4qaaTh7wonGoYKxxLjnWTvEC/wA
Q8flO7roJ2OpNoTghLiD48Ycjym5LebxB5FlHQlYdASm1DCkWBYrool3MI68RQh89IoCEgu8UwEf
USVBuMfRlFZxKcs+sODbEZbFfD3pSQd1Z5WBvQgVVIP5blntMymah9Lt7zRbrKAWug0hVlyE4Bam
KFk0T27f8C3x7F8g6D2n3snwK4VEP8t9sNPNGyApERyenIhzTYO29R+N3W7arm+PedZd2U5/Pc3p
Q1mrK1+g9wRZ4TkCcOfV6aeXGuKD0ajtQ8P9PhSGvi6EVdAbxv+Iu9nTnIi3uhnfEs/snQS1W2Mx
AMly9ponlt5O8/i2pFTHyVh08WS6YW+jRT93sAWtmzBdhth2u0NLOmDBZwK5P0j8Boq7twreKUBE
NaGbzVlgNeLWSDye8HKvl9YPCSwHotm2JI7mKgYYxwvytB5jf5refaF1zJAaBwuZgJ3z0wNcK9/g
qD4G/ZT/wYFTw8FghB4YaheFGEg4iUamgV9ofj3rPok646TQa2bLFrpeIP37IYdyuIXDNkTb99ay
Snfj+bwMUtZvlqT8wwFsaPtZRnXj7VAxySEKKcKk7o7cJk8u8GlIO9gBB8NV3bZOIG31fV6WbANG
bxkOiVfHbsvVjsxWFcLFzYoBym62mayL0LLAZjUTznDV1iZcLOunqcgQQ5FbhnJClwToRA03mwlN
qMzojc3JfZ3aJJKq9QIoVt8n9YlLS9oICVG6RY/OxroGOg4Hdf4GNWecW+04Rbbhj5WRLJhcOeF1
5WlhVEt5M42mvwPn3TlaBqMPzm55W0CwB8dUtyuK7mZppwzLIp+epmG+Bkc6CySKqNHSsz+mSx6c
tIcMYq6vyahum0WqoFdmzwGhwgELiwRwrX/WtjvtGQQVrvHfKdaC7YWgCrhIiOYutpK8jFpKcTYz
cILF6LB78EWL20LTMmYjSULtKvXSt/LvAZZGzXAYlQ6kU0W1lcurzILJsJkzhv3wrTF/pATluYGS
cG0WmOTp3eAW973iAfE6GqQtNCrGMt3C2gSHua3eyh4Uf9FgSg2LlrK7h6nHU8ersEyn0CTmd+/b
QV5ON7VugNiftqw1NJB9g166B2vm3tzkZR6ZJYu5Lp7S9mpEilqRcUus2g0XOIRo397WVIWNppCi
rnfVQrdQ/rmzASGGRGKsAdSZAcJJ0LSibLyqTLstHBMQOwmhBPzdMfoK0IC30kYPxSwzKHXo9TIP
5HGCmIvjKgtb19oKb4GX2ZBeM2hJQJc7rKz2pR6LDbgZOyQoEfww71BsA/B0itHIfM1H9176vwCC
CDya31WzhZ6qJoBblNdD2l8tKGEDjlyGvHfvVVGit4ljGSbAuMe53/qeiZgTN3KLZdhXVR7hZnpd
ahHNlv1GC/wqK+9sZJnvWVrUIa+RojJyzHMNdK041LSLGhunV2HIW4tcV+Jo6lica2aiHmLsLHc3
aS53TpM0kYNWcMCbAXLL88EqT1yWZHnKII48guLg9PXRILnitn1fgDYXcF/hREKXNbEgpF86OH6H
XO2c4YW3L2wgV86QRahJidhUFQnQWIMpXpVUzUFxilpOw+Gt01Qb3Qgv8hu2n3rNt25D/G3fdXQr
Ouuqr8vsT5L6sLN17eqgBjg+ofF/3RdeuuG0XzZDMuxcxhAmhmbXVkkXZcvgpEE6jGWYUIvGuFh2
ca0riCkMm6EABhVN6B+lGPdD1zhBXvjXC1jlI6yhAttg5MxADz3ivU6JHcAg7xX2JF6USPbDrlRI
57yNYHoPQS/HbhBuMGAMPjIbaMcrMYQtDMb33Evz+5HMqP3Zsgozwz0c6gjCje20MesUqC+ZcQKt
FdIq7aSvvhq7p8aevdDlKRCLrTY/aqsubwlh/k+sS7XXPj4JVbJ0n/USFeWyLq7gskqucpBRtqnw
O4TUpbGDMjN2HnaTTu9FhowWeh7dhhcwaAtaV6f2jnKPx1latrinwfkjD+ya62TfT53+UWoY3QWs
q4ubjs71pm9YxUH3pvlVWZHF3JUGukPxSMDHvlDrOXPDXUMCZwhp6kkZby+geh/T2u9uOLXlhXYg
PZVBPrjmrgGBKfo6rTOb7Kh1v0P1P6igNTRLNzI2sovCuymk2Fbzvkr/pMxc+Kazbz2VU/4pYM2m
LVHLQJmnRuLIFnePyx4SyCSQXnVICZQOdIdrEG6Z3q3v8Esfe6ZasxZyBN6hbFVZZsfJq4UFK76M
JruCzZRgL1rNC3p0TTRKSfKozJe2wOZ0ndcUSka/0w62aeEI6uKwy4k1HpSh1qs9p4OJoWU33vj5
NP36vPhwrl6yqr/BJpqQ4sSRLjp4TdAJOJDZTd89yZwLFaUP+z0obqwKblC68HLQg/zDkOXfxnTe
T4rddU1fBb3PdgpFA0f6F5rCZxbwmuUwd2CbOg5KNF37DMrBeEkw89worUpv3ilkEEXFYZxl3Fkd
HEbfpf5Kt8glaypDNk28H4XbHGsomGmocbl3Fvxl5BN3vkQfxitOc/PPHliWzhGTBWPLpCuulsS8
+MT6/vkC+rhxgGev9ldvuaXVDn1zNNhSMVh+ZZhF8pv7iusvBNgjd76AXzwzCWs0/qwGNXcZEwf4
UFRBisMECozXlb1c2ApnSp9rNWTOJZ/H0hOHooFDyZBHqW4i2yO4yj9+PlZnYsIacm+L1Cth3+gc
BMVt1a2at0UOTwriDWMCt8sZRhvh52/6cKw86An9d8JTKLpTo2kDQKT7R7flL5qZQ7vU4ovPX21q
wEhhdFy27JhBQSYYvAFbDmlmXEOe9cK2+HAv4xNWxXQnmydWVZDV9sU4f4MoRb6rXJs1wecjdO7x
qy19glLh2u7axyYV6sbv3QkRt3cunDpnxn+taZA7BXIB5sIjcZ53WT17G2N5B3BHvkZGZmtVA2XZ
Tmf0zNC8sFC08X/LypSBEVRs8FFFCATu1zpya1kDM8iM5T3kj5hVhA6KgwUKHZX7IuX+85n4cFd4
bK1tUHYJIhJXJw0i6t1b09jegc2V76EdkJgAjckEtVhcKL/2ttOM/RMKmyr357rP7COR9E3z5sqg
m8LM6IaNan423C0vLLBzS+C08P55EQUok/Wc20c5Fgfh+e8+b34TT1wQajn3+NUOb526qeeygzGI
Zd8a14t9CXJdW9l6+/lAnXvBaotrMI1QKMqcY0dwH0XNN7GbkAyXAAZ/oeD/lw1i2lf7W7OW1jCR
hQh16IT+83jNMdnfTHAHP6m4DNsdezVoQT+SjYxQOn7tX1CG+0keAMTyIm9fhdWFWHZu/a0iQZ9b
ywRiGj9m1ZtC0Rbl8G1W/6Ii2yj755cGc6194HMgiYvCgxL6yHYwu0J1oSlg4F68fu35qwMeBt9Q
KZMDDIDqW+baodXNgXa+klV5bC18MA+aWiC9QbgabnB7D8X7J5fOyRexE2sXq1R4raDQHDmO6eI/
zzBDR/kGV1Z/rqqotfs6/nyMzszzuk1edJRxAv8MZOQcdIcc1mk5uVMMhR9LTXVYKutCpnLmbFn3
zJuaSgsa3/ZxLvjvlrh7SOtc2JXnHr3a9r2bwi8jgaulU9qosLeoYwxNeunScnrKB3ty3RyvWkmS
DIoZRw4Z933ZmCWWpQQ7pbaLHS4K7j41br8rC8muVaVp5NlFt2O+HmBD19vfUgq07uezde5DV+GB
+wVZUKUbjlMxRiPk+zORRl979GrDs04PeeVD/LL1pxsJEVSYw35tja3b50sFSLzwigHQZTfKPJQU
53Hre1ZY+H+84tfnv/9MZF63z33fLeEOgJco9GSs5LWVfwykBT9/+Jldsm6gu1O5yNqHi9XAkbVk
3qA2YOyX22am8m2eSLlluH5e2igf5tweuo7/PSSBmtKsyHLnWAq4oyHHy/bA8DL0Pq1ll2ZTEqKH
gmpeB/qQ6sBU4knxnJQUheB2KO8TfqraDidLF1fUAf42Bk0B3gL44fPzUDT1PuUt2beJ6iPRSxP7
tqfi2TH+RqOVEXBXwt3Pg4wWuryoD7nWM0Q/yb7z65uxM/Y+b8ir9MhboWey8ZzkaqE5FkxZkh1Y
h+9LqpdQiuYZje8mgKpqChJ9Al4d02M0De4liYAzs7Im8NROQzzIN5oj8waNXFLua5tWYW8lQOHC
Jd2q7z+f/jPbbi0N37tmTLsSgvnC/ym9byO/AFr9uAzjgeXx35nOiq6CWo4nj1R49obZKb02nSce
tIJZhId7g4zRAKvKoB/QrypI16GZlaAfnE59m15Y3Ge+bq0/waROxqHDzq9Pfe1iGVGqFV8cujWK
w1IGtFZojRxTV/fhMmjgr61+ePx8Yv5yLz6IzWsJilGRMRs1jEZJBRaPU/sGSEPL70Lbgnlmn5Eu
BGdcPGQuSe/MSeU1NbkVEVebb/40WGFXUvXw+Y/5GFlJ159aJFQRao8QJllIH/V9ijbjnLNN2gj3
mDptHdl52T75MxyAgxymoL+/8l62riVp14FAfgsLjSpJxqCUXuwlw55bNg7v6koPqMwA6M4DJp3N
5288F2tXxxDsOmDFkEB2UaS+hX0vxVVfJWnMrXz6Wia/1spQKqG8FSdfkKmDJx7BPdHyfsNc9cJk
nVn06/qSlYDe1NkwkKqyAZfRxXgbPRF+IWCcMswPluW6tFRXdSbbdoG07+h127FQL8aIayEGCA1n
kJKfu3d31D8/n40zx8W61lSbsjCJmw/Hoa/iVl0PM4na9rewX772/NVxpNqsBhapdI4wrQLugYdM
10FpxMYsX5TcZesy05Q1MA03Tg8x0tKEI1/MvZKZfCjNwK4LV8AVnRdzeu1XtreV0vM3uZuXUJnr
muvGqtBDz9Gtv3BvOLc2Tn//55IKZbnBRTEZqqKzfVuV/dU4qAtn+5kjay0AIWwfCiC5lMfFzxGL
Uj3EDilhVQww7A6yvsAOez5ueJ/P3Jl9uhaDmFuv0tKQGrBeKGqjWkCsBO246UJedy76Oqs4YIDO
6CEh6xxn09x6lvWjqcbvaF0P6I9irvrED0qXfveo2ANCsEmEfBQTLIZPbNjPv/Dc2l9lrV7JAOaR
6LHWZYcG9g24jBERu+zSfJ0ZwXXzR8NCc/Lo5B0T2Cl2yt1BGBJojq9ZN7F18wfCzk1iEh8NeCcD
lec9rd5Adb8wNmeC0P+LQPCpg1Y+zgXIOvQd9Fm0FzrFG6XAPsALzrtETTw3SKsAUQsGnXPbclDs
NkFWN4AYDEHLLxIvT9nQB9F0rdUw4zzvRIUG+SzLIRQ0gxaQI1SkgE+AC5APittUGkAALbi3wIps
uKtcn1+lGjgCF4iluKXYxRdG9ePgAM2m/wYHChFNFzym9mjS+b11mj+iLjefL+YzCcT6O4FZY6ZP
JrAZxJztmjy7cTuA/Dx5a/fuTi7kKRnaQ25gCfn5C899yyrQIYXJoV0txMFxlvJhaYHrLKCLEX3l
6eyvVek/YTQrQImrBygeopP5s4XfCZiI3oU6+Jk4aq8S5xkcaI+kWNt+2gZ9fq9dGQxMhr7kQQfZ
ks+/4NzCZv+da6usE7g1GHoE7AnYIoArxjGorK/52TB7FT4TIToO3LF77IE9mLBviJ0FjbmQG388
ucxehUYzDmzmcjZHS9dvasiuSre7tOPPDP9ayaITMLCcavxyF5goSkEYAMaRny576pEU7YXz5czw
rwUsesRLkkPH6EjrXOL2Y/hmQXc8hGHDJWT8GbFcttawMA5Mmfpe6mOlmuF3q5SzMdosO92P74vV
wM/AAvitAXCCkNuxg7cG2uTA5l34xDOTxFbRRPIhWZZkMEdAQ99ckf2EFsKFLXJ6xAdRk60WrzMk
ICwCzgbDEVh/UuhPAGtmYGNJswtv+DsRH71itYCnRk8VIBz8qCP7EQoJoTx037yf4qj3Xczv5tCJ
y7h6zO/9V/IorgFcuSp21X31Vr+5LLYuxJlzi3G10AUkjlwfxYwjZNxi6lXPwLkhSW2sPGRTsvdK
Ib8WD9aqlqWiZgCAuj96y0h2sKH04RBass2sGu/uSyFnLUfHRl9JB3DM45IyJ64goxwLKcs7cAPa
7ddecRrHf+KyNpNZ3NFgW2XOLSnmjVtlqF5ekj/926v4YFWsXcLqXgyWJCD8WFNzwzmrxhCUOZpB
6sK399Iw696kbv/HbSH7EcASu7vG9RUQsER7VxXQn1sYBxex35dzmFJTbqEcAUS4KbLrE4J6o9vM
PtRiTjZUo98KlDLu3IY58tUshYxOiJrQbpvplmR1Hza9MUdJ83G7pLOOLNUvZVCCExDmzHejREkd
u2ao9z4H3sqoCrI8DRRtHXgN3vkkK57LsrWP9TintzmgS3s/d2lE4d90MP6wfANkqgDUk4EMkPAm
8A20ffy5LfdultbXZeEnu4o7fUhIWe6VjdyYiZw/l00O7Ls3pnFVyKbeirazAFuapzFQXT9XAFoJ
78XpW+LjGi/7Yj8Z3zMwiO0bPzCZEgHNyTOd7C+25tYiHbKCUOCi3BY0GPKuKzgT+nK+IYb8+nzZ
nQl1a50O5GqALtKsOwI2UodoNAvYyLFs//nTzwSBv1eUfxZ1TcFqIbNPj55NDl3pPrg0+wWvyO/j
mN7i7xe259/T86PFvYqqLTuZK8mFHSecc2BFaOO8KLz8fbL9Zdf0i30zzfVwy+G2FiZN82ththel
TkfurXxxoq427B3gtwbdKMUf26yA3I3tDU+aWG7kjPl03ZIR2nZ1Sd4F6z0sEqTuHSnIvm+BWbVm
bwlVgh5qaNiCFkA382GzpGn58vlInovqZBUfYN8AyEWDoTRpqyK8rj7VlbOHvuqW0GHKdcLW+E2U
W426K4D2u+rcMb/xRTVd89JZAM6HUB9lPaSJshS20rkv3/AvRlBdiiokemmA/e4UEJy+T0Ng1c1b
6ahxYy1FHcP2ZMgCZ6Y87JGwxMQ044WM6ON8gq77jd2cQuiZI1gs/EHyEWjS5wWQzc+H7ePlTd1V
s9G2a4vZ49Qcq4qloeV198B4XVh1f/fg/686um42pkSkqhENSjCe6++7nMvvlNTFrU/z7sCLZf5G
W/d1Fm1+bJp5kAEFavCmzrL2uiqFd19MM9vNMGEKWui2XvhVHw8n+1vU/mfLQTkNfS+DowomTrcL
EY/WyaoiuwSR+3hA2d+M7Z/HK44aIC8oOwqTyY3rLc22UERcuGudyY7W4jHjRJphSBJ6REVEMDQ/
mkhPr9l0yWHw3PNXy8H3J5b6i8DgjJDhA5PpHefXd93x3wTqkl9ZcsDl/Pcgz3VVS5r13XHohl8D
66554u8+f/SZcLpWemE1S9PFzOOR4tyNRQp5N97k6ikppl+zAr8y0FY1XIjdZxbS2nevkJwrbcMs
qNXiBuJcTtAM/Nnl+aV77rnJsP87UJWCbAYdcFuccue2nf2bwivfJXVqNLjcC0XDcx+xOhh8x0WJ
RTX0NGL5vu9HZwoWV7Dvnd1fcoQ6NyurfNuuU4i3ntYP48t4dIvWP3RzCRuEAj21Tjpz4PaKXChV
nikfre34CpqzmbU5TtSldTcGcnkbSARk0TDONDZM9k9+Cg+AxSbLhXbYx0NI1wox2DIWdKgQnzN/
ibLJ2w8guTfUu7CmP/4gupaIqX1dFbztUWxz5zvHGBoX7RCVSBiCJPd+NTTfDtYlRv2ZWs7aia8e
edGmpQ1Rd9OSYEgUCCnghkieXpeUvHKslUCQEzNFXPKQ+niV07WGjGflziz0qd5iqgG167Yvo9Ln
PKYKZGaBTXCpHW47f81kPjiR1vIx9TJwWy8aYkHUzeJqpulzAxHZfc1ZeaL9zfDQLaujW47pq8mB
49SzJ18HqxVxAlJCG0CLCSc+HH2f6iUHg0wuoH3xpZ/e4DFZ7EEXbG+h2FRp2Ca09JYv7nS1jKBV
pVZiwe9LztcVYAU7b+JyM5AyebKzod8CTZ9vJUwwoiFV0BBfpP/kCpVuCr/VVwmHvaQPonHssGwM
PFr5NyBxTPvZI+AskrHXSKllQsMCDd9rlLfBppzAtcvLeb7Ts+la8JGEacLMceghc9rxMIB8tBv8
Dqr9smHLjTP7w01i1wMoayl9RtlI7QdQ2B96OjZ+2Iwp5JUWWQ1A+ZfJrqmodycz0+90WRUxGOL0
u7ETvQVVFhZjDoAei+rEA58gWRUm0N+dQnjSWmmcdxAnhYB4HhQ2GvZOkp3Uj8Ymoh06CEpkeo8r
gx+Ngs3fEshCfssw1NsyMflDDj5VGYBZzSLt2OqeOhA3lKMXVbV6xE54r5iTbmvSPp8UdW4qXh1Z
2yJ5Q0UymOC5Fldg796Mi6+ipKvDPMn2Ks32fQb1pWoY9nWf629IFuc40z2MtR3bDsGOTqKqKpeN
11g/rdKyYrGoJu65erItRHvY4j4swouh1sECSyuzgfDnO+/aPzCzWR4hxFLu8MoFDAVCgh50wa1f
sGtr6n/wpPLDXg+PbPGPanK+EVEuoCq6YI2DjAzVnhoUYn3d5Tb0faut53f3Uz6jYoW+U1AJNEhK
Wb1pkDHCpIXQfEom9Ktt7W1L0d0MnoAgrCbdDkSp7EQJgJf60Kk+hPoje5nriR8G5P1hV7GwncmA
SzWvQ0anPPDy0nuiagZYoxK3U0H4m+1pUOiXykRJKapjcxLGg6OydRonCASLSob1INxtVbVjmHm2
qcHXzIYCAG/Td9FkAfR7yr+RHvN62Pizyg7jlNBtDUmcfXNiuDonMiHMCKcdSZf/UXQey40jWxD9
IkTAmy0MPSmq5bVBqM0ABVMoePP1c7ibeG+mWyKBqmsyT5pxmoNc6tO2IuWjbA/ZouqTLpvuaHH+
JYudUiRio3gntXxaw2E1tX3fd3PYNZZ5SFORYjJVDWqSpu1/cVL7cV3XwdmRlZ9YnVldS19Md18G
n9MjsVMrcbQaKFJWYcFVLa0YH9qr0ZaJZpREqRlvy4JdaS7L/xrAxa9WC+KB9CAKSMv9b23kSevT
bx+8BGGhLk3QhMvqEctaWtkuo5pqSIp9Mjf5inJiJJez2o/NKg+2pfMzemmCU/qgK/nF2v3aT1a8
5um+ytubXNdzDszUbX24ENkvHGA/iyteBj24l/mKtm5eDyq3GTOsy5ZM1nqwuj6/ESxyXdNmp3SF
MXhJFtm/GJ6HRS77nMdpLzYvhiaXs/+QJ6Xjal17/TKkxmFZmostqjPBlMfRco6dkli5MO91TvmR
ZQuNvOlGaUZrpOXaryrTsO6aRz/dfhnW8OQN7rtl+rsRaFJVG896vu6kV/w3T9qzsJaDJqwn29Ne
GlyokaGn16n37tqW7lIju48G9srZy4uwM/Jr7VunspKHJmt26ZLhaE333bb2NKCpCmFVDgfPJalA
pX+LB57cKN/E4N/KrbrzfCfbzH/SmMdtEq9CMQgtOKxC10FfsOo83HW6q6f2NlbmX8frz6L2sJzO
+W7VSxd8R5dHntenYYE1lDHJmsVDGcT6Ov9W+nLR7OXayO4ESAvoBahyPoNXbPzXfjMEkHfvvnA3
11v9odlMy2XZfbir9lY72qeh1BUqBs+chTTL+U6VvBUOw04ETf8w9r0Ui/GqzIq8G5vn1hv8RDXd
HYnlR+asOy1wLtjQ9aTPjC8WpUFkPey6reYQqRPEIlgPvtafZQbCYpK//NrbFwgdmAu7B1xTR0qy
26CLu7mpD/hm3PP6/IeNtYwmt71pYjjn+vrR1JhilVru1dzfofg8l8tP7nNntK1/n6Wxy02sqkV1
2aRzK+vs4oJvyHJ+i7XWy9DP3Lfabq9O5b9Bxb/6JJ9hkk8jOH3AYUv7IzCJwYVD8NdDYjl75k0y
3osb33nR2/G/ZXFfM04OUbtl1PjpF+iDC6TSNHTt+amx/V+Mf1AcyZdZYu8semdfzO1ZGOMTksq3
XDPuQevvtoBn2E8/mWJctrp8cjVUSLkuP8Hk/gvc7e7O8mpt8thyA7OVk0lrq53OT5Y3YFewnT2l
5nRYMh2PhLgGhDCx8zKjQPiQU1KTG1T8Gaf2yZASEeJUXcxcckw0Y3oyIBTdHMsbTq6Ttzs7t6Zz
b23tzs1SPRq76oVt6vsgINgty3YzCFnm9FJnYAvn3K4+pqBsw1YEQ2zi8nV4fda+lIn8rSbXevax
hhyQvJmHOfPNXU+S1mHxvBvmxCpM3Ql/e1W8GxvpokM5rIe1nOt9MbAVrt214BbwVDRZ3vZwxrIz
SNer2sSLs1KTW1L/59Y8efqDK0GmPYI9z3zSreFF9dnB0Fr4EC0R91Wxhv3cnYgAvS5BEYNEj+Z6
+JhcdUrt0g435eghK26BOs/Zw+sip6zjg9aqYp8X27M2LVsk9OF90+UpmKunrs5eNcv6WNfidaSb
W70hsckbHyTJFlb95ciG2dJcf651e9887QLJRezFpK7NRpxSM+RZXARMKgejuDpZmxSjhx/THfeL
LY7lVlYPqvVh7uUhcPx/XuvEnOvmzjLtMixUiV5Sz7F70Eeq7YjnDa+0kZSDO+/NQtejoFyeMIL0
hHbmoAbkeTE2PkzH+mVLL+k07R/FXh2la/umSvEZZNtrZpna06g7Ho/XOoSEqd9trz5kVnsJ4HwM
bUfp5xfFBW3IlkgQ5SfqLi724q2c13u3Eb5R1cd5EW+98GWkZ8bN5WHIFmMn5unxkrbfbJbfPLKd
N6M6TK32pWYVU7NQB9KDQW5R48nw2oPV9vtczWfQDGBU3CvECVA1QXeazflsGsEr5vLnSa8pOfQc
oMFoCuLf4AdhtdhB3zg3Osbfoj0Vclhh76n0u5q1+W/n9/JLddluBD4AbnrqYzPQbmUR7KXj7sBh
nNN2/liwZocz2NRo83g5OxkQ4el6By8bBc5ovT76Cip1EMyPUbm0CDXwOTGCwrlBUwJbIWeAFLoy
48LsvVDzA5cCxD+VvfGiLY5xbKVrh2AOzHuW9d3dIBAzIpabdIyCZ35CkB6LXl+iKs/0KJ1bLZw3
8w9rkfGwVIiEKov1hTP2ebSN83uqt16Ir/TLBFArAoAEo9tVcVHNhFIJbYjMhne9An0SG91ABYPL
O7SLjStUVTfdTg/6g5KdN26ASRaemyU6FeI3P2ZN87VZc5f4efeDIfufPpkLHxm+RF9qWzgMph/C
MefwB3agPPKOW2957nKOOqRsH45Vvo8Wj8zEyxRkABBHK78z2pp3de3mvNiTd1H6xpOl3C8tqF8l
rKSI7iCAZ+zeLeSv5zQzrE/aHTVSKLK0mFhJQ2Q6gcB5A5K1hZVt8pu12deo+qRU07Go+qhtG3ZW
G3lQeaIM/+D62yWog0Qv+a6LNA+p9ZJNVbHb9yCP+l05864xG4F9Y1BC9rGVWdGk2aF06/9mY5PJ
0IwnZ1J7d13fnXnbB+b84bhwF31tfQOFdQlGazc27k0LjOtYbhFH/z7IjStZYW9enTox9d7Zt7oB
EQe/zVo1e1agaTyPHHJs2B+QqErg1tY/hjTvQ+dRwJRDdTBcFthWRYxC32HhzreneevZtvD9RG1W
ZaExTx8iZUNoVT/m3HKyzmsyzsr4akgrCJtWFPE8F+5uQYwQG+7kHtNysv8tfa6FW05ikmq14bAi
tdx7/TIcVy3z4q4H84cIhbsXPJS86+k6/Ft0Oye+hO9o59e6u7N9PXsTbu8ADNBGOkM1dgfNH9pL
6tXdeSoB6gyNHOjAgm0/6rByKOFNEsT5pRVnYDT7NkLqeS321M3OS+E1zQ3ly7jv2XGB6NLWg6Zn
HLJT0YBrzerD1g7r3njYWElybtw48IPudRur7FgDyXgpl7V+yYYSzsScznGljVrs91UDzN/UH/SC
/CW15z5xU9mAA9s85ISVs0V5NZvfnjEDgRrMdbc5iBd1zZiAPk2DeUQN2L16OqAq9I361fNwVyui
7Hi/CIBQzjhdhbmgl2GyfkVZkpNQUFqvLeX9jUpH7VqygL/ortwnbh1YClM76VdjEtvJH7cWQv64
hlOvmxHtdH8YgAZdqGdl7HTzGG6V6UeuYcNC0sbASQbqwOOEg/Rl5POyl2w5jZLvNSMi8GW1R/A8
yOkZw9O1Dpc2SMsnAeb+UMiiuQz+IOmR/MHYGTxEd8qKDKGU4a+RYeb5kQS34c5eyTrmbPiAjFem
eNVy3ntBt3SmN6PBU713XfUcKFmGihraAhShfTWlVoKGsD4Vk5PGi12W+1qZjwxkNZ+q2a3ibHHS
qEsDJhA9kZ2uZro7X2n+YaNH2tnz2r+LVGDLCtrpNbDlj9OMc+jPQnvpa8BqWMWCOwyb9UJFvcVt
QxZEPxUW7JrF/gXON39zMqsKNTJU95zbaWhh500yX2U3DEdz0j7SrrwJDphv1v4veEjjS9YMJvUT
gDKWRhJ30CJ+V6OlRVAK1N6oZYkuyvBJWOetc++BbplbWGQzRYmHLD/08saMxiUX0SiBTcBItJLl
oULgXM0lHu5h1qK6IkrXyhfjZa4G55PSrbZ5B0bKglw1n47V19ecc6LfVpPXN30KnJSAx+x3a2vv
glVUEpjlN5ibeec2NUQ4QptYc75Zs7c3JyPaxBLxrRxm6ZrRAyDEpVnLJ62f28gGicMEw55j9hpt
RODoQTrLDyQ4P9QG7+ppQ7t35WgcG9Vd9cpKNLjCbKg6/5xpwCAGNNg/bif4mFa/i2rwkDepeWZk
ZtsWmz2pBoGuhkfwQtQ1+msjgp8NtS6oaydLSAMcmIt0MENmMuiYqQAVkcVnMEGvXLP5NPrrD/CE
l3QlJKifGwwtjFxwBd4DuQCg7fs/6GRzqD6Lu5vWDRROVd1yffkWJt0crWGU9jXvyTiIqJggsbWS
jNDV177qaZ0xbjQTNI7pZurZEIu0e0YXdsCXacTCMMvQrtOnzM7jQfjHgVOW0fYr5R2pOVacUT1E
1GxvEq1PKBdrI644/e4tsZNNDYytStZp/uhG7VUfy6+13+iUlMPgTeAjOfRS/3SzJu5b96Fhjzdm
sKG00yfX3YbQsyhutmG7jK71aVXrT+mth3YT56Utn9lkP1cr3brSHsU4WFS7A6PoLv7dSbst9PVx
eh2Jcnzq6Esg08huOGdYDRLLZ+0e0KVrmX9lSOnvKreQN8Mz/9KFAEVK+zmWRVVeqs7eosCC+jEH
q/7M/deeWOdNx2ZyvSdVNSMB8DmvNr9rqEkzAO+UTs9uJdyYY//PZCz7B98stylPEH1vSx71jb4r
tPrfLPVnV3f34GzKUI4btbZbXDsNHIUSwavq8w99qm7MIk7r1h0WC2bkOo01/Bvj36xXe3sRu1WV
d6H8LdFBWkSVyG6GndcQi/qrtHkUJ6M96g9nrWXXDBunQg+rbghCvwShlo6pTavQGHsj6/lCjOHS
U4lAcOSG3goaZ6Ot3F3blXokWn+OmQeZkSsoYUCIGdsusFTztqa1fYVF7xHI1b733hqEi+9dO8//
zgTvu5V2bThpsnmeZ6gvdimc0BgNRHOq12MnmL/hc4iwYfDO7Cmp9YLwM/Xau+pHpdlP7Qa/9YXJ
YdMRSZ8p9a7V7R9QOul1mM0msh374Ex1Dz7E36Gletak9hIY9hhCSIMJk0VbQLAy++IaOmLL10DW
WMcJkVdoy1Urjvpqf46Vd6jmbFa4Tlfrb+Gv89G0XZe5oAAcpVobBE1acrY7reURAm4PfQgBs7lo
tHKnacEgw9sn3x0dA0GX1SmIu5VBZbUMH1JYU4xXUDF/GbRrM9bljetPHrzU0BGdiHJkjDJpI6eW
X0zR5mpwo+ZRt50oLSlkCj+nxiKI5skdTTJAOtN+N1AZ4AqkBWdU5ecNO8vNeSWJEQX01pvpzVHl
ZkdBZq9/iroav2o8tf+Rk1786MEou8gLgKK0iNte0zKVxDaQcyOtyn3q26oFizfZrw7CzyvTruo6
WYUWk4+VHqyJ4N5w6gadYHJaVi8cWn173VY1wsGeTJEYQhNrhH2xzXaLXmoxRbv9tpgOQ0zhrP91
81zFtuUtn+XYVi/WJOs0opQ0n0B35wCzhFZeGm1s36g3mDmQPMTzkev1j241BpB4sy7/bGJU0crk
/WgtXcs0xGqfXMjcB504wn+Sdj/qnDowwwbR5tGctQ5Nj7985w0nlK7glkk2Dy9VofVHrbP8IWxN
DLXxlGaA9VgPevoBXuVYxMLRnPXWY99IUn2gxliqonvR3PYwUoS9M3ZpQcf0bb1fHVG8StPv9bDx
6e/M3p/quOkqN+Y2tHf8jnrsGp12sYFOzaCqAsiiOvUXP9JQpe8eq4SdITv3lmuqHQBv5VDwamUv
z0tXruyKzPRfXxJHBQ4pZ8RNHRQ7BohYuzLXPZUppCQX3li0SFWcobYxtupr2hGxDIQ2ULuIbGdV
mDZMJCVrWOsAOkfhtGeEZs5hNtI08vrWQEjflRfFFfW7IfHobOaN/dQThJa0jpRX2EHbQdP6ia92
8PddNYzElo2sgcpujUuuuqRdrOlOUKIb2cRcn3VPtFGZu/7eRFh9tWdt/ZmNjvamLGQtQn/Vup1W
i+a59dmN27M3uRFi/vJ5Djpu2LUk2artpXlv2zqNc467sGql2YRu6g7HcvQ6SItSHdex014o9Das
4xSccy23N2p8/3OyhPZrbXOq+KDIlngcaj9ucy3bo7PXT8M2yn1bOcsrD2/w2fd6/msrlELrxU+w
K80l84hM9DH7GUVBhl9uaJ94Gr3PabOWWNhqZuHUm5Jz1JzHROuc/K7YXf8121nwAebq1+xbAc3f
4kV5L6juRI+31yuWW2V0ksCuOfA/PYUrb4NWcTKyFjpRL7s/Suni0BDXvPfSGsibQrYjmSjs5ob8
5oo+9rfurdKOqq7xj6nR5QdnzqZLnhv2AR7oGulCp2ikcd7n1rJcFg/Dfwgzz3wz9HH+GdZB/qQU
MPxTh4iocPvpZeQv208l5lM5oBkKq8rxP+xHkGPvg1EzdYnpgVzzj0rk5Qnv2/ZaInEwwrHrB0RE
JSaG9NhTkv1qLPZbUOQLIUPb7IM21iZVjIBEU2Rp7Py/a2998zeLYIamtD6wRf1r2ZTFQ675XmSZ
c4DG1w+YcrW0CKA2Zn83O7Z2BoG4JKVT9+Bh5z77O2uF+NLTpXtqjXJ4XSGLV2E+D7/NOmt3flMU
idOX1a4fAJjobuHHwM0eJWPgfVfrzNKwh8cpkl4alvPku2IaYMLRkH/lnSZycL+Swe5STy9BKxRj
pcdMpCoZ2C0BfMNw6bTIZdiZFEXuJ4vSRpBvgTSOqWkMPLJ8EEypiPc529WjNGQzFbKU0t4C38BY
oKNW79u2qyNrli2PYhXQRxXWU6o4MSIthYyWkJm+cWFU3mhBdRPLb47B9erTV+6mYPztG+AS687q
EqU3c6jlZFrHTun14BYzC9Ms/0vI51rewRDWn3CL7ZteDdoZ9pb1eNHMJy2tqFGA293zGmpGOG1O
7T52xywhNS37RQT3FOlDZya8X68Ll/HBSc2/UAExGdWfLeqcWEwM/AIFs7CrjH05NPelZyc0WQfH
my6ZtTHJFoJicf6aFm1f1tRYaX3gZO7jzbdet6WZGDCUN81X4xUa6rYvGaOgBpPPYDzruJy8TxZt
SS+0s85vEW72KOJ8HuFLV823vfT/bPvBf09BCSNJ2uJ1TP8bA2DPvvJ2vlReYmaSJt8GdVq7OsV2
FdR0+q7DmQuIVeoyY7ZQHfjTewLT8oveQfJ5iK0sZ+uSwp3v6ZL7nAvTEueGiUjBoVFVkw/8ziVC
0GOimEkzzEb7Oy0dGQppdKHfe2eDaS5NnsZgbtH/Vu5EZ0B4RVRvwTfEyIDGI+UoJV0eUuTEBdJo
abRmBghaiNnNZGOXznOK4vZ98u3TluO9zNgKxbybv9nGAWYKWHXU/mEyCxm2PjdDpkgL2baxDwWp
mhz+cx7qTfdn4UJF/0JYXcchwxAMKPbQjYRtl8AEAQq8BV6T73U7KxnN2cc6K3/5crjamXm12ux3
N5QyNAxKRXp+zMIQOu1Jz0N367tdlenGgW83u29zHtytrHCOBnLTg9u1bDRWCqfWks99luPopOZJ
zFwr917OhNY27LsovLg3Kj3KuqWLzdq82DVTrtTOslAK/gTbDf7oC+Rv0hxEjIx5NwZbFyJoBhbO
FcntmvRr0MBQJd5Td/o+rjU2s04t/9Kn09pPeApzxLasPRiLr4zE4PdMca87flh57t8mN5/SAQm2
uxTBa0ZWaALkHT+iPbx7LQLECm1BUYk/a6C5u4KM6mPTCwNoMjRwEz7TEcplESmN7aqsG/9p2Krx
SHbbaWs9sp6brP3HfwrIUYEdD+jNQ36hMekXPsPWHoudUXaCI3Nz4Ckb3q43HC1S+epE1jAXCRf8
iWBn97Bu+svol15SOEVw7bHYHxC+PmWj+ybXYjjozWIdpVw+0labHtvdMWYV4sQw6BUFAPNYYRoT
MnZ9jgmkHyIRqDoxFvVqluCjoU6CXeYJTnLIqbHMG5n0Zivjyqp8Oubu6plTsCPWMoOC2tvPXGCx
LeoANbGrHRsznxL2mOw8lA+T3JGXYiP9kItEhOZophBx0/5Yd1qFfachC9tAl1DYm3dw8+Jb5d1p
ZdOxV1Yj31rl5Qe3zkzWpURSqG42cWvwpg3BEkRzDmnaTudoaeRXiwY7nKxtDbdAsa9c5yUZu5Ex
kXJoH0T1RxctIEijf/ZzYSW8SfIl2FgMun33m69IC3vPN5jc6F8LsCeGWEBY4Qr/cfEjAzgFuw7D
/JdZjm/r0ADQZGsWrbnXxK4iObbMRzOq0pFZ+gIlOHNKAstzXjPH4vOArZEs1CZv9EXl2dbS5g+N
6sXZ5Oc2248O1BqZBgT+XRVsp4cyUZavHVLHHuCeK4Y/Pft+dutbPNXsBkxw5snib1++0uvLBjno
mJnZ8FvzRi4ejwgXjsLipKc2Lb9euREPNQmUEP6pxZtoMge4yZ4zx03RPxlNCmZPAtottpwxE+9V
uuXs7ok43Jv2cE11Q8SWDmTXqSl4a2V4vLr6D9VQc121crwLmguSMVC+MHh6rzVecNvth3Pqz38V
Mq9bI4t1TwQnCuMxuExdvvFvev9NS2Y/TRllkmUWFv2moEtf2Va1HTziZeGrVj0c6myYhtgZoGkv
OiMQhz6Tc+dxQrgZzVqjT/sV0UuyefJ3nQroUsr7NgNvuAxBPd0qBqMCtEpcaON/nql4UlweLDl2
9AP9UXXTNedF4+poh6TiQGF1Zcp32bBkrm0jj7che4OUcR3NtcFzkDGatu1/s0tQhM2PNy/y1RrG
nV/VZynRXekpNz7DlLc6R5K+bqUWlo7zh4/it1vxRvs+vbcQ9R8lt32alZFhl/8K6TIWbInR2Lo+
nOuJnd5i/g2MNRGDmhNrWvJ9aaubM1X8nfq400bnGbPauZrrOqoqJXbuspgxecbauWlqli4GL7lt
rP+t1vBfvmyXdqOGetAMUAooC4VfOwjjHwv4gU5dDwoSQ5vORICXZoQ7z46R8CeYT43Tu7sV8XZI
2int/EZJrgVbttfdzGh2Rl5wr1o9iifOD/Cf0Gop0WKv3IwLFWZzFlALdi4769e8qbeLyBrv0Hd2
vvd0HQR7YBdHo8z7H1AW00XfZjLfnWp4Wct6PLUNVRj1U2phNWpn79SJ0VdR3/rV92KN9j9t7IYB
CDl6Ac2Yuc3XFpq84zIH6xXPOxfhIOm6h78yIPw1mjw7++bd6EjGqOr0pWCiz5yrENVhWJzte5Ap
64bJ6cdjYJhtFddFN+4DZa4hq9Rhh4rmT5E73nk2nTpWhIpfvarWL27dm399MCjPTL36xHcLBECd
Vf9mwzsfxrVZkq70W1whq3EwmPIczSIlMIGqMGZWhu/dblK+4d6SqKxS7zPT2uXAjhL+7dRke7sZ
hp23DhvGf2X9XbppO4muyJ82rR/3jCkgTg7C+tq4C/4AXsv/GzuLXcswq2SZNfMwLn5zEJq0X5ac
s133auZ4En1LGLTmhAZsJBMuM/osqnsvV7HvbhrLubQ9SBwCLD3QBJShqslZyD2Pf0wdIXbVY9DG
76TtvEAAKcY5uYbF0ogCF4Of3TotyOPUE/0OfLD51UqVTphpAisKuhb3TKG2X+yMK3zEHJZM2FrH
3Fta143POnuoNFwe4T7o+mss7StCObIorTXUDQUIvBWSkqdas5MlDedbS71VRLqjrVe0LUYEpS1/
CQTbt7K3/yORZPiPp3SF/k5zWGXMRtLW1h8Ieqa61UzIcZ6yugNWTiky6TvLr8dPt06JHbD6eTcw
cnsNykzuvMJCwZeL4hpMfvmyUGVf/aC0P+nB7UPR9QSwOJ7cV7OvXdZ6KvbIEYgnyMk94MK0lN3n
sXLWNV7RfD0xidJYfTuufZjmxnx3W5eNZN+xbLoiLwge8/Ol5thhsFE/hjrtiiFZCOadfXqcAriZ
br9ViVMs0z6zKJRwKWjxbGIHImUg945ZOgewX3v1R+vsPlmLkYOi0tv3B+PmeTBz89jYwfhuL/Ny
Lz0G6t5EWOCYdgw2SwZrpMAoew+qqqHOn/LEVW3L+O2RuTaP7nTUudgxpljF3xFS3nmydONSGkb/
WvtELSw8o0mxNjBoF9nF/TgZYbANh35qVDy7RU0gIEJJrZJLgtBofaFKRJaovG44dIVgrrxmQKIZ
DtxUyQUTtp4FI7uu88OG1GkJMw/RIvR8fitRm3e3W0ymEFm2C4xCu/jAbZgrakPx6jru+KDjdnuf
gv+4TMMciQzBkbDa+ebiVNpba2ruxQje3iRhJ5nWskvcR7xyl6nuG/2twbUQ1DcHOnxCd1LtCGwz
Q9+aCm4eMPsSyRBpQUSRIEbeWPC11SEQG3AnVBU/gpPyChfc2/GqZ2fJWGNn83fekXk98r58rFoz
19zYmB1+lyFwY98TU1RPGxCiLl++BzNro2CZSTxmphvnPnkjFgHLO5k5UxeXmU08K28o5fNm6xxr
9Bk/fltAtQ8Y6qg1r7NooHNE1wfTzMg0zlbf7MZkCXJgTdWiIlkXNAhlII4bb91Ftlnxyxpsm0Km
2c6imHx2y0OFJ0qsJIYs9hPtTY8KoKt3tvDLrwCFxZkYFzea1MaAfR4Ea27nIcJnX7SNE6ZU0XLS
5muXP9M5ExxQ10UQux5xJnk5LElBqttxKcYu4oPnY51nuWeyhq6nLMe9x3l1DuyGVMZ8UXvH65rv
umb3aHTrfDFs9JGhN+TiSXi06XrgDEezDJa3tc8sBSm3rq8i1cffxDU50bC2RoSl8JEYAHKGXBim
4ogEmRc/pKy6f15Xag2zIih7CmJrgt5ud7zDafCs8X/MQpKcDC3KNhhzU+JmTfmYjFp/RV2hFxm0
fZsWz+RH7HlEYk5suoB2Qi9akR/hnjpNT0p2cwx7dk2mktp3Tx76vy0rY6ucTlnJBrsCqVU56A3V
qZrELiArMF3LS5vr7V4vtIT6N9v5HaXMUlg3EOftztO1Ma4ElZ1Xl88BouGEUuio2RYSO088mQQN
Oez+WetZ2Hs061aq6p6To2Zo00uZq+eUaApHDffWolNxOnULtG5AmCTso1NnVYyvC2pKEdxqZP1n
j0MsmbthPFZsjqNUy9+Zeu5LIa5l68xRiirOsvIrtkojbPT0Y5qHnW75XQyKND+wRiRj3rmi5s2O
qY3efGMxGCCBY4trHVzqXlSfkbKbN3yV+mW2NOPUZX2208vJ4DgJSvrH0n+reuKLMmOaTkarzbxa
Zv4O5MVIY39a27+KwdXZqQrLueRSLQuzEkTArD1K/+5JbNgIFg2gwSzO1JCN0YB2ma2B8v8EDQnx
qbWpePFw0IYOIS4x8jxvb3lehck7s0+1jZ/TND0vqkmH3xf8LHHmsJOEJsVdWKNjyQ3WkRWcN5aw
rr8cphQmLnMNmyyeRV26Ao2rRfNyWdt65o79n7Mz240UibboD10kCCCA15wHOz27bL+gqrKLGYJ5
+Pq76Ke6eSttyQ8tdVutJBOCGM7Ze+3EpCAbJ4+iGd+UTQJXOGvnUKvLJ58knQfXFsOpnFAhVEXl
7SO264euk4SNZSEaSsrea8Ngo91lNvFBtHf2gesga9ec9Bc99dk9OZdQSOYhsgYj7N5A30b10Bo3
NbWyGwv2VZZxBlwETDdPVqzcdcl5muQNY2y3U5TCVUbCQ98V2+9yjES3FUpniykHMe2MsisQVXIm
WtBbqLq71K+Md4+X7i6OjIp+ssyuolYgPZFd8jONBuc+K0R79LwsPZJQQ2CQKIKMyIy4cdjiuRqp
NVlVWytZBbx/Tj5puARNB7VLMBxHqJD0ZYDF0GdYEBM4HTzwWHeOQ7aN0upm7U/ZszDoZ9MXvfXc
5F45Nd0O1+smokptxNu5VETfoHJmjm8nJoGuOGgR/aPFMI3DPZWtZDtGU/rkl2OOTKmgUobaf9X7
zKlpTheu9gb3hjUN7r0UVnGdR2z+a5EkR7f0KF90Y7uMgD8mlKIMsQqLRjvlZl19uCzNCH9af2up
VO3BD8dy0aKrWfLKRKcqdfMNCuNi0buN/9Zgfk0mX24p3nvRos/j/glxZvwuxJSQL9XgC5ho+iZm
GxzC3PlThfU93y3eRVb+FnkFTF499a5GBshNibmV22CibVlp3PbfUetA9xPxbWQ5/SHzWk4BdVvs
pkorD+6UZHtduhyLQmLT6K+36yDp0/WQ9MNm9MNgR4jHCG0O2nYsvXQ/uS2xQX5joumaQlZrVLtC
BOEj80iJGGAs90YRGAev4ctySi7XUZ+r5zav9XVvjMPBJ+lnr43Ds9N59gaiZLAtLNAcyCsfqdCj
sHfZwYJVyE5ZMms9Jtu/Q/nd3ZTJkP8ZBRIuyFZy2ZdTv6oc292S8UzsdYjDJGf3uZR1hj4nDOxN
bKp+a0ajtZx0klJo1MsHDb4own4bVaxNh7/mmNG2MafqQmGWSsbkVCQGJtq6Lpd219oUMy2T8sIE
u5turnUzBOTsFFD41j0GkvkM6/0uo9KhxJ18sGtl71AJu9oPcuyurFqhRKDc8kAXEI2omnFvU5rt
NKuVC63r/YNnZ+Gtk07uMh4qZ9lRJ3uuQre9dypL3+kkul6r39SC5UYoXga3otghQ2FeVbQV7+2W
/LVGqaNd0a7NaxJu6piGvmaG9DF0clAax+arlk5y7AskW4lByjnJEg9N3KMGUL1xH8wbchsKN7VI
3nB7NJ5QBG4KUd5rU/0aheOdzJ07lcnt5A2UKNL0kCCXJiTrqdQQcFMeOtWO1PGEmcVukLq+zg2L
jtHcgeWUYaxl7R3M2ri1296gguX/6Utvk3GbwBsxoBx9rmQ25pbBd59q4SNzO70iunxdQjxLaLC3
b2vTviaDYVo3FgpAmZF/bA7saExr2uWuhrZR2Tt2fNmKVm+4I0n8IegGHykjk7ifxTjmneHRUeZH
kOUPnZYcAwz1uqRRMtHgm2c6uvdTcycNW67adAh3Btr4Ff3HfLYN0eWMBnzLvOxorcRdgDzbAPhq
p+TvCNicq0mmr3pDoTbSKHY4tPUWY0SLIIhpVgnBe9M+aDQpF37chJvWJM2qHGM6AbkLptk1zIVh
Bj9BE7SUMOAe93HuE9Yyt795bcsWbGdvusPaNEkYRnLTL/quoYZrd9REkY29tHnTrIdIEEvmj696
no9HJMHZsqvmPlsV5lvSSdUyqW1/09leQEXRQR6V42kxZKDmNxlNPovXdR9q/c6pUSWUmK92nASK
nZObt43hoEBGWMDNdK/BJMwC04DQm9CPNlngolynL7mIouSHaJqSAoT5rNURVIy6Pfiu+BFHSF1K
Y3yvRfPT1st4wW4WrwGqHpKSGrl3VM6qLbLuLnayR7+QL0EdWeTfdChHhbO3RHCatJElIBfhqRmq
fJ0MpU0vn8dgh3q3kMSBrMd5yxWAo1nIGJ1kxWbnoMJGWyBE+OOnFiMPkeIKaefERiH2F02NqLZP
opOPeX2RNYi29A6MN51ynVhFCqa1ikhDGaq73Aoeot4/aZr9FoIZmhI8o13sXwkFJill7uYXov+c
7UM2NocrlyydG7bxJ2Vpy0ImL1NSvjInldSSKmtT+EN9FUkiOvOsx1CP6FMk/rATJpsVjtrDDSPy
NW7jdTjKxzqcEI7IR7OyT97EvMELigg0GY/VmO9haOwRazyI3LlCQcLXqam2tgkNXDHU8SoZ4lcU
aTtEjeZK9HZOxEp3iuuSNgA7hY3n6dRKo34/mZNAQzCgcEsqzjWUUAmQYqvNU1zTMOaM7Vbryhx+
l4MfI44Ywjfe03obA/FA/r3pewjVIUomTw9vNMvuN6hc4oXg9EYkmvXEQHhyJcMs1YcHg76U74S0
jWt5rxXTI0Jjf03nYiVbQEKp4bbEalar3rOfKz2/9hvUz4psxYVvpARK1hVj3sk/5h7eskyCiR8a
sC76N2SuxYu+B1zhifCBFL9DYMhtaLQrKbQn0aDXl8UGEOjeova1dKbsJ4lm636y1hyPmdgSjDlN
4TyFI7L+1GXB9lHnoNfnv0r3JsOehppmYF+RqlvyTW8JyDuMDUmpLSQOfeiXsWG/eAOkdK/eYcei
ZWrtkT0yD+jjS2H4SEw7RZrnFJA9p/zrqvWQJk7FtqCBd6CfzLajRv3rIAI5oo99ohFJGXa4q6vo
bZIAUTqcObz46R+9RW7Q6SYlyDJ9plN7Q9fZX+omRcegrLHepOGB1/y9MrrtYAzzgo4ymUUO3w9x
lrmNujFFgbomdIrOd8nZWamARVUYSxd98yIu2Numo1ktURK4aOUGitttpl3HsWLtTHhYlnuDEr+h
NiZ/VB2qNocN5LUOOfzG721aL7jT1+RlavvQFVQSMk9HItI2m5y0ulWZud4vhDHGLvIbhFYl0nxn
zA5dzz2uPUetMdD/AOpM7ddvi4M30qNMqODuM0XZxRjNaVNHOl07VX5IIwNdnHmpf6NNEe97QOmi
NlPk0GzbGl751tZu6ooqmhEPzTWmivs+Iz+V/DiMfjJ+ht9dvFX0svbCTPND5RtvmNHZIUy+WEGC
4b2Cboz1mR1xW2iIkBSths1Q6uWGwvmP2Ew2IJI5WkzXk+KwUaI5Es54Zw7qwySB0tIYYPpUlQvq
eo+jZmxcVE3bEazUgdqKfpVPo32YDHakeUe9SEgaIxQJzWXuj0RPIfMVqt6ivXoonWJfZuPdDBpd
1D77OnPAvBZp7SkzzIPGqWiNkvCDuF0OgkHw2FbWL6FR8Usa7EStM4wbkTCb6FrzGhqxvxL0wZdh
VQoEOVG8lC7OztCuf440dhZJRHm19j1zC3aCTvrwSOU9WY4OcwUdILZxA+1ohdxtQ3Vh1YZTv8yS
lGg/SWcJN0WAXjdQB5Dpe1pKI6YK0vXcSchtQ+9po+FqiHzjprajX8SY0tl0JrZreqVRHkFZ56nQ
+BOqfq5u43cNvJ7Azzio1sGASbYcXKpnLcXjgHbk0tINxJ55qt31Ef/S1tskb2/HdJC3PXaeRRZa
+nK2Z686VPhbD3fBY2G15mFmua8LwYnbFtpVgLdrZEejyV6sRtI0V7K0x4VT+lv23Keii6Bbyem6
MIc7nfIuQSb1iwsUQXPgdY/erJrae+iRBz9dyyA+qoL4SZ1eFZOYhhLBlY/MlfepZ92HemEfeCb5
Ag7CRyvsl1GV8Yoq+s1gmM8ZNZENXZc/eTCxic14r1HcR0XxwMHqNnENQj6p7BdMiYtibDdBlbDL
oSa+EHEDMXGoXjHE8QwUiik3MZa6wRly0qfbOCkoQqjoiiPFNU71cVVbYo9O54/T99dSFR80T1Hi
dyxnZVQ9hF5D9mLBPtnoox0qvwbuAPTltnungj67gQKLGktw72h05x01PAVzzl5cbEdpXUubEUvI
pm5q15N0X52azrMBv1GktUZfHiFqoOlXsT7c5RnbXV0UV2M7EPfX5TSeqbcbjneIQrZHuUbfhYAg
itcNQau6825E7Ws+P0Hh04TCjyxG6y4iCWnRk5tm8JKQ8ao9iEK/aRzjEdHJ4wBnkQL1iOS0Ocyq
SPh15XGaxNVIymIVRAdTJVf5kBt4npxdS40HZ/u1IWdpf3ow4FCNTL7VnMc8R4/qZUfFLM8QpFE2
sqBVLUQZPcTN9I4r8rG2Cuxb+XBqffm7lt4TLCH2+STtBFIvlo5Prm8aUDhxZtPMqXJEshrndStz
nGCZmDTKRU7PyW3tQzJpaCibPkdyb8SRfV8ih9h0g9XvtNgxFsRu1s8ycdSNCmK8XYipULsFKNxG
J+REZGdropA52xI0s2oQAT7TzqivpIyNG+nr+R+tKtoHECxZjEd5vvSgjPQqnZzkVrD6/9ayqbw3
ejZb9pBp73XXdptA9bTyMgaYVeRyrXU+fdEmpyBcw7htTczMhGLin5bY2Pddabf7GvH2xolMO6PP
7mibqYujgyTMO19Tis5DzL6L+jQUs7+Y/QrF5uh+orM2i7KDTVcqc4kTcDjVukNrNrYwak16RWhg
nIw2lxj/EInIXsYysmNBqOjhf0wTGljMEzqyk6WeNFDTi+4Cu9wXY/f8OT7lEophZtr8xa4h3juI
OoFWL/aaYxxuXdpIK0ljaGnl47dgdIZ3BjUpWVnIeR2NY4LYWrKOTS24gKfPf8AFtK/hneFMgqSx
NHea1LHtIhvcmZ3tvcmmEE3WMlUvwg5CkgD+JFXdn2jZ61sZZ/0xyBBKuvQKUelk4xfcDkPnrv2L
NXGGPaGXpyet6Q+EXkUPlOIpyDnRTtF4EsLekqu7zqp0XhbfQ6GJL6A0lwAe85f56xHSsWjUEGrT
UbFk9Hj2UCyih9qY4+OAUAh5/wpkwud3+wL4xJ2/w1/X0pVuI1uT0xHv0RVbudvCaA5k6j58/vH/
JikZ7gxE+evjXYl5woLOeRSJOOStCft3GuLV5x9+Yai7Z7Qw6bHli2gcHPUuwAWmW0wx1PXxRygP
q40OOfXzC124SefIV0vXW1cbdEKmse47Tfocc9ofu+QLmOV/2Kp/jDJ3/oF/3SW2vTEnM9LhsFI5
bxOZnwRfB4lzogOBSwcbf/40hXhCsE3P8i4bxIKXMFMP2heRQhd+oTv//a9vMBDKHDRurh+DJiT7
k/BT8s095xDKwfjiaV0aCvPf/7pEJoJENuDVj0mOCp7GS4X/8FvP5zxdr27Z3/QSOBEh333xUxM4
kB+/99Fnk5HUxRhoMaZxNhCP6MrXY14/1uhlPv/4S0P4bH4pTbN1kCFga43CNxaBkxtmGONz2nA0
sz+/xqVnezadGFQFPa0I9aNZ3QkEvAZea1bjb334ebBekOeBrAsPLhRrQFK/dU3DSvny+YdfmAjP
Q/Wm3iikwhp0jIvoENQEJCcxZRziWwfbhLct6p1bam9aO3yBgbrwOJyzGYWTxNDlnp6ATjMoGdcb
M3ZezKkjJEXUX0wmF96D83g9BP0FXEXwTEaPaL9zlmn5BTbLufTRZ28xU4ZCRyn7o+dH47vR0Gld
AiohvDZoSLceBst9nazaI1VbSRwVLd0pawluJwRnMCAMM9tKuhRJQ3vj+1iDRxnjBcTEfR0UrK0L
B+HlOneQ33oTWrW4dYdsmyKKPFkGtZJAx25Rtvm4wz/ron0W1nUa9e5PRHj+q1VW/r0bzqHT+P8A
E1FLC7Te2yFbypdKN6m+OLWHBK+ZkNcPqCNopBacDV2j6Z9TK9R29LaLOy2pq52KO3+lIesm6apQ
917XEEzeqEeVecEah98Ivbzwn/FPV3sAhgh9PO63ir3wqsQJtxKoH3Z4Y5J3JxbtRmapd2ikJ/9M
Lgo7mgNUmdxCqZ1D1BDHESe+8aeiOKpkMH8OTkq+NyLu6ZCCdhkXVubUikpplH+xcF4aiWezJSID
u+MMPhynnPSC8XEWHQAzWPZfBQ3/G+hm/EfX+ms6nvLWdialDUe/NwHYRNtmwLfTFD9rCTqDi38x
3C/9kLMJtNYtgajLAmTuot4VpaKHpeRuqHx7bTbDF0DIS1c5m0cN3Sjhl7LPSKs0WXMEpfpQHjpF
zdbSRPzFTHrpKmczaQC5R++UYN8b98sgoe9lLFA6hEyqn094F6ZqOV/4r4cCUQUoclr6B0uffWvu
Eu0krIHoe5P1eeJeaUduMGIfO6Qc2ZXFiR1RB9yuL779hdtzHrM3lGUeOrIbj9lYRdRMeZUVhqwF
qoaXunO+2B1fYOlJ8//eI8gTiLSLav4Rw4ehl6u4jTj+2du8bB8tACUaWp/PH8elS52NXaQB6Bja
fDpOtcQM68lhW9WDAWsMHvIb9YjpVuFmMBaKcsTH9655NpJFkFpZNTAZCUpri6zNh1VX6z9HTpcN
ckoZ209Zg+Tt86tdGnBnIxrfNakPpukeSg0dKOTAWbWJJkgH//PFS3PhEucRfPFApXMaTP8gGvNK
BMbOrN2VbU/fisM1zsP3jFKi6JzPu//1FBBGufUrnf+Fnpmrb90j+2xTkKHS0tzAntmQNJLQ/0oa
eR7V2c8//sKibZ+98ynS2KLECEtysGNSKa7aK9Apw/c29ucJa2HVQ6MuByx5NJyGiDUKfocyg+98
eWlbZ1/eFqQ8hKLX9laYfKCqeEFLnn8xNv95Y/jseUD9NRmO+JPzKSmCA46BcGm7Xfw7kL18/sZt
59PPFliLAmdcRmlwqINK0EaJretJT6svjnT/nAr59LNJKuqbKfKFcPeug1U6FvFjzCllhYgOVmH5
xUz4zzeLi5xNT3qPFFxXuY9U696Q17p6bOwvhs2l7382C3E3dJ3FU9vnevZLNLm7GwoIWpEvkze2
Qc53Xi1+wdn046rRxbLFL8iKk50+psad079+/nwv3Jzz+CSJnmmoy9Hdyy7aefUPkuOWEhvd55/+
7yKVtM/jkwZLmzBvFnzzJDVdtLeedldRLI/hzrnqti58C7e/dH4UuQvqqDISeZSADdrE9X6Ap5MP
Fpus7eff5sLT+q+u8NebolKzm8K+ig4KtGecoCHVMRVLxNXaF+/5hbv5X33srytEqo9BqU90GuJh
5aF1N7r7GKrp59//wqefE7Fx1HR2k+rhwcMxkxXEAb2nzlcZTv9cxKWtz3//66u7WJAinJbhwRLy
Ko90Mqyb8g2my29EnLes5qeWbtbnP+TClHXOr+99vDdQV6KDPvxsqh+9/tWh8cIdMs/WoCgRhTki
U9636Y/JvRP+NWGnn3/nSx89D6q/7o/fDeDI8aru/YFQ38lfqFQsCBn5Yha/MDbPk6UkTUcbAKmz
N3zwpnG18IxuoUOUU9rz937A2UyeZnkzTZz19nGvwajs3tLKJuZDfHMiOZvKyZgNixGjJDV6iY4N
kUzQmR/Ktb94eS/d/7NZ3GkCB4VgoMEhjjEvxTS/aTXDU/j87ly6/2czeVObWpdBiNqXNL+XPpP6
PYEHxiEPyvbFQXL2xc+4dJ2zqVw4va0HTorTuwBdkRb0mys/eMnp1ZVJpr43D52nP9kqLgqv8f19
4yCEt42YfQ27Jtdy3r51u86Dn/zAV03oCX/f2/Sd9ak7TblmoA1Bwz3bvr53lbPXOSi8RMQtnjxp
TXjPzJs61Z9zt9sWYbX7/BIXhpWYn9Nfr7XjhZl0A56HAmC8zIeBViXNE8hYwcvnV7gw2Z1nIJt9
lMXtQBeOzuvKiw2k0V8V3C999Nkr3TWV3+u9FR1qGR3rPtsEevTFzszj9/+/Wru0z3OPhUGhJmi7
+JAA7UXXVhk6V6idhzQw/SfVRuNVqhvZc4MO5i6s3eyL0uKln3T+mgMGb6OYn4T14sRkDsa7+2Kz
dulRn73immtClkomln9xG6ELg0QH9LbYfP6YL3362YttG6ypwjOjAwYOWqIV/8z5KN8KCpW2MT+n
v8YphOCq81uWTER/EGG1XVre5gBpP//y8wv1j6d9nmlVGY5eNlUfHJqKjniXmjPdN7hCeIhjXYNg
WPXhF1PThYFlnL3TGmFgwEDYhOEgyR4MgB72MkddUK99OUa3OPMHsajytPzhmU72YaY65PTv/cqz
dz3Mq8TLnZKx5T1EyICLYm+2PyPxqyrML27khen9PKIpSKNUxY6KDq2vrsI033t9+dMM2a4NsG0/
/xkXRtp5TJPnaaYae7aBWfkO6G5ptL8cI/7mPTLPxllESLss+QE5ctsS9ARRftNCJT3d2zRe6q3x
xbR4acidvehJMlRmOyDgkG1Xby0Emk8zMeeoUsN8xKKGwEzmuXH/+T1z/z3Az4NYAh3JN6xFXp++
9RctICoTfUOdjb80eNbzYIcy7XyVSnlhFJxns+it6cJuqZmXrebdnH6FHQqtlIvrX9UQL4yB80CW
wnXLTA5WerB66xaNz1UfVPs2Kp8+v10XZmH9bBSothFxiaT+kABLxEpkaQRkNd/qQ0rrPEUE2S44
ydyPDrZ6NW0IQWmN3s1Yf/7d/31rrP8XIsIkPIQhjzqsoZOArZyBAobx1Ub90sefzV8K85TvVszz
eaftjGLaZLq9Csfg9nvf/myOMh3PwazMbgFlzQJq88IqXsP81+cf/u9xaZ1HgkRun2SOyTSPyvkp
wEd7qjCGL8wpAuRW5V8JDv49xVve2baEGHA/l1MZHmw9+uFnCuYGV0amqx0D072Hq7IKLQe7lvXV
M7/0w87G64BsOLWaNj3kepCniyJskDpJ+T66g3EV2yL+Ylf07/fCOtfchJxZky4W6cG2o2IzxZP/
RjxG9vPzx3OhWmJ5ZzsUBVpFgF2LDn7FkE3f4lQgHG+XMYpx30zesuZRaNipMJU2yE0xrhxl+tXq
+O8p0vLONjBuElVuLth5CfZFAaKQtDKWkXVbTLeFjtcOftPnP/PChc61NFVmNKNJosOhNoVCg4lt
gmhqeI5VlawaglMoq89dV5315vMr/lufJK1zfY1yNZOOFDOOChPvEMK6xhTsdGrVmV4AlkO31wBi
YoOmvx3ProUS4Z0zxXL/xRcwjXld+8cWSz9b7xwiMvF6TOaBS3ivXj2M93rfR/ep6OWE0T7JfjsY
Pyr0iFYMCTqt3L3wiq5aUmRUICpy4CE7q2rKp6LJKxjDRjytmOqmO7bkNnRYvHYAKUWyJ0RPXbkD
aKNFZkU2DorAqR+iqpbaAqFi9jsTCd6U1JljbgKJYb/ofPD0YvqVNSq7wQPDEa42onxjoeutlw0h
MLjt/bBf0R0eargn5nNj8mJnxJA99WbQ8UZ35UbYsb4pa/yZeR4227qBlOq4Au1ZCgYSCXK1mSpB
AkIJ2ISHkq9GW+uB6zt+dIVUezp6zggdAK9wvazGylyqthegJe3ucVJZhk44AHE68xhd37UPkWvm
v6tQZVdBNelv/xk8IsSe961fyw/fksGx5BDzJ+tUt3PcVvx0I3TXE6iBZQWXbp2rrDeWTknGjRn6
EMsNr/ZvBKsTLCT8ZOYixRV1XbklfgLpJCHN8977sDpDoEHR/hSlRqJoPdCNt1xthayQQyqhG8tJ
zUagcsIY5EpH/vDd2PzdYhbAySvS4RZldfdRWI57aFNv3FdmCfE7HOAbNRwetvRlwe1bdoiJOOhX
o14ggYd8gvy/B9By5ztushQaBo2IivMddEz1ZtlFPmeKOC9Dj58cknqcrJwyz3axXye/PDfEBxAT
dIknKEE2vzISRKNJY+trXSqxbMw+I6mgV9mdkATlqAZHiuyTvF4qfI78cVQR8nIwDYvRn9onrerb
pyJnVFTmmO4ZpTUCR6MwS+T8xrSuq3K8a/I4uyWqNXyPEqnv9cLDES38Ap4jbktjZTVRCMOTMf0S
jXO/GNJXstRyQ94YqT/sG6OoDy6g+ZPdF/gvwzZnwDhhxDPPIlpMJvYZFM9siIE4QFb/WYNCwN8R
e5ClZU0ZLR3r+Iao84h9ZZms3Agi/8JF0Q1MqsVhvXRnkLAn0hnRXvXXvhfaIVEYZNusW80Hfgm2
DAw6+U4mIgusdIu2TqBFqaJ9JGFh+IXZYVrjdK0+Kg7kaJ8rbtvCK+wAXURhLhrbJCaLCC6MU7ne
+UjpScAJ2qI/hpMdP2ae61wFSVrd4uyUeP+zvIJWm4XqZ6Mcus9Z0rR/6Hnp0cJwHX1jJ9I60LK3
1x5YkQehT8E+ATXzFgV9B5nbeI3rPL9puqzbJTCXsW1q1m0V+CHpeppOYs4AVZqq116BM9+EvFar
vKFobSWmvesKUeCXrcVNlIX6PtFgJoisCbcp0UOrTubyNHT2tus1wHd+Rh5KpHfVu5vk/WowbP8B
m/9IuUD4a4FEdcv3RFHjs2TadRZdZwIpyJRjibDg/XkNFDazOnjsyg8Gxt1uYbVes/UhnR596eQh
/MfhP1IAcjtgrGpNZP1DqYJ0kfqU8d3I6SHIZ/0KqrzlLJUvSPGoGqWB+YUt6UbIk6Oo/YC6be8C
of6UnjTXwVhn/c7HL7rWXGFS+EOZ3Tu5Dei8y927sHUFVg3N+lP6Q7KlkUFuUyXKdjnW8JD6NlAf
HuinZ3c0QbiFcXYkYgTopF3G64Zz38pLx+RAarm6InDGuM4V5Bd8jjo2DI98xsaS4iaHkrvR2L/s
bCnde9MadTwHJtnVcTbx/6gme4FyRU/Mb7WN6iEg6AG7J4RHnr0ijwmBdIfVzzXZrcekepDqQ05x
q+xALIBkZPFm6CsVE3YktVc8BPqTNwzJNUyycDu4nf/DYKhCbWrFoSfC9KTGER5FSUm+hXu2cluO
Rk2gw1EAwXRSGknrZe1Ya55w9KLcWEf9ZLYbkDfl1QS3HUBMPMhl48JgG1shVxht0iuEVRHycp25
R/cN864j+mEnk7DcajJ0NhFAp73WYBNsDaRrY2AWP7mmU2Lg8ZLrPEztNw/Q3Z1tBQ7DBrPHujLK
+NEiZgIvCtk1yzYuSY5D3fBQxGCcQ5BseJr1ZEOygrNEpeY9B52V3ZdMG3caTrytxodvHDlo1yO8
y2MEChffTwj/L3Wc5kcXTjGl5rlUBAKj/k3KhnYw7Nj9wXEONEcbBz+Q5dPKsnVgHsEQX0N38Y/U
NIpdDzx6N1AYffKASp3Qi8pDrhXlh2+q6ISFPXq1VAEItOsFq2hgbMfENvZpHyIEIfpwJ+H8ntow
Hn/mdjlsKpmU0BrjbOtqczxZGYMwgr05QO1SZEoB3GvfwlJTWxfeZ7GaAt/5iCOn2kUm2AlQ3PFp
SHKseUpJ0uSGxjtVxYTMURXBs+6GhrYDTOveD3iHjpgI7LfW6qbnPqNuYUQDFYxQes8isuxpFelh
368wWseHQKTxi4MSbe3bYb8R5kAcep4Rn9FFYq1jy9y3GKC3PujYcKENlr7xZDKtehd6eAfltsqo
6VeuVx7gH2q//YrlrndGMpOGOkpwurfZxgkiMCNQs1ahVsAqChXTvoIh3pNl8DBphQmvZWioVQYK
jUse/rDoNh4yPWv2qGDi1Vhb5YZIn4pCg4l5DpvYJibxY42yq76ZBu6lSw7FMq+K4hp52tBuwtqG
FU7Qz8plnsZEGJrHFvcVNtpu0kCTdmwRSrgDBAoRx7PwQt/A91/U6z6qxyNPWBUgw436WJCok8P1
luMNBEtmSBMG0OAMwf0QuGQntB4azaECYwDLZ9ypNtEhVCT9bxiWiNuNsDqKAGDnUEl13USBcS90
tpC2EP4teeoewjfZ1+J3BiB368YKm2iNdGwMS3mD7bzlprn1jiwi2EWjlTK9BN2uwNWDFRc00Tum
mfom01PeTdFb3lqr8a5iMWtfSruZZwU7gQnJ9hmSiZ5SFdSls2HDEd87XZgBKBiqwtqUIFPxwkRQ
R3RcUpPPypMNpk1miB1S1hkjiLudq5qe1KRevYDkpPfhM3mFIN0K87Ye2WTadsUEO/UNi2ZUFtO7
35bBCfBGv3QaBTOjt2JW1tqFrZymUXTyoOmqtesb2ZYtVpXRFpIzqUkbe++oLEBIbbQsU/yBTQiQ
IK0Td0fwTVAsQVaIbJUlnTls/Ki3g41S7KoWU9GSqTQB2IYm7iRbc+iiU1BKj0qh7r9nhK3AY9O0
VSbM9g4qkE6aPHT3Yvovs8AcZ8qbEV2b8D/h6MXd7L42eHzGBBFAk4l+ihgw1hInVPECYcJ9MPTK
O1AErR6DuCnAz9o4UkAJR6umtcpbvrRzbPXey1fsk51nXWhTsVZ5F73M8gmIVUDP1l6iSFtxqunG
TSf1YbU6cOXEUMZH03byNPpdMf9+okAMM2aHXsXWnMBW16QApCGw4NjB5mqPFBbLTjPx8uf6Fr9w
fnQwYa1CpsMVzqHwwF64yQjhwcoG6LK4kbDygK4bPfsiUiFoj6bhROsva5KrNEoePTMg5iwwjBvN
rKHhma6y2TO31lMQ4lE86gjI2AGmrbUiCyO7GVwTzkrFSSK0DOxw5JLGaw6n1lPDibTM20OIHmJX
Npr3omWBAqQGcPEOqKPzkoL7wjvnmNuqS1HLFnl070A1PuqAlV5phE0F+B644qUVDa9E+eAWj4Zx
emdnRF6ezmngzQLi8zpoMaAQk1UY7IhpXunAWe6zGmxSSJjOPU0XgKmZHUPklv7INwrZO1uRJMLR
TeCn+P/L2XnsRs6rQfSJBChT2nYOztmzEcYTlHPm09/Ts/Kva3UD3hqG1BKDyI9Vp8roxuhgBBXV
sDMs+HxGnd8omuLcuG5cb5XW9KgJ1uRpRmBYVoGtNw9lreQQ8Dr5Smcw1z7jZEPsZrOTbTke2GUR
k1CVGez+qt4U8MXWNRu2q3YgtdMcRvHSd+14lzixCmLE7PYJLsxVBbB8pZA6QopQrx8UQepBrpOY
mqquv6zYTizdXCdBJ07GTSpVo1gIF3yazyT/XPWJT9idTB84j3FX+mDiDXf9ds3EG2zKbMwXMvbk
S1ik+pHO7h1ju3Xf2Mn70DRsd8XqokSvEFX3RtJRRCYw+BC5ublSyARF013KfVBL/10ESv1YongG
5oT/a9dIdsV1QSCEa1XaBxA9NNOqqzdi6dR59YSEuD8aQA5vWQ0RN2UEmNMJpa8bMmLZiRK/WS67
sVIcDLSC1e0QxATrkQvWbUGWpbcEVmhXSgGadhnJVLt1+tN6kfHzYg2BuVHKvv7VZIb/gWuV3UAL
dfClcEL/oCqR1XO/QbRrOkVwRXBifhsOUbYzAgVedaW5fbr2OsptJ4AeuxWtK4NtWtMLQrcbxpU6
QIvNIO7xv0b7EflF/kJUQcGKzWlZzGUE6kasv7JAWVdsy34TwDk8mGlGihwcCBL1Ui83Xuh/8mUQ
Fu51w60GWPRMxCUb7tZbEsLUHKuOuEsnCyCguFbL7NsXW2XgH/UWEi6BDDI/INke92UGDHlBIr1y
VY/FuBrJNyILwSte0wIem4733AAirMKUzaB5wRSL8p/AMzVi4SBIhrZHip+wLfKaG+yPjd3Ku8SU
2l2iQids00hsWlIYl9TPOvJVw2pYViRprPmeyp9e3kbYhSJzp4aOeatqmvOzZvakete2NwlcDaqT
QIE2LjR1e1GR2KKvnZTUvBVOaiJXdT/SWPQhbl5Ctlc+jDAe8k0PgHxP0YIvsk72p3PydcJubd1B
/rATB7Zmp1XdxnJrGS/JjnFwftsd1m+dOBr8ymLZSyfZd35pEYNWxIfeCNRtl0dQt2MT9HrQEAlr
n1LSsLknSxMF/MbpAMpA2Bl/GQOJS4shL8TRrzSAgkPsA+9zyk3Vau7WYBLY4FUa38j5VKDSxxTB
fbfUr5KGjhVqNblemEXsUzgs+DQcHTWRAoCZAxvAEWRa3muA1TOzWwdKVA2Xa2nUnvEzoJcuWdXm
y6Y3UXuYAqIyIHhChtQ4uEq8pNtpMYhOKLLtgzGWw8HoCWcuJaSwZW+ia1chfTjDif2f1tHG6IW2
EqR3bSmtawAMlLQmCq/q+DzFsfnIUYFGbwajlnl+dadnqOTVMAlfIislyy2OI/JM/fbFNVt4mBD7
3/KR+hMkWrHu+n48kC6awIq0zBDofRhe+QVpqmy5S3ihjbXsoXf9dYVO/DAxJuEmbj1cLVrNLmPw
vZgKQYcTuShG49oENnA/FJ1xAyeVOlWQjOU7y+fuXh8kMKCkCdJlFXbJdZEA/05D3V23bNv3Lh/H
Q9hk/r4K63gVOp0Js1g3oWO7+UfbnsRpKXDtp9KzjLsw781nEQmM9hr8/6rO/WWQwm/MzFb+ISWx
U5YqcRBXKSnQO5ZXOoQ5Jd4xuocVUujuGEKQeg3i0H7MAiNljRQZguM2lG8Ofoxj2AwBIBBhLy3g
Yo8WnII91Snn1R6t8saOff+gtVUIHkfkPxS/116lJXALADb8Qx3OgfBsKoALHV1u2uy09g3UYG20
VleyZx79F1HBgy0UEp+CWE+fqt4sPiR5GnvRDfFOhkG4LiPTOrZSaA9WIkm27Z1qn5Ujob0EEi27
NteuDMsyb6rMDgCstcEtEQwYnNKBScstkxunH1g35Imf/GBIezcjte0V4HhM3KVdsR13ASGlhhSM
n6TeeH5AQoAL4UY4st10BavGxMr/2AUcbYWy4Y1PXtLWjIW5IkSsfHfZS28wQdd/Y4vvbglFi+y9
KGTT7rSHCIfArRERsFG2YfsBOrW9T0jZOcLYGncBCXTJQo4mtRPLVRuIQ7n64Gatc2skSniotFHg
jnCrACK7Il5CeULdi9F+wLdzyuFOTfJ41X/pooMEwBJErfeYs636GwZZ+kDoTnLHljtY9rFZvAho
yzsqlPqyT7WOaIm42nhdU2/TMvK0BSE41sEMq1hj/1l4hB3k3Z54OvY/YSfLa9jA0VaUdrjTrZgX
NzjuYzakxQrKD2jPMmXXl2Qe2Sd+QwZPZKnPsjMrjZmRItdSpIZDAmKc3ap5oR1TFf6Eqho9oZRI
VwOaZWNohbsjWpszm8Riu6qNtLG0q2xvh0NHrrKwWfMMfoe/XVEh40HUSIsS8FTAaqcqnXTf9Yiy
ettQ3/MRdpgVlgTmJX76uyRTpiCcJTafndJ21pnRsQeom+wuG6V/RxFKjUFaF/5BrxsFjbFNlDWL
TCz9Q9tmi0jv5Uq1Im3VB5F4hTNSXGtDpGyRDzfw4UBfLzQfApquu8F4hTWLbHKqIERpOY66Vcuw
2xZdz8e3VIilK5B3rxmJcqF3Tv3DIMvqtR9YFg+l7v/w0qB9IqjOpxKnFNdtq52md99bd5h0r3FT
tY983QJ2+iLZ95RirgSbY7LI8jLDWE2gLguzTN81Vl7syRxi565T9XYN19tYjsbub4irD5KqWPy0
BCl4xLkclT52HzxRBI9215A84ABHf8xGoLU3RlWU28blBAskQUeeg63lcNUFORIK4zpvyvTK0TL/
QP6zeofVNXhSOLy9LRTT3VtCCTd4ALt1GkKglhkpDUmSZVCSoLGVtROgqiq0beH22kNFEfcFJpVK
gKTevhKDQ5MrEL2AG3Tg1MACPLDndXbUauqrOmN9JUhJfY4sOd5TpW4XmU4BR0Iwv2YvF251p5Mb
IsHabRV7+gcAU1Ib24qi6+gU+6GuvBU7rughAjUCy4NlKVoTkjDiQXmJen24CyEsbwbaO9iCD7aT
jWuC53WwsbJkReJmX1tkVh+iSgvtNQtc8QE5t02WVtPa76kqhHpHFlsG7lTPvBeA1vAucjN+owIz
wnPN2IdsEz6ANv7FxnqzCKEoGMgdEmgtdro3zYvtJ8AHyIQbUow+qDhaP2k+/9lRswC0X5CIW91t
25PLznyONNPkMKAIjBfVHLpjUaKaAfOgvngSGnNc2AsbXseL0RXQo+uoC45xr8pryObKBoyFvoeW
m/5tE9U+ZrGZhCs9BH9aSwPIPOPY2LkxzCkCo4fHfKj8A11Jee1aNX2GkEcMAqga496x435nj0P8
m5gNcrsK6UjWrDVZy9TeiTLySSe+A4Xfvpu5Hu/isNf+WvBalhZJfpsL511fH5QSsfZfGQkIw7Q0
qfgeWiJHcqK8isr+LRxCCOPSPrZ9+RDqhN6wY75KdfvNaDw6tfHb9Fj3lq58Pf8zZjQm6vRIM7Qp
fUNlOeiVeIqz6Dbx4Ge10rwuLOMRmPkFc83X9zGnDvsCCLMpHZ42N9OlK34xR4L/LzmggYAi2sX5
p5k7Hp7636klqc2QKZTLeqM9DCyewS/ryW2VZwOnblqzSVInQUflAn/JQepGUY5etgyK3chXf2GT
8LU7/1vmnvikjvgkR8POnMZ9EKA/afBriNIpt5k5uquhHE6IctBrlW+M2/M3mznddyZ6gkImypiP
UXJQTUAsHvVgd3ylfLEF63fhTHpG1TG1xvcyd+AHUvpw0jrctrYAE0MlNNyY2mBfkmvO6CKcyRGw
U3iDp/YGRV+9eiU4bR8V6rVTjgRjxS/01T3Ell9OCeP0/Hv7ehCazmQQqsDNnY6MugNngogF5c8u
6C4IIeaaZDKyUHtnDiLsmGWWoW04fTpxQkVzm+RGs29igFDnH2Hu5H5qnNf9lpmLqviB8gOVZO+3
qjlAdlJxpTkQcs2cxaQV3aThAJKL1Pjzt53pDlNHPUfLjOjU8Q8pR1cLv6/vR6d7KTWqmedvMDN+
pg56vTRKyzCV6FRdpQrXlHWBN6wlsxJSS7qLOw6oNNA5r9+73akZPw1XQlmSUO86/+APyK26jiL2
z6aWEMCyNedvFx5q7q2d/v7pLpKyR5noJ51brR7aob9Xw/oPvIkLc85Md/5n5/90eb7ACrKBmqVO
l1+5tsc+n3j58y9o7qdPBERCa0Iro6rMJt+o4E/6INuF7UCIhfv/9r17TIZ/UqD9N2y+2+Aqce+k
6o0bXVCNzQxHMRnpnIZntZtwaRfaUi2fU9PasvBaCGo93/vxkwFvRkqsBTUvP9WLnw51VYLBvXdy
hLQLLTDzCPZp0vzUuk6uRr6SCf8wAo3xbR+VZjt8qCosrqqWq/NPMTMD2ydJ0qebJCKPxsZA4zRS
JU+5zauWvtWkbnDnRU+6ARiZ83eam7js08j/dKvKMmtBBRQZIlEm1OhdxCycUS815svAT6+phjwF
aUvI3Pv5O84Mj6kpXghdhKPD6OucQT62ksUCBWmp7s9ffmaETE3xUQDWrw8rSlXegZhT32SvSijS
+YvPNf7pmT69LNgKY5lTcD6APVq6oYH+gxWEfFf8S5LcuZ8/GeBFC3nDjEbsbYWPCMahivzUQus8
//vnrj4Z2mFPWhDoRnCerrpINfvGad4i9lTfu/pkdPenhG6kMMGhSMkIznZlQn1aPZ6/+MyXyJ4M
bD2Lgj6ijH2oo51OLaYF5W1pzx61utINtudv8s9I8P/qN3PqbrchLmpscYwD+P3sdiTYZK/nFqeG
jBEC3kJlX1M7hLg9pis5JAaK7FG8qyUSoIV2koRoBIHsBn0kkzrX1X1vU8mJB84sFpEb2BfW8TND
aGqSdyNJUrzUlD1xZihtnKaLbvETXlrMzMw+U4e8bFojlUSE7KGa7zVfVU4VJLT7KHlc450zzx1Y
rq1OGez8W5/pldbkq18Hgw2hkBpwZlK/A+fKGREbZ+NCo870HOt020+DFtRaFGme7ZFq0z4Gvg9h
G0fKCsDIhxpSYfLKbvO9B5lMD6JzqL/l+MC08bHk2Ewm+0C5MLhmph5rMjHoGucwXep4e0G6uZ+1
GzOW8VrJ3UclRcL3vQeYzA+Nquan5C8ChgisQX/mIyPT77vEjC/c4Mu2ENr/PYWoas5DDJI4jAfb
f/NjspsiQr4VeKXZBfvxl2+Ke0weYsxw/xtNqB4b+6djUt0ctpz0w578zvqI60+mOeG4oKp9UDtI
C0hn8Je6/xETdHe+CeZ+/WSec1NTcZk+wNAkrbKA50dtNTY47o8R+fh2+HD+Nl9OIQzd09j/NChO
8SCppdIQDhU2kpgePeuS53Lu0pPFS+sQF5ShhzhGaf2qJ+KVkFb/Qv/5cqrgZ5/61aef3TuEsnkl
dA3OUfN1XTh3rQ2g3RuS9sKOce4Op3b5dIc0NBwfwaJ2JPRxmeX2sbTx2Y6XcDdzl59ORk3WxiDJ
tKMwrIakDuuPSqb4hqqBe+EVzb3+ySRE+IVGYGllHhVTUrSzK2JWCBD/+b1+M5mG6tykaty1zqHv
ukd2g09eEnxr7UPjTgYutb6GvHJ4RrjiU4REorzRu0s959T7/u/LzsUnoxZOWqfHEs2gTcBNL65E
BECCs5rmOunyhR5c8IXODN8pAiPnsCf1td49QJVZekLZSi0gJ04sYOufb4GZO0xJGGUUY7dQVfdg
gcUhzJvkwAfDeyyDSwQb7fRKvnhVUxhGZxhc3iaSMeCUpoVUNrbmciANraY1NE9B7eaE6SpMIntz
quQHCx/KzfmnmxkfUzICyDsjJPtGHnthEkb2lLcGeuTn8xefGRrGpIPFzNKNbcTegSCYm9Iu1k37
Lb+8YHP032nDbLvBDXvhHkaOf3NeEZrr95LKI7Fi5oWRPfduJp8GQqiHStYYQ5K89ln5Nta1ZWQU
0AtC8b71hqaGfNtwyQjBz84xjVzhTEIaaIFnP3/xf4DVLzrW1I0vAtuSajxGuIE4xXQAVV37pEcv
IvIYrqwWqgQHZwbp0XCf+CE24AH8vovA9OQ66DT8a7ogkVBBGB5FpCQhLEhvRrc2j1WG3KjRifga
0/bZqaxxFelkvnVKmS2C0FcWHdrVnWWpcpmQ/bSyWtNekdwS35TEaO7y0HN/xK0PoTesU9bU559Y
+0c3+uqRJx8sYmFVhitBnbJA1ocwv73tu5FjdhibIks7ovhc/aa3qoHV4ihf465rjkqbeBsUT8Zz
Ls10y8FK+eH2JnlBRl+BKBY64BmzuULH5W2jrquuAB0E8SLzR/veNXJvUepZfcgdgyQp2263vRhS
BOyFue8EhaJFVIXuLo/77gmzUUxmhKLekzmnr7VGtf+YuvRu1CJKN1p3isaWiCncPDe2Zayh2JVj
d8z0CtlOzexjgHUiKT0olqZDXo7qIS8W5ByQQsJh1HFAIwFnslVOwZje1mh6QfBcHR08rrolemXY
R4n91ETaSRQt3BUzADxQjkhXpj+YP41hYPEQR2axxYrlvekg4Y8iUK1nzUuS2yFxiB7ti/FGM9Rq
p7V2cCVJCkgI3C6NbU402WMvteqmj06hypyEEZSnDa+w6c03JXarG9sPEhgguZLtnGCMl0FrkxuV
YcrQx9K6Udw2fxBJw5lxUTbyyTFNyVqyUiGTSz3beqUhH8wxrA56idcm1Tz9IMbkQykLDsyhdRU3
uqFgbSGJ9UXHJHJtZ0VC0Y6TzXXb1QGHk1qy0FIEZolOfmTtKdFK4bTuWuSKW7P16t1NTR7aKSEu
XWJHVlaDMkC6x5++QosSkxB4CqxQBj/dGZFWAP+MohVHhxUWHi9ZKRbdx9ASgK5kKSMWHd1905IH
ObZucWwatMJummtLC1/ujZJ56hV00JfQUyCpYyJBiiOIeSTItFwQJu4cRtES+CcL1KtJbVzyq858
1qaAiyAL6tLtNPfgSBwpUMdClRRr9caPLnyZZyb/Kd/CV0gkZFnkHFxJaLFe3duVe6GkNTMx65Ml
VxDKLNcdPpghXqZFaBNU4JIomGH6OD+PzP32yarLEJlWo+eUR+RvzdYqlHFTVmb4nZKZ0PTJZ1GV
ijpIUxjHIBX+FpkkaRsdIssukpfWFHOtO/k8jp6WtSbK4qPtrovAXKCf3Slp8d5H0aWt5VwjTL6O
lq+hfiIT7cB54wpZBvJh40XBMnhhLp95hCnZgrM2/DV6EZE0WOyTxnwKLYWQG9vGdkrM4vmGnlml
TgEXNfGnFY6U8SiIabyz9d7VUZ17BowB2awi0iRfKi+zXsOkB1N2/p4zL25KurDNlgUX3syj7LoQ
0mq6xsOTkmasBRfuMPfqTn//tKdigs84ZQ1ghashCmvEBsUjFpyl5gbr7z3D6dk+3QHNsu/KDrC/
bxrl1kojbQ3IQu4UScDI+VvMPcRkkIddppUMOga5IZbq4B0QoP70g/GmAX+8On+PmXH+70T902OM
REU13Qj5vEeBjp5H+3A1cWFjO1N6+Wf4/XRtvGS1JpCPcpRHeHL4lopqgeSWRcMt3OhvvqTJOJcK
LgdToS/ZvPk1Pai7cqwI64mPhSpVa+9Ce39ZohRQEf7b3p0IJBrCLjyi8buCVx7jO1tJgp2N8F5P
w+fIVbwFCauX4JUzL2+KtOsqd8gRxpJNoEP/y66NNttU4XWJcMb9Jip2SrazrGSI00xzDrqWf5hO
cl272H9SiOmL2DTQetrjMsq+RRkS2pRtZ46xExhKTFcjd60bhw3kRvIJn8535Jk5ZcoxCRB9Cb9W
xmPo3njJ3jcfZHJ3/tIz43AKLcGbnFh27QhOb3sOjh6Ngnq8cY2h7fz15376ZJz7siqQztvioAvn
jl01iXLOinrChR3W3OUnn3KhZZ6DYFYcElv88J3+JQ/FrUSFf2EEzl1f/+/IaFq9MnE2gwAWBGTm
fn2TGPpzqFmXAIxzN5gM8TArFBujBEPckjdjlRxVL/nQDP1CAeDrA0k65mRo6w4+6bxyRkS1MDjb
8BinqveWm7aJWZ+cR9cuvK1d6hWxmrG+ivzButA0X/csdcp7cUOoC3VeszEzf431c0EKZqPvQ+tb
E7A6Bb7YQABkXjCHRKCk+uRoJI/SvpXdKUn3z/m++/X3Q3Unu01fqGpUeR7IbiM6kPWBjqL+1oim
/vPffpUSiyS1whAHkpCiRVKE4PSa9LVWiwvYs7m3f+pvn75PGaGlFUJtAdgT86LynqskY3tXbXzh
0Gzu+pNxrQGb8CK1ZwovbiTEK+mZlP2OAs/Z+Zc/d4PJyDbCoI51M8qOVXyVJtDY9dfCwetTPn7v
+pORHTVuxK4tcw6CbNPK+BgtjE7mh1mmq/M3+Jr9IdQp1yUftCrq9DCj+wy3fhzchD5Aj6K4RfpJ
tq/y5DO7EFyZ7olDH5etUr5XbXNhf/b1vKJOuS46KRUtIdHjcRC/Qk60mAHG4JKkbWZWUacwl1oZ
0BBhWz3WSXyvjNq+bO+F89YYyZUe+eSSbnodQ+KlIvxMX5iCXCByOq7RDM7BKO879TfeXuJqwSN8
b8epTpWcTYg7yowLcZCNrJDkkxBKjly+okRgXhgvM+0xVXFCldAwcVT5sQztW902frp5eVWb1q/z
ne0fMfb/K2PqNKNItrk1eihNjiTsYYFVI8wNBaU4J+uxSorMTRZlqWmrARLfjQzMvlmo7SAexaip
r67qcOzjZPZJ+22aG7ydeKZHuOvrvNGMZiuiIfsZhCNqRTHkyiL0sujac4S/JiI8Wg9uLd5d0gCu
aupI294R7t/C1Ks/lEOgEpDjAk3C6H41CKzWxPq4V4GXqNQGVXFhNH+9olSnYlHsZ7nj+Y52hM+w
7xqSYaWRbonn+1E37IkBGFyYlubacTItjUlKB2/78egXp8zJcllr2bLUP84349zVJ5OSiiraLWp7
PPbeXZvcuOZbmL2dv/TcGJosNAqT+jNFFRYC+bumBavKGvbJeB1GlwCF2j9K6Fd9cLLWIJ/DrtUo
EId0hHsQaVm9st16XBlpY9wM6mhidW/9tSw1IssV28uPzkh0adS21k41MrmNRWC8RUQREv2DU6nT
Yn1BciiuJJT3VNQ6jTJHG6+i6iTeCi1gKg1y3UUNJPiWKB0YIn3mgXca7KNZFSF6EhP70oDmPBBh
dlXbUFaMyvWepOd0t+lYljsIUc1T2wrvYdRr8lcix1o3LlGhaZG725A92FqFHrm0O70HSQIWk1jC
D0/oDVWpLNpLvNuLsXIdRoHWrxs/i48JKYObsarbZzdX5DrW6wwlq4g3AS6HJdaa8QVOS4CXHcYD
5hwfy12LzoHVxt72RLxX/JSrVpmIbyKAu6/QgvyPRjqRi7Lfcv80sRbvTXy+2y7l5zeGwE+POzTY
hLnZbXSRDss+kMmLGsluk7atiqXNzq7aSsMQVsXqE1ZTfyXwkoJx1esHn3x54A3YgZK+yl5b2/2r
aAQ56wp1dgUGJCtD/LZBKrOdbWgCOFSvHk0zM5aQjdM93g77NcRH+7P01OBFOJ216iKoTe6o3gZJ
jmBnSOJNYrX6rq2jP6XD+UES9OkuM91hDzoCHo/hZHexHo67MGvGVVUb2lpF/PPYjA3trY0kKIc4
Itdmyix9flTMDLip0JgUc7sjZTc9KpJ5c4npW1kaioSDkslCuz9/k39F0S8GxlRYrPWn45b8NKyH
JtrAMggWpQDhBvUgfiHr1v9LFuYft7JPS0zCS0snMUjpJMMpjwV5vEVj7sbCdg8evvAbyy8A91tB
uAoJ6v2NF77G1JpgqHPS8c4aQ3IXHQ9QlEOUbt0l7vfWrP8OZT4tKcvOQL3hWM5Bjckn1t86HZJD
ry/Ov6SZ+WkaOQGLxQJwwE7OK5Ti5OEvu3sZBeXPgmRedC1VkC2/dadpbTxystCmR9XHMK/1Y1ZZ
IKAZyfazsLP8rxBgf751o6ncO/HLDodOMx7b4qZGi38qQjk/Aufl/OXn+u7pTX5uj76qhN1H1bEn
9jyIvTu/q15iv9ycv/xMg4jTbT9dvhOqjJvOpXjq6+Oi1IoSzf3wWERmvm5KK7/QGnNPMdlIcEJn
mVnKJguL6MImK7oLyUK+xO8/XeWrkTf5XDeNXRXCylioGtWmxCc9JOHv772fybdagUhOLmRNDKSs
GAcfgW+scFotWytcnb/D3DJ7KvCugyjhasAXsko0q4KJY2MhwML1w31CGCiLZMD6gwIfunGtBRsN
I/WFmfHr7YvtTCsHAg9yZnpufbTalFNfAu/yFBQh+DOMC9HvIXQ3ucuUmaabIDG3nXAlfA+l/k6/
sMW0fFAnAg3mmCXUvKS/C5RQW5VKoH70LYGg35lzuMfp3OBTF8/chuySqG6OlpPB/HPrx7qon05Y
o24oLhwHfbky5R6TIkIyukMqzT4/RsmPduTIkeNK8iaXUaEs+PRdeFtf9nPuMpkLPDAtqoOb+dik
0ZqT1l1quY/ne+GXA5RLT+aBoobUAvMvP/ah8UJSNzDF9i1Mm/X5y8/98tPfP7UBzgujKgu3O/aB
Gl55g63sBqv/XjSImIYxx4mWZllXkVFZiTt1zFNM6PjnLDy453/+v3Od/5theD2TaSDi+J0s8LAB
WmeAshlke5OPFrQ6cJIHXfbVFUGTWL6FTMn4xjTfs/vbRGqG5N3Q24UBF+o1dqR6HHgX2wb40i1n
z+OFKtzXc4gtpomatcQ/QxQwv69fFfWK4+Dm0c439VVTb/Lgytcu9MCZbjL9XLRxyMTNaegBN/Qi
TPSlbJqFz7Lu/HueGUZTG1A6mH5fQsA5NEWwjmoLoUa2dVnqJOODViXjheacewrjv71RJVGdZaZf
HYThvlhASInBAUBhXTqSOs0sX/QWMektrY9DFlJceWhGWOELQErK3TgWyt9QN/CyWxoQHzbYubdB
glP9Pf/uZh5qmrdVWppvBqqeHeqmCe5GdgMHQfrovqzleGGWm7nFtNY1OqMPy3NAb6DfN8ZzI94U
45vzz2RXCfvCGrCAt8cBbKSqDDsYKauLpZ+Z6WdayWpVYRmhU7iHtLorqnTlt876/Fufaepp0crA
1I8CnKlHBA9l2pCSEqMzkgvDv3WcapWF+oWh8U9Z8EWnmpavzGbU3KhRmmO7rNfFPn7wj92TtsL1
vwk2cI1X/Sbfu4f6ybxyjtWWxfXq/CPOtPq0qJXEOnwwFJRH0bsA85ptb1RrrwwudKq5tjnd9tOn
oc2iGmE4n+ehuk6DF338df5nz1339PdP100qYDVO5DXHpg9fUghTTudfKLvOXXoyf2A1SgtDA8LU
+tpeOymcOhSM53/2lwtynC6TuaMA3adautYcs/Le4Wtmf5TePjYuvOy5tpzUhzovbYbc5pfr1YZI
O6qH/tJzL+yA58bCZAz3UofnZA4NKdtjsYrqMV4Hlv5bBrpx5Xe+9dvI62wNnsa4sHqdeVfTfb2u
2FJLHb56xbgRcgMPpg/WUFHPt8TMu5ru53WwSvCW0Oy5tlzV49aocsDtL+cvPvfTJwvGTicaUdNZ
UPiQuhZKkj9pnv9U1PGm74NLyoKZfjrdWZThmKt1qol9Tp6ZV91Gwev3fv2kpcekqavGMstD24VL
+tQiScwlU550L7yemXc/dYxWNQSmNIccnFT7Uj7LFApccWlCm3ktU6do2+m25bp6eajb8haC51Nl
5w/nX8zMEJg6Q8eEKC4t4XcDYDme4MRe76bLvHM3cFX3ZTw8NmZw4dB9ZrE0NYV2QRGqCICrQyBA
ACPfhN+6MKCRdJLOdCnwee5lTabnKIiUTEoQrlUbvIso3ove/5b8DFL66Z6fpuiiUO3WLDRaWdba
LnDBNrmRX69EFYbr8w0y95L+b6o2/CgKalaUAly7mjl3iqvdaZp91XT9pqqrS/P23HuazNtaP5S5
Dk8GqWS7IxVeXYBJv5QgPjccJtO2mdixx05Z7Csw98WYPHtV9eHa/neOrWiHyXDu7SGGTCfFHvJT
2X2EEuSa/3i+Af51/S/WLVN7qKKGPsIDE7GvbWS7rOydXSl12FbGULXxZjR7HVz5GDrLAknHLw22
4toPvP6q4Wjrhwo2iLywPFEWWRRht7Yc9b4kGgC9cwbTG7LMvZlCeHZiJf9lAU32OSgoUKOXhLmQ
4lgPlMVzP0R7DHN3ETk2JsMqKaprQ5jj0pBatos1HRtqBZ5619dq+Mc0QyoSuRm95UEY9Ys2A32w
KIcUVp4l3d3IEcg29CpTLuxodJ+0uB9/CXcAPwzhChuao9l7O7fiLTkgOE4K8NPPqW/KVWafwHh4
7B97+Jd3vjoCd4VOubL9tFrGAjy+UdQSnHTZvPtBdPLreg6pxYmFZruqi2do/sHKrDWSGxCCHE3N
Ni/MJzOdbGolMoquMtVSFgfZW1tiBuJl28piMcROdWFtMzM7Tj242piWSs45yyE36niZhqCTbcu/
lvX4ApX6XXbyKo2qC4u0mZE/deR6TgoZ2FLrQ9ib9ULRldsklfFC0cqrVEC1L9ILh4VzxYGpF7cb
Y1VmRSP2aTKwHfY6O/wgYUnf9XZl3xcV6JJWJOkhsorhPk1PemcHU/nRT81xP+RWBoOK86BN1FfJ
tosrMlpJVlgCeugv/MSZyWlq5zVTXyZJN55AYzp91odrXBSBszs/xOfe9GQa57rscgujOLgjRTXd
65y7FHYcfCS1LKCQN6m6S037km1o7naTKd0WJxYWRyyEYvvFmpGZPOmZMRw4jpQPjSqy+6Abqkt9
du5uk3mdg8PEBzAZHRyy26m+/uCAnPJ1HTwMGJcRi2GmOP8a5xppMsk3Eio8AoX0YPsk3QdeO1yB
BLzUBeaeYzLHl3jFxzEzi0Ppq5wzGVW4zbwx/yiSsXlLcyjpnVuoF8bezKNMnbJVZwARAvB4cJKC
hA2CapaIfOSFZf/cRHWaXj4tGwyzji0D5vjhf5xdx5Kkurb9IiKEBAKmJGmKrC7f5vSEaHMbhBdG
CL7+rexRHZ0ieZGjiqgBSpm9ZfYyPin2vUjvFpbf9bh4X5+Htc9fRvDd5/F6NwCK5OZxFcz8UTcT
+6NcaL17xPM3AHtrTVxuBe+aKLJsqUkDrymQj8TRG6h1BmFrPPKUervbenFp+l0TIpinuuO8hKov
hTOAnihMZ5rcf/CxtWzsGGvTfPn/uzagvA/IPVdVDG2+eg/dhm6fe9ZWBW/t60Y8TAlku3qI9915
koqdgEjhvp1os3HmWbmAmaTTEStIuXh6iIHICuv6wN0unByABzYW6cr3TcopDh9ll3QQviQuRILv
qep3M5QJm2njhrT2fSMIUD2dRrQAMzkLqlJhMS/dV45AO+JsUN/D5SSb9tdX0krmMOmlfdsG1mLj
ugRP2BiHmqcEYHFHdXfFoI920mzhv1aCgl16+m41jVUy5oODx9+59tpjXs3OPlDCPjABY4LrXVlr
wgiKYZLMm2g5xBaObSUerutpH6QwN56bjn673sZfr84PDrzMiIp+UhRIcY5bd+UftACN0pao3kI2
fJEniLHAbOapw3GXe5/hgvEyJctBjK8jGHXXf8DafBn7I+BQE9MTblV5U5Q/m3oeHhNIQkaulQ9R
Fkj+xW9gQrDR2to6NPZHSGYuvE4mYL9muL5AsZ5k7Nltkz2f6sP1DgVYAB8NqJEI/EIlk/KZjGdZ
hhy1jUkMsN/sfxe5/+QGAw5O6o9MnS/Xm1vJO8zYKW2IylZkRHWAz1n9wFqevQC27b9c//rKeJls
4UqjTDMiNcekGx+lByV/u0nPdWOjXJSlW3vYypCZrGGbLKJPCreO3TxJ92qu7H3ndlY4QQEYyqqD
fFDwhIRLlQfU1DTkwcauY691z9g8FRkH2wGRM8Zbn35cel/BFShX0Ed1FdWQZE2q1zKzx4dJAl1f
CdV8EkmW/ray0fd2PQHZ+JinonwerGb6gaM7eEIoBvOtTWVFaNMzcSGQk+0FTFWbWDdUfWtSOAW4
IFCnoPcsMEYcKMAJnCgewz1jerBIV0fEGfwDVkD97FtQqYER1LSxSVyS9X9XNjfLxkm9gGGdJHY8
BeOdYPxhTK03Vgzw30527cQ/ZbN1ExeLeyaXs4K5SQB52jR25Z2U56z7mqsSVPXvt61rI+uJjrQz
3tEgU+fpvbO8KZ0d7flzav+8/v2VqPwLR3y3O3SDB3fOCWLIuvjuEgj8w4rt+pdXNgWTyindtKNs
Uk0sRLK32m6vXNg9VDS6/vm1H25kL1SJA2fJkipuYUPwKVe5dYIk79bz3Eqyp0ayanOeQh5QpjFv
fkNEPrKC8kT8I4NUel08Xe/BygCZLM6Wd3AhGzG1NsKkyLwdZKcEufER0KRv1n7h8WwCq7qb8gNg
iSHqBcjyr7f9diMfSVZ1vcwnEi/p8r2EfVkIEdYjzJe2oAFrg3NJhO/WpQM5ZghPezSuGD9WeR66
Cz+O3Zaq4cr8mqbjDrA+FpSH5blTu/kTrGMFZLgho6/2t42PEbbJElD4UUA9m3vVTiQulCIIVAm6
2xa/Sc70IR4rIFcvzwuWztIkUeZnN37aOHgUuWVZxYSjlWsDMqpSuIqpZd64HawE7V+Zl3ez6tcL
5CK7pT1DuwDeKS38LreU29Zm1IjYcdELYDyshV75Y8uWnZUewJvjPxw8Tl2f07+B+d9tBaSUf6/J
GvJsU++jbogXww6+e4WdnjRzGuhjw6e1xThJ78kFHQCeW50oPjULVXfFFEwvswPfpGiYPUDrs8qC
9SGQzT4f69+Onc5hB9xkWA+chFk/JRs/9+MjA/OM8ypUxNM5aLWOpU4/9152lm37itf0B+3Uz9dH
5OMxZyYgQyxQKJSajoDHOD+rmR2rNmtC325E2JTwfJjr5KYCKzNLbgPJqGV54EjlXD5DPeFUDAzH
72QjFX98rmOesXggrO5UFpHZuYQxTDkksc+Kpwn3sEYWzwKosDrtjjLhP66P28fJjZlluBJw9qWD
7DcIr86PCVZWE/HLkAz91u3h4wMQM0txpZ7wCFzAKhXqU3eZysG+pOkLqXrYahafa0Xuy866TcmT
mcU55bmoS5NxjjtuHaasPAcwKYZj4uH6YK31xdgJ2NjBb0nOMDYt5cukikensL6gexCfKeC6CW1P
Il+uN7U2L5f/v0tPbESFopeNjrvS/QLDkRL1P/EPhFu2SqQrMWlW5sQyc5iXWCqm1eTt0kRSmMSq
WAX6s59qfVvkm3UnWNHBR6sWUywbcMLdzwz0wnIqdxSFlesDtRL4ZvEpU/BPEWk5x0HXQk009nDL
btt0r8dfoktO1xtZAdEys67RZKNoc9K158D/MYrnVjyBhHPhyIU2wfuFs6DaUMaNDecb/pMwsbFJ
rawCs8JRSw53Mjj2ni1bh54Xt/VDtak6ufZxYzXPkJ6w+6DWMW1AxUnvW0vt6rLZbwzZ2ucv/3+3
gkFiYKObsvo8wGfyIIVfxDIDXa0K4ObV+cz+M1pQo9otc+6jpIKLlwZ0d+YkqmZKvw2g8t0x1kAU
05PON+o4MPe6/tNWloxzCe93vwwFw0XkCyipFJX7uhn2jDTPHWvfCFz8YCr063ozH58wmKnKuAQW
9mZZyrOs9fPC5D2f543dbiUROcbUCVjetdqex3NQD22YABQfpmP2qwpUVLdCwezN+VTU4u22jhgz
SRKHFv4AAmyr4Mkm7H3WN1+vf3olC5lskST1/LYGDeysGTsLAIcpTOxkkR1gLLzxhL3WhHH46AbY
Hw1NO57dfH6dSvuxp/SQyfJP7Vv/XO/FylI366pZk8ggqNLpHOgO9nysnvdwZCWHqSC3AdKYe1lk
79asBYcnCtFBRFM3wam1W9LIKh3/cL0DKwrPzFSgDXTglVDvaC/g5Qj8tadGC5w0NJxuHVwaoAtY
aehvdbuZj/HUZ3IH12Zwnt0dCKEQIkt3HqQpcdLcEY9t/KiVk5CpWJsMPXdgn4ff5Ax7OLftoD79
ME3VIXDnfa2G53mcwoVvPByvRKupX0s12FkL0/WZlPIRiNrXdAAj8frwroWr8UDgVNkyKbuvzj7e
n6CVD6O8H44Dhlpw7w6xcNuNpb7WjnF2nC17KMETlmegLfMwSyDOBmdW+EeBYdIuYZpPG2fglZgy
Sx9ZM7M8a1sYsxay+eN7jf8wpGJ4dBrYUVSjtSX7uzIppuamP7IFmg1+fQ6KAqBYWP9BnXBLWHWl
qs/MssfgKXBGYTZ5BpMzgdJ/V8Fbmvgwe56yBw9yemEScCvqQM6J5iGHc3VuHcZCpvuAN/PJSkgZ
NUtT7aBiF9wXVek8OJnTR9cXzUpSMYslKYDyTj8u4/kvVADimp/nCv63lzvb9QbWJtFI62ML19c6
RczbsnB/WCCKnVxR8T94L8gjulRb8N+V7dasltQAWWYBXiDOKLlGpG1/Q1qtCLNS/aa2Ne46n79d
79DaajEyfUpSr7SqZo49MDd2yeAdIDe6xWtcmw767wTswLQYOmNpc+7gS1Y+Cdia9oveX//lax83
EoRbFoFiCz5OyiFi+Qvctw7yJu4ch0ztv385n9ulcuCEFE82eQZ8F29Y4MXe9MPNWkdrL4mnR2RN
1tnN76Aos69sJr0I52zyb0s2ZqVDaD6obsb6cVrvT50JQL6K8cnCg2Uok+p/1zuyskjp5f/v9lc7
ZdTJgonHIvsGX8v+e92kYVue++G2e71ZlegCltPOJv1ZJ6ULNzfmuJBuIISCJe3lhxkqO0dmBaDo
lQwFzL0ErG3jtLgSF2ZdwG+EFgDqgM/PUIPg7ARk8o/rw7b26cv/3w2bxuOiHDJGoB2cPSzD/JJC
bey2TxvRTHvg+PKqW2I4EcagTJ5cvVXvXvvVRiyzJIOdEoyrY7dKcAFWwI1CXn6Irv/wlWCmRjCX
fd7bDMei2JZT97lv3BLW1zOHLq/LTrc1YYQ0mQfa9zlwxlrVX+VinRqLnmRGNz6/sjOY5QBeI5MW
jZud6QjP1/F7WT/kxbRr2y2a41oDlwPMu2WT5PAtpDPRcSK6CGoDIWoPENOFpytgl9eHaCWg/276
75pIhZs79oijlQxeUyFgKWqFXQ8INblXpbeRt9f6cfn/+0YkE6LJCnkOyrx+4DoD7aJaYMOd6Gda
olBzvS+XYfnvay/o+UYzHrhmlr/o2BmJiuYa2sKTqAH5se3vLXFQNZ+/Na7ayLdrrRkx7TQenBbc
qj3ntr2Dv+YM8IzAuzL80NlyWJh/5tNGUlybJCPGa5dMMLNG7aOxIVoIKtvsTS96rB4D+GdanbNl
EPaxeDtnpsxjWhQC1wlssOMIeb8otaAUP3R1vYdG8xw1PpEwkKrZvexVtmuBJ38c27r+XQ1uufGU
szaqRlYockjCK2bhFJTRA9RNwuayILNspxv7rlnuFzVu5J+1lozk4FM6NVkGxWMgdwBQJSHscCeb
PSUzsJRLGU5ztRFjf6V8P1iYZhkCZ7gAdq0YVv7c3YtTH/LdoQ/v8ij5B76LMmLPS+zF1rHev2bx
yc3D4qveACCuZNn/6EImqismMP7OSS40IhsaeLrS0GYu3C3x5ZVtwhSDXAQvbeZB17vIBWoif7i1
xVlYyRumEKSfgRoEMZXmrOt/VGA9sKEPx+L7NMuv1zPGWgNGxhhFFQwyE+N57kbvWE3W9CZF0O7t
YsxOohlvEpeAO7SRK6pJCVyApH1Oy690/K697OjWNFTdbTZFjBgZYq7KInOHLojTKanP0vWPqI9E
sLaGNY4m8HfqnI1cvhI2xDgUSKD9F9AMWOy5IgeSq82idin+8IS8Wb2KLQWgM4Hw0sbJeW2GjHwg
cFUfqj5hoChBiQUnZp/f0cXZ0y6/7QBlCj9AFVImCdgLZ9x82acKtYNd07n1xi7xcXBQU9cBZGc4
ouIefHYm9uZ41fNS0o1U+fGuQE05h1wK1g9zT85urZYIrzyQPvcLEo4zfB0bpyz2XeVt+vJe5ve/
OYyaCJ1uKn17KWUSB/QXqCJ7zoa3ZC5OWfWtSjxIOAXHoEw+VUw8OXLYO7m+CU9DTa0HiAagwuPp
7pyI+pCIsQmFNz6hAPPLHbyNO/7HWZKaog+k1I3odEcQn9Ud8dOoGUgc2GRjia193gj/BY71ARbC
coZEYdjShxaGb0pslQ7Xvm7EfgsxpNGiPYtbP/uSpqO7E2P9hU3p1k4ZrEy9EfKu5QxO7vuASgG+
rrxvSf4TPm4hpL/BJukAOrQjqEpF11Py2qo2Ar7T4Kkhz7N49FgfDl6yU5Dcq4vyD+Tijla5ycFZ
a8jY/5Uu66G/OE3BruFJQHOJ2Tl4rTp5kYrsL9ImGylsJQWYnHuSQjd70mBDybw75jYABjQ93TRY
JuleVmBKwAq9Pi/l9yRld3XxaZZwgJifdVduZLCPEz416fbZuOQphUcB6g406oZq10MC3FZtWEoQ
7XMS9qW/MVIr6h3UZNjP2O5JbStytjLxWbNS3Pey/N/gyr1K1amVUJdvy7tgHk9C0OP1Mfx4h6Gm
lKSAZ8VkwcwshiPRPx1x05PwM+jrsv4Ayc+tRbBSGqWmZOPCC+HOsqBxMsyPkk1wn1RcRZqSfFfO
gr+lcKYPae+2P1OR6SxkuO/1kEiTxN7a6laWvG9kigxC1NzNGQUmVUZV1ZADG5M3mMPcDUnzzLNy
unFdGhkDT7wB852+OZd510Sl0OmbnyzsQQ69uKtbG7oNhas3JnBtgRoZY9FJtcA5BsJg0BU+dGWZ
Rf7M+a4NABXDxdPaEQ7vqarePJeuPIlT38gdeMlzcD/B1ivgogVhw3E/fk73oCNGlQrT374I24fm
ST+Ue1DBNy6BK+vU5PinSepmGpyGWHfeAoUyzukX7hU+DHcV9AvSxNkCZq2t1f8Q/suhKJ0Z68SC
F1+cKjs7KTaWz7PHnEc/V90r09L91Hp4Ag+hYum9AUNMvkDJsnwaNak3Djgfb2yBGTJ14YiW2AGJ
C9hV7eYM2IiKwgJoofCyuR78a00YEWGnjeSevbB4Qh36n2wguMW4XJ1pVqj/3daEEQtWMcADFvoY
sTMlv6Hgfu+2Et6MAzlc//7HQR34xvKHXmZKmnTpz4nn7kr7K8AqIbUAFch+Aqm9MU4fL77AXPCC
NAlk1fGAWTo09LsHOkn40kML+dtNnTAXt6pk57aKkHjonZfcV79n4f0EWvWw9MEz1CE2VtRKN8yF
DUDDaBGicrhvPtY5Pc42DIDHbg8x3f1tHbnM0runrrajnLY5SJh11xwm19p7oGk0w3MDSFpv3Tha
l+69a6QuyzGzoQQLQ4ln3321WglKdAkzDnhRDVuA2JV19R+Fq6CUsk7wmmZbPzgEFbL21Xa+NdDw
luWykbrX2jAOxsSCPHRdo42i+lrJ+278n7dYYSB+BxB4vT4hH5++AhNUGeS1b/tL68TK4a8NE8fC
KTZIC2u/3ojstBeloCXX8VjjJDT8bmcAhHgb+b3aoWi6MUZrHTDim1qkJ5C6zFD04v0B8Fsngj3Z
pu78WieMrQw4QLD/+5mADut1fJ80qICrJIAHYbJMj30yl3/crK+PXo0NO8fD6mmeK/e+nEb9NltV
AEc88Fk5br6hBz33qLaUeyq0Sn9MOFTtl9qy73LUb557AY9pObTWyS+hchT2dQEhyVHBOMRzM5gl
FP6xWEr7YEPpIOIOt/YDs3lES9t7mrqE7htf5qfWE/vBrX/NWaAPbumnTyDAarwLBBygEvw3P8Ko
vPoGrjI55nRQOzmUdhMuUidnR03pV+L30P2VgR2NY7kcgFRMIs8jc2QvsKsMEslfakgMf6WEg23J
gKeS08R2Ysjl0SZ+vveE7d+1pY83Zrr0LcoWtrWHOd3wySIt+5QACbSRTVa2JxN2SrPObz0PuMDJ
eVsudm/kMcjFbTndhJymeIf3mwnlC9uCg3JpteMedoNLuOTEjfnAp583RaCJNm0nWfSJrMW5ScTZ
mjzY4G2pTa6Nj5EI3X6uBtEClpsoBzrYztHuy501ptH1X74SG/zS7Ls828DaLOAJSsJJTc9dwtgO
i8oNh8pvQo6XjkOVDVukz5UwN4GmPeNWltBSnIUdPHYeeSKbmXzt08Yhh7QoOqfgqp5H6OFBVKne
1cpJN1bRyp0t4EYW9GGympYpBOvabIpEXg33TTo7u6AIDl5v3y1D+cDF+Ce3MxnZSJgbofHxo0TA
jbS4kMEHTamHw8tieUc12t0Lg1/nczum6ly2yDUWbWjUqHm863SwxSdcW3FmugSRoFoyoEFHTV96
Nn7zu+RcAg5yfcWtfN6E6eo8qH1QFt14GrK3QagXmC7+dtQWw+Djq1Jg4nNVUmSyGAdshh5Vr37G
wcOCU8Mj6yDmKVkKsYishmQMYVvA+b94//++GwYmNpd0pPCTAD0qlD9C6zSrIqUa59A4IECqCRjg
HmS8YzCV5akYg3JXXi69YO7K7yQT7IVCC3iXWHiP4zqBiLrt1Y/wsvVOKGPkj4MG5RtXE/3gFsjE
wzjrnZUny2Nj8fauA/l4t3hZe/J1lb4EVUdOiTc3jyAh+/cOLlLASLh+aMG1/lNQ2eBZS13cK626
w9KO08EXfvAZ9hDVbuwDtS/BNT+KtHPDuppdKC7Uw66fSr7rBDzRd6kSDqBRuBB6vt8jadjOK7TT
pqgXeLGwuO9FjiRu5LJJHJxhGs+5VSXhDBOEUDnVcBekzrgLMsADk0nWnwEI774mk+2dmppkkYJ5
0QE+jjqigdMdaujRRMsIkxUozc0bUbUWzaaES+91Sw0SCgVOP3kb0A48BgBxHHsVTsn8UBXJF6th
d2OQ4C1G9l+uL/uVRGvKsnhei2oc1Imhpuo8AUP+MPVFGY4eH6OW4BJd2lvFqpUSZ2AiRFuYZek8
m3mstYwG6+h4zUUnaae6/iBgGx3AFYFm3lNZqWjoiw3dmcuG9FEUGCm4m4PAmnFOiPtiHnf+ItXO
zYOn3m5eFe23+E5rrRip2FpUCyEKSc66IXvR/iTqdZmrMCi6jWS/spOY6E/d1zPjTkvOGcyw74dA
5J9YZlkb2+3azzdyq/D7qiTN1JxnAu8Akdz1s/+buvqHXbkv1xfaSn419VjwSuLB9bYh5zb94Wdz
GHQQFQfs4bavX9Luu/OC3+lqpBNIfo2Y/nBYAQewzJ28jcvr2m+/BM+7r/e911M8Btpxu3ReREie
v/jDlEQSQsEb1eKVTdUEzOf2EPRDgzIiaDU8auBClIUunkbi3rPyadeUnwu8jxJi4/3JKYINTPFa
xy7/f9exguoM3gE1gYqopPfcSTp4TpdzFKTUvnHsLgv6XRNgZPeVD4/weKTZQ+JPj/6c7bVOj9cn
fiV/mZLDAVw90i6n9dku6kJHwvLLaCQtjMf9Wj/ZF2E3XG+mLSmmlUAxoYowcldly1O41RbdZw2T
b5fqO4gsRoOzEYorgW4CFgOYmet2dmxIdUnAm9I3twQT8vpgrTwvBiZSESecbuhxYothYf4Cw743
Ouj9zG3rhH09f2FCwWeoaYdDqdR4CASjT2zxfJzlRHfjkjMyJZsWb8w1bNS1+zLJH2XzP138ut69
tbVgHExnInnt+5fHU7v2j1WQuVHAwM51BlgQcZ6JNyvhwcaj8FpjRsqEXlKGHJAh44/OPp+/cvGq
KxiHOW/b3sgrbZgodp31LOGisuNhSklYATS/ywv3tbP7+6oq2r2Q5c/rQ7eSCEwce0uJzbrSA3uj
6Xdu+S3xrN1Qb4nArvXj8v93OQCWPzwoXBDUZ5W3L6W8IGSpM+xGlU6fZJc2UZYO4+v1rqyctE1Y
+pgGBK7tHUX55pOsnjJu3xXefgDtvsQDjtqECK51ysidMzyVLK5LGqvkMZiWSNSPcC8LVVWEY7nx
3Lg2LUbyzJwS7kkl/HgcHxqUWTfmL17r15FVj1sIt5V8w4zz0cRH24XYCI1tKL098pQFe9AItviB
a4NkRDtYQVTVnJJYo7SYtwHEVeMm6Q9jChmd8vn6jK8lZTPuS0jJTQV2Md/t46Go77wUxkGikHcT
c3/f1IYJv/Z8aEbX/WTHbte/BcDVW3Q+ZK13P1B7IzuvzIQJwKY4Fld8oiiH2lZzN/p5/SnNh+p0
WweM5ZoWXAnZKDumsELW9q++0qCDFuEyb+EHVhbrXwzeuyhfUE+1stle4nwQRwR1SEc79C1r4wS8
Msum+ooveZAM2s3PC4Qp2yLb2ziBLawNq6160VoLxmIdpwLy/9LJz/5FCZMWQD/qsCrG/4cSLRLe
B5cRE3kteGXBYyyBmSmukcRuQ8/vd773J6m2qKNrk2BsS+NkubkWej47pVvuKRXPoJrQ0J23HsVX
0qsJvZZqgsmMKFwU7b3nNqnvbM/SeCZIz8xxftWOuEdhfeNQvNIZU5dFW15qeSJrz7V2UcuxrVcB
1Hojy8P1mPjYL43DlP3fG1O1DBCjb8lwdo7JUZz0axMPj9Mn+wQkx87bqd2yo4f5nh/KE/S0H8mp
Po4nvuf76+2v9e+yEN9FTDUHpNUeitmSfIe6Y06+a7Vx7F57TjAh2S3HEzvpmQMr03RXjqjqeD6W
stbeoSNLColYwJYAJolkPd5Dl2ADs7KSxP4q0r3rUq8gjER8CWkRUd63KfmqJWrytw2XsVUVXTbw
qoR0ZKehNjHjcYp8LbytQ8raZBjRX7C+JVDlrc9aW1HFMj+Ez8jnxks2ZmRtZIxdCk8Bk5o4uI+L
knRP4Cgduh7ulLeNjRH3IDtOBa3gilNm876f5kc4dXShglLS9e+v5EYTSN1aCyqf1rycB3i70hFe
gf5jz9q9BEnoegt/9aI+SI4mYHrWXCnfLvw44e2bEiwJMePuJ1um7H+BRYqvCwm6R2iVBbt5DOR+
zC2gxQIZ7KaS6pgsKOxLpxmfiFd4dogiy3KySsKfHWfRKhys+qvFUES4/nPXBsRIHRAwTt2gZ0tM
2iHKpXOorP9BLfRU5Nlt2cHEYEvlp5TbNYnVUqa7WWuIxyv2jSzLjQ1cIuFdrEo1Q52x8r14Hr36
ULh9frJ5nWPN62Yjg/9NNx9N6iUa3rWR25XFZCXIufvGvsmH5a2Ip3xfNOH4Tf/oH+PgH6cKyU2A
1eA/WGy3sFLpChqnfSUOoDS/Zar3Q5RX/zSL9eu2iTfyRNoySBWnkPOCpFHk9tkd6oIngVfaxWUb
d8uVVESMVGGnOJODQkVimgKnZuu9q8Qhb+TGvK8tXSNXuCD4WZ7sSSwcGFBLMIPCzk2Gw+IC7JPZ
xN7A9n6c8XwTgd0M/rLM2F7j2QE0Xar8Bei0jT58PES+CcHu4dhrj4uNIYI4jK8g2kLSCGzsjXT3
8b3FNzHXqWp7q4ZQfAw7sBCWqjs7/9bn7S4bv/t0y3bx43lAmfzfseGQ0eJQ1+ZxS2ENUP4GpnxH
rMd+/n19pa6N0eX/72JvpgA7ynHhMa3nNxjq/o/C6DhMZbIR3GuDZMT21KHWUjhdf3YIe0gK69g3
/IscxlPRQk4+bW5TR4QD+7/7URRNGtRBbsddPhxq18t2KEF+7ntrY5zW+mFENI7MU2OlqRfbg72r
uzcOlBgLgGCEkk2u+o2Hr7VWjKBuhFpIoynQ9CX4Xd4Q7NvWfa274DXTCahydb7F3FibdyO+u465
Gtx5J047noW2XX51aXPU+sZSlW/iqlWaDQ3DbexsjRAvC2HGUkx7S++bA/dDF7eajYm5LKT/bh6+
CbLuKSFLp+E35pRxN0W8uC26TWB1otVgTTCzPTvFH5l9m/iTP7zVoT1tlYPWfrgR2QPlxKlUAy6+
5fLQ8dQ//VhsrKO/l8WPRsUIa5f3I8wmOeDztIQKGsSL5p8ed+sveancc6Px2Aa28Owsu8X/nQ5E
/sqWCjZwbX/vsHY85LlP2qhV/mvrU/ndFS2wpNYEa9zQHRMejTq3IiAOq3Nbtv3hei5ayXUm5IUM
fBblBOmDrmoOXV3tMvVl6umdUz3f1sAl7N4lOzBLWqkK3Z+VCB4gdQa6RJGHkPWLF7olr7YSWKbd
0bB0jTtAsu/ctU08jiPEwfkna+pveqLxTdBLYWdUwI7FhvsCqSJ7dtWvsSZ+DCR3f+C5Ux+vD9VK
N8wSwwiBvqwgJfKp5aMI3mP684DQsHazbKPq+vErATcfYd3OX4pymlSsE+w49JuwrR3+DOk/sP6B
gX0QXe/KWjtGLMgkgHSNbvpY2Q7Zt/70LRnnlyGATNYEkVsL1V6xuFveoB+HNTeFQliW8nEhtItT
h7HHQVklCsple9PBEjoY/17Bimc0mC0yxl7vhjmMm2zxmGsedfYWnejjLYgzY6OrOugvF0ki44y3
2VEujL7akDQ+YVtadjPVRVgxrf65PjUfrzJQmv/dnQZ+SrYzdgPiL3/ysuFTPwcHEBB+X//8xwkF
zM5/f763YLZNeneMCyhrvkFYrI2WlloPsxzSEwd7f+Oet9INM1g0UZUrSt7F9ZCPx7ljTZQ6lohG
r/E24n4FGcHNslzGsWWPOQzOnNL5lbXJbpLQ5lI1SCKg/CXtGJKl1WExVFkoKzrscyW2ZBZX1oT5
sO3Cy0mRtIOwYs6eZxgCtLppTyM0hfCCPn93IKK9sQWsPElx84FbLrXjj2Or8EY/5+GYuB5Oifr3
ha1i+ewAfwr3pBcrhrrhr4HVX64vlI8r69wUF7GlgHA/gVy/PyzTA1yNsqehWbwdFGfne8BR5LHm
bfeHDU73lnhOsDGpK5nJfA1XMh3HfoCEv7DGNmqqAg+YtfMk6wY1QgHnNFFEENXZeHZbW6VG7sgD
Vdq9TWAYUFtzAI19R0RVN6URKxjAvtdHcq1LRvqYRlkI4JXHGDDMuw6SxDtwN4ewTcqXxCU/tRu8
LP5404MWN5/K5woHKDuHjSEUvH7ozPrUwBkOTIitWvhKLjdVy/Nhyn2I4nbxSMSpCZanBaXo6+O0
MhnmE7k1K8/pAgVvZ1U/U6+EC1Vev7jiNqgiN5/F27L0y7rAT+/tZ8m/BvY/Vfl2/aevZFXzQZzV
C4Da84B1xEv3UXugmbS2Vf2Ctu9wgkaPvXEEWck6f70b3p3WIMKjWN3DGihXfnNI57z4NdduSXYB
tD73PPf1ebGHaaO1tQm5/P9da2xOk0xI4t0NOTkMi33Aa8cR5fSN68QKrIKbj96w5nP8oodtVi6R
SNPCWY7AOg67akFtGP6/4hF3ATceG8c/TUrpc28FHSgwNDtIX3vR9blbG1MjB8zEnpyKwryGz6Q+
OtPS7AnX02eRj/l92iVOTKx52krml6/+9xbC/47FuzGFb5ENtlDr3ulAPuR5HeUd3UPEZMcqCRZg
c5eCAmU1kOdp2FPaMT+khR3N1Zbi7dqcGseLYElpjXdKWAL5Dj38H2df1qSnrmX5VyrOO7cADaCO
ujeigW/MefB0Xoi0nRaTEIiZX9/rc93q9uEkSYcj/GJnmkFIW1trr70WGD/sAB2GPHSzxNk4Uqzd
YpFipO2AY9VsF2fFIcmiDZT3gMfC6VqAtfj+N1u5xRJW9yQ0L5x5UHDFi/vA4XV20KBRB76ntsqy
a9vuElenftt7ss+8EzHjd5ROGFQihttcpV+7onyxx3mf5/1zP4vvmUWHjb1i9a6XWfrL/IByrsT5
PS/PaZl9Be5+O1Tszu2yAD3FKsJ8+KJFHLkTP3hxsrHnrkSvJWLezwwCpF6ZYU4wKG8kRdDGAlCz
rrxgJOOWIcLabRbhhNp2maaIXtCrn44p6b6OdftREPVEze+1gAEt+Ovo2UmmIMfp6XMzercwLvjh
OHEStXAcgOx97oWosU0bwXFlI/wbaN4BD4CsSHkeHeWc+rg2Z1LQciMorV19kTOMdTzDA9PS52HK
59vRh+anJkn14f3ls3b1RRCQtYQW09RDukyIu2pCo0td379/6bWPvFj8VZLAlKXyYFZoQdQjG2YG
T4IYUDyvXmJ/S9f27bvA8vmv3zltMu6lZoDxS+2gdc2WeSitvI/6UbhB4myuxrcHii3h8g5FtMHy
3RJ00pbXkHLJvQecm/3IGXC6tO20DqacjDuhu/EgczAT0P6vo2rkdcR6NK9MI5vDXmTdRjV07cUX
4QFEfJ73FgxdipjvCUCCxB5P2rqD0dJGBHo7tLIlut47QzGME9x6hPNaxA9Cf3ToRm76diLMlqIl
rolVNnhNeS7yOkZzQxfveuyHV3k3WofJK+Y2qK1RnGZf9y/vT8e1t7l82F/CaR9TNHvncXFOBiCK
vvbzwGNsB7fh6PdusMgeStPrZqYU2AA18PDp7e+GOCScii3Qde0NlpGgbYSrgEae26KXkYf0OzRk
JAFLxMacWrvDIhrYbtN2jkbe3QrzUXrkRarsQcXx1husLaJFSEjTMXGTKoOrXWLS+9z1811XNu7G
pHo7fWNLUJ0Pce5YBDbhFJTsQHfWx95Tezqj7T7TPBgbf6Nss7L0lqh6AoESIzqjzi5Td9boN9eG
+0htBvUi29HaiJ9vH7vZEmOfeZ+laeHl58S22XUMGB8yxCBUfbLtbgaDwG9+wDqnCOt0nrvAdJO/
kbWtvd7l339ZKbxv7GQwcANk5LF27lK/Bp39Yc63mjdXZtlStcRx+9EGOcw78epjYj2Iboywy+3f
X4UrU2wpvGCxxusGX7NTaTvtTsZ8ODRDk21MsbWhWaxxZMtd0hFkgkXpw0nhLgYbwvIrWF09vv/4
a2OzWOP25FZqbD3vlNYQp+VnoX+UW3ji2vpYrO6+dX0sb6nOcq6dJ8JEfNmLx52ps+KGG0ICmBr2
H95/kRWPPji6/3UW5T4tS+PXsITAGYcErmYVCxtvkAef16beu57Xm7DoVYVyFxuh9qVBeUxDiX3t
NU+GfGeh+/Y48q6iG2eFlQFYlgc4JMZajIA4xXBw39c8aY52nWUHiHt3IYnJuE+U2ZJ2WbvZYr8Z
nXRKk7ZOzwO0gGWrAvjeBqyVAUUiZGVbKNnKfF+qTyiYx/DG8uszkZZBOzc0PBvpboSgldm41Jzo
uqkXDgcTPEmLg+yKyLfu3DrfgNxWFpN3Gblf4oxsXa/3TAJGsF98d6HbEvBEfZ8s75htWuut0GeY
twhmPVBu6oA1cap6Lz7mfulEyVAQYImVYHex7pxD7nmo1oHvLEYLWRurj6Wdofne8kD4C1JIYEHR
SDnjDdQe+MZBa21kL//+y7tzwnC6xxnkpGCX1Hqv6O4KNayF3198a5NiMffQB5WhHdUTp6nPd+hQ
OeUk+80psYiAULzNUOUy/kna/FQYB50t401NnI3wvZIYLk2+Sj8hZcm0f3K95gHKDE6IjpOjrttP
cz3fTBZMpM04f35/mNZutgiIxcxlXee+OPnNUIugxOn92skGDQMbbUXgZbhxQOq8P+uhTDYm/Uqp
gvHFAHKkUzaBACXECL8LJw/p1KNHtopSme9gmAYPoHRX9GlELfsrmc3vZXZLzzGex6XslQDqjL7l
O8YLc09gDxD4md6KRGsBb3ESG6vGtcaaeidYZUYqK0LVfYGZdZCx5znfau5aiRnLKrjDZ3RXjQWm
X0HGYKTsKi/NQ1914VAlG5v8zy3q78gcW6o+xP7MAJ27QDuJ5VxPFjqbPSezwhmeEEFS+8lrh47Y
vU9HyH604NAqtDfuu6KykA068lmiRILTBQbj5CaN3DU0bu5mizhha9EEf3XyvW31BLAtJoDycvLY
QAfkc9aV8WMbO97FT8g60SSpbnOcbne2aJyo4NJgpto2mlek2k/NALPHrEx3cRfnn9rWvxDqhDg2
dW0DL6zl85j33a4tUg8SWCKFOsZct4G2YTd+4ZQ1KfRIVZrbn1D4n5PA7gZwGTKV6JD2UjwWDZlu
eVNkhz5X3s0016hCGtt9tgq4f0y2kpAMV3MeOYnPA4hGUxrSBswHUw5WNMx1fcT4VWEJHd9+n5qK
k0CpLr2fvK6sA+JPQ9S3NeofTCXDn60jcIhV8DHY61E4bugUxXw9eRAgSv1+vB1Mn++T0TYbi38t
QVlyEaDXAvE1S3mnRDsw0QUZi0ct68c7aKfEJz4Y96rqSjDz0ym58/oRGqVNPZRdoBo//pganPWC
3ve3WCkrMXupRWEzdP1nEEaFnhAQnqwiIYMYzEbms7LdLBUnMsgPCmmn1smk7JTPJhqleBCp2Ahq
a8++yPVSSgs74W6MdiH3UaH4wezi8H6MXnnypaoEUYIIMvk+uiRO8IkJG6UhONBvjMtKOFmKSrQF
RAFmasfA2u3QNS8ib6PcvXWz5/effu36ixTH6RSp4b4Yn2hnHVgDFXx6r4th19nOxtCv3eHy778k
Ej1NZt/QKT7pvs1BuI8hFzTPt/C3+TrPybffe41FtjLiAySSZdYphmGSVlgs/VPVfChh9Pv+DX4W
et4IuUtpA17Csnbq5vhkx7AKswZCrt00kaHrVVkDi/HJjmCWk33r1DDvy0IluwnUyVOdWPXD3A9s
l8Ix7eBZtNrYMNfGdbFN58op3dLFK6s+DdHQHyXt1zrVgZVtjOkKvs+W5ld1A4K+23UWvhzw0ZaC
pJAlzY0Q5SkZeBM0Pr2ZxtKGZZ6sAneut45Blw35rbFepD2pHihPy8o6+cp8TlzvK9yrariCKvRT
lG1kxdYUDMNYRaLarHyvLeNFhBhrixmsgfgUt18LgbMeeoHmjZFc+VR/E0aYKymmRmMgeT88clrD
lyNLvTQAtcmNoMq6JQ26dqNLHvnLWgPHwxkYIfFpMl8Nf41jN3Cdez1sVdRXBmlpJ6jRZGTpEdGo
t2Y7lNrvn+pM0zu7G7fgkbdTXrpUwYiJY4ZuwDpzRc9gG+B9sAl76S7RQrv3jkedIBfVxlnh7fGi
bPHRZzTOoYHKiU+tbpG51JhsMw3L1M8CGve/B1PT5edvBO9jh7P4VOTYJTKVhxA5OjeieHk/Nr29
XOjSSxLVV8vEfiHPxDWPqfKLsHfJgz2Ze9vNXpAB3UsyvMB9aasDceUbLaeBB62Vahzgz57nmQ5Q
xXpWeX8zztmV0yePJXChVm8xkd9O2ulSNaO0xrZG8691coarPH9NDQs5SWGxACX8to/eH8GVMw+l
i/0DLr60u+gAne1S+ccEEtm3UDuyrjolq8hmEAkWIp9DYnlT5CVx9anQAsaEzDe795/g7QSFLk0o
dZ0xnoLDcNaKfpVFCysaUW7McvL2sqVLBY1Rk6LqoP191ka5Z+GnP1yLVfsyrqrzAMwtQunhwDK0
V0wuWs/7jrxM2qp3cDgAJW2o7izbCx0iHmHXOoQGeqvoNuWPaWOuoQq80y4cBEx1AuxMwYQmkDWC
pkzuZ5/Z3EN1yBsBAdPrOktfFR+jySkPU0/YTsz2HPiweQnfH8O1qbKAJlP4wDPgK/FJ0ZGf2UD0
g9UP9VFqKo9DBzeQou7JRlqzdrPFHlVNEgWuoca8BBYUWXlXPVj5lJ99yzdXdFLdk4SP7PH9N1ub
HYs4RbRP59nFm1UCwHruXE1cPb5/6ZW5sRSgoGme+Dbz4pNHsj8zHn8bSHY7wqT99y6/2JFKWmrP
MygCZs3nQjnotW6ui9F7ev/qKx9h6Z6IeFdmvpTipKAucVR+FvGM3/KseGqE6YKSOx/ev9FKxFuS
nXMnndOcev4pNtdNJQNS1lGCbFnYYwiv9MhUv9ejSn+u4V+28NGrNJ9KbEmunornkVl+JIlRn+I5
tzam7squt+Q4A9gTfKIMMptYJq41HQbot6Ec/cCaLd3ktVlF/pqIePnINZh8yHgk/7Nm3RR60M4P
jUaX2O99kcViR+WJsbLCHtSa7DYh5ltetHeOIjfwNzq48fApJ1vCXGvjtVjqc8lahlojDo/FEEKc
PMjDyalDPWzZzK2N1mJ5F7SHO6JdIUFQrvmQDPP8SbICMtOZl4qNJGElhCxJzhActgcBr/jTHLsH
O2N76Ygv73+KlfFZcpsHyEsXaJuIT6M5wosx6Ko/ifqEVHcjrq8Mz5K/PKDGOzMHJ0hvfBI2dMXq
76nz9f1nX4kgS8JyOpSGaSgUngqShB1B9/zwjZWvMlcBdTeCx9r4XN7rlyWNjrwxywVioO8/Jfrz
2Hb7kj+RuNi9/w5rn/by779cf5p5Siq3we5gl7eTSq6gK7IRKtaGfrGOs5j4Ve3g0jEMrmBgFhYw
Tk/TaePLrj35chHDkQzdi1hZZeeeWNfv0myLwLH2YReLtgBkxgg6IU6J3UK1sgvkkIGtOQa00gDS
t0rFa7dZLF3ZVWlutRK4lftD9l1Ai6+G4UaiAU6+Jce68hWWbGNqz5eUG8OkZje0S+CkFw9nbD/v
z5+1yy/26NaH9ZzLKZCEzjwBufjIahy9zDR++73rX8bul/nZVQ70cWdunUQvbpmFlpoiVyDImmRj
Gq0ssCXVWPizw/1Ox/gIr5736LIpyOSdO260462Nz+Xff3n+UU5TyzMhz/GQZ1Hvg34y2hXAHIeS
DUR/ZSH8jV7MoN2jfcCfXc7MKY1JHJZesUUKcC/r6e+ACv2JMP/yBkgfs36eRzgxFJMNK9CY+kHp
dFMXdEzWR7+fpxAC0tl1PEHuRQmjblJPsqOjkuZDbg8stHhXn7VddPew+4RIKgT+g5HLPmx4W8Kp
KP1atXG+h1N2cjUNbb57f+qsfdlFgKjGWLR9C4ZXE0OppT1i0t82DE6QFf29CPfzRPjL0AjZtSat
gAyXRXrikMhEjRctbPXvdbHTn+DaL9fPvTlryYB9F8VaMIydpIraubEDByYMG4O0Mj+XDOPE1iUa
vZh3qqdJhmSGZZDvwrbE1XyrqrV2i0WIgKIxSxtnRP4LQsZhlNXl63Ny6O1Ny6i1WyyiROHFqkkh
43vyhL8zThy4Y3d0oOrx/kxaWWFL4rAQNYzCcgGMvm0/p30btWracqBeu/bllX75xpDTN55VCHEi
urxXkiH//M3cc8kSbrW0y85CaOtKkT4MXa4/Fh3nN8at7Edvtr0NjOAnp+GNELHkCBOAueCAJOps
/LyC7k7re03YVyX7ztOah6ky/r62Y3koZcHcMBPQdIT0IiZc4qT+TWpZ1iFvIG9NNdFHYlF6NBUx
n5jJsFFVpSmufMsrUBadekg418WfecGL67YB6/m28HPnEx2SIcgLC6IwbenvxeiQU02yKSIocu49
/N4uLXXzpWqa/gl2qckc6GRC0Utzw5DWWmjOSBtyR3nbfMVig3FHYWxz8qYsi8aEwLheD0ZFzFhj
VMCQ7s+qV0QBTuz1vdd1Yt/ra50bxz0byGrnB7TnFtBOgup1BrJQ0E6je8h5akFnScM8NYWr8scW
ITHUZd9f9QRLAb8dX3WlKu+qfE4PXROXWTAIlGYzPtBHIyCnnrnKep7IOIVzauSJyLmLqOTTtbYU
uPO07a7s0rgbm+/PTfCtD7sIoTOnMq5kIs8VkfzVF4N9bYTvcnRzAOGcYzAlOJvSqKboDhe2J8KU
wVvCSkvUMRRlsGnI0yILyDx1jyJp+lOPbHOjiPF2+kTEIn1iZWE5nZOLsw2llZF7QZPr0OU/0kEE
sE7ev7/210LLIhds/ELJmI3ZmbZu/9D03hcbxe5TrgnduMPKPrX0ueSWo1BX18V5MmkUi8+2UMcu
yeBYtQW9r1RjyJJHrmg8+KWfFeeyA2YTOsYpDo7y4vtSzVnkO6TwQzfPpvNMvPQrGoS6O2On/sbx
8e0hJEt2OYVCBNIFp72a834M4UJbnvTk9VFcd2yDtLo2FxYbwCwBCgoz2lfoW0H91wFFHsWLNvM+
TNX8Q/rtw+/MBrJkjecE5X4uoMOMMX7mdvyBZp4MJN3qm1obqsVuMBfGKm1VkDPE345wdNah1cY3
kCt6/r3nv+xCv+w2pTV3w1jMMK+LXYmQ1jzOTnZCPXXLj2rtQ5DFDcB4TwFvQo2UIVrKry1NQw91
tzEHN9BSu997jUVc6h3LrgmUrq7gXxC26ESYAHqPmbtxJnh7TyZiseaT1HhsLmGl2xWxCaSTH+BD
+/j+o6/k02RJ5Ga1r2uZMHMl0cmVRLU2zk45LWkDp81T5MMpj39oPvqvTQLGFExU1LkchuSRAVGH
l1Q+DPu4QQiiAkrNg6b2M8rGQx2Mc17+6XldfidFXGThxC16AK+kunLH3vvx/uO/HazIkh1uDLZ2
OyvJmc/Y/hLe0EMBDnXg1+LPSfRbap4r62BJDxcENQ3mQ3F+rtHCb0b0vvAT2LTR+2+xdvnL2/2y
DIq6qiy/gzozLMECwY5uUgY234hFK7NnyQD3c466hEjKq6GpX7CyXiwLl3//wdeGf7F+RVvIoaiV
DSV+OxpMEwhQi/v4CbDKxtC8jVaTpRVlLYtCdhf1r6oTX9rSPWjdlTBpgsiw4m1Y0GYPo8wtUdu1
D7FYyGnXcTdJ4ICj9Q+l8/0kDmhQ34gSa9ve0oEPhoEKJohsOMuRmIBk/UGU5MfsqRKl7fK2tYHU
yUrYARbl3kqsDWGztZdaJCYTNEA4mSVqjmDrPxdJDR0kztJeBWVadBtnz5XvtKRGIxssUHgGiR72
kiF6QsJJN7uyn4IZ1gYkBYTEtyAkb4VNRpZU6STXaMsE0e/MnalCA7ZtrPu+EfGxhUvcPTxBNHQr
vSTfjz6pfxSD1dknNDGP3+eq6ssAsgmoH49uV72SYRo/J2XTNtBy0BQ6D1Obfp46f/jzEspgKO/n
OZh/UIrKaqkimF+BYM6Y7mHKbtN7iAh7+0m77tGr6wpm18a9lnM73pfogrmH+k56VViJ+6Ei+bhv
ciLvPerL/YCiF7JU2/rsMVu/5D1c+XhrX7gaxSTvUc3Mdui8bj8mhWorqG3RrAiaNG9uoUwOuurk
qUPqmGknksTaU+bmsINKsy84zvAdmgzjfVz1o4ZZFy8PqTtfynj5dOcX+XiAwUjxOsRgl9e9M93b
TZudiw7ER1IXAnBcbF2VE6UPjtURB+S4Xp11Jpv93NbDbWYXbhaAuT/vIWis9nxq8zsLbha7QVJ1
zadOfxlbqzrYSiU/3Klxr0lhPmbg+h2aZDq5eXPTT7kEKX+wo8yaqwjx+9JYLmXoCEdFs/Zvpddc
87gqg9ieP7sj4xF0VJ901cF+pdbpcbBHqIX6rD87bq73wLSAw3F73jOprwsFKxMj1dFJ5tMEgnnB
upNiEL7u5vk7jMxukrH+0Jgi3RPODHhAnYpAFC6geAFOumfcJ4WDdQDOqB2YnCYHlYh7sJRzFITF
Z07VN9th5b5sKop9xoW+25Q+WIVHAgd2P2Emy4+QfkuDBAYfdu5lIS3FFKHmlkJCdcJt4F0daPhe
haqavjmqOsyueW0l+wKK9L0nqynAVz/B0RT9LjI9uS51Iy7sLnR766UF+o5Cdj1H8aVqU82chLMD
OzaLXhwlkvqOqZlG0qrsO9bHgHEnuErolO0n6GTijGmubb+ATkv+WHflfVlXcQRfJPw4c1/gsHQN
255n2lD9CHu3F5wg68CpizrsWQn9UhuqpVNJvB+2Ke4Il2lAXNhVpLaBS4NVWRjjVJylR0EcTKww
nkDh5D3aMnXXPdUzbEL0VJ6QK1nHoeg9WKSJH+MEC20q9aNXWn9q7o5hVbXXnMkXwYrHkVRhQ9sP
iS8/5h37DueRIoCWzrVTet9HW2YBs40Ik7TF1Wywh6fOPvDOn4PSj7OQ0eI61omMHBSyd2BkolmN
O9/ySYcthQMqU3YGd8H6NimnE6P5ozVkxzEvPmF3z0KnM3tZixtVzPf2VH3B+eSmodYYaNmfS4KP
7NP8miRgcPi57e4EJIQi9K+TqCiZiUhCb5FcffUZexy5+1xJemqYd49jsg5Lm9yATQM1K5RkA9Qs
Tx1cpE2r79yyfnTb+YYDNa1iEHhQdDyms39DvPG5rslVW4pd3JobP5s+uBks2mzUTAJF5Zny8kE2
49FKYFgY030x599bGEOGrNF7t6rRXNEgQWvtH03mfDZjozAcOQlx4Mf07fMb42lztD1oCnpsiAOp
QECsTdaHneve2VKAoZvN1yYW3Z6DCBbZHYmox58gzBoBKzDBgPmEmObsQPyYd5mtvgOJuXZj+xZT
tQymQcFqi9JPUsURxHH3Ipc1xLKrQ2wkfBbce38yn9HXC1kGH94yTUUij0ooDrr+bqL6O7Q9XtCY
d8gNoJsmlVHBxj36tu3jbHgAdPuK29MOpkkiaNsBIrSF2rlADu5BmYpDyMA8lDLhUQmDvtDLpmPF
9LeaFF/nFl0oQ9UlIUQiX8Dd+pCRAn0qBlpgkzO+ZE4MEEZJ77Jxy7138Wv17RiujnK6E05yqhAp
aJKxsK5n+I/FgCBiHd+klTgSINancVDTjVeWRVC47X1cTXcWESD/2fxjZWECqVIM9/XEgsmd7i1b
3KC/CKM+7cq4fWqJ+2deW+SpgUn2iyoJvg/U14LGzQBTDfVV3Sffxnx8jLl7yJAYVXA3PHUm/txh
ggTpVN+MCJDYScYflo0ONOl+GBzHhMyND5OA7+XgWTvD2VUV80eqRrV3enBjHK4/pBPIDnk920Fb
F2rvD84Xx1g3XepcaRh4AmNx9hxmQNcuzeedkyJut9LbVTN8FofO3NUOONBMyZNsBDovdHOlakxE
gFoIvh12P/gG+bP1pTPOdU/977Mj78eZnhBwvuZ1hTkG4xC/Mx9FB7SDwuSdxt0hodkHAZt02MK6
BwrftqABTMDy0Q7zjJ1IhWMSM9Oxxe4clFA6OXiQoQnIVOMDTOTWbZIreDkn6DGYX2I6PNU2yC/g
Z52Mae6Frt0gTpvP7lDD+cMVAKMV/wwC2gkpBVCz3r6GvjPE7+zOBgyXD/s2K15JA9Y0rwYI08Kp
OAAQ9+oYgio7t27QOn/I/fnat2JIV0xIIOymjLrMf+pZ8gBdsAfD8GwyhupgBTf0i3JvmKUFuTJF
JcJ5bNsINPo7idmCmpAk4CEkX1lP62BusMNPvjWEGHwK0vD8MGROGfRd+dlNafZsTVSFOhnuoLMJ
JlO1t9z+pDGvRvdiIjfVPGicFLO6gttpb+dZmLqlH6g5/tQabK4AUhVmqvrgCnMrB31TAMtMjX5M
qmLn9LBJ7UHMrNL5mCXMO+YKrXfQknzxUvbsQRhHKUhBNDTLwxZ24bDBk3HgV87OUfGjEvw8YAGH
1E4dNO/p25YXddSYGW18xh5C4jTQhqk6jXqnC95ufLH9EdW8x+SBg8kkP40WhW0OzOJ7YYexpx8m
JBdVTb/zfnwsEssN+sFqwxwtBvjc5nlGZcc3WHxVoklQ9BRWlNhIktkDaOmrQ80cHuiZfKwS56um
/Kpq9FPZY/qUCYlGgPluzmFPKyBTilq7EfB+TUdGQgmD10H1cxBLuCbYeRIUMX1NmhZJY0duJNRS
Am4qpDp5p3Z9pUe0WfHiNq1xhEkBVO8axuAB1aW3ZVx/cyeRgr7u1YEnVPUKhunAonqAhRTmeJU+
xZnZewOHm2nbBOWQ3jLPQ1tl94kk/HONduYI7co3fTt8qjr3qeZ4fduKHx2q/LCnwwcgYV8ykg6Q
pi8ijZ7uaPAbfKhMQVLWBevIrsXLPDY3JYieqORdZxwsG9Mi2UhbFsaoFuw51D37IK5YCQnAsqwf
ytjJr3heYnL4qjlIq67uXM/hA7RAEC7bXOIb1dAgD9qMW99K4sPqMauVidHMgnFPJiDWUBamGqzl
vi3AkzYZZKPG+IIQOTOMWWxqh02X2nMIhRtPhQYp/ie/89DcDIli5AdAkPRhymb1ULBe3biUpI9A
4uVNXhP9lNSwwsotlj5SBy6qQQqh+zhUlocDLM1tcV/Mfv2pd2V1bZOsaQOChAUKTKS7z6gYvvNc
iipKtNvVYYJM7AgA05xgsCMxYs4c8ysPrttDUNmxd0fgx3slC8hgnWZnGtgTaayqDDU2z49pnIiw
nn10VxWz1TtBazAnwH53kjwqKQdV3YfSzjenmbvbuJ5H7J8wXbmf8aSfWN2KDWB95Ri/bJNzGugG
wXV+BPURnlD4hsZlSDb1men5twrPZNlxU6aqy6aMjmePOFGVD4Hxu10H/9f3gYiVM+6y58a1ZTXA
rHY4x/Nsn/3MnQ7w44UTZ91lG8folUFaEqydFgdGPdbVVStushHHHxpO7FqzLbbcClS57NBtcUyE
HJ7oYX8sH8a+vtYZqnpVoT6UKtUHoOC/p7hMlm26CB0Q3pJzcpWVSf9SI/t9Qtm42NXNvKWeuPI9
lqbweeoPoirH8qrK0x8jzrnVWD653GygQj+v8/dKEPEWwBMKV4Vw0za5MqMsnlLQ5xSyOTc5QH+P
HBUS7H0DI+H9nKXs1bdB6Yd1iTyIPAfp12HWc0N7c5Sqco62aWo0Wtf9B+H4/n3WtaOPBnW/uxd9
0jmBiGXSB3VCoWrv6EsWOuVewH2WwZE176KM9Fk0yDy/l5077zyDciGzCUGQJL17KCZ0raUp+unQ
Ee+d6TiQADgTtDL4DCiUVPaN4qZToaghS+3z4TR3NPI9K0JrubrNLEdezcxLj/485lGXzn1QoG/2
OLly3HeqzXbFCEnrIm9GaMdwfZ/1CYXVa4Gu/7T/AqPu9EhJrD/HWaEPA0HHIfBSejKjKSM1lAoC
oUSfBRzbI9ty/IBI1NvbsZN3iSzMjtZ+g75jgg19jKt9J8Ceen/Nrkz4ZS9B6vmkSOZSX3WQ1nhw
gRfvemaRb6Vq2HnOpBU6Zd38d4D4z2/j/5KvGv1cE5Tam3/9F/7+TcOuMYW69+Kv/3rWCn/+6/J/
/u/v/PV//Ovwqm9f1Guz/KW//B9c99/3jV7al7/8ZVe2aTs9dK9menxtuqL9eX084eU3/39/+B+v
P6/yPFWv//zjG3DN9nI1meryj3//6PT9n39caB7/+evl//2zy/P/84//beTlKiVqY/99tf/5L68v
TfvPPyxG/sGZ7Tk+RFMEp+gb/eM/htefP/LIPxhn1BVgKmBdl9q0Cf6H6/wDtAXfs22fcy7EpZLQ
aFiC42ec/AOFTwonGLTmuDaBzt7/PNlfPs3/+1T/UXbqXsMAufnnH29FWk84y0oqBUtSc28udpWT
7GYPuSRENM5TYkcuTbbseS6RYhlBcJNl3UM0xpmwTyB9tZE7VfmXEgtkY2avvMCyKjHB2eH/cHZm
zXXiXrT/QldVGgCJVzicwXYcD5lfqLiTIECMYv70d52+98HNP5gqP3WVOwUHzdp77d/yi9GBj18/
HHva/1F0iDwvu+ubPTOmrZ+/yjByLuySwhAliinc46YGa8ZctPrwaqz8/x553QN/W76vjXP9sFcJ
iVIIv6wcbaKWwwC5H29YXVxSlR7f9/jra189nmSZFo5G+8AlFsQy/U9hmEFAb/nx9vP9jb69Ntqr
58tmbEbPlDCE5oMMtUwfBe6oAMc/eLZ6ShyYyI0WsWkEQXcI4lvdIf77xmxAYLOI3TwyI5bQfqy7
f1JfkD1VzlZ/rPISVeWgkGUAwUlZDwCIFOz7Qh3BT9lL5PwtfH/t8FWK0aZ9U5E8xu+Px9t2nLpo
aAnAhzlrAkewb6619/FsvJ3xtfW6VUoC9286giegI0yIU+GwL0qgGml2PATyhP3cXPWUcEWkO6/b
mI/r5ARjYJnWFjSA3FgXxZ5wV/WPSZriUot9U/5WOa5wOyfRrXddP/nV2EPkHCDEmOsIh/9jm5EX
O1TzBVAGHXJamp10y8YI/5/DImDJpCcC3sTJzwRsA5golBrAUrBcphTENWYvbrv3so3BvT4v9i4v
imVGb/mNOGReg/ybX2U77bX18NVa4MK6d5gU2qui473Jx9/NQryddXjr2de/v+qLtlBLB6cUHQlI
Cs+o3ZFnv836P2+vMhuTUq7mvHFZWxqFUUVz/4PH6EeTFc/lFO/oaP92PMKUXNNZapY0pV7weL9B
iAemwF3ULt0BYaQPGa9VoHtvj1iwNWZXs7+yNilyJ88ikSf9beP3v6UYvw0lSE3Qd8aHt9trqzdW
k95mVTtTT2eRp4o4dEVP4Ic2f3774Ruf4F0nyquuBnh0ygDpwCdI6K/OJtEwfVw0gQCzNg5Cmklf
FTs9s9Hxay6K4bmTtGB1RNJjdzgffVAQwe3ymbeevtrZWdumky/wdNFNN3mFyv/ReWnN9Ol9DXVt
wFcN1U+tIMbr038f34MkcZRt8mdU3hwq7bo7s3qrO64f9+otceeaxlqqIpPQSInYDbAjl4E76B81
rC/e9ymr6W26scvskstjPyB7l+sufarLDPWtTVGcm2G3RzYG7jo8ov0cskd3VhGQzZc4Ls0BQJZu
5yM2pvk6MNL1QhLfjPJI5mflwLNTnAVsVmvU6c5TcXq7pbZesprgzTAVE/KPfsR871aDoUwLe1uV
iC/BxAPxs7rfK3DaetNqktN5Rqq1Md4RXvcdgvMtsDwllH5IQ3jRssxIx1q6nN/+rI2OWfNKdKbc
GLExFanY3lBjvUAab29j2piHa1zJ0CfCbQffO3JRvRSp+wMJl8+98r++77dfG/DVDBk61nOvkCry
Ov88S3IH/9OX9z16NcXHRKVxwq0H5FFCgmyaHpxy+fz2szcmtnttrVc/m82+iX1UkESl80TqM2Gw
7EKygs90J8y21aerSe0aJ+tz8NGPPF967zG1fTlASFLmbC/QtvEGZzVE4TI7w9nDldFcynu3RQkG
9bzHt5tnY/ivS5B5AxVHP+Fm410TzUl7IJC/eEAaxc9N9b5RL1YnTFJMukoZfr+Gx2bvjeGs9q4B
G2N+XYScd5NtMseoSA68f5qrfjz54FgeB+TxT2+30NYrVoNzstJFmlGrKI/HKOma5yUunnuoZ953
5nNXpzLrqXx2Ouw8TpJ6JzGQMrIK9K53/Xr3fy5iRcNSwr2jRljVuXGgODxDn+b6h6FATvBdb6Hr
2xgCQJL7ArfJ2fVfTKPzM1wF4TxqU2fXHWqjH9ZwkixpHWiXPHS1txyadD4CqB6UZs+Bd2MirKPl
riUJxEeTd2SWTvdtG8tDZgcWAuUdf1Lz1J9i0Xef3u6VjdvQOpKY8LgGQA3bm2nauxZ5fK+FdgFs
+Bdasudmmk+NaW/m0Tu+/b6Nj1tTSpZ06BlfiHuE1ChGrncYneRDF5dp9dtUkg9HAjSb/znz4+K9
02a17pY8xiDWowKArgumtHhAjcttmjO6M2021vV1If3iSYXimALTxo73ozd/l71AynggKDbd+4a/
CiAl4oSrlZeXI/REEh9RJvO9NiUK1EDelWC334yl+92P3c8LouVyRF4dKrWdT9sY6WvEi+l4zGLF
ZRRblJxC2ZLy6Ra+MTt1Hxstt6a65LWoXL/H49t0IAcqpvxkOukeejLY+0WDXfi+QbcaAWDl4HBL
8Z7cQCCoDjGtnoT8WhXsWSziXSsPW7Nb6mpwloJgb0FG4tyOFGa16qHrsr3V+a/STdxq1/wW3RjG
4Bgno9S1I8Rg/W0r5iM8yz4qmoUxwo0ud6K4cC+QEv4RCoadqtYv0Nzs7J5bo2G1grsgUJSJix26
ZfowLHGgNQuV2fMu2BoNq5M2SIZV3QFCEkG8FHj2C4dTYV58NskebnbjBWvfvZw2fZpOmEO2LyA6
+Fz51Z2CB4ujyM582Vjd1r57dSy6GElqfIK0EVLRZ6dENbg3+ijKgfIzyLP8+e0hvXESW5vuGb50
eSlinJYIuW11eZgcshMC3ujmteFeWjc8reGUHLEY2paOQvH8p6F7XuQbP/x/CBS123BsJzJakiG5
8z2IV6lJ98KVW09fHfDAH62bKkaz+JNU4SiL76Qu3jlA1wQKZsTSTAPOX1Pa3woiQsebT23VfEb5
kNwZQRv78ZpEkVMEVGEQqaJkhKVvB7BwD9HgxLPHbCixuzg1XG6GO2LfQwTBqrJ2zcPlsm4V8rZR
kS+3BYi1GvWYb4/Rjfm2dsarmthAkYuBRHlXHmuoj4Kmnp1z3OXN07ToPZvzv9py4RvWdfNeyvmA
q4mMbEzYITciOy6O+GFa6wS9YfgBVnwfZQsXz5n4EIJkY1io0oQuykvft/xz8d/bXQP3ZVXCMCqS
yU9EtIIGSjC1G0e5Zij/lnP7twbp1eWxit16lNAoQcD3dXR0H9hYPBsGvScrQz4+5aM+lmr5oOiD
ETuZmY2FYO3MB+vqUcyoAI5G5C0vsPUtkVy3xUXmvNl5xdamtnbnG3KREo/nfsRNGjInQWQwjg8i
hhiYyO8pglNLouA8OEGVhgpZbfLq0CHAQ3clHRtLxhqr0ULIYS3HrjYlSzDG5JIW5H3nm7V/n2id
vEsMHg1bNBT8T+yFQOsfQuFQQf3U7pVYbew67Pr3V2PDQ0poqhIMc637NuqmRESpzFNINqYs9EqP
wPq39HcWqK2XXSf7q5f1ooJ9TIOXocr7o+FTkOGw66WwiIRvFVJFO9Npq1dWR7ak8izcr6+HAUzi
h1bL/pLMOT+9vTJtPX01WeckF5oP14NnM9kDa72T58C47u2H/3ue+Et+fO2Y19YoJZgyNJH7TJ6X
f9Kf5hMP4bsUoe79id1lx/bsf15OeHGIQFOYBWUwheNBnsov45EeWUgPZegfsnd+7Opc5ea4/WTX
4bGMEHWnHWojtDOrw9tfu3EzYf/+/dWAGFLQ79l1kU3Zo+DiMLoTwuFJ0Bl6n6OkAv6k89du7wy6
saesKRduBQdGFGnISAz+ZziC8dMApfbE7BDSFqUTb3/Uxi68dtIDTGzs2hJv4bQpcP4pPuA8fqkF
OtCnjyVzD0NurxvJsldtuzEi6WoOOw7yjwVqtqPY87qfEPBO0Guz3OxMp61mW83aoloIJYuD0iio
yOFvRuxBLxCEDCiLcMSed9VWs60mrSd5k6GaJItyK1A6kkTesgRcORFqeuD66wdGOsGuB8PGSrSG
YuDY0ucdkJmRtbkXFI375EzzT9svZ+lnX5Um3k7jbfXNarVwkYDuGoYXxVwdMmesUVwl964MWzsg
5f9dUHkJRezSTpie87X07widvJPejhzekObSIp8xlN/ocuFQRHQocJQ82fmsrfZbrQsxRGSMXD+r
7MXT5PCP2kz3FCVJ01BdlKrSnRVi4xixpiIYmg5LWfS4fXNU9/hzm53S3AwIzKk6enu+/v0VqO74
bxuOPYOrnof56hpz6Go/AGrqopPf73v66lKBWgEJFPUEpx+n6QOYeE5hUnY/R5qrnd9/fdL/7hjU
X81+t8nsVFxPd0bqGwjEUH7pOM+0Wz77c/0tr91b45ePb3/N35cCugYfpIPNUaIm8wgXPbg9dI8U
EuBocvwn6CLUztja+qBrR73aFLoRdQKa4pY35W0RzQVo+EvvO2Hdo+CsIHr4AKSTge7UvC+8TNfV
ztQj7gI7ChmVUl/IYI4+6lFg33d8u9U2PkitZmk3UFBlOMV5JG5OsKMMWjGAYH9m4p8qj28xe95+
z9+XUOpf16DXDUfdRZjrSM67J189wbjNmX8i+w/WljyYSgd+/q5sEfVXq1qGMlfq1HgTNPmQB0ov
/0p6Pbwv2EL9VYP1vB0z7eMANzhe0KffVKMCC5ilGqedSbNx8gD77r9tlbYUzjsCs4aVHwr/U1oi
sIeistY9diyPsuRU13dC7aXM/74L0LW00rek7MAdzyNUKnl3gy77D5oOqIl+u+OvM+MvS8D/iCr7
wo3n3s2QWmvTT6aruXPoGbzbBo8l77qQ07W4ssh84K2Vl8FPLX00cfbcztpGYLkUATx096yOt6bK
ajFDwbym/vWsoXP7VXjsgetYhrl1nZuuZuljYvIvxKE7E2ajW9Z6S6+xeb90MotaWvCfzQw1+2D7
eed+urFYrgkQqLDxGlkinZRM2QmJpGvx4y8kiZ9M3OysLFsfsJrxiBVkIyjV+IDOVj+uARJExBK9
h/3eWFDW/nYzcjsNL7BwNU73pVfVg1dDCeV4XmhGBT9GHt9Vjh9a5j+8ayCvFYNLm/uj60Bftxj3
nit6YADUgOrEnZ2ZstFga4TBkC01gR0w1F3kmJTp3dju1alszMG1NNAo3lFRdhA7Kvtg3XaJcKC9
r0lpd5asrRdch9mr1b0EDKpmAm1Tlv1NAfHYCSj27xbmFu9sm+uLX70AgRp4rvbYBTOaAtODYgUw
Ks9vd+zGXFgXjoB7UdsYhdZRDxMaVVc/r2WAwlnuJd91E//7mZSuhYFa88KkDKOVFPOdH7/MtY5m
MPZjLCeAte2cTjaiaXQtEFyShA0lDvGR35YnWFL9yFB63yjvDgv6eYHLb18vD1mOax5DnWk1fX27
BbdG7mrDqhuUbSB8AlFliRpZVdNjVoMD8PbDt5pulSGs7OyhVAb3cDUkYCSryzgXXxwJgYlhJ3fY
0x9vfMNaLcgZpBkeaaA/1v50GUqJ+wIEwjuH062nX/eUV+PXl3Hje/T6EZJWN2IyxV3RiffJKHH8
/O/Tje+1Q+aXV+30okBZmE5g9u7l/7Z++mpuY65N5ehjWSLTDNZw2j6rsf38dt9urBv/4wgKcxKi
JJplkmUdOUoivlwAPJHDS3hnTmz9/OvfX7W81N1sB2uwbLPyE8rBjqiu3UMLb6wcaxXgUi627AzW
1UHkXli4uNTOjq6OndfC/Sbjh7dbaWMGrPWAlCs94ryBm7QzI01C+J3t+U9HNTB2yT55sntXgoyu
KyZLPaJE3CB6aEn60Qo3UAU/utleicdWT6wmskm5KBpZ6cgFxB78AdvAhqjb6eaNrljr/mC4UTRl
hiXIA/upDycP3vDQQ89THGSk9VDdoTq9V6a28SVrHWDvjxO46phvcbbYrwCIEgDwetrtrHhb37Ka
zgUOklDIYFhZKcYPDaAKRV70x1mMX6cm2RlUG+cndzWtq2R2vbLGPSaF7jPT/AxTwG9pn34xEz1B
aX7sYeK9zOnl7TH8b3LlL/eAtUqwB1lFChr7EXVvrUsCEAxOsNi+8d3f49XRzP1UAUaRx1/TwQ0p
g3q6DpuhQt3C79lBzSFLwJDI1aEZvplxBP1nZ9BvxKno2vosL+hYix57owVfpaXdBV7I55joA3jV
MIJC5OjjsLBj7Lxk3XhPzPwVjkRPb7fKxvq3VqaJmJa5XpCkrFv3C8/7kJD2Fiab395+/MbCsZam
zfA17bvF809+PV7SZARSwqij9lGt3+f6RnrdXmB560NWJwBMvWVEwb9/6poPtHwaEKvca6Ot6/Ba
N9boAlQB2BCexvJPCe6IFf+4iIkOj8L8mbIPKTJmV1rF2022MbXXurEZVQKIiTj+qUdZQsDc5L7q
2uPbz97ojrVGrCmGBBpBfAhbqoM/Dgf4L4VF+51TcKTEznjeeslq8QCFwytcUF5OSe6cAQG5N7N/
kKipwgYCUxfvfRfItcQpnduuby1eM9dtqJsLgVemWz/0zuntttoYUGvLKpSbQaAOjeCpFTzg5Kmx
oOD0O1e5rU6+/v3VmaCnJG1UC/V+pfMZbFQw3stimHe6eesUvhY0QVbvNGxKxtMAd0SR1qfBgor+
wWZZwPWDJhZVzEcES6/ImJ13bjUX/+8XlbqTMMrGFwEKBm6QRVDKd4Y4jBUkF2/3yMaG4aymeMlT
OQwD6c9TDRtQlh0Ql7LKj+ScH5x++uDj89iu68f/M6r/y4ax1k2LppV9Yuf6QvrepR8JiDY2u+ic
6tS5SGxezy74ZOb76FdtdmBS8vjYcfTjQzXBRvZgi8bzXiDMVEMaJGSiFMHNSYAZk6uphEkXaXNx
FCZ3BiC2bNfGN1U1Xmmtk66lCSbl586J9P5Ez64qNezmaq8GDCapUXncyrb9JGs1I2c/9DUIMk7l
keo8tl0Kt0jsJRIpD1NTdbOgUPrHnMAE54nxjlSnuOZJc4PIJFyt27Ya7FOMwPIIxBrh1YkhO0aO
Pp3HFDa/NQqqPzLHavU9yXgmkhBQejbfmhjevRpWrDgcltEEXYF8aMHOScKlnngdgmhflY91m0/j
HVITDpjNpMfh0ckacnClz2FQ5laVF/aCFuTIW+bkYe3XBQtnmTg8HLkdZ3AnYwGKY5QPiUNFtOC8
I6tzqes+JYe8gtNSHMp2HpxbObl590tkngtba5+Nec2CSlDoKoI508vwq+9qnGTh89vXUj6MVdf1
4IPVrfA78Dpdi16aSjdUSjsHCqTJMRVAXi0h50x3923lJeZjodUE0hT1O1SpSF5eOhvfIKXpeveF
dEnLAippUS53mvOiLOEtZeb5Q1Ioz7+XqGAez7kAMkcflnQW34u0AbljuBhGSnMeS8G78ZD5MlUA
plmibvNukCMk0LDoQXKscBa3GEPeZ30/hfOgq07fC5NMcXznASJu+W06w+hIPdEONM/86oIpyBzR
voY/URi7DrwlThO71qig8BPAtOSYyXhwu9tSzLokYGTZ2r84JZs0KPK1GMSLA9gpg+mQq+sFyeGy
qJUbsImADXPigEJNBWxTtIzLIySnrQ++Ywdsw6OYeus7T3JWjpkPywI85XSbToZM1SfVW9MDJjP2
C3FCXZrE/w1aXA6IYF11MSwcwLrJ2TOqGWHCGhn4QGNxjxOnhvSnLKkCZZ4NNsFpNGWmsHCU9Ho4
leZ16rsvnHGqCUyp+Qj1i8izjJG7xsvtMnanIvGlQ+5nBQ/AJcx1lo8OB+BUdALNpR1k7nAEEjND
mXlhs1QHizYmZ2cP5uZOhvQUWMPec8+7roLxNSj4zD/NORH0mwb0jvyMS03b6YZDBwEUZlIXwNwe
l7bN8/KXcnN4YUduPBbsBc3EWudAXOWOQ+D7Y9ydrE/BO0amOgMPrj1gTureAf4SGqivM0CPDQlh
SZu5+nZA5TCBCsCy/KUBSgTBjixx0yV/XgY7OA9pC6ryURkvzx6HJKvtDKaP35snwmLr/lJ6xjMB
DRUsdQIuAL28geVizN0Drl8z6kNkKv0WHW34MFZnkuQj6FHVgvyzCIaEXv08UQtoymPbZgVQbRCA
gmF9LjGQaXJpCuIV97TH6olyYAKbUf/Y6QxY3oAsczF1QawJeuuAXJVKnNNsUMwN3JFEscd9qVup
7gy3qrzjlizFb3ib0Sr5aeQIkt/NDD027MplyWrbPQLaPmQiKsCIp31UJVkCDucYe1WzhJlbItOn
yhlkqMMi2mH+w5c5d+G+7iycPoPLIipACilu+/xRJJlWOPCP8KqFfXtRp7LInnUvKRikviO4h9Et
kgm14Xd9WeZeH3DqFjUWkQQmB1NAs7xtGVhkdAZ8S5ABfCFwsJom/Y7Os80UqWrxHXOcTJfl95DI
KEEgGQEDw/xpFFNzc4QrnUw/1VAiA22fL4BWDkfD3VJ85AwW4QpOCwnMSI7L4GuPhmWN9gbE0xaC
9HmgK9p4xechT8noHHKS1gNQmSPk/xWuNNy1n2awW/NbUmHoDGHJsuaa2Kcih4FT7IoB3M1l8T19
qAgguZfrhtB6IailbqvCerzmOW7pkucgk8nML7riWqCZ+lD9+gyZsKAaSqdnYVkU5Q+Qkcf6BOl0
rqBxt9VU5MGcZCb/SXyR+TX4ku3gzmFeYl9H6r/p+YS5aLrW/JJx7ScvOYV+DFsAhcH8b9fOTd3D
4dpb4imQHk3AIIMXxTz9cONmJognYjBlv2yVeuKPHqiovqnawdoXgQ0i6q/aKTS2YGBmAWY6Ujl1
bR0AXMehJJ4goMA3TXBa6z/XFtcuzHygPlCcjR0bRFbKWdv/cuOCguRqMmTIQE5lcQm2dKq9kd02
8OfpZOgWsWrzoC85lhEoSsuaf818lsvPBaunGi5fsexx3Mtly/LfOl+mbzCuniQ7FIhAyd/YxF02
oDljXXynqdu1XeiXWBFAa+uSotRBqvysN0Et07ECNU5q9aWcs4a+zBWwMy9OG9MG/jeuTlDL0GWj
3/xE+XqW2XBRKK8Ebi2OW3+CkTUBAxSaPxwnUG7GOwUUW836yfvDsKvXvyByo5CzZI6byxxwsH9N
b0zVpONHVmeu+UqmWrgjiM1qhJyQZ1NDcQ6Ci0nxc5qbXgFx50Ak/30cO1E9TkubNRyFt8JVMlgQ
33RgdSFFC+lHstQdgTdcKZgXGeLI6ZIAuVOBPQwDEPdHjAINsCTBfK2/+O58PYtzUM5Q9c8nLIQC
dsKZM39fBhaP/NCJpsh5IFpZJPeFStvl3MyYEyhWmv0CC3DqKvINx56epceZZ319o1qsnjc8hYy1
O+GUJSx+4TR4x7qG1WVQwpbwN0Wh5W/dFahT9jJe6KeGWMUwIQmrHl189w/g0hZzHNKO/Orduulu
Yq+u2SWLU1beYrBwhuosijXT1vYn42bKH3DYaFE8g7qwKShIVhV3leoBCMlj6+sb201Y7NVSY9nH
9+DMdYyTBvbcnpdWPc6iWNk+xk0KxukClk5xRzPmtUfstbxqA9fkafwpbYHtjgO/xV5w6XzlsANX
WLAO2PMBvwQ+KusjeDTA30BPGFoHRofZ3tfJiONd0UylCBJB3fLgNGbSn9va48UFMUBQzvuGxNmx
HufK/1iClUAwVZO0u+9c1bATZ0AWH1N/6X6M8bzAWbWF290RpF/vOx17ECOdskk7TMGBPJd28H5R
nV8pfz516U05KcJC2ZQeKC/EnViQWcmu/NrC9c5JkktzbAH0di84y7PxJFwMm2dshSQ51qzK3XPD
Ru3BYyclCSQxcGcEHruDwBy803oK22kGGHmq+Hi9BsVxAZzsgrn+NI7w6gk0RLrA4tUEB8J5rOaT
mJd6fJjKbBxvDdJw9tAD1Ajvg9bDse0ASnwdBwQ86CEkMyYE8IGoiygPVVwwc8QxOi3v8uvuGC2N
mNMTT2gqD8rrBdZ5g+0lyJiFHZOW3TJ+ZgjspgeUIbp1wGrIveGcbPC/gjFlM4FRz+QTHCVT356l
SHR2A58/42IqejF7GJLYsBvYwqk6jMdpiu+J7Xrw/Rp/MIeF8B5VLn09yM+VnQDhdKwaujuSLmD8
Wlj6/hGUALQC4y6cEfwRJnwvuqH2d6/BbAJNcPbVqeol57eGVWT+VsBTx/9WERCwUUHX4XwPL9eJ
X9y6SvMDgGbup7HwmjoEQsWrQjaNUCLPtWdd7OJ+n8hnZBo1uyQpVTpcjINFxWsFbR8kDpZFQCsb
06jKWrDI4fXQdh/bXvM49BeVuTdVWTQ/8jpGxLtrGoniAcqr5DwZpsbTjC0WqNCiSK8dVaj64ORg
g96nJZ+fcWKvSdjD1rG6W/qm6H93her9e+xy8ClLiFMAc058JHGx/0JLbUJfTSg0vgzdAicyuKe7
afGLg8/rXiGWVQ0m2wx9xnPc1gN7aOjYuIf/U5PCF7lLhrPRVkQocMyyf5IGjG0Q0hCxz78qlAng
GpktbPiF1a5FGO7tG/OGYGBdlTsM2YANPCGnyopAwloEJt+kHs/FDOSn+trJPbTevyUsf7srr4I+
DWCcunG9+MSzc+md0jkPKlmHBkVgSRtK2t3AHQmeeGDviw8yTiMLm8hp+D7Uz6UPh48WsVZHBpQe
S9juaKB06cemuPoo/JzTsyd+muZRy3sZd4GrdnQ6G4GqtQp/5k0hcU2CTqf2fvdDcjLi45L2v+dH
QJnf7gD2bzT7bw2zinIPgywRQ2fxqUBVhO4vqqsuORIPeXxvr+ZeXXUwQCNXiQxyMkUDLsRk+Mf4
Z1h2BjTpgpT9UJg6EspBXAExjE4y1djixiOD+IPpU5PCSKo/Q80Ce6w2JFYCOPqcQ+qWpM8eHRHZ
vp2nUwV9PE7FwOTcTja+vcJ2x4Re/HgJoFc8Kv5n8L4bLi6wN8qD2AUxCqvR6GGV7wYYipfh4N12
+lnC1TCL73JExdL0HycVUb48+LSIMNyDPjHwmsFxVNw64k7jFu8SesSBG5agPMSNARK1+JZaE83Z
U5p+rNWzGv6ALgKxuwjtgnd5AXUi1pyn5r4vk1sFfOFUVOANo+cBVC7nDlmVJIpxhmiWNihc+4QS
0VDZxwT4VoG1jmcH07/Usjm0Lso3bND4DzjRw9mzOlfNP4U3hJ3+GScuUL7+oW3kjauW00IuBgCh
IUGa2j3kuPkZoE6wgHpFMM3PApl4H/hsXd7k6UesTgHz//Fz7FYD/jVMi1VTfPLm+17d1F4RYpc6
XAEarcwDF5XYlcCmDK805BAEmLG1d7vMN1I84eAL1DHA6+ZZFQ+u/sBnMH+Re+TpV2L2qk03Imdr
0+sBlb8UAVPMTlii2P4OCgZ4uQdDA1sy+0w9gO33DFu3lpxVZBNLmWpalsYnw9WVFIpL0uKi1D1D
aL4nY7h4FpnJJt0re94Kzq/rXKhNYKnTAswHQh9EH9I5uFZFlKGYLL+OXRHisPaJa7DXrdiVYl2n
71+m9bq2BQaEy1jKykRuA6cU5Jbulgps4n6gEIF3zvvSJ+syl6FZEn8qoabwEOgKlityXvj2h5/L
u7ZKDTjLZifaLTY+aF3CaUlcz1M7A9EF7od4oGRoYetXardeEL2BFxAudcCo45arxoRnH+bWOEA8
gJuAJHQw+cPSfcRBEnRvYKCRli5gnwHmtz73STxN7a0xunD4B7/LcAQKlN/U56xbyLjguA8wsQha
ACEn78KnpEJJjzvTKW8CHHo8/p1lxdyKy7T4eYt4iE+RSS8PCGFmzcl6ZcWqwyAa3HQVZH3VdGdH
Zz4AnQhOM22wqTjwY0LksVumyr/g7oQozE6yZqPV1jWXOW7UMZtbfTGDu9ziTE08DLikjms4MTl7
pRlsI7i+rn5VukHieq7yC4K7RSuP49L6v4pqwt6lcf2HC0g9uY08F1Vv7Re0EgXp1RtSVG+AEz8q
doqXhocx44nFxow4ZXJcGGJxWMhQPbuzn25NxXXprLSIwybc1RcEjx4U4lkMVh+I+h6K9hPlC5j+
NxPKtzPcb9/eXjd28HVBbTx7VVelTgILlzIFkNwl/CCv7rgLbFS/SEP6u5k6e9LrjaTNuhqsr7K4
iLGhRyYtfjKnORW7yaaNVXPtsEzZNCuE56658DIJtKq8GwltejF2AOm3sx+ORfoISsXh7Xbb6qm1
pXzeN36V9lZfPD+tAuCKDiMS46NqEJOvh6Ae47u0is+SzseqW3beujGK11W+NCE+3IIwWeaaecEA
EjGyQzOgBKna1Z9t9NG6yhdwIYTnELe5ZL5zN/TVR1l6YdxXp8nFjaxugqp2nttRPvJu+M7GFhKN
cbwv8d+E7rmub33n9e+vknuQinWIqLQmgumKDZLSIWE++zwccrNHy976zOvfX71CTuCSYnU1USW6
l9LtYCni7KW7NybVut6WIDBYSUTo4VdSgOtM9d04UAS2CAbIiKvQ+2ixdF14y3E0qhAFxDdUrYf7
iMtGFDAbvSPJ3uiFf9fSV02EwFLc1VdRZcGXoB7G0NePGH/R2zNo6+mrDnAY6G4IWaCqrJXB5Pwo
/y95Z7IlJ9Jt6VepFyAXGBjN1MF7j0bRKjRhSaEUfd/z9PWB8tZVRKYy6v6jWqsG0kAKuRwwzM7Z
ZzdE3Irdv3/2bx7AyhP55ZtXgK39qAyIq5P+BxlQLryVwyAnryiIKiD59N//m9+sIe3dxJYZoF6r
NjMdq25u5poWQP1IyvqbY3GdS/9yBaFf9V2ko4BQhgqgMaBxUKM/PVHkHxRGv9sv3zG5BkMzOr9F
1FdEVnMHpKW4BesHL/QCu3Wmi27aO+0FGdb8weH2m7v1Xh5pd2nBJk0pFiLpP1eJ6A52NHx0tPxm
Ob1XchEsbkSqqNBnp5QPeX9yoOtunND6j1gltvNex5XakTZ0GSREstKKrR20T9TN9gcr6R+/PR++
PKVfHzce4ZgO4YvNaMyvPuOVNjHo0cppqJ+aYqIo/+C8/91DePcfaUFAwFkHD3FiGLk3xJR6JO5Z
Hzzif7wMR32vFLXtxI+iZchZBc257OxDXRk9sMQcbP/9jftNG/Y+I913nCZqSGHe6kan7C3DDLZm
YL4oSvI6a+UXOODWeTYUamb0cB8gEL+7ZcvF/vJscC0OGvz8kT0hMD/6U1tvw6L5KJf5d5++/Pkv
n94MRebTFfPpfXTo1PQYjv3p32/Wb3bB94HpWtFFg5XzNHrtQurSRlefpmE7i8wdRvkfrqd3WyCI
vKPbZRRsO99uv1UjxqwJk7n/8Are8VVEp8p4Um3Fs2Kl2ZFgv7VxvNxnwC6A4I2+w67lg6f8j0uX
N3C5ib88h3pumG2GGZT+rMNpuY+fGN4/iCh9/feH8bvPXzb6Xz5/MqooDCq2j5pRP6EL4WMYz4WL
/PA/oadzAe+WaWHAEpzJiPQidsAXTWfgvBFtHH5wf/6Z/Mnnv1uoejswEUlV/yBMJnZWAwMbcchJ
6RlfdJNrNeRWgC7F1heHALJIf83U+pDM9XNt4wiIIt1wlgQfoLXRuJKRTizimdjLnyf+/89BEIvt
ze+TIE5f8/919XX6M3+TBLH8m7+iIKw/nMXlwJEQZAwDbhYv0V9REM4fKl7GPEvHsKF0YNH1f/Ig
LO0PzVQd27KloarMi1ivf8VBWOoftjA1h/w/XbN1yUr4H6RB6EvoxC8A0Prxhm0LncGkLU17xVN+
eTPysWJcTTXu6bL6rigGaEk06C6W3lfNXAxex0lOChzzpspo3MRUN0TnhW46Dc9IVna5MK7qHM/M
esSCsMm++GW9T7tqV+naTZXM9iEisdBmRip7ssfQqirb0LiDC4NlfIkjfadOQInXWZpe827+SJz0
1g/yL2a1R4b4CV7DdWVaD+Sy3MUK80iZ/KhFfE0qQ7CR071mWs0mLrtT74c/fAd7u4Q0DkYf7a5r
2oUUSsKeMogBoKf9DHhq7LXWeQj08c5WmtMs0nJTR8XFoMOC2XAwZky0BVFwytUSzRkwTtM1NYXj
IMnkW+gnsbgf/fYqM6S+j9OGnEsyVgBLeqxVdDXwCs1M99nYbTRboYZILXml+uGwLfoydLHoK6/s
qCiv0hKkuc9DkNWA1K82saQbiOk5s+B3j2a2tezxs1Ua7Q7+2GYwMH3kUq/apvcJ1uBbD0byDR07
Eh7PNIMffT08JxIcGlb93WCTlC67PVwlrl6YtjuTF7mXefaUk3bGi8/4DiLYcR6M+pLZk7qP9PFR
jv50EfDmLmZ9V86OdrBrMpKAQ7dy5hZaIePvaU7ILLQtAhztmJuXk4Hta/lBttnjnCbl3onnz4Uu
vwt0126pi1szTSxvSCdMYOwE0EyZDy30M90npqs3GD8FqVeN2Rey0SqA73tFmx+h/xC51/Kb9JN+
M56bFipd6MTXUhSXMJIHGIoPc6KA7akqXDAy3eLxOW2nygur8OL0ce1WtkK4T94B1Eev5VRc2pDh
cHnVB+azAbPUhbrzWpfFxZlRhcwO3BjQucR54phzs+D7UCQHfeifRSJUlzj3mGnruIHSsgS34jak
M+4QGiyqyZCwkHPhzTWq335Mz1ETD94UBXft2OoeSBrhRmh2vdTyYawt/MZCHmxMQpNR8Wp18sJh
etV7EsJ6Vb1F1KN6lnGyxsnYGCJGuJrIwgt67dp0+n5b6f0Tk2NoqoWItlNnXOVGpu4GA5sToUAK
Ia3d9pKp3g6hlFt/SWO5tDE56ENl3o9N2XsK6NsGxwqy7orsiCF9QuBtbB2KMd6ZgXrXBqZ1TI3x
KKuwPkyq82RI/7noh96dgaw3c1w+qYIQptlBE8TSrmIHuphffWpMfqbMXyHR3cBd/EIUjvCUkBi4
zI+jfewTKZhqnxU9+xLPEDfg80Qb/J1OpWXDqvrqa/z7hBRKLx6K7azCwmiTLCIdr7sLQsWGtSJ3
y68RbuCum/1bPQLITbs23gm2FqOHMFPq86XMUnEaik+4L2onKJbD2YjtA7lV+r6H2UWbFZz1JGq3
Usu+dG3wAw4gHl3tDfG2t0YXvDoz15X5vMZysO8Vy0ndCnDGzeuBjM+KJ0LCG2G/ariROKVupFk5
G9U+1gRYwwqcR7eBPwcbrmce1YdfYX3ou4jhReNsY9/52ovU3OiwulzHKB+GviU3dh7DjWKpt23N
hEYNVWI7ehVaDzvbZHQX3uO7sgpMmOLKn3jYH8JgetR87VziNK+NEqDGj9w49r86wRhtMziYm3ys
7yPD+hrAlAPfJGHLzyuvtDKAC5UkkowBfrFk3apxVeGRhhx3PEGhLTzT922cCYmR4YQ4ZVl5MBh8
D+LRmPIIOJ/rqPX8zzH/mtSMk6d2Zqdc3jU1/eIUvLCQiR+KMP+MZhOsrNQfu6h8gTn+l6HS/6ju
uIpe66IpfrTv46XeJFL9X8RU/faD/h/MqVokzr+vTnZRHP1amCw//Vddolk2qVKmqZu8fjYFBq3D
z7oEnvcfKrWHQTK47XCMUbH8V0yVJv6g7kC8YQhd8IOLCvevukTRnD8EdEHVlhbskeUf/k8KkxU9
++/BlLSw5delKgVZWCrf8f3IjxQpDBuV1ngqjWm8nc1gV0v0AMOsfSmaL+x7OseB4l/gZ30rUkNc
jBoKddqOt0pge1EJF1chw30vdC1GHATtu3FMDJInr9Kc5xLO51OefsRTWCH0d99aCsuwhbR06r73
Gq0y0LQwYK791FhTvpeDM7ia6F8W+hd5b9HWifOYhHJSlu04mLZ9OjDORAlfMfWDnHiZMTZPu+Zu
ih7LqPhIlrgOMN5+PapMnTqUCDLqy/ddStyNXaZGwn8ahnraVH1S782gmDfpQJoAh1d9VFrru9O2
4Orqn4rvFDvVrG6Yh7H1huCnU2N4ME28sSuh8uiBc8lk+gM7+cHFiVLZ6WZ7qFJFP6YQ8SAFq8Gu
aVqeR2MzmIenulE4j8OKHngS9MMGtKxfVvjtz4v5NV1rHTW8u0acvlRWNPFr1LTvutZWx3esz3L/
qberTz3Xc82crvCyWL/u67yGeB2q7hRMNidrcxnb+TzYzNMgFEd7VeTOpW8oovbFPMUfILnvbN+W
NQ1FFf9fIUxY9Oub9WsXiudMHVu25j+1lRqRp+4MF5F5OfZBg3HOjbK+j7VS2WqJscnihcRgpc1l
iP2DHKaHOOPYLWGPb5Vg/iacut7PWaxh80qeoiJz26un6cCIJ96XE6ArDsqHIjAhrUSh2M8xJFEE
Efu2hEqT1bFxnAL/UxEMyQXK3Ucw3aq7e/MULC7VtnUhl5eXRudtw92ppaTEncPnRnfEJ8eHt9rq
c/AVIy48mJAEEB/vXEqtQmiq+btKjjXWyP3sIkOlhNLiu8p37AvxeQQ84xIRGHF4WG9bPMnrqtar
e3tmChP517aPZZ2su/yQmfM9AKpxDBEnHQvGaOlyhQHGjYUPOVA2B6dL7pU0Mq7tcfpuTVI/ZimM
aY7O+5QBQR0O6mUOaC701g6vQkc3PN1ygEoD87sfhy/2eMZOpPheD4+l338eGhPCSJxqV9KOyvED
MGGFsN/dRcltVNloTUvSIr69i0FLfO7UDcHz+sC6JDOObZsle9azmcKhDrtorxGEDtEG/nMS2xci
gnEOLNqPvAPejW5Zu5aGpsWyqf+xNqFlfftV4k4Jg5ZUlSfJDnO0/SxAR12OXiyrc7284nDVWWsG
JtpRDBHXnuWBKNSHxIpRhjCldVUnMCD1dR+88Kt4+91Non+1yJMwOTTU98lBVk9/15ex86TDfIVr
eCOCemMl43SYK5NGFJKWGTloeHjYOcWmZ4RwwXtLIxNczIToBHV9SgITSroSuePyVaOA+fxca/N2
LpRtYJXzVbnsak3QSWb65nQql4XZqENIg1HjFtDcR61fvGCcYrhdIgh5l1CRJMKCXJ38AyXqLlD6
8XYUZuJOuv3Qz7WxNawy2gfMZA+lVX/KK2d5ucdHjei4U5yPWzObxk8a4ewVjGpF1b+odFGtJJxQ
1WBClssrko4xFIEpj2k9qevjaDjlU9F6jtbdk8+UnGNpfWQW+E+rAeyBM06SZiAAI96uBrvVBj9q
O+VJ8VPxoA9hshtQcSPkolnJp4uCt6hrVgX6q0Kh0V0ewKRFEWTe+RNutU+ODUGLSJuPGELvALJl
nS76GE51gZxAY+j29puFTR3PTGajZ6PrYJtUjr0jXzo9Nvpp3UyycufrZuZVeqBdrd8rryBYTnl6
HpS8dOMq2GkaSryfN1fCbxt6+/rnqjfsnVanH+Grqwvx2xUsDM3iXOBG6oCf72DcdowFXUnrP8Wj
2e5QyaGwU0R6RvnjbMpY8XKoKBeF+OJkprGLbcOBFAdnGK/JWzbh4oSi5QNl5zqle/elpMa30QGn
YDq/twciSR50yqyiZxU7IC/NodIqsW6463bbTZX6NPQQuddzs1eK9ECU4kPdB+Onws4meG7NB8en
WDDOd9/IZOxJ1WYJRxrvXb0qzM5IDi+i56aV2kNdYKYRjd3XbDlJnEoLNhkIkx2NkTcVHAn2lAMv
6crBkOnJZEJ1mec2vCqaLNo7Uo+BQpPkEKaFutViSMe9j1PoUgA4as1433fqT3UwHj8oT5Z98u1F
UEFrhsnDtm3clN69OcFoTL0dNenzMI+Bq5Tas5VRS03Mc3Z1mBRbUpHsy5hjwamBG54bJ+q2s8Kx
32rp3VpMFWTYnciYupvj5NYyOdS1qPvItXXBLP/2RS3HtFDvqBqL8t2L5AexpDId++csCKbbRCja
A7kcr4mcA2j9PAA9Tyqm6UEE45kV0qqKPIoSM0rmZdFOjXXiwmdnWzjhK4BGuQ9ziLWd1l/KLrtT
k1l7iGfhBg2KywH57UWb9fwe7Zfy4dn193sOHgDKSaS8zqp9zxYh0FjYY6oXz6o9vcJAza5S/2gB
1x+NPp5uHRlEe8WZhh02frC1Y8s64CV7TfCQeV2bFLLmcpMbJ3EuEScfLPnQBq2rxQeDln/YCKjM
pU3/YLP/6e/vuexKv/KzPH4GbfquOVG2TwapbKoxOhtJbd2LEJRk2KaJ8oVzxHTX8mM9XE1nxnRW
Mz8Qp68EsLfL1RRCSl1QflgUr+/qOIHdnE2ITf7cSS3ed0iFaGic2FvPv4AVwqnT1ZuWgLJDGssr
ZZFMAClH+wgVI+Cj9jrM4jks5vk0aXnimlqa7nW0ZN6ohtauJcFwEX+dyhm8ICdUFKWaNp7KFN6r
Hr3OkPmOOP7cNUldfjAnfTvGXI4KU5BRKxnkM6u03zMv0SMUfZtM2fPaYq77GkM79Cvl/LNrScZs
Bh+LL6NPUfnBRvD39wtjs6Wo0nnUDpnPbw+qyNf0mclp9rw2h1kuxY4aZC0zVKA5dRyO+bKzVRJt
WwGn2Gqnl4YAXAjOVA3YnGu7qv6IHrBS8f77gbPsTFOljLJ1Q5hiqdzffq2AJ5WUhtI+ImdTtjgD
++dIdNvKVzuIwRTAS7U9VnGyHXGy9jqs3zt/9vdGZYy3IQ3Otvctmu2lJDRGtd+o/RDg7QpdVy+U
busr0Q/cOPVjxIZd+nNwxRb0c99NdNQxftrcYAsrtrnM840W6Pu0dOpLDEP7o6Hp2yewvmGO5DDB
sYRFbr0nCpVdWVpNaHVPSlr4Z32eZ/YFSNkjl1S3yfVggZFKK7kJo6zd53qtHKx5vKoalK1lwvmH
ZhSVd7GVSRC+mBOJ94bv3CEw25h6i8hKy167WrnVDXs4QKzlDW2Vbh/Ms45jYHRKqt46DdytHeTG
O+Q29qHFOvZoofbe5Lr80+pmuSVzWb3UfuwmUu0P8CeTfdPSyMT1cJnQGWnLkaWWrQ+s+hFP4d2G
tNwiQzdZnSxTfvHb29Wg5RLuZmWoT0bUM0akkVxr/fUMtSdnqVIhR6DIVXcYE1INVOZjvnRgI4K+
TTdMpKnAL//g1VnqoTdrFIzJIPxVRZK5nFDv2DOZmkelU4z00cvrYCTEqmhxeC/zRjx0ppZcqZ2t
ezV4g5tAPN30sbjRKfM9Iyg/ihN7B/kst2gBvFQVt2qHDun9nD/OcuQIUvefZmcsXxCKVQerCmgh
NjJGNYxuFs2k1KALa6bhEsiiQXOleHeS9mVOHTfoffqpPnhVw1bd25G1+/e79U7SQpGhLR2bAZDG
d9W0taz6ZcLHM8RdgBDgp3VvEVru78dYd2uoakBAPbWdUT9Wc6ttKas5kM2ghOufmbuoxlEgtHQM
6onL3UqFAXPGbJCoE7kfGm8tRhskjHao74faeFImJ9yI3rZ2WEUNbo3/we5nxSpvKwyf7gslOvz7
1a2b9K9rwaRGZfvWpWTDkn+zekVkqQ6ptbzEkpHBkDLWMf3y2cEoi53D1N1EK/ZIbTuUySMYiYb5
d4c4fUf6IROxJDlmsGwT39DcItX1n0hKp5j6sWil8Ey1+JDJAkj6ZvlS/qkqk2BpYVEC0Lr8/S8P
xGFKoYVZ2T/Naa57ZiJuSlCjK9suKVoJITwMRVVTgDIhREmWn/PeuKuDPnbLFF9p1W9jL0uksfdB
UMkqpLVKrW7cW5o6eIQu3UktUVzbyKP92vF0ENM3ahIbrjLHzQUTXEU5KMY4emqC7X9Xi20piv4+
KIbGbRA9YFYXnkud8almiuKoJVAyBlO+FKPOO13HLgAj6CGcrG2iq80HT/RvLxS3x4K8xB3SgX/p
Md/eHqaKZk646vw0GU2C0gXWcJjULd1Q94kR1URNX3W7tb9eYcW0Vud9X4oXI08ZLtfGJl26pLVm
i9U83vQtGSH/vuyo1//2EKUwHHVByB3W3Xu7tLhQSahGs/o0mK153VkDClqAkeDaT6YXw9DK09rc
K3GT75SjMiTCTceRR1LWfDXsmi2nN/ZWM11qx6wezXBqNj3OG5uGEd9tk8ffgxorhfXf+ONWiK67
cDRvsQ44aXWZn2Q0lm7fKvauX1arPk9/VhZiyE53xn2AMDjU2E8SXmtsM0a3sPphh3yH+taJp91a
NK5Yx/qCZtFk3sSpf7Zb/2LrjbVZz3lFdqpXG6+KtLcRLlE4C4Qs0cD3lESYnllV2q5E9bdfb/ba
hbD2zC2dvzvFbL8THcCB5PYnbCzGw/od8IT82lsJOY8ywhRMniqnHjwW2n2L0ZKrwBRHWd8JQI9S
l27UJNL1C7v5rhOYfopLIFwnUQ+hNfoXyveTrVYDBiTjCciU43rI51POsMmiJcHCo9yEpt3dC7P7
sxDxD32pUnxhTC671J64nPpznrTiagrSDoM7hvxGoA2ob7QMs4/cOCYy6854uqOS94cnRYzTEeb5
7c/Kd8GAoInGO0OOpruik2Q0u1WdpOcK+cb39UhYEHJiPw7JQAU9Fb66h0faeUXLTM8ix+a4AuYm
8zpU/JW5a2IBBQq43c0rKrAF2W0c7naYNaOHwjTd5F0fMVzoTTcMo/lQJhl7WqQnXhP52FyP5W1c
YfUB3eOcRJ8tyhe3wlXiPM/Wpy6leCSpNXbRHGDBWzrDFa2Etal7pnezwrO1Ivj0pmGkFCddz0Q5
vY8Yp3dxXt9FWMM4zAXYBzofmwQDANU6jpGTX2oL+f1UJTt+JtliqVCNQ3osJ0vb0vG4dq12G1/o
9/4YUB9E9QN9Zftzvy2d/C4EUtr6Mg094eQ9K2BBkpYLXXe4Rg2cTTSI3B1V5CIp01hsP5yEcGJG
PqilSxfuPErkUuzGZS6xNijLsAMR/+gQXBnmCXHWioWsm8Sg2I9v4kS/sc0pO05+lW7WirVcLijU
ypcgyeQG++M7W8UsqSNSwrPhesQVhMph5uwT2bdRG5v9uPi0Zk37I4C+hkIljSCuSGdD5Li+ifIA
4sAhTqriGM7VDeic5mayFu6Ut4JcFP8hKAUwt/AfA2lAlIk6LG0CgVfFsrhqvTCOaF8PRjjScBO6
Zqg9OiKLZJhMvThRmXli6f2FprXbBueyjdGMy/lReVXb/XDUR0dMrwxnC8YyvkofUQ8wKUW6aafs
bsVubFM+Ip6oP4UqI4dAxsllKOQlnWfo8vJqiGpxHfU4PA3pPUqd3h2mx/VcQfN7SuZ2OE41XhIK
6UJu7ajtlZJPTxoz5u3QCXqAANe0EXu7vQ+3KKGOd9Nl+iADP9wzmYTgkGfjlbXEdcxjCpcj054T
pbMuzUTWTeY47rrVY5U07hSiUCBqpMYRJ5Z8ryjO63qfVOxhgjDqj5FAJtmZgScDURxMA5tMsAW5
LTKJ9YnIyd2rIN3afvpi+JQuBBZZXr2iGXH/J4Gd/iV9UpfZSlgqX2ZfPLSYD5wKst3dKMcTS8m0
/oRKtNgazrdBVT711WQ/i6ZKNk627QrUwtN0SYqiPUg23Iyzev14kcIekLE+HBpi85pp3q5/HAaF
BlSeAZr0dgqmwH9RV9hvVo6jbbsgYlnweP0kznALa4JDXLMvyBEhRkGvsLEbOCSjXt+XhTIeSyWG
irDc2HUxk730pah7OFEd5hRtpMWb1lTsPeR2Dyse+1LDrIJ10G6SSCDlx1ToOmmOjTQ3RZJu1UjR
93i65IdIFK5O5XtMlaA5NKjvg1sOR/3YayZ0pLE51xaONzSz29ZJL3Ehgq1tZ8NWlJThy1+NVvx1
aOabrEvorRP9R1NkAhMGDi47BwXq+/m+AgVAJWBfmEhy6OAUFoUpxiW60twl+VGr4T8NmvyWO2Xi
2nOiHSdGWJ5pKeVLiQP7Js4btu4WT5887evNz8Gxo9SunqAaLcZxjxdQz/SJxlYPDG6yXVMELeCV
Zvb6ccWyicmuzxlAbzYYrrNsVesgyrceBqw3btazdmISzb7ceaXDt1z/KKlizB5spfRwlrK3dq7f
YbJJMtCgHoRRyk1LjbrNAuS0VWeF901pP5pBjPIwNetmH8pXvUr6AyZAJ61KDkYTn+tsnC4yMD47
uaNexEf2hiD1fy9hgHVNEHP+ToVn+LbQ6plOTP2Q4Zs55/0OwBPOXZufHdFmKLC1m7VfMBs7QETT
xm5T+N9V8dCLgnkDAM5tNjife3j5n+JluqsSnckcaz5XSnrOTL06znriqnjk31cWuVVTdYyB7C9W
4zQbxSYhY+55SkOhKhul5wBaH0Tl6E++qo3baAoOTtjrt4XjjLdT32PBUGB8VTX+Zkqd9kAh/2lk
C761VJ61qd+wY5fb0reg/oGjYq80WJe+Ug5/VTIco32cXU/D4hbSTcsLLC8K54A32hKzlSJ7meLW
PuJRJj11jsSxDreF5XxbwU6jjFvE7WG/07r03okY1xRlMm+7bn5dh3Nzl4LH1SLxkrBOtt1CJqo1
3VNx5rn0Xto2mrnPOQcQdslLX8ztt3gx5TOW17uBYlPjAX49K/e1muLVGAcvDHYQevtBclc5mNc6
qB6365rW1KRjJKCynj+ti1Nv8jst6jFgnUybjaEpkUmwqkMtVvYg/PAgW4Ed3zSdzVHDhy10oyQn
SmYxXV4B5LhR/d1QlQV+G+V0KFDDbgLKO3Qc5ZdlCnCM85sJPdJ+1pp8byb2y9C27TWGaA9je7It
I/pmlulVnSX1CVuYL3nnFNAL7wmV+DYIAGS9zQCDpmViub4wKeZXG2GO6S6cIxjmRuuqrRrv47hI
L+sJEbThyclqlv6ydyoTRwIY0jkJptdZ7RTGeCm8wq2ht+XL1CQ/1vHo1E7PwKjmHms0Olu/fJpk
eNPauXYSJj6ka5EGTMwG3/ck4A6gzaEpuruxTO/XmmO9xevSLwwaH9G3+t42ZtOtzJlZQiq/Fmaf
uRqbx8U3d1ZSiQf/Ew3E9wkfgH1HHLNXVAo0w6WCWY+ntMZwJDHKctdY+peqLNOLpjLltpUl9ErY
VxBJN12oMh6EGLAzYxhxY8zW2nBScFDdNH59F0ZCPo41xgLR8MXsTPUqyiaxqTB0cqfEVI7lCJGU
yYO6GaZwp9bNdKUtd06LLGM76Ea+VQSTw95J2x2dzXSa4yM+ZOq2xkPlgD2auc1Fc+1YTOfXEkqr
atzD7DOmTcbebg2A/so6Nmltfcv5hkM/7uNW4xQA49xbfrJdL9aBU9hWSLKmbEjPXZH2p0CJX2Zt
5sdzA+NhepIL1lrPyx4zdk4A6SS/6qLCvJra5Y6DvW2iso0eJjM99xITDTK5HwzbOTiWTKnqVUJW
C0zCFxYFc4RDV+mgP90JC5Vy6xRVeUs9t67r5JrhDwcgK+vIUoxw/GFl96GybduahydT6rFEDQ6s
BO2cDvKQdMmjqHP90c/2rV0Y234Oh6fQbO+LPPFmx9ZuyeDQ7pw8/9Q5mSvhUd10Qc0e1ViPNaZA
QxOYmCHkCwjiXGQ7H1sIkLNi36BCGF1OqXnT4lJ2Fdvp99ICeEj6brqRTQ4lpS/2ebdgEV1WHq10
zA5tpDwHgWi8QCusx5QWtwCwzLJToim+15rqeGwSA3vusNCuHBb6zWgk2dE305d54GJLfAPP9lRv
GEFS20YJh+eYpaS3g6yXcZ1SkVQqeevhjAYtKnY4qzk7jO/an9gCfozTRrZ/1iauJ3hgTWDT+UGp
KmLTsWWD2z3PuyibS8/X6WizrjoGstrEQ/QlSKbeW0kKuvIZCxrrYOXGNwFedCI1hYz3GP+JwGn1
J6Uu3LLpHop0zu76wjlbGWK+VndSQHGGjivuvU5ry6GwPWT3jRt11lfFlNh6l59Spaw4WOErraV6
oXttZ/SXnBsx2vfOHFXQ2tM/SwXqIY3ASE1pmMfaokMdrRtVgRDd5InvqTYu+jzNF5kFP9IOMLZA
lk/eB7abBs46ZogdxFowaEO8qYyoPq6Lnn7ROAy4e3nCjGjr1fC2sOCv26r4GmIupaYjy1iFHT2a
6oGO1eN2emvvYlaYYjHua7ZNFcZeL5xbaETmuUyG6yqXsF6S9MrhQS0nmrixtOHyk6u0TNCqVB51
LY9Phjp9YQgMrI5/dO4LauXJ+J5r/f0klIyql77XjHCalE39SWQAAmuJuJ6NsZ4ucAkCY4uJopub
rXBz9b9qRInEJOj7W1tn605DLFfia4wJIFaF3xiO3ajmTG8KWO+urWoslNaLfJnhclL5e32c04tV
27tGl7NHklmy1brp0NfQlFYUeQUimnE8BbJJjloMkRs2IrRTSctJ6kC1H3Hs9OJauQ5UC94O1hWu
jSoBaLcxcI0B/krobzZxXEnMLuHaBjLBzssme1TD0iSC/bBuxaGBky/ehsWmCPDPkplVMxa2vs91
uWPEENwYVA1+0+0tnCTdlMZwl/ZFtF83EqdyjS4TRNawxwOCep2Jp1TjX5OMQBdfVpegPqy9XKYT
1peJ9CRFJzYThPR1qDwFVEM5xDQXLsuxtGD8FQuzUakw7vH9mFexdC7DaLlDoWTXgaP9aDL/c2JU
zVb0vB4ywIypw0HOK/XnwFNQjtLHQK5Y1+OQLBNKVfvqTMktvXmLL54943+z0FmwK/QwMFMvuHzf
NMncnyPDufV7narNvNIUTuK878ODWZm1Z9sVBVLdJVD9L9AJxSaFnXkuS0NHLxHcDlZHLk07eb05
1jezRofLBCNiQkpDjY0MG8C5E/Ct/h1xezusW1BsaVoqDrMUYyoMundzKSND3iRBuZ8aHa+lyeDE
0TLyijpf7P1IzV3SenEDanN964TZ/AEouY4U3sLMjEKgsRlsDMwLV3ukXzDbLKghYlld+Kz3anqK
q7bfAOLdRlmIi1s0wf9vRXmsfewA0qo1jr5QouFx1rPkKWhmHlwf+fRQBNbg7jLfWzr5Dd0MOmUn
4UFFh6CoDaKMOr51pik86DKptunAtq5YFQdr288nM5rHjRHRyObT2NFFW/IMbH09geqAv9Tn/03d
eTTJbaVr+q9MzB4KAAd2MRsA6bO8JTeIqiIJ780B8OvnQVI9I5Y6xOiYu7iz6ZZIVWUmEub7Xttf
uHMNd4fXjzL2L78yytr9RMai5/S/7Zz+d0cFORhaBo6IaUHI/LpBUCFFO2Feok/TecwZBQxLW9l3
0gHQox2LjI4fpmpYPt2o+O8FvELb6b6FOzRoeTZsckczvJq/PV5uRIWrERbZiOnjcmsoJ6bZsWrm
XWkJABp10FhFwXKW4e3y9ArHW6qZ2xtJBesFgdQL7t7GnF2DlH6k80wwY6ydVb24vXCmoTCtU1Mn
0wa++zfn5ydt7XqCropaDFSQLByRzyKDKdScPC3H8PmyL0gZG9uoUMkvWVV70TKCapqlad2lQhM8
Q2rdJw4Pa08ii8CseT6j1j7Hg3IcW1M7VY36pNZg9rJLom1ZrvGZBkRSZ7dnYUGmXq76JaGoVcQQ
KyZ35Hj2dBilM56JKND1+kONGK3/+TL8pMu+fEwNwAXawsKXZn9uilOBNJXUQMNKRsq4c9pwCqJs
ajdVE71y8xa3pKESBl9n4BoIKXgCTg6LPEGrfRXaQUSb92501B+ozNdSJe62RPR6StvdMYqXJzJZ
Jxxm9ats5n7zz+/9k6Tp53tf5RWoh0zNARP79XSlQGPSBrGq1gY4N2bjfe0SZY3DI9xJ8Nqf0/oF
lSjVKvHLzn29IPeKUelXkiSv37yhv5MIEM8qanmYdr72z/Qqz2Jb4jOL0XcqJr2E+gNplu9sjAk0
9JJQPJWf8fgEoZs4AVJEVL0X7n+w7vq2EdB3ye+YjQvr/eudzkKhpCLCwzxHHuIqpvnLnW7RwhUU
sNIXSY0D5XwK/VqESjtuctBUMJ0o1p8vV2tVQFO77frUELtJZoREIi72SkVOO7yw7DlMVf/34STz
9j7qJhKgjaXZzaazuvB+x8aa6x3n07vH02ByIRNryL3lE6YxAK9rk1HnLx1w4H1muAewNu/Py88s
hFc7ybwx9fexT/p7ESNABOOetzXBoh7lVT0ZjGwVEdKwu5gaGU5uTueLqFhNvyb2OpiZzWu2RN2N
S6h3bOLOSeMOETnI8eXTjiOECHnDP6lPM8neO8voyBOLV/dc3BF2R+xT75Jny+wUtFLJoHmS98vK
LrUB55J0NRDM42UNBqyzxWS/DNVhYstVB1O5K6hD+40a4pPS53JxYPiAI0ZZBzPwGQ0qsiiJBbL4
5y5nCQqhZhpjr0eu3PUhs3hTooTua+2nirJ3yL5W8p4iVYSgWyKsyIDVsprA8BJLA8bP+y5WHmQ3
iWCaovoc91/rRW1J61+iwEiZTNg3aCGAsUet6nHitKeSr+cisvrnq+yTJHT9ZDbDAyoPKk4YEa1P
TymnHkkZTtXw2RIZWH5cbmNSziqKlIILU4iwEDplFQ80Zkw2Q1TEP0dzo0h0X6udbVthVltX3csX
fJmcL7TZTzSwmhl2ExCsf37f/4a4583Caq/Ca4RK5qpf+cuVaBNm309Fmr9c4Ha67/RDBXZ8zvrc
fGDN2AOm3KbKZG+Bm1/qJgsPQ5d8M1r4BZYqrx1ghS+XathkP0hf7g4ylzfEQPmXXXCSbZB1Gk0F
65A41aSWKl2iII2OPzR97h+I2uAmiCX1N89K7ZPr+PKVYDoSSMsIDsfn/Omj1Wk8qHGZZi+XI0h2
MWIBbJNyojkurvVNmKSYGOv9tI61caIOuBMJ6K/eZt2siQ8jAAImDOyv+Yl0IZ4i31/s+kL3L2hk
NjsMS3pagZjDiqR2czWqi+PnitkxgtGKJIOoWd4j5A1A1AsGTwes5IL7lM1EZjeL3N4whhQtEFnh
w3IYVxJIE3aOx9+OvViPri+MpzmhLFkm9+qCxV3OEOSw/QF8mEwUiiTaDll5Ah3P4fRIkddPKCdt
r1I0HptVKPwSn6qs/KHojmIIrQep9Pq26ebieLknKKu8RiFy8XK2EiXMDtpbD5fTNqH3iDDN+XBh
+VQHHW7V0zWwTpOXzbQtCX9X5jVKjhIQ+Auz9VU8GEo/h4+SWud0rLcXdWdmNfp1K+yfQMGQTV9E
zZRiubMWyLa0txaqY2TAj5fhLHNUsmirUoOQe1KcQjunsfGlN6N8F6nx9zjJ5TZ1s+/jLK8ue64y
zI9E6W0IvSN5U++cgE4/1ISWM+2bKfwy9PNy5a5ErxUNPwTVGef1JEhPmvY0iqY+XS67bhbkaJa0
UVz+1Zgra3NBKC7/SuazQ4T0OcO1ujfRD3gFW/2mLwsCeRtBPr8ZHi8ro9sbQRtK9djMS+PH7uuk
WTMULQUIzhJ6eZtdz+veKZOU3MWixiI5K0fZRqeEUpOtnOtvE2XZ/mXYK6bkWljkVktjtbeHobVJ
181RUaLvo85u0hK1cwN/bjrZ+UK6q3C2m9RefopSCBFDxqS4x76XwzlNi2hL28pvbifGOt38+mh0
HI0H48XJYVif5dOkMtn5aLjdT0F3NsCiXfbirFV0KG6zpnJCBklb5Z7RHBpy/oOwmtcduPcvQit7
lo9moUIxQgRcJL9O/Ex5igKrzWhyIWsvB3dSnZc2FMZPGmqOsPsDYEOLoyghj/gG6d/7YkGNWVGb
BJeZtURo5ZWO1npRVe+qeTHvOWaeYWcfioFLqF6FSv98f/3kFFtvQi7iNg35nctOaX2eFUbiwA2r
tMaX3sIUn0mQnk5B8jdbNKNexoBpgstwqwH/EYHdq8OmOVygUWf9s36uilM6NmMgip5Ldx3NLm/x
v8bX+t/Qjgq6/JfvIHjr3/7H95JBar5+K77/r/95/t7R6FL91ZJ6+YmfnlTd/cOw0NLhMkLkf0mq
+OlI1TGk6qYqVI2ORpSpaz7TvxypuvMHuIDNwwQ3Krn7azv2vxypQv0DS9AavcGqYqyz4H+QlAGy
8Wm21BxjXfHgqJgrYU0+C5OStkfFutihR09J6hELrgfTAn+AMUnx0Am0XtNXY1CEXEoWqgS49C8p
RvpDTXgvu48eaypST/tt0ZLcs4pG2eZx/KA3eu3lRmVvszjat8mQHZpOvV7c5uDoqEvLMNRYrxBU
THLA1dob504Zk8NopTcduapbUSetvxiq5o3dIY4LbTOq8kXNHG6xUTxt5tm60itgKQw4Dqo+FnNa
Woxg5iLGSMTJPQ7dLT0CrVe5+uSFPTBF7OTGUc/Ggz2W4BJT5EH5qA26d5yJvijdo6p3wss1Ar8S
4YKHaw99GeZ7aHKkgwMYYtY8aTFRFNj9R4/qv3Cj+pD9qh92UttKC5CStG059/cNjVRAIQeR4cDp
K9jqTCegXq1XE2RJoEeYgELOBV21hfoVaNq6JXORCScj4dwWir5VdB3AXSmOhZON5yTOfJf0wmOm
9O+LUnW7WbvLSYnfDGkWxNZyT+pqcUjTnSGH7K7VlS+ypdQ3VJ1bp9afzH4oSKhVQErXvgorUFru
x/oSX+MzebH53op6je9ALJd32rAnWv+FbJ0659g3vEuvseXE7SKuEWB5VUHGgCoLggEaVKHuyCsn
7ZOyhk3LWJeYtrjlEkSxF31LbHPhRsS/DcWWFZ4qj3BjGUUZgHURNp2mVqCPaki/SYbOwxr8TurO
RpCyr6bqtovr0nNHi6rZykICQnYpPSOBzsBFJHYodzYy5lNhrpKqhOfZmF9Pg8w81R9G/ts2Hilg
DY03PdKVYKJ9gYiO9N0l9J8IguzZ9Cytiq8gf0iKqbxE1MpjxxaHK6Hdp8V0Slf6vljkLf0aZ1OF
yluRXgDXMUgXYlOkTV2cNSyome3auI3dXcQ365kCVVNh5Mhe9P5kiWGjdqayNRrCRLUZG95odTRX
zF0ASZL5AwUK1YTtEdT8RSyApUu/dXPX9qkD8NADl8dmtH7QShAeHB5haqf+mG03GFuCqTMYBOKq
rY2tMxShB4XeziNOBKcMTA0gTsjMN+3G3WSl4gapNVwr6jzsLGXmKicfdlcVt8nA/X5GnWBg994Z
s0ohndP7mpakm2i2Yj6jchwITAs6zGie3edRUGfmF9syH4uByWiAg50TvaS6CfRZmcAe5hl6E77t
qnNrLktz2WY9PI6dbassRfnfzCdyMPaYIC3IjP6m6saDkPVmauU3tIodmoj6yXUsdDS6NP3BkMx8
OtEYBpVfLb8HzGgu/JBQHljD+Gspl/vFoLahX57TvEI56IyAhtQnoWfSiEZenEO6RkPqYXyEfj3C
sDXRy6Ll0aZN0gj9laQUURgPlWC0q1GBVDAkqQnqTHLJ1jFfi8TQ9jmcWBVbFgITZk/c6U99k4+n
Zewjv7fHDz2is6jlwWrQhMWqUO9aBHBjLCTDcj4F9UJGClfAtOmM+gVHZSx6e9+27rE1nP3CT1CF
W33pLUPu2kYnMv6KGg543wd0DcSEEL3WhyAUxYKjpI+92YmtwMwQbpQVCytdb9SGJWfIvgDq8SV3
GFgnByIxMelccGSO10IH3h+bfUpou06K9QGeP0bLnb5qslCPppV8NaqFor1q/MY6t6XwYaOk/YkS
6Q+7zs7WuLYO4fGem6OtUFbJY+t7Ct007t3WuK5nw28yWmO1RIn5GhEgkG6JY3aJvg5kAO3mTk+8
2rbPKucRKlIqYkIRbSdnuis6CVJjlIFVFftK1wYcjIiapzViIHLeXUPJ0TZo05lmlDv6eIQXGiXb
0iKmgBqIIK5CmJvQoUdGfDOESAKX2hUf6u22zw15GyLOxBMZBl0MZZFE876NHC4ECKn1WXM7dJlc
sfdok/K0ghLTkeYmPfc0e2dPGAG5lz5npQX3rffbPIGlqHDoldX8XR+cu7mj/6V07gTajFejmRYu
YTeGSZFIKLLISyjvONh8a1OXXFeG1flWVUXUqijKprhSpfjWupLSHgVcRejink0ECKqzKkb07Kpd
+mHX9naxy6tDNMxcg23zRUUBhmxLIlALRlGONzhq30NOCqAeVH1rz5C2S9ryXZGU86WxS7hr0ctj
lH3UsWhRWSSQnQiOcaYIwA5qofTOpRTKjLwynkA6w1Ndle6+1W2v7JXXYs1fqinY4xoyafs0HMqe
EgiwEaKysTpt6xbK1fAkOvhQmNWWBp8suk4sSpxkHdfbJP8w8Z0GWmEddc25USalQSvIwr4s07Cv
4mLjKIKvfmkar9Cmhz4NvSrV5XZR6oV916aoAXVMNz2wMb3aBRaWznDDB65EH9rLQscyvApNPlQ8
nfZu8qjWwiBms7x1cizSoiN7AOI183rt2Gs+bvwX9qUDN8/M67REJwvCkNv8PWw1xqNwXculvosc
Wk0d/Wyaw8YuRhOlRW77xaw+x4hcwH80r8gmPeiIkzj0jvm96jBAonWDDF54gBppQlCAE1GPRPXA
ZC8bIdI2kHV+cA0M6KTzV0G51j0Abuy0yCJTLK1OVRefm458Uznx6cIhDEan+m5wU6KBISu3+oKK
c4rRACf9SVM3lgNCYIc5GEj1XCJ4MDjypIyjsmma9Gvfz4/rpdRX8jtj2LfKTalOUaqDSV9Qm5ul
b/P7WVWG1G+G7q2mlW0z6PZbrH7BpnJAxWRsxJx+saeK0E8B3E86gQitADhxIxckrXn6TVksxOHl
ivhby5aIn9FPXd/utexQ5xLzfG4QDCTbk6TaT9DD0jGGgHRrm1LVfhCDATpns5u12jdtgYVfTF+x
GeYsp3W3ouzPxpIjym4TEMeQuwlKcScxbkw97jgORFkT3vOmsvgoItI9u7WvW6enVpOUqTbtOx9a
78Hs3C9mSsRTLPK93s20YEmeVaYTnk2jzW4G80Mf8CnYmeQubRdnd3IGHj8rgBJOvpJLzBmF+zUa
HXl06KWo1HtBZ56n1siWi/I6bjGIIOH5US05tPtYaedEak8gtNO2Tasgq+ubKuwJehkIgIUsQjOI
7TDkviMfY/Ij9laZvqWjOW8wunGHdzpEeiRqGb1x7+byShh56RuwvoGFXyVKHEiY1R9kHNwdNXe0
aRSazfb/Q0zjidYp18+S8Tpvsqc5rWkiURQ6EpTK8cMC1G0b207iVV1yl9aGr9noVgjqt7zBzQ4q
oQKJ2xaMZCbGr0E5QI481k14jlzk2q7fu+k5jPrHetZidJn1cezqra7U5l7lsJSjGXoFwoYhfk2c
I9+i5lV5c4XS+pan3WtIfQG8MxNMFeu+QXiURyPgWzNnH0bTX/UtoSD1jLYtVruN5hIxM0v1qg9Z
bFEYDep1Krsrl0SG7TzppMhNvhgYv3gYnJcuPKeGcdId5Nm61rwoZXVXE9dlmnCtSkFj7Vy3twNS
iKitflgTuz4sEOUGOD+raZe1KcehbTdZNnS+pFTQs3F+8hTizuzR85f6ZhJrfl46z2o2feCU6Y5a
mP1AaeX1xch9XtWSgHWQc6dpv7m0j56ka50KZ6JzJ62hwrbSyd/i3nJ98MCPZZy/5dV7I4Fr51xk
1ySY7RKH8DtkeOp+GPuvNqVZwTI6JzQqDeqaLsOxWHwPu+Ngj5uwt9/7cT4mcvo6d22yFVn3hZjk
sFb3WFvf9G6N/0uoaRwGPDCWlV6rGvLbAjqW0OA02szuPX1LCTF/YRtUKI5zRd5VK/cwVvO3FI14
l6KF1ScSQsvC4atVvrSpem3XtxgYZp+lCuEgOquY5jGIJ7QPWFf8UE9RorLSBOXEGKUPDfbYmrmp
El8iteGAGwiOnNLGp1i2G0cdrnR1uYUbYjqvusajv+/B7AubTlr3cWzc2jf0Mdka/XxLTh3CaL08
2dVaD3oEPNvREcxKg/8Q/T89LhGDMd2zNs56usRU8iSoN4uHqvVdgY4wTBkw8iuIttU7Ft2Ek3wk
XeiLNIGyHCSHInReZj0uPEIGAPkL9T1cWh5sUEqYRv1Cn5lO5zXwpefWKHj4+PmzU0YfYTUwCDk8
q8fcPVR2+tWmW2YR4w9sN7s2RAr5pcN+aCKT48xVr7icK4pSzKco7NaUMx6DJOVt1VK/HtyaR0XV
f7hF8jXVujnIb2hqFB6VxKPfKvJaVvWDESo1MPHJUe+1MXot5io6mMOQbnXCImZWuoFlWVHL9zTN
jVsFXGln5vQlLzZfV2awaUeTV7smdw/F/V7GPGJ6zS43RvxFaxZs/UV0UxVuBZenH/uVT0wcb2H4
3CQGXsE4y5crdFly46Qq94FBOVvc4XezPZUkVNqVV1hU8sQA+D5dkdljCU9ktyXmFKU5U1f9Pod2
dWVoxfxI37rX2abYqGlEc3mlHpZiLG+TBXux7E6W5DKSYpzR9IFKCJckrFhRfHX8XnPSccIuZ0aV
/kxJ23SYjXg+kK5ZBymh1X7Hg4y9c1/IpNq0XUgFkt+ow3hrtmHjZ+ASu/HKVPKbOppPiuJAzPeI
r1w3BoTHHExKlH01cwtBdv4mc7qNQXVI0JmelEw5LoqZHhNkooiFSTl47CZ93ynRu4KDgtg99xAx
nZQp9iQtGu5FlX6TZDfu5FiizJqAJXR7gF/MdxnvP7DNaPKzPjtDNWtezrPSa5jOPSu2X93vup3e
0opGWARuxqJpN6mwX6LcUb0A2R7z3lsiom/xxJBiqpQ3iRLHXW3dNTF2aMtK0AP1xAQhh92MsfWS
lzgja7Cr7YgH5GoySoJjhiWhUooH0ZzkLThInHCyaveO2BOi+E1tWEuk2pNQYrfXPfLvcE2aj+l6
oWp08cIsPiKAehjUPvO7kJFOH9CJomPLMocGKmErp1ZeadUJEPYuEs5TqY/XQ9oYpyIaKRodai+b
zY9eM+gJdZUPMF3TQzvIjho7JHf1iOESFz9Jf6MZuAMY3NA4G3wd9aOk6E4i+j/asnT9OGm3Jdoo
LmTDPaV1Gz4wM8NwRJQMn2nf1YO8ml+mKPrKhPXRO6N1ZGMN5g77ZFfRb1NyekgNCYreVw/0JdAS
jIKuaFHlTzo+YVud7bOcq+ogAJ7om8YO7y4fJPTw+2f5pA5S85a53HSkvgVX1DRmgYjM+7aloamK
FEgZMgmxHJ3gXDpYc/cIrLWrS+uw9NgQJuK/7E7bgc4wLqZc0CRGtttZ7Q69GNgUUOELKULOLDQ8
ylAFSje3B3IrQhVkaBTphNio0YOIhFui54q3ukY1q9Fd24j6m15EJ8dF5z/GGsou7AU/ObP/CAr+
fwkv/CUFcfe9WhHZ7nNU4n9DSBmG8J8gZT5G8p68/RVSvvzEn5Cy+ceaYkAanEmYBv29IMd/phxq
f+Abx7tJ6o6GPdrGZfovTFmz/iCzjL9TSVhxMUfwU//ClMGbyWoQdJGutCy5KPp/AiqvNOdfKBl0
NKDJAhPGSk1b9ud+Q6VvRWhaAw83+h+Wx6kFVMy//eV43P78bX8NxPsknFtfg09ig4Srq3CON/wL
ixySK0g6bPKGspXbgQNiEyWbiCJJ1TiWWbvRY57vJeTVP7+s/hkt53OREOXCYKsceM1Z3Sd/Ya8Z
sgGITe0HzkMIyhcreU3sjiDAV+SmBAiDR9ZPKY7IxiqZ3t1grkrK9b7WAm33lWnAtZ2SftsTCPLP
b2wVCv5yzIUg3sIwOS6IbnDt//q+BsT1UaroPyKjODvpTHMfZCF683iLvrT1BlH+JtXlb1/y+oKu
hkiOOQio6JP8YIpzg/ul+EGbaYXxZfrhqKnOojBNv/lkf38hk7wObMbIm1wBDvDrJ7OTkjTbNorW
1fXaIm5ijdfVI+Ppnw+g+NsZJdDXrK5nzUGRqX2ugeiXepQihYrQtB8ajXSthSZ1esGMuIlWKjyy
NxA18KA2TWLLW4PCxbOEvg0z5Dfx+Dyq+ibvFDAofUPEv6+lw3Mt35bVP6qiwil/pJpx4vF1aMWV
RoxQP4V+C3hqwhhivWJUCoZK85GSMVZXylkuyyERiz/ZvwuX+zeH1HA0VSB2gzFVzU+HVF1mty3x
nlLTWGE7qmi9xUlX1b+hIv/+MjaArgPBhJDS4Vz59ZsbUlv2TPqEJ1BOiRo/0MMr+7clnv/2VWDY
YDyRk2Ba//VVrK7ui1AjomFurmnS3DJei1FufnN2XFR0v1xggA0uAbKWpjncXz8fMwOdT67E1JmF
Y1TiKbblErbXYWI4yY6tQcjAkGqoX4duJy3Abuj7ExiJSzp2xiMasWgcGgfNUMihQHsicJMppR4R
y6U1kjDoCtea2j8wVWOz32j22LrzQ9loaq46ewvNVGoHrjWSpPTRWURhymPvDs7y1q+V09twqaxs
H2KVzZhBG6e8cjpSuVk+DCZtKtlH+o8NbMG4cx32/wpbZHgeFEFsRhjOk4NWX1dfDJCuGlRcB0ep
6i76NvUDsT2ZhsvyLnfE+ADsEId8mQXOdjmGWg0zlJkUvxu8qpei4BqOblw77YYibYVGnpp+ExJY
MKnMSmNnh8zSSMT3nNlOI80TGBZ2BVHyxVrHMa9QLMJBj/RpWe7bsCUAEjPcsOz5MO24jaRCh2k/
0SfuwdnDlWSZGK29KC3JP5syY97r8rRrtkYqVFCMnF+yaWKjEc8C8iUidBqb27M+ySLc6EuGD6fC
npmX+8axM2pgWUvSwp6+Ewuz0i68y5g506ZfCPe7WWVsjlP1BEPKcYF7MsQjNZMTDjN8jyUwhDYP
172VadNTXzGP+qFZuu+0X5cINuJEIa2AG6rzowXrLTZJNmjkxbuYJ7eyNmv7rMRpbh8LzkPljpZY
J3+3k6Q1Io/vsVPeuoIw8sdhSDT7g+2h+U7eYsvwO7aLH00LNTZemIehofYeopnCxrLOkh/lN7aS
8RkxpEQaLapr7+o4JiDPG7LCtf6+NXqNRC6t7uNndWl7Zcs/hu0RjRwlG6pb1/uIXk2+GiK54mLw
TArp4XmywonIQaKLO37UJqLQAkz9tXLfaHyDCMq1rA3w5mDMaXVzYIMshTI8G5oTNQB5iVW0PtHp
M2RZBofORpuOea8/GpMkdm0EEExZPwsMUidp9nr10dQh5rxgwkHXvc2dWnQsRbOkMiHqZHpXmouZ
PIx5Pk8HzhenLfaJqKxehRURY7utDaLiX13Zh86+pNukelu4aLE3J7kWfpvKEb2s1yOKJ258tqSe
vnZ9SsYiGigCVf0y7cPkyVGp2jyoTBnJq5rHnOqoo0geEINFKryvuU2K8IwcvCi5qaRl6fcQFI52
VhrRuC+2puhljRBWsAW6Ue3uzDCCkVzc0VV80krSt8qclS+k5guLEISkOi5Gy5Yg6B1D1mlbdBZw
fXUmVeBJA/5j4ld2fC6TFuowUvvHBJq+9ObK0e56Oi+Rm6eKLMWpxn1U3QmSNYn4lwWhZ2rdltZW
JfRSu3JMXottphIlPeTsbPVW1dAQU1ag1mpyHBKjd8EeJ/Ri+DJUBpy4kMA6E5pHVibWY+PolmFJ
pFIGybFb4in9MRKnFR170yxqWpxT7Kp1mAFtY0p3xkdsL1qxoTGvc/axiyZvp9ag7xtANPWu16SV
bGZJ4fdV2cYmyLaht/K2Y5fUgr7EWKqbtAP50yLAODu42ytk8I57NIqKGHvK2PH8YVCd7lE6ouG1
wlF2LLmWsjEJavkKROM0J3VeVohpCS1PIxUtZpdKF7BNpNJi0w6quzDeReluRNSsbXBMJO/FOGbq
XYy4dH5ZFNRNm67Nu+YUj4ta3oT65IyBFFy8LiarCdIRSlldSOFkcrPFLjaguaAq3Ml20OEVzVsj
c60P9IGM53NYxVDPZqfX42bWVNltJ+DvkUDXGjgcqW44HOZM9B9ynqH9w5llLSAwv9b8JjFTy7NG
BPJcViOhE/jz2hkuBH3GRmCyf0NRMNrI6sZIfjVR0o+baciSDnbL1EEGzYrGaSc3h/DahEfAlwq0
7tIObi7PRLU2y7Efsjp/shdF8t3awtwMpSG+NWk4I+pevZvPYWIO3VZthDSugF4K95HEoBkFHwlL
2pOwu8idGXwsBxRdtcw1GnqsER5fntj/1Zvl/0c7I9kIBgzqXwaXv0mRIIFg1/66Nv6fH/pzdWRB
dFHmI81nKEM0zK/7U46k/qEammCpMVd50Rp0/6/V0RDsmw5SJAe5Ehpal+Xjz83R+Pn7+DsVNzRJ
Wv9Rbw/psL9OczbjPTcwsTYL8SsNfCe/TnP9WDtGYTB+iML5LiwbzKrtrodZrZ8G/Y4rs/m2FOQ7
ue6VgUr0KBx3voucTN3JPMYRblv7Lne2E9bYLW3JdqA23VXr1IqfTjh10Kt2u65d3gvDyp9t45yq
WUHUH3E19rXUqeEtWdPyzPpaFPrVqE0LJGhTYdeEF9haBhbLyFgDxpBeauqLWYQEQ0jMvvYyv3KA
hm0/rmEdDf+5LsVGydt4X3YmhRQOBT+X/8labkuaRuBdrMy41RWyp/qleIJc75XxPLu3XC4E76Cz
pM1cv1MXbnfrQ2WVWnGTUuNhR/bexkr3S76AR2rhA9Fb8Q3FB9EGjOemz3skHtUXfcyeENMQWT+R
ZbK4Kj8EFNrYyMETu9/gYo53EwXkBHqkp8wxTyRmuTe6NoIutca2Vu3lACGLi2d0N5o51YdIpuD0
S2hf5dS+IX3Ek5UcIiBXT8Ns7c/NmO/FYnwnEAmGxtJ2zqjCzjuDtSE54bWrWovc58KTfqZTOAIV
2HJMk2epVJaf8/z107w5FDqh0bjv2o1VKt5sDydlyLe0DT13g3WVlTE+fnvcMxppVDi514vunNf5
EmmHJHyC08cs+/1M2KiXRyaR05ZQfN3GSu7kuJXJOh9Q/daDr6qMSrRmUzKmDMPGqWiMERKGvsBM
T+o8NbUN/q8RwYlqoBtf6E5GagNv8KDbEvlCNhYBMTVfDcKhrF5sLJGSRG/nd2Qi3YnBIImpiv20
ty1vagjxKu7DQR7DDt5YsY0nQ5KBWxmNRvEZKHobT+hVTRkUjv1FRLXciRp9c5g1C/pm6A551yf3
jI6+HoV7t8oDTtGg1mmQFHmQF9M2E82uVBKmAuXcGflhBgqlPtFrsuZrGU0PWVIc06Q8AF/eKvlV
NdQ3bdPeUDB8ikk5x9/ndTQnVUxIlZ0fm2q8dlpntwzlUVPEpjKNm7jWgjx/VFW6lu8WszyOScH4
XG14ngSGAhOxdDu7r7Zjfo5VJcA1iHjhMRzfW3yjEcoPXVLuZ73GanOqDAcOzdnP0MvCXvZqlJ7R
C5Evo62yrCtU/PdjzD7TNzfqku6sSqOxOnsxp3JjVl2Qp/o3p5S46Qk0haFJUi5kEvrCCpoPkZYj
UWOFBrF+yIFD5MkjWulcHlCxHXLICjWcnlRRHE1UPlGmnxgCtyr9DTWJQ0vrHCqR7vCx7IwxPfd8
Jktfc0t5PVzRY/x1gtuoJnNb8jWwau9mVn2nmPdu1pxcvIBJspfDuF//qGDzGwb1djUxanTqaF29
1zla7SB8q32eQ3PrWMTft85+Lb9LRHzdYIsm+vlu/fNCN280Jbmbcf/UobJ19C+DPm8F1nl9YFKh
XmH9/wK+Na+rY7oaLy1+e5y8ae7sMc7vEqIOK/7MQLVpE7M2uoEOaOPoVHWUC1Qg+RFIFjN0Ay6D
Qb5VbhDFNRrKe9Ml7S1E1zb/b+rOZLlxJOvST4QyzMMWIDiTokhRlGIDC8WAeZ7x9P0hKu3PCKZa
6q7qTS/KKjOUCkwOh/u953xnA3DImZ90PtCwDPL1cr4dkUf1IjHWllLQIdVO+pY4LyQX2SEmrdob
g2Pjfa0lxh6NyflguX9IRN1Rh9xt62gTxV80hMajJe3iSXuZz1I3u8vUQpFR1aUJf1KdFETxGKmb
jVBaPzS2d1MA9HpID4q2YUFtW6W1DQZjo7x1aoM0L94ifbnFlnHBy7SAveLiP7PVvF+SXucQYfIc
9vqiIrpLMdANJcs2jfb09NwWiVqeDi6p1QjqRmQF+l4YOrcRqpWKVsOYSjtEcxA09UJiLxUNWIm4
TTDOnXo6oL52J3jcZkdvJ5lwRAVOjDGwnDYJP2qU8FEPm9d5KM/3XBk01B8nQz3PMRJaDx8vW0bZ
ssRnGQcXybNWilnBEIEGIxUPmYpOrDaPRZ4egs5bT+qDqnp0mYJHfwurcjfmjKIaMHiXnsYwftQM
+UFQgtVU5WufsqgxvoFqs/tJcQg81Uf/6JveSiyTjdrR3snGRVqjJYK92mWV0+hMf4JrlGQ+JeaM
lFhCHXWbYVy1MvoemSIvPIkt4GmbUz2UTBa8y3XYLdESu7o54WQW3MKfbiO+qXkinv+9xbYPwIct
qeIyEDY5eWk576M/qRivkgMfVMRbhJgNjqGljsFSd/4xKSKOjoxKy8WDHAugfcITjoeLP3BjMooz
8VrO9H2d6Psh0ujQpRuK6OAiHPSltp6MW0G0VnFJgx7JJZEER62XHwLJf1ai9GDFBW39oDrXRM15
vA29ANeJljGDKhg9FxTDlgrHFSv91ov1vVUbkJ7GBVI5WkwUSvwawUS56hTm6djcok6hn6y9QfWJ
7EG3DoKoY3Rl3uRmJ8WtrETAY4KLGODk5fW+rocnMR8POjtsU9x15rLkrM34DQ+fUzTFq2CQGnQ0
W/nW5+o2NiM39s40al8FKXjMg/jUpFDe1GyFU3edJeG5ns205NugUeN0FoVuuUI8HSazXEFBfxZz
8xwQ1AZbbZH5DBmpWoywz8GwV8NIV/7AP1GtcmtRcM1JcFWJRxd8FxomWdPWccFauJMH8XuiZk5J
l01hulXjpTiiaxwXJpIeoaUrNgl2j2qRxnCOUFhLwEV0Fc1XGqtetvGFYtuDs62mftOD5Ywj7mPE
RG0KDryV2T2xU0hzjGnhJyw8modaTohfq0He0dzSunqRhvoylhQ3phIiOyDYNtVori02tkbJRJR4
21GLVlVrbmqJvLK1ZiFV9fvlPDP7wkh/FTIIl0RlzEnkKzfFnu+ATDcxA2/QGsO6S2On7x6VAppZ
VNoxiwYdhS80LdSJSCirzA0if4nK3iF/8tefB3oEzdLfkMcL6+egAN2hQD6PAqn+0VIHqFNzlQue
O48cc+9Z3wuiNuanQEV8fjVRuWXbUbd+zCeTmMUu8gEkvI7tg6he+oCy1TAeamFOoGvP2SikC0Lm
Xqq3IElPsRI9juWEjMiqn7SEv7Mw0Ls1F7rUVzkQHtUs2CNV1RD6y0wGgWStwoTYlb6ei862/2Me
33iNTmnH7h1MgKedhLRY9arggph/NNrwHFv1OTK1t4DQpS4+esW4VTprV+AloJC2lSx/3+krDAYb
A4JbEQ/LUvLAaIYU2sRtnZTbNDfWvlU+4IBlJQ7XQfuRAoaDXiUpfONxaSL2vnpIGzL84BZDL/cz
J5eiPUi+iaQaCTxVSFww7r4N1JdVOyGz9LsLbImdpfv7RkKvOUEpDpfgEVGpaDe4UucyCp2m/y4E
GuwXHr64K1iLSKj6CAnYB3mzb2vWNTDKnOTIVzbOkm0tKw/KiHSVUx4rSjrTIU+0PR6gRZYlpwhF
Gm+jM9bDtlSHhV3NglUmiAmQSJ8OMIHUvRo1KyuGo0VZ0+QFmpSFbKFQw7QbSDYTcyRH9oSWTCyH
TTfma7NMXgR9xswwfcKT7yW8R6AzgOyVirlSYgJy5Jr6bvdEcwhRWrAaBeucJQ9N3z0AqPmhVwPc
2ewNiecTLeguIf2PwgwVrxfMHSfVYCQGRXoQkDL7svoA5qFmvvKfi9BYhW3heFH9rSbjnh6Km1Jo
K0kHpT+FHQEdeh7sPQIz1azfYKR/EkJuAit8gbmUxOBVMyH4kBu0knwZFW2J7O0gQGXLNJbSBs7k
3qFetQwU4dyNMZpobSl5/rNRm0jTav9EE3rRFvU3Fe0qMnBFLs+yqr9qfnA186s0Whc9W6q6sGgN
w8e63V5rnfJesByZQoGvXiqahSxqu+P8IUzr+uotiB12tH7ata13rRp+Y9Bfy1p/VQLxFqvxy+j7
T0VfXzzggZq+rRL50WiyF3Bqp077EgLhCUsfraf43Ueip8tb3ep5FbxnTfGf5TR7I2zObRAQ4avz
IRW2l/kHQ99e2X0UGWVwYEH1cPaS8ZpZDxEGP3pGJxG5sBKMQAOLQ1OMjz0bhjo9RES1cLeuUZ+e
JLU9qlNwzszhgozmIZN/4lO7jitjqh7Lm6LEX/oyfmsLXrZII/gnxSLKKxP7T/OXaz7P+SosEQGt
oG3n0+rzcavj6WNnITTdUxn1j6x4z1rMVkpNV/OvAc65zr9GEOO1GWNbE+rDGPEse3GFZu81seKT
zyDyOv0VZeBN6ZszK+aXIqlwd3g7VPl2JfhOXvYbr2yPVd1cjaG5hkF2atWJFWvIMKfk3TeXLk5O
uSK9iXh1Le8kB8Muk4JjkK2MvH0awukmm+VxKJLTlJivdbwH+7oeIW+lnneRWUZUXsNK+lvDDjDu
8i8jK86gQUumvSR668K6XGXgkwyt20LRQUten6zELX3hsaQdx9b5QqX9mvqurLSneVCoiXeNTPN1
foxC2j5Nw4C5pmQXcxrV8KTJBic3PM6noBnClQDMQ1F9jVVvLVkt+DX9yNt8lc32rHvDIwDe7SyG
mX9mJaCPEfDXSXc20/RkVP5ZwVkYFPKDn/TnEnJKU38rZP3QN9kGbvYFy8FrKlRfpsBrHXn0n0Fi
vfQdC/ww3HfKcBPU/jrU0o4nezZyujvlIfDqY9gKLATNS6LUR7mVboIRHHzhIMiai097MZ84MrhL
VHoHKfSf54tCpbOtpC9B4e9785yO0alK/eeoSbd9SAoTbU+JiM7Uuvz6+yvrONAWk+VrzYOcHzKm
Mjyi/Qlf2IneBMkD38jaOcyH8ibtSKzgaQr9WzEIVzVrjwQYUpZ8pml4NEQ+LKJ/rur0lDf+Oe21
Q0Vrtsr+PWxKE5G3Xh/VQXg0q/5MVXMBiio6Jkc/q535fESj3GQYk9hWYaKoj34wnQRNuIpCY1Mf
3zY1maNpcKKdzztG6EC81Edmen2Y3NqstkOIcULKDnp2tbCRzejP5jBaD/OFQcF1/NO8NFXGB/Fb
XFRXPhI9VK8CunBAMcN7iAlmlhfQx/An4TIQLvMDGAL/mmD7NJozpjy6J9oqIVrIlDjHzji2kvBo
JNYFQdQyCDgvRT8azFuoum8xb6QQwVKBPDdlPv1o8aTo7WGKXC8WbykvaC8yGphB8V4gq0Qj5j3S
qgSD255Lqb6YprFnbG4aKGPz4JtHFNatY6U1z1EfzKxA3kXvZB2kLH/1lJjV4BZKWq97F0vkhUmS
k9z1t/nsKT0D/qLzQR72/PNgMi8+iNtBzY9adkoKnlPhz36nhdn0t8ycboQM2IafHOPAutJ+P41N
c4FASMvMcFMFCb9SPbUxY0wYb6bSuNagueTb1yz5hS+jOA52XRIfDBqxTJ35LZ0Ilh7F7hwRtZOm
4k5Qm3Pzs0qsRxJuXxqXxMpTA5mvCJqFksdvVlh/6YGHz18HZXiTJO+Q8VeQalYjR89+qVnZryKW
swdP2E2mCMaquc7nFBjGqxrPQNN+YRpwzWXvMl/jPLJbONSKNW7nd1XD2dXE8jarDa6zv2J2Z8MU
OHkuzMzIYyZbe7N2wF3h+05PEUNcGeITuKFT2aQHtYLwRlFKCucxIN3muxsY/Umz0pcib6+NVX1R
+56iUfzr3ynaTDYr4Rij0S2sKsiI0zqIXyYKO3z0kBXr3mEGagrf66h0NdbmYcYG2/CPZpyfwjzh
ezkW3yqWP4kk74zGMuwyLx4onK6LwVgrFBWDyvUqz5kXqAP28qbDYsmMmhmp8+sNiIOVqlLyjDts
3wFYome41SDVqtU8aEgdXKXseXEPOLFmwTtkXS2PO2KXK6oQTXs0GuEL5rGNh7p5/v/WHBYZrpA4
FdysU5CeMX0b4zpRUzfLgHfrdqyOtqkYmyHPXbqCGywja2FKFvPUSdMVk9Kp0KOFFe3M7mebpoci
ozs8jXYjaPsGJgcWAShPGASbbAumsaCrybomtLalxGmDAG9YAudDc9RhSgu+Pj8VaiL+sY4Dd8xU
zKkCEBgYwrhCMVztgM9TiqZi1G1aUX7IqJ7Nfx2v36LxVaQB4ZEQoIql56oIhdUQiKdezLZh8ULr
GmreohtglCHLUyk76cVroD4NItt6wtW5z2X5iD1rlwL0kCrfpbFCDxdII+XG+W41Io8loTVjERYJ
SQk1xJKvFF6uCXum1/eERnr4plImumZfgug2kU3Pv8k85cNw5/hFzS1F0hyV9MnQojcjuzO2U6Mi
LGrQMb2MGsb3l3Giujm8ZzxfLDyP8z3pdWslIp7V89IGt4eFI9sC2HETSNFx7G0H5NlkaosJk6mw
HTThJ0nNJz9PfiRhPLixlK4E1TIdse5uM8ton6NoTgx9OATGPoq7LV1XilKtiEo0Ld+gX9AmVttd
Qqx5KJo4UanEh8OAO6U4hBbNXsYihfx4lxaFiM/DxxBpGSkCEYn9HTiXSM2fNM/6IU1Bieuk1hdU
/JxE0x61IsIPF1mXtvAvtbf0rLjG2KspC1Y8K82PifpB9wkrsl8QYeQ7paI9YfyFP9f+bEMPC5jb
mANG0BRRR6GyzaUPu+hbEOBT0X/P5ZZ/EOW32R8KOOPLaOkXv47WueQKgXVIckpEOEAQ6qlOp0hH
sTCODVq3meHR2plgruOJvbSQecA1UJMHNN+SOvrps0Ug1k1NknqnkVgk4N+ZKOTVXK46CmgVUvFG
ONgL8bi3UNRqV2teTb1MD73lsbjQLlArRaeQUgFPioFkBCduaprUVRXRhY+5UDOreegtTiJuDScp
es9WUuZotXTVwRSWpWVkztjou3w2T/sChQRZmGm93I1GEU0SG6OFEhEkMKBb7j3+oziPX7Qpu4Q1
UllBLkfbU6hoBMM3NSsSWwtw+cklkguvUm06lpiuoyRd9lGFYYBIFKWiAp8KI9gdfwJ5anYbrEoC
ovLhZ9/jOkeLsEgpKEwBfrFI5elNECoqHZG22l5js1/BS2d/yTbUlq46inmS0X99eJFYK9ilUL4/
WUVvYCBFxa9X1kIP8MmEPGonHwlgQHcElv4o1eP3xmhx4ZTFqtZClmYKNULMv98ZlahyR9Jg+X7J
ut84ejL9rKTxKgw1ntXXTIrLRaBiO1dM7LUdGu80pdU+UP6rsbdoXXwINVx4plf+lWj7/7pLevg/
SiH//6iXSoPxoz7q6Wvytf29jfrrv/93CxWd2b/oUwI2o5mo6TJ/0V/iW35APieUBxAchOHMka5/
iW/Nf819VfFXqhMrYH7tfzqo+r9AdqiSBR1CEiXA5fr/jfR2bo/+rVKDqERXF/EtCYwyOiLtngWH
5T/pW4QT+zzGdx92Tl34BzZubtjUn+gy77hz/zwWl/u7FNaodaPKNbnfayVLWlG6ZHHk1l6+TK1+
I5eHEnGBoS2mQj74EUswKT4pQub+9lze0QHL714xuhrMXhY6VJPH8ftZ0G5Ctz8Y414kJjPmfQe1
saHqucYwQV1VeOiUETmlhbcy2ulMFboUOAPz1kDghpGskoiVp4qks3IRRB2qeDGDjwahYFOe7ASz
OAu44BRt+CSm7y5s9q/bN/PxGCkqyt07pls2sQBtamXcy1q6xz/pqnM+N3og72cm/jij7d540C0Q
pdoZboE2IbCC0BgAEMuPb+Gfwte/ToQiOHVJyIe6fiegrKTczEC2jftShEgL+jtzZUpWDafU1M8M
oHXpfXbxf8qo52NqEuwgGQTCnF2JbOCPp6bAmFXQpVZ7BG1Lldwg3ed7ho+fWMOVhOAVbx0ITdK2
1M8k3H8qpf956LsBU8KwRs7jVXupu6n+Bb2dCyXW7jg4velPmGB3YMl/Hm0evr/pxdtaNKJO1au9
RsYI9qId3q054oXPJnVrqT14cA9KtklhL7iDAhVDUNYgh53R1DbxEB0jn7a4J7h9OoH59XexoB1D
qVhN/WcQzDvW57/PdfYHyJrEgzHuQ1zR8w+t5NXVPhgyR5HrVQcUv5KIxLZuAuEvPgsvpfQekEBc
W0I5pcBaTM20HqZuXgwdW422LRX7yqMlGJCtUjSsvi64CeldVBuV7C7bYPPZ4fBOUvlZr25xm1/G
pPuGcsr6bH6aH+SfcyH5Yr9dzp3KmcgXcOxjU+2VXv46qPXSCNki5+4QpzA40hUWd7oAYBIQQWNv
udQJm7WJinqTLGv+9/FbNh/tH2eDtmWG7Khw++Zh+dtAyCVs9wCMqz3ijm0qC7sOIyRp2HabK7Rb
8gP60U8G3z9fbG7Ab4e8uwFdQx0hGdpqH5J2EkjNpsX/LOgcstfZscvU0Ac8An7x2Zz8J5Prr4GE
qBdhqA7YaHah/HGtfealORy+faA30LiUr01NvBqURS/0zjVILAvtBjupEl1oDYdAhYa3DqOviHg3
lhkT2hEvWy93vfos4rADUf3z44dxF7r81xlycjJfA7Tp0t0ZSh0yXcTvTAIomNu0wVtqHSmzARIg
29H6Vo0Uc6rywOrUlsPsKPI9I9jJrnQenk+/nocFtA2oIOSwgPcBxPiqlKWvKHznFXJ0rqz/ZNLE
dDHP1AY2He7vn7e1a0uzqWSl2fsKxTl/JfoHI8K5LY9HuDZKm617sVsYwDY+vlvSO1MmB4azJiLo
gwh8N1ubSi+ayciBR03YIf7ZVUl3IjVtmyVPoUcBzaezb0vZJqMrCwnE8WDfS+YOwvwNivmtQ/8K
ZGb4bJy98xVRwKLy3YKrix3q7rwGso4Sr5Wafd2Fa5KQJggfOW5Iyt6sn2UIO7IKZrY0LmlYHbRR
uQrCS+2VmBlTxCHhE22FpW4uc5mMpbpb/Ce3DWIr6z2+q8r9axB4UQYCR2z22rwxiKuVT6IEXa4V
0LpFZsm2L7ULDaUCoexunBhLUKNLQmI6U6e0Me6srESEIX/yNH99W+9mIkVBxMdQEvGCGXfDaKR3
mZTMw/usiM6BcdVwjc8TEQ7uNZ/hJWLnY6RO276EJyOhUZ62qvDTzMjRIYwt9iwc0rfE9GyLEgx4
vKeIxkHV1adOl65ZIb8qhkdjpXgtcEVRSvCq1EVzjRhVURBXaXuIPoePb/V7n1kg6owAHqg0s6r/
fDWaVPczaZDr/aDrlIScPI7dtBOXuWCgJ4lY8AU7P/phWBWRHsJ5jmc225sYpNdSmDMUZlX+dZCk
q2l8CYZkpcHXAeL98Vm+8wlgsSeyEVBURUIN9OdJkgg16GM/o04BRzXICOuqpXx3VBELNtUbXr//
8oB3dwXjCfr8lAMa8jfI2RTeHnzS5DwsteH3LE0+OZz03vv4+wXezaqgrqepFzge4nJSkB/0ikJN
YnfDg+itNGGNSFDUv318U/83B1XmN0wiYfMfq5bO8yivm/U+H/VF1By65qmi2zrI9NFR7RUCtHk8
0nVVrP7LI999X/WpDkUdRwrBaIEtJt/Qm9oZlQS5IimaOg/NEkQxqCI+PfJ8I+9fYVX8+5rnL/9v
iwmS5tqwEzxe4b5xWsIKVEhoNcQHawCIumXbUHgw2fhD2RNssZo+mdreWVkwkv/n+MbdSCaDQRnN
+fhpiBhWfsj9i08RkK92uY71B1Tzn0xavz7IH1yxcTeUA08Cm6LzlPWwXDNv2pOIoQadMBaGrYyl
MlE9ZFrxQkcbaWbawujK//J538/nIm0hsoa46hhBkq8SrYmetMf7MJEQg0LHNuaUeGRCeZJ88ql7
94bLKgpr+kLgze5Wj1poCaI8qTVahoBoQY9Fa0xiBsIT7IUmdCJVfSNN4JOjvjth/XbUuwGeR7Tq
m8io912OTxC/iFbrziB0DqpzO1dYa1AW/+SlemftiJHv7yu9G9qJZ6o+OiIetErtttnm3FcvfGaQ
6QHmkZg3jSkl6M8SqtKPj/3eMue3Q9/Pz1HVSZVVcbkaSZ3zRIkoYAoCG4msUL9+fKz5I/uP8fz3
Zd5ja6XCYwM8MVWG9fdJe0DJ1stnZuWPj/LZFd1NyEogj1ZfcjNntLMZricBcTeq8umhpVj/8bHk
zw6m/DkpIRltIz3kFS1KY0m9ZHatxVa0CLyDkj2klbrXBnOvjfRtGEK00LbeBJ4PKmbdrfIwdaUK
M95gLfC+YJ9hK5xqjiyzkMuxLfqIq0q2ykMDfkFffnzu765wf3/0dytJwnKJUVB4HE3Y/Xq/5mUO
AAi7Hey5QhAFyBBhX5jG17RKXKN7E0ElNYJkW6+91eN2+XSOnw/50QjR/ryddUoTTCi1es8q0h0H
xJhhucoJMEJybPsD97THENAuVADfmDLBqKIlkJDVw3X45O58NljvVoze0JSpHnJ3TBYuSrCTxltY
z/IsQG6aZEvlWzHI9jSnAIXDDnW1k6SdnQ+t3YU7ufhsWgJ28N69UaS5xgkDwJoNKb9//3LiHYco
ZblXJKhOQ6F1Q0JZp/BrJHj2AP67GCJk2TQErcXc1kgIaZ3TWkysnEIfuRny66lbjeW18b6Zo+JG
Scecss6071Gu73uPzlX3dTZgZNkzKwd6f+gjyV2Rw0VaPXsp4byDQCMV4pkSnSSKnOItG41vnZz9
tGR21b4nnSX6iTS+m37cRnq6FGAqjlZz8pXw3IflUSi+drCOtIEYzZTuBEGLSMAnWfgWKRMiQV1w
iGle+TQojLHY16gWEB2vE0BwGMVp7UzhXmraAwCWS1IvvLR3JmGqbKUarpre7wRIlHTz8Jc4KYRc
KLuPmaAinkN2peWbHlK1QUMhQs7zRHLPNuvp3WTJrpJY+KvGHhXvcqTamCryzd/iicZoOuuy/JKo
AxF0UFc8zuORUNxNbRQXuJ8vqTY5Xid8C7GQ5N6ilKtVW81QSmu4DbX8OoU5Sn/xWiZfwgEJmM+Q
rjSnnLCagkVDaoSGON3iKHd6elRC7m+p/V7KINgnCPtzFOOJ/EQy7zljF94BJ6IifJFr2GBetZFC
84iTdZNq8Vmg6w9daqe1I7iZZK3lyTGI1fUUjK9hU2BuwOTRodoYsXyq8XBDkb0JOiSBcXNSy3ad
WfkjuRKAI5V1WsHMqXPHgDBoCPU2VPj8XcT2tQLJNNUPOfAHpX4eywdPnHnsDyoEHlPdi5mwJk6D
KAyGg4rGePpRbpNIsmOIb8vE20ventW4TJgfGF+bGJFY2WUFGXI4XIbxm6wA6g9VJ835wiMGjYtX
9PVGq66KSn6UQu+U+xbWJbSbIhpe2r8EWRMRuSXR7oH6tpAAcx1J3UGlS/Ttd3GDtXuZJDDcAUMs
LED4DSrIdmCLR/lgGJ4M+JJDoi/GwlgOHNGAbFmHOKXxNlvK13lvlDbSV6+SvwX5165Gme07IoLF
bgAhQHcwzV9T6VvmX0C1lYW/q1MwM5Ac1SQAD3bCUJN69akHXBOnzTqFgVnBQPULYd1idE8bfTtP
LR9PYO+unmjXzP0BifrJ3ZeJgIykF8e42VekNmtVRkRf4mJcsScszApLdHJCiez+rLA+z9D/mMF/
O+zdRyWJIW53EYdFqq1Zr625CqGBfHxpnx3j7ish+l7CtjJCqxpexPrBABVNMfvjY3x2++6mf0VA
va7RuNx7jAKdtsBcL6eB69b9sR7mpGfWpOrbf3JQE8sjZHJKXncXJnVaiCMrbfZpOWECxipq4kQH
Q4rbNhepnWSk2rOW+Piod5iHX4VBNud/H/buWgvNEhTge80elzauF6JOo5U5Ek49IqNGeDSPnjwY
XfzCxDvFn3xp37/Tfx/97rsW8yKOg4+I2KBuolrnVCYStzvCXrYN1faVcyV2nwyguV/5zij9+5h3
i3y54TthShwzJ/iXRFj4nazOVGxoGK6r3pECPu2suOrpwqrV1uVFyZbanMX8Nm+zMKBiqZit7XCZ
RyM9/dSJcdeYwBiZvT5+PJ/dn/nnv+17g3GOUJ+V2Z3w5imtHTMYx0xzMhILpBwd0tuoqOv/4Jj0
UqkVgxkiJezPY2KrSVpNZpc/Tx5VLdmy+DAh/++ocYArB+cq2gmlpo+P+u7W67ej3o3DKkrjAO91
s49NyLt4HCigsRK98cp1fCTFvv9kHMx/4T8mq98OeDf0iAGrBUmaixlD6vamhPvhjSWWrfDK/XeX
djfg6iyVCBkMmn1ffR/4cKpmsDCrBUVmwgfXDdWMj4/37gD/7cruBk3d1hQdqRXvrZZUx/Q1KlnW
/CWkgC/m/8hP/75Rv/Oo7mI3/po4/j7KPQ/JMNGrBxWTZJVD+stIB8x6R010W3hJfNIm7dwY7Skk
zSBbF+cEqawZnUGDG/VndYr3n+TcUbYMTPS/QEe/vSQoYTze2xIRPjE/M34Hdf1c7Zw/6x/f2Xdf
x1+9619HUu/KQEM5jfhf0ZSRxb5OO6oSKP/mORpbwoYNjF1h55gLcB8f9t13Q5fRTBDyLmNZ//ON
bKuR1cnARpPwtVXLtwh8lAOHdZkBzYvTdoFJdfXxIfX3yhLg5mGrkTghw6H685g+wI1EHmk1DCbx
NmlyIB9uAQ8nQJdKjAce13hp4uGTMFQ3MQ6ZZGUC+bK8GZrcnshW/Tok7Umsq42MCsJR82KfgMNE
TQ0LxksJPPyakxpoOfP+0kIK1U30felQesZlSljbNvq8YtrMy9QJsg64lBXVRwJ+y0UjibZg1a4y
FOy2L1KAa0dMT8KpIWsoVYpDL0jXQkwhMZqIiQOQoA0dJMia1NQdJbp1sDNLBE5a9pC3MSFtyif3
71d97n56QTMOdop+G5iBu/qdpdFVMHK92ReDdGuUYZuJNyXKVmVeb6qyO1nspeyAEA/HjMxTUOhu
LwxrudfXfYkLrilOCfWmMnxsfPznSuUISkXOSE1jIXozTZ/tnLH/Ffbdjk9Nq+wNs1oaebGR9Ow1
hWVauUGMc0k0nbGwp1hyevxlREAsQCo5RU6yQFO5Kr7b1Lr2uJXKGJerxdJwKLck7EqjvyoLXPlG
6QyQ5ptCu7ZDw0IaUJdSb3KZxGm2IE0aL5WxXWArTm1RG295o+JyqE6VhJgaxEbZkmTcsAeRUe1W
0g7qS/TJek3V5sn6H3ebF0OiyYNUUL97Q/BIifoYhi00zBFxJWhgSEQpPe11RiEIWSEZwixfersz
huUA5zVGpusH2sJn8q+C9GtTIB6FISuXNA8QBTd6gysPpaW6U71gbeb+k5yImxohuh8a62DMrnHw
GoZEaRTbdIdIDqC/uFITyQUa5PaAey2vfgmxgVDF3eTYinMS+TR64LJwUjLlpczYJkx2Rim1LfWN
2gQvETK6ceQLMQzJXkyXWeEtcWIe26xdi7V6BIuKSviH0Dgxgedgs0DUF05Q7TyjpzHVrJAobazs
LBeocIVzIxiLskKdXAHpq4D5fAnlZiHKsN1KbVP4X8PJXwZ9tqel/liX7YOHOKBOfpTZrc/INTUl
pwiwJHWIUcmZERKSg01zX5OZxMdzXzA6SlwjwdQ9qLAlDPDzae2KwUXXg4WIDdNvMCVTUPKgETPS
zdkd1rgkiBAeUmhIazcZtYCRY6ktFkXLX0joB+ftODyiHYHaTiU1rtJpiyGr9pM57L0x2siJtGTO
3wYgmnsrt+HHLQVdhX9K3no9besBSjX+4+pnreiHVJd2ZZY4ITVkSLiYz6hm6cbXwV+FqrDKFX0T
lhAZzMjWM8jfTdgTi5Eu4TosOgEdqY+xLo9rNwuyzUA7rfFHB/4vwMaHLMEW82jMfXCnLRCpFpgQ
QuYiM9ihiVymufo4Gtohm+qnqcEfJSs7XScJbVi13JpySJ7nr/8AN4MYuk3aKQsLovakB2sha93E
qN6sUXXRoOLyzC6W2nfsiNmACE3jRKb1WmB3g/t11dNnXPP7TEOrUqGIB7GvJV980yQTBQmoJD7n
TfKzqZM3UdpIibQQ8KH2bbUQCRSsKF6x5FJH8O4DLgLVWCZSwT5Xx6cK8zmpjnWu1XboTRxeos0j
jd+FsX4xyDN1Ui352QnmU+Z7wIzhGYnVMQNx4Sky0wlM8XiRIlQbhIdcV9/AZB4Bxr7JYfnSdOYT
cYGIl71lVBXrCo5YqMEtsPZYfOhxsIcOjbMCfXlUk32MURD99MqcKc0TLqMa3mSBCDs61Ybx1Usn
GuKJddJr+UU15EOuVwu5vkAuOqmxuJQYtdQNEGjP4105Ene8bCoTC7MCq5rlkYop1CNcu5W9zG5N
JkSfl6R6mxJlE3j7XjY2XqA8Vvlb16VLs/thCvpR7vgTKXaN8OZHw7IXJ5coIBvg0yJrmRhzou3p
yY118EadfxWlIFui6CfYizX8aafvE7eaiIQSLf/NE8slOU+3WBcgTXXCjySFGN9mGAB5kKKqPE7A
pqiIKauo6Raxlr+0lucmQbYfdeyRnaDWNjl9S9njGJtYVL5gZD7OvxhLaBYaQXz0+/pFH1jIx/5b
IIRv2XiQo+ynl/fwM8O3rhL3cEw2kame+gh/g64RvWeQa5VyFYmgfh+bF57uS5V2LzSiTq0CeR5F
OIHyS3mQ95kq75KI/9abjv+LujNbjtvI1u4ToQNIIJHAbc1zsTiJ0g2CpETMMxLT059V6jj9u90O
d5zL/6ZsyaZEVgHIzL2/vVbO1rPJ81PW6GShp+hjAj7FTOQhtR1mduYuWTDfs5+wofa1c8Nr+ExO
7dsdrhdYLaOH7rag2Ikw7HmWdz5lygwkE9tJ9FGn8Yc0/PXInGBqFfzxRfTF4nLzoehpOkZW5zEA
zO18P7Swo3gewuxjiKIvjhhf2gWTMTevTTt/43/+CHSIjFsAQddXwfRtE5Y7XfPttSFkgD6gwMt1
Us2sWxTjwdp8/P7mY6N8Ixf9ZYQ1/mdbXJWpj7ZRvc2eTdG8fALIx6RM6j07RXIz+/IwSJ4n3Jz9
0hvyb5V4G7Vi9Dz0KczEs1oY6dbPu28zFJi5dnfZCFmAx0rJcIqFNNOI45UeC6JnhNeL5IAJqXBu
TfTEpvRUcv/51YclvCWk57Ugovr3O8K/rBRIagUQYdFim38mFQ06U5HDoP5Jq0txdzyxNhitsRwU
T3suoIFNSuWjhvDBc0Xhf1nj/7IhKiXVLJuwMa7RPx8QucFbxTDaKYvKfcPCa5Yhx9N07XPjwRfb
lmgpnKLY19LZD0581o2z//u34PeZ5s/bDGXDfr2nOCX74n/fFLsiktIlxMqgWEqC9lfP89FqqnVl
RafZNr8jQn+ZqPjanX/pK322HKbhxwSXQnAMh/qc28muYMLMtU2mcNmKxV9//x3+1UlB2Yr9P3Ep
aFN/OmpWLixDKwrpk6fJrUWLkLd3FPa4vvszZ04NvvHfin5/mUdQILYcBYvNc/7cqq0pZhlj7Tcn
VVD9JOHB1hYOAv9EC1D0GKjEtEZrw9blv1av7m/4f3wgf/i7//TzCtVOUdsYzanpcECRa5RxtnIa
+W6kzkuaNAfpvBEKwWWabRKneTLs73//hrt/+Y7DSBUYD12TUtm/XxJJJWaJM4oearNvezxumfeU
55c7rsHTP+6F+LhlTs31j0XEYSbxP1OTIqwzKGY4zO9YfD+ZL3lwYRjfiXfvjJ+8M21ZJ9410tO3
3FafpTS/F1jOpaTaX5dfuWj2iSU/B9e5GMI6pMJ8uZ+UpOV+mW15bwJ9go081Yoks8kQMsLDndOY
HJUo/ZvsJFf3QF0s0y3+pu8Z5emG0ZqFbFmd+kEsc8FAk603bmuugZMtQhpxkuuVWHmzDm0a1B09
jUWT0/dRIvtgeuPFzTQAhaJ+QYex5zL8XsBo/Pv3+i8S5Pf4NMudDeqfMumfbr9GuxlIxqilLrvv
2ZH0ybBy7Wafolf02nyjCwIZJC9/SyQCY8fM2M41k0dfW/At/ssJz/vPa08RTGArwb2meCTczyR/
KDsUk6+nfDRrpDnGphq9vUvatLdOfcSAGQ+AuVD7Su9S6V2fz6GdHNB+7JiN2QYgSWfLXdG5q+nV
WNhrA3Z7ZfyVDyydg3aBhyo0UTi5l77QF3OKd030MVbRARvcOe+RlqbWuRXBY9PIfTi6l7Hvj2G7
s5oAxiqJ1zJJjzpMzzTwDqNlHms1bV0sOnkcf0WG3Ikuffei7Gw13pso5FujdvTltnMH34W5zTJS
z4XtPaYKkVNK48CeUSVUU366e8xCvqgbql88gb7ikQU1a9BEms1jl2VYOEqbA0z91o48C4ogesQ1
Q0YIJS6oqMQxr/e4e9hEVzOqL4l8+vuL5Pfb/u+PBGjWVILQjEpPwn3/948li+lj8S1UpP2yQ5d5
+/vONMviLxfqke8+lHgQBo4bpZWfrMm+5VreROJu78XukXPw/S0IA7kfRc8hhinXYONgB00AXrOB
Mir1zAJVLCxZr+dXHckLwRsUllmNS5Qv49u6JdirmPw0mNTPOmepUzb7v3/K/9MY0/9H00cw0//w
Kf4HxfElbd7j4tcf549+f8U/548c8x+EyAmSo43l3ieq/78DSEL8g+oK52eQ24J5Isf51wCSFP+g
7sJKSLgf6Dfc/H8NIDnOP2xPCnG/Z238yXxv/weh7J+KjzyECDeavvBJfyOT/R20+MNToEZG6eft
VCCUgD1giM+6bB4Se1o3tvj8w5vyVyVXG+D+vy94+HM9ktDsg+4oQZJR/MR/fOiAUq6zTMb9ygXs
eMvgSolOeDeFAOTmsfDTxU1AIZtTqFdtNqutJ41Xf3YgUqhJoxrEMNUUTnNr7J8yo8JhKIZovaiN
HpgDjCg6ITRzbb0fqqBnz9s1Z4BrVxEP5rWovHtNohc7XVj5q5kcgr6DOjn4DZQd4Zymf734TKkK
Vw07u2I+ugJREILL3xeDmuE0Wt4hwMyzjdIEjK0M3rsEjRLooAer6b7UDHWSPXC6dV0r3EFnspbU
yl8clZe7IYAwYGmzOutUse2WcEUSzQ4QvOVR1r2FP8x2j1QysJ1Mw7wj+AvpzLC63ThJvAxlbT2m
bWA+qm4Le5OalINu17SS9pZm2Rno8wxHDOdUkybDrnbK9GY6zoOVxqDy+HhWbaiYy54H8dC6yB19
UtYrkfojtRFgW9b9JepHaOWrNDOqm23giMvaq2MW2Z7ynr+I53FgOa30IYVFH6QntPViq4Tx5IrC
ORWW9neNLF5GjR04TWjJYRXe5yT0t9YgnosxNZ8IF2E3efLJhL2wKFtPem0ZXXm08pdeIejyIK+c
XEDn+0S2ajeB/BwmJretUT4VM6c6Fc7U8kzzmRWj3pvrWsMtskZlnloCvUwlQYuCaazXpMZ3fQlL
ohIMxUtHDDB8rPY5KU9d5fZPRoAlUUuCrwNDqm5t6te2Lb4nvt0fU+3po2ViZKp96pr9MDy2Q1o9
crSEg+YcoraoDroOAPYqk0enMt9wHuBFjs1iO2mpLnUlDzUk4d00ukQQkrl/rurIBQqTblFeDX6d
X8HrqmuXTOpaoSpjInuINkOTmceQbTba7/tGgKNAe9dg/n7RbQ3cuZiApv3vbxGMsFaS4xRFvyxZ
WMyDvVQJkgCpqviNv4HkiF3ugiz9HMv4ZIupvXhhs/O63+ELCioJ80Jokp/auPx0Ujo8oE76NUBH
/yo7K9lhAubWS5kL1ITVGR2SetPP3g/gIGdZVdNbUBu/kjrOKAxgroE9Tj2pzstTnxLu5BaLl03p
yFOfpWcqaP7OA+Fz7PRzOKfxaQCxd6KIRp1jTF4iaCFGFg6vMbDDAJHcCrUtlb+4jLKVoMLImDf2
m6KU1n4QKL1+Q2XjdppueTSvSzUQZRg7cW5qOIkh5RvdDeahKPt0bYSMZUfMNhz6Pnhwh3o8BEU8
L2vVbLyZGvBkJ3s5Zk9FNIxLmbnfJ8xYiyB0tnQcJ6J48bCMEKWME6Yk00m/mk7vqJtSuGehfCC1
lG6i3KRVhEAB6Ug0WnjoOgYqKCBaMRb7NgmCVa7FsYnaD9Cg6NrS4cm0XPhtiB22/b1jkU4vpRuP
36Frc9f3dcpmS84PDOI958quN/RZJD5PY3yaa2NH1it5S70VRw3i8XXYHWLLJvbyr5ffv5c0Epxn
hKQyNRxzX5gdfXHQqo+jP94Mu5so/OjsVKggOZU6/sXPe6NTmh57mvvoV4eNW6fzqk7LbNP7frKp
GJG6VVl4bAo73o+p9ZQYUfTcRfmWJw8mI5KCK6DT9kPjmCfhFtu2Ys8d8XBcFiVtYZVadIUEvT5n
LtWxAvYx8M8iN9x/vtgJKlYw+es5KJK16F3xgoeOyJjzjVBDsht9+RaWHjBcvmRt9uT9Cm8a13UW
NFQpgJoxEVrvq6F+9Bym8xRzcMuyCygcN9n0iEsQKVsNsCKAgRaqoX7izHttdRBfZkMBNm80Oijl
L5N2fHdmcBBFTyMAAae5VjUlvWlwmlOWd6/aK4d1EiYAIe26P3aKWmDtqm4Zt+w/o0REL2Xf7e0I
e2VKfIaIDphMNqi7si2+IbPQu8GBa4pFDCJEhbetU4wF9+MMhDC9BZYb7f2umM9hLJ+nCCYtARjx
4GOkW8JKbbfl/ZkeMYb6ME8DEyKQu3JMhP0sPzNT9q9SD/mxH814aal5eM27sdyJCRRFRkVi7VOS
3wN/fc+EYEgobLqdw02ztUNTvwhZPmf9FH96OdGRnC3yUykbeMKFj146GE+16Px14CT5MxC/gfkw
x/kcuwiWzjiyxa63dYLhOTXHz+buNhxmSm6zi4Y0m61dbhVkYcIK1mkPnhBo5auXOLCnQCg8TRNK
BEXT5ZLMDqtpoZxD1YJLwocSLZ1cfM8xr34D5kh1i3vuApAi+VbTH8vk3FBQkfoYICbbG12WbLps
Kt8HjvI6t370nT2trKAmxcZ/gkCvX/KxMDYxYT+4ufzSLF1vOyQwATGKr7WRpbffL7RH0vVgKnep
vGzpMsVMHVbTKMrvLzP49qU7wARE3WZtqy4HNXUW8o4btUOcbE25Khu/Ors83nJLpz9Qb8AhvU+O
utb0iWBGceLeUXcA5+jn8vz732JMiWcR71EPAg2mrIelxbnUNhmPtBQVHEZcaVneWoccrjwiTBdx
rNUaDz4YelMV8smmTk7+x17HDl2OedDWOUmKh7ZUFwog8aObmele+s03RZ33ZxXMh8BK3decYhh8
kLdhNAQjfhl+P7h5d1ekuQvHuF2zTi4n2dq4s7sMuhFmx2zEee3BVcXJTjws5MkJzLY/lCUFDt+y
s62SVbPKxpZgncwPM2aqVdiCs5t4t8U4bkiNrGIj7QBGtHsZC07tMmn3tHGjnTNGMwlk0IdG31pP
Zj+1m6rlmGg3tNHF4Kg1kFh40F52T79MhOHbFK/v3gYrYTZhftWROeIO5QVQ6WtvC+5Ti0FzXNf+
udfCO3dj057T8RgHqbVqLKYWXLevv2V5sEBkZX/P8uFHqYq3uLBTrkOZbrggy6MB1/jBv7/EGhWm
Ay+aJSt1NzrRNXdend3srtSHyHU/f/8qd9LbnIzBaZxrQZncUj8I5T60EbjLYpCvurBReU45Z00/
9Q+yttDYtc0hq0BCOXrENN8X4iMzi3WQV9aXdoZT4DAoH3VabstawU8M8/rZsIpwXfpRcY28FM2s
p7yDjwGatZHsY0mB+VYLTL28RfZHWw2XJEk8tm01DG3DAYkWFu92089bs++RP86lcw5a0z6rrC/X
sBIu5jBTYRns6LXzYwB1EsBoM6UE/71071pMOpZS2VfHLgx2bnl3AHdingCNlBujrSbUifmbbt3z
xI72scj5wmTCakhut1s1lb20uEaf3dZWh7kKeJrQs3xqm4+4wJaS1aLcMno3LWzeYU7ovIx1US09
u0rZHOoRUYsznuZm+sFdzDS28sq9M6tTFs6QhosRDfd9nRoSBiKdyduPKLTPv18me4RKBlyEPDuI
laE7AH4ZQDu7860J0fdM+K0KR6avzsRFCmn+EJaW3vgzHZncCnmkTbI5V6xXa7CL/dn0o+joZxR9
LBX+IMiEPjZqkmtay4vn5xMOMt+5SlQNHu7EAx9mvCdXDECTDb0Hjn0KKRo5VvfRe/DMyJ8h1ZT+
k+geCxDph6Z1FJR4Ciiymr74XzZ+hATD6rl0vV6oRyjy5obo7HSMZG8zS523K/QgZKOrtj/4sTUd
gjAv95n2p3Ue+uOylTJcRll9r/q39ibMg2YD2SU+21H35fQWEg0c64HF8uSlYXGt3Lq4FvcXgt9X
/BrT4f/9VuRnTBqLEQVJg/wNJdNhbpp8XxgclEQDcPf+UgkTOL4doFRsnOGYmzxymNMJ3wrKektU
1WGk88cotx5S8Olv9n0/1EV8OjrcGpGwz3CERo5otGoQ+2zaQlSbqQTtUvbsDzr8JI85LIPpDiAs
HMd6qmqsV9VUD7/e4nb+aKIuuxV1EB2oetcrL40bGF4l/Wo9h6c8Ay/kVvm0bBFHkeZt08eQj2wT
41Ze9IQ8IWXX7WtjUD8hbfy9nGbojHYndkVDDT2erh7wvytrjb8Ycv9uMwUZT4J33g73GyAa2/6x
qZ7Z0OIia3weiK0yL6mGWG07cOZ1S5c8FM9uTE51NAf3XNEgWgB5C2BnYQxfu0xys/9lK2CO6fPk
0UqCb+YuY1FZ+8Jx9bKfAsivqf7o1fTc34/OAQ8yQOcH1xLmrzyLtnS0hw8HkxDQ3mpep1wdm0JG
pKUDWvRRQTO2qsV8GzLE7kbs6GuYBmCUtIfguUfxfVWiVAtkWfPC84p5ZyU0SpOJESiDbQjyVhI4
WUCF35tu3FPONS/JdyeolewgoeQVO2/VkIpFTJdojTonPraJBUfajw6+LpKjFtaxUROJ+qHfmnMX
Ltyhsg9K3NcL03kwh7Z8pCzAxFfK/AOtwaW4Q86MuR4Wqp9wwHUFtEWd3ki2s0QoB2lxLhWgOHnQ
nQcIicYJe9MA63iQv8+YeHm4/WSx4s/09GEOnXEvNEZ32vrsq+jWp2VcbSOPenRhwdZGE0rW3War
U8UMCIxNdmlCvz+o0K1fsHztON0mNxra9qqqsglg82Qs/C6aXuoBhIiVFfPeUiTCnS6GfebUw65E
WO/O74MLPrkw5WurnKeicccVZ3TkyJk+JrPlL4A2o7QqIc8GJdJ7HRpvvez2WWaaSzV5goOfHaGu
sKZF+TXazTevdoMl8lSHwLxeJhrpXFGGPw2tbxxhnJR2eyvLC1w2wKwQqs/E75noQIawHHw1Lvs8
DlYDs+YLkeiNbKxzXCGHdsbKWlfC+QYB4mBTAto6aJ1x9hGYVTypd5RSXqpgVMcMmi31d9Dfr6KD
wm1UlljWwWwzfS0wNqgXN7bHRVG1zdbsrFvgDSfrHsnIsVYhqx22pWtdA55VpF+eqVPz2AB5Y/kO
7uuefRrzBPpiB8NzWVOLVnKNSvzqp9MvUcTBxs9C0LqWsQrNzttPOhxWTR0qavLvsTOly9qE8QZX
jzmMzDzYdhSsiZJdRrfK9uE9qjLFmJHtfIG8Cf8xgM2y71dRk1dYZmFaDWO4SgZIVXaXsNBjj43B
2U/NRytBi/t0USML6cJEj5dDjPlWzdlTPOdi2YYRMb2R2oiqxKptLxSr/aPQzNmNTM7Msz7Z4STw
B1QgGAUQHQBg4QJDB51vdnfEHvgACb30eO75LPwUyHrVbMAfJjDzKrc8/H5x/Lg6lAOWY9ms1Uw3
W6R3Y2Ql8nWrqtPY+i8Tkrtl1qv3oXIfcZd+NzQfZtVHm9zxT+kcjsvMbA459uV1J4OHeBSvArY+
ZMgUPjV0wcDUh4Dz7cIRdb+pjBrTi1cyxZBAp19rp/vZdPG7OTn9YraalyQert4I2isFg0lnk6x1
/TQaJrPKK449765EP1DQjGZ/f+/NU/4eDdzICVzyvLb3SWgmdDUZpRvG3cT5iCgP0Q0Ecm+Kcsoi
JF1Se+A1TVjG41M21BtKZPtqHB6Huv4xx961SJJbNFVPPps72nXOaQgTHg8MFXXVKvSIY9ciZYzX
eJK6346tepfw48QsXh2ojX0T/Rq78FfBFbPQCUEta0JfLqKdDkLiuxE5OpkTrrCZR4a6gat+dtZN
Uz67JU+sCNnXUgRmcjTLdtyYlf0S9e588AeFuM/kA3QzL14Kh36yEWJBzpAum2NyDOnrw+pVC4+n
gjk1pMhyWLaeq/vlgAI5nT4UgQjq/+RRWIu4gaeo3o4Ob21uz0+DvHtrKriwY0C+HhPPKita+n/1
R+Khhmwb9VUa0dmvs4Py/GdqFOD8DBITkZno5VA1tAXrxAGozRnKfvetDP1KFn3Ok+4Pugi/hhFy
XpFH3ZKt/pwM4aqtkZRFKRWaJvueRRjVWdi+eWZ2A81jwf3GnMGIm8WE2K1HkcXon960rWqWtuFs
pyn9Muc0w2RbJYsk9t7m2X2aY32OjDJZFZPzY9Bg+qN+ReaJ50FivVdFXF6Gwnk2TEecxKjEMgtj
6ldqWkWtrAl6lERT1G/CKxg7p3lIKd1zacYoLlLnSQlIgkM8p8BHag+vddcuG79jDgfWMha0Nwcm
/WpOYj4oBdW8YOytdg0JcqfdZZXQZ54I5exnG5tZqQUCykWtGR0rmHuCo7hUjU2FvtGPJEvOdTHF
i96A5i3dFzkwQUbO5VdqV78a+yFLuQHH0d/Z4ZEZiJ+VgkfZdYbHTJrc0fE72cwDYR6p9c1sJ4bO
J5cuqZp4aDT9Ih1Rlyf9zFiiQzGOSOLSwDFvUg1kVN7otrndDhtjBCSRmzUPBGj8bh7esrHnWRNp
Zu6yYkUVubzC/F0xBhnshVmLY97XLakOUPshRPR7IZQgsDjMtCcWZZEY2zTZstPlBCQOpd+fy1bN
T3GhMW0OoPWMuvrhMxToWoGEqqgjlnTeKLpo7aK8W/ykM9DBHNiQqoKQZ+vcBSp66bhsXMux+aHt
MxUpDnHS5p2umUsL6AR6OSptv5dkV4Y+Wg0U2tCkkKXLAzNcxWbGsakjPnhPOo4Tw4Rp/tqHtb8J
Gu8GiB7Rtp6czRxhfZssJAmGzBcy7D9NpnxOSFDkQxPD+Calx020i/3BXrS2Px/9OFplLRN3o4SP
6rFpO5TOAMSXyE3LT70MZTWSW06w0nMssLW0l2PU9lcGSrpVL+85TSpmW8OfN1YoC8J2BfivMKXZ
6m0qwu1LbZZXFIp5kjGhNbBr6De6x81g2c1XJ/rntDMuoWJlYZf/K8qGXx59viWLi7ukZ/Gko/xQ
NXg1TNV0AGMoArAZ3lhZl+8siRbT5a5uMMRvndYgKS/ewXgHp3p4nHzzl985X4QtbtU4fYm4ipiO
VBL6fXdqVGWdpEHGJ5inYJWMxrzGUeiu/Ekc3SYv2ZDpG4YEgjAZ0hNDBZecwhcDKqPFauKQy46K
jWKzOoh8XIxzMW8jzRGsoKA8uoa1odvDxDmSd6+poDu6ibey6a8vgICKZZDmW21VJ+rsTELR+Fha
IargcA5Wrj/ZCzf2t86c0p1PGVZh4AwZc54UXGVJtamyYu0kznuQmM0qKqN3IoQWsb5257TaB+ia
N8xqGsyrgfrsQJRvu0Qw/dsPt161BOZoNOdUv3ZuRylbc9xDMpgKnuZjcle6uiWHKPXMpehafPRl
mCNEm+/kzBS9QoEek4saTHnUgaxNO25qTX7QHiqOIMy1bP75m2EeiouAod9QIcFTuYpEkW3IxLar
ds7H46ztdgtowr/WjmGuijQ6cpSnnxOIcB2q9tTdtaRegw0i8dUyGGwWATF8g+hpPdR2/9300q1J
TulblSfJchKULUNLN98MDjLXeQ520b1XP42DhVGlm3CSmPuRlNqZPWx4FFFdLpK2uWaegN8p2g86
NcFKFN0GUiJD0UH0kWTBzR3JlCRm/NpNxRH1x8Ebzeb7kNufd1Pq3r9/6JS/FnMr/E2RPkX+FBHH
w9CAUym6uUGyjk3rVeL6ODnsitZy+AJulIoYoqjqVm7ICbufQli+7nueTqQHqIp3HYNyZcScbMOA
pK6h+FFLWsDveIxlBUDNIqIytjKk30KFkyqUSa6fv6udfH9lRKfUDqAgNF13AGjoyRjFKkEMthjC
W2cpi6+r8n3IrgU+cH6MapmwNw/UutSCGB9DvpxbxUILUjZeLK52Hp4jIeJfNXRYNlQTEzdZurOp
8WKqiTEmqJ7Fxh4z0BZD+9wOFkOyxYPKu+EcJ35+lMW4k5MzbI3CzLYdR6+lq9WA7Y3dexAptD5k
MOeEoorhNGzJnPE1iTi0ZUFVHp289Tjfev2G7SVDYzmNoiENioOXJIs6j86zVY+02fx6rcv7mogD
xFVMIUufWTjZq2tLlfuKkQkrGlPexImC/Wi96ArcpJgHnqOBOyz7yKatY6mnlvbHu7IoUyeTtg/m
xCFaZNEmyP130RN5HhTDXFFXW9vGVj+ddu42vcNHKQtJNkOoLXzG9kn5U/tkT7QKp3i09r9/WVo2
JOJk+K7YNVUdrEu29uzfRu/GGW6jJuM9ppl5a01SVxSDxoCSrSqyc5QxAOyKC5wnBpOsrd3bZy/T
7sEyB3NJGalZcfyTJqPLocFzzmsze9V6rKKGMLO9zEFGAQyeU1E8lWKaz4OiPUbpmAZFc8nJGHd3
0QK4WpJTUZWu2tIWp885UvpSx2LVeVReTQlk3QnH6PWeuReodk5ZnJ9Dr8oPLp/jQvmedZYUaqPs
Lk9Jk3HR2VVxg1i9tF0aNCXZpkUvcTcbSYf5rZi2qQ9sK7rPoQjbSg6ewwzA3NGZnDX9Uw4ReREQ
Po/ji+P0nK9JuvIALEoOlpN3NGukyklSUaWjub6V/vCmpasf58ZkzzDQMAzTeGuMrjxWIp6vfTpU
F49dOE29W1Exu57ogdOjD2LbM0uST8VY0F8waCGwJ34YwUA9WCFDI32p1qJCdEQ7bG3ZY/9dRdND
zMGYx3CjDpYh8BP3aEzVQwRogT/3tdOVtzQMcY3z7EeveOgw1KIusk4Nxm1MhlRZPpLuQrD4KTe5
D9xPUNVMAQzN9EwsD3w19sUlw7TzdcCELQbztS1dm8NkRCit6tsdZlsaXAc5ttlyImUztFefzx4Z
VsCxHOj4xmyK4zyALzC0wWEvYrGqKvnkk5Re5W4NX7EMdmYKNaz3fgia4r6yDneTSs5ftSTsBuM5
ZGoR1Mm8icfguXam6qgtMey5k3mqThRjnVgc+jK4Eivt141FnmEM030nsZ0VnlHh1ntJ7YY2ZEyv
ZgQS9mj6EtsCEzxuXp5j00SPNhbTeuz6a+hrwVCEnDa1myYXwJ/ZximwMNS62PtzeZn9aZNa6qMP
DZse2whf3tiMM21rb9BfYV3kRDnwnDGbkDHL5ucX25v4bG2wgRk7ttXU0CHOqDMM89QduVpXk9nQ
XOQEvxyx6Z7m+whL1LY/yomVjcqbWppJOV3KqVl0bH0kdUukTHBe3XsLLk7SW2004aVPOupBs7uQ
mKRGuHFx/zEF6gBG9odRkAU3De/iKL+8asdc2+6klhSwSAOi+Y48CCvdIvAL71pVnrdVNsflPH33
Ky7RmtTHWsP+KqgBLTzJYai5f8bCw98Af/yYF5qkKqAJ9sRFt2bemnbnJWxKH9u0w7Xl9vYh7sBW
TMprN2nsfmPlYwy/ZVHC+bvFl0TxODV+QoFqlmnvy5Ubp0c1uZgZqpWtegY2eIjjgg230eR0y1qM
u3ogp6DulcTej8ZrR6mbTtSSyZh+0wnJic1h+LRMv83ZtaTwvRpcGgtpYhxaszBXeeTvgTKIr9AX
m3ygt9iDKLIwAPaM2fijYz84ybTJU+an+TMXskJok5KWMHMOuqXbsw8z4GAQ91w10lILHQzpxkIM
vWAfWa2w2DwMOddOgKziecqs9mbP9HVUQO2EVhK58cm7AKE3l0nV5KvIpIxsEBX5WVJomjMeVRON
uxOhhpIR5sk7J9rOTrDMGWovEgvOC+18iMXbnHLknofiZ1CFb9E9Bg+z31ulwi1XlYWovmxo0rm1
fLe8bm0N0MaA2bONlVO7LuMiWuWWYjPWFwffr/nQOR9mIv7pDTg/MTTtCUe8UFWa9ykt42mUzoOj
XPZ9orifT10LtSIvZY6eYiqa/jgBiF1MWdIuIt2LDR0+CDCOtVF19Mvl1qHwgw1M+d16NHNoi+n4
PdPTUXjVtGQuG7y8b00PCe5DyXEgGEZ9HhimgJCK/kpz6XntvUoWz/VGBvpD9WnHGNEIHKJtXLad
hI3CqOwhimAJGM1kG1d+d5NDBsuVze6u40P0efAuEMQ7D0Zu/KhDuzvYFfEHtxgP7Wc0CnUM2dyt
o5z0ih3EKEb9AotXgGKitVM2A711+P1CSLHYlJP+UYPsW5UccBc0xjUcFcoO1DL2NV84O1nH6Yj8
EVgV9cAS8nu7m+5jn9FKjhe9WDmank8zdi41TGPY0kkxroHimO1p4t/0RYmsELfRkpW4cvAOFV+9
qp6dPJdvCZM2g2xubgfIriwDk5qgBZJRMERkJiEQ+8pNTxys2IO5swD/BXylHHp6KeN3bH1ruy2L
DcL7hyT0DHJC4Tp2zZWcMf4MQ6uXUZjmJylHd/PJ1Gj4Fav0WLfO3Y5hbzQF22e/S2s+f6c+NlyV
T9aPWBrTriz/h6PzWI7b2MLwE6EKOWyRJnE4zBS5QVGS1cixATTw9Pebu3HZsq0wA3Sf80f9fcvm
7cNqjQO30vpi7vJbH736IRhy8l09uvA60nnL3XQo1qIAYdj7b0peMFO51pNx/wukzRg5xlKR049v
X2PkSsZtx2U6gYVRd3/Q5sWlnP3Q9kMDIK1/jwBIcUtZcLSUNQfsfR2g3hb5xOLhwYPate/forbk
57xr9Odat8j9Fvu74BsIVesaD2430qTm2VhimkBE5aAZBKXo/kMHl0Agre4x6CwNwjbj1VmgURfe
9HhV3nqBGFWX///dDH+aNoH22/Z69zzPx6LbJyQdC62JxMTRU2kH0SRVus9Myg2Dkblpvx0co1su
8zvKFksqelN2n+LD37I+WQJshr4UVPe2jvMSyOahasb8rPn7fyQlm+nqZYeqMcWDPsAao4B9n8ch
T/USI+XkJ74LSpqZjvXHRuc9a9MLCmEXIWFwy3mncCh9Bmo246LcWFEE+2RpgLDOaAdY3UoEBFWR
Dvpa3jQuAGrUtUep33sNLsvaWb82pzjVBkQAYefWAWLZxWCG8W5BZeKycqStQL1AFtwQkXljp/bY
IregV9pbAN7A4Tn4qwejW1JRS6ruHOQQq0HLb+fTDFyr8U1kJF7OQ3DUPZ4SXeoUgO4+xu5ZXWy9
Y3woda4tf6MpxqRTQc5pPeP01ietS3E6n9y8DJ2GhGg5t9vJWPKvrXOb41j1+jUQxsfCGJ32Xvmq
aauD6+f+TKKUivSuqR5t87MxTPN1bPFv3/24Rf7TWRV/MzTTUa0e5q/eYmxzAar8tPJW7dh268fm
yvq8FPzSa9MNp7GhVEJ6GLZudbmvz86ij3yPmKBzGo+L+uLVE/eY3Xs4QLMmhtTU8M54Vbi63R8X
jQ/PNLMYH6YTO7rERKYs/eQt9nX5E7BYQ0adkSzhQesBZiQ2WJxcuH3v0nckYi28jUWu0F4F/QEd
LgdA2Z9dOD+HKGwcT60vquPuZjQ2Bw0rg4uE6+xUszrUU1jJoX0EmKWyarzhfd1C1W/lkXQXqmvb
53Zes0i3UaD7JSWuZq6AGiwMn3OJI3Wn0fWxGGhh22qR0p/F9xrw1ZG+daAl6K5wpCYJACOFm/7h
ujo3LSR4Hmhj6FKksm9LeVBN/s/puZscBv58wrpo2d5/3rpXNx1Hg9ipUOGSxbnRRhJ+PXQM5JAl
kU7lQSyEImU+aJFyqdPafcCOQsmjgeu8KPwHe8T3TKSft4qzb/EiT30kqnG8TPYUqx194q4r7YET
mm2kreTXZhv6Gx/Rod050kQu9odFkZTfIvtyjeYHM7l/Af5eE4jei6lzRo/6KiDV1n9qypaTLPbx
sdQ6rOGjuurkNwG82YACRAajHWDCr+HVE2pPKxBISzvWq0pQvAWpbNG3k+E4o5kmvKlEpOssOBhp
HzVE/tLvFOwOu/vUSrt8GOD9zI4DZzTsngtj4VvBDhUYfp4MGVa6rMmW1IW3r5fFepjz9xkydRGQ
jiUC+9AlUynua+/Fzzr2Pn/9qEkc6yFnppe+4wR2LIgoP/CpwK6/il23EwyQSb+11ecs+WSnmayz
Wjzp5meVE7xQaCMTP+I5ehheGonasCTsKt4sHU927mEMrqxD3d370VHmh4ucbnQej/T1aH2CAnH5
VIb6KXANAKnhvfP5gjTeJ7Lc+QXRzo2KDrM1UIdmsAFoHS4yRYO3KPWnzNPVmSbdks5g/G+SCsW5
LD9cveFts+Ry6AkFDBxBhU4GB7MEy4fIll8Og2zM8jsBsFYInatKi9o5SJft0UCFylQ4oFLR9hu8
HRCd92+dJIYqYyWVzVXkTQ9u8+gv7gc+j09tXb3nO4nWcz3EWR8kjm11qHKnsCl2/4KY6xOTsBhE
cCxpAmanQLiF5aFubEHGAgZbuxTAOUOy9jacmLOyt2IYOrUB+sRas1KW9SIhWHE8kS9PNZa23bNv
OohPcfdyNyVAKjqr//+FF9W5Uhrzn6Vkk9bOOp5H7+SE5jRWj5I8mc4rnUdGIgOdj/3hTZ1M2tqh
pK8SeGOGG4Ix64yaRGLsgWyD/j93pXzP3LJ87OV4nsv+sc/9o68v1C23+bWmKNpmJ+xbh0Nt+gpa
N+mnIT/sJjqfYJOJW/V0kJZBFzHDcnJwCRUm2Gh3LjTnXzE0xHdYKng0u+nv7I9PzoD7w2xhcUVZ
cdyVSMMmUy9Q9ZKeZbeK7fzZ2RQN9QNxcp7NiFAP1U1NZepmcMyV0VGmI+o8Wk2w5LzcmWAFzZbN
8rkQEB2qIgdMy4sL+kL6dRg7pu7ZDbQTuRATB5P5vQc2fSLbeh0k4WjQaJwlfrFcPcitgrAxGgTg
RAeGNo2TIV2EoAB2Hmgz2jUEVethVIpoi4XcyYJ4G6f9ZdRUnfpW99KV3WMGcyzK+a+yMK/zboxO
nYXb2DHY6Nnv3eBbQZX6vf0/cHXL/nOm8dj5jXVj20jtgFqhMiDDgI3j4LXFk25NzpXKK/hn7y4D
KTWOsJnRd5u0sCZEihV/OnrTHutSC45a1UORtDyrHnd6QueSg3x6DY0Gj3z+qk3E5xVU7rWaFp+I
BcmPvA1FUuBODsvG356mzTvPE3VIuUfoAIxSG7pbobHnDpSIS6rHZo9sdKPpXpUjTAYXaPZefwYX
JuFNukT0ibteZretZMiPrQX8T4X5GmODKI99ZR62nn0MJo4QQg3r7+TVOYbbjnAok1hnzxHnxSJM
YKGkjqekC0e3pqG35NKqKz/jPFwJoN5cMEzU1IHAUpHpEG/20J1h4F52X382Z5tLYVdQcTLnOEdQ
kMw18glwync0KzenROePC1oPC6v5Mhkoo8XA5j2SnkDoADqAhDGCDpgGNNPJXVwX2taAEkyXSl/0
hAvkogSReWapMxSQBG6jFD+znk/J6tDnOFvFLbchZnylTSRhZPXB7JHB6Hd6UXTlp2FI4g9xeOIi
5HdHT7wf8K9qO6fZucliSe8TJ5X4CfYZM4Whw8FmS4bKp/tLUMAQTd7EMOavsT6wgBSVtkZZG+gP
Pnouip9ng49fBBwu7IGjFziPjb1B80+c2355ajoQpFYZt8mExgrcAe5Vv+O1wWKkNbXpAtQl97Tv
CWEWvJnkHM1zogmqJ9c3XhcNFamZfdNCVIGOLka8Drn1Rj1exGS0pvt9x8cTp6VIhP5oem4c5Ar/
axKBaVoPfHT9U8FUjj6tNK5Vwf6M2kQP1HgWNYmI3t7qR4vnkJOWWORaSOTalFw12/7LtVamJRCq
Emti3TI/TeAuEZJWkgstjxBlstmJy2xHmy64et8oTHsyiRNFMA9OKVVSmuaXO9CobmtEymvt2seO
04H1rvWPdCXxGEH7R2NK1rN8PiyFQVOgaQKJMBYTzLPGWFieihztG61uv9TGkCOkGOnE5aOXo8q5
Zww0+F6Z5Kpnx6MH87UM4F/GTcbmUAWx3D3x5BUY0g2HBpHJJhgGiUHj3UvQgRmV4VOWbJbPRUbA
hmrb7woyL9xoyA4RMZdHYbbvo7dO1514jwUzwRnRPIJIQn20PktM7Jmu/7ufTCO2CxjR+pu0I4TV
7srgyI8iQiGNxly5dqSnTuXqffBI+ED+eYZnD+3BjJzqqAUbOsFuKjhYzX+72YloyQBVTObbtBso
YGsHZIiG6FM6EPd0U/6vlqxISohpHb8HJgCtl7U7HbyVqAFFucvUPhEo4riveA6sdJpzAj0GhFuU
1TRxaf/aXSr4SgTmlAa/KVmIyN2cB5OTBIMGDP/ensyhROCt9Pk44OwINQjqiNuhoHZgfyJnGq2g
zuAzolafKFcfEIuT79R8GMJ7ZxwVxwCVT1Rt9j/RgpHX5nJ3w9ArQDhPud9D2Evzh6gALd2DHVan
rw4Lps4NR+fV2olYwf7WxlkxvoNQayEBpoT5+JV19PzyVQUVLTyZTgZxSyplV+/lY06YjKVbz44z
tbdZW5/2vfvu+gqMuQaOadR5lfRN7nVnok330D4CoB7kxZic1xzn0hmzj3nIOkwKqDEJ3MxJDLd3
KLyOeprEkEzUWyke8rZPF8r4buBE3Rn879lgTDYCgpCHGaq85kDnjkbLuZeoh5m9zhPgJNmh9GVa
s38081W7YAssI8exphgBk3MBInEvtbn+sm3tHmNaETWzO2enc37vBPrGJNC872hX3nqfy0nsgpl8
vrhYSfFz2Z+ZGkOAf4ca350Z0whus/NfO7P8bE5SOAKM0tsIIl6smx+uuvtaFp4Nrjeuh2E03gxg
1HQhcmJtoTz90XpWmq8iNERdFBSEtK9WSzqO0T7bks7HvjUiZ1nLeBo3BDtu0T05edrqHsB+bsU2
+paoLzF0GN2ZsY8BZ9/jxrKDtJh1/DQN9VijbBLPBGsaasd6GH45BkKBova8C/arPytG89SdKTZH
SZ2ntqb9Hg1+kvGeJlmZ2Z5Ityl4aeC1IGE1s7cPukO+frd9GP7KaQxEEvnGeMRZNj/32IdYh/LU
IYIzlBmXh7Y43N9kj/AJYRIafZd6q407OKeNpGiLN2uh6aG2xfs2CpA0X/zFpj6Vf0wdBsQv2592
rsNtxgtvbkw9dub/qnLni0xCrFJ+rif5/EGzL+jexopS2fSvB7kfyqYLot6DzVg7qAg5HWTO69cg
+3iQ9IWW/iDifOC4nAdPoc2GGXHzp8AE88gN0mds/sOsWRiCc+0xm9ffaiOfLnC9RJfij1s43sFA
8BruuM3jjjDQcH/0lOcf2KKujWA+RGfd9QK8Isicc32XSFBX6OoF38fQ0ccaPMEtrSEz+BLRYHMp
N4cRbCQMl1bJo++ZP8RWJJ6Fe4fZqNGst3Wjv3YBBAubZmdQUm+WTlKIbLOAx9u/zHb7gorwc9AJ
lrVc3YiynDiSnw2bdVTowRtif3Te4xS1bDjJkxx6dYHoDZEBIMDpLZKHZyTY+NWHhnDtXK5pPT4t
MJ93MeAT6smbrnAbmrP8pytSkniKG7ofybWzU2QH679s+TBNU0/oke+G+VvLkerOdnFeFT4hB4Mp
BJH3zyiz49J3nzRFHB3ey3BHV4w/UG9toshqDb7c/a8iYH/eubwMuHm6ZCG8+gS/0XmtrBqSCpoX
FvHQDl7CoPPQ88ynWN8+vG1LVb2e2wEYjw8XdYt1HMnYiMwVrQ29d2dhGYnagyysVU9fM5NOSUkq
5uxkce9jc/sbZ8JT75Tvbjn+nfJ+iJWJjm8tEoVgs89I9CsO8G3mcZy602ZDJ/TPlbf8NWfq1Bu4
KFN8I429DduGgmtogToaOaDARX7TjM5HzilgBSV8jjF9egsIRw3p4voFqoAS0deKTRGvTRm1JkGX
AkkIL5bf3DNxzGRX3qszdV0ETufFTYdmaKVvjEHprDW/SYKTvG0auZ86QLkkyaZBDY/wAJDrzqBY
/hJ5wUsFcxtPmXzyfO31/o3s+e5ddmt5lf/mZpQpizrwxYYm1+2JgsPdWpeMj85UGIfKqS4KYi3S
C4Yuquz/aFn77Ok7uOKKiajaId4yhYa/8nkPnBcoSZV8ufuCtH3oLlLUQdgvfwDYwRw2pzs2G2lr
OOnxHDyufk+Qqiwu2Qaq4lRmMuL94SrD1BEsCxrfJRbGRsD0zv4CG/XPcqeTnPciBLJ+ANBGieJB
ncAdXoO95SV3rssqPrqdgT8AxFDrJ7ncfloLO/HsfEqzBT2DAWcwKNhwy6YNGs2hIw9y0k7txIVM
abVKhmkBgavyfyx+ICJoaGhdlh58W/mjt83rLA37HT6lD7MTIcHOG77JpwpmIq2DYeS2KR5zS/Zf
W3kJGfz5QpW5o5ir4k4W3s0fkJblkMaWM5JvGjh/LW9kNlMVOrt9tfkh2kU8xNwxMT5G1BrFa9d5
N1zgiguBZ5QV83dvgUjNpPaGg0l7PUPJiHt45qi2e98meWfHbFfaBg9qvh1HFwmwNa/lxe6W+VAu
+RUNYHtExJw2rpIPxJWtrnhts90/uhCzaa71IDM8wGSGUiWFSGwmuyhqNvWX9W89BiUYbNWup91l
5BosFo+6Iea5sdYPS6MWvhiN7ThovPI+b2QxC+tGwfFXO9OEbep5feI5MVgO2zHqmg4Ut7laMvMh
tWY/FLpkr9uMeKAh+aZTky4dfruobr/xwZ68jgFg8ecEUiy7mnpPpjkBbXRbAfaVBOfHas4gJkD4
Q5RDA8bO4gB7Sj5K9mVZWnDu2On1BjGcQDRhTl4RSnMaHiTP2wDgjCkxt2PPMj8mwlIiMrXQcbbz
v8Vxi/MofQsCwHaOzEJ+cel0zSGPcv1bDJmJfCE45Y1E3KPLxKtsHtXxbeNQXmxnRgyMsr6qAjN2
GofZxvNP4L0UbQa2OGfbs4KSe2gL8eXvSxPua188Yalkv+pOJRadp5XYRGQzsqZRSKxJJdJgrvwT
OsxvwLgoqG3QB8LUrZra+YF2ZvIkUUMNQj9hI+PPrVGIATTxOt4TS1r8faixXwB5ULZVck+Fq70z
h4Z5DjiqKfqkTV37ch000r6fXUpVXPNsKB/Mzn0zXVQMLhAtb8d0callA+u27vKfaEd9cq33/a/V
xI5n3J1HrXut609zVD/aVlvfufA9YAsPKrg1jNidtS7SZsQCmAKxzk7X1QDWcr3poLP93301Uzps
XrpW+MgzUIhkhDMOVVm9U8kzo6rxHun5NB4XXZwJT7Rv9Je+dpP+kQfSPGhrM5z1maPXu/u02Iww
qKovv/4e+CR+DZnD8uONOLhHmn2G3n7X61slqC8oarZ+hssiNHCJ3ewxKdbBjDyVBYe1IeLQL4oh
rOU8RRj9i6T1jJMjWy+2DKYX2dED7xgP7Y7CQasHDaRdXxOSkjSCgYAK7UJ0h6JkqGJaOpsZ35gS
8iR5M1+QM+Dd8Que5tlPSgeUwXXmsJBIkyyBuW8BERjcdUwrtR3Fwk5gBBgMzem31duPerWDD/Rs
HPk+Cq4pN6LrgAQkv/xAwXH/8DZ5dHRTHAZNUnWfV+sDKtSXBmPYRZbG0d7RaFp58CzvVj6GGy9k
99NPjW38tvulS4Hzy0i/24ntwrh2UH4aYvOQKnkimBo0peVB9pVzLSrzbZ0B34pqfZoaY3icAQf2
yjsUzBp/MriCkK7yPuEjpAAcP3ZoKuEc6xpxnpkLki2Gv1xD2FFrD1o2L4aoICeE/O3AhQRBvu73
bdy3kAfK3o6WzwdqYo8Yg41R2bC8xDP48SDTeKxR26t6Xy+j82vzXYCmitc+0+lsMSvTP2QZeN2d
T8Ow8Emd63+27wrGjR6VGS7z2SutZEIDC2LJqLE/it4x70GplHa309HYKd/oKadK5T78s8T4ba0d
HiFj/yn0couz+9NDJqyTmov4AmTRzi6dF3Fno1n1cbbHJA+3FIpydmle/0gH+JI4XZvMvWdf5+8m
sKczeDMeaNFT3w0HecBSlkeTzT5cjFl3UpinEhdKvBUeSzj/wwGA47luOz9xlH32uuAzwPpZFA0y
yny4bI23QHJR/OtttwBiBfRfq66BFAFIGotw438thZ892P6h1astvQM5o2axmb6gEssIQ9WWu+qw
JX3LrR4LXBBlxS/tK6DtqsKRgN077sv8mNekZrbCDdJGedQW6lQODfpyVp6DCzeg4Yp4AyIyqQqc
y2mKkECzMjky0frBAUfpHgMDQy0xGmjFHD3pne3MZM0zMTcMFzRfjBbLeUACUoXqPrYAE5CTwIMr
qw2XFd5HF679tAvzmA3flartZ0/bXmok0DEa9AXXTpxXzmud5d+6BPSd3P5kC2rfBU2evm7/GYz9
b0Dq6q4CP3R+owzwQRGt/eBL4uAQTZ6ydnvdbMK9Xe+0bQ3sx2Bd6gZtmgJBW0sCwkpAgONOgFHY
BbNFK0PPWANyiBMqNlUF37Z7T3M/uODVnU/j5L//Kz9tZbZXEPW/PAFeZA215KfLNxZNNInBPP94
bnehnRvcA/VyNOYFLIHdYaDjqbPZcbHpsy2X2XUnWKAN0Ckyd9CqU+kH5K/vdifdxCzYkFxd/dWC
FQpKM4pI1Pq7GnmXFoM3qKvKWAhY4eoMFnfvbCGDxe/HU2PuXuLWZH87tn1m0sVAPXAT6ZZDbpS5
OpDug4YTS/ub+fT7ZKZ1Dzj10JQFO0H6zbKEBkImuzIAPN0WopXorEU/jvWCWNOe/5J74yaq8D52
JC7Okqto0KwXhLlgqjB2cY0SeSBl5d00nOMk5BB2kELJtIDaj1j9Y7wpKlxrZns7Rw0K2MTq94a/
T+ekK93E6LT10/XyW/B/6W8One6wamE2KlOrqj6mqnxDmIc8pyvzyIdPjxpS60NV6yKqc4P4FuFf
ss7/wzSNoHbvWfCaiRdpxK0w+vVTqRXlxSd1E4gvblFlxoNozSsKfhja8pSZw58S3cwN8GMG8GRp
95AMzEaliFlrukceYmatYka/sgC//T+3FuIWUXBBnEo2fo7dnjrF6kQbXdvoTNDImYOwWcGnLtWR
bXiz+IH/06OdpMSIHR7wZwa4ywUqN+XrP7BYhAbf9UTNrG/HXtjXscPg0cukr1EA5n69HIiJPUi/
wZXcvoM/2A+iV9SxaPUcVU1/w4qek587vWNYp/9TG0Ti7MMbx4sdziygcet9+SaUas6ycDTsG3qp
7BFpz96pHd0TE1eAd9WmzTAyA0XkBo9SZKl7YkpxmmVMNQ+0+4o812oR54/1qfc7ldSttscZRDsQ
8Hqo7DxDvGNdDGyFIZamIV07+zLTyA4hmh0ngkLmLUgY+uoQWHWLkdMg1rayD1JM++NKNHexIO0u
dG/nXajIlqv6h7VjD8CIX2KDPuB7B/aAqQdAIhWgqjvqrDXMQhkDV4DVEuXLWYw4DkTR/KfWEpPu
Fhw3u2ivZJp+FzZi+iDv17MJgbTpvXqojezPLHeEj099tnlX3fMQY5r+0c6EF0sHy1exa0+Lke90
pvZfUEYb8O4/laNGJowXCQi+ccV2Ei1Td9iKYjwRx7uTonHR52djIPKGnmA7ckQxRl6ZtXGXY5Iu
lgmhM4rBnbbo3QUD7gTI9jCcpmwHdDcKSnqK2U4Y4x0eKEU00OyUF5YEIPGeDf2DNmPjgtK10c0c
AA1aG46pCPsW9f9QCf88UqF3G1bzwKM9nzaN77dmFHqax/W0Zcq5bMSFhFb7UfmGe2GgiPO6denI
2UyClSZK0ehWCstcEHVMMAqMXccVvxDhNlPNO1namVwbCOYuIwRxRvw30lvBswe2k41bZKLfPe0d
54RJu3eqFjJxciDRC0jo04aL5ai2fI52c5+OU+8DWeSBOk4bCNp9PUsWqKNIznqDLM9CUN3N/xjB
9wt2VP2Cy+R3ZZRVOu5IicIaE9892X2I9XGkQ9jtYbADoiZIxPl2Ze9dEHb+KbLNYTFz+miTu3+w
3M6I2VxbtDw7wVolHkPDzpzbVHjnH8zs1WnBVE2onXu1jH44LAY+Cx00OOmb2UUjbKsbJkz8s3km
/gwedfKce9Kv31TTWC+FPR5LsxCfWytMSjzxTP3/H7PR8A9B0HcwDvxbh1WTiYp4bsmxg8xa6655
vxB1XtrLpbDcc44y7jzn/pVaJRQPHXsBjU3i3GVWvGAqvu6t9qPl1j/yL4pUOifLyPa0z7pf1NXu
Yb1N9EbbRQwwyOW7uNt22wzxKAFQzubI2mLus0wpfR+k1N89mM6o2a1zNnGQIpTD1x8Flt1dauFM
lAGgyNq2bYl6BiiMb5QD1F4RJI2NAG0uug0FoRsvxG0+twvmen3OY0sZ2kUN9VvVQYFIGwfU7HFW
q5l1rdKumLw8NqTLvtTyw/cg86HaXCiQbkV41ARZc6U/wLyvS/dw49E8T+zYm2rv3WVF5Pd3v5nT
ikdTHxEKfMthnG56p2UoC933avgs/K+N0OTGfxPgEjvYiNcyIXQY8FgUbfdZjM3D4vnXaSyOtlGk
ffeluuaoU5Mg9ObCPHIQSHIH/23NMiQP5K1DgkQDTqqJedDj2ywq4mSeYM4OjVqjhiRPcnHRWAch
xqj3HhHArvzYzdGEmGfJ2asbwZsBxTfNpAao4aRGHFsWVh414v6GI1CfxrSF8yQjKgg+MnlxFiRT
4qTtHkrt4mzUj4ZcYwnh6g3YIhsYCyWty7TgKEAqAAD10OJh63YRN/yJCF6M/OEzAAEbCOBAaH4e
EHErFYMuWSV6p/5xLX77hKcPpnYcWlZA6E+NSCtj+9JoSOqFD600HZWzYefrUvDj46rvAIXjV+7w
Jm55n3TNW+OaEMTwEjMrFOI5nRyVmbyLdiTJPggurB7YMn60wX3hu48d6SWL/alTFKYPMqrXGf/U
9gRhT4idfDcoQpS24M980z5Eab7O4t1x2sO989ttwkz73ZO6d8R60Baf5vZLEO/jiRV8lDVCY18Y
4PrZqazhQQ3QhF2fZPJfg1UTlTMxCNE2rqiqVFxVPergDrHmb89/rQfCGjDmZPG0kN8VaO8e+fHE
fBJ0UJdY8ctvH27DpoBOSLQNO2HQIdXtRxz7YTDModb16Q4cUvusF/OZ7ziSC3UZhrqU4xgTSRPB
QHwSHEg/B7kJOnn3FkqC9gk2B8f2I/LatMIbzwSk9C98bpF9l4Mx6QXBa499om8uBlAa+RLwSUDv
NPLCjrbumgzWA6avmcI80+5AQSBkZVJ0t8Zurmr/ntcUFWKkOYjclRHpfIy7S4dgfyo9hwzT4tXL
GJUxpgKAXRFYHnYCGXYk6PtQR+X0JwNqCbiGl/a1tvl6kAU2qP3s7OBV4zcKjgRXWZqr7L03l8NC
lJckwDpj4bTdlNCy3fixoZ578NBq/6/o3Itp1KFwrjD62kZfBrSfuWAuHUl4z/m9bOvrDAPkEwJt
93fILqp8EarMTKw2e8jJQistUj/AkCvXTglv7YsLLrOjazF/qV+ozo+C6Z/wDGYd69Qh2Vjc32J4
rYwf6ewH2bzQZ06l6Jsp/6NP4K/FM9uWfxyMTHp/JuzNYUVz5U+vX7S1Rk80Hmc+KveV5TcmCiOq
rwpFSUfADIldoYFxBIYRbuE08sDp2WM7EIvwUPAsVa4HeV8eVoxtokw0PKZm8DxP81dN75gCJIDO
Pm7rdrKKD1n/QfFNLHBIlnBS9De9ufZy4eTDEGHC6hekshOIsPCiO99T+9agWdEcSVLXraaQQmZH
VB+PunPWkahm7ZNPY7RRb1At10E784JQ6vmABSJaTBU1b3YPt76NFIJ2UUbzBS0Xfn1rxbG9A6Oq
QrH/606Di+qBdq4V9abuXKfsAJOM5PVcqersoYRvAu67CRiM31uOWXrAYlksSEx/kKEWhbyuSBCa
NV2gtJddjwztAfXfoW2n0JwRz4L1DZ9mrUVUAiJzaPFVGnwfRx/ZZ8mxqGE0nk1s69OxHINk2P7c
6UC5fA1y/pA4kIJ1o2VsZAqP8T0eNTTCiDdjDJ0p5GYs8/3olJ94kQdbhhaYuZqHw2ouiZrZpIi5
t8f/CtiIAFBWBI8zYcF+RwjhWsW6c9GwV9NOdFSVxIJ2XUcvtNicJzgLkAcgY8ygblKvmDkRPleP
hJecvfl2ryzS6vzqDScCayVuWnO7kcuDV4FuSibIpUxG0pCckTRdwESziLp74XxQpHMDIyxYx6d0
JkQTVyUHfDotNrAFsRdV0v7HBBS5sAF6rodc71A8fN9TWuvehRmH5K27wobUrYxEiXsCNYjlKl/a
vHsuiP3jpo7WAiWBhfyqus2Kk+Qeak6QZ4AjRlg0dIJk5hCrW52fntVWPuNmPugsN0gQEOqPJJ7d
eoStiEliB72SCEDqMEJn7temrAjzayhg60lKCrv8uRnZZ5cssZGZlkizTeYrDBPwDTIai/8M9XaP
nijRZUOuwYCkLWF608j05yU8aQqSqUdSWht/9Ixfp/0cjDIliDi0J1wjEsPvAAeKb73MFOvEM6E+
hMGTaMq51ebPZBiwlMS7yNJ6yiJEILHe3jUw4BcbmH0XkosSTrZBbopGLNbfuzcBY/i1o5HHR+1M
LPTJRz6yGp86LpndvCziVfPKSBtpSoK0DPzXppC4tafDy90c7m5PY8vdYGnvJEnASnGJ+CGSsJWr
dr/rss554ySlnV/HO6t1l1nN61Gh9UGytxK61xWoQJrmSAhJCER/GAnsqiq7CSFMRD2f2ZGj0rw2
2A5YifmKb9aT0131O3VP44iRwmSwgjvPC8e44qXepjOk7f84Oo/l1q0tiH4RqpDDlAgEmEUqT1AK
V8g54+u94IFdflXv2hIJnLND9+qh6PBE5Y4gV6hURupWGjQZvVmabFvoN1EgXMcxsEIPhCotQV6y
HwMcy/6fCdhz1F+G5ifsfpTpLWmZ370Ys/hArObFEbsX2vY+DkmVxQwfL9/qYvG//db600bE5Lym
1dhipZpIXv0mSZOWgtmHeM/5HVXe1Lhjnn6U1+ohabdyOkwdE2etOHbKFc3cRqNyi/DW1umTWRL8
Ex4TM3EhfjllXJ+ykJQUdCFl4tea+J7ov4mu2r0dmk9md9ERJJWGhXpthvU52abcHFKJt4YVS7Y0
/LgU+0PjKz0DauJmFAhx1YvcH1FV+pGZI6pnZAZj0/xRy7NUDoEBfUXPc08aSOGiALIgVYMyaNVL
V2NBTVKIsMS+8LplRniTOe7jwrhADPuIZegcmYV95XvImUNvVNMF0c25YOCMFV0wY/JUlqdOlQ8C
AxxtPrRzEDIZrhW0VeGlUzOE2n/Cqtjslo55+y53/1TQPhHzzTEm71d7z+XSm5Xp6VbgpwIKa8gZ
g/DN74tDuLpoKfJyTKIL13h3NyzdkUYjULTINUwGIkgAONXNKd4vxIPJGe3Pe9NSNyE/YMDWXzuV
ucaMYG5+izLOKfRg23YSesiZZtOVTA7hoivcJsWM2HpV30rcY1VQparL8/RjteAYIiWg//HE5Y9W
/FgOBOU2CT2I1XvltJlKLN4Q9Zjxcmrhnym+JEyemlQ5tOv7pD/n6u8UIlIUgO3AvQP3VsFQNdan
sjSfJmDisym4USj8kgR/LFZ2q8ILGvXniVEIi5Vf8kh3mVYw+0EEPDFQA5zwomNstLADq2wjsGDR
53BHLudCMHoGnaqnJ9KpiYUzRCjiS46xoX6SWgEihJ31zLmui6eqknEaTgQ2oP1KKPGpuzD9ZXF7
NdPoOC/ZO2oqqlOInSo1v2o8q/cFyeKyUO+A9kM+IqSvvBWObDanCj2UordPaxwx/MyRdTNJCCXH
Mui/m+4RrhljoeoBChdZqIK6ALGeLNjCFJ9MdT00ervHkalpp1aLg2peAmw/vYIFYhV49080Kvul
knwBYmF6bePcy/0GuupSayc4pm5UUBCGZvSdpOLVYFLAiioAPrpv1Xd4/AQH7CCZ7Qy6/YoSw6oF
7kBWOCPZnnlf7UkvarXMt6C1z1bj9ywom85y4mjbTncA7oSfdRNKpcyMBxZzR+JBnVyJ99rir4Q3
1zJT4a2wEDr27dWrblY2JPh1lbwQHQYPi1L4+ahA4vwWcEHXqvycl+UD1Kkr0vwVKg5LHncRqpE+
gi6TD7MaiJWF3pOfJc0S31h8U4OJRAC4BeJKMZ7TcXwOgQJt/aYI/bWzyYxmXA7lREW0xjR5A4EO
gSrHVwb5FIGTM5XXkSgkTV13PcLqPn9Ptx+1v4EzY60cQ+9rgL3Vka0NL4qIvaI16HL16zrcN0WI
NH7phnLUtt1i9LkodJ/D7NTGk7bi1V7wqqFzfi+LlLN8sU0meImOCIR2qTvXWG3DVD8oCQXpCm2f
JKbWzfTbuECqZbVvCW81rAzsNR7HzwpJX6j2stm+dSyiVJx8HbAmrAZlXQSM3N1QJM0AenDKObwI
51UYH9Nc3pMspM8Ahb6WngouN246vzImbyAN3GSKnYSfLTYSoxh2sox63uC7Br7x20IBhpDjTGC9
u4bwhA501LRfk9aTsP+YyQfAylPEfK9bg2HacmpvXXdv26cN/wJhWFBvhnIhpchGtZBDYZ8pk2Pd
TWfIcRFOIBb9pHJcdRLJGQqVIR0wQKZsA7bKLKJQYYvp+krcChJmJFk5WGMRla5IguJORECXGqbP
Ce3OVBOUcSWVdB329rKR4tjlJfxushQUi7SLeQdqzgaGQZ4sR86UvlaSto8UxPjxS6hRlEsQRp7o
1O12n+pvo7Q3o/Js9EBZce2bp4xSxaqfsLBOwxf3aLp5C3A84u2M0KE2nHJ8nj1qnWj419aE8lBr
8Nti8PwVhRljFwhQenWJQfRA6nXmle1Pgd55JG9Eymq3q5+Q3wamsu1QUbVNIBF2QIt3OdQEhFlT
eqBjdC0GskN1JcccWBsK+MXRCO5LtNKO2vYmiT7rSqj0B2wtx4abrCPBjRIHKJ3NFuadgh+9sqSg
NfMglAZ6eEo236s4XZAYAI0wD1ReiRZCp8CSXRdOp37oDIdF4SLhWJijipLQurHZZSUsVUizjoog
HkdDpsijTl3vkXRQIE6JbHISBiuMCb0+vrF4U3dt53ZgjeVYcAx+M9RrLJpLrw39CRpwBLhy6e+0
CXKjA/YisVzfJeJit3X2LEc3IBFZy7blUoGJCPVPvBvIBCFd5PXbMKMAuQ9VdNTZQLHqscvm2JlY
D3HV55nXJHgh3kKlp1k3bFXrtkg69myAfCOvRf5a9MUXiNjPWT3qdHR5Gfoyzh+jUf0pguzN6LOu
jK+VVm8sS99iD2tUUMSYs1SHCudUzSwN9k6v38hWd3jeYivGWMOLspTc3RdD/KuFyBeIAYsCNDBk
4XqdRZnEmWvq96h7kFxjN1sCvOGxg0yLf7oADOUniz8rK5ja6gpMxQkZ+LcrA6qJKc9wHSUOfbc2
vyJJDIAL7QqgnnmH18IhFIrMZFtqt3WbaTOcArkUZO2p730jOUmUkyNYwaoiIwUPmsk+E8pKrPsx
SwJWU542ko/YSSDmx30zmGBcra88WZ5XufcGPHd1Fg7nrBxPqkANpmvtqQLiaU/qCERpEB9K+6uN
Y+pBBjiEMtwoZZob1xKl0RtryBvWpHUXUAs7tva9l21jFu2QAJUgMMF6yTR1AD/LuhiaHsOZMIsC
rZ78secL1hdFpZGJwSp2+CUGJRWderNkFUZMAlhuM92/jFaHTjFWsv0cqY+sbpKgwRKdIMBwl5SM
2iQzVb+L5cfcdtMV3WXpoueKmEHCtkrViBMVDSdCngkdx84qK9HtiuIXrgK5ZXPxlTQVkyGFEYvC
Bi1lexsiV7hGTXoxlfQSjbO6l8hPIzrNZB6poNGZnBoGqD8gWA0IsduphWI6lrW85fyCZ8Z2r92m
Jyhap8iE5JCxiGGJv/WCOKobq/kZKmQ8Ca5rNVriMwSs13LCvNibzXAUUobGsF0DVe88Y6XtM/LE
fEmZUu4HNQUFVHWOrtMzWL3iYiu/zok+++Bk8KyPpBMnPDlaZ2FusN7YN9zHEqiPKIkvjPNfCZxA
CkUaBGStoUIk2hfPkk47ztddrSZmhnmL1zL677qZmL6FNZx844Uugdj21vJqRqBukoxkaXbhvDeQ
0ajiuJf7ZLhuboY6F3FhQFaHi6DfOcjv2TwCe66ABw8iZ2IxqX8SovQL0HhFJxC04OwPgUX0xrpc
WORL6Qo6dpr/of8eDugXY7skK3w/zxi0CHtUnhhxf4dx+9TrRv2Tg3CGsBVog1QE45baNKYx+yQt
dhfu8Oq3AqjrTxaNbbGkNxOY1yQp8q4LP1oNYNF+afip2okpd7Wta/Qw8nWQ8bvOWZL4n2QILKZW
7LRyvNYuRAprEv5JW+ZRyW8KKhc5gFwcLMavFYRE9ZpqUJNXoaR7TSH4kBbIkJYwej2JUucrVihe
JpX2nJwdRt8ddtLqVmRoblewFj9Ec1q+RFoiUm/6U7Y1OyMM3+sp5U6COwNwXX8XtYULEiMXR8OT
rkUcOkrCOAYx2SSLk12vbDe6rPsXx9ZW+IxcK/Pi1qIsOKx42P8siZeZAt+hMvIICaAk1wf5ScH2
XDSjpfqrCqCukKxm3+rhyyTA4tKi/GDG+jGJBFDVjCUkLXlFE24cVDy9Q8JyeW2SH0N+l4g8pBbm
EhLas7To815Zc3m3IKMa0XOCpQaK2WaBWjGCDreKeAbMpWj6s2pNxWWRjHNedwfZyjj98ONWtcTc
EAr5bkxQ5YBCRKjbZ4OX1tKKH597c451iZFDNu70EuMfSoSpj7/AgXNgzVN1kvv3EYJ4qEzfudL4
ZsLN18gRN7twRHu6U7I2WBkqWp3hDatyFppmrwATUbT8sAzEYK4Q1nQksMpViRuGpk9F1jlY7w5V
8tKn5kGSSTVF9BqNudcaCvyK71ZXIE1KiJpSV0K2BTvAkAX+s/80gLOtXB/MElsprVt6KeHL2HEF
opAL2sd25FKveyoD3zR6MLrBJb14Nfdak5PXiiNaq14wjngIyEHhEjDDWlwQy7uW3KvE+qY/LsCU
6GKFH+t7Vn9If2CK+llu0wseLCslO7jbZ+i01xr7wpdhXqUW6ap1IOGBpURB+NnwpsfZHpIUvp7G
Mca3aF18uQOZHP4wTXvOwspvEuPYSgSHuEvb2BiJvKQjla1hswUTNMvwX+nKMYnFvdVl3khIgG7d
9L7fy/JLs/5l8teM3nMCS1XTRIbMj0MG1lKz2BieL9JHUVM9XATLdBXpVcU0M4N73z6mkjlLbb52
IkXZcG73GiZIZS8OXxlzF2iMjMHZt2bEMmSjDRvktjJkUGI6C5CDKWnSHH4r5n9R+QMNgRyd22lG
ykV/kdD4JS2646w7SOpzFgPCQU418XFju8PhZ91HxjZZxnYQkfhADC+0zYOS7mTz0yj2ZRromptb
dhI+Ke3rbJ50Hqp4w27/luYa1JDEyLKhWUlP5LbuBBo30mEjqoYSeqOZzLdcOq3DFSQLsYylXRMF
uShA6ocnWdVuk/JiWk5iPv8/9TV8WBnMYlgxtxSbm57CHHTbCu8jPhUtI72MwyVd5nNWrE4Shbah
P8zqIhcNooj1oPZQb7LyXIK7XyT4LzxRs/IY/JIRYxY3wKEQ3ikIp0s5aBB30Jrl4YQNjR0cr4GY
nmm0aXkAw/NeMkRBQ0beUJww5DDsOhaC1UJ9gwxMVQyeduTnQgDM47pUq489hs1T4WQqrQklfvGT
qm9Ei9ALgjnr4Z94+mQhkXB5mQats8fsM0WnlCtvuOX3Ci1Gh0h51woiqx8FyjqQUeaLY7+v2F6s
C75OjTErZUBBcyOdZlLdKbLJBT4NCxMNU7qvmelZ0/CvpokvETPlOAMOA8zekXkSFE57ZtecIZCc
j13xAWNhnVAkmQckF5jqNoUeMnib2RQmEbuqENRB/7QGht+emuPorL+A1Wyjo+EuDdcKtefUAych
3mVC4ZXWZLBiUM7PqJ5MDX9BzDsSOWrlr+EtTkh7SHmQCb3uJnZFezJXoPgy5LlU5lOikxGBC4tI
gR2fVhLtqaGN+SwJTF3Wx4X9wL1q3oz6LiOzBEJJ7vpHC96rVbA/ITAzQ0TUgZB2hK8zG15eUzZ1
gKpcVtUQg39TDtC5gyCd8EYhdhW/BCq8fOi5KD8F9E59zsWJfHMeceazzLBQslfSRZe+mvyz4BUR
wz0yI1uWK6JPJLsB8kECizDxs5+H/KORNM+ifpkrkCIMhVIZVVcDdCan4jJ/xAivCzMJMYtd1re7
MG+hEfM6aRhhoEW06RZiIT0yU+TLqehC2mMTd9d1UWkHrHOfGpeefmkVo5NaPOD+edwzzJ1BGCX4
5WoRfevLKI+/UtPcgAXHXXZIjPm5zaV9CtuJ7mLX9uH7mJa2ls0XvY5/Rzl+M9ItbYb5Dh/iZFFS
xQp6osUY/mZwxElBYhFYkvBozIB4Q6PhFlOknT53DtlBTyEGW3G9jZ3iDqX6Cdn8ich2grCJzr4Y
kekZksvi/G4OOOhCyy47GZEKbjtivZnPj818WqyUWmcq/18Vja2AH4lr0KypTfER5P3LgLgR0Mtb
hjBHkr9GiahnuMh5n19KophN7tQiGjbGPPul5BArn7L0ptfRTf+S+qcW81nY/ebCMVTib7UTD52c
YDk2PyZh9uR1Oyqzj3Qm7IdPhgP8oxsYNlHTGjzNm82XdcgIVD4sWsRv2a3Exc3+lqF/S0MzboH2
+NWjLQQ4QrBjMUyva4tHWA8iS90PwD4tsQ6alo2Mui1KPkQpR2G8vE159jx01V2YDF/krSuVrw4a
hSYPdCzmcZ2/pAFUjwI1qpqCBO52CZ5AN1cqlp24q36nU6fD6bVzVx7tISwQ3tY7yTDZLSfBGoOy
ru8t9jy5RcE/xNfCivkTfVDHoKKao7B55/Deyun8jCbvYNWD3ZyeJ5XekSZHHIWbLq345RS7Fl0+
AsEgNuxasDBkp4Xh4ljV2nO4sCNavikMJfpjpwc5ZDJUhy/HClxdKc3ZsJrtpRVGopISCtZ+xzME
dy7eyIw1yiH+UjnPdfTwEre9iLslUv+hIiix0qPAk9ZrbNlK6EbNmcBOsfvILfNJTPbWckcCTj2b
SMe11eHpSn4KjL86xWgJYo7Ztfq58b55S/xC7pCDkvg46MZeKP76UvK3l2JM3uL6oeHYKYFaRYXC
cX9FqArfQltcwEYaFMVzUVzbxmMBgozNkHxiQHG4YB7XG7xOcCIH7k6S9HoRq40DmxcrkcFFongc
jSBRWWfhZiW3QAFA85S+cnjjWBeArGOF0ZhdooDkFrMNcU/lWqIWJqvgwWJYP/EItNpOeJV/rcYD
buASBCEONmGza/awEIHuEhLm0Yjs5AA5RPuXKvJLLmuAthj6y3BHLIzwJliSQWKvXN9SvdziV89G
CyivLVhSdsZTX6j2T84mMDbFQJb4ZjDduvjWxSYw49omPSDIK8xUA9muMJGFIQ+KDDklpFdNihyJ
UYnF4ocbhUHBVPvE++V94iT40X0+D2JRmWOou/klQz3voCbNWzsMd8VN+Su/FvT41wo1JoAR4ZAE
S9A9zy8YTtfMMSmFa6f5YCpgIWce7Y/ovXrmddsUxzcraG6gd3dYWhZMinfkxHiy1fw5QrcwcZPz
PV5zOANjgYRoXEh9y5md4Flim0gtubA4m6XvJKwYnRvjnzA6yufE8rZxVts6IBQYntWTxC0kY3km
6My2SJjH1wHTDkbvTmQ5AoTkt7ghqcM8R+NXCm+wz1ntSourNmf9UWGEMfd8bX12mGtu1l3r1lhE
cZajDljPM3LgBWj7rvxb3qESoFPGd0EZumKHL11L+Sg254rP3BftcLTDjVuaJuI3nl2KoB21As89
P9q4EszDD8iPgud8WL2GFWF+IKOuz/mZUB1ivPPC2hGqB54a5AF4OKfolIuuJfm0pO40HtToKJjH
Ij5y+9VLQFEc9cyNfaE+ohJCBzPANzpU0Or4AiHDc22+V15/xiRBwn1n/GLyNf6RB4ditoIyNvls
ThijsN+DhNesF4l1enRujO/WZHI6H/UBHpHTwMMJULtK2mVRXtgqR/mz2D2U2tMawot3CKPX6FF/
VqqvmadBu2ZVEGXXruFHmNGsw8wZrmHH7XF+0SLehDcx9QrN71EFAMagagv5RfXHwD9V8l2YzwW0
eh0ZsPQT5p7wV/eeLALjc7toF985iRBIM2bDwEcxmNgo1lGxsW3JfiSUikCATPcFZUGnvtAM9Eym
jTOFH4qTTuPA2mtQlfdsD8zirKLHx4MMrWm18d+ojMGQakr7MCMQkQ7Vy3IP93YjE1nsqcmLFLpp
5qPpVPt9k3tyF0C1mZpnDgoe7xBDBM8ZSUEsLpiYRd9gssMYBQ+PPWkqXqk8m4Pdp4Eh7ZfHVNjL
epzeZEbyMcqUiya4k0pi04gQ27E+M85avAZ40JRnHpGyPvLtdj1/+ByO+7aCY8myi5PW1+vzyusS
hWcNBfW+aAMeYlRojMOf8rcYdUIatO32KykkIL6tRN2ZtrZvNE7V+EsTz/p8NKpj1/micDCJRM0P
nOqSaacOtc+yaRu3uURJGsvy4BcSY9q4y0puVgFkX9030c9q2FLFZVE/rWSZ17izHH3B9LKXiQfK
grL6y5WDIh/A7IRQTNdr07sqyJI/Pgq+Q+7JxjUze9YcRb/AbeHr6YP5gva3RpEU71WLygwcbLxn
hljK10m+zRdbBGvQOrRfrHGFci+tbt3+Msk2IMj1QRsBhnRTUBicQuR49+6I0Rul3JmSk4VsiK2/
tBW+LzYH3RuBHyllKAgUxHoV20i7Hh8d5Yz1SzmodqzdWGk7wHKtZidSDWU4o3bNFeNhdM3hY49n
7FssvHkCwp/xcyX/I4OCZZOYNZS7GpWeDCmNxQUCXVxx9sY4UmF5Mlc5jAjVCVOTPFBvLe0QYgat
JMILG/Y1e+Crkrsjfy5EbElBv2t15ikO6hv9TfhLuFHI96bPY2fajwBZ9jk3YvXgreFXJ5dm3DPX
L+GG5nyDr7XipZ8bxu9dgSRnHZDriVQpvY3eruAfoF+mO+Jg+ZoBD/LpknPT4oVlY4VS4bmf9KBn
hMdhR8qX1qBueswzfaFI281UCIC+/LQJSkbhbhAIgX4IHwtsgb0x+nJ7bhAdYT4SUTC/lPKelVsy
HEzOYF6QHE4BsZskVzqtdF4YpSXipeeQUZeHyjJTc2dG8iqmGz+t9m3H8eEAPshuk/Oh0BXusugY
8WG9F7PHQSyHQRE5ORLD+QbmjG1KI4IDeFrZyrC1ag/ME63GZj5AfKkl73UdvjaUg5i3+0TQLO/h
ggx3dozVbQocYgwmdtNp82ytrgRwlzinSoTOyont4Z3L46eYFgIgDhIbR0YxNe6Tj9myF+s8JVR4
PlLOkJROAuWRL4m2UuP+dCLDB8lTgx8hwCLzZHLhn5mvNT8S0XUvvGMUcHyyIBQbk5PUUdqTEl87
HhwG28Xd+ioXe6iRyOCWu5IplW3nga23jPhJt/NRqwmpHyOLty49yGUMgbUNUqyJvohy1Ak6kw+1
6POrVbGbqW4Fi4Bd/r9Jcvj5FhhwrGo+I2SSD6G9qDcN+xg4FBaVxExq3O1O+5UlrCYCWijErLh4
1HeiZ6iXuDPBBfXqe1n9iI0ztneiZkb+L607/XZk3lCfuLxOvBZ8bV3Aw0MUSf4VX1bkZ2wiyPrr
ttMWrok4HTO+6vUGLWJRGUKRQrgbTkL20Pk1B5vFCuu4inT78MAiQ6eH4NEPzatqHYDKM7ft3cLw
Oag1gguENwb2c4Hy1kvZ4Ne7Hr/sjl3dfOE0mBm6DNi678AFWYJi7TrJSAb6gwZZSgjfFsNHiKcu
Xqf8W0krSLB0X8c/fHnQA36q1jH7/WJ9mUbQgWZXITy0ftcQjDQ9lPIY9yfGWKnI5BKEEtIyP0NQ
0BoPJm/KC8fFdOVmLvB9JH51VV4r7acwvpfWn3AEdzUjbv6lA+gv5B9AXCCimkGFostAe++1sHFa
Xw8PjbkfWXBTq6PUWM/YMVl6TlwLRW6ryMexb+xkxhku7xBXLPayDhoDdiZ04euOXqDiXUEBo21V
orwe8WNxpKFPbYCvcERifaU+Jsf+nZJ6uNYX42nDQAb6u3LoiVVKJztfEUbCaLgLBg+8CwmMDoq6
xADgdYtM6g/0f04uXilQh5H5D5bwHbPisv5HUZIYP1gruHV484XCIesss4Ksvq4d6FsaBs/QyZwC
q+JO7BDDL6y39kAmx5WoC7bnXF8Zg3Yyxj3ubSp6xI299cjSFxhQsS2/Q4LTJ6aCR/AeLfeddMau
EDEwGZ02d7Ty0CJeKKeTSpYGQg7i1Kb+XMdXab4LKbrfmnOdGBFcowY1knxK0aQ8r8jgV5i9keHx
mFFXVbSQQJir+Yi1hxhb3guOO166+sLjZ0x0lj7oMAA16MTgXu2j9hyLZFRuPAkeOuOFJ+tQzSWr
AGhSW/nKYxWXewpaKoDkpjP9f1et3XjITiRHcnDwd8YtlDK85LLCKu1lmg5kabCQCXTMgji3DVfZ
1ofMl20FD08EhYm8XU6fE0xRoD5S5lYsBJIfa3DAC5CKFP3OF26H5rYWj2WCOSvehJq4BGQ1cGhp
blkxi8IuIZOpDecgtsQgqpPDsA5+BJ12rglVpjlFG4jEFt1I4+qsVfVevG9pHov2j0t7SiekCoTC
DO+khFOVGcSFPycmGqzpKkzI8PJAZezClESRfHubaIPppJVMztBWNlAagy2BkSgZeIzDkBPO5O7y
zFVis1tVAVn1c1cTj6HhCLZKRzQI7RbQaNMhDOMNxqfT3JbmuswDfca5rL4JpOF4R2cXP7Wc7FX5
qbSrWy5fOfZttJ7lZ8fJu5A/lZLyIEgm6hcEMtKn1vXgrGvPrPicR8kVkRdMgcZQrAaVkA0pX31O
nQF7DftRZnCs8LI0l5XTXx3fe6OHTKQGHfFRWsMua5LOc75gZ0G4oT1FxAKmK5MmBddjq93MHGoQ
D4IxM3POjd00EGC4nnImPqx425FJtgAQPfIGFQWcozbXZGCX9cuH3Gec5etLIv+ULakTEeHWzZcK
waWrM7sYJ2Zf0Pio4/juOmaf0a0T3xQZK9b3S5nfVA1YAQvGn049M7EPx8+x1na9xWjvNgObypt3
UfkkGwu9+32NXxF9eAQi3nNUxxAndX8e33K1YdwZacBAtphwlXYnpkIdesLHFrIUtGrVgqEhQUoz
iVBQp/sgzfqehVsr4fgxVYt6Hy/9GA9epNIYyCmns2SWfmSxcRHmrmD3NZXkm83UgSZnYj8gZZlx
s4uWI2Qzxwy2PkRXJNWza3Gbhs1dy4CW3eNfV7Ib6kfZNwpOJX0Fc0XtgcotE9hOwflQGkgBDSvK
xo6kljIuNBmLoX4nkHsVUq6rUKAZX1iOEqBtZ9o+1vPsIEBEZfVfn2adRy86JebwmkB1iSwtRAWi
PYULfgUtfJBwESEEFtjO63DWGtTdumWir5KNt+5/Bs99QZIk/AtV5VzpmR+afAeROGFypIVIurcK
KUU1FKxkTQmWlnRTyx6joeKGM+OtXh/dIqlfNE4l4pPwMQdDpX7gehvphkZPU6wgX9pLPag/rRA9
kQTrWnq4l3oGBslK97MZrNZFiV1AKFg9XqseN3pY9UfRjJ4LKUtt9U6hrTZQcFeBHN7OYDC2iNZt
sIo/vTO+RzJN01LxxiU/YsYOpKb/14caZnLaiJrVV1ka9rTE2BNkWk350OXpRy1GCquXLVSwOoWj
gsqmNgnynU+yBEmg/Z05M7W6WlEKZVAnZeu3KYTvtGZwX5HihX4Df4/VV+C6ItQupk7YX9UfQrJr
2S9sMW332VhOGo5dJz+Xc3YXwyllAZ4ewWzg+ewoGnoSBuSagR/IdNUbDcEbBOBhkqbqzFsZ2BAE
jTZ+q4VmTudcGVogUvjDm3jTeO/brD1mkNNKale89qwh8es6SBxF9OcLcWYqKVfjOAMJ4nOU5GdR
jZ/yynjLZiiCAz4CkA/HoSjuijgcN3UwRXJjSiSopxEW9/ZoiawjGsmfo/gXTTqscgCBjAghrLVE
3uCsObEBvJBNgtmawwWsKOnIpjIG8XTWGLI1xFBpIZ9+Zeg8/cVRKPWLbA3/9Jb33xDe5/DeLFud
29/kFKx4xKgfzvmqpQdS6g+5iXR7Hvj9cldjDFqm+t/cascezq9gTE8dFOedOXOqlONRInEjQ06c
8eUNrG5LRrvreq1ZDqWSsu9a4xugIBYWAmsgdaFwqjLsNIz1szD/HozwLePU3cUIuPgRPSiuz4Dz
z9Iq8N7oZQARgP1hdVC6yNOkJKgtUlpikLQMBqO7NiBjHf4YeZ5DdT4Pi/nAR6r0/RPgdLIuBBBv
Ib2lTI/PY+S7Cg0dpYdvst0Ugd8qjJmV3KH9WK0rNNuHKTG+btV923PFbtOxhHyDmjljfx/qQ1Ox
1TSKcxtr+2w8tsvoZ0V3VRSclJr1kkjhuUnflQ0Fua39FdTGmL+KPvET5blVsGH3TCgK2rWRQVl6
ypBNmtDiFooxnUDyLeQ2RX82kPhIVlRFOfM0FgUzxxyF0PucfmfT55qO8MZPpfIDdxNO1LrrWPlC
efKnnqCklbkWG0J8WihSS9bpxay5NQVI0iEapRIfsUvJ9Uw4kYm/JLRTDGnNJkvgSlGbrxrtWMfn
IiWCU88xniW2OzlrRkBoxGSi00qZj6+dbg9iaodCaYvLQSLNLfk1oo+2w/ZEp8xh5glIzaAOspXp
AJkgr5Yqe+CYjbLKnaf31vxUzE/QZ0SNu2b8qLMPQg8Y9Uz0WSgyx+LUdQlCQ9XphujUJhwwfR7k
4LWj/ipvsZYqcKKw26eF5pUgyKqBWaVIklmrQ4yFDECygzRarIJJaSO4lVA0T4ZirQLt4QXoazgo
yw9Mrp320g39pVIiL9E+yxI1cmcx+v0Dg0nmTryHa+gSdYKGU3HlsOZVQ8gOGmsGENQtp3p+F03r
LOUsl3Mb5/ApXcNDpqwHeR6JRRlIeyvp6tjJyQd1Cr8k4NKsIE5Vv7I7LYkLW9BtiCDmhJk9JSDz
OCROWTqxTtmnxMhGeAmngUX8NDFGAms4KNq7Si2GkYBEFnVuHyInMLthZ4oWHBRgB0rDpYlk0AIC
xY6szpapdyv8gXaaM13VRKfhTxP5VRfLZQxVMDnGTWbR3vdYsyfGIFNHrzEgQw+HgFPzhgjJj7J4
X5clGwk6WVBTN5XhZmLyb2e2vJTzLWkuGoC5nZWI+2jA/hGKl5Ywbc7om7ySQ6kJx4b1h1aY/xok
QcJq3ilAQoz7omwA+QK7dsYRTVBf5SM4zuvwT9CnN8KIjtIqP/R4PWBBPRkoLYk7gepOSosAAN6Q
biUMUrmCLGzOfiR+d/E5bCJvCoVLubdGbuHKh1j6JM/FxSqUfba211VnpM3OxpKs+5K08E/hfY/6
KcbsP89AeiB5vpQYVyKkOQkyZYWkG8BqgQFNu6TpnS3M/tVJWTPQL+VlmFo0yA9rhSrRT99Y/Zhi
SHy2WBtwFGZ9HCiTyVz5d2Cqq08e++GLHPeBUKqOFlZ/Yo9sOImelz73qEqv9Hg9nUgvoNNnTqcb
4st/HJ3HcuNGFEW/CFXIYSvmnClqNihF5NhopK/3gRdje8ayRZEA+oV7zzVsDbyLueZ7MpBS/1Th
HodomDWVAURNXVsASixQa7HQ3+uufEkpjlZX7cjDJCT41SdomHV9D+2SQPWOI1LebcshzgpkVoiy
GvlXPbYvFkWU5ivbuYrQWEe9QvpEchjZQEP2AUPn3DKWk1XrX2vmslaGasnBfeyVr7L9aNrhMCbV
LW/Hl6pHB0kaE/57WJvJt+zPDQmnQf9UaOPiiikSXn5wzNlBH7mC4lvMm9sHVOlZNHfC8grPjDVO
0LI/Enu4V0B0yZNvkkUKhExoF+7XJWqog8TtkHIbWqHx7fY+I8cSXkz0pTbirYrEMgiiS6N75NKS
9GjZ3SlFvM4amWaow/ZGnvBDJ4oBpeCxV9JbM3rPXA1uFmNwjUEdtJ9Npjl/qsRD6iRUVTkQYUZI
0LlLLMoqxCDvlknjroNWgiUMRaM5ioJFf0wWInv5IrWB5EeHFllx5stvJ+KSh+M6Z8Xj0E/wXaeh
EKABq7/2k5B5vEFbvna18/Tq6L12q2UZGD+1QJkTF8UrRDJAOPmyr+sDhEvyiW3vaHn1ebD0WcQO
Xi3RVjnjrpqWCA5nuF9/IIJQVWdtWdpH2LgnmjCe6O6+Loq9Y046izrAhNecXHPZYEnOUtt7syT+
GsQkm5D1BWFeCe6CphBP6LJPDq9VimHD7B8woN5LYukKmT6Ufd/VR7dKHqLU1lnRcZWiJqu17zKd
hWG/TgoTMUgjbqV/9X35Q4GEorFdmNPHTYo65ukebVtxQ9n0NZgHRInnrqi2lpa8dN4kMK0ICVfV
1LFBp1r7o79LBi62Qf0BH7tWggh9/7EjdaQC7JS07NDiaKdPKREWStmy1WgLwluVasdCarOkk6uu
7o+haH4HmZ/MVFnmdvW/lBLpGPPRoGH2nPYGaUpz26f9r51PCC5nY5oteIRRW/2H5ohTruUHc0C8
CcdvGFCuFx9EzZ10kA7LMcE75WZ76opAN97tsST2ymVmqbQrt5iqDn9XBHIPHwkORDprvD3pisuC
yWan8ACCyBCk2rpG+VKzTy2jZLIRcedN9qbkXxbDBdL/Cux+UHjgYf3IdimUXUcVIcp3cPNAI59J
yqQGV1yAFEMgGOCW1dIvwhcI64YAsWo4BSfWcgaGnAbwrSvFssZeozJOzVAxiIgNlfusmEwp2OkG
o8VqA8MEZomdzoOqnmkNlEbxRzAspcKn2zODpQgb/BY8GMyDBiWEBdqyhKCJ3ZG5hALEJRl68sWQ
kanhugOxFBLe12Mwx1uzLmFG6hp6hAKJ7nuUIFngxbnBB1RB8mWHVRaXJBkFa9n+lPUw75iWl4DI
GvRZrUfsfMU2kG2T4bmzcUgh6JMMaZ6Tkx9TNXb1DqzHphMBPZkP263CYsK62cnRt5mLEXFMhYJO
Q/DgkAeXFM5GKS4SK1bSPvripEDlqWOAtso/h6lejT7WEhbKKLykU0hIj2V7aFYxx8uA87cxEYOz
VkZi5htgiGEIYJtsexV5KqHwU24phCs3wmtGg6jmT1M4M4XlWKU3c7Iq2Ab2KDndhR0Epzhu10rF
CK1rtpS9C/8o0XomPFamO8CHhSzgpKoYKTlG5qOd/RjBgzkV0rwF1Xk/sP9mrhuXF6e9lWW/JR9k
2dRrnnH0VbwJLVPGSaJIsECNxT8m17YUjIf1ZmFXiMrgRkTsNRxYntrvgDt3JOSKR6JpXZBLGJ7N
vsRalexwMJDVlLn8rZNPo9pEur0PzHaLrlv/wNm2NIuf6dt007gUW0mNgD879TCBdDCIPgNcArjf
QuZQObIceIf1N0fiWyf26BvfMmzN9deA4EkNGB5b3zKn0GtTNiAXP+MCeU+8G2qNsTyAPoDw2G8m
tKuebFv7WyjnRq74SiN+QP732nczX+vtL3aRSvvCH5tEHxIbXBKfyMvVBaCvK3AmnonLoiSnjhMu
E9GBsLJDiKkCO2e98QJWkZU8Jm7/AOCEjKU8MDxmuhg42o68ZFQ7SBSuqiLWYM2pYT9F8SMQJ2Vb
h7mYJd9deRrd8f+yO00/ucdNmb0GJLSaea2iFuC6h+TLwZWwcOTMHk82t6SHztNGfsAEkmK6Q0CR
R8NcRbJfD++C/RO1AsuiRzHRvNM/0OkshR4lkCiEtaTKMhunV0WyDEEBkinFjcYs1KrWAFMYv2qI
so0j/LsETpo+KaKkN5dIyXB3IqpctylK2fLpYbCLrJeCah/bM+t3iDUcJTWapGTchzhMRpz8EoKb
wHItQg00BhcNngC4LnypNQ9Cdzk9UIhZXRjoPCq1W7mIS5ivSkgDhnoKfY/pKFs/Hmhhjae8c9a0
4WQR1fSjex+RYtv52xY0u2SCXWDxG6EpSOA+FopQJRwot1Ca63s6H1O1N6JigMC4WwDCc/t+pjJp
kmjwxoKtTwDVssJ9hcxz0NcpTBgbdY7J98sJ0CrYd3RVsnVhobkS4AV22IDJKKisWRFixsGU7CvP
Clloz5L6YsN8jQYaSFy0PB8ZgwFqS5ajylIUUa6GgMLjrA4ZEyK3Rc65DENgChFjQUwRRHsV8AwG
MFktrhQ7RpebAJYrWQ8EDzPB/+tDQRcRkzZvHQmmBslaCCKjOiJOIhQEnfYxuOmBE2NB07jKMZb4
Zr7UdwzQWJPRjCxLljFjMM4BvRMjXMLHNY8KubUwKwx8N8MArQ9QTRcmmzQxViU/QmKxG0O8xKF1
IQX0QEpXxRbCD6GTpd180pRGZbyD1rS0vOnPJoInHK3SWHXYprzO3E2OXdKvt42GGTEgyqLIyA3p
oKCoZGchj0VSDBOTmFp2bfAkMbUsRpDT2jpH4yq1dk7O+dxE24A+Yk14Cl7r6o0vsgZ10YQVjFFl
Tju5Ah96hQyyDBv0RZz0YRdtYGVPq97YeQr5mybsDNqLM0mBeYaa9j/BjJk7v0jvAktXnU345xnz
P0T9w9zM8L9HfxJMZlfJpaL+Vgndl3MfGBsBBlzm3zWMHG6yhjQDK/9oqwsow/+dR6hjbECXqkkf
Ti1KDDnyfGwy8J3xvyg5u9hXzLAOnXQj/in0WOF4D5SLOiL25QRGsLQbMAwFySV3n0lztpSfwAdi
igTGcsgne8qMrwM+orArb9jtjbhN9UsmnlF06cKXXv8SGZ7WH07zKo3nyMDWYO1aK0QpRe+gIF31
o6Anb9FU9axUMuTfnTxb8qBFq556you+BjTawBtNBw/HSu1PgX8GO46B/C1CD22jNtTfAL13N4RV
RnpW5W3UX2n8a5tQwzPYeTBKL5LOr7+HIemyS5KKB+2hESbbwSZxkJ6WkB80Nrat+0vTZmbrICuw
wjUzL+YKQhgbtb9NsOUptzZJxCOOjVP4FWvZj0W1n+EAblgaufA+nPYetVBkhmppDDoCAAB4abby
yeUY2DcMCAuykSMPa1gICsZJMI8Y5cE79+S6WApAHw+iNJdSUNiIiBNKsG72UP16hoVwqXqsbBM2
iUw66KQlH4PHiFFPLub4NSmEAYaDceC+0q23Onq2w6sVAO1gsmR0cw4Wzrxl0p3eM5dG9jQyC9Me
GOZcZecVS7taVN1fZP9joNwKFrVTfecwvXER9iKaAZmNFBN1OaLDUZboTuUsK6g+WgvpqzWfzNZx
chxBF3X6AkCkOy4TlXk7xUlGCBFHhk+kancAqsmL2efBvS+/OHIV+50ENy71f2kABOKqRT+jcVNR
xJvtr2VAhjdvfJzGeM/EpS3+ygGi+Ml1N6k7F4xf/EffBsvEwkzM0SvW/CDpcJH1PpjiU0MPzAyg
fmYVyqtghSbUexw+i0UQ39zmM0McA6Cow7zZdAlIKKqLreOYfFCH0l6X2tNicd8Ul5yaJKUE9eR7
QT0QGrNCGdCufLkssW2k2AQYvdnWhduxE2eiPtFRgMSJbwkwklF9FgWlNgom3D9Bh5rbOxfdv05j
j53tvPpkFZcRRZsbwP9gFi4ySk6dLS4OBbAhQTFJGblLzonNqrpCaGN/WIjDC68llxaZpPVFJP0M
WETDvZumzCPDuys+eUEYw23/lSsrL/usUKHVxnvv/USgKApWImH0zURq3sRnsznWU/dY7KU8S+cS
mBvPOIbxmb8m4TIotol5QpvfKwhwFEDhyApNunQM11w8aOKdyRZlliz2qBpjpJ5xv8EIxIxvXAh1
2JjSP7mSVrTp1jFaU6fDNVkox8nkN4pN72SP6beKTHZjWLHjRj1JJ0qvvu7CmqfucADCACSd7Inw
2pXcpCOWV0hLWjzs9cjd6jHaDNPe9sk+6ImdG/7ZuraqQEIQjLWUHa2WZhAzqpGcqO1BPAP/Uwkn
0MCAgWkBqG5pIBQTc+X6kk0x3U7hIs+Mz1Dzj4DCvwM0oH7IpNtprlGkXdj1fJppveonSxZ+WNnY
S07YMpWbiNmmysDJlcDevGIXHUVtQl6KTk5HCkcoUIz2H3qtXZHq44Lo39VAJ7NkWML/XbfJIzJ0
1pQQhYqYAWe+Mrr4SlTnduiUrTGFiwb9LqGsyt12kUyA9rrYD+nUrPG4mfJievej4FCzI0x3ctg7
siJXCbtGF7+EGdxJN7205Fd32MyEjU5M91dkfK4zxlep/q0gZOtI44WLMM3XtNFaO36H28re5gCz
/DhbjYm18SlxbJiTADLQoztbwPdK6G7iutkYTC0dPVwHPikuYAdDSj6dqJGCoTaIHKPBYamYrJ66
cR27/s2yceIZ2UPXe+VNt1oH6/MmaFiQ5l33GCs2kwFbf1LELq3Bt9Rz/WFPPNiwZHDncwUgPGLf
yQ53EnPxcOwX3WzoJFKRGpktkU3UZdpPSRKnpU89SvUSHZQs/VIYTbubcl0zn6lKGlQ3QzH3tmxW
WlSxhVMgoxhHXuQmRilTsDKctSoM9rE4mFn5KdR2PYJNnxyX2bQwmvhanUU7PHhfEqLeQJTUWyCI
Kjbsc0Kt65DxwCEwnmqDwsKH10gLDlR/DjJ9j73x0mkdbKq/NmmPicGasQ/VvxZKHSVvCTZTVbJ/
Y85FarqfCqWb8mOD8xjJj6oAffQ6ScSTlQiDY9d/udUueWaucrcQ5/mo1+q6POFl+sywjRQZ6d3k
X7EKZC2AU8IS2nfvQeqyW150FbFYYBbh98da044mrx2uz7FzurOw1XPInrCNoYuUN12OX5UMzxg+
PsuXEw3Uoqz780klAdLT9ps71P19z3PMyKCL0lmz79mZ7nAVUPYd69G50dpvfhNoYaWrvAvVPZtV
erXoA1EKLGw73VkeFkt7ZY3M6Yv2MtrGCa7k3jbi/cDyT8CBFZKsUHVbMeXPo3Hv1+OqaLMrVB6b
MNyMgHNVCRjWaP0tisOX77I2lRKTvc7MOAfXntHKObm+wI2yKPt6YRB74TkrA8Z0iogmjd1Dg5Y3
UoJVT5oukcNAxn2iJyBSdwVrUVwGPNhBbJzVhihQcuklBw+ZWsDCm7dS/dOSpcd8E4f2aHznPuCn
nMmUZGFQaM06DiiEnbsEN1InX1E7bEZUOrEJljOyF0bRLKfeMAT64o4PmymrxTaXb2QN2l4Ny7OR
a+9uMs7G+GG3yjZmu+5CthoCxPjG2zxRL4bzGQMJAwNObkCEy4l9KJhOEBRrO/NOiJicW+mZOJsZ
gBP4jfFobkVQRUymCwCG7OzQGdM+7k3CfHAFF3j3z7eHLbBddJDaImzkehSoCE2N6eGnOZ569KOE
EiHPDmGcCq+7WH50gRN6BKuyJuJSRYzUjj4aVgTQTUQcZIglI5NLV6GMopDo21ecekhDyPyLUww0
QD0NKq0YNDuC5zxjyAQPxYa0WK85tfV1Dhk05KYvXf0c88uw7bNvuee0Qb0PektPFATsLJBfthNc
Akpc2JNboHX/YnLumjLaZGwYpDTXulLuB2gC+oR+VfJNatCeOcO48SNnX1Q/DVJeUVrYNdKt8Dy8
CFjJVfvg9sbeeoVnOyiPOr9Asl1IS4DeblzcEKdEqX9WqJoLcH99aj3HQXuPVOVf0KfnQIwLEHLO
qxiSoyWSVSpRQJLKZdkM6DCWZ1qwza36nUbSDGEWbSLkXjT9LUQw564XC7oh/pR/AKQCoIysGVxC
CJby8+hsRvfT54GUByuzuZIAXOgHvCdfBQmD1V50a63eRhHANC7Hvdndx5yH9hqEaZRMVZHPIwU0
gX8Nqvc4/g4BqVn8arJpGh8hH0PhMuzDbUGL4JlnPdvUSF1pX7NFIa6gokZi/cxvif2xvGvG31BG
b1F9juPPur8xeu1fWn4asw9WID3FvXltnDWzN3q+sn053irTNlLbKO5WaTYFqJ7Kmzn+QR3+dfg3
Wa86+Ydg3OA2T0N/lzWYQwo8fCKN8gOmicfZD4YrZK8/CZEH3fRyByJ3zN+0+m5KxGcfOqCnQv9x
zavGZYsCfbKWLZGtV8g1sssYA7O61/KDKtuM7qR14y6juMJd6Ki/SBBYl7YiXYzTyALlYIIXsUsp
K8snP3wb7SHRcZqhSdqays7Jr7aD//LQkJiXn5MKay2mm5puqfB8bE5/eCUWY72BIX8kUG5mQAlP
BHcuv1BjU/ZCwWteFrRIJT/pyh7Ghhi/pNjV7YfTbQMKP8EjgsGfwgq726X+th+OoDMqhFxsIpND
gxUWT6r+10veqvGmp++gpkekhNHeaQ5Fc9S8AGts9Ga4v5HrblPcTNS/Pgge37TYrE4s1xkZhqzn
Se9Bll7BRO3DK6SX6ePl8i70TRigJwUdmaDFKjPo93vqOxXjqvltuey737V6wyvrvJ2sdyXgaQc0
yTPIfxr3c4RM3HbvKrO8Jidy7GUq+1qyGzgjiY5/6S1gaTb9wenWmbdUyKEnM1tuQuMauEcK+hQL
t+UAe/h2in8abR84C1N8JRCGtbNfHc1xgW2zDEk24Ql+L0pG3s2v5f4Z8l5mVzKdwuLBwF7zf1L9
1lBFs17kHnCZvDr+NVVYKumfmXUIaJtrH5zf8FWYh745MRtOLZgtMxiktYUp88FNM8a4N+6aPAgd
yj2m3ol9d+0GJO5bf/wXWvvM3SG8yhumquTmnGzGtu473UugfcZYmmvuuJ4Be54i0Dl5oK+YczHm
OZnyc2A3n/XJwsVU0IAkYm3ypvXJzMx+p357ek7w4oFsMqQYzl5xGHjWQ3WPWvD4X5n4iiDFTIfb
UeHx5z89VMQkB6GWiRZtdkj7ZWj/9P27p//G+p/t3CSXV8/IXXfJr8GeXZK5GdEif7Ud4K5ybteI
vMp33d8r0GbseYQOG8e7MimisTKGZ9cE3bJu/FPbbGR9TMedIy6NdnTto10/svTsiPcYQZZnGW8O
1hPNu4vkDPBdsU5+suIfUh6MGs6M/M8PwA64LxfqSAR9WGOUDsMJ8M8htH+rdEtGu4qEVD0nynnQ
70CeaRHYVvc44x589CqGE/gHGh+JXj4r/W4GhxqbtZYuMW0NAl3Qwe4QHj3D4M8zbgxQbIyDkhyj
/Etn2mRiqDSZuansKJkqwc39FeLcB9gPimfGoJRDwPVug3cs439iPBhwa7T3tPo33WB4TNXJ+6YB
T9X+mCh2GCwG+54w7A7yN5neAmNr6oeqWo7tkU1bj8lcv0WYBlz/6hXbLDl7A8KeeS3fiQIBD44w
bqex6DT1nUPRrm00/8Tiw2deK3EZ9Md2Ahdgomwk4u9+LMGhQOtJ/cKeJ0pgE+NsPUm0fwUuKmWE
DOdhxFY3+K+QhiDQIzSXRBtNucu0qYROC+eaKfYjz8MvJam+hzRZSIodbRC/DpXm3GtfCe6/t1Jn
huGyXBTk/o4EyLGkV8+9TXncS/Fssw7dfaBCHAnAjLuOOydEhBztjNArzyZLu4ydRUZIZ9VkB00v
QVFpgNq1ABEsQG0+kUpJWCCU8RzyvYlad0KvKd1vUpWIiOB1O0ZoLQpTIEj3sVGwZfmD8sE2LEwn
1AG58TiQbLT5vbHWHEY+0iwY45p4MGIzppWLLWXOzZet7KbYUOj7u5QJMnr1lSKrs23IedwZ8/8X
nsRtoAKsK1af4XLMEOA6TRgy4bC50Eb4eLhZIYuPclm36jYlRoXRrn1W3ZJ1VAl0Zhzorcp+1Vju
cITjaqoQ+62YgXEzoM5PFfTraMd5M6y5L0N9SUTzvC+iZtlIHoh6RANVjt5vpjX6MoFqVugscWNl
4w5aBI5FzGWUQYFQbSyTZjhwD1/71thlakhAYyqYVyvK3qSIYlmaUQ3SpZOXycHAJsOhDyNfrTr5
obdyc5ecEkGSpctQt62qiewTfEgs3s0wfBYKfpZ6YuNaed5TbRQ7N0ErWQQ8QqbPG0r/xiWcG+ES
50VXkTTu/TgMy9UcgJwFWq4CgMv7Hm26GOiSIni1HfvrmUPL1jeQl51+4HyAXkGiifI2aJhg2Nrv
osoc1k1t/tWumxP59GNm6UTpKJWZbNVwMxJ9vky7EtV3zYidxDbAtVGtL5l05urT1MB2jugQpKXv
Qq24Vl1dXjUucNbK4GJxd3VW+W3BtiHKR+zYkohtW3DEmzSdbZHANlBA96JknYUNrojKTu85qiBR
v0YMQaFhaSuyEXlqasY8RF86G0RRrYg1Wgy5Q6hXFy9ZRroITqap33SukxHNHN7J1aWwtb9SZ8Ig
nQo/ImMBvrMr8AUPGJX1VrlZincCw5JjWCR3Lffyo5tVFQmZ7cov35sRUaXjghyNMjPfSPK4htZV
DhFMAV/Vu20cUfqEOIAh+++FgVcsdWKE5CFHbSp3Wj0ckkn7oLY+etOyXpkKHbxXkvKeMfLG+8Ju
BiI9UVBVqC98EcPD6TFl9xF3rMl0p6jQTBg1kDv+x9QHob0fMjc+STl+uCLNl6MbrVTFNOYNgEJ8
8Ua68XLPXoWSYKrMDUh3Qcv5NhR8iS16aqLRALUMDM4cqNn1LDuvI6IjF6Wv4ot2glef4YMCZuSg
qonVSytGpPTjtWdqt0pLlsmWVD7MxD9RePm7vuiAsDS4R7JIYY3RaEz4wJx1zmlwABCMBWgt3XMc
6ipn65CJRQ0SnOGwIcwXxY6rWp0pUQKdP5m81bZ5IV8Gb0CSHtrMZpcRYyMI26uWx/PUZMVk2bG+
jGpM6AlSct3EtFL6JoZZlViXgvap8d/KvmvmnQYPAz3uvPYYd3XmKGdGbyM21ovP2ujSt7wgVMJU
atwzqPwh5wczElsQG7VkceSMwlwicpGbMuBV2TlnqbKOK9okq/WguLA1SmIU9baswapV/lJnXIdU
mo/BTHPWCWyUZWmzIwvbfiYI4yAGMVrUrYWLwjv1Eom8cAcw+UirAGm3m3bI0dHG4ysKyehSwKQv
mazc4sx+cKWtKNn+mDwDXB1NxqNt9wS+b2BBKE4Ar15WLFgfu5JKQPvxIcxYBb4MMng2aKsuic9n
HMeD4AYKN6mudEyJgr9Kx8AlBraSPRIE0FNyZtL5qrK5pBkW4jjroMd5Fy+D6ab4WLCYW/BwR6CY
kim9kJXzjJtw7xvKjrmb4vCU9ory1XbmHaTQVWKiE4k/73RNB5xfkSvKm2tL8HlC9b5T2L4rU8bb
wmDxpTCbQC0UnETGKaLp50hvtwOrT8AWj5hn9szGBBTYxqJo2Ai4Q7DXu5Bh0oC2hRB53rIaeyOr
tLRJ7lD8SSOxx2/XUD9JqfjMtO+OMVI82ETXQ3YgZbhe6HX/N92nXTtU/KaCwuwehB0Zm8iAKCAJ
cSnJopu5jnV2Ak51J20Jj07hw9vAbWtIkDg+WEfwOHkzTMTBIjbUVT3mzwk6D2EZrbeq9otEIZoj
aPW5F03rKfRmY8hk3BrZlCLRuFnQpr3eoty19J8I7jMCHyjpEzsvzsxXOtbpuUGK2ZvHbky3XjJ8
h4XUiWthvtf60zY19chdyAJrCTWVRy9moWRwSCLaUr1TyXEp8qzyOaQfBlFnpTllUnHHL2uvwl9H
r1hWv1nLnDYIS3vZiR0bXFTcwmUjj/TRrvzLoDvZGiG7wwlJtmW2GITT8DBk7d2mFfy+/GxXKltI
kku9CKZUbItThKoXNtehMS3A82pz9xvYSCG0L+S2cu+xgmkMrCAThxP0s9+xfRSvFusJi3ZmnQcE
TKeGjstxRvpc7i+DQ6ajLPTqtd/SuZNEZ8zzDLzpiNx1iP9oyDg7d/7I9tM3eDcV3bhFjhrutW7R
4GvXHVxJTkOmWGniTWMpCUlS4JerzmbP+6g3jfFm9f5TGbVZa/AwlSFBgNJGZF0UeP6sgXNqwEPt
cB/7hvnhquOlUEyd3rjZD3rxqsj/iPsWzUiIG1e5uJ4MlsDmecvY6g7swV3pfAeatyzAz27KWE3R
g95bP91aDVamLsxcbh7OBFS7fDp+DTcMvYuS2ZSlmLeCGH8qxBvW/i7GAaLp0E9xd+XKLcuBF5ii
/qnEBNlp63M22N1co2yMFRuZEVSzgqyvJLNWqVt3DG+gz/YY9lPnFTk6qCPsMMhl794Y49ZlzOAz
Z50LL75HmUvOVlS+BLrxufgfLVLjJtbmapF9D9i4gi4GnR6yhelc7Vcq3l31kpVeUHPqDsWBaa9i
nrsAXcJPIeOrqXJZeh76bmnNG13GmKduvtK5s8p5eDFwUHJefgenCjZDA0aO9fjEZ/bxRSWMRi22
ILxJSnyyE29KwQM03zuEA7AHiS0LD0abEszq6R45LMY+b8Vn28hjGj+Y7f6GQbuOlHZD+tvaQlXj
qjetwjDTNx3LY6vCdyx/rfjPSwwGX5KVUoFHO5mmBh6poNJJX5ltP5BQcGXwWcQGTse0KLhVY/zi
CfBZPSM/qwW21eLhAcugbqXCsjZRDdjewxJTAoBmVkVtOGwDyl8hacgrnU/DcOtDb6FWiYPmYREH
TwQBoxuMdeuGIg+iTKfhO2EdwA5y004pxCk0laGEUugoBtNk79uZ/rO8owkYE1r7zpwXg23hosES
66Iwm2dpcrJ8Jpdxphr8y0aZZZZ+GM0WzY5KyJ+ZoDIqOcjjmCafdS+pN+TqmsMv2CksEoEREW5D
x4mMxDermhSXQFtR7YNXMgyS5z12owaErUrg5FDJUdRNLPXu8DTN6pqWK479hVp3v04KVzs4NiMg
ltZGh9m0cq3n1s4aSQqvkmb+/1cU0/9mLOKzHw9PpyvompqKw9vAO58hOeh9cPsgxtnaqK9u9D4D
nXO2Yir+xpx29HKOigpj7tCJDfIXLlirPaSAizXSa9wSnUPsY6NWFP0mcmw0xpBTf52lgvYuEFLM
NLV8hCWlXVTqJJam5b0SYII03DmlJHzQVmLSeXQcUEoCPcMh9jPLMJUVTXy3aVvR4XxlA+12+OdZ
TresDYCHId2kINtpMmDBqsntre1UPZSo3F2SA74Riuy3ZhliXW9Rddc2s0wPGUbU7SF0YzEou7s6
cimMjQ0OduyQpptASGzce8XQAt1VxyXN50hT0X37jOeDENVSxaMgVJD7wRzOcX7J4OrbrcsENV4K
N4vRsidspqMWESxADcd+NIn69HocNzkZTcLJTt0UbOOn8l3wjOLHRvMidT5Ic3hHNE2Fw14UAMC5
U9VvM5gU7MLeJ2r4iENmg31QIZwuMPND+mHH2ylLg+7zbWgR4/jBzUyUd8XHIR4FJoI4jS1xZTrf
VkA1hQgDKVIDWLP3YZ8wpJiJNIhXLgZMpbF2AfRHBhCoK2vX896GZHLk6PlaFSPstPJOyvJMNcbP
QtCMklnDTMfeurlcuX0HtDCR2lxCiUahjtLURXmDvjGHBJAo2OKgf9+1ghhOdhENZ9FLmxBpxIsh
UNZJTvCdi6rEfJSJhz0+CJcxJGDUXo63aIthVwqZb7Oy4iHMs6IXexCV8BX0CD/2EGY7fCgEwNYb
k4t4iJlA1Al4VtKpJCYKK1y3Y/rTG1TEgY39YMi3Udr95sRWzrxKJ006OSVletP02pgnxhOt1UcT
lffmkZ2oSiZaDez9IUTW5JA4xbBy2TlIqw2PAEE6vCtirL+kDwP8/fWjqRjcpuZcFw6w6TiZGNCc
AsyU4dt95Vb+ptfOcoitR4l+a4yVH6dGPm3JYpXrKC1GlRO/JHIgi3hCl92HVjBtJfwdbEStdGvR
2MSUSARZ6kBlYZK87ipkXmRU0y18WkbdCus1w6sWgX60c2iwnWbuTdE3s21ch3fadfCnQRTuAsNc
OmWsww3GRhAYbEWiJUZBiFmkhzHJKKpza2o4aTrLXcBfG3h7SIcxsqcnmZa7kCWUiiBL6QaIXdo5
BNaXahdy6U9BiTUOwzGl5jDkQxrhnkNeDZAqtA7LRrM2G4S0oInSYRKqWYxmZO4S6wBXuFfFOmqR
uXmQ6+vM19daGsKxakh88sEMT+I4vKQYe5qNsBG4KlBMGrqWrohw6ljNdVTEqUTWpxiEHlC5MdzK
fmK3ZeZb7VsZ/HaN+pWRtaQ1NpYA+CdxOt41V7sDj6VlyEMsRRqaL6s+Vi2oMzvCGJ/iqBI9bEHF
GomO1ceLTKmqiShlGRV6a4PrhFJZ2SgEZas9LOGEei6voi8ZhO90c/wMUUOHwTnaqMWmMlHHKBoB
yWHC2ddNNJdiGWiknAwB36tD0cYCgouekZ/i9re0qY6xMp4nIZ4Iel4DzUAsk3ATKaeqJDMvz61t
HMh77XG/V67M9iRlzwrXYIvtOAhm+l59y0tkt2kSUWl4QCKtHFFDpfX8mGRMVYmz5mR898i6axTz
Mk7xrq7+H2Nnttw6kmXZXwm7z40shzsGR1lFmrU4iCJFSqJmvcAkXQnzPOPre0GZXZUZD21tFsbQ
yEsRgMPPOXuvHd7jMMQ6wG29UrXDkpDjYZOkIriybdjZc2GxrSWZLEXwcS+zMELTH95Gi9YAq1Ey
mcPKXf4lD29b3JPm52vj6ou0MphIWdtvBu9ctawRbWUR4iCe3YBbkK3eSSXC9VwdrCA+ZGP3wRKD
Yy3BlEHvYIcbcoeg7tP3++sicIOV2/S3HIuwM549gsBtjMMMSSExYp8EdJMtjUO28EE8UiUFKcqM
5iYo5XZaYjWy8nHq87u2wWASCYV11XzxQ0HppXkxbVJuq2p8cAkzoq/N6jJxspRF84bhs1qTgfmJ
8vKhbmH3TjkWh0gSbTZLdjmxprOdDu7G6Mtg3X6VRXGrDH1luwbinYLYF2h9dxqtzeIOaFbCt1DP
kYkxpC7V5lA/W5Gc963EJpwPIBnAukKFEBFt6OGuddOdXVYYCyt25F22eGJHLNmEOtgorteG8j88
iwaRNwZnQ+2mSD6gpPgm+EJvpgFevduQE2ihww7JNrmwaZwYASWu743QmcrHDs/+wzx+ujpgZido
DSdLcMjIZLZvw5fYijA2ldlMg5lWd2uO5DcTJwb0JKEr0we33KvAXmQudA6BfKsq5bTKO+81nFp2
YhHM21TobbBRJAUjHmQrURKjoiZgqAMoLDrCpG7E0AWs+LNXjnUhW/Nj6OMaOdliFKT1Xjn2kxkE
d3S1joQGH7LI4n7NGkOTed2CURoVtyW7q77rXq7oPr81dkZABCu8ycQ7rWF1LTUkam2UHu8UITS7
rf2QE9aHASe6cHR/NZXIhJqG8YjpsAazQ116iCsAD5AmNdhJH8XPShg+5EGSoAhuw1tANZOm8U1o
WMO+Thf2Tb+a7enDiPMXmz6RtuwrrZELznhfe9ToNE3NJxl1H4lwn5woXMEPHNE8cQHqCqhPhKaa
fId+eYsl4Az40e+C2Fy8xeM1cqM1PdX3FJlDg+CpxeIorYTY2cpjK83OZe6CfO1rlmFROveDMd/Y
hAhQQIOkdpZ7nbpkI9fDNImsbY4mp7GJQ6iJHQCFv/fb+E1S+CNlNQmYGphOeY7UG01YWJ8hcc38
JCPlLPoaZfLoNs639rkGqdqbHEN/Xjx2ncZqzu5b9oBnuhYuRJV6ZGksD6SZwK/Il5ko3j+m+5BG
TQcDhy0vzTLNNl6pHvDD4klAF5bPMA/wbsWSIKdoUPuYI70dHXCSIRZFHS+sQpIVpwjzW2vD01w0
MqS5fY8zTjPED94Mm134yNpKTxRbck2XxrOWGym+x6x7cvzsnJMsL3t5B4o4PqmB2BPDhe9aTCBR
k3o+q9Cn3xMs3Xf4s+F+nrhFAZb11lXmP1tj9uzHCEknnxbgAtrLggRKZli/VAQ6pS7wD9zOLL+G
1+CrYIcZx0g+5jF+B/iu/O5tntManT/zGJJhFwoZqBpF2PNNz0VJxshzvBw3T/tkukBGVPusydtH
xXzGLqCC922BiLUk+aeij7Sx6mRaeyXzk9xiz1PaMN3rrqiXF/gxTc5zQ6gHrq+AyQ9OC2Ku68vE
Bamt5pkJcfJqVzQFXe3e9kWJxsII5Do0d30HuTPziuBUNbq5YBcud4VCr5XEuOlzZMnoJxFek0sW
7XoCxjiUnJ++qtRVk9OinFBYw95kPulMGtClhYUe+SscJBKJJ7aqRn4hEhhV6TgppK37HsEvTUu0
yzFWRRqnvLX1utegwoteehd+2dZMzBLu6NG2Kpgue70HwU4yE1YZv64sKBWkkYwCpkdFRC7aeGFu
MUiOYdpBj5p+lwg+82L6kEs212CA9pude66V3/3kCJS8qVynjEkzwgN3cTk9FBL3ZTeiUPNSmHO5
5dIBKelA7irNM1hFHm7QCM3116DF3ga4agYMT0wXqHcMtMbI9bR3ISm5Mmm3fta++E6WblKLAUJu
ECA/c4LWYfEKo+ClKHowVR19At6V0gjZwHbB4qW71UQU0GHDGpXVoFxqift5Zt6wygj1DWy983oF
kFIDLOzss2pSZ2u5DEcNoO8p99CVmeKvE6ehVua21ETwOOwwnbp+QsRPEE37YCQ4Gap5Rwv5NXUd
cGH4zdyxhAdnMhI189++P+yVnRtsKpmI93N3aigRhoTSsTVGcv1cEFApTBVIGZhBojUhc9UqNjoM
lK1cJss9ydx3Vuc8VwE9MNMAbOdPDhnAZrWv+/Gqc0ABw3fN1+N3FkTuClG/z4bOxLTFiNF4NMq5
PTZkYmMVHS8bZexozN0aU9usanqI2O7JBySybGUZQLsVpnOuRHMj3eHsegpKl48e2J3MrYrmdq8y
pJMFo62tXkQbeYdbZLboW9hxzUxPk2QOcthF+LUAMFXawGvCBNX0JI3WXkG+pVMJOtyjsa4ZHx/M
ltZOgSqhqvbNRGJmOvZLecvVmaH7iOKB/YOdEVY9QMLwiJrKqoIuBNQsZTJEGd1TKhQmeYsM8CAU
D1nOZVqyiUxd3WORTe7qwrfunHa8sAPyR50EpTS9UMJyXBS/BHeRSEo1w3wvh5fkuM6mzJJ8rWo/
2QwpnoUBkIuhZH9r4zifotthsuXOlqQs2jQZ6SU5YmcSU8xe10O12drGXWyWOw0FbcCqvg+n/Mls
s/4qdYprxwc8owybpB5TEVUxig0BGoSNTIy1gsp4p5P33WRQC7VTfhihB0aq8h810Bk6ArzZSU0W
bsupEI0TzFLpQmqPfncWeJdQOJ+9Kwi/RtdZDhhpkBhMrg+wvoumjR3Pu4FCmLAmOaxyDAiRJ1BQ
wxtVi9EnBXOL6BvLB0v1GkmzQUBeaskXKvK3Mp5HMJ3o0+eKKU82EC373ozcJ+SLhQiOuC16bBSI
epxfEhtoXWi/j/H1OHGbVOFwA8eX8UBw0zUWDFdP4CDrA8BWPXPN+cWeKpdYqOqJAGZnhSrvXFjp
3WCQJSNC861xyjtyq+hS8IZxy6Yfy4zWp+MAeQhYsJcsQ25/eXvm8iOyp3PYIF1vrfw8jda9Pc09
7S9YNINjPnZ2esUGnrl1j6OyQlnMPxv7RypzCPvoRghIwdU131Wdd1/3zwaZlo4zX5NMIi9o3cG0
AHDWabq7rTv3u4xha2gT4Vk72E9KiJHSnPZ0mgKm9OQG012kGiWLp3NIEgnoii2GulECoZhHJMPl
ZT/D05MXLdM25ffcMYncJiu3G6fLAkBajHyb3GcOCECYGoNEOlw1XJQzSEYzew0ZHvnpV+DVV3kX
nyqW4uY78bh/ux29jp7ZVG3sZd+1NN5SuFJ1sU4Yll+ya2vYJqHYKIyNSOy7KMre/Cx4ZgoI96Nn
tuuhdfK3AQV9r2fmZXTJkIcF/BPO0SdCr/BuPUOyfmKpU3LjoNOs2aeO+fVcPI4lXkgBc7ouHpvB
sVApw1H1iCZRREf7mtgSxuStKt5SvDsFeyC7HdArjscY5n6GXMlEeRTQh0kAtOaS/2twxHF1YWfv
dXSbdj0NOsysGGA69uzktK4jLD9k6tG3/TRbtSOyPuQCRwY0dxCho9BcyWVhqjS9SxRAPP9cTGua
LRcCFP/SC1SQzxuKuoHStKayDiJrhYlVbSJaxZnngRpgIFxGu5xYW5i8tMqdjrKSthUzKGbfMFFR
EloDpEj2hdYHCTGrnlGgoIDG7LSuCnNloXXJkpVdMSUq5/CztWkD597lOM/dxZTSyiOnoV+xp7kd
YmxfCYnl7ABhTYaEyCJWSI3KJr/JBkBmLJ77y9rzuGk7u8p4KTHJNr2LxSPaloSSpYDtko4CvUxO
SyK7h1B2FBRPOt13+ORY264pWFqOcXAMkB/0+btwH2y6o+mSmaozgoki7nPopAWOEfMryAW8Y109
67ZTbF8Kb+uoArsoPE+/N6mvfVQyXpBsllzVJdzPwfUrALdMBiJdeMAxDUygARmVfdpPuGbya3rP
OKura22/IUDLbO2QCos2MmBpiwkiUQ1+eC8hmho377Jk43MA+oBMcmpezLJ9lT7LYmK7N7JVL0Xs
Qc03qYyAm5RSilWoaK2mZcSs20gfO0ttHSNft3l73wpqGDWBBbT8RTl/aUtQk9gIK/JxvXUZF/aj
JAxN1k34ahWYRJ0OJALDXOPcZMh2xrSfr2cbpXDvOB2qJavdZ2SIgnuBx0PaNyWkx224V8Z7EHf9
g+oBzTQDNc74zM1GdNOjM8fB3c8DyvDp0LOT813jMU3H8CTcARsN0v6bQIOz7LPxmilJdZhNaExu
7ufXxcCsa9J9csv02Lto3EBcaqO2iR2AwjG7uJd1/GSV9XA2Wq3WvZrcq6DvSfIc7VNklxo1UlkS
8MBRoBmT7ssS7Q8Xyh73z/TmuVJzaNWwd4OueFy+TljFoBDjOv7iFw6T3/40i2um/f2VS8yninXx
YjXh2WiUdVe0GRY3fvrny3PiOCSdVHoT9R3Tr7asKDzjcJfZCMob2gePCyqlyTPyIVXn7gPBFaKc
OXlxrIK8pco9WbUxbZl3F8/hnJ+V6epbpl3V4wDP8+fLdGzo85e4fvLGrVZKhvr1p68fj36+GwoM
uqPLBr0ZEchjCvfgqy77sSm3N9TV8Kx6Q25L1E33RQFfvFFuy5m/CcfQ+i3HkmatbvU58hCZ5CMd
traJghu3Bag+dKq+EN5QX7czcp+asLjHaEjslcaJce+2KA6cxnwbGis+0W4jpMCanC9Jj669FZ4t
7nRSezdxU9/aEkQa//JzHQG7Fr5ur1v8WnU6UKgF9fQSlfNnaYfVLd2//lxl043HHddyGU/PwWUD
FwRy16SuZ0PDGjO7c0r+1Vob9ktZIfjNcqxxc1knl1qh11GoFyiEjOYAXeYiAkGxmxCV3xtkJbrw
yEKzLK4a2Y6cO3CPiqQtL2MnuF8GHDvXCr3jFHavrmqbQ4W1FR7TuAfSFtoB32mlcepYyROai8cp
SVviLcf91KQSVVSEQygz3tJ54DOHewZsMNQzQXpTe/Dl6o4olg54wk2SASpv2P+SrADw++chc5EI
zUmmL6l9j47glBe+HA5O3M/bYNag8TmDbkdLfgbA2t5HJH9AAq2TigkupIvKkM711SnCYzVytdKP
avqN45cp54m0rouyRAbiiK0WBBWmdfU6+mQGyBEq+gwDdOJeFRaAeetoJAxASPglw7wFhAHP2Bw+
HPPSytkdXsyRu50ZcW+E5bSXQ8/hHF0PfFp8GU4DZqiofbeijstfJ9MhdGAgw0eJVzNUN3HhlHVz
peC8ucuwPaSFNQfFyTPRqbPVBoZjQAmomZVvTWtJ7JZsVekZ7UovRCTU9ZGLkg2d6yBMBDKzrDfs
y8/tkAfH0QGLrVO2wFk97blrOHs3AcAWuu30isoPv1wZQf5upAdibH4Xrawf8hITUtMC/HV0SstR
yNVAr/p6mriPF0NbHRTcSJ35M9tCQakiDQRiBdgK7mdX1SgpuCbz4MJZwxt14/FxryUCOyeBt0Ry
U1u4eg9EIn+mOcYuIGlfOzD0CHTpRwP1NOrwPHWwn5rOLTYhc0tGwqJdxcKEXI7Mtxwz814qhIMB
58OnkPlNasdrY0IubdnGcIyhrTCGRazdTMZIO6tCREORs+Vp431lbVXpONeU95hwDeluKg7HVWpF
V60emhepYG8ITBY2KwQMITs96gVQ4yzWdtgFuUs9HfQt+xM7qnY0VZCZKBFfOlOsd9VoMa3tRV2e
phB8kgnkDNxHzWT35wE3BUSoOUd598a8BmE/s+kbLFDcUtMJwlibItlaHpqWiboxoyxH+aL3agJo
TYjfsUiRdEZdf2BmRh1ZxjXBjr04WiK668rB2sVulxxhfbYXYVUX259PLSNJjhezBRFKcZFczAAn
F50mDYuW7mDuSmILjeYBC2F1q21sf6ZO8Y9xtt66lnlLVDf+JbetD+3yIKoUEpSQu6jK7L3Wpn+F
BCX+DSkAK1edTmeJ5uByaNTvVtifSZ1VB89zWowkniBlJ0/YkzRXITvZNTCi9oGQ9+FSlm3LkA9K
t1U4wdFBqXDROIZ540kFbyolDKXz4umUjRLMhd42o62/ch/RaCInY1N7UFCD1ie5albzVj6hZopo
gn9KysjBaJyDI7PiNHTUs96o2GsPuLgAbtjXLWzMqKbY6Ux0csmY05/yGkKIHfHoDYs00IEiXVBo
72sn6jZRWGDeMZAj5gZiQAM4X1d7h8IOrKeSPKc+5wzM/Qk6TIxPY/bpboUSeFU34IwtamRNQSPu
On/RjBB2K4xt4WR0mOzYRBtHOlRoJocWJ9Qhqbxtl/vDsqxd5MJ1mFhbySEw+uQg+pTnzSh7JHKf
p9EmZmfOzGLH6fTRwoI5jZLuqtNkIPYTbnzaKgif97qrpNDdvVea5a3vaArBkH18EuwpAsKDkzJo
Ki6DshGnkrLsPitzfpXwKlSL04UeXHlopT8etEGSXAvR6+eBEQKpKnRrNe3464BebAkkYw+NE8A1
KV/mixxb/67tzINtxf39Aj3qQtWh8FL+ro0PHYvssaRXwnywz+91RZpJHg23LLiHGfPk0bQqiduO
Tg65XKnnOIfZN8BJLQ/8PehUwnxaEy+tuAnFlHIsMnIdKYZvRSXUdbY8tFH8OOFLuuxE6Hfwpfna
z3fjIQPYFft3VHn54nB9oOEGtB8awOnn4efrPx+1cn6bOnbff/n6z6dKLCFEsiNg26t9Br9VFZP0
yNY+SyZ9aiDQ4m6Nd4U0N2M/9LCGWQGKnIKG5F2JBUWioPC5fLQub2cnwNI/++FpzA3k6HNiphud
LgkKjQhPJtzB089HvAHewWwa8D8sHjFbsEOtPLFnLmzTT49Q9dXMo7a9ZUCxC/uTIWiZ2c1y9fzA
nZYHxsrzVgd4JKI+744p/dgqYNtTdzUE1Tz2buak825yG8V07LmskbJ6sHCx7YL+uXbMYW/UybCn
by5APqX2ay80u8DO82F6xO7RTf0Xx+R9HkrRgpsI71CNsRVejuDPR+3y6c9HtaSVw7QGVCF/Z7nY
IYsuuBKynEFV85AmCb7hGb9ehP4isJOK52nFzc8DyFA8to11mIS4UoFf7jCO2kD+g3YPabBMbXVd
Lw9xVdeXQjLasu3824ut8aqxyxhkjvy24rI9/M9Dict1p2OTFOda92JhnCK1gz5A8AnLGmUMY+Su
8T490ZBjwQ0Fm+j3GAXyyaVBxk1gmS96pNV6mF3DEv9G2OgOSY6HR8isjMdoxnYZhYCOs6G+XxQ2
HYXsaPjdoZ+Effx5YLwSbay5gqoyB9kHvGKHsISOKbaEcJgTpMt9aY2qZMJMNtHtQCZRzE77nVJz
1Q2GIEf7+dZFNbFHBaOvGd7udUb9K+vipqz7U4yZgGua1TQZ8T1Nw0STxr5BZQyPzUBdYaWhfz+h
4lzJlu6AStmPC8NOl8tHPyReziiIFETIHe8V/dVz4IAiyqwGJFHHLQ3YhlEQEjLjaj3RLyHUS9gQ
Tw31MveTPtRp6qGAp1LDYQn+zHdIXXOD8jkWquS6YZ9TQzDMkCBsGdvvWw3ffsQSblBkrc0c2q8L
wmtNRBClotLmlTgJryCv10rEw5Cg8OhpNPnTW4UaZoWvIzo5IDIOUS3O/OJz3OvpSk6Q9H0GOShS
NqmbQX5qaEvVkFo3PszMTd5cMxsltDuk6VHCrMwiB5CiK3BchOaZTsnaLN3fsVdR0/Seuh0Tcpv8
pEkJ3QhswvgU3ZZQeXdxQdRDNtaUVUId6X2SAbScFJB9ciagASbSnkPmm/LTimkoDcxw4370d2qs
5DFP9X0c3Udf/mwZGy9vxy2YpuhJ8DI2+SxI5yYvbVO2scfKYaNj8veF/Vt4eknNW0xvefgQJPKl
t3Om26l8KDT0qZBo1P24xAY7sti3HeaiTIobN6Jqs3JyRNjVhZdxQsmQzRhwJ0ZqEgnLpm8qgB6a
jMjYs+qj9hBkN5EWkLM6iuGsfxASF72oyUsEIJljAaMdElqOefKzVJ4qiShv9v1tvCxJkqadhyIc
USvGIDxEsJdk/paGKsQp5ul173TjES1KwZ4UPekc7nAHiM0QGuXVCALIiNQSmNBOL6khtoZRmfeB
3y90qIJCBUfyCWHhHUjMbFeYHWSYLogeht5FiVFFu8HXtLv7tN0Ophs9KvNVOL28z+sifgQDfKig
Dl+ULSnXCDqnh3CykKIHw/esoPajWpN7JnFIbDzw/Rx5dnmd3116XTitVQrbzPMKehdRqB5mqmmA
TYyFykHIhyxEJZpXtKrtgvm68T2URyuUzU2bGnjn0mUxYXd2GUUiPuuhoHEZihSbCJQYFO7jPoy6
8RIZVkw3wAuepA/7AchzsG0G92ZkvHGGdvHqm0b/KcVS1FKv20u7YPbls9d0tEPZB25aI7W3PRoc
sPHEpHqlUeDa70l36ccvAkT7f9xbf26hpYGdbhjw3qbaKW6aPGlISPCNzc+n2ZSWN9mzCRJwExCN
x87PpGtp3JItkYNysIOXnLQhPft4QTvnsrGy5qrU2LjxXhFQwA6EAgOGoQx0fBLLA5qQaWvWlHpY
GIHuWtA5aqaP5zgz7HPh3mlkbvS+RxwZVsWkRFZy52UkFEKIRISCGhJBWVPciXp+SgdjeGDd+hIj
GJDeDoNdLlRw7xoXM2HTXPlW/uWVj67C1zVYrdono8HGb9l0jguH0ruYDfhdEKWNW78IUEmOuCfd
0HzOCp+Jbt7euhXsqCIXxs4oUKbUSqAHztBwmm1pXvb+dBdPnXut9UsYIF2WE9k/bpOQceqMRKhQ
ENMXJMdHTR9VPLyjQ3Tv5z7berBet6Zr+du0CZNnlvQDWYb2x1gTJuLagCkmpiXoWCqEX0gDnwvH
zXBRE1AcDPl0DozmCul4vo4oIS9rcgYfwholVzAMzRZHM6vz3GC1Gkbqs+jiXQvgjxYM5hMtXmat
kUsIZxjhSDJ7sWsdG2NdRPQrVFB0CNjzNORToxmwF4NsWLmdmF7AFEWTqq/zOGxAzCG4rOIYDUsE
0xYorgRgIr1P0bTWla7HZuOmutoYATiSBVh/9DL8P1n0RtbYpWcBQ8AGRI0OWzyy4iPCWXKpRzmu
7eKpQLIHN4QIh6ppIAhpNWxco/d2gUPVMU/4tUYnqbnOoS1ZfEAzznr53QxV9okAtKRNFNHq94pb
wTlw5enFVlg7Z1EiV0Cf2exCI5THMYO67wShdYNmRK5t20Ko0saPlL4GsDirOhoFV7usbQKPmiK8
Hrz4M88Y6I8lOFw6v2CEGgpSV6f3vMHFybWaavPrj//4+3/9x+f4n8FXcUuRiAuh+ft/8fkn730d
BWH7l0///lBk/PfzO//9M//+G38/Rp910RTf7f/zpy6/itN79tX89YeWV/Pfz8y//s9Xt35v3//t
k01O82O6677q6fzVdGn78yr4O5af/P/95h9fP8/yMJVff/76JKGgXZ4tiIr81z+/dfX7z1/Oz9v0
j3dpefZ/fmt5+X/++t/px3sevf/l57/em/bPX9L8m3DQqpAJ65pSY/f79cfwtXzH9P4mHYVsXMFB
dGxL/fojL4hD+fOXJf/mOLZjas30Emeea//6oym65VvK+xtfUrarsKzZriXlr//7R//bwfufg/lH
3mW3uP/ahhfDE5X/OMbLH+VKpq+mEI6jhDRdHGYe3/98P9NE46fN/zWlHUJVG5SNQiAhrehL5O11
OmmCCLKdTNxrpbJbg7ByG05Y0mKU6hJ2CrB+kdtQIzaYB7DHOsGdJRKUoyOaZbdwrr3oaVDOSw4/
aeXQMiC1eX77l7f4n3/Lv752k37yX1+9J7QWluVIyZ9hKd7af331Myg5aiRm5XmYvVqBossOQx1H
iRVPuyFXx2AAgD4EhNnmPWS3GmnL2mCzYfhfBlLmfdUzQ3Vwe44zUsEuuHNzii0xfPmlt/NBN8YM
DyFW5j5KHaiZHC4KkyZ5QnBk7VuXDCs3aFd1i8xZ6HVe5PgN8D25Ogdc2ovPpcin4+rSzjXd0ySc
o+V5HxaKxhWiLpxmCV6sYcltaNP2LXSyaGV400J2w7w839dwyJgzUbcZGopampwdXG8bL8GVUPr5
ZRH0+IwrB/vjdNtpBoPw9WF5xfHvykQr2Q2j3JQE3s9MZlaZz9QQRdQV9T0jspI0Lccr30RxnU11
uG2DnGAbF/5xCaCUABXnNAW8N1XiMQaLi2M/Z2RblYQQ+YtHwviQSV6v+i5HS5caRMjxZ4Z9p5dV
9t5KixOAqfIM4gcvQH1GnbIuRQgprWds507xmg4aKXVlxnIWopJk1E/zJK3vBysKd4ZtXhNXGu17
6RNloIFRiI5oqtw/po3ZUKvriwgJTty0cDHoUaBv7ni4ygNEWp7TYaUYq60jX0t/gfQN5N82LKBY
+ojyghpjz2dU/9x0q5y4lsk9+BUD1ShBjrJ8r5T1zjKqy9pBcN4b8y6pm4MfqKOfi6/Ebu5izCac
nLu2aT5EkmHu7q3LpnFo2DJZwrkHnRXan7C6323DzdoLFAFd5qJMYeblGQ+6wJYDhMFP13NkEC/J
WVT4qdpJL/NXCBI03rkmghKIrc/9yFVL5GyPEJrOYrJydPZC6AqNF3lXVky5kL/uHSuBRP9uCPe3
WdOIjfzPXA3vEbExA1q93PWesyPSCc6t2viwAu8mbZpndkGPcb9vE/Dn5hw9T2rxQIRP3OMYmC/K
eNQFB1xO5Cwg447xGNhFf015BKyB4SY33uxQ+MalDgApZ+ZZjcwyI14lMu9bVD+HeKieZImwYq5V
d2HM0wn9P72U8g13Vc8Ux4JFVx2jpZCeavUQzs+OB9+yKTFeqNBNwW0cRiN7t+vweiJICbXEoTfZ
D1ttupMl/ADHI7gJM/z01Df+N31ffrlkLLQ8TV7fTS720JgpTmm8Vd3wBjye4WZRMyFDGR4FgJMj
p3kadXbAsnlXmqe8ZachJ3Fvp+g6nPoWZ6Ex5Cx4GTiJuvg0AnYV08Kn66ujRlCsRrrdvTMQDGe2
HeIJOrkKPYFNcr1dJgdvyM+FHzynVK+bLoMEIPs7laXER0Xty1RAHqGz3AObwBpvOtfCxSJiecES
J4bEph8a5E/d0ZiHR51wHjitXitn+nZChPcd+TKhBkBZ47YuE86QoXwSuMernFwK5FUhuZZY0w9D
1dyJAcLKXBA4C7k07vOjloSVz7ToZT6xFeo4M2XSkIw8EkJU+Ecrl/t+okJi8JQx4k8QSE03SC2f
UQ0dMEhfpjaw67TFZxN21je2pKEIHieEXQsl7S7MqkuIPsjcpumWdhCCzuyjMbK934dYLeluRT7S
xyg65rXxXOXydU4ULw977phQ3sVuhn09tPbQqTO6+hqJq+8yDYEMOoUsQg5B37bZP5eKPfNkXDUz
uTvBZAH5oszMa+ddJ8FLYpErGYXysSrpMsQhzWTJgTXIJu4W+F+tybibp/dSCYpJe2sX5Q5h44WT
BMD4vE/eHc54dUAry3azyWheZLAfQ7O5pI+8n6VId0jck4Phwj8wUE5hsnF+Y3lfz3aNqtFbtMFp
QHfJYNSdxrBZm6o8R8Y5VrF1ZWAaley+oelxz3I7983I+4c+Qw832uadguU9tfm5jVGM4UF12C5S
MhXGfgSI11I2YB6K6BOucUrCPd/3VnFXoNLJqRrX4bRYPyq7WIveR5WTMBSUFP24a0kQRgAWOvU3
qNX3PCZrrc0dhfQM69gsntPAewCaX+/NLN/QCp4PVTv9dge0F6rILG6Z1rURp/ae6/LdLVzriq0t
+ATCSGpmUjSOw5509JTVljoHPZqJXgjgNWPmfsOh+q0GlpOY+tp3H8s4Q6E5op/PRkQX+PlWuqJs
gRZOpIAGQd6R+qWUxa2kkveW3d9jE91OGidrjjRt39Ysj2Hokgi4DoVhbKg7hwQ5aUH2iJP3b8QV
xNbWXsh1lgJN40RFdVH0BeoPq2VQzjS1kPrDQ/qzGeIQeiIS1BB3Qxynr9bEFRBWUKbLBCTyjKKv
KmkOVw+TH1kXpgZNhyo2WZohsBfMtNm10/BleKTmYJZaKVC6dOIr9FY2g+DZu2ydYFep91gNTOn9
8hGukMq773CE9zZ17WtZuJ+dHE62KN7cJkB8SexEY15ZffwxK6veBjVX7lzUrwOnJMgEVJ20XcAa
98K9sQT2ZMot5P7bqMApXwdpuuHf9umKbVoLpEBh2j8mJbgQQn2raaQdcudhit0Pc/weqipHisJr
xQ3xYsWIQqMRClLQ2MfEJ4jFrNNt09U2PRS0K0mK4qRd1DtVRMFpueeaHSngdAuZ+6Bfzba+tQTC
VPrLyaZElahdRLDZtOhTPaYa6GqK1mi3cwUxwCbnrpjiS1fj/KMrgG3f2CHq3zqBfAQZca8UzZ3c
6ra97/V3EyEiJLAcu9m7zlr7HPrJ717Vv4cquPOReeRhBezHys7GpF4iy300CZFDXHz2Ouz7sYhQ
fwXPvcyhWGRoYsrl5218gUJgHepoWUuJpdsC0VuMqKf6ecbCP3QPrhV9axM/hfLVykHmvk6y9KF+
cZOMaykkpCqx0X3gJ/0/7J3ZcttKtm2/CCcSiUw0r2IviqSo3npBWLaMvu/x9XdA59w43q4KV9z3
GxWhsMreEgkCmSvXmnNMzng9jKhBnCaQ9yJmhUWt3xIwFx7THtRAbEPJs79zl7tfyRWMsH5ledqC
oiRFWBtbOTA9lF3xMwvAGbYatR5DuV3ndPlKLuLchUGBYeImnx5Bs/gg8BrQ3LWPQzMa8A+hZkVP
/dxU6AA16LyuICLG1k25ks9OA0wZOyccO3fYBSFB5UX9nQJnkyg0tbRTkMMNTNY8WQIFp8lhj7/q
DsUp9MzDEDCEzw3yDxWN4xuf9PAxhqM6j3W2JdCKJBK/Rl5cJTtaZ4D28hKQQiN/YLnZzEW35Ghh
40kV1Bwzexsph9DFwQ1QoLVwV6w7S7jHyMSmgoOEoEBswMhTrFWk1bH2wNhrHDlbghHD1tIbjX8Z
V22HuInABZ2TnCE42NPTExsO/tvQIQS3idEZmuhJkwT5+tjqx9HzT55dZSe7/RYLGClln7yyCr8Z
OHD0MhTG9LJxl2ZiFBO0ZN/rNG1I6YVOkb5lTfwrUtbPscNjXfgJY3UACYXh7k0cyjcwXrD1dvpc
u/M5yaValcCkS41+IvJOJc3ahnC02Hu0iug97il7hfzIJSCowK1+KlQ8K3Mq3HWlxD7NBpR2LldD
bfrIx7/vD7/8crpMvvNUsyOvEgGXlLJ3bS+KaBtglNFoa2149NZaHzxFwO8xHu0yrkhG9a5MdVaK
Kpa8KmDctu99EtD0xEqHSJ5DB3lsGRpA0i9pbC6G5SN6PPYIDw9lL8sTmVUbpnKvNjOem4x8wER1
RyvmuNFj9Es73Jxfp8gk6W/h/WWOPZ5KujDBMJp3ZtO/BpoMCEDiO4y4BE4U6aeREyepaWCOzqvf
XOwUrVyUmbepRyx5KBAHeUtmaamfAjzxiJVwmgQIbmo9f5fDjBLBTL6PItogwfpQsj2oBOf61Gbm
6lv8qlP0GOUSSovqiwqof5S9+QOrznehBj6m9pHjxBkaxyPK0WqVTj/axP7Zl1SVoxu1m9lW97Yk
LLR1K5ghwlsbTXmIk+7Z0/EOTSnmz4UYJ41fqQ/3pEXLl0lCnsglrcLtWI1X5eNQQV2D3zSzyIXp
Z/suZ3yIRMLpu88kpy0ULT/E7DADOc5PiLRt2R+tOiGh2wUGoV59yyIatnQ/YlVa+ybpSOAOJeO/
d9KmRtQ8yB107lLahfHtkM6PDaBQ02AK3TjArBt8h7VHRJa2CezMvnsScUhVpW9G6ByHODpVtN6G
3Og2/H5I5Wb+DY78Dea8H7GFWwWv+cXM2kMU6aMgcRP+C/IZPvqEm1TFTHX92KzITaA9XM3PqIPP
SNw/gmkmp6UEfZ/v0xHpIAk5JQSVaAQbtjAArfwNvTXDgaig8jFQQrjVM/IkilsbvDt+/58Bwlvd
cTr0LPPixvVPLwzqVW06LxGPnhGlp65wkFDDWW4rk8RWvRJjkO89hY4kLX4VgWvsaXMWh46ufqVe
1EQGjmvnt1jPseQmmzrjambhCNKiPVEDvxrpkG3GAu0AsqPYP8eslge/8jHRgYFlsGftBDRceBPu
EXrSz95nZY0RcqwXTZbnkieQvo5l/GMcyDqIOWJr7gM4GhroAqDN1lgUb2ENFy1ee4H+jjXoITQt
Y0UALysN6WIWYmtpJeQi+CSNtZra2aleQutKn8Ndl5ngCrGp3PDkr3JmsGtrADjt1B89/0pjIAAs
+EB8S7n1Df2tM+cZ4F1N2gteQj5eP9xkCOcgCUgquR45fxhfzAV+h6rHROwrnrGMXzWor5teM2qS
DFwotx+nDuNag0U9s0jmCj1wZyrLvtnMFyo3eo6i5N0zHnG7A1VO00cUB+Wewrs56bzSgLXi8SIc
jZ+jyf0XNojXmtPXMbKXo2SJImesJuQAPDxOFvffEj8O1gPtk+MUswkWNrXyHH9zvd1Up49uWL4V
pObKpvleJ+43A0wDiQHArUXGFpQOOMOC6KH2ERtm3zx6YhyxEGg2TYpAH2FbEIEZsYvvaVTs4plo
7154d3j9SU0cmWXMAjh+1l85kt8H47yuZg6MQRa/wXRazLEIEVLrUPjZs677I60YWMrewOTdxNFs
FOKRwT2AEpWecQvSJO7oNxl5/MxBCDt42G9CEQBL5mI2vgKbCU7PYxJuRAVPLvByHuod7ONnHDqr
aEnAyYdIYwgTl9Kibd7Z5SkasVbPwbYkzLcJ82umuv1Uei/CcPZdpE+xq2687NUlDLX1Iyb+2V1f
xT/nGbLwnI6fbgjbI2ZY2g32O3NwwBN5fStpPG+n8JIWKr/LTEXKXEV49JBH9wmnmJtRO9NWyQHB
VqgBkxAxkQ9GfwrpdZmqAG6YTeWKjuR7q4aX0A+YwWfy02IVpBN0wHOoMItUPp74n3Xyyr9+iZLp
DevX3tXzu8MafzNL0jiWzKp4ITqXAIUipQ511+/RP8yYS5a46MW6xDy33IiRgxYJyiunRUM699gm
p6PSHQ7vgtK5DtXZ9I1PlbrzzhL1IZO8VN+ocW2OSJJKXbK1Gg11oPFc4dlhjjIhzSj0q+lVit5f
c8HI8oYXMGe8DqkzczZA/x3X++G2Nn04MyJ2cSZUxkUfl+gAqhoqTi7BOY71tSYrkk2SNIAYeEZE
+ecHJUy32jl5JlbxeuADaDkKa95sTdLvTecPhwnka+bgvXeKiOmI4PgTzMQRApUpXcpr0eI5bi5o
tq9N71f4CpnXptZH4DsrGk6IIeyrGdrYiAXZVnWJscIX4WtLP84buE9tExPlzGkF3pf9AA4DAIeC
dzD4qMtwHWHHNUg1C96yyaXiNsmr6lLjkLUEVPEMv80FnxPFSL32eQtxcaOqKFpXZXTN7eiKTAIi
drBVvXGp0bjGKV4/J2FBcTK81RisX9KA033dU+IEPix9Rx+Cudsk9vDSh83WxCDXx+0l6ca3Zg6+
Aw7e26n3ZDv51pLDSxWNb4vEPeI3rtMs/hSSbCQlnwcZHEM3+vT6mPAXwD90BKkUA3xpY/I4VvXJ
4gjTAe4dFzhSNMuDMbSXsdAPtRfQ8lKvHSaTxgzXUnSb1hXM38Tww27anedEV89CZonaqqPHtfFG
eeepdVQod182WcfAFd5XSXpKZUvz8PW7DWesV35VZyv4b/h7Mzb2wiQZnG3GsK1qrT1r1xfOM0y3
927eajDPqhP4PXk1lYf/L+jys5OzJ+GWKnsLfXBd34ZM0qyYmFzeCnWYs/T/5sfEytbIJ590JM6E
uL0oE2wCVOynePgm6tfJmJ+mOfz0YoAv8VgQrhKAtxujO9czt4nHWCC3GEeV9DdIUEAAT2PGktER
CDht+PlJKQ+AjG5NdAGS58F3wo2BhnHAcr9OnY4gFO5WZC3VOmYcciOa8S1NgOtBfkE6x7UCGolf
X/kV0QseAIvcuK8MnIMJGC9qlHzXZdiuBGr7qcex1KTpGlNzvUGumK7LpPtRg1sSUvorW4MbInB4
Zfv8fVwiJIBERu2wPI0jkpQBcGVBvoXRfQyu/YjtgrtUmTFnaMKZVGKtQP0xz7MGesxtQESq50vS
R2gwo9TfCsXjVQwD3Cga+klE8ICN4WQYabUhWDqnVRncuQ7Uh04FG+jk9zXecgCi9nnxLMnb5TGT
guE6IeWqvpsz0p4gBoYYzjl/GWQG0zIRqiVuzDn1XnMn0/HNBS92F1wijr6NfbVjotADb9ihBWrW
khn/dg4OmYoFOHD1DGNhoEVffNIQv/UFn97ScfF3vTmtlxUiA/nLTEPDP1vVjXVYVgzhIfHsEwMw
OL/aCfuTtDA0mVF8zQA94lO3EAnMzqNszz4aYAg+3tWgicDzCy12yOeHxpwObM5Hq8pITlLLYpaj
/7PAVxjmOGCtWJOKFJJF/zHmOZ2kqb0xB5ZiJy6Ppdcj13zuoYXPNtYcMTWXIZxvKtJW6i68Mrq5
6WoGFxX3dNKIDu/MdIj1ec5DFCJWvCKojvXO4tNpp0tJd1QujExfj2+9t2R9OAY62GLby/5tcjCX
DcWlpb8xhPjY8D9V28SieHYjHOkZmUOE3ebRZ6eau8U+3VH481C1MP4HbpVxDI8zT03hWQdTTljj
gmNUOrSSgiMZMpTtxMsrS9ySYrJHFfMtrf12kwwJPf5cv2MqWH5whyb05sYW3ZvIR1rYA64d/sUU
n/NkaHcB6ergdp5iNG95DaHDjI6DN7zYZd6vC/S7bDEc8Zigl+BGLRuMXm6fypbzfcViwS8M8uoR
7QwSiY9hHPYWMuAS9YVgyu8L/WGm4r2PSizPgB/ySzbEb07/zTb0/dg3eyWcd2ZaWAhjtirE9/j+
nfAaEv+lvI0ZEzCEyQ9MarN1bH7pcicFLG9Dm376NQt4zhE+d/OXjieCPYUFyQRycGOmODQTFIpy
ePOd4BNTy75ZSEp5El6bstmZI0npxvBiyeaOIcrBNCEbDpjpDbqIBsufH8/vCBj/59VNxUGEsPLd
TUAxhucTcawxMdHyQlDHcMQT0MVFw18ZefSNLioBtkgzNNrwGzvDXdRjE4hiHSHCIVLBDuFe8zkv
MKWCoO8gZ+uNl5WUUyY2Z9N6Vj7tyBipfine7WEBIWogZglPK+ortsH5HXK076Rgije1rK7TkiNZ
x1QBSII5v+twV8SAOrxoL2J+OoTU2z4u8O+m85tNSAG+kXSVsxWwyOX4/fV9bjKPwJlveuFn5gEa
DrXcGvYCjFluyt4RQMKm4BGB1Sn1+KZPSCYw2pNX6JXXTJ8eSOys4+L1s6KFjDMxB1iI/Z+jgn6Y
7RkwBNYvhe8SuiQQG0QytsUgxzpYfvXScjs2K1KsP9i3TpZdn5dPph8cfnh1yePxge1RW9+cqD9U
c31nIlXI8NEnHiqyjmcIYA8z2U3P/VtAPupzsp6neV2a0adZzk9e3rwUrn8qO/vD97nVgsZ+aOEZ
bobc/qhb9UaGDExNjWwtPMGMuhjzt7YtNtJSDzW2f7sOyGps7gw9ELTCp9VGI7kU08tgRj/aXp10
Rz/fQSMe2VZyIGVjgUcW92jBj8Lvhrs8CeAhynzbierWLrmozphS77C9rnpoJ44FMsJyn8guuBPm
cs0lMLQizzfL9qlkDI6nca+hhohuk4BamOFnbI4vtdAPgWo3GXe08sUJ/Au9+OFAm6I/LJfGDpo7
t+LGqeb+RfAZQeXK7uM+eEhxkKwsXTzVfbkyDfGUR1DRcYA8OUW36XLz3XbgfRoSVkC3AcKW4mTi
2i2rUEw8Il14fI2EmJghYPNwsk+p5kGNpvlpNN0TR4fPqLMOXq0fGCauwiy+2qyVzLd5qWTyruP6
2XK9h9nB4wQE6cZNhxePKVfAEZGgt20OuV0KRgrLIjCl8uDpp0KT8uTbtAck7tRyWrUCh5ixOMyz
9lLnZI2zUMSaog9J0lNuB09+tTeb8IrSFllc9yviJzf+TM5frB6Wd5bO4n0e9QcOoV3dJlubmHfe
CccVnjlP9/vRYoVafrxmmA7hen6vtbwbNSN2VDWAh3S1BUM3G3sKgwfN4ABXskHbX4/RVTfxlcPw
k6ON28ml/xMMLzS71lP10bRjw4xAPaC9/GjrrMBszoFOzCe/71/kRPs4qrSHc71bL6VpVXHTlu2O
9vu7NY4vyxVG3UsryDHYqFYJB/Bk5Imn3mYqH4J79gt/jfUqAXp7qILs1AfuvBaalBL0ot6G9PYm
oujsM+8trILqnI63Q0uGWh65wVrE3a6dZLdtmNcvMfDNyYzZNXTgUHzljbGloro4+c2XCuP/64H+
gx7Ic39Tq/yLIGhXf37++PxdD7T8+/8RBC0KHk5+4F8cG1WQcn4TBFmOFBZ7ros30THN/1UEmf/l
oPYRrqmkcD1Xqf9VBKn/cjytHWE5lra0qe3/J0UQv+NPRZCrHZu10rOE6diLYug3RZCyejNTgW3Q
5KEPH7EZIFKuH5jcrH2PBxV9MElWPkIKEzjUzoWFBgE4p9vM8+H5zMfHMaXcsMJLZdoQHowJnyoq
uH1YksJVvjrz5Jx/u7j/Tgr0L0IgF2uX7drKUzbsJgcp1e8vOk9FU5sTdUO2jFzbbLhY+ZytAvgQ
KvgkRRnNfkDb23KH+8DFBVyMdrFXYbf/Dy/k3109F9mWcDXXT+rlhf529Rbzhpdr37hBOETLIJhG
Ovui3s6twCKg1N6p7F/e0FKWeOho4LULTnfzr7+/jEX39Ieqi5cgbfDViKOcL9XXb6/CD6niiQoL
Vimqipu6KjcIpU80xIE4ZZTgf/9t6ED/+H1YpT2L/5nQLWwp9B+Xv0eP7ifYpBhKWt25RPzd++q7
0deX2iAK3pSII/I5sJ9ikRDTF8CNAdl6NzdtdpxMbgBb3GbD8EowRhcW8dFHDTkoaLMO7PiNDdSD
buEk9skAEKCKm590dqC1m2QvsJns7Wz2N9xWUBSihx5zGaDbtoVqQKMLqshtXlUB1GGW1jZG6S4Q
sVoys6nSTaTuzZkg5S1NxA7/JDkHJiNmKoBTXfSoWjiUl48AzqenoXU2bg6kpnFD/06n3gsBDxxp
zexeR5DKMqYQ+I2AXWEhWqNMaNa1SUg2BN1fXYWiWjYPMffefUU9T2JmcEKOZe5kPuymccyB4JnY
m53wsWWkxOuaNXu1n9waQAHKGVuikvpUT/3BTxliDHrcG6DeVoODHyZNOfMPdbOzMVyfM1rYNwnb
wA4vwBnRLXGuZnQaBKxoBHwGB5amJrEvx5VjAm/culI465HdN+mLp1TtBo6gO62q97mWGZAj/eqj
hPXSJn0ve3oV9sAhg+l4zv5KYIFHDQAq0SBAvcKvg74pwWhTqZNypmMLERKDOEG1ThPnMLXKe8PN
ImD6qiHkqduP7jQdKwNmleW0z6Nt+KQ4+mcCDAkJmXCZoHfFtt/rDJdF1dGtcuVt82qWU/dSdi4m
MDltLYwxj60DlCIseowxHvnbbls/FYMW57Ev5bEwyOuomSQHljmgpScMyOygIVjCCPbaoQ5XMZpr
GRnDtqeBtjMCOluyn/j9+pfvZf2t66Hldtyi3w806HsfgyVD5/raLl/UYLzRS3mZTJccJIv0dGAp
HN4dArKNqfD+e9/9hwz3d/WjXJSZvz/jyzPnetK0TLAdWpl/rDSMdWQG1wcaVWRuVBofOonMWkGo
mPqeBElbHS03qLa18x6R+wDLovCxRsnrgibr5mx4GqLugLEkuvefSmzdGzqaTsCXohb9sY6AilWM
YZqOVRPKiOHNYh8Qz+3mU3RkEvUfFpFljfjn+1mEqA7BYehb0aUK/v63NQt6ngrJTwxWfVXnaxXm
3sl4cCZS3LtqyeRoCDFkKsUxBTWT298NzlzsDM+HA1gmt//hxbAF/+PFKNs2FVW8QHyrbNf9YxPU
HJiGwZDMQ/IhP2piIa3Ral5cmyhPYw6xm5iMuCUqoruCtdxHMcHc0JbPbpgzp3pTNVkGPrZkzzVP
bpd8/P31WX8uuMvrs11scNK1XEz2f3z4UJdR58whKasTOgLXIfJUNB0YgsrZNWPXXMI2D9Z15P4M
bSZSX8vW0Cxt5LRvkYtrnOx0hjb4tvxLQazHl33mvz00y7iRM3Ox//q2LV6iNtlZEuMEC1NA/tO3
OrNQwY9YbumOkw+woAIyNUdnRzhH2E7uOaLM//tbNv/c03jLFreF7Vp4aB3363n47f6wZzxyluXQ
ihmzW2ma8cXG+XYaYHjE95OPb8cPCtbtxj+7gXvIvak5goOKL6M5f19K5gxaAI7Y9Pr3F/Z1rX+/
cZcXRv+DT8QRyhU2hd7vN65fo8NSYxCvOo6EJ8NovHNcj7cV6XqoZiThh6Ea72KGrgdv4lOp+vG+
zb+JzEdX4qvyLpynmQxolurAt3OClqHL1EjKTwESNEQizI0c6fiAnQh2hrpL/sb4DjFk3thTggki
j/TDCFj3BsNLjuCxHFl1UP9Dpz/+/b2ay3v5471qbZns9lSanvL+uO+qWqlmdMgIdMAxWnm0ZDkw
Oc2kY1yIjNqO2JgfQjpOMiii44it4ej5b0lmkYVTciBvJJmXAG+YgXd0fwyO4Y0ZuZe/v0z551qi
bFT10tOKnrTQnlwen9/uFZHUMm567NVdZp2gTtd0KlOH+LuRnPBmzu503I0vAippvwRPx8COV0ZV
/SqUVFeVEyQzN/CrsHQ+RwG0LssvP7yI8OEIkbb2X1opP8LK1Ecam7v/8Nr/VOTz2m2HL6Zm7ZHk
I//ztcf+6GGSIksgEzTc8UirTVmLFH7+Uh3FM0S1xuvwhmX9Aya+CchtgynEypF/FjasW0/cdSN+
THg7M41hB60XM7drtPzJCAaCrRtz0czK9FTlI5V67xzUNE6rRmQPf38zpvlvPgmIcMt5wqEmZoX/
57uBcKHNMvD4JMJoOrkAdQ5+WBNvN8DvHD1Cg2poi1enQCAV9IxZhZseAF2QbQx7p/MS5wqvMT6P
pqlI+CyIldNJ6FJtiWNWgvupve9d0j6EYT+fEaLPT3ZKX8S1B4+OM5mccWgdjbqyjkkSmzdtMxCA
sHwLyOMzYZU82lllk8wbdTua/78c16rua3GuBQA6tFPM5XCj+5OkCzMjoEJ1NqzcGPWFa8oPkhm2
M7jYb3p8GTqyl9AbuVvLsONL0PS7XMQgm2Vy16ihQWkXawZkQcaoUINYdJzC31mGg8FsYZhESVXt
U1brjXTxnVZt4h6aUN7lU15sCpFX+5nW/X0+u9ZqDALoXKFJRAeJbI/OWnT9ROwAf67Ama804zI8
ROnVD1Bh6jRPMBz5ObMtCtVimvRWUpsQOExwJ7Te1zwcTgFLyzEpiF/warqBRFHs2rj4GYbmcB5r
Od2lHG2IP8/pbWUejoIC7iy5YQQ3QRiasSXsIvocJ6cg+JnFb/zuEtrWD9o75lNIJMCE+SsyQhKR
WaueVQMM/+93m/6XXdsxOfVwBhFSmDhD/nx0oqpIKzmWADprpGj5JpOj9VrFTLDSJA+qXVeMFNte
lZI+lkwszH36Zs7edNPKTJyKcfb3CZ7nG3q9ZExCFP7OiO1VgN/5EdT6mFJ0/4KdRK+lfGYUuJv7
cjo2ZTAdkYfYN0iB53UUim7fFNGzHjrzWy4JEWLT1Wdwe/KqE3gY2Xkak/kWIygmiq8/hlULJBij
Mr0dMa5bsHyXvCFHwBMLsMcj4iDPOJKzpI1nyWn30izEvWn2vXdLu+VNN5NMO9vd7cxNfwus3CK0
ZaYWoX5LNn+/zIsv6R+bgJRsr8IxtcDURF7bH5c5bYoUAV5FSanTCUyl4g5u3Yx5dFBepswSK5UA
V0cUpe5CMolvEtx5GEE1crCg2CaYIwa5tc2sBJVfhydg6+Gmtjj0DO5dGHfmDxIKYDl3JLsHHifl
UTKhUc5mUejekSdiAZhXR2CG06mv7PKxHirjrs1i3B9YG5+bZJy3hil+ORbuxQ7ly6sMECnDlrV3
aen7r3nZfMvQy94rl/ry75fHtP61MucCOQzmFe4sz/qzkqXYRx0ShvQAMD1uYyEP9P/Z/Fpj8X8w
mGLUSfu5LMRz7eof0egmjFv1GvUs1o2+NWEwQCzzq4q4YpoqJCmR1Vrl6UXZ2ZK/48qnaHJeDXPK
yRozxofSzTNCD+bHYCZ3ObH1HksxydbOmD9UPr/R1a27S01zenT9e2QDLdEblrYZgA7OtU5z8CAh
MZ/Ld4nfftdeNp3q1gaxHtoczparakfQfM3AuuQh+GDd0fyUKDY2X6FEAxZ64gFD+zEdRmJe4mkj
B5/cRbd2v1thec2VNX8G9RKZTqCRZEo+DtkFSK2NXp5E9lI6hFwXQ4Q3CaZjVbuKzMyu5BwyKZQ2
XbUWA4RMczTKUyZMvrhNBI3YEVvRq19FDNfQNdDn8pnk2yghTBkRA36ebmZ+46Xu1WcFRAfulR+m
sQ8R796XGDHug5J8GNYAcs8aFFdlVJ8MmgeGTy6uV6vqJDk5rpvFTqPs2WEsJxCS4YEoHcD80u+2
QJCsZ5OQvQ2CFPqvmZTPbaeuBvlDj+TfVGtL4JExOLpWHexytzKfSIVB0ZZ+2YwXK6jTYkLisECq
agtbNG+gEbRR/egPs7vvXfIKimGqr1TH0znFDxWBz2LGXdYnqVz3KgmjBC5pPofRUTiyOX7htuTy
p2honMPfb3F3KfN+LwOlVBw/aA6aHi19U/1R8qb20EyVsfjltX4KCXhuqjy7CxMPvAIMGIJBFLQC
NNQmyhmUKQSdoqD3TjMRp4OAe48LE7BVrO/iei6PNjCL9ZRFtAdtjRy/75L6tlbB4+z386vldg8I
g8UVlp5xJUjsXtLXfrOETQ4Hlhh78Gfyldt06yQDgjgM42g/mZxN2Tg9fH3JkgTgJZMCJ0WP3IDl
4Ejn3kEbKvfo5QhuaVYsaPNPpO+My6I0f+gZ3hAJ1VKgTt+QwdU3aduHO+rscDsExfTeFEBpkqh8
mWIx34B5X6lYuhCsjIHkPkBjTElfnGWShyilOeSumZ0SW2VbNWTcjG6GXH5K9TqdBr2JxyE9BAH5
N9XUde8QrzZCZNaLb+UMlYVb//f/rzvqica0n4PMLm9D0m3+wxb6L6csPlnXWnq/nqUc818K/KTv
4KbxsRODbG2HqOhe7c4++SPAzXRx//khHiaE8WjSnEDe1xNCw2JAvuBgpahxuKicKE1sXIxvPCkf
/37j0Rz/8wTCaxPSE85iOv83i6s11l6IpARbpIw2zPLcu9yQ6W0OhbKmh0RDayZSYbBIkY8BdEWN
Cl5bNFksv/Nz5TT7IC+s268vdThat0hiCvRb0+WLYjNOlX+MkZe6fvGgm6LajAwFnx2kUzugftkd
pApU4YSZurQZb1yXpqFHOMSzTOxxl2VEiRWXqcvKYyQhJ2WBrF4mJ1fowKltF7e63xJlVXqR3ioy
1Veyzq1nMgoDHyyWLwsmuy3BbUcJsRtfuzp8fff1pdYB05yO7pbPakq6p2vu4zIVT35I/5KEABDP
1Mtb6HMVo6gxu4OQmd11eDXXnczgtTsQkSThiGjwsJfDNgKTkL+SKfveTvBng6EsbzvT6ReVw7Ad
dW9dEWmy7nnCe81H90fkROPPyA5XdmpYRHfo8VgmZrlKlzoL0CspjG1DA0o211oLYCIDoVXDINLn
3Pkwer13cupgp5wfqph7PUHOeLA7H7IWvZZbyrefnBaSHXQXc68ismfTMCUQzec/6JrM3JkoOJn4
laj7K8KOBVLveKIe8+NWXybOYsxzxbGnZkUyyp9E8SrCJfy6tKMtIQFqpyRg6E5C4sFujQ3Hwh/Q
1tiCel0XOJW78NG3ycGmsww8asUCEB8yanlM+02/FqmF7TXEpVbBZIYP2JrsJNkvIklXcAsXFqkv
b41CztgIHABbEyAxDv6SFPu4OjXlgF5ucJxTmpnh0czbo6rEeGHzBFIK176BI3rDbd+/JqX6AbeH
RLjyJfSyxS5Y1we/ZZg6kJpxbOtUIszmT6VKFzmiaF+Ns+ePwYWPYOCgh+FDts1rGI+aODlp3mTU
xg/KcbZjMXoXQq0vDV6yY5x666lIyiOQc2IVJ5KZTlZWDDuUnp+z67SnoYH40mDUwI7n4kUdgh9U
lslcWT9Rcb0j8iHmZjd1Y30zeKM6F4SR7iKDI6hdzmgKthHwxXuqHFrfK1zam4Bx1iMHkPxCFbG2
8ulqNVPx4fjgYklWqu/JsgvvQgDc66+/kPa9gt49hrZ1NWsTiX2LvTGMSoV/MWj39cHNOe+N0Fkv
RgHwKvWRxXs96RO+GUW3aR6NCx5y2lY6dfZBPferyvDNR3TOEQEtM7R5q/c3lTuL3ZAVpO0Zg88F
SBeAap2buzTQgA7r3F8rPeiVqie8oHS+26mfP2cS1SpUkU9+T3TpLOHS2J1Rb+yiJFFwcIdLa52Z
tZnnr2/Snj4OvZMS3Qae8D5K9IGwXWLu8/x+oEg+JyMSQU62hJ4qFcC3ycReLEcNZLvTbYf5pxGF
vQcXgQ3aH/vbvg4ZgLccrg2JRWoQbrEvQ4y1xhikQNy8YO373JkqBmUOufdKrlECCDm4Ycnu9qKs
nBUmrQVLm1fY5Gh1QMVOf00o87Fzj7SCCImZ3sKRITst45tBBDsdZc2uBLP0bcvbTe6wsjz3bWYh
ef+/X1IkShjb0aUJwQmXyRis17y9KCt/Cdw++26zvqAB66DJN32ILsaqjo3LI+eRk8tdUjwq6KKM
VbCkbqtST7A7pMfwpcXtWzjvItKSwnmatm3SFkQ2aQhjJjrVAE9rigBghUh+PtkSzjd6D+SsbqOP
JQncNwtJXzjdLe2sY1hZ0d5NnF9fn0GJKGDt8Rmjk8wCKHtEVnJsQU7xJkoClIMaIOA4yF9uAZCz
CcAJNPKlZ6h7Oy5f2jTycMF1OHeGwNsT96t3FeHyN8bgqHNK5tKU2s7ZdZP4wHNq0t+p9UGV3cAI
whkfCHVd5RYqsMGb9NoxswodVdm8eWzJ0eQ+xDUV/YiE6NXNi8e06VgXlPVqxXzMlmgN4gMWZN68
6uUgXnK4uLYLNqzRTkTFTfOxMfDKWME5KCdiUxqzeoYpf+vhn9wUjUA/uHQPzeWLTrDE1+Wr8Hs8
K3N94tgDTMgkRwaL1q4Q9rzF9v5DFS186KK7OOzIl+FrHhL/H6LOqzdWpduivwiJIvPaueno7O0X
ZB/bhCIWmV//DXwfrnTUcvvs4E1D1aq15hzTJC3Y8dei9ftzkqXAV7rS2bZFOpxNuKeGV8kH9oJ6
ZQpn3UAE3Ls+ya3ct8+lMywQfNEe3cRh0AZ5VZRCPVmRuKTo4h4cUpQ4/0bOzhVVdWLbqE4jsWa7
2W/zfTzEx8m2/fvkxBcpCDPEdTKf8xl/V8+MY6+q7Kdo4nNm0VGK0IZtwqzGxzzIN0OrFYvwmKXn
aJqSI0oodFjzf2bS4xjMgXL5HeA7pReLWiqmxYIdJ4wrzHVcO+JxU1AvijO5aUQR8OJSXNqpc3Ym
enw88enJy2sDHSlmRPL+sksivYCqazi6Bar5ulrQ9V7yGdpTGxjYUB4LNM66St2roff5lo5fiLSc
Ln5r12xL1WsFqfkj0eqHUbXtgb63Frit5hEWOW5N4kZOPn1PVgdSnUuRkN7kaJiOJybiKkaMgw2+
aOv6iUFC9uLY2ikd3+LI9T6l2b4YiKc5HwK9cXheMtttTlOnmospWKllOe2apPV2vlL6mSEs0T+N
q1+tkN41xeCqp6t4n60c0wppMkVGECGeoiLAemXD04hptMRxd29LcLeaifMtYuPolKVezeoz8VLz
qekJ89RK33mAlI7REg5ZR4LnWlhyOAP68a6x7eOW5rn8WoRR6KdYKod5oJ9AbtoEG+jFCcW9dfsF
cULadzYlKVeEHjm9No3Ja22dvbB9TpKJJYUzSI9RE2qeaCSM9TzBBaTTkLAQWbt2A+enGQI9HtKT
08DblU19juo0uvfK0m6N9cA9aLwzyaqQOlNPhL52981Ju1nVo2sWAfFg+t7BQYqxq0AMR/bFrHtg
xeP8g8PhUQBW3hgwp3dRN1cBJMzvjDnPyWzG/KA6Tlz6PKULK8rGEancSyyi8cn1BghJDmeGsso2
nFzSk65sUPUglHZ0SGZcO613tSY+ISZKKWjdeLzkxfeAkBYKt0ZXvMNBoYvZWbWiJbVauYA35nIJ
O0MEnS6cF7vJJk4CnFPtOM+QpTrjm/OvhiP+5tFyueKG3HphFwxC65F8N2bPKEongNJ3fpxKQAMp
fW4H9Rj5MDz//4XUQPidC9fQi1nfBWPGSu9eotgBYW4p6Lj5AIyF5BQpRuAfWGHP0qs/8p4BSxJr
/dVsUarS5g9qS8u4sbJ8PzA0u/+9eJoXWEnmcR6Txq0eP9SkGdd4gVGmXfzfSIL1zkWMS+0oDm1s
W4HJfbWuqu6qCeBsOY/xA4lT3jEJuy8tV83BbrTf0JLTPczlt7BgL0HUUEFZKnXocGoS5hahEJ6q
/FlXavGx6P25rsjnykbAZHnt5WePNMqLJvBox6M/X1t78Zwjprm0C4zASCfCaZsdHFjn7M4Fwmvd
QIL34yGbtfmZwpzNLoruyB/Kvd47RHUXhgm3U7eQ5BQfseAYrtH6Wvob9YY2THiIJi8CyC2rTTrI
+6Qpfh5Ddhd3btvHHo7A38UkXs8JbFe7i9aLbuxnGBKgTbc+utbFDI0Jv9xiyeHh9ZS6dwq8R6yc
y2RSSpmWePeAX2xHTE6B7FtzlxqRvei9u3znzrQ2ksXsMZapgTpAJ9YNsxEUsQLp6FrvMJfKNi8D
neblv+6kQKNf4zosmHiVPX0oLoP7a0y1f7N8YsskbIOz7Xrj2cR4LhySpxyzdR5LelsHo/9urdm+
imZxHhOlmxo+sZAmtEXhxs5niqMQM1CIguZfUgp9Y1YAUhuooqsyAvfx97IoU0KcjURFlv7JsU1U
yIxXK8sqbz1h0mW445T2hKx5frXnI7pHAgtqSpnajoxAaKYImuWrpoKkoCt33AJW2v9hkv/gyH8v
cZ2e0jZub3WvPCRSabdVhHvt5j5vt1l/r8YlrKupuqM5Op8kDcl3pLNzVJgLvIjgIocWApOFajta
ZhhEUslDDSwICxi6g8QJi2/TuplJHb2ommQFo6i7hwR7xqpsagZF/exvXUGnIW09Z1ODLOBsUuDp
r/V8NzYCzwg9mFm3/uHHlZvWIjfKxdN+8YuOe5XdoU5H8wyoFg+qhXKVQvxDszgMkv5XOG/51FS7
dtTlkmvuvA02EZmuHdrXFvr1qSyj58iFHtDC8yNZ3ej4kdVwLrPskyz4dYPT86WSPcN4jnhgi1q1
K7WMxwD8UBMkefSYGgMGLNfJbtNt7CUG8cx1T1Oc/7hp5+0brf4vz5LfJg45p0gYxb3vdtg4ZnNT
GwQGjeVA91/hY1Q69aFFwB1PtUEho5s336oRfVecVzm/+RsJbJHQsZyagnSgZ2Fon8yEt5PjFetO
zxjUuTnkPckW8FdCeW38bSyIWxyLzQYiSbHM7vynmtbVMFfqtQ7T8c4HewMfpl5zRDmXmhiO1d//
RPniuykI5NHW36ypfspqJ3kj9+agSajeaah7AXy/fDswSFgBFeuv9kQ0Z9fE//WNJKkqizgkpzkd
C98AOAoOG3lRHKR92xKSmUzvpuAQNCeDHbSVW9C1nqd9TtgDf6U6k/HTP6vCYflXmJCsMENuG8/N
ISXuYh3Smj4l5hQBHdHle0uGKuEq4Elod/+hNH13dL9rO0m3srSnXdKlz9YwVZCkimTXFKDP09x2
773Ze3e7LFLE1vx68AHMOgpV3yxycnqvd9c9aVRHl/vqotW/aRpCfkmNneu39kOIbWFV6sQN97E0
CcHmpWlJE3W9+DggJH+A8HQqlt+D4jHgE36PkVod5pEGgE12HSibcV4PdBWZBBMOF1c11ZOdlbeB
duGfwoc2C1Qslcqz0YWs9hA6aIHkm5mx/lFiMFn72GSeorjrn1ROgo/sjgWinFdDdQAMVAQkwzac
Tda5+XOtORtCOJs3Urm6c617OAnFth+U/ZPKLdHqyODHuAdEkTlPqE2mXUFqihaRmExG0qkuc3GY
ZP4wVuGPS1zorbfs/HHCvZrk405ITBw+XtKrY7XYDaIKlBf360NbDPGGcC6WvV43V9MShvCXiOCZ
ICCi3neOToStAONU815EEDst74OhQnwb0ywFYkZGXpMUDW4iVwXkI4Lxr43kgWyvx6FL5re8hZgz
q3o+R3pJUeMwtVZ2S1VG2PStiTVCgNo8PqTa9CJmZe17NFMRpiBM43EHvwH5drxCYwLpYyYrNiy8
ZAuvBp9J3z5pRnghf7E628vLKKuCUjCzXkTtTu8eDx4Njrm4jwUHir94EgKov21Cw8EL2yvfTLqz
ghZxyZLiLEggCmrSqQJss7+6UOXe9NkVwd1bXVtfWnve0uDr11UTkw8a2vbJ6eN0WyXTd047ah+W
+vAQagmnEjIWjFR1V3Sz3dUhffVKY2ImYdXKLqNPkH0B3vN58kvwwtazmgbrzvC/eybvAO+cNr/V
JDLsS4XLsjWTM7t6ek5bnTNIgZU8Hq9J0zPrjtmRqcc+8NG6Z1tz8y1I3H9cAfHkL8glf7hkLQ+y
JYYYOLQb3+DQrutCzy+1nx86ZIav1qBOigbzr1wa8rHn4b8yXsbxm07nl6vBd4YIEImVjafvirys
vNKz51r5HLdojA2gmUCkGDDX4JDuUiGMvW5rLSDiKQrq2MSiCwCnb/0QkO21j8YSJUzWkzv6+cfC
DCcLm7k+J3ddPMg2s58QSeOqAS9ae2JPzlW0NxdZn0I0DOCEactAdtutQcVwa40+DTyOx8sNDbo2
fW/tHKNv2HBMsrOrgrsVeLUk8jNtHmqoC7s81CXPw0fbEdYzRnIXL5oNzaV3xIXFSU8TE/nsc0UE
7Z18COzXDtfEpQt8QhNKcFPq4dQah3mbFJmzzSAcHStSFko/8uhILuG22Eb+3pVDBuuTvNhF8I1I
YfbeYn7pytFG8uwHdP6xLPHjN5q4+Bg+3/ijJMnqnk6uFewAbAgJ3SdCrFPiCLpkQ19B7Lm60EgK
ozgpXF9Ejy5chwnKd6xp8zGED3BuwoJbR4zjipgre1L5f06vaWtRWPbFyrP32GAq489Nx+mztqDs
YfTlvnC7i5H3/aWspjIgXeSQAO6jGJ1b/FH4YQcmusRRleY2M+3ouFw9kFkOrRIuYTt5n5o2ymd4
aO1b6FoPbZnSxf17UJYXqJ1sBdHgBNQwazmW5Y9BlCs24DJ/MbwRVr0V/+czkTwUxlwexsH7Lxf4
AYe48969unTI79Zk4DZms8LvCA69gMgmcLOmVmGvQilZ/UcLyXANhsRne7h0Wja+LT5FdlwYRx8Y
eaZrg1h58YFbJ52/EEUCFCVGHIisNswRFkCL45GD7YOJ8KyBgMCJejHhbNy/uYIxIMOkljASvkpJ
dTiRwShYzbmBcAAhskH4UGjaw1CF8lJP8VUzXSrcUWlUiI6AJe7WlzEp1Jn2xi4vhPna5urZAzP0
6IyJc2EIjU84Amnm0Grd5wYVLJ7iZCMwZj+bjF02gzffdXuyn90MBHRBxCjAreiJD/BV9Jb+2ofU
hoAKIlQl34WSFhV2DFU884NJ+iEKXa98NfHbAjvIumWDJSS+luGp7PV1F3rflHTas41Ee0emRhGU
acHqRSY1JmqiHg3OitwRLipYIMXS8LRnPI+TxjOoDxT7ee7tlANX3R/s5k2f31ufA3LbZxdziWuo
9ai9JyrHeiy1Bz+KvsjAjgMnnsJb0VmvuTVQ7ZO2AzRrQirQpP5FL0REmYBmxPTdEFNLHD/70JHB
FRJX4eOXmuaObw39m2Z0r32S6ueY9sxzIuWW/G+1rliB35Vb+NcwTPTnDJI7W2I9YrHhrUiANSqV
y33iFg+xkegXm1TWnYriac/yuU6WvuzfS2aFB9y2zpYPBkLW1ACOaEiJ32bcDQdvtmAn1YqEIlft
rTKLXqJwUWOYJdt4Xe/t0m44qSw9Z79xVx3cLohtJQFuKPXODOAokNGxHDDalxDlfVBE5BQORnxA
UmxtgenJf3PfM4PDKBb2lgxk0g/7OM2SdVZb3j3SdfvYjzSkUsuPLvwceyDzhP3NZf44uITqgjTy
D1lLE4rBDlqvqj7BuFHwpTdGlpZIkyg/BknjhQHsdG/oia4MMT1LiO5PVDdbm1J0HjAnZ2qq9i7I
DZKptPSxzggqalj4zWE+Om6qXfOkkxitDABIbnuWAwLMafj4e+PXwxuZMYe5N8Xp70WzWpT1Nf46
RlOX0kuyf1ZsvYayuHdZeKq0snsQI03QcdpWqee9hHncrKYhNrndFLgMxzL6Q0qCGgRlMu2FpvlB
NjXkPFDDlERZvkaDScJAhYluoEa4kMDzDrHllpRm8h3FMzGRzYdtxuamTO1f1EyCJE5GdSBkw1fT
+/UmjdtGg3R2HB2E5SJL1N4WlvOIFhw3q2mMgTOi8267ej7WFjy1elT2E2chZ9P0E7j08gXWc/ao
zzpxDArCeNHNeIuB2DzpkHGQwpQQQ4ZiVwAxOZtLcZ0YHGUQmfEV34/gUu7DRYrQOHW0H0actrAo
oOKTmXh23EfppM1tivqS+TW/vixNf9WlHnkZbRUd2jaEwT+p+RSjD6SR4oN558JTyCBZcFXLULJs
gnimEW0gIOVIUb7Ns/TJ6ONG6ZJEnNvW0s8KKMuhqBA0V6TvUU9QBqsgdDhxNXmWXc36o0/RVToQ
C2vLiZ/spWBAxErJ2hkysAfpb/KKHmLtRU7w92K3Mtu0dag2f78DJOG5KaHXjQYYALZ+mZfRuYly
wvb84r0WU43cOOOIl/l20EVLtS3f6ClmVzdD8MNREXT3FJdXeD/GBYvvXxs788VBczKwrWarPRi6
Dm63Tp1jzqwtXef2tOb8T0By4VYPicQFG4r5i0AezkGoNG+FaSfnaAbHXTOoB+RGOkLUWfojXoOS
topv7tzuh679FKRDhTRXVtPeLopj16kNkvaUsD03PcXadDcbMW+7TncOWu51/zr9EjYDCQGY4jeJ
whsOIY9YViQ8d6b+87lGkmbGSbTPQ/xUpAl199jLD38T6H5M0kCQ3evW7pOZ9/pewc8jYFPLCKYS
LGMG7hmrLFkBW5zKGE3lh0oAe0iiATThfiJCPYWNx30N+4XqrP6Xd4ioCp5KxY0RtEabZweK2hYL
vDsHjjv5W30AgdUQsUafX1HnauPZoQG5Kzl5BFVfNcwWaiApJC/uu2IGUkgv/YaSEXKRpLXRdOKO
RSbZaXobHjBjv7h/g2S/pp08kR/INfohY+AAQNa6RbCBOtuGOIgb3ijx9/AksGzqwGPCsOjZxMvy
6oT9RYedsson9+lv6/A4e6/jyN4IzlKBWRi0++qJwS3a2ANBf/EmpwV7nSzxLKK2O/69C5VBXPgC
VhgsOnE1WeT/99XkPAv0j3ffw8gxtWjh58gNiUyo933sg+E0q/i7g20hvHYMmMoQr5XXxZ01u1v3
E3NvswFZscyo4uI8CDdHqsZn1SVLKKLXnTvm5q8oa+MzCTCETrqMHuvcZJrv4r2wWiZ9fsozQV7N
tjGlIIHY0WhFVV+qmwbSeazyXovgr70J3ao8x63FxLu0X0PffJVQxA+NgQao5rrORGoOvnPtx1K/
FdTHt0q6zimzk8BNeRK7ttBPWQZGSEk9e83sWl/NaRL+M4YEGwmJwTyazR51hL4f+WfufGdGqmjB
yEl78VgMlnHPahW+pNUjNZG9BcGLEMNMkyslfbtvhjHD6svbMkLY1OK/2ItpFk8sT79jgUjPF7gr
Oo8kEhKZ+n8hn9ZEdNdXjS19TeVVXM2mttZWSOTWbAjtiJWbI2VnF/eQ3WGT1EZ8baL2prq+vw5p
zQTNae+uO417A+DwRpZGtFWjsXDBQ/P892IbhXVO9Ejt0X5/yrELD2NF2LjDiWnfjwJMXNTgnEpo
BP69rUd58AvaQlr/1CYy/w8GzNvgw0mXkTutvaUcT+q5/QAwQqGl5LFPvfzuhuM/hu8hOZklzF1k
Cs7cTA8tXJcHi0Zs5VC4+35zHTOkGBmpMfsMydKGRbJFLzzLs7+8JHmukyEDIpOpVnhpK7LOGPMO
UXd0fJd3fy+VovJVKQ9s69Z3n/ZMpkuSnuN+uIaZu7UEBg5vMrudAXl729bCeJyymexWl7NiWfj4
xQtdfOhR+VLPfncTRvifU+RE8aL32AiQXkbWVc8WlPhQb+vb37uOsK91r6XWerC8KZhBwMAKJ+PI
sYilSdC57ax5coK/lyxq31U0xEFP6MejZkzzPnJRCLc2stW1l3eE27bjuC8dI3m08i59RNN+Gszq
5A75S1v09Gvpod/6hMmblhXhjkSXOBh0jgilrg+K086qBiL9VPiz9zQzHMUkwckJGYP3xGTPPCRY
WLivqkMae+ZZzEb/ZM6oC6zC+YEGKA59omlMlzNWLkneSKXa7FXLiMRE3NJ9MWU6lm27mooxY5pI
DSYnkiz/vvp7IbkjIv/deukxjO4Kuye1HJStzCK2W/3R0yJ6HkVUIraOo59Oyiezo8TwBCmuYbhM
7xaxeYFwJE2cnKecd3/fz0KSgkoJ/z1B3/QYc8Y8oGx34bEVl8iAIzRohQ51HRSi1tnVc+bC/gxT
gmQKVMm0Fd3hMeSqgN6CtB4Pw2PP40ee6oXYGI2spZ4dpmeO1Vc/rpsjetZIL58a70x/DpGeHlkP
0kEyPSOF35MDPxrdcI2jdtj3Zg1LscqjW5kg7Wsa8AYMns4DH+HFcJyEBh2g/mmetHOB7nJXOVm3
JmaLDJmcocWOodh3SDjMSgu9+JCJbImNhC3gt1pJay4dd53bDiv0Jd3ZWl6ayNDxaCGfDJW1y/sy
OTolGLVBo7clSC4TK9wDkCoiCxqyRSaN14Q46EX4jA6hupkDK52l6KIM8fiuWq8P/u4s5vPHPOYH
nmIeM0xXGRKZ5UuOa2pV6a5f7NLG5PaukneHm/UwobS/5C4ghqLkM/77U2iWd3v7qYahntABETST
1mY5moe/97PPRHywmLQPC6yYCJ7pVbbWM+YWO4h6kgPbqZUXG7TrqukRQ6OuP+cF4e6VB9+sIccc
Ff8aMINTeMFg+4ea4T85RHCL4FVXdv/osyMiBobjvmcIQQtBHmURwx/IbxFuVAxTJJHx3IKXy1Gq
1ZMgGg265OxeJVbPcnK3vXprRhoJZ8by91HXvnLUFWmuc7TrbdCd72AL1hOs7Hhsj0g4SKwKnN6D
4a7D0ErKdVUuuLL+HW1OoNptn8U30SPGmj4sGrxFZR8zSyPv5+R528F5TxoO+4i4PSG2UgZV51+J
sz1gleBzb3/4JwJEsa5eeIrmY9y+l+LDbI07I0AWnHgr6F/itjr55T9MKLi/6ZmQfxPG9cYdAjC4
QYfpR45f4WVWB1nNOyFYbbKGYzr6LJrCKny1UdMyiZy4ErHY1tFTuXep0WaOH6QGg8ei4pTglej/
9+CQGigRoMtwr9IW8MhS6/ZN/59NeKp7TECaeoLlNydcdkbDN+or3Y83muHfve/BXrAPdMle5uRF
F/+wdsLBCcTi0YA7QngmMrl1MjxwZne7OfCs/4rPfLLwPl46uMlyyDFYBF77Ic327DvtuuHjZ5ve
qrT5j3gmHS2A8wgeYuOC+ky6duNXT7MxAdDlrIpI1WRc3drVJQJOW2jzvh00KtZ8vVQNI8YCVzgk
1EE7QiM269M6hjYOPmzndajedLLbp9o9zKLesXGsE5b/VsqTnRhrKVZupXZZXMCbfSODjEkQ6s2G
Q/wpTln3+KebYMbmODlm/rxH9bhWec6gjrZmKNNtClQjrZ4TgXUlh9Eo0/DIJNcTzWWmz4ztIU9X
IEbXaUzn00FrN2ZHFEwAtz+YVJ9N7KQmhBKwy4xqem9bzxbHkHDjk1LvwMtzOKdAVbTPUHB+8NxF
K6gFYtwVPKWaeXA6CkK794j7Lo9TJe+5Zmy9NAGCwBM2sOXLH8nDghTqSudtZyQGxzJtpWysQuax
m76mBOmiH91mQnVF3XwOpL3KJHqZdCYtxKvP7T7DvkswEpbAQ56lYl1zrox6QpU6FOfQyiKuKBjs
fw572jj/oBJ71j140Z35qLpxg77ns+jZWMrxOfMj48qnsZ0xqQ0rxij8gwBS9kN3RauzSUbr7rXY
3hKsIWTxOjyzndSu7A/lrmFjh+RyrJQGRAaRKrKAwSTdpJDA8AXYJjt7IJMriF2s6yHtOH9p6eKg
nuKgKgW4l2SbehzQ2mY9heXT6FTHZICfil4nDSXYnHIl4ZrF8bpG2+bgYXWyNGgg+vQEDKz80g9Q
F+YjKxYi8QB3xF5nAEHHc36NmKUzXjnlgOZWVOC/SRlBqfPNj6LS+DzGS5JE51Sbgyb2D65Oa9qe
H0hkClxn4K5niSwW2w6pHVUeH0s2GGsgL80P8JnshCoQYE2vDI0hJ7T2wam8TaoF/Kc5n1VGuNew
L2rjLjZUB6skzDFihesmIk/Ejn/LJlzQpGTdAp4qMy5Zx0ptX9AYqhVCRwzCh0jLtrirMHEQdKza
ZhfZbpCZ+XM1I/mIkY3yaKEXhv2GMa9OySjmT6Uee0sIku/ASwEZJAuTSLGZmysj7qymwdkAlyDi
+SnMxHsfRUCrsIDCZtRnKMGT+53p2sYjAMz+LFXxNczZ0c95LIG2rtEO/EbhtOvzYdNp2olH8MaI
EwjlD80iVGliv9DgwuRtmjVgoXG/68i+kOaHBCdp9BbjoOqWJJ5GoeXj9hwhf0YfdDfWkemwMtlt
v5bgGvu0LjctkbWEzutnwJAxty0p8cKn9d37G5fo6apQXz5N2kMPNoqg3b0L0RwPLV1ehi8NGpx6
gj1oNMTRFxf42IFJhLkbqkNhk0vQGBvTyL/I6GDWL/cNLLqeuEO2lV1MF4e1WIr6fQo5uXFSsKr0
rLnq4DOm1qr5HpX1WaTFiyr6O4ELy+N/ToR9N0mJUEYJMJAYnmKkp+Vec1f/ySx3L9OnqKd2DmPa
NTiwYEnboX+S/XToTONVSrV3XATR4w0Vold7vwCi9+7I+LTx9qNj70WfqzUQkFVXMlWSY4UuUdwt
HqJaVEcSOn4VPzFyf7hF0VOUD7/VaG1ZhQCbdOkXfJlyg1GHtiIBHWYEn0kgXI0TyOpgN82ah9hd
zVZ4VLQADcvZlCZ0/Wbx8Gn/OjdjVWQ80NkUwmlEyBjJwj9RTrbk+FU/pGH26iQJ5RTrF9FmwmyD
EJQjhrqbm0MZymMk0iAYYw3tlgu0qEr+s2KC5etmHcfXHPqvFw8or7Nn33Q3YLeOhVygtdq5BM+Y
pkAWIxnuSsX6ZBKsyeL74PqQ3jnikQ60pbP1w1kwmIS+qzTvtdfVJ1pBWTK3CHfwR3+laM5VBb/T
jXb25Dy0IJNtQLGZOe50qLkTcaiNp9HF8PTAb0lcnr5to91Y4e8ETNXrs32S+xeZtPuktXeDW9+c
2H+q0nJXopds8dWNYb7RvEdRGYcQde8q63OUC5ArcwNGtvuiTxBuymtOejsq7ZU7pzy+6dnAQDKE
6HIn93HUIqR947bzeWiIGugZCExPwyz+DZbl4e2xbnWC47gjfrUHZpLmxTErSbL2KmM8GMx49gK+
fFdBqEsoaHMmbcSEXmM6lI028+PmhA5Mm7Aa9qVkvAHSHsw5Mhykt9VXix6STtrWxmuAxcqwgaLb
rbHCu76zB/1o2+FyqCMGkdl8lBJ7k305nN47GW6qyg8q4yUxB4C4xCNGxbbO3beY+rPgCVLsKFX3
WhiUNpFOuDSJgHDNfVvfNY3CxwAcLelvThE9jihoyGQ/SM19QDCMSDpBydvsIBSSBSFOBtBhTRYf
re0jf9bSX2WFbLQ+ab94peRFt2GsSTpaMXmi/WPmJY8NPNFIov2J2PAADyGxioFF9G1y0bvoybLQ
tbCfd4QAYsPxfrKUMkTQJVvlvqSLiWYDUObv6FYv0WwnW6iS07FBrrKZ1fA59HzKM/Mv5mskJpQd
LovHxCNssjNoZhXrKKZCCtsq27dRBffB3ugMFxAQQkh1Y0bSeC9WDBfjC2bfUz7X1zysvyU2ACgG
5U1qyUMFsxXMjfkaoUboilquagO51UTbtxAhdEtCn4AOBNawpD9J9V1a5VOOaptY5GoVjdrRi8dq
a9YVx5EGXJ/PDzJlnCWgka0st1lwN7+O8q6EJv6ivSphawjITmPG6gW6QjdOEOxI9NbfOz96CVXx
ro/eE4S3QgBE17hfRo0FiozScTNOyLRK+5YCcl2iXEaANcXZQ7a4Lqs6QR1Pn76FQ6zkN1ryaP3a
0P5aNF/fwpGkMCSBTyW0SQROnalh8piDB66Vmax1O69ReXPwjA34pxU6FiIvHA+snNdg3cncfYHR
iCm/oJ1JXjsSaWslxIBXKVdbB72pUZoDni2yXGrFd5X6wqnMPRXLjWFizdWJ4iD9zdnavn+MiDSu
UDfQI6EAWgAOwYLsNYZdJUIbTTKQ9HlQ70724vYaKqkJVXfOfjTEgCTcQTfXGhk99uS9+ZHUEAyq
aSXUeapESmi4SbwC1RcSDsnSEzKH05lnpdO4xcOZrra1bux9whvX9FUJgmLUQXbDSKirfF1GySa5
uxsmwv9GuuB7xPHvGX9ZtfwMRjTf7YGTsj2kP0kMHlzOPVzhMwN1bdUU6UdB+2XlFsfRpdKdZvtT
n9QRrPXtbxCXILKrZhuMH1MjkXw0plVskDJzghjE66SmS66cJXEgodJw0piQDyDMUFONwjbXs9Z+
lWjzQ+vbIcK9TV5kGN3+fgcTY6CD2smK8oA4+s8uGh7raTqXqcXJkFZdEnmsXdoidRBodhLlvWuh
2jU06snYYwnU7d+qk/9Y5gCVjEeEG5RYIfFheBHpyfZ7ZQ7voxFN9GzFs4vFh/89AdQV1gthqUjI
jAxuu7Ao3TTnUJbjOqRIWls07da6FP8VRvS89OuAXgprlzCs7Vr1XQ82bG0E4McMxVRim5j7pwej
eNZHEAp6Um+b0vtPh567yvy7oZGH5I6YjbFdrDUabH2bB26HdQeUEMFdjEUdNAaDDmYcEOxtgj6C
p/Gx7gkWGHw7W+PxY8Z6STuskIniwa7ol9T0eds0PxK3RWkwvWkFRM2MCFImrTEUi3KpRMh+FiGt
EpR/uV789FPYcAgff0vnqzJEtRpsu9sos/12Scih91Yx/mhk+pIlzHcZ6nxIxM4oBRD16iYpsgz+
WKTMrylz6cu217REk+BreRRkN9dhqNllBCKaabWVUZCUCEAQiIAmtmY8Foiz9F5eS7N4YPhUrxLT
+oiIBhkrcp/6kcGirVlLbv2mlxTKIQtATh+fLD5qPXMg4Ln80TPiytiBMbjiCiYkgAqqKEAPTUGZ
24D9GVh4pjasNdGMa4ivm0kIjMjdq8v8APg/2AjWAVmZ2f8IO6/dyJUsyn4RgQgy6F7TW6WR1wsh
qUr03vPrZ1GNmWncBrofWi3VLZSkTJJxzN5rb5i60IibHOuZQYyOXr4WLsWb4RFOgrlo6yXjZ2qa
z+zNcQ9139QhRGN8VeyC6XrgEQAd+hLirwg6tuViMuZwhHQhSmfXJ8HID4b1pgS4Gpf5p5NZLw3e
ZcBm3c4YqSyQfcJgmYxLq1BrpU92Va+TW2hivythNCsZpDwYn/IoeO/C9sVVt67mxLTStzj20Yd0
HRZgM6KcylLwZ7Dw+4YSOxRXWzOZidTlNp2i17KRBy1kzs5cGc846/nKFqem1G3miMalmP/XGfFS
H1Jolzjj24CNsMg+TYv+nfzveu1GPJNhxyyYbCG5DHJSiM3ZP3WRDHTjiI6mUPEN13IQ9A+9Y6/K
JjlOAwJXRACaOXwMeCt7tz03gQNVutybRNhotrpC4lxLnyR3LXt1RZkj2e/3csDxAa2JxGG9wQvT
5bNn+xy0s7mErN9lYzSrSTpgKwV8txSzrVm2H2EanjOdZUjVffCU7NdpG9+zOc3dUoiUXFrYznsP
iA1lQIaJt7Hh9rp6RE6cs7NKdY0z0gNbTb1VPPua8bt3tHezHfd9dytS7TwUuDsi6zFItS9CVsDF
Pnc6AwhDfnuYBHqr29ge63gP9fUwMPEsKzazFf4GaghjeA6leIqc6USG2h0/1SnAmLgYBNeIE/FW
F1Ozq2HBFwJFsRbRqGaF2vX2wFfc7jWH+kDb3QNh6/EQtWMhOI2ZqluhuuNq+YoT8x47KGyx4/eL
vkr2WaL0FYHd47IMv62Qzbw/tT05xc2Llddwu3MERVb+JvPptQvOTWrdU6pEfBcaIea5nQ7cB+O9
zGDA16H/R8kM+24wp2n21hZaIpYlqT3KhAUy9DxGpvUbbQ+qMsMwKTigjHrJvsnJ2oDwx1qpehCp
fA5rqNX8PxXui0Z4O9tOph/Wo+Xmm7aVL9i11p4ZfA1G95FlEbI6AiZtDQ1J32srHQJ2l/cnN01+
NM79Ks155JFXN2S0GL+/g59i1cybm4+YkqQqXQ1nklN84M+8zjRJj36l7VXTXZxenGHe70f4vU6Q
flUUDGIwrp6O9rVp1lVApRJLArjTnAQPNPMQVDg7GZLlYf+kpfk3eWLPeOtNj/gdEjHbBYfWowqb
i2HEUP7ma9ohAoSGqz00ImM/kCtCN2hwDLFzylvYkIwAnuYvC4iDW2U7DemN40d3Kyy/qTcYI00/
801eU3gl4s2oKJDGDtd0FtJdJV995597R353URiv8oZg1LilT0QoUNbbgZaLwqlfg+hjYA3mtuB6
C8vsS7aUXF5yA6K3aRuGWXI65Z7LJCM/5tVbOEnSoYFiL4ooeCoVF2GtvuefUWT6Hzf0PjMv2oNb
/LZ1AvEGmpFBrzRATRKrzAQ814BrGzgglXxy5YoA8Su1Kw/i+I9jr0MTJgRvl/IIY1DWgTf0Adft
3uj8bBm2hMO0/bDpDLHiFt+i6D5ME0APfx7LqZrQ88wgzoM0CBHzxgcJDbGvPmrVLA2SvBed3sK0
tt2zOV/SNrlxbaWjEI/Pg0OcDiNwn9iJbaZhQjB6nbxU06R3My9DXP1I3GS4avU3fWB3BmB1W9nG
ptYKVifKGKDF6G+oFxgEZu2bYSc/g4npQeIPXjZVt8LkPW6QUw1Lar1jh3iWHd1Jt4YTIQ/4eQ3z
ZgTMjjvRW+gZeH8S3QthtTSXhBl7h7umaNG+aRmEE2KD2bg74iRiuOM8VYClFM7J62AJxoLxWtFj
c2goZXMkPrZwF27Ju5D1cERJCVmHOnlpcA00sg9oOYbe+6rUMOORv0IJPCzP1LAcTPL0JpfNhyqn
loEpOjdFj72UflVjRbf9fbynwXHXbuH2GyM/ZuTZZko/+3V8NYPqU/c7b5mg4lv5H7jICQZR5qLS
CB4nwzRfEVJn16kAt0KJ4tjJl59qt7zlUZQxZUbSBmtNMba+2CGh6U2tyBaYlszlLEiw4UPqRNe+
BWsZmSWjLvUUJ47YtmHvbGoxzWgN2qtx6J5bW+mLHqDQ2mbFfDRmF4SpWfs8T4miSYWz9dPuIZgK
cxuUHCa2hD1QkmJfMO9buukeawMNUiIY+rMORH7YhFsTIbEQLRkm5ccYz86EjvrALfhOWqrtBxJ3
/YHMSR7ZPaOTjykXX51L5myr8XfkuAOXoq+JDOJqD+ybIz2iHCYdonM0u7EHoA0jrqehQ13OsHPQ
rXCZWv7fiAXrgoDEY+Qz1xPu8GC6LLMNthwufze26k9voHErEdpSYhFv+lc6b6z4+eFe4MNoSyE6
onhTtSUghchl7K0LW6UfVu29oMPFwutP2zkvaDsm/TxKcFC5FRXqveBiuOgP2obOqnDQTLC9K+5M
rvR1Cw++yaCpBuyeBdNeXtYEyLnTLxJZnsySsDtERj9o3Q5llu3AVBmLBM8GSH/O3Zqgi6FHQQ8o
ZKEX4Y9I8WmU2bMxmgeqbXpxVeZrbyIkS9e2jTYeauIKdlE8vvgzeWmID11L4ZMFNF1Ep93RlSJr
w2VWciGCGOohLWG86+APutEMWKCuxttobWM93vs6jZdmurzctKIZnpwAmkvAKhVxOCVVlol1m+M6
6jKPxC8dFX7ySqINZ0gsXy32x0SRLV0/1FbGCGgmhx3AehCVixroUhTRKLpHU1T3K0JqWaFZ+6zw
TkyFzoD6T8Vk+8ur1ZG21KTxZ+ONZEsFR8sINqlgn2/UtxxPm2c4p3K2/vDNZTdPEZi7me0sd7Wa
gOOEoZKomo3FiWgQCo5S8QAiT+suQVfXCzMm3x0FGmuSw9DbFVowbD0BmXORtN6w1X85YfNDeUiG
VfSFn2BpYlIMQ9YWIeuxbiSGOBN/bH63pecnh7ZF7JdNBeZ6Rm1Cx2OUolq0W6g2JqbPOUUKMsC1
RHW6bKblLDhb/f7XUMpvhmqkLzkPfsMGrPJZsKcVv0TtWysL8Ogk+gM5FLixEGQSK8Pg0vZ5LMln
tKNfIteJ/QYvZlXRp+OLiAHce5JUO1lmJ0+b1kKrnhCUbRV1YjfU59IwVlM8vRKo96qqchXSPeJl
pTen3UbHPBCRjr03G2CryeiQMkTkNug/bD/YergGdMVQqe2x3eaBWjhs6ZcEweMwwme0oG1wfcy6
1mOahRao+xWeULGoS9zJObeKrKtHnQAkBu/AiRyitJKhv9b1Fgo3wRp2ss+7+DHO0melI07U5hew
N1C0c/7CKMh49IafyURWb42mE6dldJuy5NY0+ounpp1jltdJFtqi1U9FLLiA9RpjVI4Pgu291fNP
StG8jNa33rXuomrsp7oIEOQk7FuUq0GpMI4e95wHedljptrW7akjdrbIB45Vfzw3oMrq5BGsccCv
ltzrvj2UjXdkWIRy4cWNA8oDvDZmaL+Y/UcxEVlr5UdNlU9Flp10Hwt30W60fuLF6KE32Xb3qYz2
A7YPvV/EKKbS3PXoMC3SnHBi29hcazGwKKeohethz9s0rXSuVBFzOG+AjzdZBV15mUhiXPqReKnQ
0bom4SXQ+CCNUB2HHkXscJ6ofRfah4IryeKvSRmRL5JgQNrPnW0VJnXY4L1HDjRneTP6hCN3cjPq
1nRcOO+ZYhYfhVCwfPKW6XaYg3Nxzys2kgBM9LHs9pjO1d49ynlMZ8OJaESwna59w6rzI8vi3Djj
NzgafN72U1SznmOdgzq2NXZ2gM5aETqHScX+hLBFfnrH43B+N01pwFUo4xdotuxUeAAsHJ5wDLl7
XDx28YQ7+6Nt/YZkPZQ4HghjqLvTmkg8sPHOGoOnt4ARtKuL6GxSgm+k42zzMTjqBhOlqaFHSlGp
lqeE2z8CUbWAEDyswFEwA9k4vvcwaNqhJ4tnMdnyrcrxQOusJoOPuK4vlMGktUTUSElIFF7PCo+T
m6PR2upm+mxF6AL76ApUBhhdcX3NMo30VVngjStg2WU2fZiPQ9FturdYqGqtNwYBoFVJQM04faB4
fkqztGaRr3+nDitEePG865IXps8pKhxr25GoselVsM696gUQDLo2XHvHDEsI6l1tz323nbKSe8CP
iAfh6MIExnx4GhaWYX1jU10rxl7SJcURy1FOWHdDaHdJeHczp3h3s4W2MYqrQWB0SUoVbaz+HM3Z
37wobwyrPrlhtxrpC2u8vh1Dq31ukBuuZPfazkniA5HivkX6GCqbo9874G7n3PGmY8kiSTLr50xy
LOuLcU4pR/L0PnnOa6lOVsBGWrYJU49Se3TaBKNdRPlQHOpxvDpzArrrwi3ughuGvXmC7D1N1cad
5I9Z9DguTN61dCq2lVYd7dZ51TNQklxCfc70qRLcGyhdDnnnnBPbWaRdRkRVh84kLXlEaKTEQ7Rj
6WskZy0JNyMR79Oc9d6V9c0m/N0nmWqyVyOC94Uw7G3vPCc+iZsFcR6LphCfOoKmMC6oLPz+p2zt
lTNjlHxB5LzenvueCPqO72LOqfTSJp9eJ6z0N6++IpzccvC4VLJ8w3lC3a93t46Ye8jT+bog+H5o
k7tLVhhirCNRdwLfUryQeobfFSrX0uaaQTLKkNE/j4VOExkxQkn15LvrDGzQeABYbVs+WkxgAHoz
PtqTReoMacdFcOudFFdg/VLi9VpimuK6JjVyQgyBz7f5gF3zoY3rEvnzAi+V1Ve8AhUPxsYW+P5s
9N4vkUxWruWeqMJPfhTvpibIl1WCn4U0QZyeTMrxF3kH8gQ4sQk64SnNP0Oa5xhLYtNaanYrP0++
/tOys1gGY/rBbAMQU/8wVgZ/s8BjE/bli+cYR1R5VoZLVx8kr0Iq77YvEb0y8OgJkJ8lrVDVZr9P
cwoYCC5C5cNPDA+2OR7xkYfLLsZUkEgiCQkNJartNchrh6DdQ5/0+J3KVxaCl7HSvtC80ZWgSnJf
O5zpgevekVl99rX9XaAnmlz1x38PdZppbWTuVgrcp4YOMW/YklX9JtGegmPkOrB1MhaG+ivkgEcw
Hh6tpHfW6MS9JbwmfZdqeUQlhWzFX0XRa1xyZYa6++RbBSVVszVrztdCZ/UkFbmomfNSWgYFT6gL
aklrk3ToQWPsGW1df7ms6bWW0BNV3tpu+MtC5CwAxADy2WmS5DaEgCyny52pD/corgjVnJsANdpH
UVJAtgBL8bINdxZqGl0YLjE0OyUCl8SMk6WVv2dU/4NbcraOuMG1bRbgVHGsmtchKjlktGIL5pra
mDmSapxznYgtZttoAbgwWeeyDQ8Vy+yejmon/OLRKhOila0kRRIEnwrGLdvuMVrpnV4vSsF4EIHh
ip/9nmU5SsGquBtJ/uD5HmtkQDtRBw3WS7QVY1g4v3FGLOCXa6PMigrSIqC2BxTB+bmIXeAUPsGx
Rmc95DFPFa5iIkT9DI/pWAWbKT+ZbvExFD2WQkG1PkkwzbbGvhbC7dJlM5zWlb4eYx6qceP/sVr0
2QBhicpKr21p0W/6aAvx3rOWNkmXBfC69pL4LjQH4EZpzFZ50q6IwyHTxtbpYLjvwmUNIbnrOGLz
mINJV5SzeWPkrIfsr9JWJC4RfF3ya/qaVW71TnxjnJ6fMqRIE0z/bJFEkA3hqumYKAI2o0CU6iDC
8MUE+8hWWefXTLjeNPTYC8+wlvSwu1T0f3nyQ9Twb1K6oIZSdha0i/6UxAdfY6ftM/HCRRNNNF/9
xF0LgAgNcCvPbGV2PCRyjB8Lw2d7jc6moBQmLmeYc3Ms307J7CNLR8ypOs2cr9POSTuSyJ18zt4h
5DdepQMEM1J5eljjzZzTgya8nnN75Jzg089ZPhXwuATL4L42lmkVIQORwVPoqngdZWKVmbzqniZQ
4cQlSmtHuozKBw/1wVSvc4ZobgZ7gWJLg+BhM09k6oXqp3pK6PiPHC6bwEweNeIhthKOMhqRVrvV
pge7ToZMm7BqqeLJYKB1JC8W03emJ+u4rHHBRRZseJtrIbTziq5PfcVd360dQxU0g3GwVgGraeFF
JxZ/udPfKODdNVFIf6psytZZ5+MPCeRdD9S4a2puA4wpRD60LXJ4VaCwSyb6G8eHKFddMlmwHe6Z
LngUd6zmDoWTag8c7sVydEeYaXNv540XlbFejljqHKgHirXZkL0AlX+w0/CpUwwwkMGbK0A2cuU3
vr1IZcdqVYIq07U9pdVigMKzsOsme0Wq2DJahRLVBQrhXxOgfRmndR+8D0jND7EkDYF6exnZhb/2
3Gk6or9mihEndByu8RkYBI+banwPkznC1nGIJxcj1pYxP1raqpFVsM2SlkvYNz2Y20YEFytInnHI
seEwYn+LIr49DQ6ICqSJXrRuChhKAD3oIxqMPSxoq6uVmtOikLqxLbE477Ua4mvJsvDZIdW2s/UH
bUrSH55MG7g66jMaKki5WdmfvSz+Diuo6nrA39b1nIG2Toob61bjX18i90nxBUEYBE51TqGv35Py
qvxqfPNL58013uvhpwRCevoX0TQu3/Dra/h8n5QUaMU5jYkHDtI93FdGynHurAu7CY+KcSuSg5Co
EC8vX3Q7vflBJ5cV/9ZSFqV2+f2Ajj7ZBzH0Mey3C+Th1jOro2INH6s6s/5mSFeaXAr5dMjg9Z5I
pzOvOj5kYFPxmyDoT6sn62RHCXLChLhRHL/G6ffDFNkRUtl8k3nqcayTpQ19BZ1ZOb3WE31in9nZ
k8a4wSqd9tO9ItSuvuu5YDS9BtuvM42AoWIwXb33t7flxcM3cWt7dw9ad3yoPLBXWf1GQYZAf855
0Crb2/1+SVJkuQXdy/OwndReSA4Z3SC9hkq9sTeEm5W70Uok41HzLMa43OdWMZw7L4mWWdMWAL57
8GzK3aMaQreKveW9iY8uTEd7bgvYVUcLUwnnlDvgP22OA0aGVOG9NLJdBFNnYZYG+dLNYPJ0y97r
EnQNQJL2QU7q5ipTO/sZJrh8GOKzJLYUGKMv2Tk4gkRADzyC4b0FHhSUOE7Eqoi6YpWG9Mh14PhP
hTc8llOdfc45BMvOwZSkV/n0IIjqODA17dh/Bc4RtwSC10hRKmLs+ARrflVRWt6SYnqSlgW1oOW0
xsMgObiqIVqbkDk3uY7sZtACpHYD7JBcZwxB3CH1XmRvEFXll8iNuq2rRZDPHEbkbpm6Fyje7oWV
CfbVHGWT29juFoTYPVdNjV5ujm0rBrJkKwOdGfL1Nc6BnIX4EBN/5KvvVsvTB0P3kof+/33mp0S4
U3T8688Ng7CGzOIRaedDckxSLN2GSOrXnplmLJvoj8t2uGuWyAqcYwwShlw6Kl/HqFoiS5GXgMFN
7jnih3VfNgSXeFMIfCNQW9dqt6NFGGIElmaMgmFP68PdyGCAkx8R28wb7YHpPMuAY21gTZ4G+qvj
ISglDO+J7jMkqDVtrphWij13vUAM81R6TX5VdcHAaeYE+9HT4Ns23ykEbpzzyxRufhMVsFFlDmhN
84K/U6OLAEm71uiizmnDlNYdmLUqw2Of3XuHZLZJDeFDFNf8dxD9D0MbJktvGMaNXdNT9iBkfC06
RBw0R9P9LIMBQHdjhsT4GUgrQwY2eMbIBYWjj+fdlDnPdGvwNi60JeZFMrtAAF8HlWg3g0jsMx7g
cGnICZ9bnMJ2hQFBGMP8aWxZfwM/OeJAHHe2kfYvzgCVqhjVCPJ46l9MU3sHDQvjjoThPZSyauXQ
DzyP+TgT5ppXt5faukTUvHViL31FQGnFCjmjGNTSMCtzUUawWWLl4jDR3V3hGjdztrvoSZ5t/Y7u
o3a7cVmxjMCSMMLI6P11xB8duxrEYTTCb4w6bTzZHlsc6Y0rdkL+QS9Zr/dJs2+MMtr8vj3x8J0a
Q3DVw/Ra5179oCca2U++JR4NHhorrYrzawCT30aSBgKtxPcBz2mkKN2xufen06iKbNtrOlLx4cXF
+PSYtaxRfLzJu0ExSbG1eFgxwMc02HuXeog7oiE0F/2dA7qhT+p165vorlotvelVfxxQPNOOZOwE
PfusOI6G8NmHH3cf0SqBVdY/qYu0Zxny89my2kdCaNuBxHTeHtoZb/woixWYTMmG/P8aQIXFZWY6
zrEOZm9moT8KGznLVNc7AE94R1vL2g4M6feGi/IQ7ZgcvR7fL3ojF4j0jvjGZxfP+VZYhJkwN+g2
VUz9XWDLSBzDXZqEck2qDs+Wyt68LjYezTHGYqbhdPVcPT2VTpGdhmEzFeR5dAB4m4v+TFtYJ6fJ
Moatr3XuIXOUiws9ayAx9MPV9Ao8FZYFq48WGVHkqvJqni1zG1shyLr1mDeQf4wZG6pspRNlrRVI
gYKBc404krUpGDV4bKmR1Iz5Q1zqj+jr4+2v6YnE3narXGZWs9+3a+z6EoDiIimGYRpmpsAYq21H
ahhGWzm7SlllNpONEl9xCeQJiVeuX2xN/MxsVa3rTPbcWLLjxW2YAczpIeC2goijpzjo1mSe4KrY
NNclu+jZjWS18SXLI3s3jEzEp5byUyXVHgofCdRxxQADJbLY2dY8TUtRC3VlZ7LTjvN1PzMWdJqx
pWVL9/D7JSqmfQVv8maaxXCy07I7Z4LIVwaQS0Seni+a17Ezx7NflPOr5okT9pxkU+o56geCQFZ6
gwRGy1jeqDHocRTzDuP07bZJ0HZHXBJroD7BS55DkEl9mDltaPgv+qD9cCHyg84yCd9P+hNYLrEZ
me3dPCSP4I1G+VLn7b4cxdYbUHBXiR0/DuGlFznI78RGnskUszylVpdtIYHSNdRg4EDsQ/AEi3iX
XuKf2V0/1j6XlR4P44mZSr9PKHQQKxrMMWbeFA3PxjENnkQ9mNdJGf7GbZN42aDkBdfcpi+iNZFB
983GqMhoTyQJQVjDtQ0b64s3m7oY1Rkb1qU/v4yltqx3FYMoYQbxq0PklTZMI9kaq1ZqPr6QIdjw
cDuFxYydLgd+PrqkvPWewczbd3jFJqkrj73gCEv1Qr931ngpgNFxRDHNbnOoZI67EUSyrTqB7bKs
uSaiHHBe1XzqlZ1fNKPZTQEvVzd9+QKkoOXgy+9Gw9qHrb+t5ps8GJ2QAVtt7xTE4Gvq7AG+Hkf2
VA8l3FxaUU0dwIndk4J6SOtpLc2OcTh57/1T5hqgk8LPqRb1K4JKdJ4tALbUxumTWyjFwuGYYztG
8JI0265hpKCGDb+Xcf5l0+Aj9jh2UeJntsJ3JwkD/v0sVLx5jDmsqAifGxVmR8EwZIWkJP2g/n9l
oHQa2fQ1o4LDZ5YI3jomtTxq/RiywcLRpvgwQPF4bLPa5kpPGMqit24y6K0Mbh7KpKo4HkYX1g3k
Z39QzUNbOPrDoEB6e+5sVCOn4DHgoT61FRsIExxVw5B2YZG3drfqEcdK1oIQqtMWprjECBF56ScZ
FqfU++yZdOduA73E9jMiDmd1TBigxO2PkWbyDehynfkD0t8ESkRnYQDhS7AiZM1NE6lM2KAOdpJ/
/ut5Oj9UGz8f9hlP5EUZwnszcUeuW9uxHnFvQIkwwpfU1EyWE8ZOscRbWaPyD6MbRcAPnYfWiPMT
4TCITRCiMKUtAevMUhY3/+vFrrk1ps5ZOV0NRFWSsUcA2FPGtB7Sv0HpC9UAeXAfn34/SOVh3iYJ
e9VbWXcqPHLI4crL96lgZ1W10niQBfIoXDXvY2uK9xEZ3dJGw5tUBVzf6PdAjMxtj7DvmgQ2wYtO
X7+BF3wJxyj6VE6wtQglmxVPdweeAbGCyMKhvj7+fjXN7sghzJ9+v4JBDTS+fi6qql9UVV3SSmcp
e8qCbWOQlU9tlPEwtvGLBcxkbnZjsSQs9fFDc+eayU/kOVVEAVFBxajpUgdtVnHsVKc/V0yXFZPT
k0sQ27mPYnEuE8tZoqZoVoyVYpb5SfxkBuLaho76S/rhikYW8+fNtbTxM2oZrzLW2SC6wY9bDh57
2ariRZg/ZEgijgPCfSxVFfJwvTr+fgbukiIhHIDX8ufEgeTGuwXV7gflnqb0H8w73yxAvSvHlnfw
AsK2M9m8AtATMynKOw990LDYzc01WLToAszA3k99/TTOXzkIARauIuBIzKglEU9/GAPmL6Y+zk6J
wNpFdhi/JgUoI0An5YNqgmcglzSfGsT2QVP2mzPGz5TV2LmQpYRKaLdRCpYGEZpFMs35MdgHeBDW
Uq32jk6QtPeg777MWdQcqspEyxiL4++HeP5MU7NECOn02nAbmMsTqwpbr82dmQnjuUo0oqAnYe5+
eftaVESrFIH7LonIrByHcu9B3GRz6HIDpam5wyciT78NhGzYL8VFSbqRO1UWx7SdLJpRRCejM4f7
CD5ENDga6xQslQibW5w08S5yiIQXnkRyOOSfmYlIdITYcXNC87VnGbiQg6nehzFZxU0I9cTL5aHU
jW5F4KP5PsgMQVrf3uQozYeO64CVhtPNA7d2g5nDv7j16J8jq1sKdoGX3w+pQ/9vRS4jz077G9su
mamZbG9Q68pV48gLV+CJQnV8EGXMdI8EmS9SpfgXmNPFMfTH39I0a2zgD0SuaCSNmZrQD+hI0pn+
z6Q/Hd/ttvofaSL/GdtkGLYlJIkOpslHe84b+re0NqvPuqSNK2pWTza7sUi7qztfBu3Q3DuRNHet
9dqtFjp7P9E/4LPv7DrpyL3L4iPr9FsyN3qhH0gWYrxt///LXOTEqjvFn6w42KWrPou+dFemNVpH
VcXuJXXYfcItNvdDxna/cYsYI4gfn38/E61L8R2a3KJG2R20KaK9yKKTS+93p8D8rjhUt2HeuisI
F0AMZfvkoa8HfpU5V8+GKRZAWVym2nOMnjLl6a1lde8tHXVsmtB47tCgrXW2eZInxDmLCmOVDJGz
+u+ZGf+Rm2goQ9pSUW0qqB9iTiz+t1e3rwh9j0xgBtAGnZ2p2oPryh8GAhq2DxyN//276f8Mh1KG
sg1BDjP1McGZ4h/hUC3WYRoIMmIz/CTf8OsXphM333mJhSmEfH8fezfYBqr5KBoEyKYB83Ls1lVJ
0BZbCd+5Tqx1D0UpjX2oku8iTtAo+IlLTDwJO7pbmrdiGuK50vgfqZ/WP8ObyZW0HdO2oMDohi2s
f4TV9VHa26wGuqXbyFPPi3Ogcw7Iqb1SFAPeSVyD7p73y9A2vHZgJovidczz9jyyw5siDrl0IPoz
hVyAo6Aict0y5Zqu3EPkch0TYb57VlmuCgKN1mUS4IJTXbxXIPn8YAi3dlD+iJpdiIlIeNk3mr5M
PY0Jas3Zk1tqYpBAXGtU1keNPEyyf2sXRZZxUrrtvVhGtU6IAAxTZr8GA5o1VeTG7b2egSs+y7ac
6+QCinOB5ZUeQZibtBYea5PorCShcEEgzqE+Fps+gvNa5fg1hZsQllB2GPMl1vn/frWgzP5HkpAy
GCGzEXdMZQgh/5k2HktQR9LA6GFY8sHgA6Mn32VU0oabAZcezlRK1BYW3kUHErcTzUh9gjUpzZwa
JWC2YvJU3m3StLZeUbJrTFgNdiU9aV3y4CuGsbs2oM1RgyC49JPptbKjaZERI7BqMxYsYHOtA6Vt
c2bS5jz5MmLCjJrUAjiMeTq/tE2T7c2qCrcoC93nui4ewVW13wn6SZ3hWPxQT5F8QwUdYrgsky8d
EZ0OWqUz5ymCV2vncWTM4AT6sSbfjUBm0oNdnGZrCXf4igXwoje+sWDsQltde+IeSVNeBjQXRbUK
nBrWYC6OgJchueq+dnCmQjt0xuhDxWGc2PcOqy/NcQ+W1op92oc9boJ0XpCR17UOa2NaQXyo7njv
qtWEQcLwhARlnjYPSaOjggklqgZMrUl+1UV9CpyweJatJ+9NZS0Z9zn7zkAvhOniws4ufDZKrdzr
epAwwTswzxm2ZOZQ/wRGv4MUota9z3rC1UTBuY8J0OeZ8Ug6IFIKESiyB/gMeVJ74SR2FjQRO81x
siM4teZ/JJaqf0ZVKcswlJQWDz5i+tQ/Y2MLw5AtgnMI0ql4gk0sfxu+dQ3XiwYDx27bVzsDEC7G
QNKgY5C2i4YWbR21pbdsDd9+yDXzHMKsC8f0zZ8QgjvTJyiNcc4KCu10N2BfP42NtoKZwx6CYJis
Ed5lIJkkFao9aeGrIT33isPeaEuXF0zMVnlIWoEK9Y86AlhhH6DivGkmNO/OcRm+QIpnfUxE73+/
48z/uOEs22ZxKgyerDqojX8cB5QXY6pCUBAkKYYsP4L+GJIas+hGv13X4OT3lFjR2fGsvef0wW3o
FDLOyr5z+ovVL4a0mFMxcHOF8MVgbhGpES2dnmSfcGZDZi59bN4gfV2CBArXlsjj82Qi82vQstlr
Pa6ifT/ILxXoNbZYvwazu0QpTiYYQWJDyjGJZfpQ1FO5L1klso2w6+04ejD5KqETeovLyg0ILbZE
AM7Z6W6uuSwg578Z3Y5RinjV6rHgHUHjw+C//R8Jreo/E1qJH4Z34ChTJ4LZmGMo/+1ENbsaV5OT
ZUsrCo1lYEPfEzKFrRLUwTXMuLB6zmPAXj0eLS1uHxkMRWSFddl9aid9MfrFuHO1Lrz1OtIWyQZp
Z7kx8qoqsp2lBaNvM5LNs1F5nx91/f9wdl7LcWNbtv2XfkcEvHnoF2YikQ5p6ETpBaFTBt5jw319
D0C63SWyQoy4ceZBkSxFKZlAAnuvNdeYKdvJvk9e7KZJdrLtzKe+Z3DFqZVSYcZViXZlyAalkMf4
DbOf4w5BocKTceytEmACXm9BTa2Xeyrq39fvhkR1CMEgKTW3Fi5jIyt7IIB4fHIjuIdMbn5yp/+4
LjBB1jj0Xnm44mIy3i3yRqms40ZpSDyWMs8xjPJJSaL4qs+4eduIulCiNXt9nORTlNdfK0Pzey7Q
N0mM52AWb0JM58Yc9WvKOm5r9DUJE6rO/gzwD6usibgP8pna4S8GoOxvv//MaB/vIXRVuH/ojqkB
XVHfrWkShzo+ez4c+oBl6Tm9iLLDeaCy+V6/Lcpqb8ShuNXOAJdfsg1XAg9zMKvcdE0eNfuiZxw5
gyP3DRuu3sinti4ZbskOmTWYl9BIh2s4n7gj4rxnh8m9qrwN8RTilWhcsg2xX2C7PxC/3n9JZIsS
lvbJCVI+LNxMxkhVm9WPYem2bi9X/T+u6j4wzaJKNeoXlT57UZoNBzM23yaj/MqF/eOzbenTY1z2
41ZnGO4UmsF4JIuNzrXCRfn7N91Y3tQym8KyOPz53/9lqToXjKmzDuOlmCRrv3s9JrBzfHUTPmwB
14nqnb0DHvY41QPwlCiLLhPpOpeCVJ8fByNsBtAYFQF/jA7SvSb+IsJ2b11VTWu+cHn1x5rCIXNv
fBtrBoa02QEmcOpCHUAbUU47Myms5xmESMUA9ZOcQUIdA6m+mJLytQk647EDOvpQO012de4G7aov
mtSWO1NVFVwOc7dtOz7uNL5I9Ahz/A7OM5y64RKXxeRl0pc668tDCAlsk2qtyXqiEpuqsDuwE5J5
T0leCeOOADO2ZJ/ctIxl7frr26npqmxbhikTuGHL795OuUppqrBz4bYB/DnUnekoDT2zqbolbYZw
eHMU7IlBJAbuyWBNNTzkF0YkTibM/rPFI3ZfK2KgX9p/ibJwwlst6xdGN5KtTHAh+Fn1r465MQjE
AJHGrRHxeDe4Dz/35lHWzFcG+SRQKew4Yll5Sba0sJQd+EcJxPctmMHpJVl1T2QWeZLClHIdWdl3
htOhCabE6tSp9RjGXxmQ5sHkODEoBiW5pHp0HGW9+DtRhL2VsDpcfn8Zrmv+9++bpqmsUWXH4m17
d9+iQJkoQZCWjB7ixWJd2nL1heW3ul2SD5fSjzHkwSFT5JPK+t6nwHYsvw8Ee6S4JhNu59Cq6D/Z
xQsLtb/K5GtC8UKNjFdsdOpm6HeFIOB56hT7gV4ZLAQrcDYVT6CtTUrc0RyYoGzlaeYN49Y8wZbX
HfHVaFrmb0ry+qaeDEuFF0gB5VtsLhFEDAxnMSWkpmN5C+rOnZQefEsPkDCgYowrQ8s9J3ZUL1CI
2y478z9loomzomZbTTeHvSybxSulppuUKtUt0BSYmsVZ5mJ/FH18qSjZbn7/Pv9LsjwzZKZKgDOO
WsBW7x6qKQZ3WR9CspvluD+PvRUfmhRORpeSH13HjE3rUY5nCaQ0APZTGU7DWXTW96xMyPCIreau
ZOSKB2WKz4QxORIbBnPP1Min+b7vEyjZSWsEYy6FCuDgbKp/vVHSG6bNDSKA6bBoBHoW0Y6INrmT
KM+BVX0f6ImfRZ1YLjVtzYXCcGiIH7s6s/xkFqZwy6HPKOMn3wAO0MUXOQ6hOtA+2fY7HxZ6NGB4
apkm+yp2tO/DsCPmRxJhDYzri/JFy8mOlKy+dQ2WhKxAiuG85nKVZf+G7aTfjOY4n9dDVEb0tKJ7
r95G9dY2y1E0tz68ycoVOZD+lOtwqfVjCweEVDvlEtK1vrUmpju9zCMsXQaDKPXivzo6nhl9lyIJ
AzwuYiw8TfM3HdpTkDv0QaLU3FOd02/86e99Lag9FdWwTerHaJWpPGrRk94tUldZxlOaP6N+eo7z
51D6qbl5CYLnVn8Zm5dafymyV1TqL/n0ipLstZEoDjPK8aWQXhGWxAepyRfEQcAQmINV7u5EpQcL
0PmW52wP6Qy+mXrGLEc5dM/i8zWR/KE2Y6myQcWBcgNJ0c77ix6fOcsikiE3iskO80isAs1IRvKG
/DQ6R0wdgX7i2DHbH58DunOA+tpzK53BGxoneK1N5bfzotHxzeJir9LtS1Bc+oK92tW26cRc0Uyn
3blWzrUub41z7efbuGqeb0RCo6q+BwGngYGme8fXyj3k8+pmvCfPRHsuYzH5c9vl+kFNw7NEc4rR
dbM+kC8UXcMypYhoKF6pHiRWq0d5mRY6Sv3RIrYjYNjs+EMRdCfnGGQnZGenlFIYlB39ZNakM5zD
4FzJizToPoWvFD6zBBOjAHSkswtiGlnNLsK8tN6gnZz0WpuXqb9a6bUyr0N/LSD2mtc0u6E4uyXD
rbQWRTSnrFtq3br8jszx3uR3fVwEILRTXXW8Z85dHu9m+Zg494526smBd5QKjQ3IsocnEx66qA23
JJWSHq6cQWy8RQ4iltj0rkrDYpFtBmIRa4DPj0bxqK1SikcUWIx+PNrWnauMRybdeN26M2KdDYtk
HPKrCuP2Q5lxc2IwXTdrPZINpMU3CZi4BlLxSss4j69pd0nja9xdUNhdtPgiiI8SPsdK+G26iI4G
dyJzOOurMoY6nBPrT5Q2p7g5ERgtRfAlj0NxzIYjgaxp8kldzfiwYbJURVuqj7YFk8F5X+DNydGz
mkhnX6xG5VNUprbLyN3gjlTBn6ZJNJegdfh1MuMJLjocx+Xh2QxCQO7RSdYgYFopAKmuP1oPENQ0
X9dO8WQ4xGhY1NuwDYIA7ed7RFTrRRJiVytUuaKJ4bIM6+2P1OZoibJTUvtL0qTWnk8m0VNLJ2f5
uZXD8piIQNoz1BH/+PNyigvVbI8hS5gdEbvYi62qv66Hgj7nNe710OvU1nyYyrdZr/RLo9XZjQ4a
TYT0D1Ovsy9ibBnayu+/f2R+3FJZKrcPFb8g5SBNdt4tTaIWaDrVsnJjzMZzkibOSZNmAkzo38dD
wC894audm5oGUkHgWd960cKfn8AYjvn4pJrGi20Y6Z1+YWyA6dFS4eoVCeWSxmAECTTBlQcc2PfS
/f0rV5aH+S+LKl451TTF5qanaOb7xajNVqMU+YhNWgDG7OZmJmZVfcmo/7u6Th08zSvzBuSK6XMn
fDUo5+FjZOFvkYh1kqoeYvqSS2CpNMI68G71gmL5/YtUPz5AqY8YFtmmBmVa+32lJLHmSQsq3OLd
xAx2adIhMEIS1ISM8Rhjr3WZ8ElT+aCMIhcJ3s9y2qTLcD7mTgnU65tR5403KELHrtsDrBmIZHYo
7xHw9xXn77Ur58+KEx/XUby1PPl1Fvus9T9s42YMGyBwmSyJRFC9gCcA/jc0iVf1weDqrcbCWed5
EZhAV2ljXdQewkXSqvlDa0/f5FgwjhaAZCx1M3cTzHx7x7C/x9OofrIjUT7uOGkUKOxKLMq6vMXv
S3OjPENyVQUfPNOStrQpDv1gyITfHDBLIRB+MWAiFqjL3mMRRIUwXzQG3hwwBuuVmhcRiDB4NBUk
+gqxRwJ2Jy8yu11T7KZ6p0F63JraTtd2OM9+qM2w2MA4xY/nQR22TK+O9wbb+GoPerPAzAw1e9zH
ETiiRVH1Uz15CyS30Fo1DmZ0ZP9R6ImzG2aJoQmVKMiHQjmgSjkw4ZV2h7g7hM4+AknJr+PsU2wO
3b5S9lO3l7I9rG80BV6meYXmhfwi5aIg8rBAolbeGR1paztcnzEg1B0y+EX4tQhoD35KtB6a50XM
EmXUHwbnmZmryP70Evvw4WX9a/PRwEKuGbJuOr+uf4Mc+E3QteUmnoE0y9RdCMJWKXy2Jexx2Aqb
KocM8/tPo/KxHKDry82ODhb/V9R3+9eq6PRmgsDJ31V7wVxGdLqxU8BWFTpxvFQe9Z3aZxV0V9Dy
xTypB300vsLHJkCmlVTcEGCgPnlRHzfVOpRsFm68Il229HcNoz4pm0adQHUmZncQVi38lBi+Q4jd
xJ0IKt1HihgPVZZ0DNTqh2ESL5+8go9VGwrcDp8fQ9VsW5HfvYKuk0ndwPG0yRILJDVZWoByAhih
/FU6Q1peqRuYqdL+gCWDQnw0fqGDve9NAmTJK9c+2cZ9fNSbhMHbmmwvZWaF5/2vF4ctmLFRs5iE
1kj4kdnXXpGKBPJLZn3NGqL2GK45yEWc+xirnoWQlS8Ey5CHluiGn0qzdTSj6YuZ99mBrqiCuSGN
diY5tSb2e55vdoRD2CFTyGgV4XZKHNzG/lUxIpZfhDFoB+410POxVhvBY2cU0t927XetHr3GpvY2
qyNAzCUTl5au5E5Gkp3HQbxVi2lqPTgWINncNFQqsqb12Nit4yZzdMvwIlw0grl/lFlnjSFKqRXD
aTXxrQcp7v7S7TzYD1obnn9/ntV/KUHysJepE1gG7Vz73XnOI71q4gqv/2Ax2862lhZBM3Wvc4B1
LifiL5xK9Y7nS7lnSU4vsky3Fr/VQ5MGT+zbaVuXJcFidmrQZge7qU/zQRCOQdoKB4MeEb4SHUO5
QyLk71+89mGbY1rslC2T0usyyiu/u2PAX0izusmzTaPaf82zYflDADecxpEC5VCX4II71a4BhHZ3
SlXfSBgpvygm7qJAGLFXVhHO1qa6BvUyV9RH9pNkTBhTja/EmmZ+Sotw00oxaNXl2yEurSNRHuLR
VBjzmeXcOue20bDPZCoobNXKcskgcmlxRbry3SL7bZjks85MZcnQmv5JR1z5l1NHk4knHR8Lqprv
C5lSLKkxhTCmkbERkf3BjK4Q43PnWPoZ4sSfrQZ+ioIC7z9Z5rRgFb+I6wlsB5id/48zoXAWuFno
MrfE95dRqqeOonfQdBs/Z3b1ocyc6XUIMaRTkx9IXYI5I5XZsbWV7NqHtnUiSONVDhxML0msntPa
Nu6OUFguWuGfI3nRB7NoVFKqotlVlQy6dy3OawC4PIfJplTNr4SKnPOeDltk9fFbJmRCxzWwjmlt
jOc8N7+S6mH5omoIAWFwaydHDsDjrMWz9/tf3/pYuqFqY7LkWCtN3Dd/vTtNXBkRMVXFJhCw7OeK
boIVvkF2yM5USKBtmo7tBQbwXl78uFGr8g0ybOfLc4ntvc0o7kdEvHVjEr85fcuIgpH50dLBzyaH
sWbSgwwJckpKNj3T6fGe62486V0wg2mPxctQMr/SVqQuq5umpqYVNGSKBZrKwF5I2m+uOPeC4eit
YVXWpZXC6kieXwjJVshPeq61D+RJjLtwMMJt3bHbD/WOtiv0MplAQKkNtVeQC1/jtH3utYAQS9AZ
D3XZtoxrKc09tqpqbzMANIh2AXK0z5qcWocU2PJOFalxnIC4WWWkfa20wPTMVBAnOeU5ZcIIfyRm
RTeJ0vZg5Esyh1vQonN5AyPIg4RFBMZgvjqx3QOkU+YnRar0LXgx85N147/dCpf7CWsARcMHpC8r
hX80KsRE55GCF/EfjYHNNTDvRd/8KRcwRgpmALzUuOWzWnltMqbbAQN3ro/qHbiz9mLjGRRFc4Si
EzyOxHkRGuPcMrJTT6XNBNFQq+A6+Q4PxPzJCkZbXtcvmx5ugfSfbaA9mmp9eDRC/s8rpmDyjUYW
S8NotDbWGzG1oZvKFaR4TsW+gKV/UErjEEUsy9sWg1lLPsZGlkzntHxrLecx7YO/aM7iLu8mQoYb
tdqX8Ec2ySSYsVCJiOvlzvICDXQF7iqALFztHXydkxLa6Q1b6vBA+O3IxLL6TYuzGeNUaxwbnWH6
33/izI+3fvwd1tLEofdnASr49WSNhtlUI45mRlag4UOHWqjb0pEHqXTTISy5cmTpm6TQyQtpGN6l
m9qe1hitFoi1F0zgIoSlAymQqQJMCSkk6/jV3MU3bb5lEkkHktLHtEDNn5HNcWbm59zoT8Q1tj9S
nJlo4SMnEYJbclc5/d9h0oqBhOq7oFvxoOX58LVL2NPVVkxbaIjtly6ZXRrfw1crBiBI/ClbIUZJ
mXXPHuuBBASioWCu4GdNoMWeiLuoNxkOWU/SHFiNfehQqrb9kZGyJLU6V26E5qaqDQ2kiopdJEWq
TwgFDT0+xW2M4WWqn2bI6KSxwxn67Br8uFxkYsFSTXy9GkvGDxtvqQiwGdLJtJd5/0lLGJ4Wak/t
aOzd3prUO7ZYIDmuMNluQCmrxFCz4SZ/SOJ0QRFU5n0wMQg5MxS86YY6/8NSXIBsUKKJPgeH4chn
/t58GzVVuysnCskWACujmZNrq9LFZOgmfCKDCMAxAzttaYEzmgF2Q/D+ZNGkfKg7mbbGeon/2QY1
8Pd3irQjpzdn5I5hGCe7m3b7nyS3ra/1Ym2MUsc65lW8gAjSA5cZ0OVGFseGIbujpT2MrWD8RxMR
wW3C+qQAYn5cE2AecHhxNJQBehvvHkSGpYHYIxJxUw8JVRmGkNtOGh8NeZ5OUg/+FSjt4/qj0KoA
Xscm0XtZi6EhDn2pMpU7IB/tKofqdYTUQwJYfFNs/e8K1y9Y/oxaFd6SBwXb1UND3/lYVxaQ9CTw
67RTHrRZogQsK6U/wpDZRHM+f2d1fiRMNXtVB0ned2TNPgR2/p0c+fGuLQcrNb8Boo5IfxpeUzn6
g3GJ4moQVEMaL92rLNgSLklgX9Vi8y/sl4aAoSPRPI0bmUq5L4a+YdzBDv0y7ihPtbKXVeWykhDi
Gyad+AIA81AlJu7q8Cop4SeLHxZcH+7AjmJahs47gd/0Q9mJD+FAex2mXDs1/Z7hXJ7LTTRJfgPq
MIxV306d4pwzo2aTj+XqszQdrLEk8UOPB+NBZn2p6jfRD2QN1LW2H+ct88sAU4ve3CmkzP6p1cp3
+sQjd3PmFucqZHzAblQPm2r1NKRbZ4aAN8pCeylMhnEj4ch/akPLmDKNGkfILJ1M/LcKW8mNucy4
5XWneHan526mMrhW9bXitXUOFWUcq8eWt+9QOAzehiCuiIbaK3OAkymdSQ8udOCFHcEnZxxhS6TZ
cG+ZwGA0z2KoUA7arSacP2oHE0lSNfp9CLAr1dpZDiHMPoh++UTEwO7SCF7XHMsTqxIcuUFfBn5J
DB4zHf8x89QkjcEwHh2m5zE1zcRQTPvSEDIkbrsM6DSDUhNYH/0sZdQQpq31MCzfMnPteCWtZOYR
jGWeU93EdqJDeJBBTYI9ZAC+id0WBPGNesKwy0lAPKbg3XOM3MC0OZiRDJVexiqltB1tNOgrr7Yo
3qYuUHxYEjH91VZ4OXfxjdlayZUocsYHSpX/WKMeDWJeuHl1CTkaSbZM0OK8hCEHYnhOt3GmFEcx
UwDuWrne9dVkeCPTeZ6eK/FFLeo9F5tz1pZDHE/OedS5FLSsmI5xY/TPhbQ3ZUbeRujNz2y1/2MJ
Vv+62AuBu2X430MrK2+/f+rS3Xt/pVNaw2ej6KqxFGnWPck/1kgMGGOIzxXQxGQUyF6YgPeHsbXX
6j1mozY+dBCWGZKMD/a0KJgOlXXA5G8nR6zoY3uc22MRHFvlCLCO+PR+OLUFTSm8otssOc8Dgepn
VEGAT869erbbRXXoz+oZVbUvwkUN2+9Vfe0P8qJplbZA+Hwr8NX16AQgpf28ujCULDkQVXZ1dUkk
H7XVJVbYHlyG6lJJPmpWdZKPejozJuBlt+XPrBoUH03EHUQ+eyk98s3I15rlmOnnYD3yQUOOwtxd
U5l3onWrr5OVyJvaact7DhidcK4peSICRX0AVKDeZqP6UmnMOZ8KjQfiWYRnpzpbfDGfjeocOWdy
zyX77KxSc5/gbTQO/pT7/bCoG2jHLGpNf0wvNT8HnkwIsOl36SUZwHqQtuQX6SU2/dBk7GzRnS2t
bfjmKim5LHkgw0bpfdXw594fV02Gr1lYln2R/dRonVGd+XAqO+usQ6scz+S9oqg8T8EJDcEpUxYF
zckGNxQT2HMyjaNGT4hW0Kq8PM5AEaUD2Zhw2wxxAAgdf8HnhJqAcZH9LPbkUo5iX0FQIalI83QN
ZPkn635NWcoEvyyguagdnBg6NXmLlf+7tWStmL0uwXmHtkrY0WZiJIjIKugb4ZZBCqTV25B9irKN
B27MW+h+oUVKApgKl+DmAX5T6065SxccKbo7tq6mLzJWWaQF6G4qufmqkgQc5oVXAZcWXGKSawGu
khiDdAHQo8ZwO8NVJbc3Fo1824H5o73lEhoOXUKFv0RPo3AjnJBMdxMoQ3CQtkXJqrHd/lAfbxHD
0o6+UZ1NLeP6gLW0URjRXBUCTgsX5T3jpls73XbyomZVJQHf3wapWxD1kuIoWDTX7kCbjWYOoMfB
BRtLqxNNtgv7peKHwHtst12lxBBYWQy7y1rOdhF9OhSvCm0XKzvSVhHKhQFzGex0wYQQQIDUxCUi
U07cKXEdAl2cbYlVb9rm+pZhJ23CHbXNym0MHj/ZJsEmCoi7IYJ1Eyzw1A08uGzChbvBzRzsbViN
5AVwXsPtnG31eguNi11oAlJN2TInCMuFIMfE2uqhCwAVzasGznHrFq8p1YSWbpJLWgwPHm1yjcnN
OIMTb5EbGiBrF2ElX9zknDJOt7GoXlXMbmtAB3OF4bbEr3bM2RHN4QI7UVZNBPRgpIrdzt7Gscv0
W6gtUoD4k5PXbpl/7IptX2yJ82aBC8zF1jF3bhp5OS6+xWk5FhZrOoKDtg7Lg5QEj23SL2rlbQ27
3FhUSvwrLsutlbpo4oQOy3FAqtsMWE2W48h5VHklgBR4VYuaVTQ5Y046rU7bZZYRJfxJJlbJNIt3
pkIUpOtYrtK7FtPUvSsrJMxgGnKHapFYNSeu7WwhN7CtL/Rtpm/1aUuAWEeGNTlL5TbivHJ2A0qv
G+VAjwzvlpA3Tv/JOm51Ir67D+jExVBPxMq23BJ+3VNWU5XlUGow+gUqpildjp6wYEdPQaO5/TDk
e1CCEZ49W3YppvKUaxXtTbLuIUvKIDB2Y6bNd8vWSs+Ws8OA+9BLe8g8DgO7lFui6/8dMqpcG8t6
c6y3VLzlgv/M2xy+1eJNCd+0VaC2oYysoJEvUvbF1F/F/EVrXm19UaC/WnwdvKBoeiGiOron00ub
vWTTC6wYS39GbYu95DkKn5OQkcQnKuNG8WStsi0G3xYlw6Om39v00dDvpQaEFp5QVeZEG8Wm/ZRO
EkTKMvgrMePihXiBfYMF8sZym22e6JJNhm3s8ffLjI/FfotNJDZbZ3FE0SF9V02U+xZ+RbD0RQvr
Smphe1oPUwbWtczYtpTkG3fjpL7KlUlwRWcop7pOvjYON2hYqtp24EErKxAcWuDIAFzT5G1ivmpr
AwI/EEP7IAMNa1RN2RkBKLGkXCD9ZS7fRTbzRHfSU26M8n39Ucu3DxZoB8JTIgfLiQ0+VGJ3atmx
/TSNhPV1YP2yIHklyMw4web+5yFWtsWSmTbXykOvDixnCJKh+BcSVijZz7YgniTrG+4hDCdvobfs
jbbKXxoM8p9c4GuT5N0FjhOOfaGC8xBD7rv3dTTVIJWbmQu8Zgx69bmSBTwdyNVAo3MgD3x2aIsu
ol36QyFwHfKNV9ExRbRLg2w50i5Fur0VF3qmUv+zYUpFI7Z2NEyRDn52bZjSM03SpW1KuzQaf7ZL
+2BHu7Rb9aNdSse0pL4Z78W416qlV4oyY5+g6hCuHdMgPPzoldIuZRh1jIuJHEDBUKQVnddDKWHc
DtxaUCogb/0qllyv31+l1ocSFOUnxVkKHpS9HUq/v94uUhKsOggMFehpJn0yGu/kjLfRebJvPdUN
Jsqr6S1uZgznVu+FME8BJNnzaT2IJsMskxDyWDMGvW/seKANwZ65zVT9e6cqmwq2xlafS+HBjUqx
xinJlc/Dn1G2TJ/+74/WnzdNExDj12bu+i/IA/h7VCeYnUm8a50CtJ0Ao2mTC3UqOG007CaGHd4c
uEebPBlfnTD5o2yNxJ2TKXgSgwqoMp7xpBiDfQwZptpMo3nr1SXZMpGLF7WQ9JPol9ibpiheZMpa
vv2H2dIWKWsn/UY00PdATPkfYxece9waL01Q4MhhsKUq2J9KzmztnVjFKd2pL0qr1nenLZq/Dbkm
U1wfRz81QIJRLGjdqsur59+fOjYr75d8NsYWilW2ysDKMkDw67krtXCSwsmhnVj7uuxrtW/Ki6za
X+hFtR/IyxaBbkao+OwS0lVVT+l0l9NHaWDk+lXj12wIsmN1GAhFaPy+8Sf2BpE/NssmQWJ+LvIj
/SzEOaEnwyZcnCe+zhZltAinUwEuZDrRDpmqn5Irqqmgno8o6Y/Zqik/kk6JdOVg8iGlK8wTZpWq
7BWIujv+2eaLRL53yGoLPExjHbFdlVdZABK9wvLUeC/H+6ze2yNkpP1sLBqiw1jxXD2o40Fe5dRH
yzhYHOujUcNQY7t6bOdjmgGsXJSIRXz6MhbJZ6k79eG5C89mtagJic4FYX0uVtn2mUKwaZ/1VWPu
E9jbs0fJ/S73m9yHMVblfjn4pJOkgxtDDRj8ePCznElkP8r9EAhZ79u9L2W+Y/g2BuP9bMX6uc0M
DVj/QJDLWYkwp50bcQ715dhBLObrbJFi8ZrPmnUappPBOz2dMKKK4KGvTuMqTTsiOTwZ2jHuj4Au
0/4YBod4laYchu4wwdnJluPgUI7YY1sPuAviG2GTElC68kbNm/Fa0B8YPA3QdOuRdkruaE6joKbO
QVtqUfxH0YNJ3aOhOnQRISYHQSLfeGjio2nA7j2a9VGvj/187OZjTqbtfKSIEK2SmF7XGMg/ZdqJ
nWKinWgJs02sw7NWLSrncz6fZ3aQ9tlYFc+0QX3FPiPB2z558n9a3nXeciat8rWaA2Xa3v3+M7ZO
K/3ysOEjZsFac0za447zvjnLSFze0TetNnUepWAnLPWpyAFgkypmnRj3Ty6JUZCAlEbVvs5GaFzq
WD+IBQhMV0K/MoqtAROrgF5oU9nC2qGvJY/ZlaRNbcvEQ7gTSmRwxZXZrjVM5zpFsFO6Mmxw9imN
GzqwUA1gACdLGtkVwEPzHUyLVRpQFJhDErMlBmzkviy3Zi5Fr7Pl0CztkvITrz+PhY+3GwZyaSwB
kKVBYy///h9lk1FLmzrpiDiT++0PTeYWFaFLjkL1RoSe07jB6EqN21LbmlwRLLLSnbMqmnYD8w/T
ztZ3gb7jeWdJO2dVQJEOjFThZeSNEFUhPJo+iKjlRkBS8NRVFMVG4WW4phWvcDwbhMCqxvEM4YWq
1zseI22p6uWqZ4L6X3afdkER2aPiiIgSjyIvJm0nIjed561Xm7t53kFXVeZd3C2a852yqiaM2HRD
2c1MNxJuLLtl+VMBixybRu2iHJRVu8iQF8FnNSRoBK6yHjHnIxCAqHRc/OzMoPXJrkPDzoRUWO2q
ZPdMDQ9SkebsbJXUz92UMrznDaknUm+EeLSqazzUYJubFonJa9djPXmK4SVwoQ0vn7zR8FKycxm/
/38KJ8/AGDR6Wr1Iqb0p8ebao76OsKD09g51NmCe3aTsBpaUYleWO03swPUj5ugIzUWJ4pL2HFVu
IFzSkVHyBZpg52AiW9TArey2wFcpobb1Vum3rB3RbC5iSgEFDRmOrgQiktBrfVEfuOOqrqG5vaMW
PsJ91ndMjks64M5F2AZJb0VR4cWhl3CxrCKipig8KpliFTm1WK0HVhyKNwnPUWBoeZICM9uLVE8X
How5e9Wk8uQnCs5DzioJnit/BVfIqsLEukb8OtSkndTuLkm4G+DS5buk2xXhrqIRb7qx6aZcJWJR
vArPo2VvOUqsKaljTIsYbEdjv9XlRRkoWnPb4MpYBQsmbtxYc6XBZSo5c8gs2aE2YQW2qB52kgof
beeoO9XZWepOdnYjF4mz67lOuCQaT3BtcLXA4+H24DFYA6mCO2XZeLrhNdNPVZOHGLkaDC/j8uHC
mRZFq6TRY7zKGT24jUiuvTHxJjJhuUYSxiY9YTOsveNOa+MhtoF44qndFSUtcibkF8kRASMukoTL
niGsXEe4sMGwxCNG8g1tkURGR0t2+icuBu1DHYzBODy/wOC5MzLg8W57kEw5VJcJwzJenaNF1f9c
RSFMXnlkwIoUhq5Oz+uPY9Z4P77ChjkST5dXj7Naio3dGg+qMYSvdVsHfq/CGssgEL7pVjq5nbkE
HRoSGWmSxQ7JLprDyKmeNFj6TTY9Jo1OFlgYXVYCihGJ8FiG24Lm6JHIXcsVbWc/GKb01U5VcRNO
Ujxp2eLTmz9ZH/5LR4fgP9rLqsPQIqaz9zslktbDLIGpvzFVomhTS+ERqwWDZxrmS7x8t/5IxYRA
2xel+jGKGJ89lvrRzheBOozVQ79gJA9WdzCzRZazL8Q+ZA5Q7FNmdY1FFpTK6GBVeA4OJBvtNFZi
MWTiRfZ8NOfjbB/1+ThkJySyUy9OsrbICc91fbbCMwnDSDjnvD63zqKs8OPRTwq/JbG52oWjHwy+
ZC5Ks0u8KswuTX8J0oudNhEgXEtiBnFUsU1hkNgyNypVpyA8hdGiTD+K/jj0Rys/OvkxUg+C8QuM
IzHZkge7Oxj8hg4jdotKmhH1IgjItrHI/B/GzmvJbSxL16/SUffogTcT030BTzLJZDq5G4SUSsF7
j6c/H6ia6ZKqonRCWwySSQMC26y91m/4eclBWPZW6wcpPZb6AbcmMNY0tDARaJ34geZxHk/YT4zj
aVP21kCTaNF8u1O3O7E9ZlTP7sqKytodLVnOtLQ6C7um4S82eEiZ/HnZNqEUq6zYYOTEnxPD0oox
aFOgVFyWAqm0ScgJUkr1PomwF5vqRnlaeqEGxz8VHwiB3qF1jSdnumELNqPSCe1QiRHBLeSmD5SK
bXA9ApiYwVB6+HEb92MsHyvN6J+h8wzPPY4Xo9IPF32rmLFSwLig5sPa2Or3Zlv42ai+DV36rtat
+BmOdgdfEcSVFA2e3qdvdTlNXyqSbquOXsiiWHXY1ynu2XErYfkGukZlUhtmub02MKCdbeoEQles
RVJhNwnV1O6ZYaoTd8/vamN4gXTWu6OMEitaWTgcJK0OWgIvx02rGiet8P80o/qSKO+SBF+hcRsx
ASniB9mcjQCNJOzCKkW7ooiGz6eUvkd13Dj3dJbY6iAzNAKVW0xJ1i2pKPTM4rsukY+4RutoSZVU
SVcM5JBI1z/JQqQd4lW5X8VJOo2JuFxvN1mLqFWzETaZagQJLof3PXbVKVlX8alvpfecn/m4TiXG
JKlGXaGX7lRVf0LzHqeDpgfPo5tYvTJ1kRPq9nzwWB6VGYmneEy7p+7btILKMqnLXW83whpHR8XJ
5nZzRpxWTuKgqu8b/UQErH6oh6g5rtqClZkYp5/WWnwvNmVxGZLlHmo+UkHGLHoy+SMUgyHMiVOH
bpOBqGoE9TzKW3S4kwhLLVZJGX0Qea4rfH3R/TciQbAbtdY/ABt+Q7etel1qDI8yNQbKqJ0tkwrT
34fv0p/6Pnh/4BzAoqGm66Lx02KA0EK89Z1SOpl4q8bgt2JqGMlyAZtzhUGRAyxsPmjDqerpHDqB
lNaqEChLY72rTCHsUD1Bo2hs/XyGB/f3h6coPw9NDs/asYayuAPGbySLP0TUSanm3dJhM5SsO1Gp
hRBr9cB5jVzrEMhSu8I2DcLRThpkN5HwsWc/gZTohCXSJu8sKFCiu76B5A7NhPxWolJ1sVbjTO1z
Z8ubKBmPEz0wKSXRK+cFLlSpKBAxSPfLXA+E0M13lOuBpUmR9KSr1F2mFSUFWUgtHHm1yjcSRf0F
0ubPwjbY5NGbwCiTc1LxhflxK8FSu9aSids0mCXEmevMtFFuBmQj2mWqvGYj2tCoI1Kzmzwt4tea
BSr+f3/29f1LftjbcRBQg+ARghy2IK3+eBCFIPRmIZW7ri9Ri4x3NkaZ4aCR/9nqJj5iMQT8KDF3
jAiFO5TpfJje2Us3xK+JtHRfEbwloTB3d72I/c1cIZmGWN9CKlf9UmP9/EACs73fi+Q23VM8LQQI
ztqV89NmeBCOKfiIlBIaFYhD0q93iCo2Fyse82NTIrG57qXxoRmxtsWsLS8QYEla5GOwjTuY5iBe
lUKxnoW2yWwFHjZijVn0bBhw+3vmzcPtr6o4ZOzB7GyorMfEoJY0ok8ZwjDKQoTRqYktinG/JcJd
LDbtOwPVHqlMxN3omoJLKj0CTaYsTWZ4FUkAAB61HvVWX8H0t/EvLgi6M3++IhpyAEjTAh831J8h
SZhijUzVeYMDAwDULbbOptpa59u9Rh0fSCbN+HeUez5JJrl7SyYtw4FGJol80mSFixXSd4Y9kyRA
IhkAnAdkklZlbySTsG7CNhbyL6o+zTxeJJCbyL9KD2RUiPHjj9+zKdySSiGhQjaFRiqFnMpCfpmI
KDqQTaFp0n+yKTsk/38TKv+XTYn+kFDR+9+zKbWxJ1RIpXxPqCC7p0Gl+T2hQjble0KFxeJ7NsX8
q2wKCZWcNu4JlRST9/E0x3dkU2ikUr43Ku5/zKaQSsm3vVFxp6GSnGHK8YtLeGPV/TSmTATr4K8x
se0SFT+OqarPyBdjhuUkSr/cW2hQX1rpmIC1RqEKYacM2NwDqCg0tGrzWz8pfj7iuphEaX6H/F19
zPQiQTlgSJ+y6KuakOABO1OCU+CeUBTrKZYN6HBRftTr9CNLrPqkNxn1NWMQH7eVjUWLNXTYwst7
aO4QUatsfZDfz+jYXuvaaK9rb7VhkoL+MYq5vcax+iCurPyqtcGeMEed6l7/mmXNdj+kgnid0PS3
DatRP6KnVbhNVYAQLmElb+m2mG6NoJM98GN9AVbmmquhUQ0vsqAYZ+QgjXNmDAZRnar7ZWchJwvp
ANsP7XOmo3Unw3h3lUap7Js4kIS6oG3O0fAw4bgTFZt1zcoOlsIOTKpR/kIBr6JCx9fY/SRXofpQ
iGNaogAHsqCP2t7Rh5yifk4yojSQfe1TWfHRYqP0MyEhmCtTfZVK4d2w6eVrajavmYAYuiBHnJJf
EDD/IvCktEAlEq04MkYAbfbR/ofVTWSOFwZ4ds4syQTOg8o8Zcj1PbJHY+1t8BgttyWDVHgQ3LrO
a26tXHDUZpu4tw65hnPaQtjwt9lfQDkpe5vYBZMnycFgB4bl4+uo5oBhA6ULzHVvhR5ktzYn4Xhr
ggZvLKSBkzXqcJ5DrQ6VW+vnEPxdizZXHdZzuNThVIf5vN+mczjUYTyHahw2YPTqUI7DoqaSEyAv
Nt9aogXyEkjNipIxmn64ZaAG0xf3GofXBQqy1l1grYHcBaUeaGuQ60F6a1MSDrfWJaFZ761JwmkO
0XkaZi4HRAC5Drs5bOZwrfdGvy4wIqn3lvESfkQcClOoxKE1hVIcIv64gDOLwyne78RaQIvUvW2g
7tjLLwFBaOTWMI+yoMgCTE9ouek30t5W7Owqfx79OfHHBIbdr6Cde8D14/xAbEppWtQtQ5Ktn/UW
i8IoqqmVkesfQDyLZY6VTFYOTxIk3Apt8pBA33zSjYyQf9jSJ3ic+AnNaRlqoDiPWQuwLJcxMOtY
Pj+hE3vqdWRNkgHvy9XYpPsk/mjhLIc48Hpp1mm4Y3TF52SjWtrUVvJBnGcuUII1MdjBwYkkxE4n
EZYe2sf6vQnK+dj2A9OSNeUvsVm87v8nJjJ8plXjHlwvpn8VuKBRtBAMn9SjrDUYqDOum1LsT6L+
WdptD4rBxCwppk61JSvmYWusfIw14SsaTsMX6N7XuRRek0zbHuuc96pjk1+R3xbu/z7I+QueLtw3
EgA7H0CUtVsI+odBaGCSVZijyOnM9SkctTU5Dq2O6UOTPmlokIskZdvO2t7XcdqAZYOM1+HwDgo7
zXGxs0a3VXQlVFH1elcnPUrsGjqJkxYBNEmms5YLeIwOSvSr2WMPvn7sKGTcYcupsGDJv9/osX84
7oSL2aCjlAILMRBYXWPVWUoo24LStkfEYlF6WbJDlurTI6RCK5DqF6Zj9QEvYOEXme8/cypASFvg
pGXkwqg6/yzDKOXLpuZzLth5g+JSkTT1WW/SV0QNTF8rlMpPDbTKU2sgVVDgZ40NREnuFcUlEpRz
XK+fMiUFVTrm2G4Zm41ut4wyZq8fMl1LQQZt1sehUB/Mzmp+IRQF2uBPJxKdUWZhUTUkRf7TijzE
VdFXixI78xaJrROjsgxGU1hdU2wlqDEjEsz1rucwqzLANm5GBVhUosft9z/UWoKUQAkFEINZX5oM
/bhNSouoYm25WVVW6HfH0G53wTplv+nbrr8f0+0rblaa3/bGcIJrMZ5u90Zp/lDP/RDoA85/tZ69
B426HsY6B05PokBAwffU1lN0GtQJ0maUkSSv2o5Iq7AQ+AaVaN/uVmLZH0XDB51cmk91bS11EDeC
6BFCajjhNdodtvUV+70chnCP0P/tuXXNGpc8SeJuuxj9UusQGtiKeGbSSZfMjJDnXnU87xIlubYY
LzhxN+HHBJD5entulGvrnkKc0P/vExmQNnQUDGyRzAE3caBYkclMK/E7yf8qBvrg3OhNboO4wNtr
W8iEGs2DWJqxg9kyKhR1z8o29pcug1uRKFJ7xb0CA9QlGp2CEskwSGOoRvXwLCl4wk61iX6W9pZW
QP2KLS5OXZov4WyJhg1pRnGrlcKEpUkTKtBkrBVlF2IfglgZahyAcBExCnyumcSOC4ojWrypT2Wk
ABfL2GUUOnj5XMDwddcOxvMUv9RRlqlpWJTO9T77oM+z4S4yUNkRaQLEo1kmc0N87s0uvlaKIL9T
rc+qppcvJa4EcRopYa72yXFGAOt4u0cg9Pu9pmwtZt+p/U4/Mcqtd9qhMQ9Ns834CiECOMjDdFp6
YzyNkHVPJdYUOIRtFtWiwu4Rd/hUQNvwJ2tYD1tO8R8d0Pdo0p3LJIPGFE0KG7k+IvmqrvkRrygR
zX008Ntm6b6IFvvOfjUva5ohM1JWw8UkILk9atdyc80WkSm9EAb2SNADbVEbJHwX1clOOjDTQon2
Trw+GyJyEMj2XQcL8pCub9jC6X1t91QX7Rp01KTU8xGx1vkIIOv3e/K4zMfKohMDrWLB5dc+TEOz
PZij9CqovXqEO7Q+fH++6KGG1tbd7dHt+RU4pJkOmFmRWjUi4FiDVazXFObJUZJZx1cdzgEr24Nl
GBhfSDo7HKWNjnk8Ydi7iRs+NgU67Xa6P5vensV2EgsGZGduJDoDb5yANBD+4RhWnb/f9NPmV8Iu
aFZrPeoyVJSBRWgoggo7vRxYrMjUxrZ0aWu7mYyFupV+305lf7bEuDzWsxiS1uL3yO+3SOXE6fKw
m0UYx7Y93B6M4jc8uLSDuI6qFMbqjk6ZpS3IivVjuybli0AFhoXc/NAhfNc26XwoBVIGAJ6yuLVO
8I9wLbw9tUGbvbvdjOmndjbR6W/VKXFvXhLzbjHSswWrdj/HGbsya2x+vzH3h6aFz1mbq3MwLlt7
Gtr667jrbtMzK6/HmtjTdyLM3JmYkpXtfafi/UBYTTEybVX0MZTsEAt4F+gx4ruD3kgIimCtYSZK
fBjI79hsA5qrGGMvV5DKJpJ+M5CQfWyVho6TJf1djjPkEX7vE1DsHpkvA7nLCgGvrBeQZVfYnZcJ
1U6LLww3GfdNdbWGs1VlKbhRae/norLa6MvE7BskQLRKjJJkO26nHLvJ44YHrKZoKyJKGXjt/d7t
JpZnotpV2QByGu9NIa1C7KTBLgiddlYrWTlW9fRiSgNJds1AShOMkQOlZzsZNxtic6vtstbld01Z
vm91q3WSQc5B90YghBoVTawlOSl13x3FYaodtUTCGUU5rKiHCEjmYJK1xSOI2KUWoe+nYgXZQ2nR
l2lbbxyK0U1G2FONFsOfQHpuwBYFP1h454DpDLde1qNSYtkZYcZ2mZqpvghqHl8M9vuSM6TOuAmN
l0wzlVerRy9rBj6CUEDvKK1khAmSwvakShbW22Tpbzcjbo822TJsTrTNWcy421eKZAjrsnxV97GQ
aRYSuXVThfjC9/exViaOSmQBTjwhvRZnX4xFfYMyoX6cVJ2yebwm79r0EDVcjdU0ANNkxfb9Riij
TnC00nQMxsAhjpsMc/EGq4A6Rx1vqztqC3a0aZRAZNLbrkp+Pswczc7y5bOVJglGxX1yjcF3W6mg
HRttjh7Jh91JPeLqkjBp/pZsy2XZ7UjWdVtcc7SWi7mJh8hocdswl9kRcrXykQZo3dWgXJfNkXLO
s/IgleMK9nZ6swQ2Y2qTIaK+J7jI3T1KSgy7IlMjal/wfjAy9JYMKk0+YocpqXH6hPMHkPl1AdOc
9NETWc8vYp4ZX7S4Qjo+xsB+snB33b2tVHMy72T0n912wXRzScRPzWDVX/tOvatR2PxQRBMVRh1S
IlAaRybBxgXG/oiCB/yb/7tpcCI9ZQ0lelifuqfFyuumq82TuqjKQVLwYqyxlgrQrDRPYyoYdGr5
cZHQ9KpTA5kwSDQh8WZs5z0VoV/E6X8O0yyStQwrRUeehkjtx81yLW2DydxQEn2jzxAZxScUrFOo
VtQOwSlrSidfF6V9P05Vw+Xf+gtn1goSpZK9pijwbV4syfa9Ts+Q8kKj+pDoiRGICABeS2t9kVRY
h1oslaINYSe5jEWbXJqiNX6RAfoLiR38tEWKTYbMxv9POTxMFXVzGDEZTEikX5JODukboisiqWmm
NQSE8aRQL3B4L0bgFla5CDpUuJOjuSyt5zbLPuHxPTrtZD3VvfxJRP71FwH9XwDnABTuEs8iNE+Z
1O+PJ3swJkEvtR6djBhSZzqwyY42pLVMRCQ/VKL0um3w7xoh00gSCeJTBqakgLbuoWYiQCGxgtRM
YoiFDzSpBHGMj96EHMzpPzfD/hCZKEJ+tL8CJUqfiloyPkk5FNpawAgNpXPrgbn0bW7Mc6y9WMW7
aH1nFO+y+H1ya+3wXtHRethbP+O+FpT1h7zG7fEjLqyK9GFaPg631i0fKXIX1E7nvr4YU9099Zp1
/ftOiizDz5sJahTWLvCoahCXkUr48cTNLY5L2krKfBKF+05PJh8TRj2YNGn+aCLtjK0afPh8kpDx
XQok6owC7fzpOGbXrjEvndjhQieptQfzHfbgIIm4uyO6kaTJF8Xs42uTwXSLAVDe96OBEUgFJ78T
4TprmnGny8ryUZsV3YbFazct5yMx4EHgPzI8xobwyWpBUckjgLZMLgf8ebS3iAqHs+nIBwvosOZS
f1H1geq10gA3qTsl1CK8pbsyetqGTHk/ymtYCpX4KplfTNGAVm5uKzZp3Ax1u96VhW5gzyeXuKEi
+b7m6QtY+eTFih+wQC8AXmEFJ+cZrnBddW+NAP0rPHqcSR8R6tP0+SymS3lHiO6ocvmGO8zy3Jdp
G2g5FXMWmzpUTSG+SpTnbNjQJJVUilaoT5+Usdlea7X+NA0wwxlKA+CPBNfose+Dbq8LuQn+rqMA
FtvJigqHABQsxmb9pKdzDTEnFsMFxgIg8Rs04XajS3Jm5zP43191lZ97CkJ28OuQr2IuwMBkZx//
Yf/Oh4/NbHWjQ4UKi89IeKdO87dkg6yOL+J4ZjtV49IQ5JY+O83Iru7vD+DP+m9MQ0BAOAQ6qyn9
jFaLsSrpJYTuHCWN4N3E2nEwWpK+Qx8hRQidptK2cMsa0CotBU3TmN10BDq31ShvznLsTvixsUE1
PXP8WA7kqAu2qiromzl+hb9ewl9fm0dcp3+xFPwJ1ctBMyUZJG1I1zCH/njmEtDGk4T2mQN2hTyX
vt0jCIQLOPK7IO+Ur2x11rMwUhT7+zN2y83/mHKxyHMgXaUDdURl7qcv3tJciQxKpg5JEOhFQnHR
tYpYIkI8lNTcy6JmCdiGMQ91gprpJMt4vVOisrSlv6e66a1kg+lbpGopZ+NbCZPEzQvssVMsQlHt
TUq3kR5jEEaFCVSuI6dTljUep+miEghlX5ElQhxfmW2Ug1OPuvRX04rwYph2FlGbQaKSZcRIZ/2d
Veh3SS4lNhp6qtsaCTShZnXixuKirvOeQwbkh1ZKFpg6bNm1l4O5mldPasAPb4DDkupDYjE7Ab6k
TDmEwKxBILQvUrS8Fs0qhiTilaMaYVw0r5VFFhaVeii/T78463+qAZukx1F/0Hc1Wplc14+XW6oK
vI9yo3KaRVKf55dlU76lllY+ZQqWrkaV5ucmFa5j/cpmPL+73cgSycWqiaRQn83p2g7f8qXKLkuv
nZdFwlsUUnoEv6ZbwbNYs+wau5co0j9wb5GiNeoUAJoyYCO6YWeC7HW0yuU1lqWPWAyLzxT3SbKg
dfBlHa+JSXAlFfiFbjgvPWUlboesrrBii+GblnGx+6mRvGZN5EvZY02piN819ZXWJM0ws+cpjTR9
ruMiqOv1qS/zu0GYasA36fJOnyavXmbjpZzzj4ImXNM+np5vpOAp+oYPfP+LDDTr/M8zkymy8lNe
ZAFGwvLnsm9jxmosYBPugK7FE8ZQ9mbdWopPDRpy3d7Kzl9VfxJ8UfUXAdBfsAm+wnQ74Be+N4N0
Sh6W4E+hsnqbGeR5iI5SmYeICdBkxAE7IN6huoVJH7KjUIzQ3JDVDPXsYBgh87FlhFF2EIyQlphh
mh8yXFwwW3QLk71WWJlhY4a9CLUiHMWQXTMdk2b0qFCHVg/mOBT60LCCsQgtKxBuTZaDJAqmaW99
HYy3NiUBzdp8WfcRwqSBbUFPaI39AfYlE403tavsZItoPUjF8JLEeXm39Y1bT0F7a1Ud0PCSafks
3e9vtzqK0mAk83Gxk1RLnclU+69riJ/wdyTTf70u/x2/1dfvM1H/7//h8WvdrF0aJ8NPD/8dvNWX
z+Vb/z/7u/7vVT++59/PNdWw8m9fck5fu7qvvw0/v+qHz+Xbfz869/Pw+YcHXjWkw/owvqE08daP
xXA7Bn7H/sr/3z/+4+32Kc9r8/av315x8Bj2T4vRu//t9z/tYv+3zPOuCvtff/yO31+wn41//fb0
VuWf8/Efh774XH3t/8tNP9fw1j6n/3gYq6+f67/8uLfP/fCv3/Br+Cc1dwAyCGPibLDLQsxv3/+i
/JMBoij4DGgUwHdRwaruhuRfv8naP6nvEv4QP8M/gYj12z/6evz9T/CJLBPRZtaQWwX4fw/7h0v8
n0v+Dww+r3VaDf2/flNvofh/FiWSnCoDdV8Lf5wWtW1WjXTKlHN2SE/tsb8I90Ko2A0O3LZ5lo/7
Q/ViXnQPvYbJZ0sfrkfpqVNs7MkfUMvwkWA6r+/XkDjPR5rpfg7SI8JSbn/M7vLPKEPUtgLtbrWJ
uwKoIB5caV93JB+FKld28aY4Tofcm0LVGbm/uHLQuPljdJQ9CmknEE5OG7YnWLQODOcTrOWDEK7O
5kphGnYHoKK+GCD0HADFdVdP8OsQdfan+AgL1sUWKUgXezxLLnhJH4ivX17iC7sFyVfcIVRd4TzX
iD/YlO3PRthe0Gi8R4fzsp4TVz+o7nYE/niYwsaHLxMUPkbV4Xg0j/UDxoWX4ik/YhR6LsP2OIQg
ix1QaIfEiT3hrAWGEx2gPiI2UZ6Tezxz8U3UiQNfouuozvbypTwOB8jeXsbHKn5vvx283o38Z7xW
HCnQXYoWXvQNPyle0YT67TBUTwr5BBeEubuFFIoOve+J1+huOaJSF+Se4CAOFgLWdhN/9tvD5gHI
OGEvGXSh/rE7UbP2FUd3QVvcGd7sQzw9AOS+ViGFq2B+LB8QAgushzG1+4PpJw/QJB22REcq8Hkw
OZoD4N+lkueAdzkmx+xo+so36Zhf86/yq/WJLA3HAfXYHp8d6iHuYBsO+KJjf0eN4b4+wEqwqXwF
0Cl8JHrC8c54iO7xtHVbV/ShGzuVDdP6PnsU78qv2zv0sOrJjidHlm0QVN0FrrmnXZSLde4P+VPz
UnntYfmG3qoDEckt+ZD0CsA2kMOMOmzmDZ7k4Td9Vs+aiweXckhGt1Ht9Mm4ojfBt5EYD0BrsSpd
q2PqYmEfpK74Xg3xLj7N74VD6UIz5mDhM79i4sg/MVQfy5NyGEMrs1fJMS/qo3SlJwaRR2rfIxg/
ijz3FfrNi3RNvzB+eGX2YBxgC/S2flQDiln3+VN2zu7kY3Gnn0mCPmZnjNqD7i47IOp6VE/9LypV
UJR/WJj/M9R/wozMNSUVvd5JaM6MlzGjcHAbN3L6kHDdbjiGzv32jWXXNxiVxQGekat6orc6gys8
KwfFJif6OblSbnNEW3AHf/ZkB2kW+13qpv5oz47syJ5FHBpKbndghPlowYSALbJXoPoevchJXHTm
XcWH7umZXG+FXj6cMHktg9xZ+DfY1CLdMljC+kE7AS7ydBeqQJAG6dtOfjWOGiblb9uX8gU321Me
5Aiq2SB7gvW+CS16Py4U0+lRcAAdvlPdjufgXn1EwPNQnNQD3j9u/WJ+jM/yAcuA9M6kL531ezrk
IT7Iz9uj9mh4vQ92+VwSPBwgd90Vp+0S+b2v3muBUl9NXo3ZiJPZ0pktsyPRvZd9PPiTY9r4o9nf
RrtwPn8s7NeKWQFIq73amtt74hENAvvrt4z3oyHg7q/Fi9HJnNUmb+Tg03fQjvNdFkKjYWI1L22I
RqqLB+ShaGw0B7yRF0OiV+01tOiPwil+T49zG+czXKgDUF1Ht/eD+8ocfqcGXJSzcKruNn9yRw8D
XG88oTbnaDzKL5s/+Oy8HlXDxhCJ7iAHcqC5hpu6FCe8wqvIclYH4R7kPN9bnNcv8b0e23Flx3xl
5tV+4jEEDm1Ye2oQh6K3uLndOLLbXQYndQtH9zp3dlRHOuWe6Cg29mb+bONx60OKYKnpPcEu7dH+
FrMiTC6zvr24eN25oMpxqDtAhQjbUHyk6OsYz8ZHdM/ofumHjk9Hl+AgsAIJdGNkHj0yuG70aByQ
UbPlQAgbPiQ5Ni+x+ysRS5R19/HyV0vmvtP4w5Z7NtIc1CXMz9bTz0RlTu1A37MHt4Ugx7hA7cDd
/M4FZOrGnEp2mHcJV6JirQLQzbOC+4SUuD96GndTzsY7PLp8ODr218qpHHixduIQWXImDbcJiuMa
UpJjGA7+5O9DFkkld3E/mQE5IZ+l2RbszI89jJ7pY52PqtrebfZFkj+4sccRsrhOvFsPJL87mEeI
2AFCWEzl2FczhMVP4xFkPh/Yhzp9DEmMy+KT/ncSJk2Yd/wbvW45mcHoYT7n7E/Rgz7v/bkPUYfg
seh0h/xR5YNaDxQQXQIiUIDRmrPwY/cPRxDkkNFZBvf7D8kIFCZ6d+4lrukW7kavzA6862w6ZJft
9t3Ir5PpPjo/hq514aSxiAN3p+fqrP3gcj9nz3w+5xXveifydE8MYJdxPvFx9FL+6Q5RxZHP43TT
p4Rr8RJ5ptdySOs3LouD3IWzfhHJkj1RMUpeUP+j74DmcdEPcApXcOAfcJ1TG4VA4pyKy2nRTS0/
Ycy6aKU4ZjBwbde9o7uiB2uTgbM61AI5+u/nDHcALiZcJtaOwtsXRhINDISciVOjKxuHiiVo78q1
h8QRgx0RbrviN5Slrd1JNlJ+LiRTfs4eKoGYP60hMwFXb6W3cIJ4hWDvXQ/kFSevOmwfzDOgdk5H
z1GbXHviiSAKkAo69Md276iuHgj3+5U23DWktkWHNb3Y7wL4Us5TydELfPxoV843xIZtTM3thFkB
P9rbuSBvwUGjCHw7yQMHj3oIvUdm4VD8RuZw2NmEc0jVINBDPRxYlVM38mB/nJiDTsJ1DvtwpR/v
36US5e1jJHYz2FV7x5RYKmYONHOaAB9I4YBsIN8mewYjb+8S1R1zU4gtWhAxu4h0sYTJI/Lg8HGK
iTscSPdO720ftg/oPuLc58JGDCE8kBdnqcsCg/6tBsBtCnqeyKrcfrEO2qHzZcYse7xgDgVG8d5T
04sZyMfJB7Huh5Ezn6xDHyJGx3AYeAmC97bCDDx5CM64CaEuU7SDAvdheFWZhilvMVcVwcgplenS
+08d7dStOKPwV/kKg14lcy5XjzMaMKQezJf5Qb0wp3Gt0Vg9I9PL+W44GNXJQ8Jfl0+zERnlipDH
dIiRfHChNpy9/Xw4Ka9Z+f01M4IZzFyX+SLx7n3iV3hPc8AF1ouYixSOamKhYFwQRouBedZegfcd
xAfQfiwxgJPd5rMQ1ExrNe/BRejdzHAsCQPA+rO4YMFIl0begm+2bMPHWopAgvjVIWwLIxejVN/i
d8Z8t3QwPcR5XII5p+AkAyU+Qng9Kre5DdWW2+CWmLH2lWcfrSsCa7dZpgoYqY5C/Nnw00sbZLhG
J0FonnNKQcyOXFDHHs5eCaeRcGdf9TiU6S4htpjsxZbs/DH5Wl/2Uw1tnQMtOA3MnvwdIh0huRlk
zxEhdnNfBlAK3cTFGJmgezttqGPdlw/r2xLugcJAZJMSrnQhMwdDPQokXmZdqE9OJ3YlXsE4zs/x
saiYpKWQh8fKhzV+hLEGM/BO4H33y6k99+f+LSFaXn2It3buEASB039B7ClIQ47FF2yqt7bo08Hs
xJ0DtDns9MyuyC7skSiJpIGfhhsRFMEtcQ68Rju1qXURFe1hl8D+hOLw/s8HX/FVcGL2DBh9eXvc
AtXUxargPF6WO93JfNNFRcqzgoFAbSE/Yvd8vOwp7EpAZkeOdWlCaOxeS8iOBP+hOWmX6FnDB547
4pPx0uova+fpdwRiXuKXi10GJlsJLdAVh12AjU3C2XQtT3+emEwOwyk6gC47oe3pqq58j8t4UJ3k
6yzYJqiuFzx/iOCUT2Qrn9VrGnB6eG32FHM4+sf0zbrgMn+F4OwVfpnbaW7HXhw78YPgwdYIy4Al
kjBzj0MlZGq8OEBVi99ZEiliVsav5yAdlCCd0Y3s1yHMiaTgbtoQ3ZzevhKbfq4+gzQZVi+/S+/i
mn0NvN1g9huPMC8ka6C2YdXZ6cH6pGk2DJP+g/wUkYOln3CnfubFxHz75RX2TR9hWEe8qDgm57A+
7Psw63bdLD6w97PP6nISPhGe0gGF/i4KIRjZ8bMS2/Ih7Q44JPq1U7nZR5gn7uvCRYxeZxcIr/cZ
DVcmhc42bSgOBsdoOIaHW6mt07t6t6HvDjxa3T0MnQi71VvUiHgHX5Gg9GHmNnsutpeiawVwpaWA
Z1dgRsO3nml12M3kIfRxOPIrktQHBDYhe/nLt9WHnc7X7dFtlNoL26+Wbyj4fJlha/JNHIVtBTEm
ew+yr/s4jXIYqJW5WW/HX4vH4oJ9nOrXLG57WEcQxLQW0aebkI3oGYCRi8ED00jmlS7Ecr5L9CVe
07AMsOZw4ei7zmccnVloOXhnHzQN344g1C3oTv092N47N4xJ5+UbcLT/x9yZLceNJOn6XeYebUBg
vwVyT5LJXaJuYFqx70sE8PTnA6ttRqI0ovW5GuvuqrYqSUQigXD33/+FH7LernUEGQJGaH7ITIlu
QqJcOaOcAHMNrpvFCjXv9UAJMg4golSDjAOJ7pxBgMg3/i65ZdDAqS7+BtNLOum1q9POWUhRYxit
OOw2GTU1p5Pic3DTGUP31XbgYsfNwoU0YcQhv7aD0NFpdTG+2rWPNYe/fyz2at9x+ctW26+/kvIb
qovNB7AO/onn6JFgZEoBxlzb/nnZ5bTXXehRezFH24N1Mm1QSPcr/jLsk/UY3q53mRGAQ5m24GpK
g/oHDnU7bYftyTbbSmoLjUvAb+CCaaR2yVE/pTfZce2xPZe2XgRMINZG8WEEPULznVGbCrOOi3iG
bX4C3v6NYP2CWL1ZPP3PGPtmg+9pKi3nusFlMdTpNMslrACWqOvbb/QpWwfAiBpSQVCgkrv8YJsi
O4EFgRxxpuF2S/uE6of+bG1zlw1U89u131JHY60LewK2qAp4u9HFESx8iZ6i6+i6u/Iv3RFjs6Pc
o1nd+3SsMFg2Bk21PNlgRv1z8Thv48NwjOiRZUi05g5PgxWoOZSn/hri3Bn7W/5H+OFaNK6Hs3Nc
T8Rx5z1M69jGFU4f1AcV3LoUoXLfPxESfumvs4f++1oGjMe1vpWAN/nWPhgBEHHY37lnFXydeLlL
6sF6VPmBzX/09Zyn2kHz4XTAvSUJFv71xGu0nmqI9TZJOKxD5VpXvE131jgNjY13cn4YNL7gR5tm
4NDOdhU3D2AJkG4tKbCHriQtKj8/BDkJ8VPiRxCmuTatu7UoKd43ueGY4NesPVp0p3Zrd8Oef+2a
A/FMiDwFeYXv4FXsCIXiq3FDaukeCdiu3iyvHyeh+RRhyzHFN9JTRiyqc31cTpV51zu87gHWCXRb
/M5A0klzkitMnPcjAFG/cx746BwDUYBp3rN2t/CimVu1xbeFUd+mak8HCvN+5rw0t7wczFl4D9Ir
eXtF/9Pt1j7S32BcwCSGJeB+5jOYTPb2cPFvm2v9Q3ZXNge2PMk2u5a83ushgttBHIaoCXlRoF2k
PILdZn0mJf+/Y9Q6o67ZPaHSCMdjFyQc03NQ3CknTE7deoAc1tGW4Zp3VvI90pgHvICXtUUc6X/W
Fs/ctvrOSoLmVGx1LmhtDKHV7cYjpZWzBGkXl86JQFsGkkNT15hX61CC7y1HKifYeo5dRV+Lm/hW
bhRn0go5lBwzFd2YF/79bYX08b8My2+WnQgP7Bxtn3sdfTcu1gmuETDE2u89ISNChRuI62nH+pIm
FU/A7dpaGrvqVrtIUObhxT6mD/ZtfQZVu1u+Flf88x/5jbvDeo620zt5tCTJhbi47do9RLfxqXqY
zpgi7c3T8qMG34zpeXDABOWcd+nRoTEcrhigaWMYjY8TLTFD3K47zJeCXsO5xYH0aTmB7236I0Vz
m59qHpH0qrzqGTGvXyiO9JIb/SbnwFu22wrQRdyKl+FUXlGFaGjJoQDDHQE5W6AJ59AfoZ/EG/l1
mgPCxHcQPs9Qm4+c75ziwOcgb+ZF3PRn98jovV0H/Gzv/7Pu/o/WOv/rOuaXLc+f9zr/Bzc2SHl/
egzXjdAv25qwqz8P6eeflzKvv+PfCxn/X5ZwfNsn/M2ybfy9/nshwz4GLj/kAEKVvH+ypf69kLGc
f9mmR9YR8n4ijG0Detm/FzKW+BdO6lj26NDKvJW481//wUJm/YN+Apdc9jHkOWEq4TmW4bI4eqOo
nmJXLfB5o8Ai76Ke0C5nXt3s6iWtgwwT89BvmvJIaiBDpJ0RSOXJ5rREU05YbfrRb3QGLoFZEtEC
d3XiG++52nN3fr0+OBM+612WUwLex9vYNPT81VxpHSgGMoCwHmjYVXJt6Nmysxf3WI+Fi4GFwZHr
qi/LMjJEYKYOoy4ll4VAbM/Fj5QQxk8Fcql+KGh34ukdUc7vN5GLdFDlc4GO7qAt+RWpm+oR/rVO
mFw0Y5I7z3vWrJylevw1j5wx7LMq2uYGoQvRgLnSWCRfCoGO0WyPk+PLjVWKQ52ld5Pz3nH46mf1
P9ghXy+8Lgz3Tdvi4SMf700TEwlM9vXKiUPLilkS13BPlyQC2F00lbPa96sjkURP/Rg/JTY8OI0c
oi3Kvkunudb9qLT4SAR9Ascw/6Ykng9xHt04mf4xi8t8Yw8O8KOLM5CLIcVGH20ovGmpwdGpiKpO
DUjKipSHxjK6Q+1F9IFaBiAyzvA7elu/U5vveKuIXZH2y6bMxnSrkHcdyawCe3XdHve7aW8UtbtZ
TLO4laqicSK3o2xddT262i0vinM03dw7wE9qgghfUN/G9aeaWYN43RLt5hlyi+ml58hWxpln7BBP
Y37Gac/E+ZKoRfJjEPLFGkepasRlzlB1FAsu8YpRPE7bAFeLYZv34yEay4pUrtVSpqlPpWszHU9a
d9PwS0+jWYcZIn6Uh1Z+7GOIFEY7zig9mPU0U1w507Bx1wgcdKPlLrUkPoV50x0mDEf8XH82Cr3e
QGTA9XhwMz616I6VM/dIfPxTbOf+HnpUdhJe82UsTch41vzdK1zC9CCd7WIrZYzArQGqTfWc2PVV
TurU2R2L91JOfot4Wp8pgScP8eCwgByxvrI/4dKdGrOkdPSY0EUUr1N3VaAF3Y+We4IFsOBKlSHG
k4XAjEThmRSpb7UkmDGf5HvW768s2rePN9JyLAcIf+a/b6o+0U9uGXsJgAxicZ1jOChLn1hAvK5Q
A50Loi0ixFK7US4gtUn0DOfd2ki/TjaGkzMn+gvzUSotDJsbdTPXLx4euKeyWP3DRveHBnFsG+Nv
nSAi3pZ19tguEhNoCYXPbe2tPrd4HsmEBj4zH1IHkYAmu3c2acavC4DXl9jW8aqjHLCl999Sijgg
IVoqLwr8GIbTCB/wrN1LB8Wtl1gYkZkhjn0OOypIKJNoaXpEEZO0nsJc7713aGXGr2u9f64GJinh
Xr6tQwR8s5Zwa0nEDTlfgdV+gVn2zUxc8240iwvneLGJBcL4qMYuWys8mrC06cnzYTxfxmJTNE99
W7MoSSoA+Gay1oHup9L7h3mNA+z3igHBwDYR9mF8hBHDr49nVSejl2uNFpjygwMjdG+Ophc43nLt
qiILFuwJEYO/rCKPg+tSIgzynzYYA4LhcWq8ZIb9dYxK0oc1FcyzxiptLEC75ooGUNG192N3kGWB
n3ct62fej6+oFnoMKTP86SMm3ghKYo6RS9JPUGhTjKS0c2up+uUbFsYcbFN8Xgo7flbKu7P513ld
Fx89N7lLhVagjq27IE6KH7OXz9gZA8eJZr52YBp1C/rXpGB0or3HXjXoBwt6Et5PW3j+QdSqMMZ+
5tRmWGRnS/NSDwRF4Ifj71WOs3k9oSJu1PTFUCliq+WBH0XfObc0xLO9etaCJhVdNgbZ3CQni8zS
jYi9HtWJc9VMsbjW524+ZsTVZtP0NTOq+MTzhpE4R/1GRJLGwYb7p5vpQbaiP3tj++g2XfcY+ROq
eVh3HUEBVeIeiLpif7soZpV4OmWQMaN4ME5ln0wEtncoWdxba1hjRZaWVQ0s/2cpUhbGhXXbaJIY
61KIp5y2Y+MiDcgddNrNiNN9Z6FcscxZD6JaQaZIcYyPitEL85YEolZGL4XEz27q9kj9XUhW9RY3
kaOscL8Z3Abhk5LHQXvQGnu6DN3ypeCu7wrdv6RtZRDqDES6NF+9UWpP6JrPYoHaSHbZB7I+ALrg
TeHESbTqqiHiFHwaKuPi6QMWQZF1nTf4/aFeSnf+wKeKJwcbVApx2es9BLOm2ufsdZdtl5kRbvoT
eqE2co5UQcJUQOkaFDidasqNHEsjSO3Wpb6YTiCTb75T9k+qNu9r2oCgirz4rHS4wUbZqtsunqKT
r+769aZ5rf0BEveH2O7z3cSfKDr3exHpPenmQxtEXT9cG3V/qwzJuJ4v9V40C7cUUyYsgPWQjx5v
Pamwicw17muMwwM+wHhb6/K7WfrHJNd0YpVTUJwFvaHlsjBJkxPv5XmY553J6RRMSUxWryt/xLrY
lrPODyndMnDi9DvKNUAld6E+Kq8FG9TiUyy9oI6wpawdwj+Ps6QzzWJVn6zJYyc4pPPGh/FErq7b
BlNRsrzQ3A63WA324jIAv8Rd95Dwgbm1xv3Utf6+ihMHujg0XM9kjWJH7r7t2h95nxwhu+PWXU/3
ho/NguZ6x1wb1e1URRbkCtJ6SUBnoe6k03fburGj5FKVamBE+G/O1x+Ost+kFxRahxOUAD+8gn9P
dJo636h597VA9rq5q1VGF5woO+iM5KWr0mnTNTY+pJEvqVFVHQqX3CQcnPZViUikWbJN68l9Z6AB
R8irh7r5Kcrm6Z0T90/9gO1Rn2zmB51+622P6USqmsWgBbEDmZfk5TAm4TLw6/RW4Ir65HD7O9d5
zLMh2qQzMHGcDkvoJU36Dlgn1nr/ph9gjjHdNXnT+b01sb2uS6VZsiQvR1KOeCfCWEwJrbZkz7ep
HPPaoMhevNLXjjrmPuHcPAmrWz6WMZSMAfuyqhu+1ySkAKkY44tX0iUUqTUdWtt/yGQzH//+Jb92
S79dMooRCMNrRXXf3L0OOvEwpBPchLIbj+nYUypJbt1049hjjlH3GwuwP5p1Bz1s/HnA/q5s6UUs
/FL1uP4cZUhYNbOfyDNyL68DmcOzCGEa3CqZLDPQSjDTVf7r9lq34XY85Q7BfJNXXQ9W2+FN/P/1
PTj6+pkweSGz/U2LWDrI6VILNXSte3LTqEgdxkJcZ3igbH3p9julM2e4AlsI20mAjjxsZ1vje9NX
G62g59L4s4NK9u5+TM0RxnH7OZ4g3LSRYeI1q+A5OOOXv38Vf3qQaWsRbBliFRi8lRg4dtL1qkVa
bzXSDYs6Egd/Hq6t9qoVLtvc2eK0wyFh08dYBhuJeeTNh0LmxcU7ypxXI7M3TwUjr64DG9i0fK9N
2E89tioqbUYcyk5hLPQ9AYJeoHnwf2c2HEsLzDgz5I4DFg/SU2wdKtncpl2Cq6GLRZ+b2JvKL4YH
vfe+UjaHx9RXH5YC4Xcluuwhsdv7HoPmxiCOu045I2wxbImG6o8DvihZGi1bzyWRNvd1jLDaHAO1
ATY+cd71iN6086ziQMh70Phy+KwSJJ1pG1s3lZaLo/SWH0UeYz6CztAxsNcZYwy8Hfz1nMLdVv5w
26c6PLtRa0hOGKPTiItq3YzdKV74ldKaUD6pUuySocA6GtBxKOpzXDZfZcuZ3ue1fdcrwln1Maz9
Jn9yY1YVpnrsAF+ulJ9ooWHOnxvBKvHvT4j5lmvOiYwLEjoOTE94QJw380Ypm9oU/aIFsNqjE+lX
waiM/lxOOdzD1oEJUuO81VjDtnOxLE0r+QOzfHyCe9BcsWzLWINMOdr1WZpi21PgqTtknNisth1q
bGS9uKO6oFpi4nTI0hnMusZCaODJJ2Z0O1SoL1oyQXY4PCyNCg3kzpspb6rrMY8aaoH2zpFq/mH4
8HyUN2gQdMvjify1nY46xIipjv+5CxM8iDOLjXesI2/u7zoGs0ui9DocVlOlCYbxVlmozevEya9z
OtuashTkUVaRyWNEp0zQKU6f4jybHvKEBAWM9oOqNm+0klTzGuEtDTdi80zBw5wnrIknVS8hsI21
lXYFl2RltDsVi7KpQtwgn/tYtO84bNq/DziW6Xi653JCEt/8Vk3ou42WZzXbYCS+OL3kZn/oyu6e
ULiTOTXpbVd+r7xmOmYTzmPeUjkoY3luLW0unmORcXIvL62R+LcJdlZnApGdjczFxA7TTM5+kj5q
MVhMMaHVl73jhAh+1e080dy4cyz2+ajLPcHirG8bEo7sBI5TGem3M+3AtcBYWcjFJZzTFIHEHioU
TWdcBivGGhCBhleOT8gsI8RyO0K0H2ITSXmNhFx2kdxU4E7boQTDxl8mGGvW1ovuHbWuuPL1AocN
GQUYfZJWjPEHRXvS35tl13L268FmrRoo3AwsKrXxevN/Oti8JCEdO1U4FS4EQKUGnWLceGx3bWcM
LGZHDc8S3BgEJCBzikMNG1g+cf9gzjz6f3+dX01nfrsYwZcMkoGC+K27WTl3uuhavukZt5y71kt2
CBHDoumJ0tNiIIDVS0qIm8Fm1m6iZJPQLu4L7XuJq987SKf4/WzhzvDQYe5Ksv1v9lqjtkxI4BN6
vLU5nfuMvS1vGu4dnAMVompS6vwgKZKOxCOWOOmEyGqq4CI71fKgG+sopRFCYmnjqVTM/naS9Ds9
M8pAV5hBNK3O6+X0n6seT2yN6JythqFAljMd/v2+ij+8QSs2DSiD175Pc/PrmeHrkTbWow6Lix2n
Xx2GYTSuYmxfAkDyWxvN4osNeWvQSS/C8YFMW5fwCXCr2qE2RLumzobDpAHm+mSQBLFpa6c2SaKN
l813sdmL54ljSBsqsdMMGKq61v1QhWe+4Jz1zkf5DR+30TDYHH6mb/GMvGYP/vS8kvVq5NPMRym6
EXK27kvctTIbZ778hdqfp3586eL22W+kINhy2MTjOD1KpwLhpIm0rUo7W1HyXHWdf2oMbSaDM9sT
w2edsjIjV2SI7R1dvr8rKhjpfiUvuVswaUXJe6tsQ/zhw4Dwo330APsx035TvhwU0KUcwakR6EGd
K+oaZXr0bPWKmL2svBXFGptV4+KPQj4EMZgxj8/QjiXKI7moSm9z9c3NNosxtp+EwIo8iw1qVE98
GR6gAX3fdsjvq/yxWt0/db3OaRMI65yN8fY7Lt+BXUT9x6JJ2F1KCzKOE5fHCffSe+HwxPqZGd+o
oYMNouzhMM9k94B1cgYL58leHUyJmynQ7D5EGmfDYvfs23WfpISx8a6qdnmZcu2qi4bmekFq7q2y
aTcxHua43nYo1x7ciERNOpxOtyocjdV0pToXRuTCkKusGeKZYP4Ei/aW/qpKmErHZCGbrtBfNFf6
wTSlV8Lt9F1r26Aw2hHboHxb6zrcrX30kGTNre9LOByaroeybtzQ0uHWZqA6MQ7tOJwnoTswnzvV
KHaLm6Pa0mY40O0AQg+oa7dDjU8noJnVLt5N2qOPJBOGSDhFiyyWsfyk0ckXleUdo6HOjkP6jYUH
1I2hlhd68R17gCASrfXJcUvgo7yUu6oH5UyTTt9qltfeVuQtbau4szdT0kCWpJxiNqG/9LlCoVK0
T6M+2OeUnUrpknfTl+2TZ4OTKVvV70w/v6WbGTZlwNU9hEquQ1r9m+7CLT1H9jOHnmuoJfB60uO0
brTP7mpcO+ZukPkgLoHh3Q09srtGFI/NokErtrMZRAcOUevpjxa+SpsiMtOdHutHywWNccvpm8QD
Cm9H7FWF2XUgZ8O48bNwkP78Ka3MfWLo4j7OdXCPGkKF0iGWF1DEcr30zyloe4iTz7JvC9wJG6V+
xNWQ3RmtwVZ79IZzCTnTTUi/UTwZOlFTKKK9sJgq5N0Kd3AXic9gadcFaMIltnLGUPz48livvjhY
G0YKtTyOc83tgAlLKBJ3ukqHAfbBpGmHSA1k7eAPUfvdte008dZwq2nbpPHjsljmfYt5Dc3HcLKS
XntRrfJDOyUzoJMcMViu4mOXVj6Ztm7+cU5elighmQBNuWNEpN5HjhMkQ5dtosgvzspe7kg/Nq5M
1gb/+fmJPSC9I3lGhqG/5lX9dH5StrKqFwI0lkTZADq7Tfpf6nPAsA0idpcHuyekOskA1JNzOhVI
APoGymWNx0hZ2O3BKGxcwWbcsCfwBVG79i2D0xJkpi13MtWQihV9szEpZjs7O+fyu1A29NdRH9+p
a3+Ali0HHwwqGy7Dlife1LWu1NRUsjojcKlIt9mQXafO8KHK6o+DFcHTNkne5Vsg47HtUsA+XrYF
+5qgL6JPs6kld3Y/4CKl4cSXl/1Z+G59wS4a0wiBFJBvZ8LFa6vZxefYmHxcb5d8K1RDXNKYbLRU
MZR21cs0mF8I5KU7MJBmLClu26P7UYur6VhhHB8ocOtI5tW9OZXhUNooWaO+ZsZYbFL3ul2Lr2VY
Dco8AK6TirSUd44/QjjxvGM3u8Sa9IXc/v05MH8rPe6KcbA4WputdeX8a0vQFLbIhs5BQeyK28FE
/xqvqxdJQBO+U6COADZXgmiXsSKyZUjwj6/QKYYpVmc7S+/uNJk+1FhZBwXVeGcw9oLL5QccfMqb
iPY7Ttl5LCmJ09GSHJxavsjKelz8aNqlY5dsGEweWj/ddqasLo6JwsHs4av2LWaNSzlcdCH3RTJ7
70wTxm/rCD64hzcmcn6dyfFtw+v0s5UBmqUhVlp1oAkUt0vTjkxSswmjB6x/SVhms0Cdtzgs9CFe
jNU7Dy5SzbdtN9mPQoeDYBkOEvq33q3C13Tp4BUY9h1xNUbMIRG1ERXX0p8WW4dp6111BQI51ekf
hml57gTj6KDUdyKEnmu/8F9KN/mqRIPXafJh4elqqXMyreqjbS/4YC2iO6R1hu6GhScDY70a9xIT
o43Pqag/O7jA5a4FCCV5Yy1wnoVCuC2a5VAVlPg6I4pP6/1zZ1VDEEXsUTI5MR1OP2RcdFsriZH4
iGZfWQawgU/KbYa/noYXd+9ky6aQqbEz1LadZwlp2NypEXv1xXKbjd2Ce9g+5gJGO20zgZVGxoIv
xCb4qUhf5jhWgaWtdroZ3iKDb33wEmCInH8c6U3AWhEqLswCzNG0z+uXWIN1BCNb9WApGbrrWP/U
zXiKLS5bzrg5Mdrex+ySQLPHo1z0y+iiwqTTzYKSdzLI7EPXzzDysVXxEMhFtY41CiWSkNonHTPu
mQ+wLQEgg7HEr7xCmr+tHGKGJiJWitlel+Of294ifqXDuTjx5cfRBkShwpnAA/5WT51HAoQRapnJ
IV0XgT3uOHm/isNJyiZ3p7mK2/TK7dP7EvE/GgUWzaO+fLS97MFtVUUvlxId35OlNvTkZTC9j+QC
sGjtYHhiTpdr5dZRdLCZBy1ElF8aod8Kjh5iUAhTajI3iCwXtRpQz4Cv2WkR1W3WeaRlGvJgL85n
vaPXiafmIl2IAl31bOntS6o5u0hJAmrMpj3Fo8TybN2RCUE6bTw2F4Ezz+J+anp6P30q0I3ZsBYV
7i18UV9aZRA1Xaqw15Jyl0PBx4wVIIdEnDJDE5AQouOBqCtLYAZmtzCsV5MQyfR5X3eFFdZlQvCO
O7hFSBcVWGLwLnX2ZHdNuS9HIBjNS7flkC8EiXBtnl8v92SSL/eeNdTBXGTZyUI/NSfJY2VjENA0
EiKrpmOCKfg+VbOsBg3YJSxRpLD4E1Ci03xP8Jd/9oWr3QiRXFpL1qSu+Nh6R5hlT9ld1gj3xEOv
n4faZDFimN3MsonHc1ADGb8p2/8iydNQwyAJI3MR3/gJj31uNR8zw18CWVvEy9nheoz6MYli2ezw
rU6PcVG3B6ux6BCjpsKNa7homZKbpMr8S5Pa/iWZXJybOofcdAfhiWpQe+TOZzMq+otvkc+ctjjn
VaZVndPYejTXUFmRlD+mufSOXmHBYB+qy8BawM6mJLRncZOPSbPPNBDqwU6qvWFMmPjOmX4EDA+w
60kD5qq97UT0fBU4ZGua13OhY+QQO+3OM6Sz9czpG9M0TlOVUARnMLh74/epnEQdjhblzOodb4ff
1mejYpaAmeVMgVDzRNhkTMKihxPu6KPYTTNI/ot233vJslOJcyUEaWcGTkShU4pPcrTN69iLnzRZ
eKcqLWRYxYiry8Tqjhmrp0YdYVmtjwJIxYCN8cGjjw1Y68WQD6pPyukYvvv1OBAM8OUSpbdVx8o1
Sk3jyoEKbo/Ed7PJ3Ttl+aMfzfSYFloTetFwm5mddZPgt71l3/+o09CeK5xmt7FU00tW71wcUbFL
m2+byEFfndllaBIWd07lAC1/bNWd7sXsNbX6AXuuscsIK/Ttp6WP+tu+Xe4XF02oYKGl1Qs909S3
jBs2d9CLyut0al4G2EMhe+Fi4+rxQzdkn5Z63UmYn0zM9prYsW4zlUAgzxy+MJlV1ISOiX8ysAGf
V1unEm1zk6vrpunBbkEy8ZCESdt7bN7b+sPQGv1d3MTnuePxrRyClTNS9TZMoHDZVZUfU6zSg5Z/
GPgapmdLTVnRJ4vAs5n9wOQYCErcLPmQQtNx7RTRsDL9Q99MRYiTSR1UmNJWTkkWV+vyRLuotrNm
ZPEgEJgR8QJlg7V+1XrlY7vuihp68L93P7/hIWv1NVF2Qg3Dk8d8Q5mQgzfDNpmg7VaCFDWWfUAc
hdzNXmccrDa6c1JaoL//TPP3XZjtrMswZ406XL1Rfu24BuJT5skDuLUhvaWtXK1zvaPvpONu8Cui
qpu8D2eM+tg3WflGw1j6UiXL/ThipCCb5ljn+eOA48xNEVvof9gZHds8nekZqDnTwuQ+2p+MxNpM
3mA9sw+PdnliU0aNZJ9YoxWSXDJtC8zor031cQKXeGd6NH6HzGyGRqgCeEo4rvM6Xf40XKQJO/0+
gxxosygLpYTA3tsvsbbkm3zKH+lGT/8Yd2r2dWSnd8M27eWjNapPOa6A29Lw53fwoj9AilwSNEV2
BOTUEFr2611PJvwnzWmIyTpK8OuZnpMG9kknJZv0FB1Uk6AOkXnJaCmpQFrCit2fCHUvGi5MOu89
Bb/13TZPAVFicCAttlpvGVJTpNlxmhds4gxIBFxwH1IJ5HPMPj7/SOythK+CYRafZgyXLNmUq8tn
n3HReYU5uxYlX4seXH/wOJ80pDhautwrtuh3neHgzuuz2ABUacsCx42oZFHReeCMmgkZAYVYBWl9
qnrkdQrEXNDXJJ62IYfmbhDd3evDIWf58Pdn/w+bcz61A+nRY9+9wvi/fgsQSKq0Lto47CL3k+7C
Y5gdeVFLByq3khPmBcNTrKgDuwVg6Zbmu2/CVnqdqLDBNgIcZ5EM+yNiZmc5atnWHuv0nVPhjbJk
ZVLx8Lqujm/hOlG+nYn6rsVCdmLJV9jTEzuffaLbxTEXC815QSfponZLU3a6PKYVA0Ywzop6nT0b
K28R8H6v1TiM5JlUocxpOyqZqe3o3mW16+4LT9B9+tpHIITTO/d3PbB+Bc5dXrqVd7fOwpDTfr2/
euwuRGLxlM9kuRzdNZU5I4Z8jxM1XXrHhFWuvrJLaQUr75ZXwto6pgP3tT5hb2u+85T/gYDL9Xi6
s9I9Xb709QD+6SAoU8ZL3QYSHP0OExQwk10urWwDjW2z5Mq40hJIrFJzHwvSNkCAxKeUBI39KzD+
yq3EZ6xRbrF73bq9c7dWWODN3eLyhL7y9yy60Dcca0OzZFmRBhb4MjKuEp1CVrjIa2LvJWITtQdf
jjZT2XagbwT9IPVr46dZtx//fh2vZN831+FR1eCc87n525sZ3Jn1zJY18IU5ti/R4hdL0CfyZpbd
ctBKEjNFb7Brt71yk05JtiM9qkJcCO4tFwndSDfMbW8P99JYSTbA5fsm8nbj0pDwjWEZ+zLbxwBw
HW4hGu1149kFYnKX6qwAMQLY8WhRWhvLHhuHLfrnD5qmsc4n0ATDQ/MKK6/6rPcuzr9lv+yW0veP
VWk9TCK/m1es1JDxTZV77AFMrwm1aGQrXjWPXmTrFFR32GZRPwR+ZKNj1DB6K3tTO03RInZ/v5N/
YGSuEQKcLO7K3/feUmAhOkdpUjJHOFVVHb3nyKUHJUOh61lQs9iuN1a3YhfVSZe6FWayvn2NUmv7
JDpHpIS98wJYv29pXRZqPgsX8BWetLcvQJ06ntTxC1fZBMsr30AcURBgRpMrgd/h4mEZFHHeBJq+
FvOc+JGp6NDh6Ca4vcBIm+XbfZM63+K2kkfQ8vjOXIxth8XyOevINnVBwqFRFtFZVSXJxZPqDrmG
kIWzNCfjyhhmAe5CR+6aQw/L+b6ypXc3E5cRWpl2ZXoc/rPmJk+pxqBhFvVny9dL+vSmv1sz70JT
TPSQiYOxDkjM5u/f2asP3K9PP9+V8PHFohf7fdmXpcqYs65Btke64fE1l2AwjPSs20aPuLvhzKAQ
r8Bv+bDMDiwqaVHD1Hgs2gGkKFEwzW0n6N3mPq56nxzWFPudpVOhWfWhLz57U4H7BnaGzH/eD1ab
xlEvvC9m5YkTvEj9Ts/otpIVo+ry8WVsVHaNRXpGtLvB1NuvG5BUQbIsXEEWNHb01nCt3P4Mzb48
JPlUnqO0LM+TPgNJeCrbpF0p7ieHn5ixI70M2fK8sNDbuzGDe+LN33pr2Y/kkva96eziDnGiNaPj
zOZo4xgDSrBheMmH1XEYma4jUOlDxTsbYnhuiPxtcicA2UXAFGq+Opmt09yRVrYRXvy8CBszLJZu
EBIhnAMEbX0nR9aW2ApHAL8xM3z0rTBiF3hm5Qcz2cPsws26k8g/xssXAB9qV93VO7/y9at//uKb
73ztf9h5rb6uvrOGXOt0wevh/FNpqDGy9hs8PsMpvif3DJly9c2stUs6GW1oV7gEFFI7L3USdt1A
i5JWV2k9E3IKUutl6LfTcT5D1g8xit+OvXpIVRYko4juynrZm/FMwte6sPXKdAw80fcIaPJ3OgVj
radvnl2aBWFQculnUP78+iEyPL7zFpP5EIlNvWfbNR27ot+7SpCoetCJYnWj/0fYeTRJjptp+Bch
gt5cyXSVpry/MMp004EGtCB//T45e1ppQ7ooZnpaZZIg8OG1weO4iG0yFPoWER6tPxaDnHtJc0ef
+THDTQnHHuu1+cAFUp3rIvj5z2/Y/6OfQhHjIVbk1nHNk/uXcy7r2Q37keVS0+qw8YR+SRf012oM
XPqh0zlachR3JDNXkYRJ39e8SbpNRDzUiK7+8w/z7xsiiadwnRib3NDFmvN/PzFPOXIJ2wobeEkm
QdjvXG7K//lbmP8uB2IrMa5H6lXRQIryv6wtFcjy2vZDGsNqUIYGlE9DHZL8s8obsh+USXZFTfGC
3bgpabQeLya0lDFh9M/lgm89kX/DSSXnkkj1c1dy6aoseUTwRwZTVrfWYbBx6jPEDZHNq3pO9xNj
ztlb9G+bowIa0lGx07ZYX+zEgrudlx/WZ07baIt0ZFYq6ls1R7WcQ/rvRrZ/r532JLFyFSpQfwD5
ja/L0m8Yq+yjNT31STmeFz0QzlX3xCfN9ufsML6bA9NUna9xEcovz4bRDDt+gNwZSBAiaEmy2BzZ
mzfeUmwGw3vVdLH+7+V/xQukFJ7jGTh0UfO3rQwT1Je8bdwTjls4Fw3AaaND3LGhYSdlTLd1lR0Z
k+jsy54z8IoPiUx9I0PrtfdZXVlSER7lDjT+CuPRlXDDVZdehpoLTZENdOJeI1BluD6ozrmghU3P
dbdclhrR6TiUctcofnDpJijsEdJPZXCZ6plQpcUpt12JnquZSvbvvMkeU++I6qu9mfLT1IZkEVZo
VcSUPAltVLGji7sJlflNk/Ti4pfcHpRBI7pTOuYpJ/90C3NDO0FKYQn1QkN45qXwKMapLwiuzJM/
r+ZpJs3Bs6Q6ZqI1TpYKrMix03kDhekebYamY8cGnAaO2GvLTXmOc/XfXt9/32WuJ6NtGybPGuXh
v6aB60nX8+inhJt4ztc/cfXOOr13vm/fcMXCwP1DW/ZynIrS3idA/LH0a3GWSw/WX648ruJq2/qn
g6QQBMssPmCB5RPZkpZyuzb9GUlecZhRO9MbDSEAMELGUFD/9C1gENBBMEyCYcELorntfLpBhtus
bHsaoYuTt76HYgJUa2KEE5/mUNFPLf3q4AzWbe7nxsHS3e2chHBFobvuwVhrerRoGhguNY79a3uB
4TbpMav+IDYpV/pUW6TzRoHSsHWJmVQ3fpAlR+dabpSVbKEcy3WEgsO6Kwpl3+mwoLt+uC06Y4ny
JWtuTb9rbler/U5r91bDyyI71+qmdNUDYclfRq+XfUpPXlFIXm0XHEuabr/nVI7UrPJdu3D5S0Jw
9vSmcBmca+3iB0FyPpTBpuc3TCY4fau/EqWqLCOJ2HpThut0yE0IkbmhusGC8O2Y+NwW43BKT+8y
IDpAzm5s186ZkVa22PQ9d7qdW//RDBq8cLYmGobJB1qWeKg2ZKjrvORmRryXKdM9tVweT3QRpRhd
TnL2KkS3qeQykNb/BcSxg39rj0WLct2hgU3s8MoU/8tefS0XWcqC9QQvRtQjiX6ju+ka8623qmk3
9n7srctP1iNoD4wWssZLy22ec1dxKv8Vl90a233OqBJiS5+vwVuz2tlr9m1RNR23ufnj2xOfnUi/
mqRET9SyxpsMBqkX67ZsECF2mdiEVmPExaDoSkqeGEN/60Q/ZEn60tZ4GNfxnoOMRF750M+T3rZJ
b4IcrNvCzt48wm/j5AM0p6TYSkXgQyAeIUsfXRZ0Vi/3YuEppJoCkMVpdq00iRSbxW/fXwtnVjYN
D52/nCUuihpBWgHJ6fT9gQ65jOq+ifgNz31gvo2SHDqmr55mvyadhAaWaPBAtGdBkM/83CThH4t0
bEotEmpqE4T4NPf8+As5LQOwNT5Tpn8npTsS5rNa7W+73Yysymgy+HigeZRCo4pszI3yHpdv2zzp
atoKCVto+kkGyUbiDS0KX+0AgTf2VhqJbDgFzznC/F3tYjCgIveROw95Z6s9xbol36FM8A53AW5h
MK7Mdj76iswAU+kbl89xMG290U1fQHcbn4tcaTpUa2QoQf6T+9SxOKCUllNAd0ZMSv4WwTxODPij
GoHgtnAbA9eHux8X/1b5xTGvUyJguhLTfJF+4iI5m5m4iID2Iqflw0GtTDgEqmKUY8dxRoI2LQBx
Mi1iG0vrXMPSrRz5G7MV7+xAH0sFS0R/M/0/Gn2rx7+Vi89QWBDs5RE22lu3hdNQW1LA6Aqy1otc
gkLmdhc3IrvLLPGFTOxEp+RmzPgy3OX6yG31ZhANEUc+Bsmpz8jRq6KlHm+qntG7rcZgO6XyI4WB
Wdvy6Kj8W2TWPRSgzaaa/ynDv05fPrBIPsKA3zYhdC9k9C+qkvwB335JekiqqqLhQaTqd6bhOOrZ
7rws2xQTvJ3thdip5NuVJyzo9uF6OBEi07RWPHr3wVB8mYW4qJlfFZ6MIAL6YbyCOAvNTcZL+RNT
XuwiJLKu7UvSUMAD87T8O3cNH7BTvxRm3PvpxSr4r+OiyCq0PfJAsvQuNYuvcG2e8qRaCDRHzkKp
297uWQ588sS/+g86d/gujCxU8/C+lDo5Jpp50aTJAp2q/Wu1LhQPobODRbReDmftzxQgmE1xynrK
mozuM1vJpBxgh3yZ3Je2+0hnCpef4FQaqkEvBEEgepc8PLDLaHUOaUGlm2mBjauKJBPXEzSZyPXg
z+73St8p8+uImMpHHRVSMdPereyJVxkSoYIhoGGdfKwKm7UBTxGpesCuU6H2bfJPbYK5LvnzP68r
TzDbKtgXPyvwhXvuOcl4k+rg+irn098wGaPR7/jEhwATl+8wHySPlhqeeXluWYQpFEoLP+5Q8Zka
aZQ7PAwhu7tUDV8tZqFNp/9gXUZ+bzKtYfr+WWfYauxq7X0zBL+uXVfAohnRFcTDe3Y1bpqCWrCB
jahzSW9XmsdSPXr4ZAB1wy86V9OQ38dlUoszDMlR+eAuoxE1NYXemfG3bAWx97n8qDK+rc7XXVYO
WIJKc1OnISkoJXGkdflgGzQx2S3CZPxJ1OetJHKvpDUfEDBXqD2bG106/DKJ/qJynnfYat58rzrp
qvvSiKKi3H4zRf819gG1G6HFwDj9pi07Vm8ttzW7lWzwiqAMAVZrxn0wOX/cdq9dMcWIDdgw0/LJ
aM2jX2dPoUyfVGA7sezZ5QOKQYsiJNdOtL/0lDxWfv9ar3DOgQDaXplpcZKdLSM/q5rf1vD51IuV
e2IS8u1N8apa28WvAvbdBqROteRYz2y3dF1Wm0vbCBauEax8KdQMFDbmCR1QHuBpNOIocLCY8Eg9
zqGStoAVdE0i1DbRUApkRjGGLzpOh01TNePGqdjhd36oEfw1KTIounk5HZq9U6YPXnkvmpk0B1Ej
F1zlU9uL+5XSVXpWEkK+3DsxuuR2GRnpfkH9nRVLHYEZkiPV+dsm0D9t2R3wA+KBnbIyXkcWm1mo
exF0f7uAJWvY1dZ0kGjMhKE4VbER0Flx4c9PSTk8d2z40ZS0iF9bRHEDMDvY0E8eEiKEokd7ND+t
rpA077y1Y0h0mMRNkY1CYWuBqlrsp7q23kkgsDcJBlf4ufnUOjD6Y7NbQtQFXsaa6bwmhpxNaE+w
CWGcUK0HOtzapH5aKWGnM79e5qcE+6AeLiceVqrSPO6dN9H14HVW+VtpjXUxZzNN1ng2JnzrVh9g
WqHY75//4XtZvbS368qIcvUAWSE2QJM1wFN6ZpL+8QJFhhv9TnFqLjRjZTJiSv+Z2pTch1meV6rh
roZEYg0bOGas+hE6/ZuQEsitIwzkJU34FxjsOBvJcxawmAaEFa5gL5AGD7Ueglvquc7z2m00pWR1
ld35ifHRGcJhn+wRBEzuByAcyGkJ4kqiO4dV+wb/8G4uGNax5yaopIOrmmU/FuNXU2dFrNH2ROHS
E4fmsLiHhikH2Kk0PNRmIYAuup8711KsZzOt4yCgugrAZBjWa5Fa8egQWZfkb8h3qN57DSpkMJrF
aKbZzBexPhLe7mDpu00ZtF8OeJJoOnxn2GSnsH9vEiwLaHCO0tFtpNYq7it21XbAgzwq+22ols+Q
InFaedL3uUufl4XD36mzqyom2RgJVGpRaR4XENJsGhQLeVkViYJ8wg6ye/VRqHCXAAyrDkm9kElA
9tm4/vXKjvoV9B9Wy6XR0z0TUoF8xyPrYbXUSZczpVrUiUV9Pt6JllioQuNHYBzC98PbXaySCY0R
YbHD365VH0aoh12S3PcBDmy5Zlye3fSuGBumuTBwtoN8rKYu2XKV+JUGWkdsqhP9eJxyqjr5U0//
dGE8laONfbn7WmfOSSmbd+F0rI3eoKEjD17agdgBXj/M4fNXMNO+MrluvbNR9s2IYctSbnKPotb0
qR9gYZulirJ5zjapA9cJF7qzBmY4KlqfaGpc4mr806IRup3C7NeiCann/UtMZ29Y7GYsgTcvIRC9
cDHaCpZwicbSzIxuk/jmHlUSthxJ0vxSYThgneZm+JaGIhrdq+po4RlynX0Fcr3UMvwaQ9SvVWUE
6MGYe8KW/tcQ37Oy5NeMKE+gx4inilS+Egk9fIjLwuGQsAoZRiE/G1f0NiFg3SstgIeEBncDydwI
DL2SqW9qz4zzyuSYyoubce3Q0xXFo9nLD9/mDA0W8VxXxjZTdbfJmSojN/VTOMtl3qftbypm7G52
+WhOlt6G64+j1F+bUpWdXaFaWzx83TTn8CqnpLaNxMYb0Blr3SN20Jq9PVq9hXg6ZyECbsiYX1rK
WPVsd7saAGfn5+xobOgRQApgceN8VhgaMsiioxVQT5jkXR4jtIirOh1jcwlBAMyHUrXohaBKtp7r
HnswdVQfksoE+jsmpzJuXBiVXNFCkr1YRkZ5iU1el+eScqb/moaS3HO8XYdRe8OlcdhW8yeFvCQL
osrYiYUc3AmJN5beAh3uj0ozdEetQpIXzOQC+phddFlvlOe48YCDV2VkytVqOjWWdZzHYL4s+hsN
QbqjORI6qAt3JuVTB6EJI6R36MYt08vELTWyFhcgSWGY9pzuPVmljLCFEhW9LgdztQkYvbqjEusB
0vgt9LjNJbJAJZemt2ZhvIKqHT2TPvAxXQFy/CFGBvO+FNXR6AAjkDbSsxlmeysvfyoKXrGNcjXg
k45G42dO/Ha72LWzsxr3udb570C/I/e28OyICXC3P7cIdK6aIzLc6Nyc1/aXm9BdW1o9+0yHr09T
84w88J2/iCyuLNH+yedEpkbUEyEQe4oV0RAlsCTqXVcJtdKD++ClWRrZnSgiJIiXIe3R6/Oo/aqL
Sj98EmM4I4Rjg1DeKcuIBhrnnnlkQXdvgSSO1UiNF0KUMB2g5BZ2LO7QV20Owkmj/yXOgmB3pspt
DWLIbpbRbOGhQKt52Z+pZ+ritPE/dYFtM6ext0Lo5FrZJYHSadTobNy64oyYyAWsENKtLgmcAVC2
UPNyaJ08wgv6NYV0vpZ19dkZJRPR9QqX0YOMwNOI07CKK9f8W2SgmbLMFSgX2+203ABq7RITvrCZ
1N9+yHLOgnKDjetgsN5Mae7WMOCDpEO0nmdqKgV9zoHHKZcsxMiqm0GR3ZNMKQW17bvsMpLaXYmJ
JKjvUwKzdrwg1W5ynM+hCmk3p82Jodb8Hn0gKn9JSGQvhnLjEFwAfY5W1dS/hiaUSJK83I3IQCd1
DWhgM8KTQY3Gkv6h73eIKaM8VOtK+F1VfKiyOHhuiQJwfFpU96hdG6VuSKKbuyjIHqSes6HFuUgp
qi9hQdKO7I4s6164TFLQhvPZhJD3dHUwLNTJKuc+3QwXvzbLTe6T8zjTDTFy/pb09nAh2yB4pPxY
l6THjgNW2shc3L+dv5Lc1xZk9s/2qXQX5BZm4O6nVu+XaUZyi1fNXbuH0uTnmAgVl4JVWl77ulTX
zsyZQu+Li1wLSuvMsD5WVuq8tmH4Z2RpRZ7fTRygpOySbZQdeHY5LPAMELUiWe1sd99ihEN9gATT
4DhQVIvCa0qse8GtaM3w4jhTVHeVAXL8RoYIT9su/FvXFDyVf+CKprmlS8jVo97phbM0M8KKnst4
EEUZDYsptiMo9sa25pKrsnhJLUW+jRU+E/Sl48Rdvouyv0/79dWaCrkfcBshmcYMmGRdBXXp3/qM
X0DckHTTsvLCucllrCzO9gAhX+eTbT5XT2FvbBjLY+/6H1cdybpDY+o9ipnpNi/ucAc2cZP35kkt
w234bNrcjKwZgyVA+GF2VL9TanxJG5i61PZP+UI6shz8uOmAOTNeWtUSK5QRXnGgrJAq25Jkr7zC
Or0+VbjzNou5fJX0VPVGinojo3tbquq7kCLfZPimhQkaKSb7GDi6ZnDJH1XLV54c9hBN54w9zvss
xLFkF39Hh2YRT3USM8GwCeeGYgOnvcyKi7iziC5iQEqvPmpzCTA8penPmoU0Q8wuIdZU1J5s/2tC
/HssRfLZc/u8SaBtHMEuqxsF+tqNDxyYn8kVkijdJuey4XJJdLo9sOXzUAffbf219gzLdbh+zi0V
PSFzHXL+Y4cwYDfmz/Ccey9vCHRdJ8QD0uP4YtQKwImTr9pWJ8ct50g6TRl34zXteNw7dQ4i6Xtx
J+wLl6qX2lhmzpeGfIuMz4zRx8oxh3G5RKaa+WG+Wy1upLZ18nOR71IXLsYvzEs/mA8AZ69eii+G
ZYL7OvOPbJBk9qSggX7OCWH/OjYZYBiPELvivl5z77Y1xI3TVnd0sX1XpMkMQ/obNlAfzvDgGJLx
S27bjOsVscSz16uIm9CUzZ8NIXgx/76AFdDBkZMyiYHDLJ17W1D+bQTjrmrSL2JMlr1VJzd1TRh+
5d+3JsK/ykR3LszmPDd5BwwTEzNxHbM3a82jpl0+SH1yzJPie85bb9MX6aXzEXpCL3FO3w/aOVXz
5Fxg5i4rtwuce+VNG5Ykf4sA32p6qbUfUo+8cbuk29tGcluHghDyAKObnTwYWWNFzEO0+JFGPl53
nf6uM+rpwCkJjesHGpNLcRM4S76nmpb1JRHYr6Rb24r0MkXNXm3qa9KEKpgAJTV/6pfyMFavyZ6P
6hphTU0CSN/T9hT4j+xh34r2iEk/I5ElI7Y0AH6njqm9Hn8LOV98OlFokv8EqbJuHaf8poX0G/ya
lrQacsbDn4ALrmTAruvY1Nz93Y7xsU0MorahReOQj36tPlC1cQURu2Adf7h4zjt63j/Rknck36Tt
qaG6/SQZNxHKWceydakvsa/JcMbf7vq3jWH8o0aPNFpl80g7hCUGscQW8y3HySetu/7FHXGltHbn
Y+qn/Xao9LmaxOd8jfazfZKaxDAoLM1YDoqmeHURlPkVPfSezbsrGNpqzGF7IlbgybsA2eWbKNN8
6yZOvpX0b2jR78ZWfVlGJzfDGlg75dkg3oiUQ0XOliDsW7WcbZYqYis/mwocTHvjC+XcAGJEKOIV
9g1CgG65aWWYP7uZG2aYbjy3n7d2XtNVM0q9lfk0R622HqbRJ0O6kcRPa44zO3FJFk6XMtLFeCg7
EOMiC+s4zeBW8Ve27OCaaxQd5dYiOVYzZl1h6Z2jBNlG/gr+azyBgytxtbt3ff5oFdReeP4LLa6x
QXzwHExbz/eJTU2sZpO31BC4FKKmoGAC7dTZHfpzjtttrdgMUJQQ91Mg/o+kLh6WGjOWkQoEN1BN
XfUZJlrxQwjO1EBtpC8+fGII8Z0V30zZxtGdO00JRG/QpKF500zXvPUddSuNmnBeA4VC45EctxIy
UUhwCi6GNIT0zoVfOjguqfCPlqV+tVfI3SAq0irw5sdQrkApWQPQ0Y7eznOtb1euDjHJsObVPrSM
R46K80r1Jlnujgq8h9HJH/IM/3KARKlGLAHOt0HhU4N0wK0O7XrszHBf5OHyGDrtjW+yE9t6qbbK
BClbyGzaUlnL5S4Rt34JXF2kd8voyJ0wXLXLOgkOWTfFp1O79Fr48qW8ioGGsn8XcSKo+7CFieHQ
ZgR0w10euBd8kTeu9n9Gj+rOsKpiay2+ccI+6sEZt1d4ikOkO9ukCTA9P5oNtbY6PVmcHPngNH+G
aYbG2ZZy+iQLq9p2C4wdVKN9ZofcBm6nycQlLOjTokhc+GsPf4K5EfTaufr4ukNQFqfe5kKEGNbZ
ZsO2txRGnpw2JoRzUwXU2WQOXMmAcM6vvKO3UnmGV2RlGoEBqeZNEHRHe5iuHzIImdvoW+maf+xl
/AhzJjUlHfo9jOUA9P6as3hurS5/a6X3yQHhbSAQ7yqbo6LrecW8deLzAdcNXIcY79QH+epDnLTY
szMlTBSQ3msupwsSE8LHJqfeduqS06WYKAxHTcle4AGcjOJe1emL9H8Sx4hCHJjw4Sjd/MrB++wy
QZCZAl6cEz+ZhGdjvgsoamUzrcW+KIyDk5IMVneIujpfPLRTT/lUz3cIluynWbrbyVZiHxgQGHWP
UxjpVkHeUw0XNlZ/hY3J3BDFV2qAcNeETvIa3Euvpramd+btMBtvpZMtO68Kvnsy/5hluOmvOd9F
k7kZM2D9gbF99ixhnVDqcDKV/bb3HRzGy4daiJ9eS05ZxTk+haUiE3GwGHQAbxsfvFaeki58cofp
PATH1pkYgfnelqg0gzwlROh2NrVJ0DJCqm70X9Y0ZU04WDTKF+UNT015FY4kLhFOJtlI85wH7JzI
6GDwoEJD5zNFWrVtZn/He3rs3FG8oj0ncYxkGLxFnaI+CCt7ZJJ9EKUD1ZsL6lVjHNWN2yL6byfu
y7nE2+7iP9wOjJxR4xTg1eQP9I5FRrkt5Ka1xMvC0J6GtUv4YiO3c23Cebeca+Xabh0NXMLuje1h
ouZ5qRRILqfaNHvzllSdvckmMwYxTCi1VAExetogiNqDC3OvSVP2QDZ456XI8gga0GN/CnGrJX2K
rHeeiFfnVeiyObkBF79zMvNi2NZ7Xo/tKRPY1VrXfxSdupe9M+0a4ZPn3xbGrphXjja/2s1GS0eF
R7+feSlSdmUzXUhr48REt3sR4fpWdQuo/fzpirA454u7N5Yw3SkHNqeYje8OWPBg6qAAnMTePGaU
Oa3OV0o7877P6Q7yyfi+chVJc5W4a/0ZONP9qJavpM4VkZpE46IAi7zKSW4xrIJG9VHXDMVuGsM3
bXAA2Pbn2Av6jEJpnGDpD16VuoeGtBhfrQdFxudxGYKfIZfPVnCp+HOP62reAJ9kPjcpq73JJ8re
G2qO5kJtEVuchgFlWznsTTgnUsrAmEGNdpCx2dZJjEcwdqxlIcZqul2ZPGsdnDxvyS5iXp/DWZ2H
yhf72c5dTmkKyVT+xx3MBtcBhrPC8xlZ19syST90RyUSNxrS63hliRFJmQuCvyqrIIIdfjrIO3Az
i+MkQCd7QANJ+nvmPSRetpNa0L3bdTAMnmEjHCq4gJMWLnIi74CuN/0iyl0/zxzU/bg3idYkioQC
WLx2ZAa442uIs/rRl+Ic6uWm7wz3Flj0MJpgNHg036xALkyEVFbYnM/9wvSMRuuYC410r5UvbVNi
IZLmy7Aq8zSBzoqm5969Nr9OaZ/ypiVG75rcUOrP1bC/w2pkbCRXjizMj0xqmjWBnaKaFClvLFw4
r/arXMhvYtCi3MG5qYj8g0I7WJhwIif14DHq+bkMxFkU3TbUwXMdQhoHgwDaAnsg2Jc1HTIGIejH
RKGyM+8XW04Bia8Dq9zhA30hDwG3uPeJRgIQYiqfdMZVRbJY+GAwTDM0mc2fwKpeyXvExJk39s1Q
jvccnpDKGWy6SugdHVuimvDHCmYoUQTxOLpsC8F401TUdtOuTGVGCX3qZd7G1ZLC9r8BGo991l2b
aJbxxytKdU4ah8jZgc/OKq6UDnfO9UWXg3Mo0q0dQHA7kugN2xYYQILd4IAwEFPxOCKywW9r343t
8En+wz0aGPJEDNyx9aKhwrgmd1nwaxBFbvqf0gfxJY5ghxfsF3oMNpe8LLOz30MDaxPw49/MVecQ
v86BGQjk0SJSwrUC3LLyxte2u22vaa0aYtgjAzeenJYihgUsALqVg1jtyGZ7IRsh3HGAXLK0kjtC
RTn3Su+egeukLd7cIbBI6GADgaGAB8T1SDXVFbf1TW4vWNAZNoOVPleZHqDOiCLNnOKZlCiSY4Y7
pJOgQP8E33kPdX2lpGEqt2m1Llup5peCgSF3yANd8/q9dZBym82o49YC+erCg8EQHa0TcQaOBowi
pmIrzda5kTh5fWj/GAR/g35lF0z2b14Ii9VmxTh2n3I4P4I/VLw216Mu05tA5G1c6QW3gC0e8z48
mMEx5+gnLq6MygzOkZvfIajcD5cXmvjJDH683wdgS4i9rw7q2A4+BxsKJVHEW9ryApz1wf+b/OhO
/O3XpojyrD6Eeo0b3vbFpLZ1Skf48xwkI8G+6nAPxZO9tTVj9dIhBRklf1x7L7x1+9HQbQwBZu0n
Xe5s+73P+mdjBIgu0ItGTgNtVEn/I1E9rsTsb90o/YEt+YYUqOdBLc4xSa2voU+PQwlJIxv9pWxy
vP3yRqvLClxzFQwV5KECCsFUFWn9KQuNM99s7DjrnRt7eaxE/4ZA7bfh32NJbwjs1MErSMNzbBMq
ipwCdjYQwQUXM099Oui2/ZAIAW7svG2iihHu+jWcPCz3aUoFhzWdfVPgunO+TWfeF8B+fecOSEia
dJMM/P2sKH+VQ9bDmGScrf1TF55M/mnoyGRqcHQYOGzD/tSbxr5Y83tXZ8ZGGCDlmb/k0eTb+ABX
m6pGUz50It2MoJyxa7t17K/cWrLARlI09b8cYt8oxxxkv1cMD7bB/UQGFFWF2A4kdW9dS+xzt6OP
dH7T3kLGrcnNbFzlvhu+7Zn32mz7U27DZpJuQ02iPTxB4SOIDzZGN/VnMlubvCChwXAyXKThTR6u
z0tl/CT11YFhBnHuz8ZjWIkTWxXzXl689qt4L4L+hziKmvbvCwmpb1MQPpQjcJGBpBfDNVVw+Evj
zOaTcK4vXNVh0g3GEoYdqAsigpq9Mes3hv0D/0TDn5NcWRGuyfgqi9iT9Fg18Jzk3tFt7Fs33GK5
8nTX3JjEC+N5wZeUZfUW+zfv0eyQaUwFoyHBwmE2vd7YjqgXI29qy71hx8oCCXFC2juN1X4vsvWE
on+OGlFCYHrBgz8zR+NjALOcYQ9Dm6oZ9E3wftmWrwPHbfOIW0dTCzlhT66ykbr25Qe5x+CW6N2S
st2ROhgWwXhw+gpvw4K+twwApFJNFMe4cNdlfwklGXL+YrFdAz3mV4wQjvuIMxIjuNuQH9Mt6rhU
5bM0JxdKooaXS7yHVJsbdxwB0AK7Z6ShfyzwzoTVoJid29ieNQ8wW3+8iu4oXQIJoADa2OZAh2W4
8rdsbMIGKOfsEPmT9/Str9rY9UWIGmyQHwRGU/HrEqA+kONp1y6vjKKvr+g5Tg00tUMvCWIMSJ30
0blxhWaKtii8McqXGSocHMv85H4khpzzyuMFnEd5DJEWbXUHb5TXxmuVJ2rH6R8tmr1adVAxBINW
RG2Ud0Ziv7L/7geTDN2yXj5bOyzRY6000GyyluXJfj67aGEtA7BX1sHjZDcL1YeLx820XwB9PYQF
Y1NAJALSIYZ3H8fM5567srTa4JbRbIAvkOGuD/VFe4qU5o6JbQ5fsHERSJerzTqQlWS/qn5C+ZQ3
/KiSO9E16eTUt3NwVPN7hTsoZl3xJoOORK3hXUSyGtvUN7KtFub1mwGO9x+2dMW2JV6jkW6LpoGq
moqTr7YRFE5mznYQUE84r6D3Pcy11/GX2zfI1XTfdTAbC+y4VK9m2DQ7BjkMeGsNbtghp+q88oAe
lUVvoaesPc6SQQBAOSjhOszvexzNt6GmfIBLlrnRhBkiycaabg0yTrUNUpxx2CdYPCtwwsRD8uO5
3JKSIeBt4tmmY/3HFunbbAd/qoQrkTlAT6miee4Ry2xQ/H548AvaAFDJA7HzCvvdkY23LWm+m4nm
goE3KPQM0I9VJH5uc3hwziwa3Ax0TTIIzDiTfH6p0xBDmWGSL7E77Nx6QpXo1VyT9UzhD8s/E8hv
hcoPucU7mARsM9NSMtU0dzIbKbHTJWVlSPel1YD38NZmBNehz4BW7abkdqjVu5+i2EhLC9KAzr+U
a2CB4IOleQPzRjsNAtmdBSsZmbZytqRa81O7fr5tZ/vQzSCJFrxvAiG8+WerDPKZ955W66mlpSTL
3D9z0R8mmzYe2fd4ndY3oBYzHusvXwKozVN9PWVznnJbttuq9HdTRxsaXCf575591GyPjQ11Q94u
aSK5/T+MnVlz3MaWrf9Kh99xLqbE0NE+DzXPxZkUXxAiJWFMJObp198PZd9uS6fj+EY4bDNIUVUF
IDP33mt9S6zAczAu6q8m5ddCdy3aDVT8LN2c/IVb7i30GRRp7TIOWhqXM3YnYuc9cptz0KM5v3AQ
WqHmzYuFaNSdjNNTE4nxWGkgPmSIxsFCk5UrbZVKttW0YjKG3kXDK9/S3BXEKZnmtKXhhvQsbgi0
N9R8nkWJ3WxRzEdLv0IbR+WxYfifnNBGSz89ImYIdjCWHp3WJxY7QyDTwz7OO1AXXR1XV3Z5Y5FI
uMIIVGAEZpTSAm5GyqF6k1ttsDFDWlBOn65wulGMW+WrhnaVz5/uhTLrb/AH3uFDdSR0jPoqRFsn
oEHkLYvAsAAToiMEt+KlE6pzNCTGQpYIFRqzRmGCmGBttOZ1DM59ACc8jjoMQ3pC3Ba42o2LpgOl
Qr3DOVGvcmANGSIsqWEXNVpqWNpVb6Y1Wuss55SWzY0Uj5lU4lUM/ctqFQI2gOVBo7UxTKYeSNXW
wI7YOBUMdGTSK68eqoPQ9PuqTquz7YO7j0KKQJOZP9L0NxOqufIAzBheXe9xwvMsi/fJ7Wnb6nSm
nWJ4KmOKDtfknSXucGd3Q7sakDoBvm8oQ6wdevoH00TOELORbp067dgTOIbDBoXhOLQk2Xrjq/Qo
DEejefT7cNVU/sfMl27Jqu4RHA661W9QsOI5nohcDbKNHtOpiPKKfpDqDprmd5yR24ZQE5/TlUGX
dej4fZDCqCk4LTz1g3/KWP/NVnuamD2Klmi4GsxZCuXRU91O93GNAZImNBVzdooO12GKvUhTFGgo
3Z/TOn1tAFotMVmQtJmHSIK8/KJBNw6Fz0SDPjQH3WiruQGQBW9vhO03MRbIrOaGr8hm6ZGhvjly
ug+DAXJpSjCgwpw82ZO/HPAu3I43gQ9SD/Z9Q4Ja+cTtOEEKpJWjSIVhu3IQVVQfbj1+8YJr41B3
VRL3Uj5d8yr06QQy11UZcQRFCDolesLfYWyzkjFARmURRQYNlVhrAJvysYLSprDkqwwfRzY24zZX
wAAzX6fTHQ/RJnVbzjABg2gZlBoyN3nUtOJLGCHcdyhbaZZzAmQjZTSV8R5o1+T9s1bHO5sT6Hoa
kDsEmd0cCicKFhVjbK2rUCT4Vr6K9+gpbWg+4eNY0wnSpmfXycivQ1Zb4phjRzc3oikEUQTkBSnD
atbZwL7ipKCLEQHd1y5yDqkJyH8y5qQrt1lXylWJxXRnVYpnx5LfEVpDqkvjT/pwTx4C/Rax3tnV
ims5uG+UeT9IeEDJw+BvabYTJsOh0NdxSvAtEsGV0spnGRlPTYTws7XJJcikuPfihDFrUp9Ri8VL
A+wKxQ4tX3Og+SRo1ppWvfWRic/5De2SD5Agead9iBkL7chQ+Zr54pvrmMsoF8cy7T/yLKlXJiNq
CgTsORBTVoijv/Liq8OADn1BaY8iwhRQV40fVdFGpyyW705A+9FF2YZubJjudJ+46CO9D+9aZPFd
1NE582Ig/7qXvgUjSuJOSuKhtK9WQLpI47OXJdk8rk3zuygR4smJ8gsmiR+xSXdGYAn92nlsgQKY
dI74ed1r/WHSClJDBUqkpoovZSyfh0kv9y2H297RvkW1IZf49cGN2Akdgbh47yHUHOlG037VvSuA
NXHMoRdC0nF2tr0HkN+heWRU2ZlddwxrkoWnCGg17V6YWSD/gLBiC36IRYqKSXXJFnUMKwhEuU2R
OFdwB5jtZw90R5zB1Wqba48AaYUT6bnB1MDEH4WVPsd6oJVYs2olG3BrT7dfYIr2Qm/eX4EjHI9R
xctgOLhxA6vfYyUu1lNDHkuE62ytcbidvMC5zBACldUI5TwvXpmC6ayMNeRNDV3evO2wM/HSVMlu
Ww/2JU1r894PzH0n23RrMoTcDOaYbibnFeoXBHNDg03karPKHy2HR5ctQKXlEAgQD5I6du4BufV2
FMpdo9ZYdXVON6UgXiykRso9vd5Li5VUVrlDvgxtItd6DUdTrLEkoaGjZmOKWK3R+if4JSayI+Ng
e+OaF5pMli6/imM0e/sAE3MZ6Km9qmLOzaYRRzv6zXTE0kchdXudwaddjp2FnKFRJ6D7p8YatCf1
VUMUvEYFFBxuQO+0vKRR5u3GqH+M6KJszcklLLwCuRLHurlHJXpO9EDnGDbBHCibBGs6QhpY7S7T
XXYhv6w4ydcDQsZ84ORFVFKo42RLXcxJCRqxIib0bw6CAmyH8qphkQvyCO3/4PuA9MtVnDHzw7+w
mKVjC4G3Zx8Yg75224Y9EQYiMkhw8YXJ4T+akngbBBm9EtuQm1JV8CST7qR0jbhHk2ZeUTtMEgpt
J3qHFUL1pGOaSf4U+drSN+6qpufZrv33ODVI3kjCFz+vLBzBxpdu7PSNVxYvLflHF1zKdH889y6l
PY9c8dzH4/CI2ZvmKYTZkCPGi+16j7f4pFJ4P8A35EuTKW9IR/7UmiamRnAx3eCxJoRcViPEUNNU
NJSS8FtK/XuZFMcCs+V2aarCWQc90vzRCNjNOc6+EcGzz4zqMg6kUCAw5Qg9UXOkhs34MKqS9ziT
51ybT+RT6R29ELmIbxW7zDKc176OlrTsgu92OrxpCZWkY93bFrISHRv1YqwM8+qb+Xc5Z6PQNUX+
P8j2UmFPiGcbNh1/sXOleGhi4upKOvgGJ4ODO0sf2cOMK3omgWoj8tdFM51IuZEvvDL9Qq9va5ow
pyfPe6sY0XJSXzDvY66FDOeoFIfALrVe8tYlvj41Qx4yLiKHnebi1ngXzDtC1uo7iS11ZbZBvY6k
16wd2QQLOobqmIfhBpFqQWewN5nn209Ob3dLkg5qZGLtSbN6TBK9tsm9iK5f6yVrSz3gUOheOEHC
L3Yr3AZOfupNBtMlgnC7oCnUPgM4sa96RxZ9TLUYDvZb2TI5LWCeLwrpEvxbOvJlqsXSFYF6iJHA
1VGhb0szzrZl0mkvkTRXPtFbU4KGINCZOeKHYcpHA0fb4an3HqeUqr5t5jOQC7gLdYx9NBApjFSC
n2DZ5MKNJFOjWr80voyvkUJv0ik2h75X4U4Cur3LWjBoAWOZdThpD3AQu7OGf28bDnG28vNT6iIC
D9hjTymkUQSjVMJ9ILq1CnMU7popV6ZVPriT+TrV6cXIS9J2hxJ86/yU+tif74wEHVz/I6OJHfqt
cQyN7x7M82ONmm9q0T26vWWsMoEDj6Wr2sfwCGhNfrF8ZR0ciyTfrvHeJKrswmCiqeeSeE9pfy/y
obxzG6hWvWtr66GHk2h3YnhoE07S3bH36ZsWmZ7c0YTBKZ4ujCpIDnSjhp0gly7QneQBIcjJ8Jt+
QUGig0vtnkbLPqZUMtuhYmIKjXdphprxgtOr3WUADmwHQhYi6Z1+46gQZ2gzVkHTIad1MI5fSwTs
Z/zxaqd3sVhHCYP8rtK/xDaW/7mbKESX3qfKNRdmpMuT20wkdHdAPr00TPcmxFHOQSAvKcCgMyZx
d/YpxQrN17aMgChObQZXtd4dOw9laUPlY5jarudZ2JmI5KvaWXmFSLaEcBEaPyvZefQ2mBsQ0oVe
cbrx0yuREH7swBWroEmuUiOwOFMV0Qk+0h4m35e8e+m7Mb4LZXdpDVBXaGHQqXJ8Bp3QvfIwpBXc
DMlkpo9n+PJ8cyVxjfBKBcZjqpHt2ueHpCmLI0/fzqnaal/bzAZE4Gt3AxNAYtnG8Oq3rCC5PXyx
0u5KAMKBuoiQqYZYHK0RHg/RGZ1UvVO0JI804N+TNOEuiKWNNGG2nqXvVaCROjtjyvCt0P/11Yer
G8/gf3lcZfZWjbU4EI5EC845O0bZn1GNDEDS5u5bgyKcpcW609L8i26yk49ExZwm9uydGONwmzTd
he5fesq9UW1i3zyMdumecoUA3KW32EYxCc49WHnkm6TCS04flhM/pkk27ssegF845PlV/3AmoIT0
8MZTODAhoiXFmE3DwVGYXfRYVUyYrbi/t20tPbhwmA5SMOWyavqNdp6RW29hnEoCYrT9ruOE0Z66
CRlDNPThuYXqsPVbHK8cvheAbFrCo/KkJ2M3oG3v6+9lKplolOlwlwTePsdm/5Kn2ChxAMzbHq6a
rkiepQU90WqhXdUZ8x5rBlgS64TTaeyaMy2HaCmj4hQxC1g4NDwWOVbOtO7nUHon303WVBwT6X0O
HJpWBH9gavETf9X7RAIStlCskNoTQ+VQxpEr8dl0uBohwaxrvU2/9skLINIA21VsLAmT+KgtAIFt
FNjrkSYsupOI07mV3BOxiU2R2o5HCQBJWDcvuM4X7QAHkzv+Tvj1cGlnBloRKZR4HNZd6tp2GhOG
v96AAoXuqzfSoidPtTvI5zZT2nelxYe4Sn74vtlyINEQmcqm/6KN3GZBdkg9WClt/VqX2UAmJSMP
2DHfdWwVTElcjh2jDFcavj2eCo7C44g0XT26mibuY2egR2LyCTEjxYtEFrjpvZsNUSdGCmbR9lCD
+xWduTh5EvbQXW3egVN2V67eU1jRKDKaFtmjBXzdEJeKVX0BROYDJdxqxJD5brNh16HzwZTbeNbG
+iNir8Ub9hphX3gdhvSpA4R6EAjQcBe0zNFd741h/WqUaIpIFpre+vn/xsKg9AiC9hBmAfFZzqRj
9eMPIWllOdU4tOkYOb5p1DfdhHs37730EtbdR5xNHIxHzV+3tDuPtiK9BKbJSnNj8x0Rzj7T1GHI
+vENItqaBu5EKyhJYTY8RqaPMl+k9V75jG9VsQuDQp50k6684YIli0MCEIpOnBWNy/uJ8dtJBy3j
0KhpaSSGORPDudHosOO2YK8q8LgIxDkHTsNnpqUC0SazU62Y24XCPxRaHO1lh2UlPhBJwC5Zw5yb
ONwtIoM4JrNp3yjGI1SxFvS/sSz24LzfgjxLD/h6iH+va7VB8XaiyuddzwxZk/ishesW9N8Z0mj5
SyyKkHBVFhnmAzjBouY1CSfjZJDvEnOyUZmSVJI25X5RpuuJ5FCd1kSrefuk7P2jRYAMphKCDKPw
QdXCeWqRNSHWAgxs5iMAAX868qx+lZrjHhIk0zBqNT5CdZZB99gEAVz+gCe2aXuC4Oz8fTJyb40/
tgpGaBgIbsdKageNzFLUpq7Lp1AXl2zc2hxY7qXB5XBtKJgJkT05bZldnNNgDRP9PEwMHbiU7spK
K7RthvjIzRaJykg3jpC5hW4o7OSxh2nXTZ+0kp45tSf6wOLNJwdzG7FZ6zGZARrI+41kualw6KIX
jA55an1yXzDPpe2fmPa4aup8LdLIXdbtq2fjLgXcRJeBV7IgB4TsvTb64XGQ0KtAXJzumwlkYpkY
qdwB2wUPFBOQ69dIkC0P2cugnlpQfVvpjM+Ua9pGYNpa9UxQlmTt4PMlYmgz9rPgpS7nw5RxasMI
4Ch6d3guqMPtizXCAJ6U+U7CBfYX079je6EN41XtNmy43QZjcJHHp+XRrb+4OO4unjnSmJXjIUaO
OJ+Ck2UpNCQNnJPARG50XY9RlwAUdKPxy4yl9cZZbdEMzMhopEobWYcMnbXlyOzQsNnp1QTcqycB
57alZy4D0VYHh9IEu0m/lUwcC1EKvHg9N1Ho5gk3GQMX3aFTFhncrj3tke0o64/eAy9Bf/PgGerJ
CsjV1TsyBOjH00nXw1fHo5yC5yafPE4odPJmvks9msEullZ9bIvafNAV6o22weEcoXegpGaNUkxR
4rG2T6NIaJViEBioFlZDAgcHOMDtslWtzuQEImupeEx4dFMqY0KCnETjkUY+dVRJv7GINnoYdT47
fSB4I0YYhfdtaSVtvqy48MvK06dHLR7xE0Yb2lDE0duXQR/tU1Kgj0CaGl3Q3TGq0InB66dIW0eG
dyVzc5bRudVzKayFmwbPUVVdWId8G/F2HVPkR1Qxy8LRELSKwKFZ3EkEFaCaFljefcom3zoWGTFg
yFeTAfWUlaj12AhtFSDk2oqpdk51lu47chG1srPuK1JUl8V4GJ3E/exQg4nqneng+E3irp5JFeCY
OOpydmrIOAuCQxZF8mSkWrcpq9e4lM05ILtv15dg4dlMaedZqLBUWjkPag68GM0GrBRGshET44Ob
Ygg1uX9OMCx8461rmvxOL6J0lw1GNcsx71piuR57FyLhNKBZKulSnqv46FnTuiTS60PO5xjTOZAE
Z3x4PcMnjb8QrZ9238zLR6Ib5aVM+vrVRRwFz3IUd13EjaI1BBaY9UMah4yWAZItg0iGd1ooD1qS
veV9ln/EgXmoMmA4+hDeGzlNk0IAZaf9EcyFyr+nFP1rwCBydsPVCeEzqZmNW4byXwBYaEtj18XA
uWSSR/OHeX+Y+xyWojUAM3WgFE23pGmxECBwKLBvBApTQjX2u8ZwdhFBu+vOfx0nnVMkusvC9LZV
C2cyjEeD2Zt9cQnjWPRzvhf716rh5H0qEGGsm7pmpy1l/zfvyPvfkPq6Y3kmHBrf191fYXcgu41E
0ZYc9epxMN2r5uMkYdBpA/xYpoNL85Tte6+R2ptp+YalOt7y1kpfJECy9PLik7sW5GtzSOyzkaAJ
DWKaDHFLD7+uSTnJJ+sZDYt1QGwHZUQbtG0oTXENu27O9lavJK3UmCj4l2Yzfrckq8CY2PmJZO6D
t2+Epe5rCQteWtwHRPbJI3O4dw9x5YHKhAlMCU6la3wat+T+hKNzrST+YQvJ2Uq6dniOtAFWqg4O
ppT6R2dnA3pVJKIZCMddzKs8mKN5vP2oY73XmVfv65nbznD0vkrH4YLUmam18p27Cb+JQMR/kiHq
K4OQD5Ln1g3VyFEKZZzdevLW8M7iJXFr+lUwn9p4dk4KsGfuyxGq4NiiJL7dl//nc/jP8Lu6+4Ne
Vv/zv/j6UxUjXa+o+eXLfz4pyT//Nf+Z//6Zn//EP7ff1eWr/F7/2x86x5+VqtWP5tef+uk387f/
+epWX5uvP32xzpu4Ge/b79X4AGwga26vgvcx/+T/7zf/4/vttzyNxffff/tUbd7Mvy2MVf7bn9/a
f/v9tzkL879TYOdf/+f35nf5+2/76nv2Nf/26x/4/rVufv9Nc/7BrjhnrLo2FgPLnrm3/ffbtwz9
H7ZL7oNve47jY1wBBJyrqol+/02If1jeDEiGPOrapjFznWrV3r5l/IMfNXxXB1HukcEjfvt/7/yn
K/g/V/Q/8lbeqThv6t9/+wUgJRDs80CC3Z3/DsMV9i8AOF8GrEF1UyxzT8sfw9G7GyLUMdOQtrsQ
LsLx1jedCFJeGmZZsBIX8YXUiu/Iy8RmMsShx8C3DTVsqqHT1cvaUjjrfNlv42r7l8/1zxf/1xfr
/8zHnl8smjpSdeckFyARv1KHvEzqeQpWD7tIesWPgXssyg4kZopjRwDQlrndSAjwcNdHGXrNYPSg
fMBB9LO7ISgLYljuA5eio2ns99v7arUWygihVytUCbSUnbuwQAeu+K9ovZVIcI4i5CN+fACa7Uvp
QMo0W4TiyLEHMo8ca12iAkK0xjSgBc+f1Pme1u3VtzI0g0NcbAhe/1GDyaSearBKJb0WL8zeQEQY
6DtPCQQnifyOTDvdV07f7qwZtls6Z3MgKwqbUXiMI2RUtlG9wvnslkajK4jwpv8g0PZyjEr7Zd2Y
7346jlsrsu47zbH2Ib9Elq66lMG6TEMq7xJtDREWzgmsJWsSPdTViI0kC1wiw1oWVGhU4ggaVByd
Up5NxP8zuIgZQOjJfQ+VQRVEIAw7LbXdl3rM3/UhPbAeQgpsJ/dQpviiYE+v/v1F/wW5fLvonq2T
s2vMAfGG+GXrqIaILmzKRQepgfWzw4XblipYlWzXx9u/zGKsCVnQD0HpFMe2a699jj2SAoWc6MhJ
dpQZwyJPqzc9CsWx4a3IqYz2vT5dYxSEpynD4+i6wUkkw98RB3lS/8KB/PPlOwb2UrzULoepn6mG
5RyfOJm032AtUa1k+XRxRRJfHERmTSKWOTckKAEMUiMYWNRG28hDKeVqzkVJNA8JhX5GmNqCITHs
UoW9SNn536AXf6Fv//EqXci4luPqwvH1X7CI4DOq0VRhCel/utPK/BymJVus05tLi4C1/aB/ZZ6B
3QoxRQlfFQm9OAaFk12aMr1E9dhQ8TRPtttfssyWR0Z5ze7f3wj/ulR5HCDm8wPcbB029C+vEYGo
V2YabkxvjBBU1O1XAVViU1k6sg1m/VDs+bxo/K81BYErpaRjLHPKsBYTx8m3xpTeJLg4vKMZRqXy
Hs4cOGCr+pvkJGH9es0hWDo2oVNcccuzfk0gdLM4BJs2wN+w3R9lXwB1is7CaC9GxvA2bFfMFt/A
cWQvjVHwGNYp894BfUCPS5s21iY2yOcrOkq93HO+G1P1Q1gdeGXm2bAarKa92ma5vF2E3pzXoQ5X
e1QjtyGwm+QYTrgYvFR8iXN89JEXPukZ88uAAbBwFKUsitzVlDGyvkWCyAjuIq36TW73z9Pg2fd+
2os7WR1joRBLEPhreD8AMLQPdYTCQtjEKUZmhJlrOWhULn9zpX8m4HM3zp8fTzvRkv68Z/7yyCtF
WItVdvnSHvMSKrrhHD1gSZRqhPLqPUsbQ//n1rcXcZGVO1lRqqSOd1A23BBdoKWZjN5f22jztfHy
Ny/uZ7Dr7cXZxrxjmkRi6fotB/ovh3Pf14hCymLaqIXe7KycjnbLTr1gsT15eceWMwyfTuSRx1I9
RoU8ICRYTjTY6VlF9r4L+y2Gf6wrCLZWIW5MBNypdsUorf6GeW3+fOr+86USI8BDY/gWL/nntWcg
qDCxhoCtuw6/9TWfWd7ZFIYmBk6ej+GtqSXFM8qtuYWsf9TBVDNshTRqz5sQcmRtU6GPtiAb+gk8
AZlbhxyXAkK77DVs/exvdvhfeLR/XHnXIPqCo49t6/YvKQCWVmmBsJG4K9RQW/bgbE+frAHTdKXg
IQFsbh7AkN14wJnmrCjvYDppcx5T/HD//kKbP0dVzK+FADzbs1zdhz5NKOXPn57jDnYYhOBC/Vab
j/RVfJ3MdNxro/9y+woBvXnUBqgDxThemll7pwn9RaQNRKT56ZMi+9GPSbAiRd3aZTamR0QJJA+O
FcFGM2U59Hpi0Cpv1TqGu+lLbWfnRfQ3nypLzr8+Ub6ts4Ni32dlIgDg5/ciQh+LWZKly7ZQBEpV
UX7yMsGYgGF1ZDXLGPfQJp5m6UVjbqdAF0dTFNnKaSVcJFYYq5nesjBs1pFqq4XVi3RJmDeh1oEy
wZYtofeqA6bKY844+JCE6bHWjeKuL+S+EGQuF7557BTwisIvi83t3JWh0N7ERTpuKJKaPSg5/po4
fhaoTdgR7c9QJqekRyDfZ918mMrXpfO1rgKaUAED1mgIP8wRFZsRunsGDg/+NHlXu5kMfCzJVxSx
n93EFI2IOk44UXuyS9ShvbKsfZw28aVOWHLroEULhxRmyeQAyAoi6JgoqTPiuc3tJOagyvmi/PxL
0ikADR6y67SOH9Hp1MjpRQt4jTGNHkHI6cVx1Nr44rmMfGPzrOH/s7PgHPJsIn1uilUfy2Ft9HCv
KpU+3g6oPRK/CxD8q8uquMUt+hrRjNr5sfGqhwWtvwFVKJge/Y8PKJ7ktsJ+cgZauzNJgIHeap/0
OsKWh+QXhI9Ulz5Pv8JtLjZ0k682LWT6av1OaMQ9+NK9tzyoN65ffvIeIgR0A6qgISygr0XPssnf
pNGjP7VTElLnS+w5SuOkC/fOY5mLVP5xu1R975wt3zlKLnE/FsG6zfyRlNX8g/HQcKc0cpcb4LSL
cCav+46LZGIST3VgtscAvYMj+rUTcM0RPZ9u6w3yk2aVBuWTBa6EmZOP2rVRhgnB081WaqJN7QGz
ChOz2rkzmcAVaJk9g18fRRP0xL6rN7eNNCnHR70xOjJW5QuyIVpEMeQ2vH6MAluimgPXemyn4eRm
/Z4o3XHDm21bFMSShMe13zF9H5vOR/7qO7uUTzIUFciTOCa4sC82KY0CAKSjdg4FMl10+PGSfjtu
j6Hc+2OgbQqJncogM7G1LDp73sDFwAI2wGpYakUNHutH6aLu0nkytv1cvHQoXYm8YDqgKUhJfXC0
S7tBnzbNkl6BeB3ay1ZWib23ic4Dp2zx2ZafbmdbLSzRgz4zTGphfN5OkSgU1qxtGC7qNgGbwli+
35RS5ZtRK3gxk/dh1LMRbl7pg6BSj0DuNtFMkp0KTvPzlR9T51AEYlt7/XkKBSRO0zR2pDbyQFNU
HoXLA+VMTbTxlCV3txISxc3ODKXYwk14NctO36eTca2ywd3LwP/GQIMUNNXiQY4SWvVouFfAfmDG
Om+NLZ9VUSGur70HIxndKwDKODZOyVTl29unX9hMsgpEKZPAIIHpOHiEEPo1nbqLmkcthetWK5/G
wwysMte0jOk+9oLkStc6JAWYgNbigc8rbWXm8skqjBcjieM/9rtiyulmIycKRtLXcwVJKsvrGmJ8
sElqG3d5XB56Tx0dwyiuQ7iWSftapu4PaodTYiAagV2xBm+6rhVLIhkX+M4KmL9pHTmHPz4d5j+b
gj7qUo0sfDATX2Cm4Ibeiygh/S6KL7fHdGMJAoBEBZAkoJu2iFK/X3a9mI7+Zxnj2xqgZgHPtAnw
6UdgdMzHOeF6JL8c2xkk1UZKwclRj5bnrctcWg9j7V0QTwxYTSUTU4QiCzPgXo6qEvQ2+oIqkx+3
j/+2kk2Bs+lUaTy4ABp40oK7FuXaZggADmSBA721CTJ6tk7Sw4xS5FTeDmZJ1iLB4CZy/ODkF3Wx
+eNhNtQkLzUk7xhw216E+iaPtr2SYne709AO+Q+IFW+rc8lzj6nHA/abvNdlhTyHrbWZa6M6lJeW
hjlxkujmsKza+7Ja2LrfLa3a1VbzjusKlJOmOe4F9e3KpSmO3z3CFYg/Z5XiC3MNRMIQvMhsi3Lg
uWO7TO0u2AgyMpdUN1efTXBJTkK2wWSlrW6PSJz4465C1IfS29zd1H+3Bwko6A6+J+EodrR1KwJf
C1c7INiuQb4S6mbEK8eoYgDl1Yg2nDYBxQe0q06529pASMvYYqPqzRgSdpi2mb334uzHmBhrO+3T
LbXUbf+97ZhoBPH9IVDw4Cmt7GnIDwR+r3q6p8hnG4gpBlJV3l0wJMGm9xColx7hgTCP/7wM7fDg
J0V3HIJspIWJz4qKCkd52D15TSUf5fiJMH0dqDFhODiB/+BYjXa0peOGVj2sDfsIo2yL5/AEc8mF
HSapSmOPyuoWdtFH9Vr3XKS6NjEjWbefPHUaaf9ek/jFDHv/jBYbcp8AHua+2bPb4naqNzoIfkaI
AAAPrgKGYKzcCgGiQarwgXKA5IScQb/vwsd3s2a4q2NMzFGmc2iCkewn03COh9zeG4omjW/5n7Fe
9BuAHvA1qg3kyWBtWUwDb2st3HqyyBkLLHh5ASKKcFdlwbBpRr3/c3hyu1QdjGOEtmpDalnAhStX
HmrnQ9jl9k76LOwDfjKc9z36IejI+2x+hFxp7uAgeZsS2s0iBo9x7wz2aii0ALfSxHEmLTgGtVsN
QeGrcLnIEHqQQgPDT/SIOG0vIBBpi6b7q5bo4tGpsh8WXIdxBnPlSG7yuZq9Vei3O0LwAON+yU58
Qhxm/HqfODpzMgCQiUJhkDvk2DXSxaJrteO+JW9omcfVZ6y6fNN27rSe2pgcjWJ8yySF5+RN1zFO
ne3tt9+aAIqhn8E0i/SPgKNhMait3hvb1PMwZoMSWeva6K5j+l1rd9K/EGbV7ewg3VnTYC5kOzQP
iNx07lu6CoXv4P3K1Npmdd4ScNfHSbI0Itbr2z5ZoLE9MlJ6zAaxJy3OPNkCWZyX9PsiTaLHCcBp
VkN4I2jI2qdV+K734KrMNH1tM3YtkBQ8SU7eL/HM4CFqpnsRGNGmyYSPwzFbaaVivFcojL5iQn2m
8Al7WNMC9D99k1iAb2JoomaeXoWx7MNHF/Tvnk8fSrjjvNy2bM34apLyALPG2+CFmTfUMl8x7UJm
HE4xxLPcxS/FWeP2+KZeiDAT47JJKCLGFePhjxLfQjNGFGkGB8CPLqLArosvY4aCxFtLNgyf8/n0
7PCUdzmRSehxpw3VSrlXqDavmQyB7IdLi06WmtjYEA+qlVKCpWg+rERBD20Z28EisHxizW/rdjlF
PxTKSWbi7mwDhmvpj0zbbwux7tsB8RVII2tWSwoKCwh+9uNWHorI/2FFnXYGM0MjE9nYHy1Wn9FS
kCGwdvwCQJ8T3zctEBuqytthzDG8Vx8nFDMscDkio2iw8tOg8nXdYclJAmB2WdDf3c6AwKQZXEor
Xd42J9Dka9Nrje1Uu3urYObZmGuYVtURkWiAuv58e4ldlp4orxY+e8N1brimSh3NAJoCegF0xU1d
Anfc3J79OgmYnCbAAAYM7hyV8WGM9yb90AtmQQQsBbgdFpJba+Z2u6sKuD244zU1K52kPjoh52MG
zjEKAkR1yaf4HMxbRtOGV1nU7ll/vh1soHClB+g433T8EzQg4zuXfuNe4JmEo4Tf1ohGf8OYSmF2
CAEI1NUZsfgLxuVyj30AY093CAPsRwmAmJz7YdnYYjwXHi623Mg5m8897jLBnwVYZWXoAGWk0dHo
dWDlG0mxu92Ct7Qb5vbbOtBbyFkljWqaz01n04s24DUt6EPzEAhGRh0XZY+cdjqgjz+7tH9A4auz
UUafxURa4VKFcb7paBmBWczyN3sSV7qwT2NXHe2wDJ6HID4bo/1kD8G7FrrRRtGaMpZSYQsP/y9L
59UdJ7JG0V/EWlDkV3UOUitYY1kvLNmSyBShoIBffzfovtwwHs9Y3VD1hXP2GQbnuUUbdhQdmZVB
iKCMEV1k2rgfyvam8KagVuUrgwKZ3jk6xCkTKATD2JN87100VKx9XcU3N/jVNKTz0ngchAdPUAEA
RYGB14N9DJbH+Wja4DdcSWuWdLjcI+FvLLP9J7vShddQn+h+iBGesflVrD2mcvb3dj+0+zYFMN6R
etxvW1eLXWaOUNetP73yGPSTHrNdRaJG1W7crLZ3qCViou2rehtDt8vpHDfrbyksczsSTveCCGcD
eSs9magASWcaf4/QJbdOIN4kyPqNtomFhiYfipjScei3tjl8kUtON4lkDJpXBRzkzloCakz3r9ss
WWkE+7KjDDepGKpd7jXkfHke8qtFToXe/DzUPd7RCFJ4jROWaq/YuDB2gg4jdZZdRfol7UtRTfgr
Bb8ZYgUG66NfZME+oE2M0yai8c/x2ocQiCcsh8hbk50p43fyjr7Rf2Gb7jEi59Ld804AoU6hWrbW
cj/bLjdglB5FhX+qxHC6d3zv4vF8bdA54uMs6x1Ab/wL8bUUhn2dCo/ZKG16bUUgBd2JpUjTOvCb
gW+gLNEqf2Zw8Z1JmaJ1gp7cMPrdGV66JaM2BrlJJq6HNSEsrY8gmHqEhlRWzmAgugz/QMqmnkvT
CRmGe1y81du8JcojByaXawpWW/cXD58avAg8gTTqVbBIdbPuT26CRxkrY2FUE84Qpn+8wfzPX1Y7
tFYRRQsz/5OqSv8gHCY7MrGPdZQDWudziRUy6nYOyFWdk9+waw+mKKbjjAI5LvTfNH10UPBSZDbW
nQ8fkLFBPx6RU94tv1xVWXRspHnxMBRvS2JfH+02HfERf9Pt5peICr3NqptXKHenzPQLuNEdAHGw
cXmNzc3EZzyWIU6xgvEG8TaFcPk6rOndGMKCQpfgbzfRG+j+8TZw+XsRBvkYaIJLZSX3xcB8N4DB
HmfViXEszTxmV36WKWMBIB0Sn3sMURgu6AufZ3fjOv2EIqM+p/obLujBa9unAbVYSeGAt1A6WzvK
LwkB2eiBLcO8Mlt+8cLqeQpPycwpAeTx2x+XQ7vHZ1p67osfRmcXZNypD/himrxHdqZ2uZ98qsb0
juQQ/RMW+BVeFtCokqFBa4Z/MUG/Nh1UOX+AVG4ZBxhLO7f447o1w7wKtnER/RfbgCm8IDpFJRzr
IvdP1EqvnuIYVvNIbrN4DLmUojJ7osC8T2X8dwrBHSBUOjd9Dvy3nraNRWwJMlSw+765n4OERPao
cu5kD9oB/jA0ZeSDFPiDT9s05sUtSupvru5bXiJ4YX4EP9LqwLj76ZfT812VOeNsokKhkj0lM/40
aYbGHlILNe5ACEJuur9b0f2nQokckZ9RAgbYlmWKXkgV0DNwxRQpYtfapbgH8/shXDzHrAy8LdfG
S1nVgKZbbeychdUJhN5k6hD8N+gI+ApWcpzcJ48nBwnuIQDf0kb5txPC/Zwzi1SPZM8ZfFKNN9zj
YfvsPTuEbk9nFgzVN/ZhnI6opLfS7dqNEj2KrM6LiDIQzBhN44Vt2zkr5vYSOxEGG9wrG4GWSdvi
NMeFdyw01QxOZXfnVpY+GN2lmEmNUk4HyDF/sxsB00EiWmyBLYUZZUIpp9/TiEnK6YE9zY53rKsK
jpEFndZhsvjdLkdZoPGhJJDnQ9XLB75tRrI0r5QoFoGZkQsqpcB0v7aKxHCleKjPpT5nTCIw/wfm
FmHzFofKKxv5cadAEeUlnAKpltSvYbpUUYbxvMNYWc71m9c7KPFD8S3EC9i5jAPSEzszO6Aee5da
nMPUw7SVNyezQyxd0StvyAifgMuMhyrXw568hpkUiviWEyIPRSDb9IhhifiE99Gn2OBBNLbWqbPt
R+oNHEmk595RSJ5DPyH3e7LvmTPvbEFotMLrv2Mz3m3rgh23bB6DnhNflfhhfVB0GzFy4bdgUZ2O
KQD57N/OoG4VotWaWU3UERDeW9t2x5e4TUtsjAWaG85o/VL4pBaFaM63NVNDRPcnenD8V3KUiNmY
OyZDzfGm2pgGCui36YLBhb14oB46xWEEnGgY/mam1kj/hvOg2dyU6pk59kNtq6Pb5TlPPC137om9
Ew/OJk3bN8G7Cq9Lnn2VVjBlCOaqnyqgnUerqr79wQLoVH9MWf2rVel3FpYu7EOhzsJwUeuArbtr
hInX3YRA6QEe2LXOF5PN9En6rr/BHeh7zMpwi9bZmZBMZn3s4mwIVHnmfZQBJ5qWSAlTo4R79I26
4F1paDaDhcjNxD5ZOSDyyhBjIcEn6qJhaZ3H6jUkN+KCvM4MI2ScBvfT2CW7zijeZ4Uq21U2LtJo
hE49qgNG4xGumeVTQYh+43oRx4cQ3MTTJQediynZxHqpabZd/cRdCX/Mcf9DgQsI0xsopEr33ATh
jmKY08VhXz7FirhWiAMwt74NF2own/vei+dLHkxfen4zzCY4IUh+maIzPHZeQe0S9EfWDA8L5AeR
FJee4YBGKLDPIXBu6os/ecO1rDHlMca4NxzKGq8Szl1G1o/H+cfKA81U3HCAYptyArKKjEptyY6a
YEzBqkDzW1CyzWgEyTwfI7GxjBaZra45RScFrAFc1mh7T4Nz84ZjWw1/80R9xcJ5mqpBYLwMfvcz
LQSmqA/pXSqy4GEC49gwwZQcxbQjih41Z8vECc13R4/isTk0sR4Sl32T0q4fQqwRG3Mqkp3XRdWd
R828EagU8RXhTKIHMxCqBTRUu8xyi617S7j92R8nHFWRGd4nwDknN0n2UB+7XV4BmB0bVGN10n72
w5KpMhmPZVOPF9Jgn/wkLQ+6Beyojee8BjJdN853jzYJm0F8IUQEE4s/f1A23aJMQAcJmt+OlrDm
M1iH0yC/gL1iEJCmuVto3JWDs7LXFC8GeUrZ4EOozrR3gp8rtro1P7IejJ3hN6Q7bwxBTlfBYZdJ
xiNl3nzUOGOsXhNDCdrFjs0trOOdsj9isozARUHgnrEJMRmOJoBsQXdkeXm0bP1vbsSLkyjKmYh6
KGYI0MUuhxXnNWGm/w0dY77kJRubs0MBdheQQkr/Dxu7IWcE07dDoEzKqSWxkLQgD8AW0ScQMLvN
2SZA6C42cE+Gc++VtxG8POiSjVtO2Z8kSU81SeENmURPXvjITubVSsb6TKQuFpECGpaYEY32BOja
8A23oGrHbdZ47cEKtL1thtb/Ndcg+iUWhLtu+b8sSo2HJGie1l9ktRy+qOxqd003IBCqiK1L5sf1
72ylS7dRON2mFPMIN0c6j93yH20OcyCUDjzgIbQf7XB2HnXGuq2xut046hFfaOH/IplMb5Hm6zSl
VMwQVskJoMxPH4vTPwXLfB/69r4JGxTDWX/mcAZOPhAt4y0ph1MEPqJjXriZx2inZwAGQ7AnG9I5
ial+S/wq3HNU9TSBcbPLSJri/jWnuwxe2NrV91NwyMta36IerSK8Aeb3C8k8IyX4ZOVvrRp3SOur
x3DQyP8LWDFOVJBhYhNus6oK2NAfhHnxI46kiYz2U5lBbSbGtjnkBsFfede4O86cAB00u2LkR1Pj
4PMUobMbWqJX8xndt8lf+lE7lR8pvuoDJS7AWuDT0HGBK1gzFbHNOibnQywWfjMfYsLWV/l79n2K
ZMzcOc7ll2pV+8rFtGrPlva/HG1KmQgmGi59UAoYCQ/amv8MGT81ozm6tA/aKOhFjM2YPmi29nK8
5MPo7klRHA9BrHeD5XFTA5lqU0Ht5KuHeYyp4JPpNENWxalEkVfhi7seyfpwT56GtJcN0dcsbG6M
viX9QVGIy57j0cmt6orlAjwJsVXnzuOP75TwcFIctY8CyNWdmcD8mabntnADYptQ4RVKvVK8pUNj
7GwtBLKb7FYVU/ofeGcaAjZgTjqzyMruKyk/24KmH5j1mxH0+snGyvozVqrp7fM4/i9PPXgakyAr
LhXneBavda7Ch7pJmoMXZl9qysctqXH0U37vn+fxdxAxr16nJkHn4l9NYpNRORuaJArjXZX09+sc
fvJii8Fr4p/WecQ69alS1Ch+lI0Hx2lILyotkqsN80F29mLUT09xAsZ0nTBaZccjLCLr1uXQWugd
Nk5jlUdYlyN/Cl3/PLZxQu+gnfxoaSPbVzUpEQIPDPnxv1TuP9BH+vczlzjFaEo9vQ/zI4EqNgGk
cXcwGpZts11zJUTfIaP1S8XqMGbPHcW7pI2n+6EhLScwBtyhECzIlxTWtRD0/7GerpTkybmOAZos
DzOLufExF+oNV/WvyAuInZin+Zg6wTej7/3cjvllXdTVNmuFAs1AI6psT4XEPbmMQIOB19OeKG/Q
6X2iarJPLZU5Sh1W4pmSLA5ybvQo9E9FypS66Ht8Zd3IU5y8BDnGOWWDk7d6SEeuyRhj/ampm+/I
xWLuOE3FTtYLDy2cwf/WhLQw39rWLuwtSxNTvfx73Cyb+RtyWkEIM0wdmGYsfA9w9+lw/REqSkav
Bz8J7xonCo7rk1Dr+L+IQINzy6ZUpf0zRWSI0BklZcjngVcHhCZew32OVHtju4TXMYsF8zxTCmBK
sXZAuX3APy3UaOmRd1Xm1PM900vDrfgKQHNHBUQEswa1kE7seW2zXW5v9uuIC1BO1LTsWZvto9z/
Upb5mPjmcC0gAVBFQO8Iu+UR77mGFjmOE6aApPNwj6Xo6uYzQmlT/e4IzGObABJYJeaTw675VMCH
2Dh186hQIV5MPDTYK/CR6JDkGwNKvbTZFwwpua94+p6XsajAlw6NlWF3L0z/kHb2d6uCAPNtPx1T
xQ9CiNu+JsL8ilz1jz8TdmiFE/Owt3QWMHZElN11vQtFb9HfMIdq7iSeebp9ZthRjKsxlLVLRoaT
gkGxjt4wgcMxyASgXTpGk6z3jcElmtH3P7op2UB1tmWTzOkb4qbNHGT1HLdsdOu7euZCnwuUaJHz
5FdiRDjPjNd/B+U9kREjk7MM/GvboDTLkVQpaM4c59XZXfSVfrewkFjDF1B41aSzi0pPRhCUF1p7
Ho8wuBFkdk6zpLz1cHUzwEu7wS7d3dR5L0IzLA2a9rODinHXeMYtsNvP9aHpx4qUtLh5ZXb/O8ZX
H+oBUPP6JrRhcIhqA2h+G9s4Jesz3JwH3KxI6JoHouDwntmLxuK307r1mYhv6wb8BmMdgtvjyBBg
09jObzuIMTUbEzjbShHBbPfbKYCoyFj1/zPxsKMgTWsiOBL8lBtvcTK5DttLGZTBVrl/BXvtS+jF
RzMqu1PBcrLIHawAHj03zTcWGlBAhLbAlp/gNrV19FfmvHLrUBuuCCCVvotvdj0/JZ74wFOXP/hW
2p8rXNs/XxJDU+tg64EwIlYh1bKtBG/6y1JDde9V7SeBqcc0KP5oyerbCa0XL4WFbE8A8EsoLBvQ
4f62c0T8mCr5GVjQI1nvQnNFRIDQ5xok7V07zProAwaHLGV8ZVaDDysQT+hMpsBmPgm1y6hL4y7W
DAfith73heKanNLev19/lNgJJDQI3igzpycjwX1H+IcATZV5x4Zh8NFt1VvBu/ZkucFuIr5pB3aK
LhnfX2CzzB8mwqOhTFx8IyDUzHtanwL0W+4ly8s3Id1fmnq+cXLEFnn5Nx50vsvVWUJHYu7Z/Ctb
YOBDBv+kC1lij6gnTdv8pfiG+DQHIul8B6lNn+z6CAGGJr8QiJWJzRPNvBzucmMC/xvkr2qIrpWN
CKiBuGAJM7+I8LyeQSpNITtH87R1iQXc5gmNqUjHr1nn31CDoCWiHqPoZu2cIM3YsaSaYdKzLFkv
tLKGM8R26FSUzW0tSmRntCe3znAAy0DfiRhxdSnQcgZlpY4hhJY64NwAPYIEO4VaEU7fsYZPbPIq
rTrPtVBaj/n1uqj75tsKguFRT6xKQmczyIB8e8fqGU3y1hjZsO0A4gIbA8QTVsxmyw6uRMBcwZpx
E7oRRDtVxC7eRFDLRS3fxm4qKaqXfDon3NVu8qcnmGb5fDOlOX+Hcbt+VyUetWPSxyenDjQ74fJp
Pa7mRcqSAFGqlGHhCMx7hh9s9Su3PMWsTqABEuaqRfZ7vUd+BPQoo4x3Cwvb2cjnPzMCBQo6gxN0
WXX7blAzY9fOrQrFn3BipmaG/VGXoE+HNgWk1YZXZvvxmfDqlEQo3H3RkHymQFTatBdXDpmHqMb9
23vhV+AZpyFzfhlCo15wABhs8hq+Vtj0xo6k9ZAtoINJYDkwfRWxhmo5cbXTs2OmMnOiYfovzTlx
V+XuqtpzTeM5CeHxj0xlDrqYxlufLcpbxvVEXdJpVJSg9M4Z44htFL0XRvS17if7ZWlf6/ZzTF1g
F9BglNFe47onUN33HgeLz+BHNURBIa22ugAGY7QuiCNTQ4tRszL0SZrxQxgn3b4wCMqku0fQu+h5
uGPig1+HN6l/i6mz0Y4J/ABts+VErime2f5XijBdZNqsABcxN5AONh7DkiaaT8Zu/RJ6m3mTDp1X
HSOAzDTcwhrqSwxGd/315QqU/0gCZwDWOwKqDTomj9Jk3/pRukP9oWG+F8mD0BcyArJYLLYJeRxK
PIR0bMluXeUXPWVORhCeM/pnFaN6tmcCAu05u63/xBgx1KEC6F71EdOZlCWPhKe1m3GeHL1uSvZE
RZE1V+9HGOb0TSRDE3HhUG9yEzAEYy3KE8m8qXgwxonAsMY4o+J4QGf+asdFeIyl8egQQLSNyUhF
npucHF0kh/WL9sZMXf2R1Yy9HHRjUh9BpcqNJWyfQRbWWCmgYOjBoMhEA8mDsHZZ60aX7ybnMJUf
bgC3K1QjQJukQWHpUkA2WEyohBXyj/BNyvKlx3PxUPnI0JpuLC65ryThxQz1gcbyb4jIe3EboNB4
U/e1Kx9UZDvbho9xtW7MDaVnYjLiIOIEk9vsPhQZTyJtWb3XZXgm5RffOYO/7frtSVvxiyWRBUz3
AUsv6mRnfpmYbjxW/EF7kH2nqCPriHAOhumY4LZrGUl8XsfEZCAH7CEfknM6WCczVaxpllenMtwG
oQyqxXpmlyPnz1V8r1F67iQGz44jk+ozwDBkOqAM10/VIjvxzgAq4KMuzQ0yMHwUdsEMoLfNSyQW
ljNhg68xJkXWESkFnDUrPYu6/p0Nzj5VzXuSjvfWklOw3lO83smWvs7dIQQrN4ZTAp2e1nXVe0Pq
5GH9u0J6RUJz/6+cyQqGuO7EIpfC6y739AsGYeOnxSkXYURm2CRZxvq2dsEAQA+Nm8PubsIrc5zw
FmRPLtFLG1+BMSd8Odx2zEbXN3KSijeJ6KmFSbTemOVpNoi6XE/zOGux7tVhdy7bAOLTWF6cJmES
GFYva3c6coExYYzQCekg2tiF/NAGL/qPkNaCEpyry3pyrffIVHvuwcQaj4oB5pme/ZNnNrRWCUTv
ovpgbmyfeoLjuCOYsdtpfBQiThEJ9Xq/HgerOJfj62AC3nEsd9w1g/sviGGDGv2pyVJ/M6pIHXtn
YrEAXhiStUX4R9BpfKr6bZ5xklpzFdA0H0aYTicbKxueHBbhSYn2KYspQioZTLsU5AtO+xjtZxz/
dkPbOhgBnXHrIcblWScrZ0geMrt5Wp9ks5ZHIflTMcZ6Tue6+Wm1YrCSpt8ifm0vP4ttgxl8L/r7
1Q+1fgnOArxmGh6CtrmgoSJgNV8we7xiqAiNnWhJ2GuDwjsYNpM2P6pPw5A8+80AGhcUStSxiwzS
8d2yEnu/qmCRYovnOAp2vnJZKNhAO4oivCCDfaiVT8jtcrYWpgGPuhZP6/ECv1ttpsCHGA42ACRp
wTtfISVt5bvZ9dXR6Ez7voQ6WC8CF7eQn/6i6nXSgcezF8GuihN5Nm32QpWt78PpZA+MqpfJTLFU
zP7Sta9vqpeDcuxxRO99v4vvvNwHbuOgTWyWblMuYrYWbCz6CMj16UgcAdL7oqfQzBTI8rU/nir9
WcgGwSSu701rMYyLvelQ5GP5zVyen275X9UUPrKH5JAMKX+jrvoCOwEtgd0eyzDSesVfufw0XVC/
JpmaHjzEdsB64CDmqLJ61X2sr5i3FN3LvTIjVk+1/VFzAt238PIYDjf1nwCN28V8pCZGONyA4agy
nBbkohtbgvdCcAH5dJkiAIScBWcGx28tQK7Ojb/Q57L7HfmnOqXE9BsSXAEZO5E0Z4a1AP3i9j6F
8F9L619smCi7YUHcrTf+zDzhbgww+qUTA1FDY443jOp+jPz2Yo8LccQaiq1du0/IbX/lGuYYuIVp
UyKDQa6LwEe1xeOcZ/9YwhQPsmnJ6ikJD8wY/VVh/dryxu51K0EKpdY2B3jrKNB1eWBlR+DSyOts
6x+htwyM0EFT8fn5tiiDgh4YZ6JnZCRHRCHiKwcrZ+59V6iROsJHd50Hl2eWETPnRf69KDJ/Dg3X
HI4lqFXi9SzAxKxsGOd5W+Gz8ur6xNpqhuP0i8zGkpG9VGni949nxY6Rxx+ZT7TI4sY7zbAV4kTO
MRHaTHYWXRbytHUwRND7vgP9tkvyXB+B6uaNJ7fFomGOFeEzgJSC7eD8KwGA3wyhGMbQsih8+wPM
om09lqSbNTymVU9/9tMuktv2U2jUYfrpNobzSFoSEhAQCUlOSGT12SREe2onKTadjBmlEJMezp16
mtT8x7ANLuuQiZQA1+PaffKinK0jZbBd6zJDdHu7YI2ZLgqC0AM/I63yuUhA5va2cvaNU7yHGsfG
bEYvjiBptW3kfd/LXZ+X/Fg9IRIaFSiTdFjdJcxq2FRXiHDBeW6mt07K5J6SJN+g1JNN8kL0jYkG
rrSAi1CuomPTRJchIb+Uk7eRs4YHIpi22txNzUh/1c71oZnyp4kUqrTwnybLjZDnD8NhFvpZcCA/
dCU/hJWe1i8PqvRIR4lwhuljd5CZomtGmiqihk6aveqUz2oDUzI8Z+e6J4ogxA7IIcTByul6rbtd
7/WnPnHjR7yenntf1XNzalCi3QWZQRaXjarA9ZObZcCt+ZH7rpp/5FQID4fRDE9uE6VnyVLCcJAv
pvYnk0exa7lC6VhZsbCzQg4IM5ZDhkptzHs0TL5CUiSms8nHeMgk+Q4R6pqzR7qKgQfy3PhBdRWh
xJFDhaPs8cUkfuDGx1mzmRPwqpFx3LG0x9cxBO8AXotTArNqefy2fZ4G973k0g7G+BzNyb3qYCwY
nYp3qVedlogWEEAR2VSLkm29etqq7c4uvfjGUwaOqKVbTtyPkaHGPUFpRL1Y3m4KNarsChD2+ntC
phanNkYgvD41Y380ZySUTem//wzIuugzAGOUIlS6rOWwCoYz8kwD0D26ihnmEdqeBilTwrI2qkk3
jB4RCpanVUJYBbG+FMCtr80YPeXmNB5q0xuPhRW9FdC84wyBUCiiv5ZZ46KbLHgx7ncWpPZl7TbH
WdzaWvqPpdHsW7PHY5EhoI7D+AayitDHx/UpAnOFstKU1O1Qcjgqquxc+PWmWIaVFZyu9h2phP8y
5ExOxqE8MULpgB4wVRjrL0NedDWkaODz8iQZMzoBsnjfcZBnokvbtykUfojD7pZvv62m/jwiZ5bw
FNAIyd3P89qWbITt7F53ERPUWHz2i9G5HeRbOdjNFsGH2PZ9dphTmV1kLp4w/9BFIHhaz6JUkUDu
x87eDoGFDsIJDnAMC8rWCD0hWGYmVGulCmYoOhZZ/NoRMFe6In9YP+ik7yO8IsOfMPczHvi0uep+
gfhw2IEGDi81JcrGiNIXwIk3jylp4LBOAWSN/YY5ZDq67YGN0ctq7U1xDoWKZhbd/mEdXZuWB2W9
OgVSMc8l5mez1nNVivIXRSyDwXWeFCJVYJl0SKE3MEcu5kvssq+1gKavFYBqZpByLmivCMbN2Qbd
6psQ0IqCjAHsc1jdnQwThzWdlk2JXaOOcHFxn0Am9j/9/frj5soE8gv3bLINEhxNd2VtkPXkjsc4
HMp7xn7/NUa44UvS96g/NYoEsERzaWcPVVe/zgV7+ag/OvxxzyiFfifjUtLTQ+1UFCc3YX965SDO
qSz+EVSWo8tiTRFZf1GzQVtbjqiSSHAYfeS5MEqurgCe4FuU+dZgGrfr+w9RIpdfy7u8X0IrrUTt
0VDCfQJVc+/G8jxpCJEeXl3iNpIr9kJiPQhhCobZvEXdsyv57MQyE0SI955amOEYYw9S2WTwtNVm
7U3wKoJNco1Lsgiu8paF1DKKjtBFbgqEbcch5VElHggTxJ/1cFHLH57Rb89fjxFCLy25zN+SKZEP
/Dc2jl+lBkQqbF6WrsSsvNrxReq7pzyXMNIj+1xnP26MDp3gndmS4MaystqahTvtQht1h0eKpKmj
6/oBIChIH9b/1Q4mmt2cfmdAdQ9RP3hEJ/8S9n5+7qfk6kfauXjgSy5rHUBHIMEQMf3wfXo2LYeS
7O7gkucgbcFN83nAA9quFSiSx60l+on7l2TSOPXkdXbkg8DrdTDwxLB35h0J/fml7UEPWNV5ha74
WZMTLMnOZL1iI9McHuC3mSxTMqBIo/rklST9rCw1nCnotgFSooRPlR4OFb2ipAlrND+1D6JrGQ+E
BadIR24bI7cGzR7bPddrSaxe3rMqcUmqWMpApA/XMO2iwzibV1vlbBSXEV2H8sed3+UIXRkP4B+p
CerIzGnD+iw76jCCW1WdMmVBUQAXeZczBtiMvVWcAnf8CuIYdSTPURWSmhKNs/9UL9J2izsy001y
qchgvIv0PF1Gxz6AvIYhOs8jIYVOe0Xyvl3L+zSqk6Pts6tL/fm4zgqG1rVu2N8e2fqTJbt88kMk
WJ2Ca+rNkJvUyNL9QKDcXTNM1n50enlBlZA+zLRtSEZQlI2V7ZwibX+tNZbRmNWhH6N2QzZghxle
5XsSjR7XMWIS6iWHup5uvNx3MRO6n46mUcSSkaFxZNXwjqCkZnPjMkfETw/ijBVCFo3oXSXHieiV
uU8S9xIDrj7WwM19YuGbgZ/H6yGk49b2CO9lzile8wHOfUPonj+jp7GHlE7LnCfm75pZ3NydG7hV
mPSo14zscR1QDL2hHsd4uNWjIuZJGenOIj5kExhOf/FnCvHV+zeFfYX7urnroAVdUDSm2zlRf9a7
tGQudtQQSrfRxN4hrfROiiRF2sTcKi+ch4Aqyp2VeCXhmjTDpve5sJZGgyPM3q2/4pffcA/J9yu6
fSUxoKVdZpyDHvd2QmY7KGfGwU92pmI024zt5NjwF9iHiDA+doTgHnsLDuli6a/SGK55ambPTqyD
fbfsX7qy/S80OJf7Tv+NLQMfneK0jxGSI6guB+QzxBg6Grxzsuz4W1KT9ppSa2+Mxa+kqz5ZSbp3
inRM3zVPSvPFSFCzlFoo3jP5G4N4vplBgF2r5G8dt4fW563h3jVfJMyll5jer2SgRSRieEfEOEVX
Z44PhAj9ck1bn3NFcSZNhApsVYCihIyLtY1NbsGKXkdC71bnQN3xDSx8kUYkROqYPaZJrNnI1hvz
0poifkgYpbNM5QhemoqhiZ8Vdm/EbFiIJ+JnktCnsVs06QNmuXPmNvRg3fROAsyvNCrulReSUApR
DrHWQkAu3oBNA7w0BpcCsn/XsVQnYqf13k26GwPW88wHQXIhzDBjpvMTI+EqtkHgSmd65JLXI2jO
xV+m4cpuYK6ZOxG3wRViq9q7pU0gSbAdqwCMpM7onaZiC/VGX1JlARqG8plUWXgr/9oBwQU5QYWp
w27DdpaIKS+6pL/KdupPkBx5MXJkEU4hWAfr8i1xajitY/pNcum4k4WJUIqvyAkuIiOAziOG6Rvn
i3tkXhxcMQ1tdVy/tNBbDw0caU/4/ottls2JxTsBHtyrTVf7zBmCR7ZSMdBrpmuu3yre/pClmSeO
3WyeOyt1n9eHrtJTBTU9+F2ys722fiLObmjVW6/uLIIJrZQmrtpyiNsYhCICJxC9J8SuFkURHQp/
ekDYy09cmmcbQtzWopLbObE1w+BsnSf33pm9fEsq2m+Em/8QgHS3AY1+HQfT2S9rCVUZ0hd5JzAF
DKICFaYcgriICuKpGTUn33qudQX/7CKDGr524VaDyteu5o958cqt7anrseKDT0/CbNyDOAan6zhZ
DSPQOLiVab86hfVO0NRLhnvigLcn3TG2Iqgm0/IQ24WFWFhgJO2K/6xRXC23YenUiH8mqXdHJdTI
P6Xed4bXP7KXFk/tINhRWoS9a/+dqO7zys/IaudStYxCZk5YFNboGR2ZtXfWAAJ+nr2zJLd7E09V
xaGK1d0wwdtbk+lvBAoF3gRU+Mubg4WMrU3GRgpsxZzY8S2brX+W0igZc8QN7cSDHLucRx5jq4Qt
91qJVC2SY78/SpMGR5jhv9ydEPI6Gj7jxnZQa68FaJt0v4PGB0vrDAj/kHnw+9qn3Jb66rDDBQi2
B8xP+CqPKZCUnvvNUn53oUF6GqZOH7yqJB64aMZjacO6HDFKHP0ZUbmF2RsINhs0V5P+YZGbsOuq
sr1mU/Scnpyl7mr9sjlzW+EqT3KJZ4G4LSEIFuuJlk/kAd+KvcsM6+IF7CpzBclj2YatIKaqqF/r
CPtpxuW6rRPR0aRyNEWZz7QnJwePn5slI+Kx8lcRBuNp7uEsOEgJfFCAuylzcV0RULBzBsWfNNDt
0YiXUKSU0DdUvhgdaib1Re0MN2Ooo612/Y91FWjb2ZeP2POcu8PruhAwNK9hb3X1lVNzKxUvnom3
e2sbwB7JzzgVfhk9dEBgSKyH0281fPcRTl48epL3MP7r+J08znY74BVjaEdOCUNId/jWBX8stgmE
UBjxHsizhQ94LyBinUNotIfanZcgSo7+pilvlSP8g11Xz6uL3sImvjacXhPdPKZnzxm7/OU6a+36
oJftoJ2yOC0nguDxklwZzuIpWqhfnJToHdiyWlwkxzonfUrmkLEVym0W1qhXVfYWZkVBXAiO7Er9
W39bKf7H3nksR45lW/ZX2nqONGgxbNeCTsJJBkVMYGQwAlprfP1bYNZ7RSLp7la0HvSga5JWVUzA
oa44Z++1+0dHasVdyvI2Dksi6hUITY0rSyu4wM0B/aH4CjTCg1RM/zlPeFPw2XeeznZeLeqHFufD
3I+SO6enW4uGmYEjMldqJEaYAvHOvV9QJ7M+1x01n1eWsRAzBbFsjS077Mu7SNFUgkBDedlWgz5H
CbpP0fAfHI/ycwvilN3rYu3Q0z9gb+WB5Jm2L0vzCthjeCjUVp17Nf252Cm1tUcYx+x9dsbkVh9J
ADeTelcSbb7X0lbZ0zbc9+RF3uWCcOUo1HCKmIKcSuic3WtceuEY4Dy0W6eEW1LIhbIgKIDuDCx2
CmnINAul55NEbPD69zyHwhrTf96SYWIhr4D49vd8lAxls+7GQzJ31/TzaxgDtL1apD/Lzhmsm6GX
IA+ieFL5apXQLWiNxsFGgPiygIg0LN9BEKZ4fCdvAEvRtwhWqVr1FUFNbRAs9A7FZhK5EWLEmZFj
RItEBPJ0tMKtGGLv8iw8GVYT5BssF7GePmZIgxLDEW95bH8rPpou2JGCkO0kobovGhM7B5MWnmRl
F5m0q/qnwqz6G1Msbt9Xyg51exa1FmZAwc3WIREQqxosHyGFqJZC7w8AtwaZuJIuUxwTK8Kq1U74
qco+ECxsTbQ46V7973/T+r6gyn3BnEHNKWPogKvHG/nOTvkA9AFo0XYFE/xcLrF0lLHKejwvlEOc
tCk+F1YvlmFS3ZapVbaVjrijh4NrtIO0T/9mXP3fJiyehCd+ojKuT3AY/x8kLILeOQ1Y/D/D7+L1
xQ9ePkEZ+Vf+Rixq4l+KgR4WMKsKaHEEIv6LsKiqfxkG1UODbpZlvqMS/xuwqEp/iSNiCKyAKVqa
IQLEKf8GLCrmX6aiapJoioosE+Su/yeAReUzgwnmoyZKLIZFU9Mk0+AXfibv9DVIALkcYRwhk7vj
mwTB9raax/KsUHHbFWlIpl5DhlcqgtH1ynaPEO8mKwB6962rsxQg5yIiYGfpCQCggyzfDdWVkjrE
lqvZLTMBFdXc2FQaeO2oN+tlLcwL9oo2zS1/54zzUKtrO9nF8PXhOXz16aj8+L8xoSMXc7w48LSi
KUmGKlk6s/Xni2MGIR4U4DlBY8YzY8g1Q/5MtIzrytRfZLW+Q6Dz4KR0YOTC+GXmEoXwbK4r9bM1
WL/P/xiF5/zxxyg8Mot3ADKEqJsAEMcf++E7Zn9WZVYYJkshD55So3wuTcj6RnaFwK6eB+om0q21
3PvGsuxab+dlKK+DBmmVPhqXgoVnOK8ifULsohAEyGSdExAClzbwiLtAAJIRUcJmgmAH803yTFRl
ZK1ggKKjttCg07BHkusFuQHqwteqI4QVJNU+WYR69Hj+Uj8zBUf7pMgLzbWKXCvT/4RMFTeaIgo0
55ZSQ+1fbl11rYoPei/gO2FvglPKobrrXnja/7i/41ktjS9JVTRdEidsrqCPAshnibgsJfMYjNWt
QI/Rl+XFBRrhiHf78FaNl8dXq+tQ/gyYf//A56WR7Gsa67Qeo7DQkBINM7PbNZJJeq4U7EnGcJbn
7+gXp4SNpYMohjQpcYWf3x09jrVKqlNpSfW03As98se4Mo5k0qCStNBndgGRf+fPKU2GhvE6NaYO
TZUYn7ipI7TrwwtL4ZgSTFt2S0VVtV1ERpWs/2CftG+zaD8o3U2qD2tXUuJFWmM9Pn/2L94hXdFZ
SwNVVEae4ueTGxE2TKRxkBti/CpZ12168kyChDZUECjIzoUjOPYLRLqvTsoanCFRVcFh6pMXV3Aw
+LBf7HFjljeufK9pXGxDPmujPndNgaNBRZB1/kIn8/v716Lzuhq6qMnca3UySFlOXylhGfZwA/Kf
gu9eF658nfpOuKDEQYJu3P5Sia4zpQhH8gyyySbGqn/hnf7i4zHgAJvMU8w4fD+fb3cmG45BK5Zn
7Xf0rAEomPTurNT/ff5qP9MJ3y8Wq6mO7EAyRuTf5LGachVQVcvbpWlBo4rI1jS8vUqnl7c5ayhT
BvIil1/On/RvkuCnT1blP4zAMgODovBifb48up4G/cg8WPqqQWpP6h1dyiz7UCIOknKrpNEWbiRj
K3nhTdglb7yRHplmXo5OsHoV4iN3vEOlnSlrCkob33J+UEnHno8dN26St0qIfsixd0jCcNiSLLeh
NnjlgfFi3w+raRDEH/pLUyt2qRGr0XfWm5TJFFLJ0giFdRfet17yq5DCZ8WPH1NpTBJxf3ZBeGNC
djDCezfXsD7GLcSFDI4DSkcicwmYMcEOFOwio0h6MVJW2/AMEsV9CMruT+rDdCzS2NbG0NLwl8e8
i0xsbpn+E1asGyv0j/TkrlH5UVWeCzgayEzdsmO6NSTtHkvOrsrlTQqdQ8CgnGsFEo/hWgRiR9oy
yAC5vCsglPqgGtS8X0XeVW26W5ijEaSca2wYMISN4pDBCIrMWR8YxM/I9y2Ch4WMdWClx4W7jNT8
VTVrbcdC+r6vAoTQVWB37AXevBZjJppB3LgKYo1e2su5L9HmGKCfMXRtI6dBspMRU5TXZAtFx47w
bNLSTcD0AvgoUqjXePqIHXRr+o9jPAT6pj+tcq3HGUZmgZTFku5zxfJgXjruFgZEdJepD3TcsCW0
bntV6cCVLaU88DD/hKjOTItkcYNE5wUy1aXiGB62oXeygUsGYIz8Me0HhVyWRWUgVW3UVkP9BCiN
JNvBMa7pd1JT1R3sdVsZFRJZCniGW7zHaiW3V6kD+h9nOxAErKmCKmIwz4Qnw63XWmUBk1ZxKVgI
GUiLyvYt28SVF4Hq9TUaAW7h0Pu6aZDf7AcsANQF+iuhSocNycgzQg+gn9BFs4fO2nLJCpk8Yrsk
i2dfkTzzqDj5ExLyI5qjpdh1/pp8d8IM1HRbkjxBlvZtZrV3ivyjI/70TtCrjey9uYTIz4m1gHYg
d8/qMOrgEkVEeZjgZoUyvff8dKGV1w3KYpoSBJXljU710IC1T0eg6TpEJxZxS+bIefCshuCGFQRg
Z6P69bVgBA810pcFzVd9IQk0UqFGrBEo+4vEz34kVv9Gc+gBepW0icmUjnwkdtDpecLKOvKrBKYR
n1ypGojBRqYx+7adTKYdyBmNioEovViV5q7ENBrWDO833cygU3o0K9VFYU4AtYdWLc/KBIuXbKG+
IZTHLMVhk0YdilTRy5eSVRAP0xPU2/PaVYrbL1E5mAoCLsbb/kDs9Vyp/e45yeRbx0jhYwQhfm3S
EhagweghUbDgnQWzUce8o0aebXxdrXeZGeirvveP6Gzwjjqh3WeNum5E6gJKS/2rMrOEqiBe8n6o
gBtQ3jMt6C2uKz1TxmSVuZUb/0ksYxpZKFPWglo898kYXqseowaZkKgN8ro6tFXh75qm+e0hhVjo
ZfmTKqG2xKZeb0rZa5YDopRVx/ex0Dzp1grpsegsNK0ufUlK5SamkscvnhUBrpI6cp+vzUgeoIUI
kPkqkmg0KKkR4eltKP7yBA/VS+xiAkluS/omc1GuruuACMPI8oZ5WNOycLo/5AHFy6bUbiO98OhC
08dhWBYrkrx9MGDzFEIV6Y3pWhfhYFWZNi9FQpy0RvhpZJFttiGStwDlUBvGB8avamvpS61Xn4CC
HXpIAzPnKfGyjpaRoc9SieQyoX+ic4T7dqjMXVla/X3v31SlypcsSP28aWpn7sokMVddF68ymvS+
lL8mXfCnKbPAhrm4p1n006MmgJzOvea9a8hxye5haS/7jh2WtZfjvFhWptyvRSyfRtq68AD4VdR0
xRkRWBA5GbVuKfdD7GPMd5OonBti1m1zoR/mRVb95Acl29BPjIXWQUaB0l+jVCDoRs47wpOpfi6R
9urzCDjmTe9pGo1/nEUNWXz50EUrX6Pk7jsQssgbndU9yYWWTHB44NIxqklRbCrf3cs9G7RenDV5
6dHSAUSgYIrC04dT9pFspwbGsOQua9mKNkHXUpgVe28WKiYktQq+m0T9bQTcj4gFIxKHuVGQLRnK
xu/aiveSk/zokQJBQ3ORjRVRM9eT5KdEBX2OJdRSkAhEbTAWlaIlA1VA+RRVCHtiVNspJWWS46pf
tV8eOvlN8ZUK0FG6kjPtl0FVcOUROle7se36NOeAaNxWQfbYNs5aEry7MBLesgDdUSKgbmzv8pB+
w1BkIYXubK9WgQFmprnvvdjbZJHxWEb4EtJA30u68pL3A4C8MH0sktBalHkMuyY2xG0eAYH3A9WW
DQCQyp1fed1Vl4uI9BT2yKUBx9PIRsO52GApapkUgubGK/lrVy1/qqW1l6ryB6xftPgcWNW9uzbQ
j00SgrvHfy1F7luGd6KX8asK4m3syM9Gm8x1GqY3KhBSQGLMsnlQLPUIVlLCLDkLPHLk9LLd5VX4
xzdo95M2xC7jNYwAq13FQoxyzA9edStvd4prbRMfgoDZoFiJdF4Zsf/ttdge65rwtpIkHkBRMiYF
V9ucX6Up/1h9ayIbRkki3oTtBvkynxdpFjg6Rg4P421Xp+s6tI6YapsVgUvqwsVyNwtrmv9Fwfqi
E7BeCqPjg/bYjCyR/qrtRew67IIi3jnESOo8IPZyU2V1vzUCfVymABUWHLzz5dMAKOCujr3XWIyW
AA9uK8KHci+KroO+/613GVqExLlyDeMFlLeyiqLexWBH2LBT5VvfKITr/On98v9/be3+fHqJpLBR
P11dux4TR/7XPi1+s+j//R6HMtZ23v+tvwtslK/+0i3DYGOs0/C1RBb3f0eYSLL6FwoO0ySNxFIJ
K+H/+VeCiaoQfGIR6ceCQ6cgM9K1/7vAZvxF6ohE7sm44ybeRP5PCmyfS1ACJXEDAQyJI59f5rbx
fZyonXtLxbvdVEDr19jGygu093Hf8u99zb+PPvlUDB2RCmgW4QgQdRUo5pXZNeu4It62j4bVh/tt
/320j7Emn7eG/z7HWJP4sP0vpdoUZSV2b0Mx+2HoPd1AqnyA8/zX8yc4dYvGi/twAgXzOWXGxjmW
aZOOxFNpk7hps/ze0cfL+nj0Bu6R7/DzTdlvZkC3Dr5T6//Rtvnf92ZSj7E0dMzs+dxbVZAgS7dC
+hKDyFg2Zqdszv/+z6Wff5+CCvDH399yBmEYOEWDg2wdau1IOlc3PUaOVew1Ry1IL1zMqTPJn89E
B4bVXEADjgzutSdnaP4iDK7SqyV3NvGq9YWKx6mXdlKgK50mGHrwEUejweCW6ag4abOB1eojclDE
b762kwpDlXbdkOiqSXkoGw5cmXbXYWK60XF6P5x/NCcuxJx825B30dSjbj8GdX0tZiilIxqCzNaR
Q0fo/DlOfBxjwtLHx4/NJEkSTTeOoqv/FCIymtNCezx/bGl8h74YPszJpx2aRVYbZd0cy1xC9eTj
wIF26Gzl6sEcfkSsdkNqJWEjLI3Sn+vGrRr1F162cYD98tzjTf3wXeapVKK+KJtj7cBmbVEbxLdt
cNDh7WnKawf+qEO53RBhZz4ZLRxJKthRnu8c8SqmHPavf+D2Gf8mRtTipFRDWnqL6R8F6cSFW3Tq
/k+GD6oOTsx2pzkqgrdVlNfc/wlUkBVwtyc9VGKxG4PaH4UDvqvsjKibq2qzbYGjnv8B74XOr57R
ZIiJrDgQCrmPj2IMQLvFOsL9MlGJSDq3ZkAhvG3NJyc7Ou5KAr0YF5jaiwK1MIvtzJmNnDf+NAxX
Hqv+8z/KGIeEr37U+EJ9eHhxb4R+LWT+0WvaN09LDm0nPpk574sSsBonUwqPCNIPurUthqlMGa0S
bdfYBPo90K/JWOnWSxKx8KEOvzJdvyHu9lBbPuZe94cR4rWt2fFK3a5FjjbuplDKHDDdubPOKzGA
13cdJJAwFikIeCVljwqVscnYWAsY5AHPQKTZecNwrVfdHQuDnSg667rGbwgNyetjiC7CcA3Ecu3q
LaZSb8cAvveT/KDX6aNFmUWR843VFGvPjwgdtupZLpgrjfRVYHWYp7pwiXkQ3DdkPTnqiANmaFFo
ZkhkhipScouQedXVgQW5Nn3oc/3CsDapyv/PfGCOj+TDrSdAnCJgFeZ2MOjHbiDis8RmAUgdnwqq
U+qEkRwfGF6TeU9jYuU2VB/PP/ZT38J04MbWYWjkhNhjLkhRx8AN4vX5Q58aDSajddDKvmrFcmar
yM5qXXsUqniLbfL5/OFPjNTGZKRW0zgkEQ6TALLujKBDepYGenbMjm7l7c+f48QlGJORuhHKOMgM
LbfpRII6wXhCPCkbxhucQXTkvneSyYitJLDBVbcv7b6Krgsh2/eicJPjE/3e4SeDsoFo0yrRqNpC
LowQjvTWkcj3dHt5+70TTIZTQetMIVDc0m4sPPmCFiLKKkNxjYxfXn7vFJMBs9NoKeS6VNiV0NuD
AI1dKSqqvhQ4zp/gxGdgTAa/mkiJpHGHwk6ijpjvRAxwxIWXHsGpo0++787sgtJUo9JWB/9OJwIB
Esnv8z98fEm+GLWNyfcbW17vi15d2Fbg/HFk2gJOP9gYAAiY1d5aU7ywKzl1CZOP2TCFqIKGkduR
g5OV7w48qNU8nr+IEwef9ubgnyFutqrcDjvrF+BaqB/pcGGYkMY78cUdGhM1Pw6uNNIJ9KHVYyMY
r5pqERtgjpqt0xwSj0hi7Ekuvocc1Si4zfD1e1f0j2+6L/PQ5KSy5awyEB3z1in7xfcOPvmiXVAm
GDFNpotc6ra4/ox526j6hU9hHD+/ul+TzzluYjYkflnZVk3RV6PuBuKcKlqwT0T9URTkWRqb/XWM
Rvjme9czvhYfpr9S18kLDrlZrEqvB6m8a+F2XbiaE7OEPvmwsVu7IdW4wi4t9a1O6jk2iLeihp+q
qhd2c6eWc/rk865AsLl+JmSshIrgKTSF/Fci9vEmrUuHkmiBvSPJQT4YVuHM8t5J56Em3ULkjq6q
BvW727vOUmyl/FGPk4EMTxI4mqBj5UUPEhRdRIoDRLgLb8+pOzIZMaowNmjyiJXdpu0qE/K9o5BF
mSWHmo/j/AMdP62vXqHJYOEAyC6sKubtZ9m3cTXJwIcmkEdkPIiYMCsn715036925083vidfnE6b
rASGCsJEIuQYNiK6zAVgWKkCLP+9g0+GD4RcTlJAKrAjAw5kCV4QQPtwKXdw/Ki++umTcQL/aj5E
dV/ZmonpOCVUintm4IMNO3/1vQuYjBZ1oGHj0sPCdhH4QyLB2muacnThUZ+6gMlo4eRKVvmdWdpG
1cv4cYHxOoo5iwz56vzPP/G6auND/zA4mJ3Qx6B3mXiaotnhS7WAYdfixjS98FCqZXZ7/jynLmQy
UKRGVIcK3HA7H5T7qCvWkB3twUiO3zv8ZIxIBcohRVxVNojqIzlLOO9ps4ll83bh+Kfu0+Szbp1O
qR3TL+wgRXUv5UD6CQaA0p9JyoaWkvIMZCBbEGKDJtpwk2UlEzfBgsGaS4pHJ6cCeanhZWMbZ0Vw
LCTaOKaVYsHTo6vYN0n1seKUHVIv0HEibIRmA3MBsXXrttSghmWitY487T5vHPIghnYkL5pkGNSF
cZ2IjsweskQ837WknBhkmrlxLF75mcN87KmgVzJRw/GNayaDEb+oQic8KBLRLgUZxCsrDaxrJQ+P
UOkD3ItgOdG197umquofhSIE20A1k0UT4qHOGgkZQgaMliokbcTzd/jEDZ6m6ZatEPXARHK7TpWr
JBahvPrxa4umb9zXnD/HidXcP7RgXkZwQNhkNpjdYGvFJuYOTel/4xWwsLAU4dzNVeXCp3vqgiZv
vKUSm1tgULHRr14PWfdEOea66DH28azOX8+Jj2qaAupnsA/kiJlRzRxrV9WZPLOw++0Lopu/dwpt
Mtc0haeWrqhndmxa5RoCIu+PkKNXr8tvnkKdzC9yHUUharbMxkh3DbGeScaM7jtT+3H+Lp16EJMp
pqqk0ixblQfBXD/3UBzMjZwOLzQ2b613mDTPn+fU05hMNt0AeVc0pNIus/zGctTrsgsOve5ceHlP
HX68vA8jdeeHrAvzNre1QnN+eqTz2oQT5ksXjug3X9nJIFcrANjFvtJt2RetK1lRXoyBbqZgmPFC
GNT2e3POVMmGOdnoCaXWbZZt2z7xb1MHjLLa/wisb55CmbxTg6HnfpNxithAJDYUt3VQHADgHhK5
mX/rcb/3ZD88j7CHEYAQXbeDiL4osJ85AuPzhx4n3y+WLcrkTTJY4/aaGuq2PzT7oAp+Ezptnz/0
ibdoKueTO0QPBR5J2zECc44yYd3XGVKQFo/U+TOcGGTfxdwf7kthCQPRRZZmCxHoqwT+WiuJ93FF
9Bvc3l7yLixLT6yClfHmfTiPQm0016JYtw1XWKZA3Bxz+O140s5KtDFDCeep5Xzvw1AmY3nR5RWQ
z4xnTf7KYbAMZDlW4SNk8gn4BV3xzXdK/nxNomIyMzWKxiq1Jsoo6V4dsZBo0ONkPP90Tj3/ySdO
pkE4Smk1u83wiAvlISEOQpAvSfZPvbmT6cL1+alZ0Ws2NGCaVJiNlp0m5Rcew4kfP1XHD0Ggtm5f
a/ZQm1dRrl2leXUHLf/CvTlVKJ6aHkLPEnPF1ylTIaZUc2J+COcaQGwN2KNKc51XB4FKdobv7fzT
kMfb/sWXLk++dF0zTC/QTN3ugqtE/+Gm2UI0w3nUQbi5p8y0KLMDkaYkjl538W9ZeY2UR1Ed9oq+
ZQkzG/9bvoMbtRqcC4Pzqe22PJlnVA+6VRjEhm3i39e7bm61fwbrXiWDtSpSrJtX9EbU+sbIg23Y
XCcwc1IcAy3Y/JB4my5fBfnYO8khjJ6/S9KJGfy9IfbhU8fTlg66HqW2CX6p9e4FjPCu24Ob2yYY
28acvFx9TvJiljvPVB/WiJDnOaEdZLSrTnfh4xznjq+e1WTASdTKz9itprbeHAcEb5KCLCulvaYn
K/z7C7l+0rJ4df6alfGT/+pskyHHc7DR4keJ8c0HzrIoaZVpXUIgZlmoTxkeAgRrWr8ll/HVc5r7
1kK6k3swH8hkKaBoNvRVtPSPHJW38UjQyyKyLMi8cJC84ZrP4+G+i9VwpmXg0sOALXcXNsgrgayC
JCLEV5AhWQF+QReqko7pOPyFVvizzMM/c/4iT4wWyEU+DeEdOgYNkm9iC6JHog6acQt+y4W35tRL
MxnphjjVc1GSYlvuPYTjmsISdoyHVCwga257YVV26iyTAa+TM09khx7ZipZfW3X9W883evugE+nw
rXsk/WMlU6ZKjlXGduNu26rCVeAQ6HD+2O83+ouXTJosjZHZDbmHqtGuZbWCoDWAns4JfTAwf+Ex
8F02SWWWoeA0caqhzrZjMjyvIIAXo+rcX3sZOK+Amf44UCzY92Uhr0wfHF3kx8O+CUh2aMpaZaUB
ImzhtUp3YbF94tWRJgOnGw1OVSdNZDsSDB8LhWx4qYJ36tDjo/4w2vjDkChR4Ya220obNanutSp6
On/DT6xZpHFi+3BoHENt3ALgtKMMni/qVcn0ZopWAaJUr5rgEHfh8/fONBmsRBzShkjQDFNl8YYR
NkDn3K86Uz/4JWr7iDQRobwwb566YZOhSomixFOV1rfTMjIWkkseuw807cJLOnEB/k/79t0F9OGm
gUPWskHqfNbyK0DTCxmoZ6sdk3qrVwAlkb4b3c71f1uGBF8124bSsPAQRFdeO1N0WF0exI8O7pkH
vMebp9IdQSbzwbsPnZgYvEejAr1aI76V75yGWBUnWLf8dw3AyfspJNf43nj33kP5cCVYFag9q1Fk
gy16DVMF0TURTOcf+KmHMBmIAm6RDKY/tPVY3mM9W8GCvzAEnVoXiZMxyLdCVxfCJGQEtWPxRgWL
LTo2qNhZPtikM64d/SarL4yoJy5kqmVVXGyZ4RBHrOtJJYbTtM469UIr5MQCUpyMGlHsk96q6Rh7
MM1TEwN2eEmidepnT0YNkJ/E2ukdm3KcqkuLu7/JKM1deASnjj4ZOCjWJeSz1aGtpPkhkXzbFd1f
33pxxPGUH17KJM1BihVqbKNnzyBSNvDH+iRfnj/6iRFvdGN/PLqnpabeNTIjnhn/oBJTzIgSe6iV
7mAEylWoh7+yoLxwrlM3Sf58rgw3kaDndWAbXnrvN5Yw8+GGfu/7mnpknaE1lZZcdrsr2n7ZeC+m
YqTffLqTbzdUMfZhhghtKSBmrGmZFGLLkS9MlV++9JI11dMOVKVcXfJjrOnqYxwkr6oWLT05uWjH
NMbf+Y9lBGcYH/6HV8hxMzBCeuLboiyAMWqvGAw0/aGVoYOaWzEqZn4MYBGyaLvohmrpVY86N1Em
u7V3h0WvisS7Csd+KOaSfqXUyrpAbtSWbwr2PqgrQz5TIu1K5kDI2hnU602FcUyN+23TPmKORkSl
zUMhA4S20FnKKiExiNhpisFmnNfbENoKtOJtA1+Lob002MSNoY01NBmkaK24ZW7JFY/txM9Gh/Bn
qFd5rO6K6sDfyCEQHrlYEECGPw+OparesEm/YuIwnfrVl24NDPrMFwIPzkxBL8MOYe5I6xwWvrrm
J+RGdae5OTrUbRH3e614CQBpGrdGbKAoyGZ9DipTVmYcUurAIDpo9IIDf2NC4+InaHDGTP6W+yiC
dfStR7EAQUf0QFZiTEmgqFwHzm9dy5eG9MCs14DucCJ1UfsiLXlo1UW+o0Nvge7gUse5sKeAHzfR
DeadPQWOR8fyiJc9hNItuWALGUh5rZE3EPtLV9Yf+Q2uxT50zEHF4SdLTwXtCYIAn1Op3aTEp8Zg
xHTg3oMrzcrqIAM9ooaBrRNwYzRmMi4BkiL7I6eIWyh14px9IgkMNZlxgxZg7Vj5ys/xIsWW1AGx
XPBTur6Z53E67q3MUD9QvpiJg7jggs8PT18OGby5kwnBa2lfW4YW2CW57Dxb7adLZfj8sceR/6uv
YvzfP3wVYey5VpewAWlU64Hyec9tJ1OGTDguLdHFC6f5coTlEiZTg5kWeoF4OqB8rq8VsOMkHhHs
N8zJyFk3ULdEuPrnr+jU3ZpMFXmYZyGkYdYYNYkCZopMjmCH9sKFnBqnJlNFBtBMd8f9NSLBO8+l
7lznG2hRh/M//mvpLjdqMj2QiixoGjJTG9LNjIgK0Mntjg/Oq7Ul38S4ZirDYysCt1NWqSLaUvVw
/tTj2/TVmzDZikZdhe6JdaWd16r+7Fhldo+1t2V4cvJ7BVn6tVn3l/RuJ69zMpsUViRIRaf7tqn5
4r61NO0oSgWJPQPeICyU1C4DEgNUp8Y7qheStR0K8sLiaKT/9lK29FPLvPDGnLjyqd7b0NkcFFGc
2CJYyQOGEXI63EG860PVWKgq1DO8i5c0tic+uKnw2wSMpg99kNiKGb4RXPNQmvm6IM2U7O4L7+ip
65mMFxFRrmSthIEtwRiDrTAyjQIV92RbirbcsseVJTm9UIobl9dfvDbmZAAxOql3TKKl7VqsXlO1
vG6tbinFzU1h4foIoWRq2DRjp12df01PfN7mdCQxNBk+fx/ZYZs+J0n2Eovyz/OHPvFtm5ORA/ZK
KZjkONuZVO0t4MqS3vw09erCa3ZiDDQnQ0dfC2EVqHJgV5J6cGN1nEC3RCDdaDnFwEH+aSV9dWEh
+PVuSILW8nlcT4OyqMRUiujObNJhB6vRQ+DLP7L+ILe/RJ36bX5x73XqjZuMHZJjpnVkqb4dCJ5x
h4lQ/6UHifhHSMwYyleQEKcrMKrhbJFBnpWSNvNdhjMUBRku2ZCopLagXNqkAybWFBstNOZqXlaq
f2HD9t6W+uo9nQ44Zd+0EknBNoFvBM8z4bvuJglNmLVH1j59hluSVVjxoqruYlyaaRqxUck6GAv5
xI/jvWLyLwc7Y0c5RnZEQYhTm3Cku0qP4VzESzd99Ap1Oa4vUtdnDRXDpbuty4aqVEaJ9E2sn5r6
wkxx4mWdSp91HKmZFnA9dPYqylsQHcsLLw8k6RNf9VT0XFhpAfypDGzPjPODXOXQjQlLmRe1vNEV
wTiqemuCHQifQ6WEuGFZxXLkccJ2i4h+SrTbQoQTgs3XVEi9FVuI+FDoOp8gpExMrW3AR0xuXyfG
D6HsWZCeG/c+DdJgjAlgJViS1zl4gTwzgr5beSL5BarUpNd9TvZwoIX5uiIbDz6d9CvttXCvSKY0
g65HmllavnotazZT7pIdScTyuigKZd+zLJh3qjDsKmlQrhuYSSu83E9kYDTEbZYkw/P//lCJPtoQ
DgJ0Q/Pg2g64l4woo2o/eAVrirReC9CQF61v0eeosiVobgWjLxGRKIYBDchZM+/x9lKrIbNPN4i2
DJswnPekLnCPguK1b8ToNhXV+GBYMjT6wmvcoxjJwa0uOo+uK8fzJNaVhyAW2APhGZ63g04MtYAm
o/QigTVBVy5VwgaQZhK/jcl5PtDQnDkknFRx6i9TRTlCImHXUDvKHLNsvRDL1tiUkF13yBSNnERW
CNdJquywFLjrMM9fqG+/hVnrb2V/zJYPZOk+T7voRmwr5YqY9XxH6Ly7hfPXACQgKfAmgXm1bitC
Beif3XUkkS7gaDjXnlD0K7UW9F3oDMk+EEiFpK+dP7AHww1tmZn+EniVNAZDNisfCOxarWp12Zvu
GEiTDsuwr6WboKLB3xIjGyDKortUVYvEdYdl1gaPgpm/GhA/ZkaIN6v0U0Dm8NDd5IBX3pvnQrHw
q37rmc1Gbow7jC1rXNA/2y6LyXZmUCIwupp3UX5nKITX5MFm8IAElDIBfqHiQ1lt4Kwz80f5XvQU
Km9WusydZKFHzVtphMvMKAD7s2/ynY0UG0uTyD7G1iDRVlbl3AJVXbuNdQ39Zy91lTAPveEN9Ze6
7lm0Dc7KVV5EGhWSoXUzVYHKFq16BkiSGuas7MhZWBZkkXRJT3I0AT2QO8GCFRgQRv+8nxCiyl9m
YQqJgySr+rGDX510z1VNTVFkoG2KpVGE6Kie68FYC2ylZ5aYLmJZPQwEYahpuWAdddvKOTmj2VLP
yU9UWvSZsbNXouZWpgquW0mz8Bu/B2uchUR10D+bsTe9gu0vzH2NgPJO3nDVpkS0HlDWnepq8zp9
UYPoWeZTzzMdwkhFUnQ705J7EbqvJ1Ss6oS5rlkvTeMTG+nPrD5dkgo63r9G4kn6/Wb8U17IdeRC
ROjgmhF4xBLGJTOdFlFk5Qtm63XGgpTkRwS9QOykcJtDwJeybVzQEdXKA6WztinsPpIxu8vLUiHx
mn97yHdEvs8tsr4ECmwdeW2V8V8cndl2pDoSRb+ItQRifCUhJ9uZ5Xl4YdmuW4h5RsDX985+6dtd
1bfKmQgpdOLE2c8jqcMmiNVs2bdg2AdNXsGwPfI7DpCW4ScA/LIwlMnnGKv33ld3ovpvMaB3LdBZ
Hblvrf+KNN8iZLt6CA6zOxBa453mcXVuP77T49HeTELuCSHi6VuWF3frg6kw3vFvWxMs7C3b4rRK
jhNcE48FtbjJlTRuErL5AsvuJJg/JGD0j3N7Yq71AC8Yad42YtY1D6E4q6wIbXA/G9QGQVQ1JRyT
Y97XPPX3PXkBR2TwqDXtO7KJyPKbGTrN/Adls1robNHP3YB79fushgrollfPl9NesdiaRBLQpaNs
yqAO+exA5jEvbpBzNlGgFnnWR2VT/huL4szP2ZqkmybtLVP1Ll/2dWqdlEt0c3JbhnzoZrgLiHmQ
3UgaDQS75MytluAjWoVWcPslzxgu/CPJnaOY2/YpyeBQNv29KdrbeisR7jMbqpEeptsD88kzj7xc
/x3T5B+KbARt+6EAbbyMzEB4d7dUcZ2xLbDY0on3Bxqoqsj+nt+2koBpf2kj4vuOPLpblZIG3DzE
+kk+0sGEw2Ba2S4rrnDfb2tGLzCBGZkixGLz/oMYBVaD9D3ygUiG2S2WcVsBmhzqdnzU2x+vbtnE
9RmiJAHlJ8slMJVvLPXyV4MyQpRFvCbPmSxAxXBgOjPMER5e9R9RvXHNCNhc/6bdRCLtLbZ0uHW8
wrEhmnVQUb1A7SET//autcvnUjl3i9CvNUfJKDEpK/F9W/Dd9jo7y3MSIEuxw5biL3+8vb0X1isj
X1FTMV84iwtff8d6ub1utx/l9pcUHcWREdXlLY/VOBZcphc4al7nHIeKCELvY+Q94RETf0uucBJN
1XzKmQp0i7+uIMODO0C+fd2+d0LWQrPNnyZS493tEYvwsaytE8zf19sj8kcPOtL2bZnZferAitfr
lkWDCh5J9Y3yQMSZD0XYKawsVOVynNz82YCVUNCUIhyESB5Vf9TaiLTIr55VX3sz3+O8eaPVg/Tv
L7vcKmhOrkQMmfZ4ttf5NBJ5jgFuMJ66hSVaF/XRIyhZ9Q5IqcQVD+Z8i4xJBB+a+tA3e/Ctan6r
ty3YYTi3IaYAUpkqNlrT7MoXJ0URUqw/awuORkV8ZpZNFsBaE/47WdylG/kzKetEU/ZieZ+b4WmT
Bk5dgIqb4JrJ61uk6o/WC+96xh3HfkWQ+iyD9XVQ6bnk16d1hs0y9NN96/q/a7USKJfsq9r8ZE7y
BSZvjtWhIpmqXSm1ythZpIK8RzZVB1ybsSM4BgLLtNMOb5yb9QuK63ECA7no4D4vpXeqNafPurj5
vpACuk8SbAfqpvTXlqZ9WJjqhyfSmmAGdAmzgGCSHRFZFl5YwjqmbrX2s5vmu0xSvtBHhDLrtBxS
sm81JjQSsPrAmQ9Y0cHejpu1G3rt7ZibcM6t9sB3NyXgX2aB7LP2mhOWb5bt1EDN7cxwtD6cTu4C
S536XquoWlx97IBYPJvobo9rqepzHWzycxCZfDDx4FShuQbZGXsGaERXm/VzShTzQWh/oI82etWb
Odfy3iE66UCmGogtt1w94NylxKllq3evVNmHZmLi7DR0k4tqXJJdW6PxYp2tLkoFRXIklN29fd+g
10cme3mvvWU7CVk51zJpRxkbtvFb11NAWJlpkdLO4OrriMnN2o9D4z6zrpdjYAJjCZsuI6FoaxhM
3hRYxLDrK7iYAQHTCwDDv4S0EKXqly3ow9FZxLqnbmasz/crApxd3+CqYnG+P0q3TWHAZMv4mxsQ
UfmDnOltCoqKbNZe/2t7Q654s80lZdxYTo8+Fzdy9NNAxxmgsXiyOw2bUPfL0XdqdOVci4oXOOtP
a9OsuC6IX913PmvR9gYM3009PiSOV2P99m/mn1VhZSUBL2i3+gDQYyzDxhdjnOcZV6ZRF1FQ6+lR
0IQirr+C1mNvzSuOkvo17XEqFl7zn7/USLQVtJBMfpPkrULSgZzfRdXFaSiH8jtVcrzPh8mKPINj
YHUxrNuNbwO8bc0yTMB/1Bzw1XTDtTn7gXCxp2RsCi+Um+MiB9/uERPjQJVlwM9qVyuqbH+JykmL
Y6o8/PNzaUSLK6qIIIWAjySATio+jJ8Fqo/sfBjdizmAhnH4r1+jHqd3PW36vsL+tyfUTF6zPgOI
zsCW8Uzsr/3Xsvv0wS66DXykBQXNFioliM/Q665GGdoZJceFQWBfaGau+c29yfqaSichomcx76tU
TBF0aT+eHMu8uF7v4EeGDWK0Qtwvi2T7XhOtf2a3TvZC5u5J9dA0J2Cx57WX/p3Rpwv7jlyfKzV1
T4znMFttIZ2GfAS5Y0S7jdbRkJckWdfHGdL2rhw0qPeJYP4P0zNI2B+M+eSX4/DmLonYC9Vk1zQX
X2Qk/YrKu9bkpsV82OGeNLItZMOl0DEhfArFZM4GEWdX2SXZHQMs7Tlw8luuuhO6A0eILEfaqgNU
PockeX+GqtrtHU1ogb+9CEtTMdXMsChji6rK/JP2bhAlPicdb9EaFA+B3eynjfq6dOvH3AmoIa1D
0nGVGqz+OZ/sB+US7xfIFyTYkDhQqqLNZcSXsmMJjgPFPUzTOO+Cp7RcHvp6wpyU6kcKmK/abuad
5P8WKkFUnSUOyusffXsNIFlR75kmDv3tMnvDITfEIVfrPlk7knwDdZN9aPP4UL+k6Ml8MMV/aWt/
ecJoaJLo9Y9lpEgn83vJRhAU4mn2sz2pj3iDqoBJ+jkZb4voqSq3XcWwSlS2jr8Xo8+nlvvAD96C
rqRaH2JdZWBJCi+ea/b1cXT5Ck0cU3b+MGzt1YA453v13dgWL4MGpQjSEXBaA8tV+PXBt0fvAgEg
PeS1SxJsKvwTGz+9KzuRIpSikAfLmagWxsQwz8Tyti+Sdkm1r7bpWnpcGdag1b+zL+3LJFtuB7CF
2yK5uI16YhSp2CmL80XpuxlxNSSb/8FdtjWEb3mHw/QTVvtvDTk4djKzx2Ra/e0m57ou2UMxOHs3
Q963koVsRiLxhN086orQtg0KRXtzIY7uLuiKeOEsHNfpbeUP7OfpVwezFzuN18MdRlpIm4ogrwmO
KDCYsCTlLWwTSv86l//mzmUR6QcHrs3NiDWBsbOr7D/Ad6Qx9v1dBqRpkopV2nmH23P3y64IYbdR
KrXCfxmCLtnlmxc1uZxxFXsfuufzuRwp4Rx4BwjuB8IW9qjeT3lZe/uksUfCGrN/5JLurWarw9so
fuB630Hh72+fWljtY1Wvn5vbnMeK9atqku0Z7MrPtte6/zxhQetUVf7Ssp2HblrDgwTT7a7+zbE5
EjMq7h0gicYI6KHQ32M5wyKbzgTDnle1zXE3ccujpodQlJRmNNnZbjHTv+U0ZbumlsekMdgQDIim
g/HtW/gSxhUfH34FohDm4mvqS/8OzCsgvQAu3eD6Ya9JKuNiQ5bcrYBd8juD50VbdIGIbDcEnG7m
fX/L8wTJ+TlX46nwuztfbZfcU8dsdn6Wikkpuz7InhDMIS0vfKZ9MOV5bHItdtwtnkcoT10G8ddK
jBDrzVdJRKbAfRm7m7L3W1vDsPIHNlN5k3NszOQFQd7xWPhOaLjLS0uvwWcn8Lgrb/VwHoki6WYY
2MH2DYvwMKgec1KTXv2RW5XTwrX2Uu/RJ5jUA/FW9utFmsnVb0Bx3VafbS3XyjLPqVnfpiu+QQAe
qw3ejzcHn2SoUxOVdEsnh6tnNUG3IrCSt+lxRdhZCFuee/9+HuxHYtjOggkseFz+qTSCD2/brq0W
93a6/MtN9+WGP+VCOZ3tWyYFgyL3Vatfm7S7lzOoTHlDyDpIQ6VXnjJrebTH4EAw+z+/QfoUKeQI
sPB4Dxlt8K5DOX0SGX13+yayNXipPOcIo+5UUGWGy2rOPLb0ZUnFNZ2rY1YUsOf6Fk+m3x/wX8IK
aWTsLWuHhNI/u713HSniCXM0H/x5+HF0sRydwN529QidsUKqOtJvFjvcvBQKXUcyiDqPI4XxksCP
h3UAGCOuB7smg4lSxTWIxXAX50fyHlcuiZEGQb4cRICw/DpJ74cmmE7Z5MDlhJxAhnbXPxnB4sRG
A60jmVcSXgO3bf9YU14/Z76j4tXO/67F/DYtWfng1HXBAWBZd/XNgcanZK1DGLTuxRQw3jaZRHRP
a30p5SI/iV5dP7SZ4acM1vKMUBe8ddq0TqkFqmlw2+nLq2zIsRsp/4IYO1f96F4XO1mxflq71F6I
xFXslypxkMEgBncDx6XbAZIPU3Oe/vBUu+8alwCtFEHGMchTs9uPa11cnZ46hmDp5JhXFmHlW0po
illvxEYMI9TlMYu70b0N1vlbGk6Wv11Gwm4eE9dudVhNdvpB2TAD6RlqlMxpJUtzAxyb+d+UF97T
BIvqQ0wb+TxEPZZdqHsryU8tXCyCfRwJuJ2ht/9H1nL7LT0dl2QzcWz2k96Ro50TnVljZeumQd3J
1hXnrl/bczvm/un/RkvtlOqySsuMa22Boh/m4tJVwbQ355b+Oil8UZVv4rJNrbcT5gyLHV3pKdgq
/zfT4g9BwesKGpGcx9XIgiwunHGWVGdWvw96YZOCOpjq4HNjCxB+29hy8RtbhljvlS+Ko2kmdBnr
gI120SI2TK/bN6mLV9TJZ++YFlP22jPUcsANuUK4ygzgt/kCSSHH38f/jBpvpdfVMZXCpce8L8DD
RfZolyfyIInYThhze1cDWa0u+c73k66st1xqWKpGvhSPhtckIACq7rL2y4/sFkQsPkF7vwkYMwOz
D5+ELQyRMevpUAGivh+d0TkuZNJd+j6tLpiunXNelP3bNEv7tYcFdL8MN7JdWsIYhM8XpwzOhr7i
ZBFjB8atqCXiMC7szbcB7mhm2BAu2aC7BPXUYzbPsSbrzdftFhIuKu5rDbXIT4s6glyA1X7t1S4d
mvJOMG1y1X2Nh94extjmFY7qnuocLPZ8LJy+2+WrB22dRO7Qd2d5UkEnm5A6r/8PixLRTysE93Ac
BJcOn9mYN6N0cBoO9ZphigFheLUrckHDdugLK7RUXy9hn5lBtgtk0/7mqW6wt/f+Dtt0H61N1R2G
Ih3OeYksXAp7ieGHzfEgVnhzvZ6LbzkxVidqg7ZAj6srlFV/IyOuTvVck/rzIVzP3HMUmde+NehH
gZRAAcbXHPDybvOh24K/OlFZXJmKVUILICKPvImTfl5Zd2nziPC+hdvorOgBLTyzgm+0zuHnIHfc
aqOsBYvpcbtul2YXuNwB6JoQ2WsRkqtytfC3wQ9c+R73Q9aC57A2aw/Xx+GZpsODN3szfLQ+uwRg
z0+G8N1Ywnc7d57jEQYO0MOqpfvl6IXWYi6KWHZUipImzp92aFRM3sC6rwY9kZ6yril9oyHpo2TI
+IZMTnufgYj9SIbnfk5W6GhdXYee0Xrvo2WAi2ob1Nk55RMrNX1Va7ocTHvduOI6EwFKFFBz7y6h
oH0eCoQutYLsLDZmVqvS/c+o8gFgm0EpmiQPemj/gQGNsrp6gNX1BCfwYeisl4x2YFxtxSMBrmeu
cA9TVv3rG/a0qjM/JRRarp2aOM8upYxo7TzUZV5HhmO1UaE7OwTNWdy+Lg49W7xwkXpeDeNuUCpj
ZKX4Kf2OeR81vGyJxbHhKzNMlua3oH5ugp5JmiS+peeKfFIksjoH1s8v1LO4CKxDYWbXKlivdeeg
nAI81xzBlVbHpbXpieA7suft3cfG1Oftkc74KREonv2tLveylx6gHFV99sbUyq3eIYycGkeU3Oyz
2eSHHtV9shGnfGvgc4EbuEOVb1WbvhqTfUnL9q10/H+6kyfHL95LTcpBkRDynLo0jvsNbm09Le85
+f5QMGuEKbd4mG57MAICdFSLJHliVjIujd7zPHUjyeWIrm77tpnmhZy+n7XQX026fJAYfAJ8exw3
ZMlu9Z7mOr8wS/YvXYwni1R2d8j2bd+4r97t4KByXncwnf/rTGJsZdbuN6pa1Eg6Jj5SxUZZMPjW
q5VX+NGMj5E2Kq3AY5V0ezNP3gKZveSS9ksSWEdWFQ1W2Xa7lkDBCC8/QMHc+lgM710O+bvtpZpJ
Gt8NW855dP2z7OV9MqO8ZFuX3mPzqyKvqfZe7f2QhU1sMaVJtPQ9M7ukecZrh4msBg4Mho8SYx3G
OyLZ2bgI0Z4d93NQxkUIke8CZU6nJZ/HPeecRQSZ86QZsKcLQI/HJyhXjQ/8OS/ppq4V+8duGeoh
dnKwaJ79rw7Q51srWhpxWVrEgqB1r4XvN8jG/uvYZq+dv4q4K4Ip2rLl6+ZAVJm+zrM8cOvAfeKk
ccCvhLc2dJ9SMFnTs5HCvZ9W/zHz8zp0NQ7DsSGCWFb1g42oEbpSioj36TzWYL0Kmi2GcSlzHhCt
yINvWJHb1F+bhYzq6h7dvRUQuNwWgZsGsg2oIPa74OyQdBkHa/qUuePH1okSQTS5Ce6ZPgSKM3Ps
Jy+aG7i1ja9ehroFvDs9dBnlZVvdeaz2tMNvV3v/3FadU2t7pVt3ERj9AzxgwBuTkoCT4BFC4tPA
jOTOKqevBH5D6JbZI7/bE/ALEd70vxWzbDsSCCjA+uqpn+2rWyBj15a4lH7TUomPf1HKmCvf3M9N
pN5JjhY++rUEo6mSbNd6rdzdDPhVQRWRNRYn9sz99G7JzRuMMX0z+u2tspc8ThbSEVXT9Zy43IVK
HxMiOM7iYsMg2y+eofZVy5eO8g6DM6F5AQY+1lnxT1TWB3XTsGOCtIy3bs1+dZPXx0ap8ULUqhvJ
cR72rRgKPPuTEaZO8JtK3R+tTL6yIfVcpjRcEhNvRpMbNLuW25CAm23RlKrtdXS4LahCbrG2u+HF
Mqe/TBAH94kH9aifsyHGRCfPk2fUUekCu8twO14g7F0bnpribisB7fZoVy6qyAG+4xxTiQYcMr11
prtfwFu0yDMvGqfeb0UXRJxNJcvErF6Esy6h6rv/4MBxLs/EpGvZn6ncF/LThfd3XAfn2asMDD89
bImQxLEi6jO/vYOnza8VRnkER0ijtOQ7Si3EIEF78MQtK9k5SPt/ZGV8dppGUpWq4iUj8wCkkYfi
1QZrhOih7/ykbCLK83Q/LL330OjS3iVW93demP2uhrTiPqJqOhc525Cly0+DVPWLOZn/al019GYb
Ot1a+Tvfblu8Gd0cW7OEaVgUd+uMWDk7rC86Gqxutm45OgA54AGMDleyfLb7IyYX1JwAz6zONYxT
og5302g6Ozb0OhYNjXMkLhUrZbHVkx2XhaKqjD0YkiXugMrtUp9wQ5Oa6UmM6xj1tPFobdtQ2he5
RP3mC05GVkAxjw5B/16rLzUxmAft4OWyx+WjGTCwkMsePHaBwRXeQlvu6TXi19hOkhV49PvZ3c0e
LU7qOJMmoAr+JHbxvJSlHSf5NACalM3JSk0/oknTXTP+A6uAc8Z6s7C31lQ9K/lwVq4+u9uIXWZ2
4kwHz+WWMs1xCsM9JO/I3nF9YxuVNQGNbamfuiK9XWlQd2zXyeOalLaohXIYLr75r+uNCmutJXew
irPT5lEnjpug3x2IS5ZBLeAwe0qdWYZCNnxxOD92i2tccglTHSkOo3IFJyXIWrGv+Iyc4tMbt8xv
SEJWaE9ZsMet/cdP1+ywDtlZZiDilf5OU+THVqh2V2UtN+VgaGiIwOkV87DtwHSx8E1vOaSL/gti
hkZcjd4+ktkE0VvGys9nuqFE2s0t7da+EsvVW7htjzPP2JTaDFfJF7IaAaHkdbJwX56GmCx9vRvS
tOLROWnUecu3zODYe3Il0lzALB8HY4mhTb4Wge+csXjUUVpBNu8GPkBSGI9gVpEdyDNp9k5OPPsq
ut+s9ucDSRpQi/qV0yvIsHJT2kXIJZ9Uyh8oRNRNS4lenlq/poG6DVicNClR0LxHkQwtyZ44QnM/
jr33Pq+j2lnDdI9LJt/1DpC3oeHjcOtBQt8C3CtAYI3hrrZW6Bd+9mA0w7Ph3E7pVh9tgBlgq2jF
tIj83A3mibQH8VaUzRrXvqijoEvvvNwSZ7Ea5Yk7S/PYV9LFeOU+BY6Rx3LMy5gZqWvbuL/jKCmY
8lXsRgvdQ7kYMhKb2FhgypCompkPYaYSOSKnG7QG5d5yEHGSqjSvliBqwstvEqKVQ+3dShUuVZd+
ZoHRoqZLRJ12/S93qFlUub6roK0Qf4G99NiEIREsTVRLB0JAUiK3zabFqWHYUWMvHCcG1nj0heXN
sfsvYvXNxyZJ0tgek+qxmm1O+8SaHkxPDQcXS2nkue546LTCCan9DYhx0Oz1ss3PCNX9NSO072AM
tfXqId3S+OjXCEKUdTLSIPiAC+CTYYl1fkLrfOjJAolHs5KntiyqWDftBpybl9ZUVoWKla9R2ghe
WE0NmDbTs+6y6jzqOt9PhUh21qJYzDaANpS2guZdGkD43vrIazmLh2Gw77kfLlehrIIytJt7YKfM
NSyt2z3WWoxnI5iNnV1YKeYNrzulyRh8WCM5pE4x2BGx/vWh2ebidRsrsS9Sv9jPjZKPCaC1uGek
8Bq0ljwFBtqakaxBpAgGv1QzP0c+Ai5QfeKG1jp1XzNthL1Kh/a5R3Mlg6id8pAsYWwca0mDWk4W
+26l+33XgS40WBAHUd2ERMPwf0SgXNwhtfnSDGQUJXq0I90t6z19iPzbS3JMawDCoWrX85+iEHd4
Ii6JCpC3vOWxk1SGjjHzlYAVAvBUr7/p6ARXsMQZHoh1OPUoqpRCU/lDT9xPz+5ggbFeYTuxrXno
qS0mw+lUN7nz2aeBe4c2KuddgQzdh6J3ZSQaVz6mI9FuZt71wLbxwWVLk57g6E6x2WTclma/6x4G
MyGniWqaDn3ie1QxOri4wDC2lHfMMYkrDuj1RcUoSUlocrLD+gL9zcwIFBac0LLHbFIa8B7gkJun
mdTGaAX9EC6i1jtgH33kWzhpPJPc16HFmamNRcdeYfv7tadHsagkYYcraud+m+vt4I4um3ow+inG
s355GCwceblQzp9h2YZDnRbjW94HN5kqkdOxbiCnuyqv71sueX/NTTQvATcm8Ay9/zhmm4qpIt9K
zRMuLNC8U92bB6t0tnsWVfC+5j2SxWp3h8Xrl4ht2z35S4dPxl6BKoui2SdDNz3OAIwjymiU+VpN
wLbpuD1VXQDpPTXwRU62xAzjmAfTteX3atfWHmuhilNzyXeuAQS4rwlDG2g8fTuCnWwmhT3KU/gR
Phh0wI055Bqp2tcmgL2hkeDIqs7n53zJdKxXQ30Kb5bXdKrcjzUbpksTNBobCzSVZJAskso0YqA0
zh9vmr1HWTfipR2U92NXsv9ONs+7B+dbP+pW2p8rzN3rmrlYzSDE4ORJg5ekGYdP20m3A6bG5ojd
l2LDUeMe99j80rW1jp2KriFpWvDtF2vL7kU59MextM2on5rho2HGZ99PDincST4cIKKVb1qI4SSB
4h0Y6bUu4KSbmKy76T8bIg0sHbSXxO2qj2qj+SqmbonErOVTX4wIZcpJd63UNh6dRkeprdgmi1bd
4ZYoGG+aED96mX7knpOwX2lphnQKnYszFHQlmCa4I/twPPuem4JgDvSLFl5zWH035Z3Whnij/b7d
M25fX29mM5JgQGfifzEbInj9gQHuBP9TbnvOvibfhDbvaEKba73i6A6MCOqx7OnXN8bDPDttHko+
56dV+0waJTV6jpV382+d+9NO6X6GirbSypFECp2Is+su9CIYA6N+lu8knql7AYGZ66MkPJImPjix
lX0okmrVf1Ytt1Nim6sfzo3WexJehodZ5ttVtCl3hKKGkbQmH7zeM0rAtvHit8l03OYMe2DLnMWu
ztyWjMd2/jdsTEDvyrWbXpdxyU/SaYL/fLnKKM2Vuptc5C+UGzr8BPnOD6uj1GHMaDgU+P1jxBde
cWUEFZvsaP5Rox28Ogm1zs5ZG74k4G6MN+V5OnzXFXY6TZXzYHd1dg+OtL1Lksaj+Bqm6a9W1Pmd
VbT2bqNV04SW22AMVHJ+z41C/JkCttdmM/0zQxztj+1r+ZNyQ4xbmTrPdu75fzepxxjam3n2mpQw
ttt7YqbENCKQVfVOtXN38cjNRLoxk8PgZ+VTyab0Va+zf6gcX74vk4bMpuz2uA6TdSfazCUgmSTp
yt/mr3S2gFYMrdPuW+mu+8AetleCJuvIF+n26AVswT49xTtzc8S4C4C3+WEeWEmcY2mpacwVZeQS
lB9tE3pSmw0wZ0ThkMCp0n0JDC+0rXW8ojGKyOk37BjNFuwLtJ9rVxvVwSEwLSLaDF65a6vDanGg
NovEYNr6/40uhp6GqvihG9vgR5XBYWXTDMtVWNcM6H1oSAjw1jQ1FxqpIvJuQL2yMiY8LbQjW1pY
3E4Etp1lKfZpQmt+sNri4JPLjkOTdVAMw09SevJr6GiGk0+FyX52PeIQKnwWTrHt89pEMOaiE6c5
NVNjVGsczHNH91u7j1mT6Ud3kBNcr5nJRzSJcTvV2+w95wV2UjgRckeIB2TEbbNex2B573LcnNxg
sILU/CU4WynMqrk52DwhJKgGB2rpPamtecuqzHoyhBzvDBCghyVVCsicrqJp6U85gnlYgX/iQuD+
lU31ovA4E+GQO8YuqNGpEeVIsmnA0H65AHto3Q2T/jV8LvBekpjROpvlQWSBe5wNT5+4WTLWP9Xb
hGEN52SQbRTypi/nH5JV8Q6sqrwua2WdTTjM5zphTwp9ObjncquPoFsgNqVOGWaW9EIzIOCDKze1
ZhcMZjiVQFAzf2FSkZTixzxxp//4crav3HcwzBjuvGsdomeCshYR6kmzQzSeT4Xd/RA+SDtsceZv
DeKOYcjkfVqdv0m9/QY8NG4mfh06LjS/aQ7OzPm9rA0j/m71L6DQ2akiAXFrPRDjAql9pvdo6aqj
gpfk6qyecalglD0VlTlgjy/Kn3Rq6A2DYToE3laN3GQgTbliI9uRePud7iDLYnUXaFjELfLOPaQj
WSDOrc3Q/EAaPLS41M0uk+EkpnLXBuI4etaJk82gAsa8TVF5SFZo5R1bv5Jvg9o4Ys3lPzbxE8zM
Lvbr7e+ydREZJoeiDu7NbmII6DbOi1VQekmc8U8v7881fgcyK8+zSJ4ba7oCEuujunBU1HeYMFO6
D8w4nL18kbt+JHTYl5VHApHCBzgIdtMAz98pGBkSdkrvgUm421bGb+lxl8+Dju2Nf8mduKMHXPo1
rfPZTlQc5OAMuUedq0pd5ehdyVg4iMR+3dz1wTMVCzw424N5zNQQTW12KUC/+5sMUwv7QQOGHsW2
3C1TdrD4iZfSuhZEz9dNdmzr/sQ1ABungZu921e5RDVPY+vWzNwYI94ai7nSqb/ggdhrXrct0Vdz
SSK4ft8kL6xhj6WIt1dPyOhBevFXbmWNtO8UfUjkAv2K3YrJLv3gucw4zHzpxhCS6CvCdL2Z5BrA
c96af3bCeuvZjjDebYQjhIxt77VMZkwK85oDYLCpcRA+w6SjR+ut3afRsA8Hi7pzpeKRE+r+2ibK
p/pO7lWSXjent0Kp/EdZdTQ4Kvd9GFuDi3e7PI2567Ai0/PgOVh8u23PMfvkrClSXtuFeDeNoygY
4s3GuDdXnABbd5JrRqmotv9xdl7LdSNZun6Viboe9MBnYmK6L7bFNvRGJG8QpETBu4TH058PrDoz
EqdCOnFuuoNFkRsEEplr/es3N0UYb2fNfUgIkpxpAhJres3M6MqMm3KrE1zWLhRckzJ5pfT2VJXz
ubMyAgaddmuyX5HvnW2MRt9Ynb0RdG/g8OGdm0SPWcGVKJcmXjzkeZcz6ytJ49b6kzYCoLa5Oa6l
KY7YyH8Jy0Kjgqx12Omp3kYbyj39sVARCY9ii0BdcZu6mQyd6WxIyNZEkq9nUztOWE85Mn6bEvNW
9v0L848XDtFdZaiHEWt2mvyiYCdlRpNrbHC9Gqsrywpv27na9XX8nGpvNpaw3MdilhsmzNuKkhyq
64UBfj4b2sYMoy8NfaeaTQCd+rmYp2vL05j4prxo32v7ea6mzZAoSL3TPp0ZwQ8OsJvjvA52+pWU
n7cgneEI2s+qtnZxguNdVO1HHm2bzLfTXL7kPCeHWPehmb7XFrauWPenZXbn8jPg4bddyC48M/eO
iSvu04QewNnK1qGn0G8dHNoW39CmDRgqKWM3N/2lE0ZA6z3RtkbN9GgqXkvgDShdOxqVsyl0TBzc
dTWLFQZdL06e3S6jOtE56woSVUTqpl1216UF4cdytq4zv4smjBEd0D7Too6T9aIVT9Ik8w1NObXj
bSuSO0T98ZjshQ5rRzPWqFp3edwf7WLaJbB4IL7dznNwp0HXS5PopuvjUw3anLsjYl7zqhhNFBz3
I6KkTjDvquNpEwgSk9rs0I7zhqJu4xioNiwngfKNla8RjOccxiLMpzGPHzNG3UnqkZ6KUD1RN4kQ
u+VRxdNEyGV8kmTuqKij1J43eg2qpKxVbfenNnUOeRYcciDU2OkOkxNyrFG6auULo9PTjMp9WQ5Z
0m8dicsAfjGxjmJhGkNGnZJWJl/n1gwj9U7hJLlo5eE+bEjIg50uNsvjMa3mJirCjRMZX/ANCFHk
e/yz0CkvCQpfMca6DHleszW99Y1gaDZvl/sWNvXeDPJLLLbDVe3WG7fg0GQJNIP2vlxjmrn7UAv3
E0nCeiEeBFtKascJ5jFgt9Fwrbv50cqbbwiATmbf7j2Z+csPNlkPWDU9LtstOPGO/WbthdUGM/gz
Y6rVZNJSq3KfYnjjuYlfNBNcW+IK9Qp6anYEwP86B7Y/DjkJQbazKkudRGS2aHbjdBz3TkKJkpjQ
77ASmDikJz3a1GN9IpQoZ2Utd7vsqNm6/lDFTPUgyjd9cMHJqbh6tTGYkWWhekwr56Yag6sZVzXL
thjkVqCp1Q0C8BZ48D4S9u3ktA+oaHR2hWTXt+bjkNT+GCczGMtyl0r93McdKQS2jvmU2E+Q3whT
ZvCUd9lXiE7hKohR6UxavXFmzWPS2UBk101i2awNWNm+iNCwFB6JzpPNXl82azdRm1lEN1Yo/SQO
HqnJroKQ6TV/wBskAiKJs11WxzEtU6R8p/WM9QBPal+lVAUuBOsuWaiVyQpr23jblLHcarlzW6j+
lOstwarWY2WRgzQM1VZN5vuUdQ/FXHDH6nPWxw9Wnp36enplvPuoqvLBCDNrFczdI9kHPhv4uWyR
DWi4wM92cKQv+R4ZwXdyee51bbgZ6f1qu73U5nafEYebZeYFsCQon+rrE/qzC9OQJvO6ea8L0ikD
JB+7Ad7FctmA1LBAe/vS1WpodxGFRrAsqlghWSEMmynPgLyoMxRM6fIeYs1d5czXtRfC4B7R6MVj
t09i7ZKpmeZTWV2ObHBo5Rymj+ncnvqxPIwZ+IpHooaHi1fN+xYpdVsPHqccjhqcymRLl3Bga95E
jSjUzAz3hGDvxonZkcwQcwSmkcNS5LfIZieH7Jh2wRXQ8j28T3/meNOBthDLMJMLa2OCnMEUV+9I
tGNxys6DLJr2R1Jwb2ujY5IM9EpnwekNXbYuSEX2Outka/plPwNUJkp79NCDZl129FL1wGAH35ES
Ip3BBg4mdFfrau805muNxogtyRpWcRaZyLvi10bTGL1wRpkN8CJN4znIeM+7UL/QlXlr2cQ+m4O9
i5vsPaAksthzIul063kS06YIZn3VpcNOw6+jC4cZ8Ni1+AFVQONSHB9z8xzkrZ/n5gszGGMb6Wht
lvewJPGrCnI/rWDXtMJaoO3wgVRP5njy2rLr7zmzpKAJqcqo7GtjuKAIQ61i9Mehq7F8am+CPH3U
tAz1Rfc14SeJfT9ha7DB1u2iryJsWoaJPktpWy3uvyuDIZibeAcjaR6XoVvtaC0c8mzxgXsvIwmf
UGmnfJiP5mQsZOl3SMP7NKoW8vDebG2/cIoboC4ftemy7gxCiwUHYhcPR4bjdw67vs2JutzvnFwc
XcJrgrtfaXdu+uT1HHfhrmy8tcc64O5TbEKd6od1RvoUBiTnxYxkKSfJsdxZU3Dj5fYFGoWjWXb3
xhhtHeFtHLhksGIQj4iNpqq1VgybAb3VuFS8R0sLngJ4pjDp7NwXfXunO5f6UGB6kj/DCNhOhFSX
jntR0puCsj7xo71WLI42i3a/ybH1RYdYDMcIikrgxseFCAMXKWiBpbPgrqK1Rv+48YIDji4p/ipZ
qR6n1DhYXfKCo4IfwGsqYFYUbX4uwGtqcRMYDvLMtza5iBzCvQoUtA1jwLFmOt2Ep3Ty1jjLuMiS
RuLoB0opStYd5jUkBO+FaC/47rLMymXxc/PZcv0eJDOvOfDhaOGkfA6t5k1Rk6ONK+57jsioLy/4
t6Fuop9bOKFnQPJF57ExDcBA7VD25bKgdbGC15lvwliutVG1TEFbrCVZy1UDoyfce0XVr7KggMNX
VCubN8DhKOdXJyJ/Dk3Ufpw/dtT5UTddhHh4QK7+4kX6dWgPfA8AZxAniH0b0db3y//ber7P2djh
h2xGBhEqSb9jp39KGwj0/GlQaLXTCDbaimzfS/1U27bvTvamEZDUS+0uM3meS2Se+6VbOKHor5b2
wr1fPs2hxir68shsHg7IsDGVdRn38hhUqPKdQH+uinxndd6mKhxfBuN+HnM8hDU/4hUSlMwuVFs9
SO4yNpZR0mVj0cNcoAnbRUh3qcRNaT/n/SWkEHhW5mo2v5hhcKGlwX5woan066D44raAZnTZWnCo
rQvRfmd2si4Ac7n8GVUfOPgaJvimiL5jArpBgP5AAHm1mpMGHNrbqpYGMiCLns7Ls+rDHLcf/ihu
+72trpZDfaiCDZVxZEAdAVIlPY43dZqeTJzgjLk4NLI9BamBtwC7RlS10LZSb1uFKfvWAsVZE0Nv
Bl8uaexn0BPgYvHM3zq690s0CmJywsWgwNXMGpY3yuUJj7y0LdtYoChsW8faB7DPNmivSgKkYO4y
f4IO2iTrgPTFLNvzlSmsepvpw/d+4TNzOxLdvrNZVraHqIy6IeTNBceDInHrYKEL+4/On4EMxdp6
0oS1DfoQhom+zaBXBxCnyV2Hdskctd3FE6xt6Pwe7NO9SuuB+VGpr9TEZiYwal2hlMK6wIN5EENN
o8rax0mJBy12c7SGj03uwhZCJ7BsZSRGg8Lwwpkuih1n74TJ42gSBl+YV/whI4WQG1XXi0tNlKW7
uNOOywbEy+UwxW66eKczuyC1BiU1ghk6ms6k/Xe77ibUnXscajMSbaT5LQMEhs1/DBn5p2ytyyo1
whGgRWfx0edjhTgtspdhuA3dHjAOnKAsQR3Ve24vzGzK7ZoZ6LLhBZfcU6MS89pVbb44XglLFZsg
tWCTQTr39PY1y/LZN4eETSEXqF1q1Gt6EL5Uqg2YuctrL4cJq38pMxygsCa7mMKaXzHGTzo7Ntkj
I+RFOG5Jb1loHIuTEzq3uY462xW3qQX7wNO67yLNb82F5R3rX8gUP2TFg5JPjvkt7XMWS7rtrU1j
9cnBpkwDh9b7+x7od6sxf7iPZ4wFRWh2X+UEEplrMyy/qWJ+PMG8zVy3uQ/qItmrAY22GbWPxgRf
brTJdyUp8CsjLRtiZNvvCd7NXue6mh9KGKFI7quJeiME93VH+8WdBdoSI21fjTqsXzS7gVhlpjpU
srDTAVa8vr527QEYoVIdU5eWSgUWWL3Vp6k7Ea0xrKalMmEBdozaSKZIpiz0Z658P6ZVDOO2lslV
yIjbb/MxoBs3OobdJV2Yg9VtwGx1K73ZxKBhtp9D4NFk34Sl9XW2+jnbqGIE300EqY2d2Z7tpHPu
F5YHZ9AEx8UIqUJn0URrO1OoHi352sdsnYo8RSIUYNFBQQ2LhKiT7oVM3a8yCPFZUNSlq64LsYR2
q+G7bhK4uKoS19pHGkmCthMXq1x4iEFYsdY+L53kkMmQQbPV4ZK1MsPQqteFl4q7WtjGKctKTnAn
TH2IfzAooxqa6jxJnX0tLolOmYw9+jzkvzAN8PrvnctYduMV5yTAo4jVTVPNzl099jGTrIKCHRfW
g/SU41spiZbLTzQbgnDCE9+JNhAosp09DIABY1BGF5PmlPuOXSocsyf6pnzVlOM1LjDHEbCiADNf
O6lC82nyalQAfPNJV+WjbQenRfk2BtWpoAKeQWhMRSUs4J96xlUhjYiEVqQ1vahugDiAFaR8FCMS
1T47LO+nUThPVo1KV+t3SP/2JLdtHF3uFxdshUgPi47mRD/uD71zDtzwpLnySSp964XJ3sEGVEvD
a7d0VwZKlag275QrHlHf+JZtXFpt5luudnAp2eZee13W3QIReJCZV6YJGA9xTRXtVRaR0huFL4hx
UAt5HGxeQg5oHVGd0jaumlF0HEoKuF53Lsy+a6/MwbwkkeaIPCLbt2G9azJ1Yomj0HTq5z7WdgZU
1rkLQfUi74BwA2KRCMtNE9l3mYxwzzMBRx2sBojPcDPtqjUSelLjKrexQK/hOsT8bO9k7VEn0ODA
WUkvYnffkgk7lL64J9boFtteXGjsmzQBy5fjaezbhzwbcTKnnIEZfdl7aKAwN1nberOPsuYGvgrE
VMS5eZPsZ9nvcMnx1vXkqBVCwu1HBWZZF6HBWYXO4oAp9/UHpMDJnrfoKjLFVCY+eUX+4OnVc19m
PDDe9zgnWiaZruRyTox1tytieRuk3eVSCKnOntbO2G6SwSi3o9Bfl786rY0Ha8JKL3OetTHb6Xbx
KJpl+4vacx6grG+FhvuToR+9uvwWOPX1UIfHIRHXgMIQUzIBhYz1MdlXdQWxzABWoOunMsHA3Hmf
uEOZUF8iptm0m9fg1Bd928PDN/1mquF02BrqiviJu1VgC2Oi4G33wWBu2jl5SDjRcSLwcxbHYiRo
4eyTwyqgv+oRdlovMp3uEpkdujZ+COLiO6y8ku0+O2QYAk50g7DZDqmg2xbZtdHC/UePgjDUQzZC
Z2R61de6Ho2N03D9UTKD6STFmoHoATfH9eLtLqIUIi0hFq4B5wZTjuOgZ8AydJJe3JwFdI1OciJz
IrxVsmMCPy5KKDTgK2Ng12ymp34SZ/jHft9hRhgOW0tqV3rbfjF4V0M6TOpxxkHa1wWCcVO8azS4
am1xUBP5Tm0gIXZ1T0Mb3uYB9gTQb24qDR8da5I0PJ3lAw1Buq/L1wL6Ac406SmBxHwszPK6rVCm
jqnBADcloTePri1mZIZon2DdUTbX5Q03fwfRJdqqVKbXi31zw7iGJ65Vq2qOkFlXsGqRAyGfjKEb
RjTmc/TeOvK6jQCfZ5zdVFEcm8H4AmN8X6r8unZfKTGWRZquRwhl4xQzRxHHwdC+oZJ7WJ4nKtFb
jb0NilvnKwdmT56KG1vll5Jb3y3OgsuTJknFuW1EeRGr8YtQtOGaG5k3jtY95BY2oIW7WfahMCbz
GZzHQJSfK/kcRTPqei/xDR0CfK3UjTmEz61KLyHS3Gd1+STZuZavK24THLazhRXlYuhfdSVzh2I8
B6O3QVxyCmYbBbD9VFoxHiULAs44fi0r7T0svb1IXRpjXAzy6qTVLQuhMK5wd3lGfpBvvRJdlIrU
MSafO5gjXqe8tVdhoeGBpDUSOUZ3Cd+V2Z/aat50E1nTvqqacxWOa29ulrj3oFoHo/FVt11voQFh
2RHALXcR8y2NyyTlKz45LzkivTbuDm0rj5nh3JYGLzVs65WTsPnbDTQ4zZuvQfl3nlGkXH/ktx43
2J7tvWpj+NA2QmgqYqbaEFedXapHWNrpfoWcZPmtblXcAtjutBDYJddh9AqcG0rECtjKMpk2TASk
NoaqQ3OLhRxkXqe7qqPo3RnUtcCvVFTpZjSGdREF5yWwqKXTKJS716fk0Kfzt9B2n72lte+sY10O
HDxj8mZQgecFr58ZUbJxZM1ef4D1xywUcrBpFeskiH2ZCiDkjIln5J3E1B5C4Hoe3E0RJUAVQlJI
lPK7JYvuJVVFfz83AXwRp0NJGR+E2fU7tw4B0sqjMdXZujHhFZbGeBXPw2qErbKX05y+S6M5m3W4
Y5d7t3J6na42ryr46isI/DUMhm4/YLWgSut27iX8c8R6xwIzh7uiKcUNdE1GwGK6aQ2EQ3mxBCsU
wevcJuE6FyF1zhDQX3YGwhIqI0eUt3bcvy3XgC3NPtbEOTJg2TCx/hqhhKPyHlhHago3MYnXc2Ne
mrIx0H4jkm+icTOF0cF15/uG/YKxeo2WBy4ZxBVEQt5L7Gi3WT4ccDxa5aVg2mldhvw3XRtvVcQA
UTmU3VHxIJIYOR79zpRj4tIuQSFMY3DyCCPY77G9hbMqQFPNb8hStmEcX/SqOzbxWwWfsikRzVbY
4Fq2drnsqDPbkQXNImXfFkO3aw3PdweYzaLQbjIz2OMgABplJg+2lj0jrn4o+pxtFeGvoXw6oiuU
EUc9B2Ry1RNuIBdD3D67OYOmxVJ/LzPW1WCPmFcXL3UA7TFxobV3z3oWtNs4qq+7GpPDDoCjDZOj
DC2LLjgT+6RJ9Z3ZAJAnrk1qYHqqBeT0oec0DToqkmBaztHYuwus8KGDacxEGSVDMV+oyiKATVZk
BCisyGZtpxXTUzRFj1ok8d/oN+PgnSDp36fd/DCYEmBm5hi27Kr2gyLoGIKZaxfnulVJPC+v2EIg
P8sCtzsd9E4pOLVQ8Yo7rVf1rmfwvukd7Hw6Rxv3fYlh1tz25KWrCmuvwCvdXajVZPsE1XwMUNgu
2hGctaCdotfVnWAn9BzLIq0HnpoIoncF94YxeIZCmONtpqdeo0VE6NbPb0IBe/TwDG4xwpifw9aD
PmQ7mAyPg+DADpyjgvb2XjrW8Op1RbyxXTU8KjqVG2wKJt8t0+bYqwEETSRiXoDBY0cUpx81s+Oj
5wMPDJiC7lwnDzZGVKdH0wEqcNIOymsfDJUf6ziREcfS9htUOfiCTQwrii5BHUenVj+nLVUgHbJN
PdngKHWs0ADRM/ao9Y043npDqO9lF+knD+IB9UDeQ9hR4aECB3tizPytd/vmJOaqXZexFpySFCOZ
0gD0mI0wvmuLbjiPHTrsKm/h3uUM40GM4XUMkKmoQ4ZzzGZz1AtweMb5z0SLe5e0T+12FkK7Yipp
HUMZZvhRG8bBrdW9ckaCY7y0fYZUUK3nErKgTr1xhQCRAAWl30xWxdC5g09YMxpZlQPmXFw5TW/g
lluWGcR73ZXrwAA1i0JMb+qhSi6HzMIKubSyL7omEyrp1norDaHz6GUT4eig4u3YJN913tsVE7Hx
ns4Ie+QIJE96GPrrDhyCErnBGhSigTATgaTmMkGoK3FvW8Y75lCG6052DKd15nBjhZF4BCULLjjI
b1BZ2NEY0n2FkserXyeDH+LjsR7nID46mHvs63hID8WCp8ezN343qxm0UmebpNiI5GZaVFSVRyoI
mjiUdqVCIaU1PQSGJsFXKY7mxoew3B9LJ5y+UFOLteYET4Zhq21fp9YhkLJFjzli2mUktre13frF
AbDbQMpLtjgY5dHK9ly47VMuBGJm3A4TpUewk/HhMCNohMkQo1x38KqHUdut6sTM/Sw1b/XesW88
A0svbaYbEPGlbXuEgxjhK1ZY9zQZyMND57GZAGIg9MFRqWSys/nyLtOS+zTNnntDt/1ELenVbX2b
Dvar0+cdOyNyM+SDeMqF1aM1mgm+Fnpxm5oF6RpzrD9NhBSvZCUKlvsIW6x0bFIG7Vqu/13RkWqN
XXXXZmXcRLOxkY51WDAcUEE/zKuLLEZ3MkfXMxIJO0C5zdSMvjmqQ0zN0/W/V1ZTRWGKcNkwrIsF
GKpH570DfFVe/iKBWuc2ZXZOVTot+CsrAD3csB1z1G+dpuqrNoGchzb1MV2cxyzxaCFpXrW2ajZo
MrJNaIKfO1X1EFX4JyxYkddcTnmOA2GxL+Lq3vFK7DshKWXZGsP3Lbzfh7TtFncwNGBQS8Jkk0K+
xh6hfRERw0EsGW4+DGT/4+v4n+F7ef2nnWjzr//i669lBUIeRu2nL/91D2epzP9r+Zn//jc//8S/
9u/l5Ss+Xp//0U8/w+/963M3r+3rT19wWFKb3XTvarp9b7qs/fj9XOHyL/9fv/lv7x+/BYPT93/+
8bXsOID5bSHGT3/89a3Dt3/+YWJW+x8//vq/vrdc/z//WL0WYfb67b2JPv/M+2vT/vMPz/yHKyzX
1U0M40zdWtJRhvflO1L+QzelZTmOMEyJbw7fwcetjfhI9x+uZXi2tIWh89pbOAs3cLOWb+n/cARw
qJQOdhW6NP/4v5f207P5n2f1b0WXX5dISJp//vHJIldQ+HqeZboOnwOVwV0u7kcL9Dw0JxfOZOxP
biJXbR0/pIkL+qNtrWlAghckNtaeI9rcQIDnUrz8xmf1kwm2sDGqtOBkOUIKaVi4K/x8BYVlpE1f
FKG/WCmvQ4Y5eayimxZJmOWimYaHPq4NTWrbhq6dHoFjzEJjSG3ptCittLcfnt5ft+jHW/KzQ/Gf
18M9N6DHSenZH9f7gym82dBU9aUd+qasSvi1YCpV7M0QAuuDFOJNtyEj4gnyu1gS42f/4I8PtnXT
ckzL1nng7nJhP3xw0atprlwz9pnDJbC7czUcvNlG9qZjtubhb2Ytp+eieoyt3K/64QnhAMEHpWyR
vGpYNSanqev6h7tf3xGxPIL/sQ1GoGBbumfahml+XN/nK6taiu4YiMRHJ/ylFyLfOdCzzxWsMSsW
LZIAoNbaSqr1EFYdOKTnnZ0ASj1+mvfRrID8FSNGvWI8KTQUOjIe5tWw8G2L0DX2zFOByl0QCk1L
tE1tDxR0EIk7vS1OboR331ic7Bb1aGK1oHtulOEAG+OwWmx7w9Gu53bM7mIGybhkoP6PAuCCyYPd
lC4g+6JAQveEKTGuW6ukgwTWTRyL5bHHRupmINp2H7U6w9s6kQfMZigDFfM8qwox6cEZ07Q88Qpk
eLYEyQqNytSlKOh5jXpg+t5qfhVX/fUHYF+U+KfH8k5pmkZTOXSE21feDvu9ej1K72zjWeZTlQpF
4/vrx/SzqfpfT0k4rmuwdejis7k6TgkBsaRR5ocq5gMW0Wtnc9elGFZ97Pq//rSfzZE/Ps3QDV03
Dcv1bPaRn1erdGgbR1YR/nNwIDkK8y3UaGwDmKTsoKdjfwjvhwBrPdgkDVjzrz/+08uyLElDd6Rh
Omwfhmt+Mt0WI/DmrPh4RJzhxVg/DpO95VrHNZxQiissbX79gR/Rkp9eAgONhGvrhmfCOvn0B1v4
S+H4W1DFDH1yJmt3AZWH9axPBG/0sBIYsw6Mzmp8LCEMrhkZS0r9bnF7NepbU/P8ebNHT6qOFdNb
GFft2WyNgJFbcZ1UoEimNrubyRsrfFwTYAjPwsuOZo2mhJqGBI/fPELjZ/vsP5+hwx8lLIdqzfA+
2ddrgysSlHEMTUp8tFteE7e1aqBE2z4GOcwoM1MHLSGxQkS8uiWiXfh5eASgzGfENWm7UFkVlOXu
d2FExvL8Pt9tlrJrewYPWpef7OjNHFawGcnKh3UPvK6dxaCd7UanZIJZO7syP638bHJgW+DPsv31
szZ+9tf/88a4EumlNA3aeffTp6OUqJs6Z5qEh05w0XXj2iptWCYjnOKo3ecclXruLA7fC7VYHkMB
ObMYFByhCuWvQWzfb9b7R4Lm5xsiTMPEppzBJ+3sz+9bLdNsdpjX+EXhDYhPGvh8UvOzUMq10z/J
icDVOLzq1AgZmG53PQrClKMEtVV2FrhabjKoj1VgHOdwCI5mN8To87zpTJ+IH3aln1prns6VoW/t
oXvoVPCbRK+/vanCMhyBoNkxhP3pfJuRlfW9dCrfjnSX015fJcwRLwrYhHFWXZQwH8PB7tZ6okoI
iwPTZnMKz6YCdWZaHayYLv9Zq/5Uqv541n/EJ/54VznnUZ+zhzBEYP1/XmZOas8DthLKN4b+AauY
DP0NAwWXEnGlsoaouqz42tCATfit5OHsYSP0MnqyZXQeist0M7gw+9OikheVfWqZVfwm6eEjB/vn
KzS5Z4s3gxAu//vJuj9lchR0rlH79dC/u6KDWk7Q6trpCJsMK9Mvgzk+aRP1vTW5vueApuB22THw
3wz5o6mVXxDkin2dgo946mYItZaxnMczRwZxBqLYDDIWG7ONYQkm7bjF7j46UHo+YSRT1Pqix9Ni
f6Z1X7nM+bw8xdNQt6mBKgRwLEgOf3OHvZ7a6KnQ7xKYAL9Z/J+rVElpjEaRjdc2HTyR9E83IYbq
HLeZzk2QtNNBraFIiHdT/erUTr9rqTRk1o/kS1fPWL7Yv8mv/tt9EizAtkyqIFd8TrfNR7OAUNNk
fl9gEG7ELzGicjG4+lVNIYSeUuH3lJG16Qq5b+aeoPGgOXoMDnZZKVqfi7udZfabF+rjiP1xaSxl
mUXRzozVojf/XDnnMHQVHveMXUmv2RLAKw5hSU4Mc4seA0ujJGbQVu3RNIF/sGvPKdSmcFe1kfCn
JMSolPkwlgjzQUzatsgiPBlhG5wF3iu1EeIjBcGmdZ6hhGxsYinQ159iazrGUwWPJJyulZ3D57eV
2GQDAFGqdnblzRdjXj1lkTp5SPrOngArME2w+Vw2D1XkptinusFOJgFs57gEbbLKt3Hqsl0/m/XO
nbHxq0V2lhLX/7S2r/tgkSsWVQPvA//idGbnyBkFnCT0oJWuw0SdhwaxZ0LZqDvWlaULAxO9AiFM
VlMoo5cM8z59jlCz4YhaBhdYgjQHmE3mbw6Oj5jxHx8JC1Uy4GWToz/TwfF+3qU11cq2b7vGj6oq
2RmyxyCCDIYZHe8RF5M9TnrVZQWDophEBstA2reQEE5hU2A3jdjLH/QG9HBgwlnEGNN5skKW1ZGi
ZqUP1TC9IewCYsfs2YKTIlGmP8V1vcasYd2WaL0d3QEs7uBfZ9gWJyUQNAgJxGdj8/9xRAKlm7yW
iCHFR8/wQ7cieRY65l+Vr4QGwdVixBg3AAp9oZV+2XaSQyWLN5kOF4Ax2NLCNSQy6yP9jWdnNwqi
sDlr8jfXtRwiPz6ApS7EtVTo3H9X0NT+/AAqowlkOsjSF0VM4TkiEYbhdch6lkauvhRd9hQMeJ39
+m78zaeaSxtrCEnJID+Sun+4Gbln4ZqdRxXnRPUwuZlxFi5GPEwmcRBwE16nBe8KcV759ed+7hmX
MtjUKeGwPbP5uz8/hYzNRqs0MN5ueNOktM7ILjEtyWr7aIBpriIAUAjsKJsME+VUirNAhFattNnJ
cYYwV4beYqFEV4JIuH5XGBL85gr/pk+gPeKNsAXJZ8bn80uVQ9qPY6vwP2muA4gehMahm9FpatdD
r3t+3nfxvd1giq8X7b6DgdqaSIPGvj8NGd7UqetcpqUhD2VBKy5M1W/LPIw3g+a+/vpal7Xxae2Y
tuV4vCQQUYzPUVjI72yrZTMHp3S1zTTi+gG7bSrTPXOM3yXMfiArnz9t2Sp0x0Mq431eqYhkI8T/
ofJJU8CycJqUj4M7nOruMirEfZxqOGreDGAgu7moxkOumVj4Y0Dy6z/a+ZtOygKUMkyOEhq6j77n
h7VbOnoS1x5ulDgb0bTZ+gMXvGVmNV1lrKVJmdrTRA5kxQp86oehxoBDiTVh609QssbHsczmVay+
jVmHzTWxIZcpA3WUwGn4hoFMvbMxjIfL2piwWqJjUMr4jE0wutgIEQI+pbvCZiKWD4uVrLZgom3Y
bySzYGINAYyZvicbgNG3OGd0nMENdHsXyViacLou5UDaxJgewYvJZv2IZpoWMPXsnY2EEnExojWb
jkUJXW7Z9lfm2Z6b/VTVUF5FtfMcjxeznNcaFl6/6a/+9s5K2yTIBnAPE7qf96J5sGugZ63wR6uw
8abDfsqAMbTG6MjFt7LcJ3OR/qZW+Wh8Py0rC8ScCY3w0FR9rrLLiBnsPFWlb8lweoP7yHgII7m7
2rQb2McDqWQhiVuLI3pSaT0NhPLnhDH6XDlfutaYDnGF457ZhASXRNmjZmNK1CBkWtoCC4NDwtMi
+Zv8tL+7U1yxB6zJJio9ANcfoS8YC7R3oi383AYpgKijkTFaBVgN2sbaLSGzJcqef7Py/1fxz+ts
wSXFvtuxxFJE/fypVmq7C4qQ+zWWegj9OnfTeJrYtt70lDjvM7THyymS+Tav3en/cHYeu5Er2Rb9
IgL0ZEyTyfQppbyZELqSigx6b+Lr3+Kd9e1GN/AmNSgUSibJiGP2XvuoXB7/vv5wICy+zbrLpH2I
8lNZU/pUqjuZViqRMpCO+d9f0P/UN1kEwlBTGML79y5daJRDs+4hYI9q5+oVn5BSoObmIJumYe2X
NKAcqyfHETVAyrh6rupyfhrV8KwzfrhCSzr+f74lxj5MLgwa9H/W48pmu7HkGBbK3njLm844WQJN
dCGQCC4sV3ydbZY10jfYKvrgEn73rSo92LjVbVk9Me++/ffvyFs/q38+9vRv1joyNwUToX/9LGPH
NcCCuwjuLaydLcvHUM1N+QirPdl2hqiv44C8WUZYWFgRet89axta0kOeLO1PKfZ4SJ8yBO+XHp0O
0auOeaoF7oZRUM6T8HJHukp8YDs4bx0fhhLrGR+PbQRjbqSmYLr9YtSnrGJhY+giwqvUt8fE8TBJ
Gh4QE5nN5EHYOV7axT7khp9CdWIPp3KDdiGBmUR4tL2bzVVcbULTLmSC3iCR2Vk3izfDrBhzRjhb
mDeOJ62paTuy6cQJMp1E1OZhHDkVilDfOM8VQAHl3DuAxRFwL9EGBiB7rm5Fm6A6vGepcwJy/+UT
23DPjomEgILZe1bOd05pT8cxX03SDrlQS1K8Se1/DtP+OfRf6xZb5/Zz1gGLbvzzlLJcHeFeqVe8
erMZitY92Q5hvhbbVb/Xpy3rNUaYtv1BUtctYeAL2NrqT3E+WGGc5Mb/GO79h/ptHUtwDCBBFdTt
//r0eIz6/cVEP2aWMt7OowJlPAs+uSTeCvcujcW3AOz1P6rG/1AaOTzqVKnsDZhl/uP8AWjVlwu0
5EOpMDAjhXtwF+uvxa7vIfrf931H2rCG6EefuYf/+/vi/PtPbDPMZ7TAKMa1GHT9609cyJhM5Tlq
D0mz4NHqBUYdsFrLkqS7JscrnnNlSZV92d2QQmZzkCSl1mnOJwH3jG6Q0Lhsp2Ng2ua4SpLiMxe6
YGPj5XcmdQyXC5LNugEgZxMm8xUbZsxadi4fF0zkaCYrlJFuRwSRe5qsb6eRgVszcYgnLz5oHenK
aWNFoTDaDOYwe/raRoriN9EbCN3iwM4KPKFt3jLsGq7S0Axn7KDlUPoPcJJhoegataLTXDo51W8M
YS0yFQrwQ9iFUvS4pmZvzBLbOkKQerB+/vuv9+/n91+PI5ual8mqburURe4/HqgGIgTQBaY2MCne
WvBHzKbBR68xQvRMBA515XDTjXpbUJ+wvH4YCVZADmLbW78y4cwSgB22JdE6Q6OcU6JDx0g75DD8
uCUDkiMISZBUvWMydh68nbkweq/KMd5ZERzkmvQi6Xefs5VdVTncx/C1N/aYopwyRsCO0EH2RGLS
0hcdYrBh3LoSJSiShw1xDh1mer3bGMkiUBf2+ziGTWjb2qWKpmvkdwpny/9cfzlMd//tDPccxzA9
loG6xdLlHyNOZPA91GijOhiSmaAnRX3Le/paJU7FVDxh55Vo80oNZVnBadbUJ30g1alnc/YiIthB
ZFCkHVvz0UHOk7hOMFdEV8dDEh3syeju4uneKSydloJxxDLNH6mPjx1amZ6xqBGT85oJeXa0OD/H
8r3pR+tW/VYM5O9xmYjQjXXwf23+k04slApU2F7t0cX67bkmQUR4UDEZ2eBJqcQ2Nyc3nERy8OFV
MUxHPjAv50EvPq1ptVZhWR5SVpzzGG17kV7REXA3YJjcRwaO5qV7boVS4WBkLwBIn+fKujGxexSz
zkqpbkLUT+ajX3pB3BbiPvWtzUjSRwc50xq0t6j240uEuD8uEZ22g9j15WSTbEG2Z2Ix7Teyqcek
DFm9Ub+1hn7a0mMkoxLbSxWtCVRu/5fSZ2czkfunuY08dCnsPthsj7gk0gBNh5H8tCLStvHc/lnQ
1UVtFKIjwSSY/4Ht+2eM+zaYuJs2YMIh9hVVYGpmtsUXzqkBQB60YnFpalFsmy8CKuMQqthvGhlP
EYGi/ZyRmDRFD3ZUYVApeyIf6KWDXreeBsfOtnk+3Qp8GcHYuS+WjxMQzyXp5mDyU2RW4Tjgrfd+
0YkZIYPVKuSz9Vf1qIo7QKg9xM5kPkaFf2f7Aw5nl2AzMUDJyamZfRs8S5UjumgMGUq32gPEi4Mp
Byim+9N77IFxmP3fhJrjAlT1hVo/7I3kPEZK23Y+STmRDvDMHdlqurr7I8fCx+6V1ex7tK0OopG7
HtXtpDOWb7WGjEwapbAGG79tSb6J8YJLDfdWIxTeEsACY4EO2S/a/ZIq5woXsUXZCU5Ta74xWOPT
nOU583wVeDREgYHYx7OgnvRpcxoyGbBKk+iQTXD18bRTltHdpvwm2qy9zPGI7LN3L1MqxyDHN7ft
FlgeuWPeFkdcVFwgUl5i/wpDB84YMoKwcAdEA4l2qioLZaNVISo3/liIGS6APNJwthqYGFo6nmdm
DAcLwIuR4qfyy+ZN00qo5ygONj0ZWNiAgL2Uo/Hc9HoZ0kxtE8ZWWzRC37DO34c6cWDDmzjD80gF
sKbIflw0fVMX+PY8mRyILdoMNhGK0PY3ciKcSxTNj92a50hCRNXjh2nGZFrE2Onyhbg/jMKxJ5s7
4X+aRSSZGPp3PN1xQEBDzkqnXnjM/GhjjR6aSHcf+eVPbFHrpYqbZir7MJtQ+ckywyLj3lk1n2as
DaiPPDxW2A4X+zknQBIKJQbWKse+bzXMYPvW2Y/zGNZLYt9VTXdDgGoDyzQf3Hj49Xw85d18BzXn
w0jEHSHh/Y6k3gqh3Ct16q5vUpjTNZC//KJ1xDvN0xDvDU/iPomhiRQd2oDikMTmFzNTeQTdfzDN
95XCdxwX1lVmCqdIYzJlyOS7AOex8azeCCAnm5k0w9aP7kHn8Ldlso0XYn9wfR6XLte5sP2z7dX3
iV/uqC3x7jWeFhBmcmyHiJTPzg0sotBmr+zOBnWdY9cQJvLc3SjNeXIy6V3ZbF0Y6Eqw8bw7ovdu
KLsgTRbyfri6q1rLTBTet05/7tMeHxKJVhApW5JSSF6Luhbwnh4dlYmiPasmdFrr4626i+uOd7Jr
363Zh6rdBWpEqAeVEWH/8I2PZdWhOud61i6UXNZmcid2SeunpMZbZKl3Mn8IrC3Tb5+4DOSv6bFJ
9IcEEmNiBb0W7zxPguwiKder85NjahfD/ktgPdpwZv/VmpzIaYfnfRx7Cbc5Q679t6E47z5IeLiY
OiNbZJxg2mwydVtz3MYgSrHS9JsRCxFEW8ZRh5jpHnVLdXWLTIZchPEWEGALnGV8J8ggQDy3d2w+
LWlUv8IhBMwQAaiJG1fTzfbJzaVPe3GxqsUvauFTz0l8E+YdVDXwcw0JZVrSPqt2OusZxc+osp8U
b79pe2SjVTUcI2c8mmNSHHtFPdDiTjWE/zHZ+VNmuc900lgFjVs8MdweKNwXDC4tzRNEtW6js7xL
dF/bEKe4b4pvBYw0mHycCElVPdM6peDzYGzUGTVIysZ1q0/ui4CEjEeING4f8IC3Pnlo806qTrZ5
0RWXsam5EhYBOjOCQwrHmihPg3QM+swuI8B0tH4X1/5u7OGNCvZZa1J+9+s5h7mi0tQcTjo3hu7I
C7qSZa8y85BaBZyW+Sj88p3Qgkeb2RomxYdkGInBcKTDEUuagI4fCGnw89Li2jXgLIB7Qq4sblW0
pk5ab46BahFcGGkLzfRcD8UrzQtsW5meV3OpXWovFVSEAOXFt2vIA4dAhOiwfXYcPkPNKj/l4u3a
2rsyBfqcBGZGwb6u4DuvFx3aM09tM8ttGg1WYJ3bBWU2bqHPyO7eFs0/arAqNp1IPhRBWG56S2lK
N1YN6JhEAKIB9KPjpXfOiDx5vWM1BnBNGbJhFNwE4JgxmdkkDU7S/Gk8dzdioYWHSjVFqhtaJ+s5
TTKmygb/KuIMn+5apfyLZfPVYligPD/xam2C0OLnyV5a2aE0jORio/5wDVQDS0qgXWdeSVF+HYzp
hfew4SdL9vB/Lhpp1MWgPziGOnQ2LmMi8UjnrP6Y5cIlSyGHdQm2OZJ/ogiCHp/FrGKOV6slr9Ui
8zPOApPwtp03sfxbAHrYZvaaVEhxWSwDBSZho7a1h9jt935fPM1j8jagpwgjXqfN5BCiZujNoyhn
HcMCgBTfmH5s8CykXGydOX5J3TjfL3nCxGscULMmJApELgzgQdFmJx6uJkdwXyRjupljgGSixm5n
T/JHx7ETkhVK97ScppI5W2b0076GFL/xp6OWuycT1zT/NgNm5PcUA7N3ytp8P5g4VBysGHAtkgLI
XIyHDdqLh4ejcpkDF77/CdSw1qBdejYsW4ppHF+KEN3IDhMjuYv89k35A+mUMx+jXN5osgH+kNlo
C9nsx555qTETeZjBsxeGQF3aFy0BW/l9B3A5KLLqjMocZb9/y5Z+N9UcvUW6/NXnOMOSMoMFVreg
LLoRfmpaiWAwKcEb7ohdpTBF1t7v0Erc7Kv5yplmMAwYg2SG0RgyHZQBYW0JBk6h7uCkEDDdwNsl
u8HnhO2EnCA6SOMa+6l+WZwXRsSwwqZrlSk71LlfkgTSpO+W034knFnGZahcVtE+vx3yJikOMnRW
xjIPJNoQOpTMWShxcASziz4bof5tKiIcaMjacalZQbYWvo3R1Zxby9bUc6bJMzyyOE5vbVlXgVXU
hM3iV9zM1FkB5cS1LvTpvBZXfXUoBMCSLhtZVFLiUIyRLlM/tKbbM5Bu+DBb85EhGl6DGliyWXfU
AI3Yu326bWpK6mqZau5N/eh2GGFyiA2cE965ArHg1Bmr0VS/05BhGqNakf7RQFuNAsCm23bjW98o
d4O0mlH9HpUABs6IV53XtozHT4fB81lVq2Cm554UHYo7HYOIO86HyTJ/8Kjkfpdu/aknmt713rJk
bbrGEspZbN0tmfbTzFGoYtCW1Sd0iF2rrynfffnU5b2xMbXy0U2LHRM1qmrnVafHDMrhZbQn6LYL
7hZHw1uYf4jxKx0olLQW3bI56yFn6y5RJyjXvMe9IluQ10OXyX0azUePpPFuLngpSXGkWv61MVYS
VXNOGJqH8c1Mvma7FWc2M0TLu/oznyn4VS499RMRT0MPMGy71UBHtyVmzOJTQ/mc9pQRE7Ur5snr
SLbFauV95+3hAzm3ZDSgDT73QwtTrEopPeJlO3gEpQmdEwxAR1Prz8yvqS5TiyjKZmc103vuR4+p
5fwMhlMGZOZszZaLabadH8hUVCJlmA/FWXe1UFdVWEBnrdLmPkYysonK8iOGehd09t2skcYDp2xf
KvkdGeULv847yD2MQlbkRtXfpU7zOEKYBr8Ag5ULHX/XAPDSytOrzH1QBtHoB2TKswS3WB9Z5gPJ
B799v8AFEskSmmTALlF8GzvOMsYz2EimsOmiX0azLMdd47VL7QeAwXuzpo50teFJLzSSEFeQYCYz
n4tbZxbnn0RB599Si8AZivj2GGiM9cnXtJelAqjmgU0dA7a/+N8UodZljeOIdb2tfvw5wnovj2Ls
LbIzwE3S6u8oCq5dvOBlr7Q3lekwx1ciuZP9lUzOk5pM2jWPPYao16Cyo4oh6riQMTxNfETOlB+b
qEXTnggdhmmC96B8VCQzb4m+LdbuYgqBtXkhAELSfNSunvGpumLvuxywvNCZy18aInkc/Ezb9Mma
n9C7v75H7sTsZXcE6JkB2IizGB2Y8o0LlorZjrYZUDIzYPLvlVs+sfA/ukP3GxmI/3IjuVq1/2cg
hGyL9Zt/I1xRM0Vp7G0NSKOtu+jS5hZOTWSymdVeMDoReeAezLpQF7tqQoGsa7dwKvO1Y4pLYZ8Z
epeBnaZMsoqVUojL0OqcN4XzD+8+997UQGEkEiLHRez6xt7r6UEBrE3drz3YX1buWCGhMTgc5bMv
+K+rJX4ro8zeTgPvDWdd+9RD1wi7CEC2k7pvRinx+DnPmUmQNexPf2PAyw/wHX5ryvkB82RvyegG
uO15v2ltAJXVte1AYArZFwNFVCc+yqTe9MCIXOzfumN2u6Om9cCucVht21o7xkvMqC/HQuZwok8x
fp3c86trhH/5UHXpG258ArHyD67LnVLVk0NOwDQDyZM23syUAsTohh5Y026s1SvCT+A6tk3zymlC
Qqa8iJpDySBbWvj0tX06vmT20NAvLl/MdeUeuxaOMzA9RIqSJOcGuuwfyaW9Fo5NrFskIlw1ajg0
jvMowDzgAI22nPA9WDZtn9Rka2dOCITjq6GN3MZNb2w5nB5qOPAwLKb7eqZJW2R8QMaMf1XzDCa6
U2jEaERb19/I2HiDYhzv3AuANzw8kvbay5JvN2nAH1ct8tKa+q7leu6tXe/rz0vZkMBgmwhvwV5u
6wiqdyQ+pma6TDVd07iuchnedDuGLgX3YHo0F19sCRlTQeo4NakJ6ROpZXOI17El0IWfyRklzEQA
ER4a1Ttllu9Z0a5Z0PDAyG44c8nC97IAqMmiOupthrICVm87mL/KckkzpndGq27dc88hrsGu4gNG
6dnproU6FYFPWYDted+2Jrdm28ExoQjoaKi2LKYhTtPV7CLN7KAE3kWxM905PmdvkkPOSZkLswPI
32Q0/DENfn1zOe81aWqYJlNjJyadTfFEsAlSgZ295jCkyj4PMqZMBfvCF1W3gdOa9twi3FddR0n8
M4xwxqa8Y0ad/Bhpgoh5oBlMZYeoBsn7PpsvdEEk99nNLVfATOM1gQQGeXVnJcWTSTbXo6y+x760
NnYbQQvGwqccpwAZNR1KMgXIIFJdYCXjrSjz8hiNtQjKzn0qpxW2ppG4jiYvcKUT4c6y83Ne8ENE
NISp5z4ljI6YQJkdgHaUUI41MoKhD4R2/ph4JUzeuiaSFW7YMYoTJmQ6z6wYfZ8Ij2GvmzMp2fBq
p2lmqIZ1uYx87UnyhKQGwegZQlakapSPiOaL0TylJmpS1nar3934SWT8V6OMhykvip1hVClQb6Q+
SZnse79rNp+5NAE1qjegGT7u34xILN8jjZ74MeLnk5VMuXKkec7W6EbyydtPn7NoB+JKbYYebgl5
WzuPg6ueLGYnxnLqOqqexPuIGvmcyCYEpOoE2gTqK4V7xzyFOzxqy5VSBRWT7XCpBOSTuScqpAAY
ofM5oOr/9bX6ZJQj0Ce5cE21mDM1xyaMueF3jT8t9Iqshf8MSgpg9smkurvMZjBiYya3i5wrvY1t
xrrWuwYJdDHz4sJ1jD5lSD+EZnXgv5czcUDM1WiOefFmrIPPIw7ATbZqVaE2vShPZ6AsjkWasqjr
3Qdm1/mOfZvcQOCX+8WIXpKpefVYOGOAXnnQQzxCICK5wkg/K4PD3rHyIWh6O/DQ24dalVPsttPV
zBrjUEe1vMI4HMus3ydl+owDYoakRynh1wa4JTp2C+Bh5sl0l0A7D2zAKNsuRwdsx5hL7O4plwIN
nWeOuyS26GdKOmFBj02sLYHO9oItAyM8fvabTxARDBugwElVBmgnCE7RaRGsSLTMLuvHevGjkOBM
E+ZlBMaNKNgdpPm3hEwMAGy7wZsDc6DElZbbczohLnDS6NT2IzMMthIxmtMOl/wlGZAvM6ReJYOG
e5hTHg6UTuKRIzgEX4yUiob2OB+ZGTkXK9pUs1G9aCZZT3MdILr7ILc7evJL5LxYvkhEBhZhZzSV
DG8Na7hUI/Jex1wIws4xtcYzxPOmP45u3m2nBWNGmmscCSL3d9K+l4V8pwVoYBpqYRF34/rSfWnz
CiMwsdPmo+DBwYYrfSyLdlxM7EdA2vsAGSdjeZ3M/M7wXUrOHCwMUqadgzSDiDLrxF7NCmFMPCul
DoiynvX+vkpIcWQWBFK04qOb6MficIzdB6oyVAr2VJ79Nr/qjHQlvA+f11tkFd271Vhb1clziWSD
Ge3MQ4SBeFOlCeGZyXwimmCpmTG1HRVWjX5nm5rue1Gly5OZhtIGSq035atoSY3rHOp0lb/W5mhf
bCA51GpGMJZYEyAveL1nnTw/fzebebdQvUYWtE4A9eEalKFgL8LNJne3T1pky7Z3P9DhepW2i3Q9
uvjank2VsSlolAHIOXuJfiIwq7w4GAvuW9dZsw295bM14MykJfz9mXBF02Rq78hiCikEn5qBSnhe
+teR4M9w1hl0utatMc64fj7nfNR25JHcRx8ZGbQ7sqf5PAaV3iQsYHA19i+5fjk7mpzqzrfK08i4
SsNBE+hdSDq2CHUA3oFp5PV+aZxDzEC9GZP44A2820KPX6Ewx5turNud0fT9ofaJAyZm9iqIYyJV
cAHAJaEiYNTibmNfTScW04bAAE0ncF0xX8JX04fdufKcFv6OpBDmkS0r3yVW3a4wiWGIQAkOYefI
AVq991YnfDCg2+9NNxpPrVZz7HkvS5HaOIusekt2jDx2TQOst61ZwpAt2+CrajWMexA6iECJ9NDD
6k9OIqMiMjyOZnYeMmBh1KwPQ4SNvtKGi243WIcKLTvTj+9FDpSf2xxMpqM+2Z8D5qDUTyPzGpse
s9GEYtHva+zTFRdfonZj6d9VIwttk7wbdPPU4aMZHaaueosNpziXBWoy1pVaCy+tzMyapKkhlG3c
7hzSjoMJhJlL0bSNBY0OBbp+G6aUitTwyUK3JwKje+NIggazCKRzO2eG2jUjwUFPOrubSs5fel78
stwmHL5V7nHdIXupJq5waMZLzhZFtfgn1Jh/Dd5iXB0Tk2Ojc7PYkpoNLYm+d9mDFb3RXQmP665t
4do4qpew5dNhm4XZXpP7diaarJUt9KYOk69smOvRUDZ+DXCKZRdrjQdvbi5OXu8SJp2eMccnSI3s
wlzGkqxephM50pzdtnNb3Lbamx2cVI8HkWGJcI996XbhKO1ua5XM1l1as35Q5Z2WrOazgZuUIuZV
XFUyzsDqCGFzJhjqnGCrBa4OJ6e8DVE97IZ5bsMB9HE5MkFUvMoZqtiNVljPXVF+tZ5KQ4AYFEZR
SjvM3tQfybf1752ht0NHq+B8uAkwfpKQc3kfJ/VytLT4HSFSBU6byaOfW+1uTnRS3LCaSKf8Q1Qs
UXxDyqh5YgycgOJShXdF5wWkTqIV0PxqDnW4+BdVU4Fh0rjMxiIRQELGITrg5lvcptNQrCtgY9fb
hDBJN7F2cUqJplqPMVTpuWFfTfOV9d18LUvnSe882kZnCQ3XLe///mOB63Mf7/sc2BpSebJ5c7Xl
7TMeY99r7ptBvbP5KK6OYOIGNcvZ5XrakRdM5GNr6cBD+jJwDchj4LjGAzIkVoMxZTx9AWtG5T/n
Q8+ap8ITPnRiq6ewbNRoLLsF/i+Cx41TaOKUJsDzzQHwQMVlhN7uu1HsfNWsURFBbEBhvKdxy8Op
9IgKFqyjWpOhIQERBhhFfat5xV5UtXWkkAqaZHZ3rQ3kINLBWvCZW6RsJQFJdi+SbQBrKu0p7uNd
UbUW2CJpvrQ/dtdWoe3OBvNVLSau5NaZ/gkaDGvwbL42qTrnooLTaice150yb/qSfBbFFFCyebvF
64azxsGnom46EcnEInsCzaa7bzzr3E0+eY5Dw7xKIQJDQxDk28mqHmfdB5nftmVgVFyKUYM9qmgy
flOltifN448OBpYyf6VxXJF5wkqzHojQSvfgo9dseptYYC1q97aVMfFqbDqncvmkVruojnLZattv
foBoS4TGYVrq9jhlw2vKoP2Uwrn3SxRO44SWWNMpZmKb+KnOhimB8viU1fUdNJd+kxZg352x3EUm
gQERCktqwOY8WDDIuipjlgFqJmH0IzXzQvo8Hah6SIvyj8ldsIm7xCS7ZO2q8zMztUe7SaqgJ1nO
lwboed3+ZE8QxOT6bZ2ChtWf3Fd3TlYQ39Yr+/gp9pKGhMrK3E3tcnJtbSLctCcazsbJ45EosjAl
GkF+LUx1yKbVN1ZqPMP9NMPYFu8IB8MmFnMI0lJjzMUP05ep2jkalSZJ1YgRzJ2se4P/3hVh3/XY
vdkDabmnDv5g3Rcr8dToBzDjBsIjm4QT1Joxp7D1E49E6PUU/4nfeNuict8NnrrNQk0K5YtAORo1
sqsLaMauPOrSZFPa1B+e95wvNsWDVir8ttopScSDlw/zPnUyyLcq2g4iusLIWQfwpKm2GQ9XTNWu
kVBfodjt/OZkmOIRwUlQFcK764ZfqxI/MBmSzUcO/VKm/rWoKQ2oHa6eLO70KmGAUrKiyDlZaBiI
vLAvrabe+PCIg56ndyKiCHJy6CoZGQJjsJbNROWXMJJZgcd63zyWNXt9yHFBuyr6vCZ7ba3ixJ0i
TsuY7jKreqfdfU4lQL7FTkwAkekV6e2j7sagPWvWsuSJTJhuNprXLat9uwza1PdC9mDDJs7p5svK
oB3s/a2YaTry8m1U+m8656D7TJozM1mJGUy6CdmuNcPYdjPfjxwreWl7T4SVd893XyuQjVZ+8IAg
nQj9owLtjQv7qCTs7MXbpEn75k5Yw3xbXhK2P4RQSZgo6Lgq5ZDxbpKqAlV3pECvVHEHQPJsJun4
ZPXyFk0PaTsvAfNDnEK1ehkzVkRjszx0XFttguCrKwhKiRpiOtJLye52U3qDxheaLgu8Y4iRDNDN
LnRdvqDVT8zE8/pjqs23yCUfdiIqqV2icDRNsilBZYc9A7mxBAu+SP11sqb1f3duaEEJvADYSMYL
Hh4vei7QefcjbPUyN4BltHKfW3/+/vZ490lh4GDiXha3oURaoepcPLNFwsLnmuh42p3QCNOslXxq
yOPa9d7D0vQ7bSQSq0iZFvhT+qUsqDjgxs66ZqldQ45PANtW32eZ98GmjAWTGx2aiLSc9DnGag1Z
xmRXUu1dBTMWRQa9Mq6mOP/W5/QrQln8rucnil7IY5gMMaHzVhl0zSt0Fc2s8uR2RP/Xmx9c7YQ7
eeOfKBf92XLA9zX+w6IzxrOA90+8PEUz9sHIhzvPDf1X/TIWyGRWPssmcsCBtLVJtCaABIKF6uJq
9fFH5Bd45Mz0lCjnWGqkf/UAndL8ywA2X7jlrykz59wCbynxEp3yPIcxWPtfzDFVX5N6ZL+XoyZ2
HemY3L/ykdlRx0iBF6S25U+Z9w7A8HwdCSDysYlgrnys7wy7goH5m+5MTBAHl0FPCuxdZadUzpCx
3fzX8mwg4THAt2nSQ2vdLyrju/ZZ3TuODZwX/WFbPJFUdG+TYpH2OGlyVTjUmN7erY23apYvKpbX
qO1/k5QJnK/nvyy0boWzsO8jAIDrmUI5XyK2+qCgUqDVC/lFRWX9zloIFwDW2LizRUOnUI3HstYf
8nw8x77bctm3zyjoXrDbYW5rHZrXhlHL7MIkrL4KkHiAgcpnJpubYeqIJTeJxjKZtQp6djRa77J4
nnlNWbq9c6J9jmiKuG9AS5HguMLo74aa9xXSyh/D+NQN2v2Oc3vDtJrcxJJaetR0BNXGyUbyRHhU
ily4aq5yXJrt1JHwl03zu1aO19zp9k2U/yHbBplfrROCDWGoi+K3lCDyrU9nwvhjWZlWqK0aXFpx
m87sFaA7+hka0LJioeQ0vLOwf4f0wS+GJ8+RO9f6athgnOcBH6mPAEcIwIlT/25PlPK1S3Aqec/I
wkZGSizCqWBdwGb2OjBmhU33oLJD1s4jYmx+11NXk29Myi4sObKIU7jl6kN6yTaizLspKtlcS8BV
CePWpKlx55jGManMw7zQg4+xRx4T5dTJac54F0RAPrIORnJA6ZxOOuy2CuxbGT0VImIZZb+Po5bt
qqdRN3lUEaNRncEQQSoyLfq+ssg2LZzu0TJZT6c5ibAWrImgSIhu1thaT72IdkridAc9eci0ZCXR
ZazwoA3MmF1xKUteMpRoQ1MgnNG1qzNGO9tJIe5opr0lZilQEyUiloNLYfoj61z16DY5DwefJo3V
62ijJ8pFMV7qOvdZqrNzUX3EcUkqKUNFBEGEsHsJRBJ0L2FSisDN2OFpUnM3CHI5RMrM33YKhlmB
oQfSoUBZANzLm2BhKytkM8/blCkS31TxFUXuwVllPJV4TeuTVzjILp+XnESdrrecgMA9VB3EiODG
VnsvNZ/IbTwzoQ1Gff6qdRPZUpd99jMCiGSmFMdMwe5k1J5qhXhdDMPJr/KvaiYNZ3KLF6cZnomL
98MmtfheTPs3t/Unp22Qeffy0zL6rQSJsid0u0L6ae5te+Fz7eKHccxf29pNt3PczJvMJVel9weI
Yf1+iTUmdwi8ktYnHWp5AfRIK+Kq9mg73XeXEeUcMeGvQfjO4uZEnLAiWsyzOZr8Qsd+W9fyuU+6
nZm1V6Y/PPMjkbx4aCvPB0LeQgVliAEh3gdUzS2H52O8b9L+jov9jBmKAc1K1SJ3nYIubQMxNL+L
LWDumsWVzNpq7/TgvJoGGFcCQHZxiN2bXPHZJKztpAfkU5bzSzsJCW/qTnMsZ4/0nXcihwtZdgLv
AceEGWVtqNM972TSchro1PVJHgdaO3TBkiHaAx21iRnc8Qa/5c6hdhFJLEMPGV+Vu660/0z/R9J5
LDlubEH0ixBR8MCWBL1pbzeIaQdbsFVwX/8O9RaakBRSG5IA6ubNPIkdL5+HJ0fx5Fnmgo2xerFh
jlMrho8QjYAUI9LxzVBor29/seHqVhYM7GPFLSIO4WhCHmiHHnegh8cm55GAg9J/coGvpbaXHxOi
FIGKT60Xuvt+4tMjzz7HcZ537f1AJjoSJJFz7DdPWWleeVZGlcJ966Nhp8xUUuYXewne09F8g8VF
qRdQvdFvvuBeRZ1i6dj2C2dz3ztnY5dtefxxWr3ggKnXIGWgixYQWqcjF+ywDnPeTgoxCEEO3NnN
2PsEkJjmzsFynWvCdJzFD5avMIT5CJ6NYSBq+K+O0bAj6NOH0kVTpqOCs+Zz0y7XJjdOhEGiJg+v
erYfnTzGv9HGWyO9Pbc0gMmyAHRD2cnEfrzsb80hDs9GSxT4QDKKiNsKm0r3U2InXFHeyl204l6i
gcdsjSZl0A59tfEh3Xt28ksSkdybrfpNGTQvuZOCi0NGXQe1SnYZyrfFq8LDrOEyh1sv4wLaOahS
q0y/sZfDlFYtdD2jwNVrBD+ugX3eNvxoyvjuXNTZwbJ+/cLkgFVpa/Uvo0qXQvpdmHjdOou/Kw7K
QVdz3BceTRHVpq2pojEcyt2aXEbN0KPyYTcWQCRuwOlxpdFIhxBpX1TFSRk9/8bQbK9aSPSEAz2C
N+WTA4evNkqTsVXSyEvJHT9efxKqg4TG56EAbOyk17a5PU7jLV2FbJhFf3WW9Ob4nD4He74La2ef
+dW2jDU86+SHiLzHvlwAFUpYDWToRsQEPgd/+HR6lji+fCk5ntxekjEqKILvF+d57mtsTH5B6aeS
2OoS/77rfYx2Bssfz9HcHMXFyZnAq5haqMEctnYe/rRztU0oB6XSzDrXNapRD0ROs092e/c9bcg1
t01MB7s4lomzQw1LVmLoIwtLN4frzRQ2n25a3Ps2o2k5h9/5yMdfyH7aWHjbMVTD2ZLzXWIBra8Z
TdJKPs9YOlvKl11/gv1tIESYxBm7Cmm9oSbYmXbatep1j6zqU5/Ecfl94DCOCDnynporTCjeVrui
onWiMbbuUBBqq3YEts+m111qKupZ5CXvgkB/Y9g/Zs/mz8xZUYowCSKWwE09Ptn0f+fNoNcOHgdF
11sreNw05smjJ9zFKIwUs1Zdh0I+uNFiWa+x02xCxqJVVyQPZUqPYlJ3vKCD3a8kbqq5RDRckHMA
ujprMXfLHg79zB2qP/dJcadzhBGl1PNMiTTvKWIxp3UVdJFh1RT70HrE0899cWK6E8xi00r328rZ
NWuwnp6c72H9UsqgCQyUueKpWEi8eVPyYORYg/Dg3HECAzzsNK+t9lCU9fTWpfa3Xaq3tiAEYRmQ
xNMwZIzrq5n7tz0AXkFqtGiPLNKaJRWo9TSmPB6/1IrH619XtqQy4vGAgYMDCUiXrS/Ksyu9vbaw
A+csm8/00raQizk5lQcWPtwveH4dZit9q9iqQl3W2wkPW2tjyndq76cIUb8Mxb8ybk12aWde83Ag
vKGm9345p5Wf4axTD+NiWoC5fO5KKHdza5PpcZuLmvqvjPzmGsRq5lJKhL9wbdGLJvyCxmJUDXcO
EPB4vG4ICrzDBNnIrsi3QldNxHmQVyI1t1TaT1vVIPR5zm5c2rehsyrg0y2FtuhvxRDMO5gBayrE
RDG/8n77Kzu2vGjwU1JESfXt5PSE2B4ItRmr+DYw6cc29Mnx/qtAz494z69Thic3dhg44VjZsCi3
ND3hqNuREmJoU+Ikwnlf2fiY1TCf2XBXfOC6J9ukJ7EsTM7Mi7zXddGtyYoNOFH6jdmVkP4Th59n
4ZtzZwRHPe2pAEQyW3hZHY/ywYJr20oCijf6dtjM8+BHqbts0+otSO1pV8NaXNHXy7ERv50oqk+r
Cv2o5vDKD4tLxRyyjZY35wm+wtonaxCHw4sh//KgtbbCF2+ydjZl3YSruM6TbTK3B0XbDHKvcR16
+6kT8Ytc/gvltBNnyuFv1s4rdFMbGkf3d0N7Vz7vD2M1DR9QUGwG0glFYT/P7R5BnheswEpWIYms
6L340wnWCSs/FdYChHdE9DFn12Tn3G1MkXmHWGBLbZKwicwxnemDLb+8oaQt0nqnVoAmp5f62RhI
aBg5merqJtskzYS1rovXzMawzHyMflkyYA8fMLwP4/Ro1V1zzqePUs9LlLC5W7WL+aGsbokY7Yq1
uwRfQ4VubhAS2xa08Kzp5SaBstD22XfWlh6du4USj32rnF/Q/yx4celu7Yn2oFZecZQraA7UERb1
8oRzk+ZaM0JUu23QY0wXsQ0ClA2Qh3DZZu7fYnCiTebC4iREy5GkML3wdNToeNsP+k+y59kXRKAx
krwpmxMtGInj0HOjNIlYr32RH22WOI8cgb8JVyQrwyVgjaUDNklvYKED+8vjuSPit5HU3i8y/DCK
4psyizVUUXlITJsvmKEZUucEuFzZ+znhmdOJRG9nHdLc7B3F+JSPIz19JeME1Y61coxVKhbaGbMC
5NZ4r6zFhiiDyblHN9rWxOIs16s2mU7Ihfb1r771kOWNc+BEw561kqx2KAjlUHIQS4iSPXYvmUzR
SDOuHY8dX8uQmRmfUkSZWOC4+N28M0rAqjarJ8Cyh065DmOuePeL4Z3ZF39OG8u1gdFgD/X2FmDp
kB3aQ1wu5GwwwtNQ035SfP/hLQXtvyXWcDMv3ygt9CJPJg0ip2FwluFhMNrtwZj0mxVXuOcqj69r
7sAFcPL30iqq7IfMKW4vmPNaTvMXYyPG174Jbj1yZwPJ6yRs549JbuuF+OEUS6nROQ+d7HaZqjFY
uRsgomcvXf5Gj9RG6Mq3skKCJX30AslsWi8auIovHbQ5E4Jf/qQGj50TtjdYPpyJQbC5lA+tB/Aq
G80XjTxRJeuS1nluGdZ7xW7UsRl8tehe4lq/L2l69t2piIjx7XBSvcdm/eHGfXxrdl83+BBtoqbr
hYzjDX4/RpmRblL7n2XJeZ8u1ueo3cdxmoqbA5TvTyMv/G58idO8j1MBN1u5h2aa0PHUeWQvuCLi
Qq87qo1o+jtRU01utuyH3IUrLKn9Ah9WkR8bMT1Dk01XVKu90rmy7hW//uQRm2ID8Yx6umt61tbG
0MarbHAPaSN32UwDVjBhvbGTrjv6dv3iFf0+56m1mSj1TqvTYFsXIq7tjotjjpbKY1NqF8fObDf9
yC7DMyOLTg1MbAzCBmSpZvkpy9tVRRKkLjPOqbFWe2WNn2XyDK7g2wl6gjODytcEdo+OQC9LMQ+d
tZDx7TlAc9bQX43gmuJ53bKpqrdTN/+QQKdaL+QeRc2A7V5EbpREYVCKzBS0Q24yLcM/yTatzavO
Don2g6r+HYhMP1cL9KqlRRXwnYGVbuZjTR2XXetz9emZU/HUfU66J9FaIwPqmLoWeABQll2TJ17A
RxQE2EsV6EsYacERdox1cHDgTJ4key342/THa/KecVuAahJ0nobl3pzqfu20ajnbRUJ7euhsyAv/
+MEY0EaTXoaEnX1Xh+5GIxPDjJxYJRkVq0vSZCSPlpHJOPge7c7eeIW4BOxO4NST1HAnBIJ2hKXM
icPbuUniRrGWYMtUTPBMAlpt/YtIqVlXueDwlg7ihHOMmmJsAXMoD5Tq/JoxR6bS4f6c2UzSqlxh
JEo3qKQduwl83YVMnHVIG4ZdkhhKG4MBK+koIKubXWzZBocNhwLxOLwvbffDzW7anryqBt+y3zjv
mCj/EjbTbJu4aw+S+BPr1F0PFBGdGUdZ55vbJsGQgW5k6KXb19OyhbXnUgpSPra3wyEujs+xbuBc
koJnnSxPzaPWfXKQt4+LW4hroXjgFSaHQmc0JO1jE0bK0IxGcDhk/OUldnjcZAsqUuasb3nden4r
EqNf66FkJztn73VpVzTDTXi8WnFpxNCtwsTnXQsfOEGQowUOqDuex/6Uk+2QZA3rfk8YakDcqg6c
xJkQ+ulf5eRQ3LGioz8e4959JvHkbJxSPiT++K4kuyyktIpmF8VzVnYUQIXb0sAC1AtQ+1bf33rt
GvcKcexVGw0jXJCQ3mbNa1dXGqhL9pcFs4rBmnqCArLi/vGe0tScjKwhK+z/kQhoess++pGQzzTx
Gcf+Ed8VqoMqHT4MhUeFoy3Jm11aP7j0xdfQkCJxcTSoXt41VnolxUu4OhAiaociPGIc4NaRU93L
C04ZwLeFyx9JYWaJOabdum4clF5vpM/VHBDMAs5K3jabdspy9nigwICBIagS5u50Cb96E1kQaECG
KOOsevp8Ky6IqMotiTCU7PuxdiIsl7TWouy7iyCJkfmPs5rfQ4ywa0gYlFha1WZU7QVbOUHmLOTk
v1iIkFZ8woAvNn1lC5blXP7CJ4baYFEu069YGzxfuJyIZfPWYZDNo9nv7jgq/lZ2SqeRetMWOc7J
Rmlhpr9tYj/oV0aNgZqcK/094KctjJETsv9RTtM3FHb4IdLcz1XzLTJ0aOxMdEZY5e8UmtCybh4l
mhzh4gJuoO/XWuKNcnIII2i/PZclquBw3+9FalBg1+qXpJUwv5iz7OHOYLRzJ//OSvrDyIx4M64/
8PB6kLFHZjrdpgq0+sipmNHYk0zFLRgVl47WqiIur5YPSJ58OPjlGEaeKc2+lo0F584z3jzrUDfs
ZWMHy0tty78iW7C20Oo49GF3Mu3pezCLQ4/3CqVZ/U4ldZezje60lN9EQ+SmYIBcV5IlvmPKY+5q
D2RqOGy05rWdLgb2db516NEGxJOI8bqSAYKnQY9B5T8xeHisOMEieQt5sDC5z13TXWPMQBe6hQO4
ZWeTu3dbNlClrO5ohLsvJ1fsfZqWAZvz6+YjSRCh32FKYIQRPP2492PO4z8Sfnse+/SJxks6IrjF
+QV1hokmFWIjXA0Ug8yORjowvspZvhsS+SDLpuc2BAUj3M/M8R8rPPIsFPHXy/lXakZotzx58VG6
zEQDnXlIyKgRQb9qRfrhsFdcWbojY+SQ/EvtU0IHHzMvfQfevfY8qDvhYfaSn2VmPEaJdSvZreMi
P3nhrU+seLTrVG2s1mP4LpOVN957XnuMyfesbh8dFLNxV4ZY12w+x+im0WQofzORBFn1eroNizHl
hv3847SWwJ2F+zbNTippuoilcUIpwxcK96rVEOhrSXO0zv50SsWJWDAZu+mhSzDWztkd2VY23sh+
SQwCVWoeO3hsZ4zoTrAT0n9UOHO3tgUosL05QDCAWslirsZ5XFmD/BnjkmSCpDzDcNIOX8GW1Ic5
vt86Q1So0PnJKaQORbACxzyy+h/57T+T2mZbYIX1bhY69xJjgKT/u/okZ/QweejkMZaYsX5uY88D
0HLbS3VkVlrDL/Ckkg0OjVvBX93/1t1IcxXnDsExMaIaaIYz3leUj86P7YEk3gBGb8HEFZpPdtK8
lP8Gr0nWdY0C6vbcxuivJHOMJFXO/tVMRmMz2/HDPFfv7RLf8SkaIsZXuWkYQjX9XOvQ4rw7JFSe
q6pfNRb73HFRh0LgM0DZzPmcYI2YbtaP1KRDS/i/xYTVsaH9svZGPCmaknm4IIRq6SYWOsXNn9Jf
tJBnCuZhXY0PYwjjn9PIta2Nj6n1fsOsABBQ0y+w+DpSlnjovIUwb6Oj1nO2XcrLsRDFSVoTNWnU
m7HHFb5QbNJzpTsPeAIeYkpKVgOX6pxyGzXb+kA3xHUipMhbFVKMsi+orMG15BMBnjQ7aeZPxx9v
hWcMFLqjiDq5GJ3xPPVxsU2nhfhfcy/clB2NgRiUh+9ZVnenCTc6pc6nTnXMieKf8orfNGDhNTlb
YQLlWf7NJKy0deFe728HmARMrm5KLrnjScRnMGy5wkubdurcDXCteTNYge8c6XA1t+kr4Vb0STbw
t2/te9ZrU/nn0e39zczdYD0l4f0INRvr1cFPGQlSiqS5XMITT7aU0FX6ZQfED8CLJDbGH+4Ip57u
qq1bss21RrVxu2qvenHVnk3UjfIf6DzY13syL4jgrAhRsXs8or5QXzkzJymTF1/Aq+5c6xW+576w
lIpKBcqUN2QhebntFL8l492eXDG1m8R23GK44LGho/tGROndfadZ/ztBAfesfWkGs41qMiycK6c3
EJK8FgFlFuG0li1nhWFUDwE9FRvnRgyRN43p1o6xDlQmotHDflE45PwSEu4y3GAoYmnoeA+1PblR
nTZUFZsq4UATvksEt1Xg5gmZih3r+2yHNxVcBzlTjFHWOsB4OTOISwPnvFUR6qkgQXj1xWqyv6Ke
f7HtX6VDyCehcSWJ+6sa9GPZ53dB5XHQIjUXcj2vbIviMoc8N3al2+WOcXnMto1fMpbaqt3w6xE6
cTGk2TU7+/nSzuExELKhHzCC8rSK6V2J6+R3pn098pPp1cnSqKZFFZZCthvnfMft6L50QKAGwxVX
fYT38S4zurfC9XdJLcsd+RTWcTY/f8+BlvEl2wkbcM9Q7G2jwXre1+6mpzJz3RYVJmH3H1sdBa7P
Yvk20jnoY0XK5lxF7VyH+8Hi0AIjnRyYGYOrz0jIeC6oPCmNiKZPH+xKRb+yDQvfcilcaX8Gb/kX
sLPuqvyXsjaazAZ2nMqFaxm0XBvgMDnsdWQ5Zp/atFGlG6ghoc+bYWLXjZjeaRzUjAGN6/yaqsAC
nHvv3kyQFuddtxNEGK81Xnev9AcetzTWzKCCpQE9zE4qdsQltqC5X+JDqYtrSwQ2Ymt27rl1JaYh
L3VjYeLygvQ4ds7wmJZEcQ1WDUyD4cZoRb+DHXJoWtgFYdOG0dzDOXK18bqMEmmzlW9KDsuLjbGH
W4bMbI7BjTVuDGS0rdWrtyzPj0Ym4/fwFMB32NEj7xznY1BGxVNn292/Mg/uMy3zU/w1QLsgsUw0
FLuMeRhd1s2OcTdB+2ukgZmoissNwZ4tLq3krNtwrUAYHJ3eNbGHpOamcvNrrWUJQ4GVXErWFhzN
W6pBDfLC2xzTjTvbRek26+ousWGeBnqgh3Uo5Q5JaSk6tl502WFTwCORTgInq2fD3U1wh5tmcyCd
/oVnP+Rncl+Y1SHKsGouWiF5xbRzyN0H03Sbc0I4LNJwmqF0BvnJ9cpn5TKiT/j2ZV3cgVvjHyZq
x6pqfIZo563h//msngqs+pnXn/zUuwgmnzPGqzWNP8alDDnzIJ3ap65V0dToLxuY4kTJ0D6QKPrd
IMW1sziAYnjioZgQzCfDQPOd3SwXSzBSGMv8oseHG8KmyJ23BfjvExIBEeUxPMtW8ml3jB0J0yzq
QC9S1FNMu5QN9GRZy3qmyu9cm853Mkpnb9iFicczphEPB9BKBs693UFNeUu9pH9gmZJuWqscNrC4
YbxoUT6lWOarwiWUkIU06zEWtyVoC9f0wpM1sUv124mXgCK3U02VILB+Wqzd4a5cfOdKiOFo6PB5
4TI8LUhtpRnvSzbZsITxROsYnzHpSn1P9U1FNIzFFcGkf3k+3TnuMFE2McpolFh8blx66ENx5PcI
Jti/WbY49tUr7ZZjCNoWHqArlooYBSr+DvSn23J3MEJ1rJkjV3XfhAcRgNDCPZlsirpk7+7147Xy
3Oesq+KzNLN+7SfpR5ezHgLqxsy2gMWa/YCv2TuIaj2Wzb5zd72LMJFCBmcLOb+DJ7kPM12eQqXW
doyQY1xH0sF1YY47M8Z66ZT59yCXBy3b5ZzX3OdVJr11PNubDCt1N4F5SgM+kpbhz4fEA8nI4hb4
2h8ArfboVWi7mpPizqwniRN/eu/qOL9zyattJ7fq4SLUZbChNlDtSc/iebb89pG5Fd3VAfvbi+oL
Pgkl20EYXLeLIb4g51SnCpJT7lT0UrOH28lQ3zDSIeE+6x1u1Gts4QIZhHMeeS/uYxkjV6RmFc31
Lf0QcIeNs4RWvfbMZS9Ghrtinoz7sCKQJfruREHWlVNYfC3jcwZO4AwjrDhlHLZ5f709EdjIFOkn
NelPiSZQBNwawoULYlEO9h/1pVGZCf1qi244pea7mk0JU2vUb4UNXqEQMdFeFHk/ZiYRlroo+s4r
8sZrHG7qQKsm81ndUGzoaspcnenBrVLOM6C90onjeBcyZZKcZVffjBAaHFaUlXCG89D4ex6H1sUc
g/6RCPoB79TRQuO0KcP7FOm89j/84JvskXMnDKgEkOPM/TDmxR0CYz4G9cbNupCt98SVWrk/lKhQ
K22XG0KN8jF2q+o8YrqBIdGuJdLma2g0IOB6Y4n8uph37rj4d4HgAwkDxgQ4s0zR0PW/g2O+sXAP
Dm7Z1RE1jdhM3Zsxns4pueDIbrC4BDMFt9jNflRcmTvLKy604SV3/vzTWYZ4MGozqnRqM/2iM6S1
Nk+dQc+P5Ai8WuQt01XXD4iDP7O0y0eaoJnSwnkgWDRibra29CiTl1L5cxNCaWnDHkO4ATaAZydP
nGNV/MqlyPcc/HLigEZ1LZZTcku0Bq7CCMP5d1XZyXgN8+ZUGMMr66xhnwXOTuQyPFq3DGOIRZyJ
LV/b5YLlADqw4lBHvbfa/RVqWlWdjQKY/zT9OJ48kXEkVgEVfzHSXmob451s0z/hdeoyurZ4hvBA
/mSxUcMTa3+jbB5cSEcrpEvOi17HitGmMts04HfNYjGvCdMSfcoEBNmXRl6MXdbBALMuEPWjIXfs
O6+J9Dykj7NfPZKPwTiKm5kjebGj5oDj9f9FTcS+myHV7BNiul28Mi123ohTV8KHchsEAKOBC4zA
yY2X7LZKXYK2wwfHs0wpR5xVcNf7oFwgTUHOzR6UP4R3/31WTCjhh/+SnK52cWIZL1bP34DU+McT
aQsxJVhXnmFvWX9/WTb3KlOZ+mBl/ngU9J3TmzKizNc4S+cUe6zNUyhMygOmb/o6neW2u5rmI20J
2wSvEz4f+7Um/rSImwEFrPOTxlQ9DPZjMvvWN0ejxmqGo0OH2yRgiYGI47O9OOHyD8TxDRycaHb7
lJSFRPK7AcCQ15ndQznnr+1S0dUr4JSxmV9TAv6R29NbrmOSkLX/NAape1wWrAne+I0T8QsclNiZ
7FhWONyLTV6a/WEZ8/1iSvdIXtncqdH+mHIKQOkmPXJiWKK4EU+jJuRntm599gOkV5NS803gJG/W
BMvVrhGQLMnaShKV8kGHEPUae3pBcW6pAhllkV6+y1MjgLPSPKdDgyO1jhVylKQKXM3h6b8/CKVu
xpqyFCtM7JdOI+gV5ZDRUl0fm9IiM2jgw5ALTbrDRE+AED1VkHXjHQqDfVycO3hNlYW1UYXTcTAP
Fu6UfexlrO9uPBQRkmWtIbPgIUahtWws6ijFL16Z48mcsnvdKxOWroEcYlbvUzkGOyf4UR6PFtwr
YPOs8D4cO5dQAX1XLTroXCkPHBJhmZb/b19U2ZMqjQZEdPExd9q4bxtunvEUn/VQPXnxcjPmTg44
00yxNbvPQKcl6VKcLFV9B8EkDpWZgFBBdx36YU/Be80iHyaenaDIVx0LPYpCdiHq8nXurRZXHo3k
nmKF5QzJqU/xXrfKLI+D1f5xz9blULw4uk631cR8opzwOCXmL52U3oYVk7uOw0ZtHDUht9bXKQ6G
+wJ/KMnsXRvmbKZnMrswCjG1YPdPaCXYp637GatEIlYLcUmxX9PasTVLcq+Bi+EEw3ZaUoZFRCuc
Ift1+uYdqk6YowLe8LtChNE0pZ/K9N8MnyUMVG8yigmHepUE7Z0chjeAfUwI7pYetuHLD/Hh4Gkp
nyVRTwZfMzl6oj7nmmEi6aX34Kgj22UCdl1+lnr49sbxX1UCCkVJHu9xe0+DGp5HzrNz200joUrz
WTeVR3GZa5/1OJzyHt88wFlKa3ttP5fDsUWmxqvQY7Myx+UuDnjmEts3N66TgSg0OyvyYypgCEji
y5+Ed1eRrVpPpE3yobCRfS0DX6oXnBhIv0xQI2Otw0M10ScutXErUjDSf32AUwafGtd76l96bFkg
dj5TGb9WSnU7RwfDoXRZBZq+h/c/oOentLnzeCH428nfTfhA8VK1kgxfsVL2g5gXmphchO6g87xd
f2sYn5UbDQiW17Gw7+WYOU80g7COHZdznfQcC5eDbH0/ChdzulduUG8twIgYHLBw+cWnzVnhugAr
51Tn6lcXeD8pCrhEPQ9hOkXF3Siw7tbz7T4+DOMxIA/GWSo5hma6BQ5zP44phpJ8vrIQRhXqSLYY
sdfRrZ4dO8/wIo697TFooYlarpTrQjDeZjMHVTIj7VnnWb2zTb6t05iorn1bnsF6JCvATnIHPQET
zWQ398DS2vupIF3rJ9aTqbF1ODnJB53F2Qn6HU/PebZxIxTihKdRA9c074ehlke7eiiquT4l4hbj
avVtga92wpET/Z+Vwrj87Kd03KkCH5Zfep9unZP5yvsj2O5oRmw/eGQgFpnLE6MwHxdBNasPI8At
ij0NXBV2eJYCt8ODt1RHRnlxgKRsbx0t/0nTLc+ea5sHYzR3w8iGE+QSC0hvooujIX9GsnNalRUO
GTs8aw1fzlXxNQu58DB5ULdHPu7CQBVEXZho1g3mEjW00G8YpEgKtgwXyv+n7ewJaUhvl1StO9ZP
FyKtD64j6meOlaRpzTPWGEwUTYXpqtLNflLNS6Wp4fHmkDueGaentG5+MkLx0HggaAwTgYrC9h8Q
DJKj9MQHWwSUVJGe87lsnz2L2AC2+HoW47405FEO4K6npLnOsXkNeuV9z8W5xMlqFQsL5eTiSNWf
hkXdE8yGDjFab2iB+wqhqyDjif4P0Lfz3MPkj3dUvpzqNj8sc9hSEA/hjuyhzwRxstmG8kHR1lGY
wz63TP0gOaQq33zqy8E9mnNxsDVDjDnaBN7T5CwLF3zfwClDTrJ/8LAekGPX2DRiwntNCBPBCDea
ewRYqXC+/PeHbRVGxNCn9k6x9yTAtsmD9gTIOD26MuFalcgueTo+e3EH5qI/1DnIbtGZ88VLRE56
OWuZBVkdtC22qNiez0THd1aBXS3wkvla2mI4mLzADr5Fcksul7JVZ5f//oi7bheX3njgICLPebXg
hMqJxJOxpBot9w9SkreXs5zXgU4mpPfynnhDfNK5fhFeb5/jbLhQ8zrtHaTaPZUJf8Lp/V050Wa1
GEQ6lcjbV4RbHoT+SSdN+Kl1O68S/o/Ml6dY3YzFbGC3Nzo9BGaoxQ1VFBN13PiPEJsBFGzwgKLM
O4F57l0aquayOVqN7JCG4aM6xMPJZAFENDhskpEe1xl7w7SbzzFWi2FM6gifsw0npw53YQVDJ07C
ZwfW6lNhmBvS4O/YBkCQkrw6dgGYE5/+6UlcTQN1ZwwCazUvlBzFGEK5+TC3e7dQ/OAchzIuHs3J
pjaZZT2CF+ADB4jh7PKfcyJPUJpt2iZaI9+SbUijqXCevdp7nsllr9PZSY7ZbfgXY30KOzMDTCDM
rXTITluySaJg6k6hR4/yCuJalh5zSVvpqoLs45fQ7TK/FweOrW10c4K61bJZXOd5Ccf5KZiZk9kl
e/d+T/g+7vQhxqm808E0v/eieKaSw3zwrBORnv4Yt7BHUf/afeFxg0qbaVg7He4xnk0TFjSTOLMX
pkfEYarPU2DdIbmHd2HibZl4buKHoRYKceJeSVJIURNkV9lO6VM/6hEEHKjf3p5xHofYdFFLf5j4
zX0oiPT0rq4iq81fEP9x3MlSvza4jS58ib3l1n8k3IotQLeb4aCermV1h8DcRhC5uZDyYeki7Qks
uN4tBeKW/coeYQxgRzrObUYo0rllAgiPb8XMemZY4rexvDW+tiltMpIkqdXzh/D96Y1Bly9Yb9LB
UTsrn+Szw0ppTPlo1YIXt9Bse8rGx8GZ5LB4tAmr9VZyUZPESgJVXzgDYGbfdbXCkwFwBYP7sHwO
s0NkbXheTHrHUvS9s5pviJwZL0uOuTlmj72hWpJmtVkVUZW69GbDnDzGZUJrwwQbgSjtcYkJHmI5
p8Ik7sjShg9zapsfTbPtB6/7DJexI8EgKC6x6/6zA7QVkLj3Teg0OdC2dZqDLUrsaSLXarqfhNjB
IA7Bg1igMFkLGKVJZ8hUbm3RgeilmMEa7538WVt07QcgXH1wfbgpE3WkNiMHj1p/YRhosZYHrCW0
yeWnjIlTWRP/WvRs+HDZUQQm71CmQL5EWd7PlWzu6IkRD0nibJFRtqEbN8/JqJi6b76zFt9t3vr5
o0FkorLiHCYX21r1jOHP+oBgf2Ll7j+b0nh1tHgLLaO/x8IEPYXMT9Vb/kHVOEvNOMxPTQ+8M3Ep
mHWn9rKUtvFyM8GtlRP8drMvLmE46CivXMpATBM44aifJBmT/1rkkjk3rtn/ODuv5bq1c0u/yinf
wwdzIkyg6tgXK2EFcjFLlG5QVELOGU/fH2R39+aiimy3a3vXVkki8gz/P8Y3opBBoomvxiHGaYoY
/OzoTIvCqVHzzdjJTNzy83dLSrEWMJO+DDV+64h5KEoKOEvE1W1rcANrjBYoLWJ/+iQhjKCKajQR
3vz+lzu5n3yBJpgOrL6ROhmjTK57DUUrKxlnA1qQzhbShWNCA+HGB+1NIq5/GAZicnA3xSgeUENo
tIG3ZZ8MB+JFDg4dqHu+CiokbJ5oF9FwL1wEhLTwvdaAd6h1fB89O8GDPUGfkf1PFErNQxnC6aPf
dAzMSG7Moay+kGJAz85RYOlayQoRn1M1dM6xiWYNEPXPTlnptyiMyIxYUEeqM4a9TcbQrixi3JuN
Vm0jrfxBmaM5DolTbtHu9bcBmKKthWnLQweC5T+RxROvPzxe63EyMm072nyMY9eNfOdhchBpYd4J
HESrWJquh+BIXktgS71ZuCfdORrmZFzTZy2vZjnt3chCluUwhwaacR0a7YtF+NAj/TPcLdV0Nc25
uzEm4R7YVmKrHe1vU6yMnR4M92rgtkm7oliYYaxVfffNXgo6dQ4AwomJBbAmsHEKFsi6rbLxtlHX
hsyqU49KGjUrK4eQKhtynycW0t8znDRenbFKhLgg6MTeRJUJyA100EbW+o1ZUZZm0UCXlhSd9qX9
GVkDgnI2e3eqGw82zenrHjDRSm9ui1DCUtJstBcC3lXTRHeQJKa9LHO0QLiB2aiexRRABWsqdiMW
uXEC0FQRuj8tM7fvewZhBGN0H5H0rPTaB93EsnM3621/jmQznEQf3uZF/CMN4K5PpsMKhR0zFsEJ
4UCtb2PkoBvLiA5ZUVK5jxsmYVQBRmXSQR0dD73kgJo0JZ9vzoJdEXV7YtpQ4BlxOu1+c/jxc1VX
LWwi+nBYOdEsHEuHEMbJZwOIX/I+7+InSx/dRxd5KKX52mS53HR086WOgEIgXoN8iT5kpLK2wTC2
6NOwcas6lLcoYfaMruGm4VcUwstfYF/iU4scZWV3MnykliTw1oNP1EVydpTls+8Ksx1+921HH+73
GseRAAQI06Ptps/GSasr1E/LfwHv/dwNTbzfzYoRfRDArTWN+UpPQWJ0WCKPOst2Fg0+XSK8i32E
nkVatCUSH9StC7tO1MU1jpLm6BqSx6kfoCZk99IoiOUw2xsJIhSDHb7W2Yj2nV6dy199GX9rR3jJ
ygwRGIn6pPUT1nJO5Zjb/Y7q7T4otebZ6pHSabMB9d9iNC2DLj92Wb6VRdffhkOk4fGPMY+jxokM
GJjafJwlDBo3LNRalLN/LHzquY0Jjobk3vkYdAqT60zVt3ViapY11eAYO51kjfCS10hN2rF4oYWQ
X6FQqXYahdGriM/mFOu6tZN9Xd5jQT84WfWtBc/yvcquE4b8R12370CuRjej8L/6KEEPBF181oqy
xbnUNocYdP+m7+EiRHWtqEnARbBqvTl3wq3ulDR+oGAXj7rfHAgXKXZGXtnbqGidx/7nNFv2XoVp
tBJa/lTk3fyE7ADnWNFez1pS7OxmDj4IWBFvs06UxUbLJuPJIJvPvcg64eZpuu44+d6S2AMrc2HB
lRTvk1pWm6qdPjtzAD3aDO5x6rNqnJvnmPXwulsWqS5GgCs2zXTBy1QBDcMM2KG66QVcFcb23+Ed
//0qFbb55//w6+9FybYiCNuLX/7zOvpeF03xq/2f5a/9nz/2+i/90/tZnF8oD777hx6LjH8u/8ir
H8vR/312m5f25dUvtnkbtdNdx7R7/7Pp0vb3KQQ/i+VP/r/+5n/9/P1THqfy5z/+9h2Uabv8NDJs
87/9+7cOP/7xN0lY5X//9cf/+/eWS/zH3x7Dn/+1eglfspfm8i/9fGnaf/xNU/LvNnk2QunCtnVh
2fy84efv33L0v5uky5m2y0huINMi+iMv6jbkqOrvkiQp3RUKcIoiKKUput+/of/dFULnzxuGpDZs
GX/73yd3+6+olX89NO7Fv3/9Kun3dcSYZelSmjgWlc4bKJXUL8JFTAr6wHVm9JxG/zXGJ3QE6I6+
KxPNOckavuWQDUlAnGy40Esruj9IaQrtYM49ybgF9gncsaugRUFsYZeErEiqzF/u6J9O8nUCyr9O
khwyyueKGEIklK9TeVqp9JpM68KrrbKFiq4rwGQQLUPozWdboNVC8wrUPCcUp+1YAEkbABdJomXe
V5sogJDut8V9NkdM3IGQH+V+LV/p/421+X1+lkNYEc/JIMDF4gn/NaetYJvFEUXusZAFZtJlHY6L
bCtj18DwgOayRu2yBnBrbUG+9Ks6RnCAzHM+R11dHaK8+4+C436fkC0NB5cD9ElXXGbe523RTVEV
515YY39z4ulbluq3vk6hyZHVMfRR5rz/jP7wiGxDkJXokNloSOfiPcLqnRHe4mferAvlKeuQ0n93
GmqFTmF8cL//eCyUbIKXQUjdvghpyn0MajWuCK9rUvQlIVRMN7gBQy55zKAv3r+y5Xu/eLquWkZo
YYF5xN5wcbhBYtNpZZ55jkNftjF87Rr41pNeZroX972+L/tw48YdIi7drtY5CKETZvTVPKXRGts6
cJImaNdjo7oTQLvF2DuV20Tr2tNQyyWcx9wvPfWz42vT9fsnfxEYv7wJnLwLhMPVf0dEL4Hyf4mx
JO187Cw7yLzAcm4bdlv3RYq5ln3tilwhWCF2eT1RB7mT0ZPVFtRDUiTE75/E61AtzsHQhWkJJU1h
mSayhtfnwE0t4C4PvBshykc9AKw9ZbchbPBC9SSa4gRtoT188NzevCXLUcmYJLmMg7/5KE2zTLpW
K2BDQSxH8kEjvDUboroKvNxLFfv9i/zD4Qxk5UJKWzpk/158AHlrBpDYKOErKvIgAp46etOrxvcq
FvvvH+oiI/X3DVXU39FAWrZNpvJyLn95qIbluHmCk9rrbCAxUYnQQ/NBPlS3GhhShjhqaaL9SQ/3
THHza+1GCsgGfOkPzmO5plfjHpHRfH+uw2QkmJQuHqwRtXTozTTxwIXsRBVvJZ10O3sZImMXB+Gn
iRj0tKXPOkVfiij8YVTDrTabN9KPnt8/lbd3n8nVIpRDmrpDatHFDIFTu26GgLvvGESmtfXAjhPD
we1YxeqIiuTn+4d7vWxbHoCEuoAcTSdpXHeNi2XbkHdmRwUo9irrFPqUubLtYJwiE7UmTNEkdh+L
pPpg1Hv7FXFMl1FdEb7K9H/x0M2hrl0xIyqMo+SmXiTzc7mnNfA96YIvUWJ/MzLj239+mUoYvy+S
19q8eKc7RMR03CuUgCr/NJ7wHv6qkuymVem90IFFh7Tagln74Fm+WZJwc0nJFo5hK0F15OKocygD
ivz50sAFhIgzy8RaGKB3TmTz1a2e/uNrhM7IQ2QphdTs8s3RSsOKXZdKp6uX21pLeXkDyCKxcch7
Rck1+hmVTcY2mc3V+0f+/cRefz7SUbbJcMG1MkpdvLRijsN4shQ9L5MatLFwlfKTKWubBtSqHXIy
b7CtERT1LQ6cFJ2KcO+c+qsRIZ2gi1WdG1iUjd/ttKqVz5CNtyNVku7ktNk1qrnmrCb2e2y6dU/m
9g/fbNxVNATyJk7tKxLJ/GNOIwnGguG51WR/bSf73NFwFUnmXC2ioQ8u+M1XQ/o7GTaktRJWZfEe
vx62LLJRsOuFtRc4JYYG6mUYp9IbvY01byzzq9od96GWVrf8jA8O/eaden3oyxVkKRstCzW/8jKm
PQMPGPKCCpjpGt6A/8Fy9c1YxLEMsYyMDnUl4zLEM2qGprQnp/LswTkmmruup4mPtj+SvP7BG7TM
3q/eIA5lW2S7L2MRmb0XA7AWTVOttKHi+erPhTM/m1QMlkUQUqVsl/mKiLPyQRvYOpaqeXC0EbAK
2RrxpBFBMuffspzabfPM9Lwid4swiIWL0aRoK62p/VG19K4ZWPdCgz5RxEi7wJURzPgisoBaR1iQ
6RaHzKfWfPf+pYk/3UV7WW8p8nR5by4ujWo6vjxaox51VXwxmPaw5Lpej4tibKuHuAB9kwAYWCHu
uAGgRPFOO2Irn3dTLF4wVIMtdcZ5G+Dd/uBlejPtcddRdytDKtNgS3IxEk9NSLJmguiiyRN9V1EL
A/8h/9P1BAdZtoVwtm1DGvJiFOwcaxpn3yi93C9/KIKxdnbur5s0xlg7ll8+uNtvdjCk0DMK0fI1
Df5lLd/PX1YUi22j0aOSozkNTYNaW7ljcLLtDAadT5OEbJrgZAV5utfG8Vs2BFdWhAG6JNKpiT5a
tP5hnHClidrLYq3IivHi0i2jHPC/jZWHoIqmns+jt9uJZDAx36CY+ZpDX17N2BGE2z28fyN+39aL
L8p1kJUJttdLPvnFmJxZpdA1W5aevsw8fY2iwcYH5OMAR9zhoHJyrlsHDHTla19MiVwqhvhtReaX
wKBrNWMx3lg+1pA2pi7o990nuDSEmyICn2FuUJFPTXzmiMdL38EV8MFnI5fze3X+js4ilJ2KZDXk
vlkahlmYUwtSuTeSz7lVKIYGwBh2tx+DWO1ES/5EWzhPdIetY5aKE2VZivZQ1ASiAdC+0b050IWd
C+gBUs/0UxFJRaIHwgQMgB+MlG9G5eVkebXZq7qmsC+XNIbf6xpsvdyzJtdcGxnhf2CZBuTlYEiv
fGC9H3y5v9/ji9ujU1ehpMojdt+sWNXcNey2E0wQU0gH2UrvhsF41As920BTfUIFDm8pSfE699Kr
ShJVQgfbTgleyWgiovva8nMk+m2VxWhSOkwCKbVGu3phX7/XXXLrrGYkvXQ62Fp6w4sCj8Le4Zd9
VFZ7xsiH3C/fy0FcwwFcicmm0jcgQa0tPE9ikcOSleCOxLtoBOVuGv4TdxYuld6842vEQVKiJuq0
z07HGYX+L2MyTwM1GXzB+07Tn+ZZp7lZZdNWgzZSdrqxg4+O3cTyPxigjDeTD+sWSkeMF1QalK4u
hkGgB0MDBaHwEMkgipFXbo29q4yZbBgyrlJQXRsX6sbG6hcysGg2mZqYqgYDF008P+MLjbZu7D6B
tDjHGUq7qrdvVKfBdyLuC4BNsCpQN3WZf2y6T72NeqHvoTB34zPWVLXqk+QxGywyfdNa370/ELzd
OC/vpvq9+kWQYv7+0P4yIrq6EUNib3Nv8p/ToQQSVSCpJOYto2WxcoAOUdnR174y9zHBOokLOeb9
U/jT1+HKpYBjQ1HmA3k9JkO488NacAZaEZBRU/PpBoN2G+vhdzrFIMywUH6woBBv5gGu2rUN/mW4
rmtfXvWoN44wqZTSnGfY6BKwJJMWn6TNQxLPcxEeSlpcC8VrWwt1ZJBZHJX5pwKF5ftX/3aTy66S
vSXjP7U1AqUuVouKWkIHQzf36CrhHteVF0rzoMEDdPxfk6Md7KJ9yeN814ak8aU3ZuvffnAKbyai
5RSYF22dJRZbr4tZsYhoU5nGkHsl6wyz6n/KEVrCFNC3khhW06h9QB9xGowoWxV2H2xcmhK4DCYe
FYwERQTe1BMA88sNWS6Bw2AfQd7p+2f5h9cEr5dusn8RtqQe9vo16V3EMOiuc0/65LHxHj6lIRWe
0DLOyyPSCvv8/gHfrMy4K3894MV7GfXzOFfQAjxV3hFkvrdrA8AE8IBp9v5/joR70DKZiSmVv760
1Iwr1P8cqfMMcKKgscoH2w5+pR/sAf/4rlEIZwoycQ9RPnl9ILKu8TOAM2ciGn70tXsC/ZRu76uo
dbdmpHuapt3q0hCb2nFe5orYu8L+6ByWi7mYmgwqyOxBeYYsei+eI3NWrOqWEKhgoU2F1qEipGvZ
+oKqnNc0ifxNUzWFpxEILcgd23X9zzihA1RbJJSwURQfjD9/OiG231I5jAh89hcr8LCzwPmIKPPY
JaLHn5qXpGJsf/8RLz/k1VXT4ODbWjoahs2S6+ITU2RUAh+J/F1n1HDvMM2bonYRprLjiHAaQAEo
CV2jsPz+cd9uvjmwSYFcWstSydGt149cS1wDCy8oPVPMEarI+cUvW8fLuwnFN1isVVPUzbaJ6/5s
zMFDCQH3ho01kHf32ie0c98wMXpupz1o/kwCRphsBn0qPaIwppWJR36VdCLG+e8/gCYhMq1VwVU/
ba24/C60ydjNiyCps2GrOIrclxRGDpj1VWoF29gYhi0Ju7UXS1S271/5m/GCC+cL5rJdky3M5Uc1
diSnst4CoJG1Bz2vn0nlm7at015ZWvxzbgmdeP+Ab94jGhCmZZt0shRbmcsWE5njxE11pgOUEbvf
1JJ/EDn18/sHWR7XxXvET2cXzKXRSr3cMwSI4aJhWV+x7HnAivdoNOBnpqTbvH+cP1yMq9hqGy79
B8bbi6+0ccqK3FIScHxoCdhu8UP0ZffBxfye215fDakG7CKY/pTJ13fxVfiqo6OYDbS5BNFmVKyX
SF1F+iRojwGa+8pNsFUpZGUbqwlId0nuUenH1+SfmaxYGacolVIU6HFhGTirs4g0qCTIvmsGqkza
VfUndwTeZ0UI3SI3XqQk4V4fUeuT3UkIqdiZ6N9u6sQdPvrw1Js1xjKTItWXgrieZcR7/eXFRE1g
8ZDmLobXvIqr8IFYk5BsPL8718kXl6CDA6/Tl6npj8gkCMAsAfOS2T2p/o44Lhs5ZpDuMlWDOkA4
F4Shv+pG9lyFxjUJh1gZUhjXU4G21sn1F6xdBomBG510n/2YgIDWbUTfVYoDuh2zYiVK3bjHAoDU
tU8fxmYCWkIWDytQPlhbJfcxYH6gfCbyQ0RUa7Q9Djk1BREFKXRY3Ulx4zBaQhdOCLcJyhn6VP+z
70rrGMVTvjFJE/P6wC2+9OwpNpLwcuKeISklxnUi1ORFuSs3HSrUFqYOgS2kZ5LwkOlpgGzHhkZT
kihuBoTUZEbtVWmF2AmtTWhOxyhiGEo187myyj2GkfshNoqzrJNzYEMuKoOq2yK8IyrLZBmpknJL
PmpGWVCVa2zx/jFqmu82XPOizB8HooI0l9KKFWBfTOaZG4eS4iGDVUW5twZPqmn3suuvFJAJakSt
Z5LuuUM1/81xqtATHSk4Oe4aSH5hf4vg/ivq5ud5JkR4hrG2devG2Bq5iNfmDDEsgo+CJk1pJ8tE
fg37BF+XFNVSiPzaj/qPAD7YyQnpERkMCIfI/BzXdX2NF/K5s5CBzW6h7Qlp2riDE1zjt513AX7E
fRQpFxw3KUl0ZqhWNJ2nqjA46yr8UtUzDNyArM0RVf8G6muMFRC7ShHicW3rF7YGsJasBtapBVMf
OT2qvw6WKnS2A4Jg52ao8nPXJiczhKeNoYEYXhssOgFvrZNbSGecbFfEInip1Sl0sGjRAr6zy+yb
nTHkawhmydcZuqsEjfw27UlmlHaD0AYFopdrGqpY+BT7JOuLJzbut34HxNtoga6zHwNKV0BH8M2+
W2mt3CpVGLdjDgGMpUvzOMzJi8H7jxMwu58Di7jLwBtYRR/NQhuRiERPeLGqDZ0lElBVv+fUTSBu
fuEp34y3/sw8iGm/WPtBeYvzuj9icW97hTERbwDSNwINYXjOOJ5WDi/7Q11UPaFDxDUVbXHO7KWG
+HkmV+Zzn6X1sR+Kg2th8cpyle9n1WSw4eKb0h6yz0HtbItAkkecR81Wy7Twzuhwiwn3s9DLeA8p
lfxxkzhcJ3TTE46PPrcwYVprqGInNODjpz6CZ01gKFwsCL2gs9dpI4CB2ZYnkmFat7WcgFnm151m
fMFGA2/Ft4w9/IF4q2vxzAZToXsNgq/s8PVjp4e7UTfI4ciVvhp0kOe9qWCmIIpdwMkkarpQcLqK
MIu4oRJlT5jL+QoMD6vLdYgS1hPIu7miBRsw+uWmLflJ8Rxnj2WC4M+pp702Q0INqfMPoN6vyoK0
MCOT1n4oiRqMg0hbIciYWY4IWBussNdmB/alpzyOqRFTUJzMR7zCSMRcLSJKaT9m0XRLwi+3gK0i
mSeYroUBVKAYXLbhhg0AkSU0i1hcB77+0x5dkPHE9a0d8t7X+ALMfZtOj/7Q3RVp32xDUxL06/g7
1yiRK6easRobrdmz6zQQYOtPWemEe5dxayLIHsNF+2w0vjiwFJjIpUTxVZDPGMggJtsCVlNXXcfy
DkQb3D+TfmRWp2s9McMdYw7YUsGQAT5b3UxDnpwNTDLL62ciR4HBrS8YfbT1o1oM8m7olSFaxjpn
QPapWYpsgnnv3GhtHF4XbWWcdbO6qsyDS5zbFWzNdNsSH7WagOmahZF/GeXO1puvRq8nW2KtFjh6
mz2o8NeY4jVolGnjKcLvjj1fX49o1RzcJBLH/rokGgn0MG91EH/UihLL4uHVtL/srBxEQjrL/2Uv
93pmDACf5CbQCCJUJanpYYjPFhxoIM8Tm05SHU5uD2PD50OB7Pf+wsb408FpJVByZYHDev/i4EgD
ZZKXaEba/rMfDAni+xZGsIsDMSt+ZHWIonP80Qn7mERLWcDXnxHiOXhZV3BJdNIBRroIY+t+1uGE
Ewgv/CuQWwOGFTRsT4GrnjCkletazM92MD/L0D32gTNt7Dz8rA1pd3r/gt6sCLmZFssnFvfKIHJ4
Wcn9pYDTFqFAJ+JyM2GY7y00kCvoJg9uCZDp/SP9cfvIioRKpiOFqV8uCmenZKvqE0MF+WsGbXc9
popc9QHaXNZb7V42sHFN96mDELYYxp8d4HhTOuYfnMjb6jWBSUIoCgE2DU15qYypCbpsNDKcvUrD
ltHqDfUJzCZW4luryPxeOwpadN+eUEqRlEJkxeQ7xwjnl2XHYCDn+XkSfPVOAVdjkDCWdQBfQHD8
PZEyR1e23VG5BLtZKF+q7IOS2x+qLVCfUaOx36frcblPYFQzyZHTUq/QFh6JQtlbJskB7vWnKT24
2D012V/HgtzqD57fH159pCmCpSjtHNO93OlqwzSlrWanVNrogaG2XCPZbUnANb5VkX+rt+o56z4X
8z3gIvXBLlu82QEvz0yHBSopNi54wNfvqW8pAmWRi6Fqt85AyXaakDcFxreALlzjzj/G/tk2qeMj
oM9U+MCGWW5Gd07Woxsa6OYrHyfTynD7O2OeP6qY/2lMenV6F9UePzR6B5JO5rXWvV3P179rAKAX
MSAPdyV5jZO6HuV1XHxUX/5TLZKyKxUZZF7WIpJ8fWPqALv8FKqU2k/7YLj+rW+20NcLrAa4QlAq
rTUKBDsL+wNcChTegU6k5XDQYqL63n9DjLeDiTCwutGMROyio0x4fS5kIgidGOXUayIoir7Eq88U
6Y/9Sz8BA4S53A0LfHYiThVPpXWk3L+Tmr/ViuI2727y8QW36XfRoRkP78N6eNTU+INSDs2FId4y
f0YmRXLRkWVaErwDhjQA9huQotI3L5pZPaDf9uFzhni/qAkVWfg09L/ev0r5pjQAiRnFoOJtNMGh
mhd3fMZTpGxFYkIXc2KpcllfAt5w0/pxTOStX6tt0TTprk/SL9A4vvIUFvIVVoqMiickkyclmWYr
Y/ZSCqFAaQAd69Dyi5qPGSEdKBD+snluG1lCFtlW2pJG7gwf7J/Fm106F8JVODwo/oNu7evHZXP0
tGNN5bG1pTQ7wQucXU4hSOTjCKChLEv87v0NibrbokUd2lHXGcfH2DGZyiTxIu/fWdN+O8SgwrRN
RYmRwZlYyNdn5FhEVg099C0WJMtbfyjAENtmvWlyjdQIoU5+tRDi+Y6OFi5/ImKHqSbgd7BIUSc2
oLQKgh2CZNiDUx62RfxZOCHxtqk5eBGNip0OR2QTOr55ArBxL2oShnSbhaEfUQ3B1hK38qVF/Hqa
wHbXpnW0u3IzlJF+q0WbKna7Q+Y7XkuyxDlTUDpb18K0UT8SDdJddY7+NWt12AuhIvusC3aUZoH0
9spH/OV+J0qk2WDSwDTb6v4Ny3sNPrOctqjyYQagqjz0EF1ZUtJF1uI1aQ7Ndlq7GkXzhN0WnR2o
FpwNzNjn2TiH0s09f3K/FcHwSxQBaEToHgPFvGMxj+5utpwXBiWUhNm9wGRLPMfY7woyaeDQAfey
GnhvcwWZBwpEfa6cwWt9IbZMujGAMzGxYGnbT02f3eLuK+FdYY1SMNd3iOm+MR6TAtjWWKYc/ABB
HVl3ym2tu7nAJElkUm541eC7LzZ5zs11p3ePMg/zYzSa3brFuEDEdX0eDeLsQZi5crgenf6L2Uf1
Rg0tJJas9T0fairR6rexYihPrBH4KDLUVRaS36nwVvna5z41bA8AC0ALe7rK0wCSWASHO5zOytTu
G9NPQESwRwexdK9a5D12HBx0WdfnDCwiYgED00ixKisBBJCQE77XYd/i4sTVMe6bPhG8ZWAAAzjX
p0ipX5neiZ1SKXU6B6gPSUuHOITG4kYQYtwaf7WmwwohXnE99V+GCbRtSfN7m1gIEbP+OgqzcpsD
DYZbCvZLlOe+aDz26Ok6s0D36wWpzfaeqm8JSTJ/iEip94ZmCrYkM3/p9ZJqdvW1iXH0FqaKDzHA
h/KYFS+NqiF2k1KjVw4+fusLUCT6oyIkag6/lybaXdBbZAYG5EpoUsp9vGO27/eiIlPLcZBW1U52
W7TdPuolRASd+GW8j1k34K8gMZ7d9Kc5pUuvR3stia7NxJ52bO3YfXaaN1iImnl7z2OgaVslQ0+L
iDeW5g+4nISmzg++M+6Tqv1pF8SeaLHxOQjFNxEKCWc3mNhM0kGUK5vCkFt/Uj32wQHWzZYPPdsE
Y2jtuZc4rWFSkiW2hOlljyipxk0WMlQayfg8GSo7kq/ExsrEnI56IYKZKcdj1I6b2CYht5iAkGtj
po4tmcVTDWdqhNjSwDdxLK9Dmc+7aH91FMiyuhuvCt6dXTSM0UJRwILG7Aqr6uvUJwF46SG5CpDf
LHkLAZGOyhbhoYvYKw0qJVakzFg55unXtJ03ei+4vy72fMJJ3Y1NfesQV+S5F3agjhGRil0332rZ
sJktH9xn5TgeZHa19mPfoKxRvuQiHHYgr4wtSEhikNt7yhHWqYngVuSYsUAU62ITWbh+wg6RXBJF
N0MSntCC7hBq4Bm3t5DOJ7a28J9mw3weWwjnuix25th7EVgOr61FvQcm3m0K+MfMW2SgD/RYVxoJ
J52j5M1YpPTm9ey+SZ/ClKTPNA3B5PcEI/V0nnctpX1qBWTPFAkGp4nRtc6MYJtRtll3KIvhnLm8
I8nwEBJTsNVwX6wwTO/Ai+PpAZLo6SjAz0OHz9XtXOz9mVQ7khlPmq49DVFCKA++OXbjkoQAR99n
iProxfUgnskULeESBZQlrvv6pwbgbwpeChcccCDJ0/bniLSeqX4WSEvAlATX+ahB7ej4eyOxHWX1
3S/BpZpwuYPZWWcd2TABrewGk1RbovKYoRuuAlfCxfrmAFnZGD2AjCYhzImohHuzbCBHBsJhP4ei
2tY+uSw3/Wj+VSuDUXIeIQJGbgH9vTW+AJWQeMxVd45sc+BRWLDC3Kg8UUJfTHNGBUxc3KTOmP0o
Cv3O7QEJA2CluqHt8opBzSDLodIBsyXYLrCgmXzXfJx168fbEWyvU6C3iM0CQn4GwdKO6MhrM/dO
8wFhZ8+9TTep6DWGB6WQbZC+2HXxyTXy5quTzvdN0RAmkxf3Ws2q3qyix9FoKiyiOjmY9L+BYTJY
NbXZe1ZK4R33hLYxfTPYpXm1tWOQj2OqxZ/mzlk1NCau9Q4qjqN6alNRQbWBYKjdRMrINsN6uReG
/9gM2clq+xwC4FRTjyIOUE9n6DuT2ry/4nizlHMX2RziZMqm+NouV0CArfU57kkHiWWGKbev4OhN
n/m8eyzd61x2n98/3tt9AgdEBEKnFq+ERRHj9QIHpAUeRpI0dwNPeuUQ3yqj6YtfEM1BbyxaG1PE
wAn8ZLU8aWmY9++fwJvdI8fHfWJK9LQo5y7XrhWx4X4CrpA7XnYHs9fhtoSoYHx7MzbRPU5keHZF
T5K1mO7eP/SbHdxyaLUoPbnbaL4utkiVXtVJUXQjLIwsYnZeiw6DFJeP23wAuGDaW8J0P1jjvlni
clD6J6iYluPSSnl9v4NA1BZl43FHZRUgQk0qd2lX4oPX6O1K+vdhLP5Hz9+x7GVj9JcqCmrkoNNN
3iNFH2/Dght6Yw3wuAWHwUSEHToIKASXtDCtMbOv65B0DZyV+pjJm34adq1rf1Rv+cOlW3JxvxkG
SnisHa/PqZFd05hNOO5GS1mU5+JoTVH5x/sP9a3tB/0LoxK6SCUWZcDFDdboNBGSk447uxyuzNr/
bgvEJib4h/VI8NODrM5w/B5E4FseMPKb2YZeJFLD2GFRTld+OQS7Cf0sBWEkMn54LeZ12ebjI9I7
gcszqHg5/Zf3z/oPnz11SVzIjqCUwvz2+taYo18NbQ1ov+YtH+merSJE/GwEqh+ygI1TaJn5QdHp
Dx8eEmRcKNhYcfhdypTCPmEbHo/DTptpmznRV4AmqN46mzDDnZ4/OzEi0Xzhpr9/qVJdXiw9RMoC
S+/eYrUjL4ccm1WAbgys/OBKEp9IfECpQcLO4EnVy3qW1OdtJydM5j3UYaSRL1UHeqqy3eeU5QfR
GiMaXuCH13EYRFCZwSDRM8tP5Zx+amZiLRzUdE+EscHSrVkmZ6ycmFDN6NDEbr0dm+DELtK/dWbA
zsTWWZrQn3k51oEAmi4jZKKt0QEazZITShmFikmMWwjU4yZkpQ72BEpwCmflCyil1UixS8vFdFMO
Ut5PTyUNzE0TUCpkYwa2zgehNkFi31Fgxx9gQjnS4LDsfF/JlQZlYud0en2bt+RsFs1obeHFsP/2
HfnoZ9/gucX7NADdkbQzSasmCBktd49s6OWPHDJGNRn7lBSOWy0Aqmnjk1zVtnHf4j240muprkwD
hhcb652oDRRN2BpbwrrOJVo+iv7hPk+IVNcsMqpLk0mS/ONzgML2MIJ+Z7H/oxQmAbuMGZukA8qj
x2LejwMVBNHdRhPzcK4kwUTL2FmQ0KnRasobsuBcO3kyiXGGSdgZQEf7O9ISyoOuZ3s3qckx7+Dg
lA6gPHtfdnhACWshkiVs76pkuu+qXJx1a7gbJbXtwJ23Tl3q53QAbOv6aNtN6qVEMLLJAeDwxQoJ
h5JFCzmE+DS3xI6eNvanFtRTE3bjtnZOWQK5I5gB1vIcq6yRRxWyFL4207K/D4R/CJoB1GHDsKQs
mMgy7O8F3N9DidR1l9j8v8kgdYyC7wPm59ac7XQnc7jXFfiGfT7ou6iK5j3EXQwbkzpIDXBEWRte
VGcOP/R/UXZmzXEi3Rb9RUQwJslrUQU1SqXBtqwXQrJs5nnm19+F70tbcljxvXR3uLuFioLMk+fs
vTZYZTsAK89h/4ZAuZ0WkUsq7L48sGC5WaKCza+SwYWXdrQAbLmDHpW8HTM8k4FcmXFIj3K0c/6f
1FfCi91FsTvpInH16NymVNrR7AQHIxt/JVagnySJB1cpcqDp0CeJt4FouHxREubuKdG6G33hwBg2
0deoy5Y7Rb8MoCl3wPw5PMW18k1/AF04noKk9dWUzAHgqVfYXsOWGKR6h9oBbXdTPiVZrfj2iMbc
HOdDz6M9jmBLxIOWrbXDFA9gyQE+lyVxwZNGthJNa91cg0m16cckO/04h1p8IXVnGwiNSaUtqRAH
YgTrXNQ+vONmp5NQsRdBVewCbIdqFHxnrH3QR4dukEPanpXRJpB2GnkcjwH+WpnlpWPNoX+JOIvk
LXrPOrznHaZZQj3hTll6gdjHMcWITrQqrk4vymtMylZZE8BHH3vfNSr88iLwh26iAR+DNm6ShI1i
wVmUhvNylzeCfBPsXVvaQQ1sGnh7+mieI/iKFwQcZkLMRLyK/wMUIRtY7qbffFZSfNBEaUye4MpQ
xzkmxYXxbvdosoU84NGuPRgDewbGpAJx2CETKnnok8jtrQazkIx+BHN+tpcYiuxoTBckHr6q7GKY
uA+zauEb10S3abKx9GyEX26cvoqxRUhfWRyCp7DZ2CGjh2UZlmNQgCMyUFWxjXRkTTKgRIjH8L5v
EECBumzip5DkBjOx1R06jpc67J7/vY+8r97WD431C1U4CjT6hu8+NHC+HPJjD7vqce7ZLKIcmFWL
Rg8hOC2weFQqN16s5rPK6oN+mgtjULX4Gz3XFQ/w516d5kiUMoiGdBmGp7EhgROxS85yMz9pkjl9
Fii+MwmAtTSI6lavCTFhsFaOA46vRd47QfAQsnMBxqP7qrYFtWAe32NfI1NXdPXeCIHxpUUBzb8m
3qirWs8Qz05gJ0dorFBL1fls9gZROAl5RHgmzV1R6B00MuIRiiizT4bWAGgftdpNFTvzKDCLTdzZ
0bkyvjQBQTLgVX8SZPUzJfTViU316wjJ0h7EizSy4aYUznS2gIl2DetHX0s/6xFRhnY4ewo5dW47
OfdVLoyLPeT3faBOe/y8fqut0Qcaoam8M+kxrhZfbUB/JaPCzhsEEDpMBPmygoI/RRxvA+c1UWek
G32ZbB2xIKeDzOo49OoLg0T3WM+vehN8G0R5P1t4Iqpax4WflruGL+DeHEqSSdGHbiAMgXsdlnMA
0Zmw72NBrz2ms3boLaX3ygoeuNmAO+m2Nu5eZwGlpjNdTiKT7p/pTYtR+rPB0muZVe1iwRj9SCNY
SZv7bzQTAIk7dFkac7yFYtwfnOagKu4MeNZb5K85Z3qQxg4fq5wvxlDdTSkfryEs5GIVZJ0UKvxf
q7qsx8tDarQAjhXzC4NWlS42NefYPixBIQ//fkHezz4sSfWLMRINtLaW22s5/p8jQBGhkaYDXXlS
VMFu6RHcq/XwKvvoM6v9+1fx95Ww9MPzQi3yYQLY6ewCKZ4JL8zqX0wuFU6NLMmEyI2b7ypan175
ZEj84XyzXnItH01ObljUf9vQ/vPhiOkc6oRHwjO6LNtmwJzqjtGfDegXXYS+odKG1A+Py5xIy3EU
9KlVROU+15M3SOi5+mcHj4/ON6lD4hC2hfQcqdx7e5kjm8SowynzrckiuqovgBbpRn07K4QbTeDq
zmksbnQ2lq1hdwJfTkbjrR/oV8CldyAFWw4BlEzBGldtNPHZwrV+33+qFHTOgkQjY5lFpvBeKBCr
iSXrCoFAjCOIgLCjPiBQTu32XqHTvWgT9MGeIbszjk+KNT0JnWytNPhJ+ty564jU+vfjaa6jk3e/
D8so0mFkI6um9d1oBYQPXtneStBNiRe7G5WLpYLTLwJl2Id1dahofwEbLsROlNp1MNtvkZ3v7Zpg
jyaxNl1MPkmYQMvqk+lrG+TTXpcJ+WJ1uNdVwqIh9aWe2lGomta0qTrWQJna4cXsgwJCb+LbBQ03
M7f8ZDJfrbyTrjPj8tJWHvCYPxCKfRz1kqHEiFrIKWThoeDQx+taoaC6W5XG8xFi4Rvs2OYr6aCf
jS8/POWouNEE0C6Qvx3778XOejy0lQoQzNenCO/wCJYvZeVuDCtnhST/eAEnQBYlY6RIO3BsOBhB
SHxhAackFnTQyMQaPjm/We/fdsaoWOfpq0pGdOvw/c91hZn2aLezxplBhmjggm4HXx/yodoxB9OE
5isBUncnDo4yNOVuHCg3qYfIpQvm8pLBqb3MBhPZPPhFVutNA7zO74i75axm0VRtrecEBdc+GnvP
ykj+0UxguHwhzqPouh7y2HCQ/dzeDIJOqNn0X+0168viEDbT5bYRzl0bjYMdjsefScL5I3BWdvK0
fO3FoJ+boWrp/LcJ8r/qV2fd9CjenmerLb2yrq+U986mtyWVkN6vHeDRT9RVvYU8a4Mf0Mecltzr
BJ8SGFb5ZDRnn70Y798LpIDr4obTmmnuB25Jzb8ZDQsRcT84LKIOfm5ie8UnX+OH1YCrUMhz/GaH
oJ/7rnyinlOswcptdPThU5MnDJNE+D87x9eLGCZqYZ2V54MVgfkQ47Wk5KOoBt4xBzWEGkHN17Tb
MIVAPjrhCqG9yZTx679Xl/c9Bp5QOl/rGNlalTXv9wc54awOMkV4ZkkMZ1oTXT2aplfK0PE7Vd1V
C47Bf1/yw3q2XpJlDC6Ytdqx3t1RxobR3He28EYEj6M5cyRqOUqOgAzh7+7+fbG/qCzA9tA9WU35
aJjASf2xu6dWWtHQRZ4MXRpbk+ydfab34NfEcnCQGezHYvlVRfLaLWbm9SScbxqiQ/zGUe+DCr7J
v3+fvygtUCBCujCE4In6UI5T1FRq0xuRn4i4vOekXyKAa3LcoVnDWBexewui+CRGc2/OcN/AOzNG
btq7vsrU/TjY5H3FFSEQzhgfqmYwH22T5IE8Odd1oG7MNg2Ryyiqu0in2RdOIh8YozJFIlKF71du
mtHJHwMbTmJeIv6zZsJQ1pkj7ZlXWPz1uYmo9IwRBcq/P/rHjqPkoyMCotKiY+98eNYEBGXKgsjP
9fK1tpRxFVKTe+TUHIsqxU3bTmdSrzHvzduTMKPq6xBy3u4V69It9pmpCVMRiR40RT+aJioyAZ3C
VIbafaRGBbHc2l3WyOTx37/4X/RvK4rMkibCEZWXdF3p/1NE0Yiz8lZbAzVqhpUgPe8w77vNqq7g
HOBNPVTBoJqeEph8rYOMKZdfGEd/+fev8b5OZT+hJcwjjHLS0One/vlbdKlFJs+Yp36AdkZr6YK1
TnqQi/zkOr87v38WHDj/cS9QpFKjyvfCJHMJB52U2sTnkjehxbEG8NOTLLUvijXi4sno0YCC3ugM
hipZyu3sgAfgALpBrjxu0yH1BDIHG18R03OmJTXFZKGRwGcPjwqjSQz6yIJ6bOcmJ7syUSHPO8rV
LONdz1AJci5mL0sr7+vf0zFwDAZ3GOlfAiR02NdaFK8tguv/fn/pwK3IA7gHrIl/3t88s/uFbzBB
qEZ4ujYRz17bx3nVJf37Qn/x3nKDef9ZAVbQzXueGosMPUzg4n5Yzd1DOcG5KXeoSm+t8GBzyNtw
zPKMBS5ATAwWCYVl88ka/KGpzbPEtENVV68UB5J30yxlsPpY04HtOGXzYi017Y70tQKhBe0SOT0q
LZk4KAVxYX/y2T9sOOuVeaZ0TI/U2O/RQnkdtD395MQfaP+EJeKp2kZuawlg8CknVitJzw1j9F0R
qL5mUGfr/EZJ/uCMwXPUOi+agi02jENf2J/uw9pf3jFqf4EODqUy7JH3PQsS31pTRYPcqs1DFrH3
BSlE7RjAsozvSn32V84IzeweQB9MAXXYJi1M7GkmgU/iokWH/clj+aEAkaAaOC5BDMItBU7nz8cS
vQZ5o9UQ+103vpBzcc5Zf/79pfzlO/njEu/2yKouILPWY4wk2pe2hjqzfQut1YtKJ+azecqH7f/d
51k/738WUwQyc2wX5EamYXXHkebK6QofgAUHSPn578/1t0vZtmBoyl8MGn9/XgpU8hJZlRP7tVgu
IJeOFANftTmnL1o//PtSv3/Wu0WTPY1dnXKUMaG13uP/fKy5xUkaaOvHmsJdaCUoV+NfrdWaHv3c
9BoibcBHVe8y1rUtpoK2MIYz+z7p2oiXlGY/5FNyrjrn12C82gPuLBorJl5wHiqA4wAYaON3Nx0o
8A3MZ2PTV9/ZltbQcJ5UNbiROUh4I1I9MXbkNpj1JTaSG3POOMNWNHPMdOHxXCYy3DHbsWZj0Qqk
DeVWqyAR0yGHkTTsPrkt6wvz7rawoKJy1VlVBf2VP29LkzVQKDpEUE4OKFnXMCORV2fbe4VNchPY
rGytEsFvMJxbQafNVdu4dA1RbrmPhJQq/Us/cGAsSUvAJHBv5BNrc76KZUjxnOwYPWquI1ZpsYJP
oSeSDmqxXd/SS0LnJJetbqhPid29JE3yME11iEYL2amhw9hZd/O5zB5aG+8O3mt7YCVKaPF5AfyB
f9+Jvy369EIxP6/EAx6Vd+/xCtEkdDLnYeyRupTdQG1XNd9JAm+2QLqjbT+QutWb5W0yG3wgkyC0
SBID/O/fA5Dex69khVRhmBQUYfRg/vxK6tJCw4hVzQcZuBsMHAR6nmhesawukuTZWuhg5wH8Y7iP
r7OajKeFr8NpJu1S8xQPs2bdR+TzGn1wtAU4LRvMR1I5j0MgxhMiepCPZjjunZK+OX3aW03FH8B/
sBLP5nnHmCJ1lcg8qQnS1M46223X+3l9MyXQRbth2VVY5hGEYrkoa9q19H3cKFhrw7bxwsnoDp2S
+tai4yA0iW+h++6DBW6aJ04cs1dIPoCeajOA/V5sK2U8GalMCWrNw5PW05ZEBTthd8TQNHPyIRYw
2lH3PxU9NoZqPYuEqenmhNzwqhSOK1UOuWgdBz6x24FW3OKtek7z5TU0gJgPQK7HhGxOuw0lo43o
1QxQQnaajup5RMEQjC+amWDNGVXCekhAcJcegn2T28+kYRDdM+KZfF4Rzhtqv3hH1scZB/zgNV12
yOL+IZwwLZTJWBBizVSnJGOUaCFK5dXB1JC/gKn6Lpp+qAZ8/76YVc9Sl5j6rF+DLt5I/yI4Kboj
BPepS+2f4jsH6u/pQlAfKdZk6dknoC6EXGVeoZtnO83IAi3SCWOWUXlNJr6bMSzQHGcLSsTf2ZCO
tg0m0XplihdOhiwqMxFbDMFoHVatXxHw4XdzHrphnJIfiuB4KVGMNgPLVfijEyri8aM0p8zVmdGa
PCoErcI+Kfry1ZmNb79bbrE5vTGZwEMGMadRkwPvDPIaqznCQnxT4vYwtvIeWi7kjI5oHarCblHe
4MzEDI/IMSZKeyE3nPtJ7h31bJo0xxnIJWz99iEOknirpd0FIht5reWIsdJMvuGf8SCOBW5GleCV
aG/pz1oD7h9CdcBd8IBSqURWExFqZzYbY21MAocJ8OTCEUt3lQzIXJhNf6GeIprT1NGFIR1rFUga
WfZUk5GyDS0SQglWYiRCvNpojvFuydSvXVr4MmrbbZDUy9YS/DFwhCO8MgNEGFrAvHYu1sw0TsDj
yQgytU0blZfd9oDKJPrDafpl49vcORaPcR7aF1LnccoAV6hk8jB39UPadC9EhjG3Fvm9ZSrTsa/t
xksq5Txld1A9ozdFi29sDD+bUYrkfizLUzOb7altSx5dxIWoDtLq0jMfdqduWbuwpeFP5li7ba6a
fm1S0Ar1Jm9zYzeVzuzPNJf9OEhzr16eNBG/klWj9O0dVfhrna4B6RIZwUi0ZMCXSQd9PybtG3c8
ZkDGZw+MxiZxtP8CXQB3D9zdzTI0tT9bTe0KVi3swtWXimeLPiXgZNUi0xZn7UvT1y0geIxKKBGd
DV0Qr7ACzc3HI6dz+1BN93agVa6jPSpWAYAHQbARJ+kBs73LCBc5nrFiekL9gYOS3EMuoMWpNPaG
88NRdhHrweyTJsybEaBBEeqdionlEouFtLbU2A/OZjCq7iKaeFemxeB1DTPbXmn6rXAUa0M/SPv/
k01hY4LAlMxYGZN3OLA9L2gb9Z5T1CTBLlfyO2Jv4EEqjYquUjYJIoZNaWvM6x39Rg7ipGaxvlmy
heRNvlOXMYqL2bjcDyF5FumbVYurIrtj1z5l0jlSqw47pB06qEB6D4rDgxqkbmDV1A8lWDkNIUWT
IBPXjIXJsTVc4/pBCYdlb+HMtEh42i1xo+/QWiRPaBnqre1sckd91gbC7lNWjy1UoS0JL28p4NZN
FWW7jK4iJtVdh6aKe3oXEr0eMwI6hrJd9rrz3TaifSdzzK8F9U/Qdq65wkD1GZMuab+3E4xfwxif
CJEgZdrmq1CLcq/FIwJhSehsys/SEuXU5yqDc/QiLaGRca9AMStrFOkzIW8Tw7Y8pSMuEczZ+JBi
zWKjOZk4eLf2Ku811PRrpVXbtAt2ZFTl+FQIuBpVsRlGPIt6X7S+3lk91s3HpInuHaZaKF0iN4gU
Uhn6tU2j4tTt+kMCLeNQWwcNP+oYvDmxcSnK7ieBRR2iYvoH5uRcZRG5dr/aZYgRJrPOkX7SRV5u
pfVuNDuElvlGQacP/LDCV9oDIi8hL5KRE2DRdh3WgY2dZIe5UwCLEca4whlR2FQuAC8OgLg+xsbt
CDkb9BZvSoY9o05MiXnEQhPA5MUqjAcHUBj3lMjNgZxB6kz8jBTQOoOj+VjnZXITafbgkiFpeX2w
sxwFr8XS3xlRqXlLzhyhyvVvfdh/J522ZXtlp18qNqi4X7yhLkm9a9Utt81V7O5qa86+1YPeXZck
yA0p8uw3GCPPYRjeCcyPxzZ7RSbxXDKl2ZqKddPm+rlOVH5/SSCElkhXLjf1nO3sOiH2p2fjj+1p
4TRpfzH0lizowuxPjWMD1crI01arhwZ5kCsbEtQCNgIeZpQdJW+VpdQvPQhhofZ3QujnqUgLT9Xi
Y9oKdYvVYIFOFd5BU932ERprIoMRw3I6I0tOF+7E8JDRMQQCpZchcaaGc1UV81s52nDZUVtUbY0Q
VrGx6mu3i01mUCZmHr6kPosea3ssUmCzENXcbGxCt1WrJ9LrEUbnznXWam/GvbQprBIxO/apULkq
I/UAmU5gxWKKj0qYXwg/LAgJAtelLKi518iyqN/bRrOTaXcdF7gHubAbDMWCHLaO6mGmf0PXBuTE
csDPQi3OxEQmIVnTWdwi0y+AnUXxxYrVZ8MphBsperpBXkLzCfdlaIT7UVC2TslQbUnE4L8GH+DW
Bq7ooLwMRO3QS6ZVBQth2ZR6x5Cd/qMrIrxSLCSa1xWR7oOQa+J8o6Y2KqMQu4jak2qWjj/NqI1c
p1F/JSWlHOxjlDu6yV62vLV5jiuQ547XEI+OGp5t5aa3swcyQRhwSvzVKsLyjuR5tzc7lAJjtGy1
IiQsS9Vvm5Z9QqEIdDVjvKqibLFn8z4HBW4/naJXYXXddYl1CnC9sBSiyAYXOlzyxZxckMs3VD3l
Nkbg4RqI4NQGURTJ2h14OyZLIS2vPlIQiyMAsaxl8OTcR1tDPtlRmG0UBlV+KYNrntuxJ5t4doE3
UA5YCziDzMRFbPasNxzvQOIdlVr1WhwkHh1CP4IbTCRw+V1Wq1lGjtS+IeuqGHekIG2mRlxNJO1h
D8Sj5syE5cDMXXREJmFdsb7P22APfTN+SIz2XltsBQtV+oZBncpTMton+4TmSrAOhzMzPHWWa08T
YeWRrpCdIlABROgR225Qd5AgMcgl1aZTdmxKSw3Jz6HORpZupttJKoOPZ5fajmdok2T6vA+zYjxl
GiesVNfctFAu8dQW+z5etE8OXPratfjz6GmuKlq4PIIGF5OiP885/MQCFaAaeHqavAXa7OnJemzo
TcftOxhTdG23M0SmHTflwNFc9+qxXrj7HRvhup1Uae3CQkg4GOvDfkauSPenYkoft/cR+W+b7Bkm
ULdVeNg+OTf/5ZDGiRl7Hw1YHOsf2glxI9Ioo2ngUcS/dHX5vDJ/StNJNxVAtwMdm6dp/FGkwt4i
x5goMkaT9IqGjr6TTVsRkyecwTSFpXpKI+cz+f2HphT9MRIhUDEAA6Gf966zEswTr8JaZzu1cTs2
9HQnQ2k/+QaND11KR2Uoxe4Ea5gOznvH9Or46O0K1SWUtHmDcrIiDDi8YTxTPUL4ewk1HEZ67zDf
zBvnqMxkKgdTB/ZhTvZOXvcYWTrjFjti4U4AT3ckkjzLYbT2DAszDndjha2wV6m9s+LOlg0IfWc6
hFFlk3VJPB7+QsLEcDRt+o44vs2oGSx8MusenME5g0+Nv1okTNMSv4E0zdMdqC+6k/U3BDB9ouT4
ME3mXjAbBBlocj8+9LIWAg6LVBIr2FVOtEnTGDUPPXiBGJR/qIpNFz612vCZs/Mvl0V6gAiZoRUj
0Pcq8Xaq7EEWc+QvWRmjDekREHVC+qNeRX40wKCpy/DWiD+du358fUl0MAmIAY23Esz0d63YyU6W
qSOIEUpuTqRHw6So6LLpbAwzIyEzOc1Bbe8qghrNXP4I2uQrx4XeDY1s2iBG1N1GxqAsgvkYgfWA
YrIMO6eVgub6XW5guSLj0Do0yKZ5gT/tr3/oe/FbMy9m8dEtFQ3OuxdElzWwJhW/pYHqAh1zeEIE
oOwl0oxdpmIvrhx2pIEU4zkVR9MIqSTZeofqERl+erDVcXBVSlSElFLsDRZcXJg/zSIIDm2tDsc2
nzfoprLDqKd3uC85wujxuDGCL0w2VWp1XphJm45FR0yfqUTIfkaO7JHirnpgKC7JLi3qZ2VCVhWZ
zUsrAq6+BPY2ypWXHt7MuVY4vJB6UmwMsdjg2RuU2hMaAnR/2R7GxrAXFXwwjm39YUieurDJTmna
2tt4mBI3HKKzoZfKBbTK7dBzAoNpdAptqfiL5ZCOm4/jBiU4bxmb4YZy6kfMAdwtc/uN+OIbFBUD
emdSzSpdkLer9ocqWDXEff1DjDUDznR4KqH9+OgZ/GzWv+WLg1XenofjYtOHFfHka+Sq7ZPsJo0f
SYI0CGerOc430/bfTTXxoae2zjOAoksJ6I8olXfd34lplDbLSHgWucnuPM+kkIvq2UnoqLJKPGZs
cEdNIvmLAsyqRUuUmKIr8z0juN1Mu4HY2V53i1lLCYbddbF5VJXye4edbyOGx0KlJLQt7MNWwmzK
AH20B8pBTty0BSzjnIxponuncXycJsM4D+zNGqa501Jrw2bQxm471HiUs17OR10LZ18ZAw6yKQcm
uyBCzeRetWtLrtRZyQxY9WlhHoyasL061F2tBvexKBB9RvoKZozDiSrX3kkZf2lG67nDHboz+q7l
uBxYWNSQBDLw671YTC+T0jZnDGIkmMnHeoyyTR3Yq6++60/jGATev7+L3+T0P/Z9TJ7rSAtwOd/F
B8rM2FUcHE2+i1qZE9w8y3xprSHe2l2mMbjsulM0Bw95N9isYvV81ABWFdponWRTWKeld75iCDqi
SdjPGUJNSD2MMQNk7YuY7FMc6QS4Ke2hRfa6pwd5IKEsOjtGJ7bDQjj2nCTipmq52//+XB83QyIq
UGkIPChIit4PGDqmdOpS1cKLOrMA3Li80nqhFS6RtkZVulEHMptBWpM+Gs7qZ13j97XU6sKyoBui
JV6HHO8m4AZyhGxa8HLOGRzIbPT7VD2MxDZutak6r+SyT96ojy8UF4Ql4KAWsFWkN38Wb0FNO2TO
uGCf2YWnFHF1Q5sHXI/F0VZa2vEzRupfL2gDFyPbBkDL+6yXtJCG2Y2oidD+HaRB2zcfzHljECdR
D7XJrI+uyr+/UX7Cx9tqofhddX1rvtZ7MEsZW3qXB4bwMqFHdLzxGqy+jrlO5b5NBnGDMXRc1U2L
vdxyvh6Il8XcLavwm8oIFKeC/MHLhj+dPHEspNlyyigjNpGKKRmABaxPkaT12VqqV61C3DmqenVO
O8OiZ1kUmOOrb51uXjIODNdUV8tjQPxZUGkoiGuoAcAZQAYOzo3kUJY34bDdD2sK2Yj4aqvqeJ6U
okNVg6/UHbXijcWXWGhTGbbSjmM3o1FAwLjebDJ14miFrcJIKVV03s6N3pl3RQ8NsJQctERe73Sl
fhi44YD0enULKqqn/dIfYpFr6OoBY1V9CQrMHq/G+pcyQA9TVDoTWHSLdonLgn2Djpw4NPrILx4r
0CGUAjl0Ft7OaYgXBLGEneTNo101L0znIZnqEaS4ttV9q6bKUc23MDC0B1y/jN0GR9kne0J0b1ut
PFe61ftZ1GY04B3rMg8OLsCZxho373aaKoqNVIs2q+Hu9LtGGkhGxTas2d7vKm1cjGAXlX1DOw/p
ir0Mpdcxa0rDRKC6zs9y0jo3sakX2rI6zwY1VQGUxe0qJrMV7p9gLFVPRnd6T6NTMTrTXWguum0z
XnWj39ZpdWJyQpruWjGVbfxd0ZlLV+0Y7Oh7MZIgjBbF6Fmd7KvSziZYMDU5xiHaUBoJLCbzmjJr
0PIacervhkx9VK3waYbtumPUeAtd4kdp/LIxlp21tBbukiPdgfoc1gaDRJPmdBzaZLjohZcQB0db
oCZLOtUerYLBG3oyY++0ib8k/MCuSGldoPz1rUL40SJSMt/js2gC1VOIcXUjht4u0sr4RpqXaWnE
Hkn+te/N+VJnPB4t807aQLu2ZyQKv4USKXU0bxwMxYvibPSMwMS2bVGhDLD/Odc9BajuDzQgHpuk
1A5BzvdT636WihqVohGe5v5Lb7e44dJq2GZ2vAYLy68zePwTDq5gq8c0g5uafsbvNO9iHg1fj4tX
NUqvWjsFj+kjPYF2dEUwWv5S00SWlG563eJYQn1+qhW6gzIq7mKw1m5WFPkVOS0yYyXOTDI7l8mN
I2vc2mFkblWcDUNJkVpmeX6xxuYcO+AKsCGII9rRkQwG42hFxk/+JLgo2shiId0KTCzpFpnjg/ug
zYW3cVsNHAzyquwvnbFsM2P4Ek/0todC/ux73b6HkkL8sXqaCNfeR8WjhiPrlNMX//0iyQ4wDgmE
GuRKp/NKY1H8MjGo6HB5ukFjP/bWIvZdqeD5FjMWxbiccOjTfc44Z22FBVoyNRkS5gOTiSw6pVzo
xjTrfcT8kR9Dp2LWFcKNVzd5mat3JdXG1rbS7BLn7RFdn/pVEfazvRDpVqJ/3RpTKDZGAwzDySPt
SyT8am1+FXMpyApjfyhzE91IzOUNso12Xd0Zu7oLr5U6iB3sr/tsBiEoFRys3LGnOJ4oxPKo8piu
bKUeJdslU84ph2u/Tnd2Tm5QtFA1F5Z2iFsOvEEcan64pHu9t5VNo4HjUDI3VrN7wJq7OQmKUzGQ
Ex05GEmycel2cww4xDAPQaKZ2zBXS0/LHN6PeMLgN+WAGhKgtiGu/1Trsfeb4jjTFkScHKs7I11g
0pvmpVwnkuQMUOejmMH06lf4RkhFXZ6wn9curQEOOgOH3z4U91axGkFzjDL5zJqt18amoddZqaB4
JhpW44w1D+4UmZImXQTdtrYjXr6nGNO1Br6F+UIO4n3RCdkgIBfH8CN8OOlOZvsAAYGmKJmBhTQV
l65STgf20BAz76/vF6kh6Ii6BKCgOfEExZZyMCbNvCV8ygdoAuQpna4zdotW1MMJ287E53Grpjev
dV1Gd3OZ3ljpk5bo+mGZcr+crHwztQ6gxnLAOUAGFKPa3lM98p2zLeNXujfV/BZUuLqQTCbbbALr
+lAgrf3KsIWIX8kIM6dTGQUPpdkoL5bYtBgeGEsNoIqqBnCnFX9VNXQvAUFr4Wh6ud3aO1RU2yxW
h12EUoc/Nvj+rfABxiTozawmy72v3xbOYrua6fYuqZPzgKkOS1dGZIQyv7AzqV+zYHaztFI98ECz
O86mzfxkKlb8KyEPSxZtsqbhGnF9NjTOrBHfkycX7YvI2u8tCcpNc531pd6ahUJ2V935VofaOgUu
dG6X6DxU1h2adIkPj8V9lsWOWlRlrQpfc10tPH0aw60Ude5G/XNpGvW+AaGzWVRQG0v3JPOBcBI+
UarVsDt5Kn+fnOecjaiSqdzMA8HcFWAYzeze9NrCIZjzSAt7Il0s9NLU8bCWhh7znHoTKLi6FKab
CUrNi2kXzmlM5JahP+eGmRs4kyVH8jkn8jagv7lk2r0ykqYXpEW2lYFqbYOyyHbgIuvsUbCRe3NE
gZRBR+CgtAMoZu0rRS5ukqkPZpo9mAsBdbGWkFyCE3UT00Bgf2fBLXN6Asuv7OeID/qmtsXTLNLX
mSHmD7aVrw7u7S+kWm3QYuAlS5xvSVxqvliob5y8QVQ7a/ldw3OMlE/lAa/YNvBrbEWPtbKYg4ZB
+o9ypYKURftEXzi4YyjT34DdIqxEeiGClbs5Ekeo7+Z2KLNml6HpWmV+DSDgBrFdPvjSWaxtDsmU
uTsDZyfK+yvgX6xYJNOzqCnDOaqbM37KfAvMf5sB8fPFgGFVDi3t1aXvbtEUOKdkYmqvWO0hon+2
7aqa3Ksnnmnr0DbTjGZWPIwmKKuoNObr2Nw53auWkXKt2fZNH4W3SV6Jl7tpnKPnIr42FQheTGfW
SZ2Tt8Fynmo6zKU2DszkK1eb+n0D4+3MMPyAhgBWQYEeg/eBwG9s6BvYsgseHqH42HquQh2tcxdW
36Q8NuhAtzyzHXKTInOngfuNtdg4tXV/bjkVu8yjSg/k0n0SII0qxbUIhrMuCF4JCyt5Bp3XN+ZO
jsSj5LCrNmldJ4DGtP+j7MyW40ayLfsrZfmOakyO4dqteohAIObgKJLSC4wSKcyjY/76XlBWd0uk
jOprVpVpaaIYEQjA/fg5e68Nd2kirB7QLgqwA+uYvhM1bWmxZC01fXpt2MOR4N8R3kkLcXdMPfdK
jshuYgajxylOmaRx7FOiCB8tMQmeQTpLgez4NqHRWDrWyCSMgrOoqx1rqL5C++R1w33XGeFdh6nw
x3rOgL7wK/JUMb5t3arjcaeccjr7lv7QPYnwXtPYcp2S3LbSR2NtGzgiwUZvmR70m0J1VoiWbA/i
UQz+OUNoEUwruuZTHp8VI/ls5BSj3M5EJQLg1RFTn1SQxbC5Pbtm52vngb3EcpgLsF5oQ6YDoIbJ
JJ30lHF7ARXAiD5a2kM6NOPREgWLtrvwpgrb2mRJ8cR0mLFN6NKpIa7IS0aDfKUg2I2xrC6SIPNd
KsuvZp7ds93fzUUxeE3KJtSkLF+Mez9NstqFtGuAChYso6lxx7+ndS/NVWF12iqLCTNXdEKNk3rA
EGkYBzk9LiV3UlDllUNwH8ydxB3NMLaNzNeych/ModoOGhktEXry67xjepcyrqj0IDmGPK7Zuqqz
Yqvl+RHP3Rml6VeSzokkNmrs4zSTPdPAVJ/OeQxAXfbej0UzMrg0Zvk5H6LXcRY2/sh+8lPNXbvG
gOxEF5Rlxr2byWPWcatmA72UgRqVmuNIH3tPKFO/p02fOXKj5XJvVy74tI7eaTg/igS9GhN7GBJd
+KSVd4MMCV7JGL8YBuFbBugafw4BoiuJhmSkQHZMEgfVFvrAptVa2EsMwLPoMlXQMqdsAhW90EhM
UdqHObLu007U23K2qlM4TAtQ6bNVyOhiIe079J3BMaiktBWy/h5a1vUUdGLTcvZejVVqUZa/LnKC
7SRx9GddqHIiafs9jB1l9eN7joeW0CdUTOlS0oU5f7vrDjJAjlE0EJqbvoVfJa+NADJdXw9/kKi+
l8/RdhB0QDAPOKaK8efXhoDVJ5zgIrF0deI7NzOerAbagJnIjRMMyCrc8AnKuuvBHMojp0BTUP1h
JsNY4N1xHfII3QjqTQd1/Fs9qcz1sMRKqvocrylqzIjM0BnFwCCMYUM8Wr9rdYDsvUl2s7aI1IdJ
1E8Bt1etbtTWJT41y+iMRrnB2Fx/yPXM8AIjCndJBzytib5Aaj0TtBPfNNl0E1W4splZRX6XXOqm
dG7VgLjvgDgURUuMG2LYXjU79M2atK+VFcarGKZX4wz69wlrfpjlyYOVjw9q0SHo0o3hNq7ick8f
MdxS0+/VNutuhVS+ZYYr90kvn6ogSG8NvftchKekb/pHPUDZkwHO3SDFM3xTzVK/1ovZc/Ew74C0
up8YeqfefRjVFl6BjC0KFolbFepqblOTM784N07UH9NBIDZwqh2ATdcbkkGihgrHNYkCqMRGZEOh
CKAQBFDgmL2fIlnbF91ZhMgkk9plyeamjpXXD8N0LM0V7SjllBXJjLPlHqJ1fcwZjOPTCLaDm3Lp
reS7Ibn/Y2W66MxOPF1SBbSV9ZDJ8hHD3EVyVr5J52k/u8mNas7yuiuivWtELB1Od6dH+uS3A+cZ
XWkvmojzPXkYIXODNPEzOwh9OaJ17Kt83sqmNz3B3k5xAA4L6MVg0UbCbLApZttXaIs/5Pl4GYJw
0+R94RGuPW4mIODcypEfVMpTxxFhPTKvhONg3cMRocJr5GeS6ow9xpbPBOBA0usnczOUTKH0YgAK
plZII+OdYWbBVphduxY1/dekYzjFAdIccXnTa5luLD1X9kzWN9mnmCf1Xky2tta/lk0YP45ILq4i
ZfzWQc6iW0UPYiZrEo1HuY6E/lj0XXbS9MHwkUTUR2uRn4mZUq5hY9ixqBTHWbOmPZS46O81NdYF
R6ZwuJlm66oQPANWwHI6MAmeTSk5HaCzdRVFbFFDEoDG/WS0EOUV2RcXMd5ow7kp+mHbw+Tw3VaZ
dkmYF2vLoQtelUZ4Kib9RKyvdlU7GrkQnfKgNWN1QNOjr+0CvvrHjbr3rVfmnBAUGGyo9vL0/7r2
lLZZcCiPkJb2W70ZEYHOVeHZTUvhF2wtVBymSipe8fzxy/6GOYbrCGzDj86r/g5OFZrAx2E2zn7i
qME6xq6BM/RZGDNsPsDEKk77aSDLb9aukpLj4ccv/049vwRuQW/Q2dqQ670d/TkqFVec0W8tVYdO
fd6+pPTc1+1QFiAJpvuPX+29gH6JgaPzajD2Yw19q4+uVJlIK9OJg1FGlkejd/yKygtBxqVRSpRk
Azqkxri1cIwftSl4bF3YAkzXxtUoqmozN2q0SQf0MCQ6JKtKQ8lVSrpOikpwWdirSLzNkfk/+3c7
xVeGSIdD5mjbeYz6jWWSDEH7hUEhahp/jMNjClkGEd98Y1K5WBVn2cyt4IWOHfLnbp/NDVWBUgv6
F9YzIX4Vii3ua65PzM09fP74+vxNPPt1roFe212cWRhUEHQtd+lPDoOM0XaIpw9x7xioR2e010UZ
o2wiifHSe1pMRBn0VHcdG8ozuQDoxsiVWg8dIY9w/Cxu1c4bJmdcA138EV5wVeevQRjL9ZAjQO66
GH5mk/udwW1dBbdtilTGnPQXDDvfCYomv4CmH7r7WTtx0r1vtHa8B4zU+A7qYq8T4qyPwvwsQdOv
i6rn1ycQayrUbwXCvRXa5i+yTLpHebZjQIaRK8p9QMaDJxX72NTzA+Cc5HpctDo4Yei950pwmoiw
8AaThw/8HuoWu6of9QF4E7zgjPA+fdyNpjMcGvN5hpoLFjTVnkzBdKvRuu4c9tKiSi+gbvTl9TC6
6QVEJa2Wuo4PxCl4E2g7ZHisaV2vdXvR5rdTFTZelZrhNhtM9EFZ3Wx7k4mdaEilsAOgNrIFfz04
9fVcttpa6+UXkcGzyIv8zrTG7oKQJljVOAW3Dh3D2Y5oHOtHUbNHD5lN9mM8E2mSUyNz1DvpOtIf
DeM3m+Qafe2TlpvD3kX3tzHA8CBL8mJFhL4eWc3BjMUxpvu/hZjMd9mlB6QH4jqptINijOW+x4Sf
2EFxMNCyk/0hmAY447VNujAuC93dT10ATowIBq9tcgN4Jkk8pWEqHnUlKFm+uMRJ5d6KbGeTegVj
lx39fsVz2/I5SFxnlRXqcICEpJ3isICfk0UPPX34Y6S0wWECmstZtL7jVp4eOF7RX8iNbwXw1iOE
YBrVhnoQc3qNJvUqbCtnxwaZrwahdRtXh/HVZ9PaKkt7DfzcmyxR3s9Gc6R6L9s2OdlO9wS1AVF9
IVqvnHrG5EYrdmPdOmR+I0jvxKWwYoRf4piixfXrWIXMPEKTUIoB1X8hzqWS3oVZaaCA6jUCjsO7
gc6vmEt3pVvRzVBOJHzkxksMhmhtl+BhpuNEZj2QYRqYCnOZnIHh9g8P+HvJAOkK8Imwe6lMvd6O
vEwZRnFbhVglq+kk+7bCK1QURxQ9kRlfkWoB8KzEnJeFD2oKqtQOgvwPIpO/AXq/LjKILRy8nz/8
0tpbq2siEgucWw6s1owUgkf10IvdcdstGX2OXqDrzE0EvU25BjxOE2NmaMA9VRgj3ROKIa2gbK23
A6CFUnynVSF2OUxvkp7HM8k1+oiaHVJliuEFueSYIpuWyMecUZKTgVQhc8TKUsh3HJHug4Uu602p
2uPFoK8O1OeENDSE/kMbL6ANsK6b6zC2rpJQU/c9XdwmHTAVOZDXk7oizMm8KV1BEzS7rQWmaXyk
NulzzhUZWObeVIxzP9vMo8Ia3aG4H+3pAKLlltWfxvlAI6lov+O9mA8GiqM8JEARBfYtZN9oN8Pv
X+nN8Eof1p/qiP4FKQXTLBBfdbLBs4A7Fp5RAkytvgt6/cYNC/2Umc4j2RUNGuhu2uN+P1FiX0VQ
Kv0xjG7UxQlhM4GMNGXyMH82SNPFkzMOtEaKXKwtvWfAAG4dy5Z+N2iKuolCFZX3gDC8x+Wk1tGB
cMfcj5Q/Ovd/I8jCLoRxEzYKLk71LWfDsWmpSATYfp4gDM2DgIQpRr9Yx8HIiXCXpWgyu5r3mbbJ
q1IQ4hTPHm0mFJicrvvHOkRSrgn6jSVOI3i2qwar1dpi/YBYrmxFj+AwIR3LzT81KPfHpPQ6k0Tp
oH9V9VSswiC8c1Czp5Xud1ISRNbFYqWOytdBcksuS7ORfUJqGP6hGtLF++cTZZ2ukjsN1Y/Q1jee
WbXoabPl+ggprWLhbg2kkkXAKRzsn05UBZJGjCZ2F9Qbo8b1UbCUOLQUfROmuMe4FdaWyYHeov9Q
j017C1H5qhOAv5oyZ9tzt45WYywgkXqnuX2/6xN7oOqjP9hWQJhG9M4rXY7bUoke3KlcqKgqwZX6
vIAcWx5ARxy6oS33M5KtlTAgekDx3aUj7FSTsWtQtMXFskp/byiWui6W2K+yJaFmSsd8zwCt3NjN
/Ik9r9+bWclKlxI91TxPzbgLpu5pHHG21GZ2sjW9uiQBlqgkUex90pU4lXXgZkpGappjyRJjJwlJ
0ipR0zVJvBEwAl1tvulrt10ml1RkCqlhQGsMX+ZwKW2UZtg8FPsebtCpqWxEJ9ZU+Sk7WoaK7woO
907VjQPqmwEVx4K0pju9L+z2phSuRM5c5BuXe3NNjxfRTaIw4jaMq6yMaD+qBb00hzNLgUw/Jxk8
OEAzhHhJ2sgugaNca2l+qLH34H5Qz8ZCg58qsQ2xwnAuNxmUmMmeIFy6hVHz3Mv+JTKyDJqVeVaC
pt0Ft07RIrfSowqZ1SlSw/zawGZ66dN+PSwKEcEEwNMiVD5NzQd2Otr9Wki4uoGQx50o38MCJGNW
1pKyXhvhK1tfkxSqXhIOp2ERarlxqXsW4itpImStF3ObFTG8kE/NAjVEnmJumYVqcxGv24R/6CHA
N8yZmMeiL1HggDWcej+Jr7EvRxdXTKy6s9tuqCTaO+LnD0WOS59y4dgWDHDGLo3ObvnMF2HSHxjF
LinGPYIa7tKKWQffo3kajHkdDxNzpcruNrM1PFiuFwSGedArGHM0m018Yb7Wuf26Mqf4tDDI0gRy
s2Kn67i34r1qKv6I0MhTlCqlPx1cDzrwSMWtOQMHiQruGv5M3OkPaac3+4mcBvhlxl7PrHMEFXlb
BOZDGWhMm1D2rtsYdLztxFsG1QR3OQxkajvIOEmSizXh+l4zpIRyDW+PooYbILDMxR6oXZcul0XO
+JiEHe8z8Du+nMqvDCiztTu4IOcKYiYb91zBDCJp3UJbSMZZnkffB1W9dp3xKRTz4zTY+6GbSFjP
5xd0kxS8enjXuM+THp9bLSo+CaO7sxM9P5gZbpK8afTDgG9Bo5LiWHMadYZiigHRYlhLvWNX4tDx
cbnxXu+CDoH2KIe7ZS1/q+jJVDGquoSdH/X6wJGJ3b6woPnURgQzKaM7zzzhDyqi92JStg+LlBlO
tNDW3mpsMAqkDV62EcslpxfkWVsKyHXtKoRFnsPBxtSrjqePP+dvpHnQX0j81sCuWfo74EBjWEHQ
uM0Aga7Vd1kI+MyCpRceiQAEJCvSTwpIXAc+0Ua66qrFnbKK7ClZNS5SNfocW1ObH/kdGcs9z+w0
J8wEUGIiCjM96YafVcl0RdlFgbVtZQvYzm5XVd6u8xnFDYoYWvN3uZU/p4q7tsJ8XY7Fc53ZKvjk
4JqW3Yxtjp9E8/BJMJ9FhtwcUf0/j/Pky9SG5IerBq0fvoGKYSxR95zWivBKT4LrFrnftshTh0hG
E9LUoAFD1kfqWDxLU9q2TA9g+Vd0MHxudUI4ZenV3R31v+qH8czSYCgzmT5f8RFEfxA4/eYeA74D
ucBFyIUc7k3fJB2BaCMdHPwkl7vZzc7B6Ma+Bsu6N5PCa8b+D1/2O9rP0q5Q0YpzZxsqXKg3e3RN
alvSORA+s6ScSChukI2bpuOFqrKPzZQozirR1hZ1h6h1Gk/tegij+ZCECTuquvv41hP6m37xj3cj
ADvxjNEa+aFU/OnEHtWiAczX1z69z3rVx0hZZ/3VDbQXO4kPSoFhzqqx8huVFm25UUNc8c5V2Lsd
mgT53LPIrckFbZSnNGi+pagW22pAKByJW2ximzBroi0r/HWRV4/szQxXNYXeODDXLKlfnWh+aiMd
AYRdHtMWja1toBuyTWhuTfqkxuVzGhXGWn206shEt0iAkCrjJ8GqSSYteq2awM68I/m83ed6+6I6
5kskk3tnjuSaEI1DqqEr+PiavW06vb1kb5oceR+0tGihlY6LuYWZmGRxSsNr9AB/aqgs98LPR50f
L7WkQQkgVEth92s/BUgcS2tR1H4U2t9wPq7bwObyLLtCbzlsnmwjuCaVTddjHR2Qyn78UZeP8vb1
8XgsVA/Ke4SHv76+xPDsznFY+0x/IYgD314Yxc+5YtygdeF+YRzTBuG9Bbrt41dePtmbV0bHgHuD
Z5Ny9sd9+9N9SfBiDYa2KX2oH4DcpbonjQTtECG8H7+Q9pvPaOJZUA2X1p6jOUtN/dMrkYDagG+s
Sz/P66u6mT7pZfK5FBhW1Ngiz9Vo13VVd1vctMqKsUe7oM6DucSc4V6gjXv1BMIww8N6LKS4thkO
LeTU6Q8bk/6bK4LkE72pypEXYc0bfWuF04T7DqWpZctrnVQQEwWL5ybNzilGkMam2pxgiaw0lDac
0wl4yhjdiBywNWGCn0fFmfbgKzcqrSU+yleGBTOainTAfEMQuaHfNCEaSZmE457kd9PU/nA8eXel
OY+o/B/CBNu64zhv7uamyKqwdanuiHXXNq2VvYTFgnEtrcMYxrkHV4m+SpSb1zNwsmsniThkLVFn
0VYXz3mKuyPMa2un25F+xZxTIw2eKevY//GeeLsrLO90iWBDbIO/SXtLACK3rFZZ/nvCv+kESVGu
1EmYvob+fL1Y0NLhekwbkn27R9oteyQF1ha0BLo5GPN0XNGW54WlrQh6Ga3g8PEd+1aR+/ebI1GE
cAEi0N8+lBXGhzaAxA21hVxrWNlgFsb+8eMXeTfM/PFFcZJe0vZQ/b79shC8JilB7hB3Fx6xM3Yv
UwCAMsqDa5lGr61QthUt6hAm72AuXcJ6/EP59262sLwFTbDiW5YDm+VtLabFWBRZEzvfYux643aA
810Hu28VkBlryoyqw76OWxrohQNvfAw4TvzhKrzdHpe3wFDFpOHk2uJdQzvJrbBqhrnz7cm4MSdJ
NF25BNYO4bGRDPFnJrQc5+fYy6bEXjFjE1uRP9rG9KdRxzs03Y+34moGYfTQ1dS3UQvqQFKajvLM
L2LGauR+kzCUImKkSsq3Y6t81V2IXJJYM1VDRRHFRnMyCo15b3iTmFa80aryFXPYtoiItCozRBML
zL8jEGjb1PUGLkUPnNr+Y7Tn767hD24xknXB1VwW4J8WWA7heVyLhDuJKKl9RIVKelm/qSOEIMVc
nmuNA/fggvzuomPCNEAYZyX8I+z0N48N3yRdEQHbBv/Fm/WT0bYC/8JsfbpiO3LpVyoYjY9vl9+/
BOAczfpR3i2Vw0+ftLPJoy9U0jCSrP+amsGqlebVxy+xvMuf90XuAm5FhiwqZxRdvJXjD4pdC006
jS/M/OzEiUSVo5+KIN83o9z0Vn8S0fiHvXh5229eE9chrgOMfawGb/fi1LZDth6qgC7Fil2WLwlM
MSPmCG2j0/v48/3mErI3gPzBGOvSbF5upp8uYdUoKYN2sC3JWHxXalo9dv4/pXuyy+Nb5SZYKhqL
kvDX1xCDEsU5NahvEYNIQy3xcyzeKyrxEJHk5J4//kjvvzJejt1Ec3RLAPp8c1dEWiaJlFcI/kqd
ZzkyGmkQ3SgG8kDysLDxEsynwSb++FWJBnr3tWmCUyzROdCtaIcum9xPl7JWEzefibnwSQ7ERhwk
02kozNobSbrSrAy9wzyc8pCuw2CD6uhdZ2Ogo6CBggiBIKFol0y2up1T0inQFh9K9LurvrNRwtfD
LbFSVP5xlh4bwrFRpBPAjtx4I5k97cAV+KOpK/caHbdiVm2ywwvXU4NWvWrcbN73YfOCeqO56uxg
3WAcYvTnlpcEZh5D93NMN2crhi5c50ygbspQAyekfFLSwLqZxxLFqxLcjhijPdqqg1dahHOEIfCs
roywM1Z32BYnv9NabLnMJ8YucfaK2qx0grw9M1SCm8COukM7oSMX6n0W6puSb9BTBiOBRxREpw49
iJub6tkpY+3sdgTozNFofZ2F8mKg2IJ3S2EYONm2iQDfysCGslArht+3vE6sRU9IIDjeDs5Vmqtg
JN0GlZl0QIiqUYgaGBl9yFghDAdCdHl/q2ZQ0Qi1ABD0TKm9bI4WU7ogUX3RTC1seblIgXUkNnk/
HBJX0bZA8wvwrJ67ZHw5i729rPsLCAI6Cs+9aXoWNWuaLzT1hu/Gitgdcgkyy0D1mBHL4VfoB6Fi
06Nv5lUkCaRfCNAoMnuNvnmHfcMJUbSkXOAYivaa0g3TjKzbQzEkmNTJBm6SGp27Hj2MJhEss+HC
ukj7aNfoflrYJRePjEzdaW84y/gNzhs/KOknKkh4V5je0HVbXLdp6Oc7YzGWLIgtogmGXau6ezoK
6W5C8DFoTnHRqlq56hQTrb6lP9Hd4rI5SJuNosfdj0x/6rZRlGZr7UGLSfgZO6SiykKCwDu/sfW8
vGROcElD6G5SZMZJYStUiy1eGHJlEt2zTfqrauuUELj55fT8r8cuaHeha4Kiwkd7xnvT7Ayn39VS
3M9zq9wauGToxKSPiHy1NTgw3dNEcVNGwvArzqMFhqFrNfNrlPJroMLqtc2+aw2ARyA5jZtiCAgy
4lDJCDCp1zzNA2o6vd6Hetpdo8P9krponcwo3xP4odFAXPDnYYtxENvS3IF6HGb9aMfm68dLyPt1
X8c3z9EI5yjeUfvNWgyR2a0hSee+5iDFdafgayUvHXCeZiqv/8cvRROCOo5am97I2y1mCPLCiALy
LVhonuwJGFdv7Ew4Htx0Tx+/lP6jw/LrfsbpiXVdOGwAGNXfFCSVbVWSRSn25WIAisvqUxJO6DdF
Hi5UK7qzWrMqQrvaqdbgRaJV/aEYaDRAkmgC66tpFKSrwRaCr5+hnqq+lAhUd5FawEgZpp67um6O
rpl+EUPWHkAkDV62ODtT1UTdGjt+VjMOiKxiJn5zaajHmDjVvlY8VtAvFQlAjiFVfHZBuZjaSRTN
2++ICl+miZTH1GrJ54mu8bcsSlGgbSHvCYGOp2HpQH9Sf9ZTIvCGqJq9YaAdny6BqYWi+kVrrtRG
fE2rMvTRMl+H5GwhDOYtWepn7MgvE4Uui4U2+LkqDwr6DCwnwU1llwmdl1VmWa3fjom+SpHpojOP
XrvEumLuaMDZqtzTbIhdzXxx6CMfwpUFSwUBiJPmlq/WoI/CqPNr8ow3UYVfz43SZr3YwbJOpvvW
GZjwZ9UO9Ep1HuJC7OvQPgHuAS3FOX0jegfiHHcjarIHPYWholoZtNEoVym9c5uk1sxieDt8ritL
9yVN+yNgVGufNwQQsRg92mNNgy0F4OeEm0W0/qli/skRs3qZtFDfFVGQra2Eg3Tu2U6p3iZDmOwQ
bmmrrkKT4qZlcmDLpF1JDwYvXbFTNPNby2JwMmsUfJ+1tlbu7ZKlRev1i7AqFNhqfy4Mi0eoNpRL
1E33TogWOwAK4kW2N+ki9JDQdhtxi75d7uPSeGH20h0ry2YAQxjmziBkOQsRlyRydE56MyFo1hye
Fv1er6CShw1dWQLu6y3D5wOGMhAtEZLxfkpMpvAl0suvsMpaco+rm5YN+ajLYS8VgqlqJ4jZZlNS
Kcsrh3Qlj11tIlOlNv1UZ8BMM7S5iSc/Z5Q6pKFXoI3aG4VyqzXRygnSE03U6DSYuMXkTLGW2rQP
WEJhQ3IO4QJamyKfeTS0Ll/FMW4TY3a3JZ7JjdoV93ELTxBLKDu00dVrNIM8hb3GrhTX3wkGYZyV
aTtUU7UfwpXzorjYU953W9nou1kLa4QVCJ8UBfAI+DI2lgRPuNKw8fHVnOth/h502qNb1vmlbFTq
/jjsMDrBVxLZa5rX8yZ2KracwdgVbOWFnosTz6eyalHarGU91qCHcC+bjuJuu0n5Jqf6UyYNccVk
i8zFEMvix0vU3w2GX5Yo4JdEE3HuRl0H0sL4tXYLDJAWCIdTv+WgRzQ1T3KtGkh2Z4uM4fgY4dba
jY3aMZIPL01qSsgqLvgJteQfubiVkYDolUZ7tZQ5hBvSFljMFF+rI/hqTryaGs04W2IFgOsLTzhX
WSp+PDvf6Nau60w2O1PRSPJx7BPYq2qVqFa9r4w0WStcMmoRxJB67p7Hqa+Pdhk/2a3zHajodyup
N9Q5CN4N7B0EcZ1L1cQ2pLeYbRrMDckkYaRHD6Aj7WNYs9YOVZifq3zf47zfjsyUj/OIYiLvXwQH
1f1szPeKg50qdwpGzpIBWOh+V1u5VoysPI5BWe7kGN/kia2tjGmWO9fYR4YSXcruM8ffByEreTPY
Cp5ZhYBsmdhrUidpdY8qmlsl9POxQ10MuGrUUvcyjlCvLAM5DsmN08ZUJL7ZLC6uYvfr6D4VRvMl
oUyw3WreW6F+Kwgyv6iJThqCYSE1yzPnRsc9Reqoui6BGl4FVIKznm9NDoee2dmXLIjSq2JyJ5RH
nNvKpJEUA8zacQttJyt8HphBlza0qyZv8UY6eP06xIOWzFoChBtIcK6QJ2xdLka6yEE21cPbUtOl
S9sfpqKbzyE2qm2hq9vJbupDrjrBVvFkadd7k0TrP+hPxbuDm8uxjV2V3ACbWJp3d2weFWK2GzIc
51qCmKt7CD9wrYaej2bkzVezjcZVjV54bVaJoHS0ME252jrIlSeD52sLTDszU8SBhYQVhReVWOlK
AJ0ipLlhP2uZ/9ED7A4ZAhJYMl3odWN5C4Bb3kayONgDcgfNHN0DyX3uJVmky0V8D6/iKXLHcL3c
9WVmXs29i9/BcuR67vLYkwa01H4au/WQmhADlAIPIEFUkW1qK4DHxNiU41UgIwu40Yzfpzq1JlWr
nSIWGsKC1WHioPJjBfhf38b/Cl/L678fdfnv/+a/v5XV1MRh1L75z3/flzn/++/l7/zfn/n1b/z7
HH9rSll+bz/8qe1reXnOX+XbH/rlN/Pq/3l33nP7/Mt/bIo2bqeb7rWZbl9ll7U/3gWfY/nJ/98/
/Mfrj99yP1Wv//rrG32QdvltYVwWf/3nj/Yv//qL3vBPS+Xy+//zh8sH+Ndfu+e4jd/9/OuzbP/1
l2Jr/7RYSYXN4JajPRjjv/4xvP79R+Y/TYCxJkIkm/PwD1tEUTZt9K+/dPWfqsPI1YFywAxMX47J
suyWP9Kcf8LkQszBL6VnRNLtX//nk//yDf6/b/QfRUeAfVy0kl/8dtCAIAm5MtYQmncU8dabQYNq
xFOgqBHWQgPqD5q08EqUUCaV1CNaXeyEO8VbdQp9ez6KpOSIqTBnEON1nloPZW2+MlDst3TGkZjC
ifOdopLbQWAqSmLIH1l3JUnuRp3YXzkTdoia3seaws3AqWhs1GzAwBSj1P/pC/jPx/z5Y2EuWTaj
XzcrFEC0ojX8JnwBb30vDV0hVclnsdEnCp0JdKk1JMdxhv1Rh4MOlPhWg5Z3hA7hjwmhCC1vXFtm
jUNhPenYpVZSrSkumhApiNsXm8btCdVi7LyrB3eTdLm21RmQMc6e5s1o169x7ASnxhRgwdXeWMWp
oZ1Ck0KvEjpH89K+SfF/Eg6MbMXMb+wW68Zs7KsqiNbYbiuOzZyaBIHyqp5UazMNP2WMGgLg9RCt
zXNvf2kt6yoq0Yf0lXFVOUy/iXUzMvkcMwTIRu2SG+Vr3PcYu3DYB9oGec/Kyb4Eg3pMIhvZj34p
5Z2MqbRDeUuZQFsj+aqVylVttLcCrSu8xIveZDcoPle9qI+Dbl8SUETgf5JVbNl7aeUPvVahSwLv
1yMNVcKCBpwOCBE0uHNfWfxZMdyh26OHFJ3MkzDhwfbaMZb17ZwG3031Jli6xLnWfqvtaj0qMBxN
TLgZqanrTr5UnCKawP2sttUDmp61NkNVtsbya9vlkI4o2dqwdzxnaByvd7HsaBWk0xnVXxvwrvSC
+Wqc6jcE8p1KKzhXjvtdVu3nac5uMxBNfRJ9ptWSJeKcF8z20dLYtXYKNHsHJ+iRmjYHFmQetBQ/
R+ui9pkkqaBRB+VjaDX/CpyAESrorVujA0eV3jREXtI3CZ4XmbHbTgzfAFrb1niMa0z6SBM2jsV3
lI/jxZ4UojztuVplYcfWogVPwvmaCuSgtHtCyMKW811PGIk5swmhyzqPkXauXPfeDE0UFepdO2Wf
C6Gf5EgUXqQt0p3G2k5FTOwCxoMgN/yow+Vi+w2GQ88yy5HZT8BJR0xr5iJ0T41DAwuqDgxjowGC
XZuz+uKW8ltSd+jqwgkec5OwvWn7MYQROlm145VlWUAGs55KRpOIi4Ae1ql9o/QDPlvU0MmA0Mw1
kmnTuvj7dKO9JmkL3YQ2aas+yC+uEqK7LJPc0zUOlmYAUEXUWPTUrsKsxdysINhEaVFMhVX2KcsU
hWuUT/g9EUdhugQ3bKMz60vzMKhSHPsoNPe9Mb3aBprYDn7tilBl2PZIurfOtPxENeKTNZyRo3B7
tJOCQkxad9WoIBidwTGbJl9GbDh7Z8x2Oq1GvkoBIMXZuJBUdlVSPjv/m7nzWI4cSbf0E6EHgDsA
xzYCoRXJoMwNjGQlobXG098P1X3vtLJpG5vNbMqqrCyZZBBw/8U53/ELImbDLmFCWrPXDuenvkU4
GBHsNUbQJjoNeZqkt+JjLAGBZw0/PAEv7mxvokyhW1x+QNVhjafY4FtkZ6OsrvCmEA5XQ/Am2WXP
/ZAfmxCJbp0ZryBmsG5gBi7hFGtkW+2SNNh3Rp0R+qB/zJKE3Hjy87Xpqxj+N3G/MqwRjTPs9ayh
urqjwxYWVnodYMzCp7PTGQUeNfU78Wf/VAaCc5qzRtT8Zgd5Z4EYYNOfC0/Di2UO5rMP0O8WgyZO
i9bdWCk+XJpUjRQ/pXal7Ree4RQJYz0t2MS+64Jh9SdvjsvEA7hnQ8ANxo2ddiV9W9+0q77JK1R1
NONWId/hPsdbE1PEWk9/Tx13DWt9npUqjw/6osIBitBs7cIyVuGIyWSIkOz1NMRrdDPjFknc+KBM
HNtDZm5JgvtuW4qkog+vpZU2HvnV18p31dngC2Tx9BgYWbiByQjGxTVPNT3OqQvKB0IQLt3AbwEk
PiDZsg62Cr3g2pYWDZ5fcsnt9LYSJEKEb1hcQTdq+SszC3+rKdeLDXt8aBTQiLA9kaQc75MqjU8h
GBm6Uu5TnsAi8OxQ50mOyfaFoiMxWy75E5h30/HRKut4Lyv926kKrKAdV2dW4+NGqbsWcbHB1Vlv
a4eMqnJYMAbYMvj+tsHsrNIMVVZnr7KoNTYWO/Z11aQnTShYc3I5VIKzG4CniHZBL75tOiRfA7Bc
magBpk7uozHjRMriW9Q5jFGEIsv3N9QxPCABPfbiDgp99005NUDnOX5JQOOUbZveVDYyt2bMsxvq
pVlRD5mDqrKuNQ7BcNh3Y9C96t1XOQj/jRcQVZ7U4k2vw2B250l76w0MfUC50jV16t0gFHhjjs64
mUGq3pNO1U8NJtrlP+xm8CqfqERXae+YLu0V8t9dkbr5KcbdtjLM/FeEj+ZUjJWz9RXjGTfRHkLb
al+kjT8xwBuuz4TjlOEne/wId3fOkAdBNAnh/h0TyMkSoXyNyoyM19SIV885Nzpy0AxhrujdW0Uk
0ErrnF2RxPGCqIWrZb0xkzKYEovVxOHi+UHzUJT9NU0032ukqAH0z5kXPwyx3UJKxe5OmAqLWg0b
fxX/SkLaKDjwbd6B2eEKI4qeeMOuNXZ+kFSrmngxMKY1+s4Gq7mZ3jCIVo8Ci7xmqU8Fz0wmdIQS
jeJa0P2trZYvp6tWR/i0MB/zD4pRIqEjHoDaSohYt6qDlhVqlTTQKMcopO4x5rNVFTPu65KfgRuf
ObWnFMNl34xA6gW5ttNu7UQ7aCTNcxea/daJzG/829MBDGVxA1VXD+ckC9eTJLPBitOPzkx3cmji
rWZUX+AYXsUgzJ3L2Kgjy3etB5V7UHlA4FXMCD0uro7VOjia5E0K4CMTB403JxIB/CyA/KOuGX0N
HpNFz4ZLehWLwPfyyXqYedNkhmMLQHyHHhIX83JckDdxM9LgM4ri5z4wd0nT/CEcSlbLfCDKWXhT
Mx9MoqYAwBWMUpF4j2l7tVOJfYnBfZ2j+Zqc9AkkKhlTppw2lhZdxqE4phlTK9P9HqoJ8sXwiNnv
USk2Hn5e3Ywy0+AOK2Y/yXAwe4sWD6pEZP/kOSbe0oJ/1M8W1LzmHYJRSKgkotygWSTZw2+yKvdT
NBxVly92256ZkfPSNdEm8oGxtHN1GSr+T6dCnLKQ062wRfCQb36Z+IXgUQ8HIuleXC16nSr7UQva
HZC+jyFIjjY5ud60rp0Ro4htr4q55mNt52sR9wdtTDm8tPJJAcqyp+fI5YLSJrUJNPcLD2VPlZbq
AGHtYxEQBSEZWjqpdp/d4KbpKWO9aJ/X5FpI5vAqy2xSd7JflcaHlifWuSvkd5IyJo1yb5YMVsMR
3GYKCt8IzbdB6WuR1g9l1D9OBBmXFlM3Eu4BG+ADAK0SJOmPJv2PPshcViDa7z5qgHSbK+QRIY69
+rEW7dEQL9n4ks4VC2gwj5qPNDQsXA+R/JgiRgWN9c35LE7B+BwFkMBTBb0IvqKXo2SsIhuWBMms
67p375lZwYPGAbmerQi+IeulMF9CgDpgjxP0/p5HMYn2jh7smym76379iYTwzJyHE9NOL4jHtpVI
9mrWXvU4ftGM8hAZ7lMbEvdiz+NzSD6KqgHBWJPYjxnEXfg5pdCjqxE16Cdc7VAG2qZSYHkwNmie
Yf5hl6XO5JKnoTWsj7zOeVIHl7e/VTt8F8DnrahHdCczMB0+kB3TSrfWMPvbsuahlDnELqMF94bR
ZlhnrtSutjtdIq158dO2vJrYzFY9BVCxmB6MCIeoLPsDbM1xV8/isZTDsWL8EPLDM07CBl/+GBYx
TJ2bv3YNH+uwb/z8pVo0L3HhQ/DfsjJ7L/L6wKmJO7QiQlFNo7smw5n6ICtmqpR52xWbFtfzmtTV
ZjUx34wy6EqhnnJVMWkt501K7Zj22UfJyLMoGggN7viZMQ9dMYhZWLDLRsyhAhn1b4yC0xpMzFaf
mpdRtD9mKb4TFe8awZqkhSI0xtkGxEC3bgeckjbzVZYfXX6O6+y56R1UID59cA92STHHZN15IGXv
XeN1Z1aFZy8Zf1EMHdoB6FromVm9j2uGhTrCfP6B+kdr8rvKmJSRYbtty/Cqp1A/GaeyFUug9k0B
IuqwKYCHt29B/0Eu1swwB4NjFUM7K7kXgI2SGiFrwCVOQlMy3+rW5S2qJuCfzRfAD2vduCNqVMhU
lkgf2Ym9OvPFdOoPvsgdbM/ryOkQaDoscnuR37kVsHVKCKd6ZgHNO1rof2AsODpVvrQNkH+NGqB9
0KwEcOJVWzALANjUDBgdCwhLqPjPk2P9lCO8wVIpLJC5oqLuP4cYlUIySURImispNZg+F2fu4ngl
4Ay3TXVqAB1Us3snEgQAVlmdh0rBXejZfqJ0JkbAeOsIhtx2/Bxwr1g7TxVJF3rbQmHR7O+AddSZ
Nem8jaz6N3be9BKM6N+RKxxkCLeTbB+rm4Zt70f9KTDiT62FLj3Sm8eFbm6IgmXkycwRXgzjXp71
HQ//vG9q91mwqd2mDWEYPV+/TN2PqQbXr48Db2IZPOeFSrzaNJnUJdrTHLkK6hZlx1yUuH7Mhgc9
GeGnRYwUZtj5ZZ9NUO77BzcO5m2bGIjYi0pfRY5V71BZX6pyLCFI4DAtNcsbDeclNod802X5AeT+
e7dER5TLt1hE0WEI8ceVLs6IQH3ZeNXpb+N7E1TlTh+Znhuc6FMfOFexvDpN3fhY3qdDiL3Kizub
lkDijOIdNbdpC87GLc2NXWg/dgqnDYzYfMnnEQGjkcoVH6lcWU+CPfCuaSRBB11/z2qHpTpgPpni
UMxcZ/Sql2nksquCuwjEyCvQ6tcwZ0KhDenODElXNQssjjCRcfXM2kGzP/yaX2BoVk94V70wqPmj
bOdlno0X4QD70szwQgfAa7EOKBE4QvH15rFMgQmNiLKrHDybrWyIh+lTXtZQLuhYM6i8J7rlis22
1R7yZotc+A9OqOTcodBlPtCM8OIiiwy4+dNO3bMfQbYR9nMg2gF2J8BdDM/nkKxnx5jw4MDO2Okq
3w0is45sBae1hYGXJYxdelJj1lDPzj4pFF4CaK9eBpD6xGBlMGVy0TO33gW2ejddzT6KIjQ8xRZ8
bWvJdOimsFqPOZtTQ78gywj2hT+q58n37/3A25QUGR3VpMpt5Oswi0R/JM5S25Q+mLJQ9vV5GNo7
TWb6uNgiWtJ2mAS/4Rlh/8Qvwa7n/JzluPRruk4xT9F65MJUAojXMPMuYbxXng/Db40Tb/YgFNAz
osc4YvckPVPL1+kEQc1MeZ04Oz9h4fM8Czv3Jmui4jLyfa05cuuU0f7Pv8NqTN4LDRYjhNaDJWJQ
kq0/nw357JdIHhXj8E3Yy33YSOcQORxhIj6PArlWEd7oOcjdHlJ0DszO5ilLLnOXXGdnhBU5kV7U
OKZ9K3LnYpEKtefDBgEJyzrJAVkOiUNDhzjEzxN919jdd80d6426Tw5OMJmbqBTQ/vR2iXL4aVMk
E0rAO7FNZCzxC1Fyz7IX0dPA6qYU17i1Ln9+MpIpzarXWTzKAKgkI/4VC0DjVDK12AwAD+GDmP5j
KhCgmO1Dv7SAIEarQ+Irnkaj1vdzAkijTIg9M/HXuzbchBJjG1RG99HR1F4H7vaQG9qwKkgC2I3o
YvBhTu+9oe8RWE5evDgdl4b9JQ6LDUOSpxyr3Utus6KKQNuYslHPMTbafsCGYmTRWdYS/qPvn4Qz
P/hT+dRMyuXI46kKQ95yPZRntLQsiwSjW2rd/Kz6HCIm+Uv1xL+put9bqhm9OsyusA7kCg/ZJtQa
seuYr64yjSdHEDEbpCWR69wHgT7hvLEzxkiZu5Mi/OqwRZ8j31jc/4JAPjF52AFuyG4qDL+4O6uo
N8/s3jzp4CExJQuMmv7WCSu+OSh8QZYthzLNRzxMzwXFAlEw5ivX90BuAELQzgzqTWw0H5pJHsyg
DRdIiQ0p8IEkXczvUN2q7CYaqhcCIinnsuQJbuRzH8efZUXgQjQTYpRzD5qlnXgL83BLJ/c8oHUg
ck5R52rpTye6eR1IukLdLY+ybX81mUofQlKZeLG2YuzlsYTslZuo3BsTxZWvAQBwTVp8Dc43htzR
JL7Hb9ZNJ7NtpCcfBakj8xzlL2lmXiJC906We8bCi50qnq6gLq0Vj0a/iobSWrX6AiliWMVM2775
1fxh+ZjpOB9+BoNI26iCt4iswlobpDB4Vtv+HszuBRs4HWotLnFnzPs/n+Y5cNZtLfaDcMB4YxKF
LuGCgcinHUR6QIDRuZg1/TFf9K+CM5nijgIpyt6hRYlDOuavoq+tYyy6i983wbnkxigXxJllnhRn
2JJIB6thLO6G2bZPhU0uFMCjdYLx+6hr1Q13c3hqxxm/spNckybzJvLj1k0/+tsKmv4dgkaMtoDc
s7AEFCHVVpstDrjOIbiFdAZLznvOES+pHJfYJCNexyLLdlgxuQ4CBEl/3rEoL45jz1wTAhwQ1IVn
O00VWuOBg65qOzDf7siFNNU/bbjAB2VH6ckY9FyWvX/sPmSbJEc4ZIuX1efqw6c7+OJYmYY4tlG+
trrEvuN0IxTx2Brg3ROO4NBIokcCZeqjmfjHKqtKlApxt5vh3KxLRja7PlHOg5b3vyejfpEFT7oE
f74YMIMbuQsdspu5q5tLmvrvGnGfXPhV5cWC9CsduMY2iIsHEbrHuW8F/qdYbu3Mave8xg9GHZfH
ona8ILGDYzi0x2ii7WxsFsBGqnjhQeylsbpiUravVFzmsejt4Fa4EXtIWIjGTHEx+1MNfJgBXE93
4KNKOumtOCZ9L3dpwyyo6mN9lZfZlXu0OhlmET5l/EwogBDGBSNJPxSDtub7azef3T20WrEKFVkM
pTpFzobz3ca+zQMdRaF5VPQP0J/EdZpobqgWHolKu82JvUYSyp/OhbMnFOhD+mlz0+0k2I56CbzI
IXmeMdKrxizTc+IOcnIUt/SobPEX0GGHRUOCf26di0gxyBQ2osZpmKuTn7XvU1hzerbZEeNDT57d
UWXBQ8uyzkNnWVxiGV2j8DlRY33Sj3N8Rsam4Q0L/VXmTtoxs4ZNWffhsYUgUqSadVf+RB0AkXY7
i/EpHSB+EbEUMqKoyo/aQFnTh/5ItBvu0D7QfvmhxRDU+oMnYNyk7Tlu5nqXuoXvTVqxz8ml9NyQ
XUgLeRxKUUkEOMQYyE6sTkovUqHYZ2l707XUOhcYjPM5HLxulhM5eKO7++tfO9RIfsK49SrJqI5v
/1tGtrqbB0E5embiOp0VksUoHOQeIGZ3asFS6E7+SB1on62RhKTBLhi/D89NBGUT23N+0DXT3fHZ
BZQQtMBjn6a44MNtJEPnZnQi2loQ9alIW0jTufzJGhx7qs5qj1Ky3cNGviL7olsw6h3awtYSRBvB
M/RtYuPoDt10F9nsdWhwPJ94P4+Fg+/hicQlHcDF1obpW80CALNOXG9cWQk5MiH0HisOj72LRDQZ
TwhO531a9z+hGcWsiLJyHUfVp0bYVdLjPYjpdNAaA2Fth6nGTAlcYimDRua2uBDaF5Ha8z5KEPXG
PMhxrV5Zuy6BmuKZTYO9dpgVbEaNacJs9lCTY1Z5KLpoqRLrZKEq+vAto95O7VtRBvus0aOLsNmF
0aUenZSZYtNYxNOqX0kZIDYG9nwqEYykAXydScHNtw21zKUdZw1ZiVQEzbgjfKx3RQkJnvst2uRT
0u9HXoepYsoHxcpN/ZcSdPi2W8LmxmCHKk0tGwf4aIP1I5ukO45afdRQhHga8WvrHvk+6W0BbZGf
1zuOvHBLZXbMciYh9B3Oc55+TZhjUSSDWtVasY/8XLxTsaSPhhsgeU9cogZ1zKFGkp590kfHXHUb
YEcJ9Y0eeqjXP6yibDYVolG9mhS4dMIADO7HDorm2IM3dmzGA6iCU8ncjmhuU59g4brGq+a2TPLD
H73sv03TbojQ6qd9tqScOIHPYZork/S/3Ps/74nFv8jR8RJZJisAG/QB0eX/5P4yCzuoRGnLjT9V
7s6g9ZBQYn07PaVjNm2MqiBQOQIDCPJI4gLplsS19qhijZ8A+nNao3CM04HNVkpwjBgfeVNcn0TG
0oYpKPXu18AGbovP+giM7C4EuPtYtYWXqvENoBCJpsMOORW1EK/pyeVZIL5qq6cAvXOl5Xc/249T
5Z+Im/4Plq0/PS5/vyK38ZMRUGRZgqwIyzL/yXLQgJ8aHZ6ADTkq9ASTA7epRI0CCAXu3z6kxTGc
GXclrNhchT+df61Kq3/gCjTrGgefre3TsHLOcWy0iJH6L5fd+Q5N2GfLku/qFrwQOdJm4s1QwRFf
h3iY9QrZsiiFxYNf16fKH2h82Wyb/m+wXOGxRIZ4LLM/ZmYW33EaPpi3erbEtU3mmvw+IBbJMNue
ZSDXaXwxn5yJCgoPtiILAWw4iJ38ErTtsec/r1HWfTiUk55K9K+ODMMLkBVtN5nZfFkIqqSExg9+
oMur3f5welKVSMJvaT7ncWvg7jwLGW7tZNLOlvszW/N/kBgb/+KgxOrhMhK0aQbMfyPACN3ZjfqI
T1iv5FfjFi+GQHoYCKpcZKnUW2kSMsw8oOFKSwITTB8AchwGXxJaiVerjNzzPvEQmRce1f1G9gpY
qSqSgz4dk6UcbPQZiBgDqt2gEaIAtZ+gDC16xtzECgTxkleWuEcDw7k34HBQgqgWmapFvQYm8ZxU
CIVLYLgDbmxvLJJv5I0SYUP7yVLn3jV6eE3R/mtYAL1gIEwXJfW3xp58oxmkxwnqX32sfH4hqXYk
d2XTDbwRYemwVGKdYBe5egoC61cGjGfdZ7HwYoIfYQ7P8S4V5kcWttautlmblZZxyljVrjqWKXc0
7xvW22LNV1EnNSKL1uQzBcGR6maT+y7xIC3xGex7Ahw1TEXb2cSUXWjGSfnWN8b7CZe/nM9kWXwF
sU1wzzT/IiZKnDSrpWNyAJuZSQ2/H0vYzuyYgXJeXlgCGagAXoKY4CgLpPYQA5W1OyHWTDwYKhdm
udHiBCB4Aeu2jftjkhvdRyTBE/EqqwRCSi3mR4Ab4UkzAfWF3QF5qb0du4ZCVp/VpsrAxARx1HkB
Vs/Dn09sFwawRdo3+E8Pf7YxKjQ+u9xJ/2qK/ZuU6h9kQv8j4vpnodf/m4rrH+Rh/14z9v+h0MtE
/fS//ltN9S86r9XvNIi67O+VXssf+KvQy/6L1IXiLTaRG4LL+G+Vl/kXtmCGjTUO7hP3zEKD/JvI
yzL+gvcQWZhjLX4GlIr/I/KS7l8kdY4LAsI0EWS68v9G5PWPGq9FBcXxYkkuugWI6fzzOY9peEyr
DFmtn1KvZSHZ5Y21Ger0mb7+CDH1bqVWvcYF9h9kWGJRj/3vG+ZvfzMFjCkJddPln/rMv3N7RUUA
DQzDA82tZIY4J8+xFj9bIUqr+YeVxyHNWpJpQlYG8tUfxJveT5+dnG9jwJLEPWaErFCKO0aPrGR4
cMRwOzUPqgsuCtOHKdmbD4eg2wWCqY1ouHs1lcMHzD/+7hf97/RkpOf9049imK40FfQVG46XjqCP
//93P0o3Bb6t+z6OK+kCRMOfl3N5sn2f3/CMGVvZuV+kN8t14/Sow7IZnRStRFOIj2BsvwZCc+WI
x86eC3NNVRmQTucn73HP8dg440+/dKoQShCYjgmKThaO2owwTED6C7GOYjB2PgMUul6TGRsp0lMk
7N+BS1FNKBoZLkPigc3AdlQlJKOOpCGPrWutJ334RbFMZxZvbIWGN7dIP6yZoWmEAmtO/+LnP+Id
b9Cg59/SUasorBnDd1CXAq75VSL5htu289eyjpJV5tBHuT+TnmmL+PXU+SQK2Rr5XzJ+ZSGX3Bju
3Lrma2x1cz2luKSiBsktWjyQHM6d9aZaD3VxFaX7w+t2qNI52OWBFtHnu29uzw6js2J0KtHD8CSh
9AMny5ldEhU+q+rY6B1snz69MKdet/iPmGnpJ0gVJnBtaIdJNqS3uMFdptDgtSg+2RsuSrTQ388t
c4E5ppKN6mG4ihHYowMdBgYirJiU+Bczj1Ayk/YjE7nrsJmtUr+fPXqr5cM4UKCjBauic9cE2h4Z
RnelpMnQD/nTTnKVrC1RbgMk3GxzUOQkZofYmS1cOs1bbUkbq8BQeUWcvk/dQHKVtMTaquHgV9X8
XEZfiKHqlQsL362YaTlxnABkMh+ScFjrDS4MxIjrOiOEcbmfgiBEqUcmSKG/wW9t1oWLSqq29XvU
tSWGmV4dZgCv05bJFUkDBgZFrHN46oKQ6LvamfmMVLIm9wAgrF/upQ7bXsEc3iDk3uqSRREQR+YR
BNpQbQ3zcz62YJtU8uimxTkNgq8kUR/T0uZaLPZ7WW6suHHWDI33JduigWk0q/PO623jUNTFo6xJ
pXHKnUb6gQ7P74rzChVdPvMNtOlDN46HzsL7wlDx2pTBMRPRwaJK7uZxoiyv7mVG5EfIdpN19vRT
kUfrjIxuJl3KlXNL/eJ9nGn1m/FgZ14pgNmg9BjY2hJVOXY6dqTxNGlM1fOS7RKwxGQfN3V4Cyr7
MmUun9pUEF9sgLmfpXlECHLuNUQnqLyMbc0+rRVTv+SVbtt87PHhrWzcJUuwmqq7D1aNzSZA17Ga
4vAtMiIQamP6aTUSQ1SHcirLztJw4a86+nsABjnMiQ7ARX+QJLOc6iS5VGZubgZRvBeGcxsdVtMj
EJxN6vJMZcsyOxkt8muhyywJgx5N/EeKalDaJ9KmeiSkNcwK407+BknQrT54sarOWCGWzbtm7Lmh
qEr0Yp03NbuBDJcgQc/oZuZhx+TkDmRi0yfQI+OObR46ra0oADJi7KQoJhsDxj3rvhG2nm+IHtnn
sHVODJcYMiBvMVweWL2G5d7p0wlZ/7UTEOfsKb/DaDg6uf8zB+SxjNL4Iy1HPMaYzlZ9SGxHF9WB
x3Rzx1YpRfXSsrW2iHUbhbWd/Sz2XJkzL4TGn5mcii4sJzfNfNyo0T0oJK4LbDL0tiV8rOGBmcTK
0ad7o2XiUPfTRuTNhidjXmLV1MaAN4wFuz2UKnoeClZgdilQiQP+aEAmYzj/SgzWujbyrjej5Bn7
o0j1X6XmBLx++FXjjEAl2aBuDsovNqusuAyB1mhKCc7ymwWwUa8llLL5DUI3YtZYJyFUe2RL/0X0
ivlk2+qTQGp2Cv4LiSzVJnMUeacaifVlbW8Nu3ypNRznbZ/ftNy+REPQktA2PmIfi73snbDD2VNu
OMAxhLBQ8VGV6MNWfuG0qBRDrGFz8g4kIj7VLNNnx3hMpuLNctCqBIjfdm5+mIoTWQUBaR3yVL0Y
xE7w+2TG4r6il+R3CzN7ZJfCnr1mJZ4WyCgrFB2yLNYt8YmLV6xYG+ql7LIRLQtRQnZof8aG8dql
WJ5g3iLPGitj61vxrpwr6mFRHmuFe6rSRxZ59M9pBS4vofqo22mfEhbVp4zRbHZ3ZaGda8ZdBF0a
5Lcgy9bJoKt+4FTeqgnbKZu9lbMEZLsye6qKDLK0/9FpqWASSYGdRATXU7dvE6X9DJH7HnNqrIZo
vufsJhFlQ+hfOnU2dAthxqTzhZmxHXkP1ewXx4qw9i1lHXl23Qfeko9Oxyi9BNFyc8pDx8Rq3SYk
oMkKIo9AJ+I2sMuK/leRgW90x/CRoBy1m1V0nnwTPuBso8WGuJxdtNDR1zUMbgb6C0g+XE6CCk/N
wAKXIY2TJNmqz9InfRjhOAGXNlU9kmskvrCvsNWG9OGgYUD6oClsSBjNSyAwaX/IUSXIBo6fkcVM
fEpZgu9mvZ8Pzi6oJUtiJWAeo/etlP0oG5RidieZjjVMOtJkCreGjLX11MS8nM10lBCOV/R4PBrO
lJJm8GCNDFkjw8jhclQ9czkQjo72xWw9QiY9gi5VznszOvecYFcvy/JTz4Lc7V+p1/hZysmzkO4g
e1CeOaTuFmeOl6n+SsRMcKiK8bFoM/ykWUE4GQdJO30npjMf0pr7nrvt2lU9whXc85jTE7UrwgMk
03cjcT6N+Fz0Oi1+0PwKdOOhHjlXEie8zkXDjNqcR1wJ5ncQlcmRz3w9VCOfh2CsYWbxWcN7aELS
3IYShqKAYKv5+J1onbn/NbSxw8BloSAzrfqCJX0Th+2lD/AA4L8brpXq6ns0mi++DjgzM5bCBbsi
BFay3aeZTWCeOjfbKqlxw+nCJqNYgYteCXJ/fRU8m8K9a3WpMNiWr2UB65qzDGRZ++p0ykKWYn0N
jnPSymaLvP2W9c56GNtvg5XpJmBz2AWhgVIJKY1I8l/W6LL3jxi5DIMLAHNeqAR9+VSV9dqm/d7U
ScS0U/tUHXqFxMGtiQgQtRVCzTRnhMpxD//xyVrm3+OU73ozui7fjIlhK2zGzWjpr71l3jp3fKtZ
M+yrwqke6khQysxKbWIuLEoXYW4Hwvxq0OAncsLxR9rcY7q4R4WaTw2xRLspbF4aoY/HZkSanTAV
TKcwYfCIsSEg7Kpkmc9W1NvFonbxQXCylLUbbPsuIcqd1Qyrk0ij8LEsbdjigLXu0nBYdGMIvnCS
3GMVcCAjOPW6EpFcqzHDa6Gppwh86rnlXjCq51Ca5b6D6X2xM5Z5kz+HJ9P9o1AMwRyXOcw8hP0x
Ynl0JJJT4MtH0NN44Qwpz6UR0Rs2tOHCAsJU6hgCdrzIpQeV4Q8zGrKXyf9pervZ5QXBDWnXpXsq
1F6bg8tEDsMRgP5Ga1m3S5S3a21sDkOblt4zFa/BSKNATQiFwrTG6TynxINga3vupNDeHBuFuSOb
dykzxkGx2yDV72oiLyG9xIldew61Xhj7tFIWOnLA3Gh4YJFr6Wvo5h95OSvGM29tGLvXaCbsz+Bv
893gy0W9sCIr/Bu2tbvPxTJ+Q2lDeFL5O6n69iFN3OqkJfZFw2nBfTe/V025LmY9Q/mdo/Zlbb9m
mgc2tDWvWaGz8B5lejLcifdKDxtS65p9Dg53PYXGSe/wDksqNk/q1ac+iIkOryN7uRDUQGK4G6Nz
WZQxOG5rA6EICWYiIClFK9ASGC4fILtpriZn2MX5iizUAUi2be6DSNyJQpovFgOc2DB/gfTCVEo2
WKUHDntxGIMRLfgesOaiBMXcww5qReYpJIzO/J4GjKxlHEB7T9S7kJxOJXtF6vn4lhUMcHZNqgWX
rI3fCY60Tnka7U3RUKbqeoZuhKLuz3/YkxwgGuZi5Q+dvR50+6FP9GLXgmceKmsrQaZe7JF9ZDOR
AoKFJIr2rl68pIyHV5ndIlS2o4QmZN6hg3/XaRy2iZ/ys87ac82Wb1tLa5u4k7vT4MuXC8BjanAa
TQZrwiAYK/SEoN6h8SP95S4YdMokFSNNT4q6ulq6/zIWgf00FfVLA6S16LXvcQzNg6Odg5yQXCav
3+SBQgHVCmb0PdLRVLJmzci45VTsb1E2/aFhOFvCPqnp0Esd+6FmczA77wJD0LZEk4iHpn6DU3jL
aAHWOjXmSPRm3FnZKXHZIvPylPmstmY88CvsOhegcrFj+EkaFiKF9WAiMfPdh6JGLGdEKFs6szzJ
LgHK35DIycDzo/PDn4KFxroYot/0cViiZ0oFSCHuhi3hudRToNAOeoC+QU5XZWmGOBBwo5AgmlNm
k7Cs+m3XjgYF5dyRauH0OwR1IMY7Xv3AycXJCspTEuXauz6G1c7RgOL3QhDnFobzuo+S7BDVUboE
uMcraXftKe7icFPOtY0Kra+x5HQU1H5fXjujhJn8qWx+pZ2dNBRIeMGSnjUYo87LfzF3ZjtyI2mW
fiI2aKTRSN463Z2+x6JQhKQbQhGSuO87n34+eqKnM9XVJTTmZoDKAipLmQq5k2b/cs53mm6klJqF
vQnC8mYNwxtpjkQCLGTPDhGRAHGyX6V6qa6GfW4CJKW5uGmu82LWWknY47sIz/CAEtbgwW6Q7puY
4w8sP+mhFBK4sf3aJ111rD+gCnJhkwx/5BrkFS7IUA66R80tI8wk+ZmeuNi6aUhlXkOAh6STd0Lt
arSiOnkhczGoddlnIR/fF1n3kfLFG2hv9/XwYsrWfqDEi5XRn/Gs49YyWOFmGUOG2XxUTvG9QyXu
4TrrPZQ3BsSc44hXnP4akCR6Tctabp0efUH3sJZs4uLW5WHsIt3PydpB6/bDBHlIAAaVh1WvMnph
zTtZ6adwWI7TADhZiwb9lg7K3JZkjoL/mk1fte6LIArtbMVEjwmC0MmEBotSupXP/UPMe56d8ywh
Iq2gYojj6hgURf819yPFRQQ1/JPgygIH+phO46chgoPYc2dHjX0C7KFfCfzhg8q3ptlHngG5iir7
C4kNTETqhTaL3fhhAOi38DBs8J0nPkTwLwV4jOsCuLTUkvhWJR3kkch2D0K0p8XW1DnAzMBBekjK
7GcY0eFJtiAC6oKn1bSqTpHEPomWfEJVc+htSkkKaExBHepAp3hIoanjGGb0j70sQHqclcanWmAo
KI3klxVASiIemEEh75zlNhqvajtcwE63EQIIFdp+PCGTITvw1tRN+5CTJ4HTIqV9ZivfiyH8HGXm
eMprOKBGVDpI/7GpQZUxnocKNkldWudaaft6rORzYqrhaOUabh0zofTP+pcyHsIX7CM+v6apx/7R
IZ7xyIeVen3eIqvplvZ8/0UlPT3k5x7ApCl6LxpW1ULR+gOJvDcifoBfji0pUHm/rzSccbbjPqbh
ipVIQABXnf1iN2j1QQdt9bbg1cqFe2yhhcuwee3xyTz+9V+BfO0qYloqkCUGzHTHlA7bY/NcjECV
FgN/HF4NEI0DHCRXR9XD/ojRfv0TH/eLK9GIwzVt/cCpn5MYR4Res3oG7fzijkBf+nkHX5/QYBe7
QWKYOxyeX9BAMeTKJ5JJy7Z5mMruMif9ZXEnGm9Ze0trfGXbcrWiVPdcNagtHjDsGgRTr/UOFlcl
QF5UQFk0Gyda1tyWCYwwjkacJo9do36VffTZmoBaN6pH9N61lIPmY7/Ui9+E+jNJVXBtSy+w5Y+0
IqUgRydpxtdQZ6ZXzkDfdW1ibdrOwCrAhzWSIobsbL38bgcxsg/ecIyAB2tWKa0FKumyI9kNex5d
IrLbUEjyWtuKvVfMJ5SPYi80YfrSHTsgKxV6v0jbLswJs5zpH2mjwTkuubtIeSa3MV2jeAZbwxWO
OUFikgD6d3D7CunAkAKtp32VFc6ZNpi/VjiwvShvEGgTVozY8Z3/p/LisYUQhWbRmCcB5YBXhN3h
uzZTJvTFWINEeDFiix0v+idk1CnO/NaEXmUE7UZjx7pz4QPM03fm/Lx41CZVE6V712ieraH+kBA1
mKnKHbG1xKzP9UdL6dsY1XBuJv2AzxFLQznWu5gVP0L6g9nQudlalJ8hou5T02QyYRk/iup7wW97
s6EFbe7L+8JmC5WyRERDET9mYYKKJSUpd2cDLuEayFyvHttydxYTW+eYSZKhq93Ur/R4Hp5G6Bpg
e2YPMF6/N9hRMxaEHP7B80Jezb7TYyTOliTtsH9wzWDZQEXh9+rjx2iZr9h9oGwS1+cbBG62stso
Kzdfncn95bjDe+GRmPA1MWvKsj74Nk4CtXYlDC+aOQ2Rz4HTQMe/omKb9UNuMGl7bZV7cTX0TyUD
uK7D6gkUPGKg6jjXVCAsmYDA4JmwvMI2YVwyft+UFb1CllSHziyOY5viN6m4MxSBcpZKOgzZOOnC
2DiPNexyjE40MfbDQkNRubm5XZl7razri6MUNX2Poqz8PEdRfsKlS5xKgIMTk1eIMIFvUnt2yPIk
t8z21ORoTJRJGCN4xu8W2V8i0lATdOcUifUxiQeCt7PgErMi8WziQJe43XXJa17S+01t3exVPPr5
dCGDiYFMeDBRfDz1ev482CWaRGjRrnKGs6p8/F3v44qTQDeIAxZeiZnmM9QhcdBH+U0xG8siiwMs
TJ8l2c0bCluiDU3c4NkYM1jh560IK6ApCV+A08Ra9R7h4fPcZIJci0rEiUMvzRZcrPES+esXuWC3
U/hpMTt8Tu2w3OmpfQPEQoKMhZURSVLR7SK39RMDk2nTqrcqRykjUaOnZh34WXYx93GMBkcx6fWy
Jr2OabMbccwcS/gsWSbso5o0XmyTfXMbnVVPAq3g0EnqB7vLPtUxMpV2SZ/AZ2VPJVmAWqN7Ycf+
tu5vSVI8tl0KE9zetZG7j8OcEhbbboC2vYpmDSHwDwNeje9Y0eQZS3JqwDPR/thASgX9v4kknoO4
94gx4gQxUMK3jKDxabg4f5gidnOFBrYiJ6UloTnoP3qR+45mcAq47t6l+eFGl+SVq+FxXFoXWnhq
e6lGdivzui3RGjjWV0Z4SigLY9dQ+apmEzBkds531ZWMk7QI9E18LoXlsRLZGp1zK0zzI+5Q4WnB
SEILhzVSk+pQtQtsfJuau1RKeDYRt8zjVUwSAMWgboNiKyM0cKTck5BXYZjLlceoF29EP8BPvqqa
FrBxmAxkMfCbgl/Naw1yB//DQU2dvCDFOSZZfK2KiNO9zN/jFXPERQeuqMRfPTbNrogKwmiHAshT
Yfl1JbjXUr4eV38ndCtoRrUJl1teO4d00YuLHvOxalH/zNYbuiU3UyPf9JhGVidr0ktQjzVq8ck5
wEutI5wpicSkM2HzNMBgEgsNaj6WG1Qf9maS/ZakY21jk2iHkmT+ZNvzjvgYjrs2fga1E3sCNB7Q
mQXEhCwP5Fl4hYvIDpGq67nEvV/zsH0rrOpEEcnXVwLnswQ8R5K9MeYjMQlZsViKEYkQ+V4vEo7z
/mGumltVTRES4eUr0ZC/zNZ9bRr2OLAldsKmOTDcYLMAhPZCa3hzR/HaY9dj52P5Y9w8tLRmRde9
zaSIYcVaYxkXtjXY0hghHVRvHwVLDjRaeNJzGfAyYil3I+MTcV6fSejSNgkUrki023mORj+19Mdk
bS7Kth/RGL2KJZ9RfqEQW12GOPItKEP7LqJNDlMwgK2pnUKt+SbsnBnenKXYBDDatJhQSzn0+86e
xRVS+J7OacQCGUe7WZY3GBlflkrgY9D1I/SP8VAU+tcgNqtLz98wbL6GmZ6byOZ6U6ONLycRbSAC
Q0Q2kvcGFS1KInzpkhHxbFxTUupOZjISk0v4nmO3Fs8S800VY1woa+3bDCQk4l+ELZ64xi7j9oge
xoS6vEpBfVr2+K7scThPeFs7CYIB4ENPeRFB4xQRxgBSZeNfTSXcB6xvB3Pkt86n8KalA+uWEnZ0
nsqDsPWXlMhmJCHnJtfcDXdhu++diXw19iJB0DdnZ5aoMEteMJMkG5Sn8DN7DO7cqcyHeG9Zb5HO
KRy2iI5xmkvHOXfMebheMoaxu6hKXodpuVUkDe+rdLWSVe6DXUySNof1Ypgk115q2Y6RNZUPbiUV
TS8JOv6kMQiIscvnIo6eY6xNW0NHap4sL8aEJCVO0f5R7L0HUngacxF+iPJzmUxgL/nQMbGOvwpS
nkEE8C4WEx8Unf0Y0oBAcOj8FLIqtQi57ci0Pb1enqrZxCFEuzGVqjsu0D7IvLh0I+Pgkf3bxsqq
dD/n2ZYQtH4Xr+Jf6eTiNFNdJIBON1E3EWPdmO9GXX8exTpbKOLeW9TEA5Wr05Lj0nCD0zInyAsr
8zHScmJhCnq7hByzPMzGbdsPBtAZ4vi6+KyH7UFHj7bJwxCVUn2p8rHZ4VCaNiOk2gXxYNNUZ0H2
yFafmGM2nY2vLvvEQCu1l51FUnieRvq21Axinki5trvAEy3xggo/MGq1z26KfU0jZW0X5PNGT5x9
h+CKAvuQT/Mzq7zem5z+aShZxHXkjDjqXSdJFaWpAI5FuPlkKQTfWZCiayQnqboC39AOtbkEbHNQ
Ngw9WW+YAp95jt9jJ/zV9wjj+BMkETbW0mSqVAcTzHubIJm6PJPALa+zkZX+3OgOoSXNDzuDhtAh
aujx0Gwbp3zGna473aPRD9GO2Pg3fZmqbTNYiAjTcTNdmxwhX+eOr0NtBUyv7ac+48O3o+ZHaRgv
mZYDhWH2ks7qSz1zoDVoiBZrzn2MxKRZZtQMecqGX6TJa7YM0bGA/byZmvKYLqGxD1i17+OpPjGa
Z1LC3U58bJf5YSJYgEVrrjseAntSjRfaqU1Sg7hlQntwv0DvY+OTBX2wm2I2p3bKe09HNWPfJmW7
a9tXJ+9/6gk/UNojNtC76VujzZ9yBlDwxfrgTS7r6EZQkmnOM7Lq+Aac+aQmlq30ihVpkyLdN6Zy
N3FVfHlaQp2KaxDs0ubpVScW2FvixremCKRfhWW40T4P7UC4QGUNO72xm6MbVs/d1D30hfher7f2
XU3yv5JX/WtN1D9kU/9vCqz/D+VVK1zqf5ZXbX8W+fcm/bu8av0H/pJXCeM/kE/pnCzUNgbKvP/U
V0HDsjHj6IJkccNCQwVf6z/1VfZ/2BboLKJf0T1JpBT/V19lyf+wLEDeyLIA19vIIv43+qo7m/W/
ZE6Iu9jvQ0S0FDEY7IbdlUX1N22QKdNASjnpnrYs8wmMx+uYsIZsbWu1RgyCyfLyfWCAug8CcUrG
jChG8VKErX1oOm3bZRjxOr18aLsOMMeIxJ0URBT7DCDxS537wmWn29AHTn19ZUYFcq9es09yN8f+
V86HvnbGjQFYb3hHtcs4M3VQyJPZ1pWwUoPwDSffsidyq6bqiHcD8DdGyPGHWbyiiGQ9z1LJqbud
4TaFh2z+DJ55Va7DApUmR+/dzZk2YG3ixpk9yUKOWwCizKrrtAQmb+gdgPPN9kTM87yv8Y7+7APi
tquVUZl0X1Knd85yvrmxKS5gem6u4EgGpsVmZek7cufkx1p0PKbLY+HCUY1fMgzLPucINXpcdT6p
IJTKSfDTABdGVm8LknqV5ExtTvHnWRztj7qO7GdNKWo74w9KXbmChf/rS0bLRnShKRXxSGQSrXr8
f37JYFHmBl6ijnEX22kTs3eEpNRJ9qqgnjxHJMmtK9Ny16tzHsnmqJiszYxKD5ZekVC+LubNCR/N
DO11HFRJJqPDPTib35Ii+FKbebhbusKiMTBgJ7TBc1+V3Q6x+JNYWIS6OTiKLk0uSi9+OcNaqFfa
N5hUJYke1qNaWuXNClgUfTJ9nrsPqIPJg73FdoZTNGv+OsU4gv41Os5ec3b+/oEIXfJJICxU0KIs
pgX//EC6chYaDtiao3+9/NOsQ+szIzAetXfHoU0BnvLTCcaBCpaZ0YxkzCMNmfTHwKGd7mLyL8mi
NbtqrYU1AwfG6ngvXbhEUDZw0u26rN8ugBPYX4fzJqe16B0jY1TR62xm0RsTxQJdjErEQcZRMlxY
/0vmGOlHCXaSCC9aDPttGUsARiNExDkkmRWiR06u4LQd13eSqrM5jgoallzs2oO3GG8d20/V0u36
YWl9Eytmn+SPxBHbuzjESiqzGtxYNu4lSmiantRvJxNHT1n/YAvRfAIoiVklnrEON9Ol1mi0Rixh
YzA9tSEXTDhlwVc1NOzBa9aXfzs2H//6Bv4OvzPW4+b3L0YQf66w3kL3s35j+0st5OeLaP4Wm03P
aMfarmPDiX7rAKGEmXHeipOEjHGuoKFa/eqeoguzrcj1w0iHygxJBaV9D2YnvI66eaqFFjxK2BBb
JKZ4xYC4bdi9NTzVTfeX+Ph/fK5+S+QBMctzRfIcIQHKlsr6PUrGUBWOIFpO735iGuhbNmMrk+1E
S0yJzqIPuwLglPVRUtoy3RgXJqXpHroIc8Uc5I9MpIdtSwbOnKR+lyC+anEEHJU+/EHgeld9/vOj
RsJrINAViHjR666Hxt9O/gT1AOXhUJFrNPL2Ex7irJmHZsn8R8/s19ESA0h9ZotwmxbTdg62UX8N
KqpPkZQvEEnx9+kLDiWGXumiQfuPOakJK96SO8TCAK0sedgQvujkINNHyDsWgWW1RuVF5ONck2+6
VF/JDx1WNxVrQkceyxzVjqaVA3MKX5+ZsI46x/NYIIfoUtcfhvduzr+heVP7yK2eiWZpjsIsPg0U
UV6S9uHOzMarbkXdRXPsV6VoBgpDdQeNcQoxKFdt0HtfOGmxrSuyY//9A/xbSMT6BFhgobEJIIt2
pPj9CXDwWfQIgOHJTvxgdztrshi72UpTuom+gZJ2CiKW2BCw6mFnpjMDF3P5lpWad/9Z735vB2Tl
QnYAcok/2IbEetb/9rWbawLRevShCxa/XfixpKWRs439d/WS1UFUcmahQAy0EdPDao010DxWklQB
NXsRG0OmCaZxcl3EGMAFiedp3BfbKX5mOUitzPzTS2T8flvxEfIB8liaEoU5QSn/fDDJYQvafAx6
jxCPa8WohyPUaXfw3HeM3MCh85PWiBboQPQvscT5fuf2meSOIx8T9aGiVdygi7khbMcwk9nmFtqs
u1c46KP+PJhLujGs5fUPX/0/8f73r97GhrUeXJB7DfmbIWsY256fNhuZnbF1mtv015jGOP1ifIL9
U2qCtldsLDaq0BFTLWO6t4IUYkYWhL6p/UR8w+58IinYGOc/PZa/q9n5TB3Dgriq+FxZ2/1+4aFb
aING9h7Td80jl4JVhG1cRxeXe19nzNAqY9gyBKkOptv/8iwTbN6//3yMf/HkOZInjgQQYtdM9dvn
g1gayljfcKeWL5Pl5r6Nxm1f9eIlsBAmqJ6ReX9jE91cagRulWPtR35uNL4srQ2DPKPGwaOKseqL
jTvm0cbrfFofxtKlla/t9ixkX1OjnvFFUm+Ybc5a0fSiP0VHuf/906Rcdu6ZN1BusUD98wldhD2S
H8I3TXMIsQRQeli04AQAUY99+UG1eVQBf6PubCqcgonFTAZ2Yxnd7v73h5QZvAytx7GPvnShhWcz
4mwre+uHxpG4adaq2qhGQG4BlZOTde02wcAO5QtIUp0TlDygUdJI/5yqj47+AbUV6Bfkz/CN8fe2
JYfi3U2tgcRS3UMumG/cC5QsZKWD4spbymRvT4nrDfA//BkRdwAp9CkKGH11Uyu3TVn97IkGKeK2
3cZp2uGI1l/uR4AKQAK2Y3q0HYwLmDv5+WYO7hjT00ab0hEOTLXs83F5hWOI+JhJsynhFszrtU5s
HbpY1EeDVj6VGnUMFDU0KblNTomhrYKxb4R8iOdYIItsw8AvZZ1cw5hLPrP4VpNgIHO8J8dF6673
L7uZoginOX9YF7BWhQac368x/vAayX/xxRvrCW+YvOZk2f12ePLRJ4nRMDUxU/R5OhGuF1G7WK4U
qQk/wyF8ru1a3thuvVujjE7GhHWLce9kmqT0te09dnkTDGqBl7q8mKnLgsxmHN3xucUQOiyB2HN9
WHKdrzHlT0BJBEVw1n+IIY0x97nXWTbcLLjivLpf2s1g4JGbFOKIAPDPsl6ZQ2XXG4emq3SNwRsC
B7oFCp4/fBr/otpRCC9YqhsWa4L/BtV3ybAqmat3XpPO061vbRIlzPoWQAm+P/B3qjKE+u8GAAIY
jeyv1GTHnj3n705uJbtqsr4AvKQWWuu3OLd9TQIuLKGB//uz536r/ePWU9T5FJZrocPh7K53zt+K
ndqAnoW2e/bQNSlQFTenqo5kV06PcbjKauCPHprA4NGaFzYVesGo0QxetBDYabI05z/8OJQov1/D
/EDKMKgThWsa/OefP5CwGRclzL5oyVrjGVGWtctGeHCaoU6sf0OgBkwR7bwFFmWJNdfC0DHp8K5M
LRHekQOLnrm3i6JsohmIkLY3xfDagh0DmG9cMxGAFLGR4rNTXohj2Vq2u6WFjXbJSEEnahaebZUi
MZ+0J7whuG+C91Bnk9nHSIOaqdh2oBF2prPoD3qNjE8UP5MmjP27P5KtfYAjkofNhuQJG7D172dg
UhLasV7Mc1c/VOzRHibUoq2JRbkgHoSbEEqliHIUAeCDtnkS0ojwCrVl+j21IohEtNub1Ci0l9m1
P1eoeM7zEgyHOhlZe0Tj1zIHGnEvXnoj13eixRQyr314YlV+Yj3Tsvefpzr8YTVdsWvTpDwrYfb7
Vtin+2fHxYf6ZxDVup9nQffTDYGbmeY4IPdpWW+ik1/Y3jncOvQi12ycfk0LFgppd+fSNYt9r+Xo
W920PjeWucszc7lMOTya2l2Os7Voe7Kk0QItdvgoQ/Fc1uRXln2KbtIVFwrkjVVM5Nw0DW8+6yJ/
xoWwrbTsQ7Yf7LeyK0rKjIl6mJwdl4MeRhTYLkPLD/TOQAX19GqNBjCUtfBWrm9J1H8sZNGxNNS/
6KpujZofowEJMP/D3XZhCFMnlu62ro34dD+wlwIeMHrmfd31041DhtXdfLqfpnpjigNYYavh9kT5
OuEc5L5CXWAkybijPda65ni/eg308+OaZqZg+uXWAIJyRXkwIGbQbMXXtAfdOtYzOEpiWNCTDeyz
1l+WRMlxsUDhubn2Mpj5V6S5I2J/7of7CAKJwrAJkRWOnQTyHRP24DTHqZmj86C0i0RVuk27IfJd
42KS1IcZoOhq6TGb4Xcw0dQM8sf9yg2tml0gWIoe+bKXIkNjf2xuh1G1bzUNej/hP7Kw8Z8Jm89r
sSldGMdxsDYiPOY7c2UTF4R8+KaTuX6Dsiltio9GADZW/NW4yKzbrhQkrBhPwxIRZqPhDbFprzZz
OL6OY5xim6tv93+xtrgSARdiejJykzEyLo4xsNOwQDLVWJSKtOBPw2KoaZblMdRPrpF0/tjbIAqU
IgyoZ1HlcEUP+kc9rtmIxiPr1eRmVfVj2Pf6iRQdzYs1bFAqZaBGpu6+XpYrXFJEvJOyVqb3Cyw5
sMwyfDSb8tK05FJXXUrCmArlvm8Qf1uAwtUI5hPEx4FVgMC0ZRaHIWjTneLxXy8apAGAe0OFn8XA
stzLr4kka8rCceGj3gsJ2ehfsUtHD6YMPnITBfyMLmdomV2nBDtVboZ7qoGtbDfzsTUNttiWuPSO
ox1zbUWyRlDd4C3OweQHSsXnRAs/r3O/Ro4Yj+CMN2P/cYej9UtxlWhDylGLWQJfo9j2mXHATk1l
v8PC90mzVssl3/7cyosya/MoqDus3CdMyvrEpf9mLlH0UEoNT0KmbWeuPEhi0YKyTFzS1e7ltIVE
3Mk6jT1geHRk8NY4GAeT7qJwQiPtCaDqAkg72VRtm0EgD2CgcgmRJmZGGD4Npkl2iK3tJaVLHomE
bdM8XkoRvepLVe9EwMBfYzBVpeyocjGfhx49c8WRr/ANDKvmyGwJScmHxvWB4AZf74d3V43vQ4/m
Evbt6/0lrqv657JU38wcZRGh1+ExqeLLvcessZCzL1ReU1qOfyiWGqRTSlr9WjfXtth3FKfbGfvk
aYS9Bx5jI8rlNAu92rZagfQsNnH35WlNwBYzpQkYGb4K54VR86UcsX1ayA9w5Gn7TOnNTuwAEk++
TpBV3w/9UYbdMUphbUCoYnVaD5fAGaabMRkIHcPPfUehDM8KoTHfgxclyy6tFg739ZaysbAqjdXN
/QqAQvKUICxBGBpuy563waWhbibKHuQeR6UWwVpcQ+++nkrF1jJHJnaKqdn9z1Gvv7Dv5LQDFgKz
3k1uGVpFomPoje9TmqxU/pIjCY+KFQNe/9TIlznA9HD8POFwSAzFZI8T8FiY5beg1qetUDU5y4k4
LXCnwBlARlIkr2mSEr+HSqCs4ScWS9RAyY++xosUsMUSITLs2WlPEJav4MCHQ4TyZIx7BNEYaLy2
zs73NonkPIo8na2a22xR72Tb+yF3H7HG0cgmMQSWj6Bqmwz913sTUYNLVYj7t4PBORxO/afUYNkU
hRpWEIMj594BIIPJHwaXmaduLnBuF2pTzBR8j+vHdZ80ag3FxYgnqHKW4/1shH8KpFeW9pXVx6bI
+vgBjbxf5MCu1l0H9+xaQzBGRNlKl2B0VCMKNarVFl9zyTyRXd5Mng3v0toNaripPRLkuAmc+AfG
XLXrlkoxrHDkoSmS91lHBhEZw3mJp+UZ0+JB4y3nyKdgz/aVa4M66eB1Gbl5pux0fb0YHnXNjM9Z
gjc4NuvjrA9MBQLy4xxGvksyBd5kk7t4L1dlFkAZlwmYVKFtIIZH214O9aFNO45//HV9/ysZgpcO
1Ma+Z/tfgRLbjr17ySpt3t+fGQs3HlaS8GenyGCyX9KgABKWlj/ylKQss640jItUlvZqJLCq/rMl
v+sofHf9gkc6bvb3WicnRHHjAlA5F+ZHU6PjlE/up0XXxKVuC8opY3kRoIj8+3d8vzjB04oNClRx
nmNsay309WlczpXRAJVH94JZKX8za4KThrE65c6DFTs9nMLpgaJkPBGgZdD5K2KxZljykOKQInfT
HlvBvBFVkgGQE7ciJ82sitrDWnCgxARERsDZW1uJgjtekYu1dIea7TkqssErdbN+0sfyQ0uK4/pX
retQJ3DpYZBt31P+qvV0etSD4pZxrTXrjjZez4bWTb5qABlhh9EDJ8GJL9c65ITNbqfxCA4AgtQc
ow7VhhRMcrH+GP3ClaE/kICw8GEijuKM7LrpZ1HNl3tH1ZWK4qSDO2nLMjmilXkZpxBUBqmlQ0sp
NVaMIGb5g4gUw8ecRJ6bcOLngdbGbafbXC2dz4DqrAx8ZfeXgnkVhgWtAXvmRntGUcu+SGy148be
u2vn3o5agdCJogzg9GmYl5f7Pwe+ZTrNDiBYhqdXSNnGAfjp4V5WRuGayGTL3FsyuMigLRVDgYyh
hq4xSMh5p2LHjPaYrmIUwWlzKGXyRJoClUPd7CRbl31SRfHVNZXjB672HXvn2i92NN1W5uxTCwOf
skPirdZiTA1kkOhj7rmBpg4IseNEPuY5dKmFbn7TVQ3ziHXSKpFkZQrQhxUzvtU16ymaIwzxIS7Q
aU7I56TzJNuQsqyLSFnl3z2tc+SeZ9YEk7WEWNA0ivVwgguAQbpER3F/adKh2g2T0Lb3c8WtWMwt
AfYoIPuk92RXMfQoetbBucF47xuKULCTzHbDZvFz0Zq7NotIjFXY+iR99oCLw58JIcGlpqGzxbSZ
H8uaQrWrQ3NrDajV799OwaIzjia8R+u/u+s5RZIkvt7fZo40p0N9iaaQayg4NwFpYnhQcjQ/oMVc
kN9DRq1ot+q4OInlSUvb3yfYDXY2T0du503q2xISqc7D2/k4Wq73/7/t6FqWKtOxai/ZNh7LrQLO
6xMIAU9/5t1h3nrqOc26yjL/WlbGsniKmPM8yvahs1w0mwWpKaklv7WR0ZwC7UglQB+YJdKzY8rN
ey1VdpuajBOTBNlPGDk2HT/6NVQhOlpGjXKGAoMjZAINJka/Lx1K3RZ0szZASFQSsIAI8pI+ATMq
w4zXxCWcZACsVkRZ4AcyuN7fKydBkD7ozRJAEIbgb8vwypYgPADEeqvXsuz+tcoaC9GUyYW2rT0w
Ra+oZxu/MzWojcDy9AB2+vpATjOP3ZC708VGMmnVFZSjMcy3Y+2OJOrW37swik9alGKyYWySsuIi
m5ZzNRY/5JJbjwxDKfrt9k2kRDvZbseX42Y/uvTTbAXyfL/9QznO26KvkSip/tIs2gBZj/XM/Seo
uS58DBkLUzNatZKXBOF9Le3Lff4ichwQ0g2uQx0+t2PbHJ3ZemsyZNaRoTdHE+c5KjhRmubpPvSa
tCk4oaz8NFaQAuIKMShGwy2M6+9J3B0SHaZpO+HvgGd03+0t8OtQBSbZIXFh4K9PJ9eUw5TR3bVt
eovY3a25HJ8YjWZnBKF708K5qXrzCXTLWxsYEfUpe5XQnetdIDBbEfD7PFcrB8LmgEUSvmrqAXLW
Ad8ZsbvR1kwXc0uoHnakCk5xqJz6xESiYE1ZcCvuBxTJe+Jqz51RT5juhpdJxeEZ/xMy63I4Cg3P
o5ZaE3RruiYy25lrIcBVE6XDJLEKBR24OCXBiXTL6CIwRtwTjKW5X1ZHeNQgR7+Xr0w0Sph35tNi
tSXNAMaUooadoFWQkVHD76AZYO1OSptET5yOwGjxrnL1yGrB5tPk0/Z+J0ZGqPbmWPPEamnujxlj
FPZLh2bQ/YEW/lLTwqTEJ2Q1Xxu+pBg1JMFKa9IieqDhx4B7LklZ7d7PFT2U10KXZ/ymGt0oL3gr
exPbgH2eg2g5jVn+ppUR0YXzfK0E5+a9xiwcuu4Ymt793hrg3aJQrxi1sF5hl/4yyyGj9g/O9+Ff
CjKKj/O1Xv958FhAMYZp5wxxuc1JXz6ksfmDlu8zWQrloRMc5RaL9+0d5kx/Jw7ZWD9XQUujOhp/
HQNqctGgUnrCyWWSnCZcs6mTK19UvOhPa93nRyEUq7wjArKPmR8qXm7XKjgGkH34kz0+ZKIavJaM
N0a0oTwoeIgbMaJkFQE2qSV+TAfuI4iFfJCoqeLKNjwkDbi0wOyDHzT9gj6IwS0RI+t0u+vhJUTr
W46bzLPG0/3ViRK6nSIhwGyJP0qCxR/mMjnrNuAV2qs/rEHvg7bfJ4M2C2dpCNwDuvHbtgl/Bz7g
Tuc2BLNg93guzOhDCNHtUlYmpxLqu00jul7+91G1idaLi1+BqmUTasbuVwAPWZmzpC+SV83WwoPi
Pp4S0kwAAUGFS42veAuTvR4OClEl82tZZ/RYC1v+1ggqr7Oaxwzq70Xq5p9mtPeR9O9/PnQzUuoI
jKT8/c8nUeiI0TImbzLsL1jJYHKTF6+PsJgFXRsLQmMvdCyfzoIewtRJW8EmcS0FZkAoCJTsQYtG
XSGcHlIJ24a6x260h9FO0uMk2/3U5USR10jSwp61bhNle+1gqc4+qWH2IxB3xzlid1DH4fFeQzig
INB+Z+vvgX4uh7bYnGPLCLYmMyJQmqy8aQyMOn9m9iiO/4ew89iR3MjW8BMRoDfb9K58VZvaEG3J
oLdB8/TzRZQW0kiQNhcXMyN1diYZcc5vkQ9euTTrfRoqlJSNB6VbsCPalj4r37/HufBWjyY/0oxk
08QodbYfdVzriLJ3bxjE0maoa2hoG4+tpDuVrsv2mlfInGZWG5Nqhh0GFq74XJbXmBTdaq6YvSQ8
ITdD/jT3BgbaQAmRB8yRNi91778aS3SyEy89RQkmEej0CCE9O3qIQNaLw29FNL5rnoDCHBI3KIPD
dtrHtxmCTTz0t6mMpuepTt/IGaQTI0J8lOQ1iW5TvnfUtOMw9jS2TdepRaWR7Fb6caxY7pCmSsIQ
ljsS66mqomfqvoGU3tYyQk8Vet/HgPVbP7L4Ss5gM8bRkmB5VTDQUWOpnrJs5tZzj7bT1CeXufMg
oVWPGWdl0JQEPkgGbpUmTZ44daqT8wEMkobLQL1ckEe7OwIPvjhBmv+HOOfv/K9ipv3Q4aHFAAJZ
/Vdo3C05hgS46VZfIUDP9O1Ga0qS6cig78bkPCC81JIPOr1iQoQ5b/Tf1nKTc6+g09oki8gMegiQ
0bplszwWJlXHojNj4jCjnwWrwq6f1/Y/OE4itf6G61NHBiGipFa+G/n/R7Ry/2O/RNxKoFE0P6bB
6JPPKZmpo+W+L5Id6cTtS+mqxjeDPZALBAluSCJvPQAxEXyjFyoeNOPadUOCsTf5aayFz2hJekZo
JufGpT1sLAAukGQFh8Run+MsC070fWh+IOyRuYyh8Pc9sQ97B515ZfW8SutF4ADYt4KmVrOhoiNR
X9zkF+/GynbL9kAnrG8+DA2gZu/qsQtup8hm7loKflpR31z33TaaxzAhxmXKFwDyhBKI8D3sR1B7
RVyNSPZ3BcPQjmf9mDc00ja9RVA5ArzfPoPqDur/JZ2HO4ahxxYXc1rxQ60kWKllqal8lwq25JHk
sZpMxpyyhcUvgMg/1YQjzQudWnHn/2qI/ZTT8o1Otwq8DMFH/jlrJ9aecxCZw/4D+cXqVueUZisU
+jA0UbpHT0z48ImuSSBohV05zeeCN3nvdVWwq5OLHTEFRXwS0NJh70Yy26xVc/IkgpOPIazNL6B8
ODX7fN5mAwUsU4qBE1gsERadMfSxUFHkMI0oSlRDkI0HxO5Q8NJHHD9Vptpjmkq5QI2fzuQQQ+RQ
XJ6kv+ok+Jol8VkWmMkZEOf7lbXBSoI/wHUKxCEXiKhyve5zmsO46bnai00iilqgKlL895qwxRTI
BNqI51GBPhmRzi2IEs0FQbDxFqpk+gl8Fokbq4n64pfqDXBKXAoVbiJJoYS9SHem7SzXYW2JLloI
kU/9pxFJ2UkvsL1zsG1SCz7WqCauDkRLdanksecCJJe0jE24i4XtPS8zOhkKxRPZ72E2dcfMJ70i
qNOL/qdhTUGcOvmaNpdq4N9gKlvRYPrnqDLR2E/btSRoHQoKYCWNSwSCtHwMQljsB6joPHkj7ubi
iWA6t9yBm3jmGWg6GEfo9ScHUmUfdcVzsgJvaUUocaLO1nfKJ9h30j77mxXk0YEX6E6rQDOwHsaP
Nd31ndxStOJ/iOoy9dwEVsvFpV/DMDgnAzLJtQmZrphbckJPd+Y471r6NdX4vh6oj0ipzYu/Jivq
mbwl0KXD7YSXrwu2hC+l9+06IqKMXvFR/yEOi61w4WalwcNNCKzSD57vplfiRSQVbvK15OEcqP36
WFT1Q6AhThMqdtcUY4JDD9LPBOCuXUFsdav+hTGojZegFlSImWvSdTTFw31MAA7oOqkeuRE9zgk5
BDYWlVPvEE60NunzWsVvZsJq2BfEbfe0kmJiay5wOdSYy/pa1f13Y14aiQYSKx+RooyPtPIQUNBY
j2sK3ue0pvEayP5n2s35tfe6DwlsZNLcgnV5vE+T/qugsfdjam+EfzZny36uvOqtJ9FkW5dthANH
GeMdAgi9gac3Lbpp72G32CVmyvoUjg9r6dfHNKOOMGjRFJRyuEuq9FyrbBVUn4cmU+BjQ/9FCHv4
X9NWqI73v05bkWM66Kk9x0VeZyra908889qQC+S0PK8DTdbIKIFvKRiy7i2zbPFTDDN7BTknpWI5
mmx9T1unfPUB2vBvTJepZalKBMCVx62fDEHyarl4dHvy19eyxF6+ZuY1d9wfgTHv2d/rS59bI2+p
/VZjFhID2l1iTVBBuCLeUXpMevBk4hJBn3oy/LFjSPXeDOM9EYI6G8qTt0tJZl2lQgCbILmpyHyJ
rvFhsBlXSEC4DDVbS7CElvKK7/WLn6euezC6oNs2Cb7grISFUciI/i9dyY+fyLy7kK31PE1o3VL1
3DvOWzMZBdcMIB1xVheSvnqMj1gMo7QvjpTpYY9gTdMYAf7CkpwXPq6Dk0P47yTw9bsiNolTxOXY
e8+wzXjFlB6tKbx4j4sf3ClZjvo8mUrWeA3ij7gXKzt66FmFyQZSEvEZloCgvwSzMsVgJAaMGGSc
Je8w4qAJn5aAuMUI+00tt/Eq7m0PLFOf707Vl1cvjlaKkca3KMMCHcQ/Ruutzbk8hCcJNARNn3fS
UTB2+1Cpoc51XaiHkruR2iKEMcAuA0hd16+f54Q+CKujsJkm4gMaYT1AajkFyqXxurjpk6YfNYNq
NJKuSSM/EwH6vcnadFvRJYES3YTpios7srhZKWHLN5owWkYqK2xlVKdOrDtgoqMzedhXJRhLXpI8
6na8eyOsrIboSMhhdh2ns81Rfx/7zYodMy6OnVlTJuY9wv8CPQqAX4B9ojYp/diuSvkT5sDsKFxu
pA8T06BU0P0sf86dSu1JLAQdMvyx2rO/JfSjoEI+5cMI4Ig4b38CH8NExHw5k4NNvy0PK7l5VDgS
V1e2VXTq6Dy5/Yf8Qokr/vKWmj4SONSPkY/WMFRejT+/pfT4DEubGBj0a5iO0udbhQpAjMkdYwCD
xZ4f3iqz/gnihTVe2aRG9OykLhj/Mex6/yDD9ZE7EvIDAGjhDvk/VVyBssaNZwaVdRjJdO6XFoAV
Gi4KSX3wYQZSN3lYjfhkwTNes6nZT3jYNoQfgW8SV1ok1bcPmakrSGQxyp89XcAKqyWxg/FuvfN5
GY+wygSSGXTeusHyYzbcejOT7LVfzTE59C5ZLXEb7Kz8rfYGdEOG6eNISl40M4T5LT1O5voz8Thf
NIltgSh2lftgiKE55USDUQ+49/vhpG8dg5o7n56947L4AVdEenFVNQVK9iPFpwHCqeUQF0a9Lwlr
KFWbQ7XzoUvtHqKcLCxu3XB6MqnigX9GOF1V09kaU9UazINiJg0hPcogneTu92Bsxg2W5ocJi/5t
IVCQMWsOCnFDRt4djSnER1uc6cmxbj5lHd1STvfUZkYWhSptV33P7GK8iNzfyZDum9qf5S5W2IyL
rJCVKvYuRV+/5Ebr7Va/mI6Qr7za3KY5HGFtdWhp7Px7moFFaz2MLHTGh/EOa+heDafABy3RfvY5
eS55BOSbVL8x8s27vCEZdHH651SNCRN1P0aR/7CBy82OLJq2EAs19DRvCgnTCMTyGXX425ST+Tfb
Fu4VgZ15maw3zetRoUBqf1iNOycYTvp0o6nkACKqShG65OoPC3B5bL6aLnYUQtCB0dCPaUFfZRvy
SL9Op+gcbXyYqRQ7BJiAPPyjhpw/CZHspZ1teUlqZLl49BWhZ0gyHYva/aIBd1sNzhqWJ2/K3A9D
j7oiKIlJYANYFvwwCGAPmp7NB+auZOk5q7oAmphHXiPJRkVxNrKfR322BLH71A5ICNdekMyZErpT
iqw9jFl8tSaky21hf1DSmlX4mGSVsL+gt36wOveopWWdYjktUgwW4hVm1jcajL7TboS4Q31iGHqG
KfFTj4dWjhsqNBUyzY7Vu/4zhQ4kasxAoEqczpL2fSy4lrsKqVDps2Oy6UU9SN4Hl2KGwD6wVxur
Yw9MTJOpsOPOaasb24R5bmXOdzBCx+lXiZ6QN8TBhN/5U/PQzP2P0Q/ercYqkalkxnmh3ExvwiN8
5s5o0EOBWZPePjhvMOa3rBbGDrjT3Ap+zucKw8hDWzrHllQX1BzlM9ly7WM2/yiW5IY5ATcEKWU7
ytb7fRbVJJh5q3fw5VOygP3yFy/2rpN/KRXBFq4tgUOjdZpdlsbOI6UzI9p+xF5/SIUfwMSBrs9W
zx5FAAC8vbwaKfcewArrC/5KiKtcLoiSlgd9uwZzUZFdSTJHnEzU1ndUqoS99X1R6iA9xtJslmwy
Qe+RvnMNOaQ3I2Mc149lELdkGlFMu7HzHiFSFBJIVRvOHYTAayBAOrKmOVgzivYZ1zBxED1/3kI2
kiTidDfOdAMgaWNr4Sf6WDnLlEEgbVRar+q5iT1jl6DEqEzvR2Ia7sffkUSW6LjGn0WP+XgUyR02
+EdNsOi7Fr81kpB6srew2E/Buv4cF9tl8mDOwypl7CncadqEMTsmf8ruTX7AlBediDDCIJ11PEYu
l7cg5w+0UWMAkwVQLx2iZ/z0p7ugqAFw4BGW/XfUyTyZNf9L17iSgnTQQLMRdpdxbYJL1LCfaA5B
luRXsvshDKOMNQNaeQqaDuM3dvQsR4WiKEtvoPOD5jwWTskJjZjCHOnravuwPOnxQNaEU5PacVsI
1t3PkYiOIKqc94VJH9PsvDijdWGOIKKte9FDYKA+ICIxqMqFaFAZdfcOdeaZCUiglm5Glq1hCgv4
z+bbtpf3la42CC1kFYOIn6O5vpKsG5ySZv1qEkl2GTrSzHwzIZWiBWu2jP5XWAXPAoQDfBPxaAj2
x1JJYutYfha+eO8Ld6+Ps7oP71wbPY++PcRqnRPbOiyEcuw1F6ePgD82rAc6inDBB5STy5RmE/1G
V5wDxkTEUJ9CTVGHQLGhWf7Q9IJmhuaAkwzkOztGam8z7ML63neotuYVUyEEoT7s9OHYSP81hyXd
Trl80IOeXXrkRhbOlyKt7uoWuSA2/l2uGAfLK+k0ie9nz8W2r5xD+sTQoAQm+e4sYGq0HyNB8QWB
0aNyzJKtV4c/tDTIzNPXUsGYAzJ5c+CB0ydJS1riPiC9cFOXsbvXE3fLbDq1zbiPs+DI6z7uys4A
XGSnLdTSOwby0+xLuuMU0vHxAyt1nD4zpU3vS2MBQaoTcjCR7pmze0gHoHJF0urDWc+2yCHjLhJw
zzBQLcr+c+4zARBHVnfykkXkGoHL0d1o9Nc5xIRemfm7/pK1aNFUevgZyz437/w+jDt9cWgyYV6c
h96c8iMp6iV/9NxgGjBPoYHlwswy3rq0xWao6C8IhnZr+EjXG6WkcEKVPLMRfVZdEBOQOeBk4yEo
Ah9d9UjUW7YBFK7viqg9LEVY3oqwvnE2B4/2gE5Sgmx5LpwL35n+KrH+LBxqS7n3p+A02WWxJSP+
EHTMYyDaULRtLz5cj3IgEAjlS/1fgue/LaImYyVKZ+KbsFz8TfCcF/FAUJgcyGAp7NfGt77gAIPn
4ueh8guBG0mzyKsQpibl0IGqI7ZAkrkVIf0lkwfLGiTGfzlk/m679DGiYlq28Omoj/fXuTvtnZjm
XoWh40ncWpio4ElVD6hAPNpjltyR9vppCoGP+kDsMy7dw7+P/n8Hl9XoT6I+cz9mPUf7of+0oDtN
4nlZ6Q7bWOIeyYr4OhPG7hbu07Qs+2Il+kabevV5wDkxn1ZJbhrP6SrjcmMPxu8R0GeFbU/c8dNA
lxeNZ+j9yHW+dJOfPQeAOf/+of/BVOaHFHGEVoCjLPCVG/zP+wq1mNPiLpMiN2YmqoXHesypaqjC
yiTEncifvjHbLSmEj7FB6xKvW3frzOZWjuJOQGrdheTx7AlFpsI6KA9lRvM0ubXP//45g3/Yq0LX
tWwvcvhqA/v/dpka/AEalkAion3Fce2497u6hSIt+g+bBlyS6jt4MZIMX49v1rtJEldiGHF/MLtm
PE4BoDgJ8xbWVM5NAjw5qGZGtJFkQDtckXEXQFr+6n8cNX1bEq7vTc9aOus27o/WvzYdg65IQrq8
1JHXht6wmXJrr300jS/2DmWxFI9y41VkirjjQs9azbuf1zbRWOErOe1kYpCNCNIQj0dHePSh7QKa
pRGwfFlJu93ES+pcptUhu5N+3H5FmB8hEuozY+/n3Sd9nRLWzEaPfHYThvXO6BJ4k4r+U8/baKVl
A3RDM2a+seYCRRbri/6PQcQqnB//Ya21/uFECD2XvAEsakTlR4q5+NOTH4+TqNKIH0fLq2uFR+hz
05kyZnYGQmQqsHrnufw+eOPVGjkbNOyQ5/27nYnHf39YLPUw/N8Szjlgsd/aILIUf/718+C8LnPs
f3iq59XbEXFk7NiczivbwQGFnSqirUgeGIfTKEK05N2vHt3yHVjhPq2xrrmWgrSR5P375/oHCzIe
OaQSWGM9ReL83yHVBn47r2M5KWeGuzcWOqaT2t1ohhHfE4nQNWoDtQCabtMeydr6FtZehlW2KI/Q
4vAyifMGRDKof4M8hJ89dddFHQ4ssRjEVEd5cIWJvZYNt/e/f3rMSH/7WjHZUW4bkhPlgA+o2rg/
/cwtJQBzaKo4d5pVJrMZqUFmhyY2ny5aqidr54s2agA0gP467jcxUw8Ly/M8KclUT0z02aqG98nJ
qT8xqOVriuUupjVzQ+0dMYZOeRQeowPKwvpz7rDT8Qd8Rc9oKgkT0aOraoXPlsOU1/7nTtCmhm9t
Z6lXUcuEVq/7PeKY2n4AAkn3jKLwc5GxQOkHUooSvHrp6E2o1hNpCc+lYV+aCp2oT64lsNCdVuMP
Sn9Yt2+1EptqmkGPJrZRiaPrfrY85w3Hj3Wr7JogB7N+JdP012olDiF207iJW6Zazxh4DZSNxaWf
FjB0vYVOUX/I+OK8p/Jirg91iL6nZLrdTtX6VvzSi+ocZ8bRsYiec8RjW5OS7/pTeAuC+VQ7HTs/
AxyZDw4Rkc1XKk4OeoqxXFLTCPLOdrlhhBTrNV+6JX8O+7l8CFlCdjTYfoMLGA/YnX+2ClZt04B0
DEKF0Zx+daqy+g8Mygr+wRRMRZ9tkq5kReggNKz9p4cG9wADZGi3ZKqRxAXaEjFXwb7RgtqE4Xhj
sZy3FDFiyY6IAjJ7CnuWbLj/ZEprvA/EuxnnYp/DXxAyMJxsOoYeBtLh9fhMhR+S2nJH5BDeQHgZ
7RPPzOzdXMnjN9HRj5OPNa4dzoJ47r3OC+F584am2evLoOvuyAdjAaivGmBq4HJ9dHOVTbbUmJ1g
A7mglXekost4F1Hl+GFKVIpxULszwrvwOJG2R17buHV6czsD0J+nzvpdxy1N0bULuI0wW+9OVI9K
1AxknCKDe6zI+PyYM5tpzFXJwbOM1gd9m1SufV1DIprpu8PZw8vP1cvlwzOxs/vkebDftFGiC8x7
sndJ9VRmSv21uDQcAEO0VIvb+XnKxmk/knm5nxZo4ca+twXaHrbjSNDGnA3W16imUC6o0CUESfvH
DZKx//V0Xo+kMXOpm/swIN3OBKjY6S9ATzl0kDzOjLwEweNapHF83NK18rnvrNMkhjskXTQHBMld
wJJzmwJEx0ZEQbCHqN760H6a67pvmjLeaVCm8JHIkwRNAl76wJhs3UxlVyLl+oB7lMDxnLlfA/ZT
JC5itW+sTCW2TwTS+UL40qL6OEiNI7ek/6w/p+s119kBZ63TtYFb4IiNErxqkaCWKpknQb87kKbd
Gt1+nIiwXaMaHYrXNDv4u3ev9ZKd5RXz1nLndqfVZghDR6QSBUilFbxLF5Sk7v0UjlfsTS9aDnyN
02aMiflvWmTXU1yRiE0l6ErkSNPfC6jBDMcRAg20R/G1AAGuS3nRIpCuR6FSQUZRYZ882Wx42wS6
82hjaaKZCLmGFuSHxgwOQzhZa80qkFQS5EDFepVa9xj67LOgz/xlJWavcU725JrPtpP0L8SaHdoB
UGYlMlQjLBapwJvNGK3FoXMASoUrOYWNcYE0JVrdXaJbEq2n1c5IsY/zGwhYt0+HkXxAFDyev6B2
IKtML12eNAh3QQ2+bcyOHK3JJEVO6TKNEc3ciBK4lNxSc9RbNDcyDwutAe7mgbusRoSg30ioLBJy
bPzYORWVK31gUBjey2LC/awdXYi8kNolljQphSXesDWnKT/pZ0DvYMo9VkVNvmW4pu6bEilKSCIu
GYXGkF17GJa8wXqCNSWIHAuwtCCxTMFNCdqqbZJzHeghfcWRsOV5LzrxVT+eZlh9yQNkQpo5IaHv
IFeMQsAlp9zN2HnVZGlXlFJKM2IWfEQTiEXOJsBOUEmVO3XCh3LRaykJKm0SUEZ0uCiX9KASgsDh
T1aHy8Ed+OSTa5xre5zusVd6fdOTt3bha+s3E6T9VijhwZrFT+BUFoE4Fg6QWmxHK4UzhvWrG3Ry
GvayfVqGWlkRHiiYeelq5rdgtMwM4nczMwJzoCQZ6axBgLf5IUWIH5kTmw/FtHa4KatbR6Et458K
JxRXDdbUTbhcRfe9XwIq6+gwc9VE7VUcy1GHwR6Ayj1GZKU4kdInVo8ax9ZYalbWCDSQeJ1WVIN2
htdUShZElRuAGRVns58VB+buaEMm5mYsf4+z727HwASWrZb4lMEqUMNJuxMo37YXabnX3/+YmwTd
lPZr5EG+G6JZ6UAgYzGuws8+tlRIT2paZDrGGwY14CXsK/ry0At/q0zu0woQUVX9W+1IwvS7Ojia
gljPXm1r6XLvLW51SebgNWuTH94KK9opPbpvIyyhyClzMEhzKQZE4vSbpES1gTKX3Sl8zc2AQCly
8rYRIxPZm30doeMzvxclVqK8T4PLOrJOkyWHJFmNTU08PkOD+YcJ+HqXZgi+lbfRdKglwe69W1g7
dmnjX3xbNNAsocoFgpGzhwerpIE2q+OVZNLuxDKCyp4GjZe6BJvXkhjL9nE04udVUgqXuDBo2PQ+
xpilfBJ5aH/tQbk/brx0bsUZaX2PPmE754bS0AhuayyKPtVAjw3hkMHjkv8cREc44eKjJQr6Z4rG
COmcV4pfMIuTxFhtdfQAmu+LLK2G9tyviW/Kk37lZAygW8ufVTGnJ8w4ztWPeqw0yoXbcJLbE5rQ
QYFlFFrXsCwbkwBdcT/agwBbCui+0pOepm97C4ekY9cfaLg+ugdopW0kXVBa1mxFjjT+SpuLmZ+l
i6qh8dAr9o1BJ52ytmSp+BZX6peiGEb/HNSeoVN1yPET+WO3fMmKJOIHTZSieb05mXMJmoHzcKk+
LKKTsbwmbfOWlYwn+namyY04Zz9jRWxh0ZGXoesM8jfillFujLgHTNIo7twwvZsod95W0ry4U4m7
KCpwlmdmsHcau2Dt5dJ0lv6K/OTjRfdl9Xvx7RDmi+HOGpmZypRsFQp8FnJAKFJywIuKuHsao9+y
MnkmEiaUZY6+tLF93yuFehZlCLbtGROCMgR2YVF2GwhjxIxB9eQW0Zc8WcTFrt80iaH9G/qv1cwB
e7RnErG7OtW+pBpsWxq9t8sMxGl6gpLz3JyJI3cp/OuNg9VjtzSG5DHGBXSkcxDl6xKSio7HkzPJ
NQ3O5z8seb5dvPMbY84KjpZTT/twlhNuHmu/ZmSoZZTZEj1b38vC+mwQ3UtZs0UAEhPERv9sqZjK
05AAGLTccT7QeIy/ug6HAMkpnlOrIskFqVqn8MuJupWWcNGTPk+06EufdiwucPHgMpDVfD3KdKZG
B70KfIgDCnwbsYNrPfMt/0ipgHrLooeOgKhjnVFfRRTk1yB4M+be/zFPGKCWaLuihip8cHONNOj1
WTMYDa7jjZw4NDvfwWlv/vIQN25mwp/QfxiUHypRQbB8X4IWhqQGYV1cfoS5c+TR5MNiAwOO8ix2
JKeMz1nFPbRG1abzYUQ0s2s28CueQyrWWEdX07P6hWEvfk0roSb2mtR2Kb/IUeb7IABYc8kbftB/
aZ8o7TAjtn1e4q/Er6R7VEtYqxTLV2thgI0FvTM+pfrBr9G5Bfa3lBdLAcZhiPeI8fVUhGQ06PeQ
CLJvdWr8EFXbnHvc+3R7QmiMpaBxY0pPuTOiaVqGgz0/tD7WGv2eGx2vMKBwuZnz7rk1x+mD466R
8+zXL65ff1fyni359zwTigpM8bi0IvDpPbBMuifso/0JqW10AzGGHDJR39HhxoYVlukTRCv54XUJ
KCyLRyCFmS4zAlbUv03TWKKOHh3bRjumKL2yN46BdCyyNF1rl8TVrwGqYKiRuFTQFXtz8l+nxcLw
lHsskvWrb9QXoUTpq6phSxVC+oe59JYKWgTDkojyFvXESJwT/h+QlairfwZCIkr6+BUhZMzpLVtL
vAaK8sGaws9gNK95/bvPCV1oVAzKbC2/RyJIz7PHRR6Y08/KM8UmUgKLBk50Ww3NizVn9/kgOHiN
kA+y8pcMEzgNH79oT8ZAO/BcKV1GXowPc7XMp1kxSRoK099tE5Ch6k3tPQqSfa8mmsnyvtcDyacW
qU/K+qonJ1LQWdg4SZs8HA76n49okxlCRDrak5cE8juloN8+GIGeeJfAM7FkSOVqmgUHXI6XMUjL
kz57KC/96ZX910z5YzhLrV1nj7/0K4ld/3vg4z+jY4e08NHHfyJ7wIicYGaKpuJyvgDLkGXCqXEc
wmkvCUoth6b/7ERM+N5ovy1M/lpqojF9gsbyjW9XBxcyGOP3etC7tD4h8ObcWlC8C2eyJL42+3D8
5KlDr5khM1qw45qkNtKH9aCxDDmhhhj/0iB+1SOmULODHkYbaNQrxgBUJO8ZWEto0EujxoxeEETX
JP2F6hdrICM2wBjuL5/Npq4BG/JP+APDs+ymn3ol9IPmIRZMeV4fxpcoleTv9BhXkgTTMjRIDJ60
r0W0ggErLQGPTKjyj7opey5KVpqMxkW43+5MmviXzKyarY0mHwIHX7MPiz4rVlyUw7bBZd9YQ7jT
LJdo9gXyINSgQBxun+p2KRUBD9ekuBwt7CpWOpKYNa6JVgxXg9K91ucusA9Y9cUxjOl4SHuJiMXu
GiKdRszHdv8givpHHwLrOpOxm4Xoz+Mw7hODKg2/s5xD3E4vQZz0rP2IWWafGlOUICgu+cnM+MW2
GonHJnqjJ6naeG5zxM89XeuKCAz+AWOajwQcDFdhk+FPemUDGt5yXZ1cLlaKezg0LVEfyInapm4V
QpTxL7ZKNqJEzOHOIh5sRwE996cHzDwKzNN2x3Tbj8lbuJDfpLVqmDlVFQGavlHSJps52Rf9jqw5
5tPYsN70oEQ1yw+ROfIcypO9ALQbg9pJqiw7tXn58rGpeFQ2dsbwFE2cI7Fiz8gtvq8m+TCN7Id2
KrgHQuvZHTLKlnEQiLo6GgRV35JjRKUE3lqGLYptqZ5qDRwKUe1jV6yNDse3casTcg8dz3A3WTAE
d2bDK7b4yEz3K4/Qvna4gCyAJCptZ2O/rvQstyPjAwU0LJJh89RLL0QY0JF1XdjZ1cM6S7bPqyB5
gSuZZBkjxU4Yz5D7A7ioTZfEJRzLcdsuZBNl3cproGQDGSmpt8STp3zs5nPO4VcTbvaov2ZpD0yz
nf9jqX31jEGykuDChMpfj7AF+arnxropX9BKJJAxPZKeGNmppA+lmNxX1xXNZ8rtBhSC5b5dF3lY
5CwvhkEKeUsvz0GvL4298HNybO+6PKwI+iyQxZWzxR+EbIOwVML34FqOMgmNnU8FZzi2RBPVpHlT
LCyOKFSHgpzyVvG3k7KsUqWR7Sx0yJs4rKxrF2XOfnQxe4BZIOAD8/nkdeJCtmb6nHkdhnBzvKM5
jbw1TqZCivaIIDN8oDvmmyczcOXScO+8gP++zNLHYLX6TSC4TfPJ7m+o1qckVFUT68+ekg5MIthK
eCIOZt5aSD5DGzF75l/TZr50pGbFspCXlWLsGkTthJHRYuUVv/yW5qjMRJXcrjV+nBW9Ou6I83Be
Frfd2T5oqUGXTuvU/CdkP0yxLTdOiCyPlqBon8jlIay8/jA5JCwU+fdJBRNa2eCeIwjUZVlec4v+
T4/QnwtmBo7xO8fq8sMUTh4VeRGbAP1yW7evwNSqenowerlH9rpu3G6i4WftsV2S4ht4trd3VoO6
KlCEmZpcDi+qLoe1fmHjn3bS4r6iTxVVYUiyAj3ZT5PbgfZ13cSvoTzqeTUeSuFz5dGIGSxR96np
BLlqPuU48UosBXvXEhTeZ0inMv9cRDntAG2EZ1YNHTb69XYJKqpv0o1LPRVCk3E+Dlgo9pYBlwPk
eTKMNscjU73bKnUYWch+XKi6sUaDjqgZGMolifJIZ8ttqNMvMTT8U6mAz7Ds3gLrySNyZW+vE9KL
eFhfTNowyIa85Yz1d2k8lG9Di7ot8IxrkZvJqRxX93WtrsmasdB3nTjrrBIc8elOFLQQ+zL4NhtD
+iRDjgLkFJSYprTpTNbO7YlOLOg5wuDDYZznFENngDxwcjK+VpHzgwiB/JDIKrtKExotlTUINwpk
TDPXHO9xT8A9ij3QQX9Oj2GXGq+UoiOecvjj16F4XOoqPttVfUtk3x2Liu7B1SnlsQG53cyJx3tn
L+0Joysz8qpaXfNyRYOA18VPn1WZAXz7dJeNaJRHsxieJ3RdQXZ2zFTcSiqZd6YffzU59W8sUtV+
qY2TXQ0pbdmruVHJoztLusZh6sVE0Us2k7k/lOcZo6cbTD3BoJMJoUVPTIiQBqbDvzVOE+/zxV4w
AlM4QCtTgOxuOIFWELNuNeHFq4evAe4JNPaBSXcfbgsStWjOCNblig3kVhi+87AAGj2sTXwjrkVl
l47WHWuJ/DTJ9JaIInxUEWICYG5p6ugmVRVBGQsTktanXytnjlMgOTGVNOaNaUQ+RpcHF/1//Lo9
2F0mTwUZ9UiUbWIYcnhRakHF1aCmbCszAuf5DuLrmhGjQ+BecYTl4DDpkxtPkHPSP9ZKYNGpSASX
d9uXZ8cIJhTe6XO/kis68TwcKvy3L3lBdrAxB/JUroybyWKvZ99AogBdoy6Agj4N336KVxcLvHp2
pNu+d/aMuDDxyMUazJ99ZJAAYyJmgJP2D2Vg0USVeNM9/vn5nuJtudPCID8Z5WHmGRhd23gMexr+
VjNaKcNJieyM4xeqf80vDRxflCMPovvTul+79HGiqPgsSa+G71UiFz566mI5CkeK20Kx+urROPci
6x8Bj16Hhd+EXgf72cE6vdjfViQdD1p3OHaNOLUdCSNhHMSfcmIxqXJ6yQgIfcH0xGYyWdlx9QfO
xlUFEhUUn6PbTa/0fW9B6ShVNEP7jWx9j7yB+ZTguiPJrtvNddwc6gQfIZp8Eo+UHAaP9gVcfD8J
hvLRxnUgiA5LBiO+mwPzPESxym/pjEdpCixB3Q8wYoc8TKo+qDC582vjhQSaXymtTHeLrPwn+CMg
xPEukPF6V1ZSgPS0mCBGpB5ryPvQuuY1qHL7AhxAYaZyqSQVVoQ+xtYIe3DT/19dsXh2RZofK19J
U7QqZaJTVHldrDuvFtadXb5ir+yumeeXN9k5iD2rmf+B7v1L02TFLW9xdrMP3FipD/9j7Ux2I0fS
Lf0qjdqzwNlI4FYtfJ4kd7lmbQhJoeBknEnj8PT90asWlVm3b3UDvchABiJDKbnTzf7hnO+gCGDR
7pb61meEcdSqmmYAGc5O1dTiSUyyIyi1CzHrDXyh/Vi2wdqdvh22rfddqrX7PMTG0NX2yUC8sYm8
fuGH3WepT8lZKmHCN8yAdziGuCeIbs6brcRSdAG+UQzvfATFcGJ32XvNlTKgvU5knZCspk+yexwG
hEdaOO5RwMxmGFTLTZGJO2Cu0QLqeIptvCT6EBDDptfCWXQ3xOvaIemMBiM981Qv7TkqqQ+cfEeC
enCPkCK4t2a3Q5QSml1N7ap1K3khrAziGXE9R5vYIABvDvk2mJgx4xWvZRp/ZY7H6BNGJRtuiHh+
gH9oZtz3xO+RPMPDqRt31YBxIo+G9L41mbWkNPm1KrIlClY6w7Cu97dqCkCSwkZ9xFPg0xIkxI2t
btbdzGASGpPKKwd3QDJCRYxHmGhhVsYrVqtOfspnHqWrKIdv1eltQcsi8KnqE+fOHtv7yWdqhkpM
Axyifw1Jab32UN+1lKg33bxGrpjV/F631hjJr5n5nYrZ5+ZX6UXQyTSg/n5xMzOTIJsCRVE1i1Rv
E7uyHD9tT3knSeLyP1Y7HQf8svbP9mxlS7HfLmbBG1tQzcckVb7bpOEckyxmQ0eDWozBvjWz/JM1
ZYQPc1E3mXcghAD/uo94pMf9Ty4wJXuT73xN33MdVPRvTA9uve2oz+BTZieLsqzeWFNBlk6A9cRo
5bQJxa6ROcWyjHbd7CnOwyEEQVCvbvqMSXOfCFdhh+DrzS4tRzKDqmCZexfrIWgN7dyZP473aBXP
SYEjKSGHddPjYhvtIHhSHogu1e87WA2HSLLNo6lDT1Ay2iLv0kNICKGmUdorutcKYz3ufNuZATRT
dA49lkszYKYkwHcpncLnmOCxdUrQfDpiNNDSHWQol8DFgCN4n6VPyE+2HjhvazDzO+ERFuPSNwF7
uRu8fGtQaz3MSJ4ZLxOsySD3Fn4RhifNxitkijN293JvNem5qsdmq+vqJ52MiRrDxjrAHoatH5Eo
unEckM8toPMFy6hUyZIR4Vvmpe0m7nAydlE8bA0tP+ZhF59uvzga9yAhnSQhpqzZkGVuOpIYccTa
2X0aAE6vpX4MXUs/wommDi2dH1rY9tAxftHqqDoMosvXokUuHjS40drOePEMGV7MHJcrk+lq3Q1d
vM3yEUMVTB+Sf3vtolE6y+e0zdK16Vf57j/oL9x/pxxzzOk29hLD/28EZonJqE1HiLq8TXSMntTI
MOswz89AOYfIqaC4r/mvLk1q3YmiKJc8FlcttmMGzxN2woDoY1v2aIlUhL5BKZRy1Jrc7fmTUcNW
JZy7vlrg7fbkaefLWx8Z1ArKwlA+3k4SAFuf0lPv+cBtFUMGmHNXEVBHlUY8ma0WWV3ps2/ndx0Y
7Fftrj3gEY4WQF+YB6YYn6SBRCxW8S6QXXPWujfKFQSbExWe6xUkrCtL26ZFTsBGZLzXoaYODA1O
kl3LIiwZ2JY1m63MMOT+NnS7+REo4k3lms+IwVVjfBg2VuGbJAQeOfVi7lyKxtnjbQD2Lkrr4V1G
d3hLQD9Z3tEqHcnBA8NQaiXTjyx+iTzJDh9jy1jX89CUGPl4omhErtWR1ZH2HO6RQJalTIaIQEC3
sanea9wYC0q7fu3aLvMWNo+NHXL5AxaxsVQScdWwBK3lAWFywr8w6wmoAjfg0tpxbQ+kkt9UrY1n
/sRyfLv9xidEHNfXz22QnSfB0813O2sFERaiuwH/sroVIMGMykEIjb6q/seSJUwZvbgdYaPJPBJw
i3enIuN1rKNdX2o7YxDP3MeYnwHKkU04smCKapbz9AUuk/y87Kxlw7V6MzUTrvXuGCMz+3m+4PFe
HtLCWHmWMawZBD7e6BoVEEwgXNGrSoxrP5rgsALzO0yg796kFEqUbyxTNoxZDrczT9PQOeJopEAa
7lMnf4JV+4+tsZnb2k7YzS9HG+z/8Gmy/k0w6rqWZ1rWrH3UheX/CbTtRi551DaJ1FZSHwwrHjZZ
OjNHckFgksAqBZz3FSYC0bVp+GgKaKKzI5BRc7Aj87jeFpa9ub09vGtrkIm/IoWHy6E6Xno+onv8
9L12MFCZIaFg3n4T81OHMAPEJqccmy9mT0+3dfb/fFL8d+AR3bTAHJi+y3HxZ1FnFbGAia2wX8ZC
3ZVlRD5rOMQPcZr8Ckyt2+nWx22Gf1tv3MZCt2s6Zly0xLZ9ijE7Y9Bw8WwY3xYK6kTUv4cg+LpR
gsqCiW/onE2jIPVtHgCX5afM1aGYjJo5NzNqWVNv1L4KFqVhlv9BbmjOMrk/yPtcoVuC9w79seV6
N53av0iKChYwRtS0cybq+JJWbrEy6x5k60AUrl3iHHZm+3zrbG+DpdsI+abhEtlsLgzrcJ/Ow7M0
TGFQLHrLt7Y3w1Er5pwsE9T/FH3/z2/Jv0sk+Z5tgfELmT6kevEniWSTZT53GdK/SHN2aTDtu6l4
wixB+rAv6105BRgmWD2OFuNTDXPvurfH4ii1jtsnYi6htH9Ctv9/B25tf4r7z+yn+a8/ZGf9/b+I
LvkuyrGOw6j9+/8xlesPf6n5++2LkKSz+mw///AbUojjdnzofurx+tN0sr39D/75X/7f/uH/+rl9
laex/PnbX76LLm/nrxYyyvzX/Czb/5f3bv5G/vnX5p/yb39Z8muNouHPf+OfiVvuX2cZG00Abb3n
ubNOuf9p2r/9xfsr2kjcMYbJDg4luM1TO2Moo7/9xbCI4+Ixxffn2uIfOV0NxND5j/7qMnuyycpC
DaD7pvn/FLnl8jz98bNhzapXDJ+WQ/4Wyu4/Y+T1yJVDNZobZo933GWbDLDVumEpsII/lS6CnLnb
sPEm6gYs5E9B2m9ytKhknK9TDrK5+voyQu/LIHQPOQPxyXDXVOhmK7skv5M8IzCL2cI26xRJ+0gp
bdk/WUF0Ll4xQvsirhq4HG7LRNmuY40zDqVXqRAdCB+vTVOvw94iXzGq3jALYhJ38UI24SPqALmU
lg2OwS7vLQtudmB0+DLTTdmG75UKc46z4OT34S4q7X3Zl1ccCrj3ybCELvDTacUTJrh0R6bUStdZ
KwSTychBZocpHj+A3r6HPbvtMeVA60omcB1NivCAaQwdEzA7JpU1YxGe7+Kk6HFymBDwWY8Hehxt
MgujrpbnO2/EL1b2qdz5mUcOrnuQGXQHe193HDq015A4ipbkUGM6xeKtS6cRKY4NedIX60FlSOUq
Z5tPBTgMkmoNJ+Wyk8QTVIfAHD+LJYBGJgXk9Cy1DJKfV7KdSXD7GZy5+4gmMja7c+iyrkGGCo2U
cg792OMkoHg2CsZ6weq0pkcUnHa6YVyGZPrp89LfaTLY1M/ETj/l5iIqEBNl05dfeuFGFsmTjMU3
e4qn3huuYd2+aPYYb32glMtehNuWMZo10HJ5RvE29PZ+7BJ9gQ6ORbJ0nJUd2khS6YMi81XIoVwb
MCAWbdTom3KYtsJUT9LM45Op65vEUN/2aM1iFQcJJRR5VfvhBYPO2orjh8w2m4eQWotNA1Y7W2Ge
RKqlZcyqNO0z80OmNyq2TrxS+EMJ2oGRZLrxexvf3hHtq7PFK0rfcKnVVrEcG/3eyT9GpBILJnG/
NZYnNNG8D4Q+D2W/HKwR320KWXUisbUwD8OQv0bI+7ay58dPRjJMgAnge2tZ+qbesuvKe4MUWDUE
3tFwInNT0FSvPMJNi6Ho4KTqRBuZCSGwtF0dor0FzJmTORjhKqmfhizy8ACIuwmxTELwoxdlPd9T
Tp6dvtJ84FTEWChaUEh5gES1oyvgBHprm4bJjnp2M/XzFE6Iddj6tG79BUz2mHXFvrXkrrSsK7Nr
BGCHeH7eScwuwFmgGxytDbawxzaFV+CwUVoHje6sA8K2icYC46ity7glYKEaxEps8BIk+yHQWJZL
wDBDsnKtnLTvxrC3Td3xmjQmOW1Guy+05IEMeyzCdY67Bg8+oGPYPELJZUZ42KLOtC8oos9uEO5d
oyV1xwnuqzwEjR9wTgT2xZzCazOWeynstfLpAulnSiJbAwbWZLWN7eMgQJ41WnpoHXJ5g8QhZmgx
8b6nJ8AgW4Wot1Oavu3SmJA3MsrnKTuBsxj4hmKVFOop99oHoXn51RGADzPL3bRm7+B3RotXp6zg
RWbuTQSSGqJLdpo9LIOnYggBygCa16roEFnmMQKkvmkVaFUfDZ4wf0prot9PsDv3Fdp16JocoPyM
dpwIAnmYfPJ0qgLNCOKFHXjaL69/95riAi/nrmU+fW1MTYcjmH5XgbqYJfOnTAdiq2gY1nYb99Bn
m24xvVJroaxs+6NX1kfNDsWdNP1lWaizZo7db2NkEsqnGJMmf4LaYkl8ACrO7C6sYxN5ht5tywhN
kGLau+oz9KikMoXrQh/gjEYjt0BYm4/0MmJRI7D8bO3+IA0TNFOE6pkN2JA+GZVw3tqG180KU44g
UIprzxPHBhzTIi3tBz3V6vsm1SugnoeiqtkveO5xSAJmCYaID8i5roh7ETNg/VwM8zrHKsmAyFTK
/EciDmtram7d0PYit/1dD2IdsGmTb0I5qoe8eaRJijF18An2/NjZO3qKSFP0+raY5JmCHW9BCR7a
GFvrQ07yJVUmeJPABOZj6RB4v4Pkm7la+m7V1TNiLGPV93pKt1hAqmn4ZLN+QCZdfdlSpg9B2rln
GYXZgqVJepGJ/1JtjcjJNk0fuTtmgs+ZcF90rfxwucvWrl4fLZg9KylktEnsNruoruDFU0G0Ax4c
r7zQMs66QWSY1r2MjeutkJW2WwsA8EJMD4lNUYpFft1W85PT4Cx09eoNfjzazmniMtbtddZcDe9M
9jt+fcrNRVNwxuT9cMfcr+IBAAtM41RvAY3Kzn/CloHq0b6mg2XwKRUJJ6P7WkV3bI5owinjveZF
hQ1pDuJHzIQSN9hYMo6X2ixgbGzEC/MllzSoOix3Jcx+hxZpE/ioMsIEtAL+32veSxjJxi+ZuvNf
+G2XxtUBrwas1/3NJuua1BLAfzY852TnAuT53XpMYoe4nDXd06nnIxeAMILKt9eI1lrWyDyQtatH
RGhXpsf0om2+s1yT/OoUJ7b2XUTdtHBk9qzXya/W/4is6Jk+HY6zO5y8yP2dkk7hhju9/pUO3nut
xW/wwttgH2TVtdH0nQs5AefnCEXZxz9P3m5xUEOxdbJ1jAXUEaeii5OFL7Qr7g/mdrFJyKLSvtIS
Q7CWQQHOwuJBAO0VI8R56NQw3qf83EJvYIUFA6QIr9KKrzKU35GtVgWycDuo5YZR9N2QhffEUQuv
dDepDAeitI19dU3Dknlb/9Xm9VIyVTlomfslIn8jtf7RydhmsrZ+0xOGrom65IIJvZ77d7BbEaJP
BwhWb30g12PafLue4mZFalv3ingaRrxRxYtuSGIgor4lH4qBWMLJvFDEMFuEkuNq4zDltJiT1puD
SoA/FDbvkeX3j1GFMryJnHMXFCgtrLMa8zNmK2DIUXus/I77o/g0CsdajbOurhrJfvNANDhB+V3p
5AkR9zghkGgPZssiWhXYegBnLMAokBsamEi/7f4uHPmdbJjHlX4/Adab8k2hPFjsRvqVbIIs/2Za
8Whn8ZeV8Mlry2ev6IoVrHvKVeOap+63XpTatnroc31OakP25usZTy2YM69sDkzxnpXVJFsrTGjY
mxc/NiJwzRZdc3RIp+DHs3sHLEjzBiE2WMTGuAs9Be2eSYmDNgyIdmUCuWnW4+R8KCf89qkznM+C
u2xlW0HIqbGQIPNRbClE76i4lnPifdKgEK7H8Y3txqFoOBWY+S1zJCf3oEo3jUgQ+ZYWBVbxys7s
ra6420N/TnDGUaii7BkLtAAUSMiQ+2nOlEm3aJhA8PToABkWXfg6T2lRjPKL4X6MOT+TWQBqsafL
YBWr0XpwACzy0VybmWTQGpQHRFuwVltHbSmXWnxX8SYLszNoF3aNiffRu/eGegut4FT61LA9r+VG
JPkzWK8vHe0KwUrjYTCKne9QVCxCTmXeDOOrrbRvO42hcHBe1xnGeL0UE8Ee4yJcO3n/qfdtvsQU
x0U8hzzIVy1xP7uk7hai1L+aqLikOllVfi/BtZ+a0a1wPBMermsCNAViaFLcr6kLMToXpQPXQrvU
SSBOsYIfV7vTe2eXh3R04GYJdCJcs0vCgZl1y2OtXEqKUn+EhLKqDQvCkajOrpbN+ggeajkyAAsI
HLMrXF5W3B8NC8i44VEystNZIVKCZZB5F5XN936+tyKnXDCtmxZQzmlq7O+W12jJzupncPTDkAKj
nrz5UC+/SmRkiP6th74z3khloggeYu5wmJLI27x021nOm+QKxFVC7U1siiFS7SSbfC8Vgyji2XJm
jmlCDAFFfIVV2Mu21G7PXac/FO0UH5Ig/0BvmsyMt2DZ9LQNQ7aXBiiK3hxZCBEhp0UUUr2eD2u3
77dTQaHhSTjLdL8rxA+sgjH7brWCOjhui2Ht93x+NF/8pAmoYqutlqYVE9iM5ejgpFGxaYX+rUTQ
nrXpVOFM3PSsu7GMx3vL7TZFyvaGFPPuUDfVBWffecwxL/pTby+00liTRUAsQ4bqGS8UFphenOd/
Ysfq13E7oIPIg/Qow/A4iog1SczZDC77ahUJ0HM4CWbRnkdFzWkGo1jkGh8tg29yoi5fOJn8mRrt
FKUzw67DZZIEerM1gQGsQuON9Vu38u2CaTk+aFof/soYLsfcj48sxtt47HY5sjsu0PJ+eFIQILao
A8Ll0JBZlw+cdJNSGxmDkk4Gh6aU1XQqWfZBrNmYjcYWTy9myOV8VSPX1M6ooLTXSCV3pd89MKl8
JEz5ZTJ5g0QYZxvtLF3BBe6oY5V2LSF87qlyuIMTU1wxJ2E7KBluozQJZPPhDJ69GpuTctLu0ug0
WjlTAPIU9OXItmgXZuGmbVqG5nQYZmjk1w7Q5tahv1lGWHwGwzcOCXIMDm2Rr8KwZWNLY4CwOL/w
NQI3+oi1rNiFLuJLRPEXqy3OMGtYFKCfAUNfvLFrnGAnUiCXu47Lhuxv0yejFthCCWCRZzExK5aE
Ga94Wx6yisw2qTfRi1ViIkLLGW6Y/T3o3nEq+KkD8u355tE3DgxSN9QPjzL3ecjy3GUyIIt1EXjo
zfBIPAaq8w9+LE/2GJwKthzPIiKZJzNxknRJ9tzJXa0MWmsT3GbB3gncUN1hClYpzDD91HjsRLrJ
REZHMhpcan1lNObeN/qn1gJsGDjxI3MjpJedLwmfGHfkSYII8eSHg4x+4RoxT6cK15XJtZVl0YXj
OmqbfIUrFSGsFrprSHGrUrTRvjRRSahrHFdgEKP2rpb9FWnfizEMNEUJX66U+cPgZS+VilzWNxqX
tIVbgJwUhNlMCRdxLV+VRoiNwyJtXaIwLDqDa2OK51t33EFLhnzfnEcnCY8EMCEZcSPsW6Fz548m
7Wlx8a3quWy5nDJv1tQm4V2eDkhASP7pwKkZKniREVy9tJNrNzIuRZhEO1SmLCStAAG9/CjN4hyh
uktNsiAK7b5lBLZrJms96DZ3vhdo22BA5mULNCtoBThtHhmlBDvCsadVVsLGmlkYMbUAasR0a/uZ
zh2HAJsXunPluS9TPtw8Ny6+ER7LCxV6sxiyljQSGyrHOJ0Se3wza3kX1M0dhvxiRTr6EeA5K74e
kxtUeW9I12GabxDMpassqma39LhzJYrumU8mpPT33Qh8tVcWjy4fmqr+HqpWu0/S8Jdv/cC/XPWY
LwaWSbtgIExED82DCjsWiLz4noWya2DXi4WwqHGptLPuqhS/YaGTeOuAbx4ybs0hqS9pZlyQaaOP
PCBgwe9EXQh1OvmlkazBKOgFofmiTOqH0J2/WZuMOQyO9VwoN6Y6jiQ6RQrqpxTYqxQxSfrw3tsV
9nrABRVhp6Y1nPVeHQnY6tlmojmsPLURXk1BM2Cx6x1swc2nkKHDvVt8SAYltFNIwMO23zjpQMB1
T1WAuuZo5MD3A93+UmV3aOadeZX8KrXk2qoE9m+kH7ASb5oabvm8n+f+yD+BYzl6BIczvXQDOk2T
czigFTE8MsD4pPLnEHW3ho9sP/4REJ62jv9R9zzzHUmg9Mr1Wx14p2lGKoZT+dxoqCdNH4GpM1Au
6JdW0HQi/DFWgbVS7G2NQggEnH18Hq3CxR1jzQd5yESdQrZIuBLHgVIOyyS6vw5HrWcezD7c1h55
CaYrJ4wepbXUjGWEvrEIU/GMAY1lkHCZv2jypOI2u0tvGWy5ZTxM9vM0xQtaY4z4cfUhbYqbFmJa
5ljFfablP2VlXmKp4cpoaof9z7dlu8k6NDnuAtxex8bDVJr3K20q9IcwHNxDUNkMS2eonXJaapNK
mLsEr/2koQCfJv8Y1LF6lnHSIRmTHCq+ZW2GWpvWKLPnR4vjJzSKzzJDR8sbEKy4xwtWk8ZeFjEi
lMbdmUogry67B+5OFpmmHty7aRXcG9V0lqJdDUKLNpyj+9rMjP3Q1J9VZ6B8N5xwFyMuZzlCQ+ZM
iKGzaRv1NjK9LFvrCBruub3SbaUBKKOIo1xBXC6xqZGC16/wLB2Sio2ozJltZn385TrT2yBoosNU
HcsOTg/pnb+92r+bNQh6xcZDVvGbn03ZOtCIDjZRxGS2ENvJxwyoVRSSObiOZRD8lLi51gYsOa4I
PovY/wAQgVVIwKqNjSTONc7oSjJWUspCcRBiguQIuuJLpi0PIdaMnvlF0EvOqHQpNMaEyK1g6QGL
HHJsHLOjLyMGUUCBJkXomEncC5lOuJNeVh+Fe5FY8BNTg5gdNOdi8r1bUBTRU8QHgZs89FGkyMSa
1mM3mAijXcavECcWeQGOQCqbQgV5OkWz90h3eBca2E7TjJdSSwOxaPv43g3kOTBikEgZNrCk2jcA
3bxZTkpfAwqU9LHyV63nO4PpUcLaOUvLVZQPb0Vf7KsYviswEVbNOZe7oKnBEalQ0SHL0AKsuOa+
lSymmad067g0Xm+xHpX8JallDxa69dAg3M6BJJdBv1kkLeyhGEmrHhiPDnWUGXo9n+gqZjueMTsg
sDDA/73R5qBvZIgP49TgAWEN/tBGJGcm3dK28u6MBZb01oC6PSDD+dTOCUyu1KCqnfTIylme80pF
1cNYMsvzouJOj7ODNVoMulJ8sIZT8hnARd0UQfCeO/XS62zatazaeEEHPd9mEDGp+COZM5QSq7+z
QaOuiwGsL8OBne4N5XIYTkWUPfZNGq8aPXn28lBb55ZfPbR9e+SMW1Agql0cVuc0S3t04O2Tnmsj
iCN+14/uy+gYlAcGoR5iHHFCR49N23w5OFatqm32SXgSRv7Gm9Q15LaEtB3bgsQC3+p3ynUukr+U
VITBadbcpOFgqguKE0rTfVb4igBEZPJavWmATfK9rBKvqR4cGH9GmF41VjlLklaOhluf3XmdzUk7
VfYuSdNwBkFg6GMjnSPWPWZQylY0/mity1Pr2OgGDUCqztGt81+MpugRbLGBY2gzVASk5RkEM1f0
+JFdD6vA7xSa1vwjrvjGdUG90fKRinxcXzjI7JXSxAfW7mDlRnywLB9FlmjNYV1axHc1GRYtP2JD
Hqpswyt7T1aEXHWlunPC6r0bAbFofvmVWwmFcSs+SoeRRB1X3dqexnUV4SZjrbqg/oejm3COdcx4
S1Orv31zWsNpvxZREm6LvGX7w954MQzJsXa0X/RGDnAdtTEUd6hDPbqJ1AWnULPVVGo9CqwssYtv
xKM1aeuie+psKGSh/JX0WbLhNWPSZ7LdznaJopB3PF2heQzdRzeTD4Rg3LmRlHsnQ3CK5hLoj27C
Jq/AiQwjaY6uQyyw7bF807VX0RsDBX6F8jEEUPvF618fO4mvlU5u1YA1wuaAytmxgvolU/JeKxv9
KC2eQjUwMnCRnZSOwJxsjR6YePXQxXlOQJDx4MkUWd9EEQE0Yl3WlbbUiuaVR4cZeu10yCRba5PB
kF+EVgpWruRaDRgxaljnEZf3E01OzeKIcp2mFSLID2ZcnL6R/kxSW9Nlh7H0kgMboJhRMDk+o9/f
G+J55GhMRf/g5Q0w7oHwO7PKuKBShrnY7lNkLfP0YjI3YV6NW5elnq8LdSAm56k3U7mMkScvAj97
DDoL+CPfG6WCtQGixqetKIlFikgO0njGhzC6b8f63kbTdHIcNLZ+DUMUK9VyNp7ys9mLNM5xIfUP
jKdLvgZBRF3uDUe4THveHrW3Oy5Un0/7ohnnK61lVqqquUfSfyEsqoi4VttiQK3mxnW3HPGbUKf+
yuwx2jqm/5N4wdHl3awCKORcigx7Qtwp6HxGQurqOxyfHWkvJnaAkc2rEis34YPb+/innKpbmbh/
6xZLX2XFBqGpFIeQOtC/dB0aXs8JmV+tsobDLJ2G5wAXxGLQlMBs2ahdNaqGZltOy/QFH01LODsh
voGwX12P/UickBeAckJuf5s9Zk+pBdrS9cnz7nZmKhiHA6YpJ/diEX0VMy1a1grTwzDZH3HHDMGK
7H4RE+cjcKTg8jcIYxX8Y+FEc/3xXRRsuBrSxz1Os6Gw9Vfir1ky4ndpHRJEXb457VtzVEPzm0Y7
2ZGTrI2uwY9ukP/BMnfSOn9jzWqG3LTECvNUvNKdGKnJVN4lkbaN3Ox9QIM+YSrFvcFV6JEJNjr8
d6x7361BaRRmldxUmuKHYUqpt1I9kPtRMq5h6ppK3DrSqSkTkuJ1CNCrEMGCrc8r9h0Qemg0O3eM
j4GY7qMYZ4xB2MFGUo4s06LPVzkQLuZl817OA4dckWBHRvbsOpqxMJ2PhWnTOqJ7JB1vofL41QoG
wKY1r4gT5ug2unXbUJxLg3QZL2m3qsBfw0TojghxmBdRm62FDjPEtplqeObwmrdOgbq4Bk5c2A8x
icimjwFzEpIZL5sk4jQXia8FG4Ibq7XWt+wt699FrD6iJOXV6MkszSsjvgsxAq9iE+QKEUgNWfE0
ACWGE2/4FevppW2zjDGLNZM84EQNXJGwkbaVoz2OJMaABGXrXvMk7+iGttI2No2b66tAY9Tt9MBn
aH11mI0Bbluky0sP9+oEoe7k3DOjeJBiahaR0kiChQEuXGWsi2gHkRTCUReFc/u9D311olJqdnR7
GAAC7U3Z9n2YsKicTAKyRi2WOLOYTNpIgIsUet8wEM7SZ+5T3huP0UQfpVG88xov8yFKd15ePDPM
lcs2YH5UdSDR1D7W4SQN5kAkaJq9cMsI/l8dQKWO4aY+5L8KD+10FJRHFg2QogcvWpYoifZBeMhS
sBiKMF4PdcfaYJ415SFkf2FWuwo83ILZAlb+DoapV6ut274nvQF3P1B3WrYXPcJQMgbGtQfmhizW
Y6oBsoqbCORME4F3s9KLamAOANBiEWBE+6qHguvF9GZZVm8DY3xJ9HhcTq09rYqiLVeiYW3E+vxQ
YcFbe70/EQuqdpAXGzGEOzV7h+vuqAgzXJH0lu5Gv3sjwL0t+YlULPRlS90ZdbWzrSP/RdXyx81y
DPh2KZaRyA8608xeb3VO7oKAdq5qZodvSfcIvsrZlSO6cIFEj/eFmRz27KhE/QkmnuybiyOYd1lp
ay9dDWGzlTE+lGUcoxEhIFJnMsc7GwUIJVk0sPZ670sj2zEuJbFbQzIS9RfN6Xnropq24iOwxSNs
+h3K5H2szoVBlZLHmxLaGNGhh64xD0zSVwCuUMkvmE8z3lQ9zwSlYlZe3Fh82DUNrb9xswO7NVH0
5HAzJojNWbfB5pOxzyqytLc0MOaxwvRm5t5XgUfNc8sre2c0wHH/bE72W+TytIRU0l3o3lWjw53S
fWf99FVQrzHJsp8I2YVXEWa/h0xuMJ6c5ilr04l7u4Sw5cX0Rv3B99m6MOp5ZbpJmBMWblDgNAby
PhClx6JyOrJ74fNOpSFx2+saw2D5ML8xDWcPs/9PqpoHdCP7bmh389oyRrO9sLPxgL/nwjB+6Y+O
WiXoe10pTnU1XqwMhGmQjAc+ES+Gca1RMbgvKDNA6gjkiFYUbfThzonUFXjFc9yKUx73V6LZ0X0U
KLWbK8XeOoo6In388sq19TvuW1iwrfkYtF9FSFiu/hOOT0wizKUeAT5uYvs+rY6O79x7HGKGjgBk
y1aLnAR2oDQC0RPzGdBBIS7TKcAFiZtZyeAxweS1qsqRlL6AzUqmd180QurUSh/PfHvJS3PfDMmX
k1kpHTfmrywgc4P4GslgWQwkPfQBFUj6OJLiuNKcoGPqTs0TMUjQ6mrWa5PAyh7yw7Ni5tKCiHQ2
KFZEB+q5ezi96ykC+9QGTbxCZ6wJ57sfnWsttWrdOmRatrScm7rYqdjhwLdM2DE8ZombXawxWk7p
7G5q/bcom15iRwNdMnzEwGWahiF7xVAIcA57tLGXXDepAzsdc4NZV2u91iF0wQOzO/nBF/4oRvsN
7QWVdXsPbv2iE7hLdSHvxxxkghl/GdFxtLqz+t8knddy60i2RL8IEbBVhVeCoBUlypsXhHTUgjcF
D3z9XZz70tEx060+IoEyuTNXOuOytaXDhXvYu/H0h7b2wsvH4G1wSbMTBBijD6M0rjPPGCFZVmTU
xuiPYgyTGEB71ot6SET6ZLt8LOCUOQ3yRlADE8g14eil8j8c3se2eKIxgjvgUH71WEeKMfnUqnho
YycYBwEwOSHnZFI8ZKwJG90tGk4UGt24oGqAuwfaJAMR/tcbC4FwkNm0XlBnTL5w3t+BxuAo5k4m
lY5t6Fec+vlEXPlBZuW7I8vpg84LW2FTkjbaF2IXIR+0g2mGd9KkJdEoyseCFZ6pnMlOYP8Kzhwl
Py8Wzh4UH42nTK43A/XLm5T7GGes0EbJC8zWb0MDSjtKpxETKlleaXp9sWok8MqWDFcdcO1Elqu1
p9IV1cPO/KvlFGPYLwMhzPI9E+1+9VAkytW4chynydP0WGE8Qoc9S9McfSbd+krA+DZ3pW1nbP5a
pz+y1p1TMNSwn6g6iaAtedT2ZPA3NkXMdigrfrzxT19qWZOCKzX6i2T6x7u0sXU/YdCoHiAQWmE3
dHfKbb5skHYbsarfKO4JUxiBU1BFsEoAjd1Nu1s9TAL1n08OJoaFaenhgVBETYbJeluq0UUbIe7n
pEzU2Iu2vaMJI+fRvV+XLzUFhg+FvRyTjt0Ol29AD+OVr4TRB+UzIIwQIbwF3VmMl6QDns608yx0
+5XxcwgMM0npK/+NTVcgoDzHw4R6WDtzONxXIrUJjnEsySjhKUbG/906X8gGoKZEH5Ws2Ygn89uf
lnuQP+k2ymkUNerUPDSzceA0SFpzHuBXTfG5pbpuIwtF4aUFKoz6mVJFYo+WACQoqh6aAX9gdyn1
aDHGw8JRqIO6aeuz/kVdHbfdBEBOt+kPABxG2nDByqm7Fvx5A6tEdJ+t/sNz0nc5YI4q7AQ30ve6
LnezaQxBGqdA1J38BGJnK3r2DuGgqtRkaReTA3S//ICnx0hum/9ge5Yg+pZ4F0nxUrYmFYGDhS3M
/1oSaImcnLvNC6UIctfSbO2ulMDTgeTlz9WaJkdDNxfcOuTXSfZvyHCgJh6VT16hjAnrdpX3IEtv
5aZ32ydE/+3QvEtggY/u9rPwroGWApq1qAuxwm6PpstkAglxoFKTYzN46jRVVOnW3PWWi4dQHJT9
ah+BZN8h7ESKlYLS08d4whPWJRMDcsP+1yT1b84cJ1P8QcyR16n24OTb35qMB9ccAv9m/QQHOyys
vH2hpHdXDvlXe2Nr0Tz9Tdsq68fg7MbO+ysK2jeEfjdr81XE0WmusFKmGBHu8BNwQjNienLqZ/o/
bhYi3n/XzRaml87PFMdX9rhXh6sMm23Sczqg2zDiW08dOex8ugpZ2W+mo5hJhXMeek4VrXcll8zb
yFJpG2B7FgODl4LeneECzWsui72R7EcPPz3OJIPPlaEl5bGJFz1OtQxytpYYXP+OvBtrKV/wUFJT
35RZiBcOBQXDlWMa9LfT+Ryn5nE1zR8miD/p6nJbtMz47KXJWyUK69gCkNp5DBQ2va+tS2d1BzPu
f6ylW/dg6aD69OvBIr/4JtG4GZeT2YLmriJwQuXwmpl1wk4zpsaRV2Np+WfMVn82CxwIizTCqTbZ
zbkiNfQV0gVjPhUVWCMcyr9VJe1T2S/2iSiYFZpV8psZ2d6l5nWvhvi/pqSqwSyHPzMV93TaAjnz
bRyCwI2L2MZUipEG71AGg7bia562iTLVhUlwuaX9s942vrkXjlEcSJoj28Ytdnd1jSE+bP73l1qu
VTB0C6YY8dKjD9UoKLuCmoL7ZdHlMRvca8uAmaaUtgVWIU5JGR+lkb2vlsJ6mNOsDMlwn42NvY1G
+0OAhzswEop7FV9WtTgXq1nNnScBC3qt9VC2T1IzkgJH49OYOBXAzJt+2Wa++sdk5dWKOYQBA06h
4lzAX/qXpV39i9mWj11qgI6iHmXDnnpI1GycjN48Dg3He6gMFM1Bg+/TwjrwQJtkr7q/Vq1XOzrH
CFaybV71rZ62pMu2al+BQzzKjo4d112+aqsnsSZHJHSniyHC/NjUEvPsGCmOW7L4KcQ9ad/nsfzw
Uv8agYhBnj85Du1GXX9JSf2V2ELxKkE8IOiV5v/WRHzwKdCmJH4wE54c7t1cDn8UwDPmojf4NYQ/
fzL+Fuih2wz7IMlRH5ourfCwQOHZ9sw0mxi2A9wsl78QZ/jzTevXSMeFDbyOeNiaz/x/qCuKUBro
Y/7UMB2po1c1RAfnhl0TDDhULRXvfD6Eo9kf86V5jznzVDbXpBHahNHtFd3TCX6HbVJnxI1J9Erj
LRqEc3kcneyxw6keDxZ/BJXs8MtxpGjcX13crBAYtXej6F7aaH20soHhLG0/xOY4lRTji47H39Ug
vGJEcRr4NgoclS66yJ4HiVVIIDMP2dFAHN2ASPxL/eniKYhkspKPCd3psSYmTFu2Fbb+fCbrMW8s
ww77mN7uuMX5Cu4AX4O6b8miDMTzwsJNJYZy7u5OtM3jgS3gJed4Bg4sukkKH7jpsTgeVwGeEFj9
WXtMCN80SOAE8hnTAsanjeU/NQD1Msxhg5PeY9R8GFbV8YBEj3Fvf5i3a2qzjlaQRTmVLUxgi2g5
RwBZIZFcZr9/jQo0NS6kNjJU9GiL4TVRAxHCCJJPn9Ghk+vTZPxEU7fHLFkDVSi6Q+eLc1+0X+lI
KwjzVaAuYG5Y/GgPJ2c+8fpwgTC0tSnm6NkT3UeUFgfJAQJW1kcR2WHbGNvSL++inBs5efgiaDBT
QGYMikJuloi5jSu52A8Y9Gioo9J3wVjnYEaWFm+6LKwPPZ9HjlggcD/Smz27XsN4eLT9CTa0yYxf
MxYsm2OZTQ+pqnG62I9ebLyiS4nTXKb3+RQHTt8jLrjgTbwmkEQM+dXQP7v0n5oYdEqDB9rlIF+4
sLjNEUxIWfl/LgiwvvF/Mf5nF3NsNyAYgtFglAI4mlb05TeBAocS1x3Stj05pyG1uEF0LCZFUzI5
K9yNOUyvIl+nAHHxyzQYjTsnx44+0qr/IxK2wzJwrgW5SJuhU9cIclhje+pgkB+MhUykGRufafcy
DPaVyqKbHx1MGc89yhG6q7mwyHB/49hRejDW2atCWTlHchsiNNAJaXdtr25ug4eY8vO4FBdH+ske
D/B9D7uHijpw9Xw9K2c42MLprRVIh3Eb7Ue3OJtRDXiglDyHVeJRUAIBzReOT+xboI8BodwAn7kR
TutTJbg6Y709QHyFsVcdXeW/t1b2l0dfi0l5BSWsZBw8889L/uzCY5Y0uoGZ4b2LZPdlJvhmoqat
bt/Vw6qqbZoV3bX+zRhAQQq41/GgKVFbPnwz0xz83B/TRhyvRU18w33yxubJ1817VWbueSo9WHej
4KVgahUgoPu7KYUa2sBtOqKFcRsvXX/r2Kh+UUTJ0ggA16GMFlsiMgCbzBQumV1tFa2JG7X0fxz5
MKbl9AxGDYCvKJfX1PEORaHlsRsQQia6amZYy8xiIevI6N0ssQw43QBvbiBjuEak7aMCA7MPsfAm
y5g9f/QhOtlq4FbaKaC0VCsHbklGrK4kFR6GcU6oYw/6qr9LLKsO4QF7W6dNXpwGgxIsNeqGcJDt
B3riUS5px/IiGfZDs2x5K79U7O0B5iGUcm2NS4z/qZ1Vl8rK39uM/9SYTn9qtCLCfGDJGk7Abo8q
rOjrzleY4rnG+zj78dtamooAg75OZYdo1uNAS+gXIbzRb8ah1fvSTU8Vsj88HY7DnT+xoGRHU43y
acIH6DPjd1V7k1gTg/rWMJljGh2Qx5JsqB/EbDOLLKZtXxpQOiYNYOSR+EO5X2X/C+dEb0lif8Xu
9DOltkTz6LGw2Ch/iC6O0f/gpn/om/hOFM53PnikUrEABSYuvzk1xSkr1W6xs4+YsGYpnA8l6221
QODGco7Z3Lsuo7/lPkQq36o2tl2RnFrfx7wpdw3Wi6FVH1WKlJ8l3Kun/I1yWHyBTftaeRSv+ERh
OhQ+QCvVc9l2CTOgNcyH5JPPF16rqk0uSfyDmcBJGlN7r24xoXYFFICLnzpARlpbpKxDaclusy7r
yVTrE3d0e4TloDik3Q0KrpgyrXusyCWfewtm3G9OhlbnUkblPhbLV5aP2PtMdcKiuSm0csMGHx6V
YlAy7W7ee6+YpAfsQ58yRzFuZr2b7nwDID3BaHxxpKuDyeYOZyW+ggRkhEnn/gN9uHfoqNtEEY+F
NoCCr4n/PldR2Ockt8GJX+TUA9C0ITfl3ivBb+ATCTwxkm9bvLXxnS0MztEGd9zU89DPSCK3Audh
WkbMODyDZjLa/hy0+WBw9Dmas6c8bVPgY8l/GEe+awoGBl+g8W1IYsSXPipe5rzqd8jegt1Z039e
sWbzgGwEayobUQtqfT9WETkhtS2N8WeqcDjKZnknhUYAxIPG15gIAFZCrCe1GFulpLKKG9NM4e4y
R49btestW2yTTQgA8UpO/am1bvW9BQEx7ftG0A3YGiZN8SFxkyZ0cLZB3Yjv6mrkD4v+0PJDC0xk
W/KLxOT1cqtQCSYjXQ8tn6AVt8uhl9jtKU6++a8mGQxm9jQ0SFifoh7LO7dkhq8NfnXXs79de/mw
UkRt1VvbihbmjZCMldD+GE2BTIUiy2E+tlHBssLcFITmBxlLbk/geGavV0CuOxbKfmvk2XR2Ftjb
dLmEmO7+AzB8sluZH0X1mZBeu/es+n6osntCtt7eL7lvcgiwjtZfXFsXHO08v+ZkPepYtuhtt8pN
SfNXx8buDGx/E1ytoJ1v8882z659JREAcWDUzaMaCpwrN55KXV8GMZ14R+o9mj/AFmb6/cWPs307
Gm9O57ylq4bpFKvQSMawUWsVCjHF23lNuz33Ao0rvb2SSou2xqjOVUmNbYITkGZmNYqg3KnKoPcN
AhYuZXASRKlSXIgiexnTjr1xCYpqfoXV3+/YN96XsyfLX9kZ8Og8t9r6pgCGFLkp+bx0K4YS7JfN
vTKm84XBHRQcTye8HO6TEJe2bu6aivAjSzf3g4GHxZsdb2PVLbFBflrpKJJtzNkxbUW02Lk8ZIII
QWLqBaGQQpoaUZIKXFQL3KLMPxO8+A9tJJdj5RdPGRQjNtMvc7A24wgUM00ZubVDdFnr6Vou44/j
iTeRDV8eKj1D8+E6qnBtOTi66KuzJHhpzc2DHKwwBj61aehy2pZV8iNdTcdEJwMHPFagR/Xh5DOH
yurZcvVM5kI966ogpTnl207n/E5V8tXA9aB4zX2akoKaq/q3mtRz69cRlq2TYdARPVBCBn76P0Ux
+kYY/XmiU3PrG0gaNQKbX7FOk1Lla8l+xti7uQbN2w2q2aUx51+Dy0UPdGuJ2UEyVWWncRqarS6j
swFL+yiY6m8S171mpDvZmORLLjEItfjd6olvvEL7N32mSFXtUSBCkARhBsNXNbs4y74Fx1JCATmI
o6LYJjkbjWyN/7Tlib0tBU+VHHeug/24SI17u4lQE3E5BTFjujCx6uMaK5iCEYfKov8VM0Kal9lb
VWK7Juri7culfOmcZB9r/cpYcwxH1MWqt9Yt4aQMgCcBIZa7cgdC6NOYVhBU+Z81NX/SdqH3PA/K
k/slWstN2UPcoO2ZLTYRMAUpw1j37N1Mr7KHFBDQPvLny+S4Ya4XRK9kSsKFU0QOLSkopH2HHd7b
3AyPk26/Ram+myTCHx1lrzbvRsmzjD7LwbsHgRg44t50pi5QjY2rgsUH5h6kDDoJUptmWwy9bfSf
O5T3MnO46A18g53xMGE78J1sn1NRfI8aSHYTz3FY+TkdGmi7VZ8zQWKm7y9K7momx2sZgb/zmidB
x294G1ttm9p9liOBSWN1f6g/iXcLBdJDi2fJWs2vBa/5dsT4QRP1mXvvV8W0f1zoUfKs2xVydk/p
YH0rlKhLjUsSxODMqNAARYfig//FH1LKkBaT2mxdXDDGpcCOiiXIF5Pb/M25nKkhMOy5DiQzHhXZ
H1bTvyoLtnnM+HsTr+8Enu6bceHvRYI7u2MDWBtAQS0B/8DN1ENpjT7fc9fsrQXfho0gp24vQFcV
+8rBrb26CE7o6oRCNn2vCDZaJM2cxRLBRHWcx9ELCzXTaw9zvOuDXsU9a1+NeP0X5QpkdRXpfZ4u
odtNPy7ONqa+SA5JVx+yBrxRPFFilUzmtJ8j5yU1TE4xt4ISndznaQI5T1s+3c32k/WYadYRrOM/
VTSEQz/eJRJzOW4MTDfJ3Xgjs1RTzIF96PdBkvAOLev87dbqY7IAxk/GI9ddCKf1BGSBnNZ2sN2w
o4uZT5Vkt4yz88TkJsxGiH3WTYzv8uoePfBjmUboqk5/aSjw5u2dsYjC7kwp+l5wRBLE0lxRMvM5
T+/WSDIBoqMRE5tEccAUR8lA/J/I67tZtcvG5Uiy47LBePaxqYor7aKEO4Qzs7bcd3h3MQNwz4IE
mPhwsvRknldvmnZTbbdBCbI4dLzFIKaaHCOgypAA/ZyLEn3hg14eGnpiskMUQ9bU6ewFjQ1hDK/9
xdNmczRp6r2opHV2NaCmVS/iFI9MUiLTEttVywPT9JD8nrnXZcwgkmg3qZQP8DPqrPD4BJYZ+dus
9DmQUEcJAaLA++NwNCDa2ZPJILZXHTh3p/t+sHEXZ++jmdHELWc+NxTaKP0QdCMFK/sMqtlTT8i6
BDMepBXwz2oliu8w6eOeDv7T8vrPUbItZVF3Kn353Xfyjbu4jy5d/WlCEmSu3aB0XVDL4ESjof8T
lc7O1H3BdjOPNeESlFfX3Vttu+1mnpIF5KJuCK0s+XgdjdWDRG1Yh3IkRGINw0MlIgdBmPsxu4mx
JTZLk5Rvbfs+wa5h6bDlE8Ane5+ZmnjvxJuT26tHTQJAYw/9t8fCv0UMJPez8F0ClyMXMo28KfCH
C4wC1QhFP9UWq4PoUTfik7u4dxmzujaacK4juoVJoUukJf7iTfMxsrzkKDPvvzFpcChjrqIefj3Q
B5Kcudyyn5Sm3Fir81bnGXNswa5CoRlv8CruusybtgTknyO3+hNIyZgpy5fG+XQnTl+zNilpchnt
U2g8nrTFyXApIZb6sgxKq/iNF71rgcoe4r7zd9aKg2qVsgxd7co9HjN+15XBkBnxZue+ygiyRdSX
CRsG9zLTIzK9DW7Cnw6i+LEuwAl7ZYcToPeuYhTLbsz8fwap8JBmnplzRObhhi1+mpZEmyFrhKYI
HF5f6/MyYZNzlWvuO1wckQCZG+vM2JI7H5+TpDn9lWPFHs4/JWusRli0frTbhEq/2HKgo8PlAsnd
/iuflj9s7whwlHsi4PfzvVjouTRVw4OXFkXgWt5nPBS/tNNMhAKsL11nIKOyGYGYXTcFU9vj1Wmy
9WJN1oPpPlWYPLd1n1McVdu7JU690DshcFl7aHFgg93kWzn6JzdUHE4trvRVnIbJeZhjcikYvLwQ
z3i8sb1bmssRX1UhDzzkZ+hq1clzl4NlpB1JS3sM82kVXECdLhxg6cW99+bDwghFrQ36kzh9rFm+
x1TQYBKOHvzUOM1JJMJbNSM4/KPKDSzMDe6P996bsRh6Brn9lbetk3d+jyPaWjEmirT8FXH3hBqM
HyXne5tQP2KzwWJ1R48thfHSPjdG/oLr9YNyNAxkbUyOv0YgrLmtANWkEDg1m21nXLKJyDCfNhdv
CBbC0eM+cRjQeNK5n23+m1PafJgjW/tcNLvbB9Wz2HD5fvXmEXAaYA/+JaDmJmDJ1bM0eDrr1tU5
vbSDDe2j47BNYjpQMxkOq0tb2PbwfThHN0BYglrZEwzDSgS858N+7v1/ta9/qclkiuxQyeGkI81U
0VMVCZ8rfvTy/7jI9bz2vtg48fCkreINZwF6qeUdK3vuTxmOEkjutFDZ6TPQvmBh5xos6rPGSZ3h
DgSMj04CPjTKiksXsRSXyKfMnUtrvMTbLq7PWnFejCps9EZefZmx/9tlOF7LHp64GvBSLfH6vM5U
4NZRqSAa7Nomrk4ruSdqHb9iwPxVwS6Yt9mr75ZnqTHiLANO31UxjsVTwcFr7gkPmpA4uJRs17a8
mFx9QHLNVtucqVtMmIBgj/dxt7QlmrGi8QAn+X4ymn2dkRl2RLoGc1s+aKl/7YpQw0y0iZUs3y/S
Mw8yrbtAJ1TIZwbPa7qs1alIHI7n6zIEKFrFeWX63uNdVLVDi9F0GVUxMftsDpTMeQeuV892MR6i
obqNvFAmpvhPCCK9IM0rDn3irTJH7u1zi5MjMpi7FXYeYs4mpZxAz5sA9UY84a6xXAUhnBtSM5/F
GwdXYmXem/QBGRGUiPhuFlRCthhCMjLQlnbvB03+XizOIU7bALHb3pUVTd+xafM7EiqkKAvd1bc8
soTTUTXiLUuKR+80RDw5lW3eFfLECkK4tznFaEnPcd+St8ztx3GY9YO0ctar8o7PbNdqXAJmmqED
jiH3Y8z2N7qYdZvUxcv4VY3UUUduwUeE4cjOXx1c0rjM9hM1G2z1IPBAl7NMlebD0AuJS9p/5c1N
n91eGDggVvJnhJHiJWkwRFsvICF1EPnJTwfed1O+xjlBE1P52ykmBToW8jL63o+foIBADJXztXSL
H9xRm8LSf3GZ4OwQ87PV+Kepg3+DZ5JjOJQHUMNVMOcstqVDpDpKiSSlKe5o3GATmGRHeQ4EZ9iY
FWZsO5UInbjRMdczF8uIANgU+7hieeuj9I86pjc4NJTT1IrZ90oZeCR2VMdsEzemVb3Pt0tCjHjp
v5EzpoeuWemr4EBv8gtcEw6dUAAGvNGxghQDTJJGlIOjHoWdoUbl5t88y0O7GiuNwC3rQjZ96M5v
DmbfPqIXKAyQKbRyszikjr/VqudWZi53fVQf6wgQe9UyN+/UanAntfbkFbkCsG9srLLw79ku/a1R
RvS3lfDzMlbCGsE/oMa7MZOvmBrMXMw0giUrbT1WumtLx9m6Fi16LY7OruO2k3NsTbFiaFwsIDPY
CIYS7Pwys3KyzvWErAKgi8hyGnHS7hL7XHs/lYv/BfLDTuJKOHXaDZPIa09pHIJLsSkVgN2KhFp6
nbeHqOeesW1NywQ/fF47cWYMI9mxN+6Eu4G6hviZiDG2IdPKPxNUosa0Ln6WIR5irHRdG1l3aq6N
r94AJHKgT47zOj0j4nUbPAggEN+kQe1kURIC+EvtGQsPB/aq0MfyFt2uxUNUy9OMGd7o7Ctf9feS
w14UwFT0CL1G+wUmf+2D+nCHfeVnP0sc8eFjZ+DMwV3P7wgoWpPaGc2MjVrL7Izvh/9zYAhJTdy3
j2jXG7wCKT/AX23g9h2A83EuwK7ME+iQGWq+i+iOpzI7ahuybdb3nOgNfKG5u/yK/As+7vNMpv8J
NJCDHA8pojQEDyzac6QhME+TSyjVND+8trgWlJwwMnA46hiUYVM3mAJS5CJaJ7YRkupKQ4uwCX1H
dyUD/KD0kZakPUc45bCjtPNLljBxX7397eXr53Qrc3gqRIQwEhyg0O6X3t3l43KKOe/zHi8KrpzS
TKgsQEBTtwJL5KbZTcgmJKSnjV12LPzGcC6oclhLThW+uZA0T1jzKgVRszNvYytzTHbh8+TM2IZ5
MXonmTGdd0ZgLjzxsuFEabrdVxOnHw6SC4VddPgdbqsDNfFPg8s3U5Tuu+9zIoRZ80vsE3RERgon
8yDN5qaYmSGR2DQwSMcdAiuHbr6pAx19jHCtJTp7JcR6jiYmpx7O/skTxYjY5Hn8rWl65hhbbXRJ
OHIIWktgetT09hU2YKxk+ddF6V7SAhKs9i0Wv+Yv8ZDQhDO1H8qS8PLXexv+zVzkryl34WQEP0LK
FRoqgZsZkAkZ632fuC9y5j8zkqSf3X43RARqmnLPRgyxtASwC9HmkEyM/z1n4sFMf+UI29YVf+1s
/Jfd1PKZA/C5Nk2WQ511d/VKHVU59riUaoU718RUmy8Xf+Aey4qG5wdog66MB2wCXTh5bwQojm2M
hW0w+RqU8yujG9JXkMhHrY4lIgpFWVs38d7iz0rSIambDyog9zzbtxkHtVlq7JprZvUCnLCPQctP
d3VrdY9Os+6txs5C6bHstkZ0Fxvdw2ol3CFXJrADl/0N9lskzBXirQ4xK6EYT3F9MLn5edzZN544
u+63LZvPuQHBmxuIN/m4pzjgvcywNjlmHjL+foPViqmZc+LsY+qWZ0YpX1lsUezmvGV8C3PqcsFD
jgy4+vGG67eMwSEiBAn+kvPdFHMtnwaPDISVvBDbDa0BrusSj3ovHbxy84LpyKT9NNeP3WCeBmpS
dqNCf3CMpH/wsXzSwMmKh21oQhM8Co/BwFDwAhkSG4aZXNaK+OkoB5djFZdHqxsoIXMQFlMxZae8
aHnxEOp7ltfCqXhz8g7RXbpWAE4qvao2xSLACQQEPUfN20W0xNm8VVop6K0A0xf8TR7dCwj49FT0
XlsDpzKD2pXfDtG2/7Av7viKNb5Xnv0ln79V79R7O4Xm5jh6744ZQfzblEMy/9lPOndPdjk9zZZB
zKqm+6oeiNZG4wJttkXfICPEDVHAOkrxj0vi/D/2kj65i0aevlFVe4RFFtad7hgrZsx4/fzhdq7G
1PrfnGAAEWyjVkbETJfAhCtaP3BpqZtVsX9NY/fLM1LoBsWppMEyWQBCu71k2OIQxmWTBWX3aTIO
Zz7PsMItjssUYR6wCJ0M3F84JuDl1wyqEICj58bmVF4asX9s+F4gzqM50UG4RLA5c4G7InKpQDJv
f0PbyfY2EQBUML/OrcqIMnJfJf37aN4GQnyJB7miRzVFMpyadA5tensDp+GYJNJYnzoOfVKk+3bh
eHxfmPKtMlJ4lbT9Bqd+4ECb54Ybmpnz0FfpumE+S7rZ/dHS+Ccizc+rvTe4XtjUM1xlt+5lS6h7
a2E6NcQPXbLkuH71CyAS1jTBr+kriMAii7J9vSyPGmMCzGwn5RHvyUXWSYv78dza2JLbGiDcjTMf
GJ78a1yuf6ohX79W72K0j22aIHEouqzSMbvGESM16O9YxDznnossLB68YFhKMSrjOP9oVMMd0jco
x23mCnsL1hv2eOxQ2ZHGAM6w9Z996x1caDZhaVIXsPA8/cTk4SvYm7aZr4P7z0y42MnJpfSiYXYU
9aei5kg2mggB1AAGlIUdkTFpb3kwGgRBd71zo/k575mqzGV217tuEdbWtbl1e2qfVdX0zDdDAfef
Ozxq8/Tqx2M4G8n9PIu71fGqHaMgvGjZs1oSDJZkWEKhsTektYvaPrCZoakDkR6CLMWoZrQIc1We
V5tX08JJQrbEDBrlfAMA5V93M5JlNCdu5wknHPQBtqKy9VmbIapQjBVUZMvCaLVo7bYxwiwY8tMb
KB8xBmcHQ7Y1mvamOU8bK2ZI6M4QkB0vIjdUuQePtMp+teX9OHEtkLWVHomzTqfWcR+Vge1riJyL
j4X22Wtdb4ukOm+btMWpN43Nrutvo33ZMDWmR52xPDN7w00fetF5Z41NMrUx6bgRFDinKLvH1anD
bI0zolT0Z1kzBEwkFjQ2Wf103erCW2rUXcZy8ZjUEziK2bh27fwxKkJ4lgGubWClxEFgn6Nbh9Ky
JtjzI8waoHfZfWnKS6mLZmg7ASx3RzodvbSr9nJpsd5i1/2kYQ5bQ1t3GJvoPUykL5gxreQiOn20
QBeVWzkkf1M85kR7MHFWLrCqpbHumjRzXpexAKBGQB5Ryzmu/TLeLWnlBVEKD6RYu3unntWjbpyn
ZFqGN8ukYVVo9x0e8knEorwYmf9tZCQ+OMvBpmyVubFEhAluynqK/0byvVb5l5rTwagJxg7LwOyP
UM1mdem3Srs5zehrB+AmZbHFgWG/eov1NunCmoMKtDJ24sR7ziAOHJGZUSr7g++MMw1dSNsi6pNL
FrecOeMk9KTRfCYR39jqxBdmD+7BHcdrSyM2f5N8GpBCMMdiczba6K7S1DPlXad/ao7dHG6tPjIf
3Fs97iwEdI6poxKW4zjDBjcfd5p0BvQRg6/EqjkrSQMJmiWDOTwqyMZCktsA2Kmu1WSzoNMSdh5X
52wvuThkfaQCK3evjarVk+lGVDdnbmhXNvWtGSXamVN1pybBKjwRpTk5Rf3dY7d6rPBCkPDUDxhg
/1kFh2TOh9zDla0fUvafAAvVuAW8RkzKWUM0VCpItEdVMAaCozfKn8GQ8TUBKLg1NZ28HY7EO2BA
dKAn0Mdvf7k5e2myP0tCUAH3eP8+/9+vRfPQyq0yiUN4g/ZFjI4K/ZLu7XImKjijBzzn3bgyb7qZ
ikGNucuzsKd/mLLxmer0LWoH475JazCSKyAaL1L3k08QTtz6NW2TXXSpnxSo9qAfOWqk6YHQBcmi
uj+Aj3fvnRsY6NakZTp9uS+iwb037AoPbN+8W6333Nccmxyje6L3Etqejb6pUqvYF3if3u3OeZyX
/s7QWXuY/4+7M9uNJDmz9KsIdT2e44uZm/mFGpjYg0EG9/XGwSSZvu+7P31/nlWSqqoxAjSAgO7R
BZGpTLKYDA9b/nPOd1Iju5np2sx0foaK4yCQ8kqVA4EDKn/U3tVEcqT/xeThq50S43EUJiwUnLLb
0SVzn/rVfId3747z2vQoACeBbwqt4MLRnjxRScPqYGKTaJGILyRsXKZCDHBEo+vrTM0IuDKKvgd1
fR3mwcbBg/EcB6RUkimen2TE28cPm/g+8oEGMTHxrvPOpBNa1GftZsNJ6ZxTqarrN7rtD703d1+T
rPdKKh7LPD23Wd8/YJOVa9cwhoPg1tEEo3ftD4O69RjAGFN1+/M3nYMPDx7xdeFlD2GT9Pcs+P19
4xBOg7d1HMDG6CKZsFX+7YMVcy6J04sk6SmqccLkOsCRcyCVNqIkASqy++BK8l0fQ5P33c83nxR0
reRCnHAFO2fDgx3863ulUdUxZw0g1OjC8Zlipa4GEykti6YbOyjGyzKc94IgZ7BpERxI3af4oLc0
FSgAd0uOIJflpQGgLh1h+bBZZh4Mtj/9khnyKaZKne+3ZLSgV+2I+uKZ+nUGAb+KHdqyx5hzsnLT
7q6ry2RV3Pe9AdPSnY9pnGES7XLKLDDUZhhldSTsjREPN3EDli9bMu1q/vA4l9pYKy0uFCsl3Qp/
JvpwhkPemJn4CX2kH4Rcbx4+YKA/p8y6If1unFzfGlisYY6wiZkMvjh8ZBbV0Jzb+oH/D5TRMohp
6IgY21WcVy1k72UAlUBHDYSPAVR9H3BC8mRCXXECYlQtiMDQBBCXg3pAL2CtTQ9z3mRcEHCt46MJ
d+jM3A1I4qax+4BoygKSRIuv6z2UdzY38VPUG4+dJsz+RIxj13PJM432WQUc+oHaeuXZ9CC26NwX
3I5+DH4UPOc5g83C2fJoZAe/CbFDt8t8sfajR0Hj0NbFt2sruzmxqYKtC7ID81TeJ2BFdDeg3HbT
/udn6IA05xKyyy9+/j4VIH8LmRwgrS0XCFEXK8ca/A1DMXlB8gHXlAJ0EzJSn5MCE0pLNEcmoBeb
tmAZ1Qw4hcu+Ia1x848/+PmrXz/89Len/psLGeI4Z9DVRFF0R/iZJvMH2UwcUUNVXfz8lTVRIUV3
CM8mKduLrmKMY+CSSFc/f8lixPTwjch/dK6pem1aFJ5BRnrvTvWek3N57Pvux0ZLwZUw1E5+wUki
v7ART/ZxZe8H+kIOM8S7pbKTo1H1NhrE+xNOVhM3LQwnh87p7lN62CHx46dwsEX5SXkq6O/A9V7t
a/pDNmlCSAJpd2VQ/2QT2686IjzwL/0dfqi9swAUkmMQ9PeJANCzfB7T6X22QBfjcn617AH8LQrT
2GD1CUzuT2H6BOkLhQGDs0pFvqv6CUjatHTVZngOHBsvaVEeVOMxoy1ipmLZZ94F972lvwTOhsTH
TDUXKFhBXESQu5IrBCTr2MTuW+12t2lTMxnkQaYvSjH+AshCjJMquHm5qb5T431BlpsY/L3Phoid
tz0Js8dQO7c/snG+Gup1hZIN+8RKNu3skOmlMZJnDc+I397Qr4i3mtajIpifaFaD3TCLnd1xZC2S
O3sSHEhcgT/ohdZgwlTU846Vy+GL653K5NvPzI4L6TGPWJf1PglpKZf03dBdIPZDQhtf0Z1xqtLn
QgeP3cqdSf97bT8z/h1WQKSvdGHhuzOfQqf9Inh/PaQN9bAwD+zQegMry9KEuitVfwNl895ylyBn
UFzEqfqAkXlUIekAy9lgGyO1i+5KjR0wQaCDhbx0XuqlJbmZqDgquxVOXwFTu3+tjPEOefNFhjXJ
3pjC7IDYBSf04CpXAKAtHRVMGfmqYRbCcsZ+pOOj3d1ICzoWzQ3EaXC+ENTgJnihdXqHbn7L9Zlp
VSLfhEsOJ9iZYbdTCxtHmjUcqvmZn/qVyiBqwWeMKAC6K9hwcdZ0ZfOiRLnnLsK5wQA6nYPbNUC1
Rh4DgAK9O0hvEnjaFPGss4krhB+Xp5c5YcA9xOT7KCoBuWj0a4JOlwTgiH/FIyBG9wvbwY3Rc7eP
suOSNl/j7pLWcpwoXrwAE9C0B9HWr8SEv8VR2wZpJ0/50LeoYDCdWeBMvEsDbt5BDjei6h/Aq0Iv
8Mvvo+u0+9RlUEkRYTMBjqYH19nIyLj2/UszDfwNoQ6KkoAeIbJikzQNlL2emwymKfYDs/J+DGXJ
5CZ+rAZm7lENtLlAD4Pl/emxYhUDdNiGoyN9O5S4BeYlacVRo6ZD8VC63/sUDuLh8C7YsRFJ7AZx
/7NHvb3mVv99mot+j/W/APVFop5VhxumzdigrM65xIXr5j0JO2MASNjWd0TUoelPIx0vbNqrOO6Y
RUUlVy5Lc1iRzpU0vHNH3gClmGl9VRUXoASHVVC43TroOm4TOGy07ggnaIrdGcbi6V7LqkBErtOj
r297ZT3FEQHqkCkANXg91wo3wLktxkPdd/1mKPDth/ON7tMDBTTkgP1wh2vT2CQxUBn0hGtVRI/Q
q0h3fc4zTq+wZAOE9fUUFB9Vqp9lP44HvC7NRqRa7JplwzKC9BIq4mB6V6abPJYp358PWm8VjksV
EUyZVOkv3/LgKLS7qqMzB0sgczQJU5+8TjR4ey+ApK68iHnzcqAChcXUgKpI3vF8pe+p1u+2lV0j
5t+6Q/dZH0GrcJJOrtupwq84HPDeNQhS8p1DGsu5Xx1lMr0IFlQ9d5t5ivh2QNOZyfTaTruwMuct
BEKP7AlPueugTlgGwInKfC1rvqLb1M6+kqfSDnk8R/lRNvqqXzBMkixM7taQdYO3qU+YHLTDBdWk
DK2zt6rSdAsuCIjJPfSD9eT32fWyBBozGdLCvhtRJ1VsEun9aVsvXzKnvCBFfeMOmFYbjj7DbLwb
ycmT7oPp6WeroaQJD2ynOIVZ0xv9YORNy+6+y7AVJyQSmEjPMJiVhf+o1VdOxCXIbb+S1r1qidrD
LZrxBtRxe2MViN953l8Gbn/ldqQYMvnRkmNrauuc40M1s6JnN/F2ZezuVZUAfHeCO/Iv+7mLHpe2
ArNzQPAcMxgzQ3TJz/xGZuWBd8Vl1TQvw8Kaic3LMQ+QN8VHx6lv8aTlErWSU6i9Lk2M80Q/zKjg
uqqgiUxTc+9o48sZOLB39pM/v5pBfvTbHFS+uU1aWpbbFqJBSoGWQqehshfywMMge5v3Lk8M1hdy
HtjBi77cN6X6sKX3QJE7c0oNJq8hH9B41zH1YOjvn64zUyEcwAEw+vbWC02Ui4WrmM/WZyzQdzRq
CMuJY10IM0uOE9aEKAw3ZpxQbx3rmkOQIvWp6eHeGG52bmJj3BfMpbb2QO945Nj0kGF9+vVDsPw2
nPo7dIx7AvzLsD9vN6PBqdHsCPRVGq9Pm0PG/XlAGpeDFDYg1uqfv5RkzkZ07V2CM0OFI4W5cQt4
ETYMehJ1pxdi+RD5hM0psCfMTqtlW1WnAZGI9zWxBGHxbeVmx/UBw+rFzw+pjR2l5bVC1uNomEQ+
h5YGgNxE1ThJSVxPAs8UIM41v6gufn6gaTpk9uv1GI3kdVYa54FECW+leFsnxUvdUES9RCmqytmD
rr7wbPejnEf70Jo1fMBaUjPYMwKHubwxCwevog1YpjVu20XnCvzwobMEt+2Mq2BYvWgTzyCHOyDI
0vmYCcpyynxxsvbeczgV0DZh3KHM0GmYMFrzpy7chr3nAIOLFz8cmSKbxNaLkbKcNgHmXjj6ttrB
JHgmCs9skdVIjel1w+iKGWR4EbeUTnN8uCtBcHGYBQdbXuphVpjI0QK182h3UXFraqLROXt7TBbf
M2Zm3OJpnpkOxuMQrpWKjm7qvWJAN+w4vPTzhJQOC1iASWeHWwYzLrwNTnez8OoNOw+fA/nctLOj
6zmX48y4WnBnZqk9jYO+ko334C8prAb4xTTEnB50d4p946sJbMoCPi2cxeD5jyFljkW8Dons5R6c
5kJG+7AVV+4wfViO9cRA91NyOlLdgDWlEnsCy3vDONRRRyi47u7n3OHq5sSH0Q4nJkxAh6HirgXP
OrkzYG8MOcOx9nbG2L5MXK54qVkJ2YS2IiUMWY/RkSiYt61tUiH8W+gLYn0MqkMY5o9eiF6YNSPy
X72Hq4w+NfJQ+gajOVbWTe/zr5kc87Is3DNUf0wiHWHY3E5/NFb+rApuXGwpcL69hvJzBscjnS/j
yFHc7YbkClzTgzvdScUrYnIa6DRwYqupEOiexFw1BDAEFEPT4UtxoFe5MXLlHz7cFLPRKGL806q5
LLWkDb0vjkYcRhdEHHJm6RwFjf4gO8kgZxiwIkOQgl6Mnr3pxvp+aC9jL8oe63HcV5bzBLGVWDuq
YHQ1yBwtl/+ASILv3cR1EJhVB5ARW6oVZZueQAxbO4axId/KYH5TjJ2wtGMesvDlFKVGDyS2xhxq
7VS4Ytq6X5VR6uBW6O+LVHDERL2Zg9o9Jz2V3wOndQnUfyKthLdHM1JCocV9Zm6NGvntRCZ8MVXg
nbEYfVUGOYwqAkxdmMFlGYuzbD6tqLubHfqfwXS8dzX3B6Pind6b3tZy5F0gnEcZ859jipeoioxx
Ky49qe5b0iT7Nic02LafaNAPLlaqjW3zLQW1gT7kfJ/ouo5j9+zPHH4wXgc6QYARCG4CAnP1XjE6
WpEKfxsz7mV+egu0d+/OOR30/MWyA8gyyPRpBo1IZN9GvORJlJzUQrrxVsIKhnM/CWjWRHHSsWI6
VxT73OJiROz+YjaMfKPKjMv6YNJhKXa+700Pk5FaO00BbzEN9yTD7+IMlGBVf7aGlZDG5kAw93zP
HcxF8EbELboX4BmYGTz7q+tDxogGOqZl84qhbjV7mlbPOUVuF8ZQPPhR+DwONJ7Gsr9hbFAfJJi1
RlakPw0HmMFI0QvjmbMIr+s24ZxmV2yX9InjrH6bqDJm3M63UFZgALvlsL6Msqj6ocLP5gASz1ND
hIT5ZsMPeu5KOimyCGRcws/HsRySkxxza8Q8HBHGvsjo6bAlVc3CMc6RrjfuTLoFx5U4iUkbuz6i
lsAI2aRVdQBDwQS2bIFISEm1cKjzrZkgB4uOqQY2BLN4h4X20s9c1WtrID/rpFcsvBQURBkn1sF3
LoCq5yOXxpADiFMRioodbqdCildtNEdQntiPe8RubdogDMHzbmKTniQGbNdG9jT0jce8jqtqgiFc
tuMtaGI6B+wInFCE5DZU6quYYFlg0fpq6+7Eib1a/ywTW2rOKCu7+bWmjp6z37ej/em3//GwIDOy
/7c+td9/3f/Y/1+q2f4blq5ZSv+z1rXzFxWBv69c+/n3f+1c0/qbbcKCU44F01Z6Dl/pt84185vp
Oq7p2q5Nisx0/tG55pjfhOMwxnX5C55ra0rffutcs91vDluNCWzEsR1b2PYvfyub+8Pr94/X8y+E
X29QU9rmr78oT/yhcs2wLaGEUkL+qdIvZoLEu5AxtUplfQsIpbsOwRcdh7rkfYe7jeOS1/bktgaC
DE9jRwRwY9eNsTeTHF9NZRYV7UuZf4hQfreVZbi7qmyryyxj3U/klHwfHBwdrGz0nYJI67/SEOer
STRjXQydvRmqGaqEqdQHqoh5gIvVnMMC6GyetfazEFlxJaATrO2OZhid+QFNBzm56dkyv5KhwGou
qDeFt5OogwMk+Ba3UXRRS52cY0IcsL6IDoJjqiWkbFdZH+QXTfzpafp9Bvv6yrELurFb0AgztJk+
GfTOE3KMXNC1GkINI3VHXOQ2EUU4w/aJ9GT3PIRW+ljZhU+tx+BhvxOC0s0N/wC8YzSh9Qw0R5Gu
uy40Xu2sLggKpGy/q7qYo8MMZhoSdpRY545Pu9MIneMKn0Dw2JFQztaiqOMJO4czv/XFUouVGVi8
0jSLXogOIDybwmX8WzXRHQbB7Jk4RQ0dl7UQkDjXVRKvJqXsGXb6wOAgEQVwHdPeNm46NqpjFc/6
uRBW9TaNmHc4QC/NpjhdUy7RFqLDqnQiVORRKE4F1mS/CrVQQLuiaZmaFuZb4GnmTXZB4BCUcXnX
h6N706dmX2+mduQwBOUombbARUlewPaHnaNIaeAcA8JL2Q0e0nfYVQwvp8DDrCRIAjFWGNJnMTAU
T9q8vvWlbBg0WRJ510ycdltHdCZFKY6HVZtQbhDXfX1ZCgMHAEUShsQ47FHvrIrEYq7lTxeKSNc+
tcQAadtxCkzimHHYZqOwRguue+aPwrLNNS1Y3kumTGZuLctnFWRFwlSZIM7acnuaUHyxMA0aXQiq
yObR/FE0/Ny5XnguqDvHuY7hZW5GnUu5mlIJgzTzfH+vOnqUXAqlojU11Op7RR7oJeKzYER6zfdk
8JdZViSzK1LapNlaBiuQBDgqoT1Bnya83RPoIPE6ndogotrMogsPFJIkvJaVI0VqtaOOdVnX5KIm
qAiZTLkihSAsAEnHEDajwbHSbZhMwy7FUv2M6mYUCDctCR7GZ1ChZ9cNPiPHqnYpTJ+t1WIV28W2
qhqCGrYAHjWZ4pmhmZpWspSut8baLcS6qxFHKQphWLsDVKUZIfQde9hYHnJINTPni7G8pTEN5h6S
d3kabIw4t4aXtysV4XmtBykf0mUg65H9jU5tnXln0on48YFoDd22GXNKV5QOLH8P8qH9ocjlbus6
7NTKtrhsYOWyFZV92HFJsdAfz1gU+zsHfyPnb9JIVXxSftfnOzFGFiEtNdKuGLqfXjPb8gi/WEfL
mNV7TiNdNRcJHhIi3730bt05roddx9Icr8vJJoc59iCt11FKqTjtwFwpBAj7idtfkV075GpG2gUy
LCNgDweS5GPYfVVduiT5Esd5Bw40POZJV78WbpYdUaXyc+UqSE/UP7t3sijj+yzrJCa3UeJt4k7+
FUAx2809o5jLJoOubkmTNkQV2styJovk2qw4SG8COFLXxoR6QThy4SrVrLXBStOCeeySiW9J1gMV
x5Us6geOZcVXhKn1pXU0wqMTOKc4D/QHd5bsqeUw9uEoi8mHn3fuzHCT0iYSNP18ItKAh1ClgIGx
l/Uzoc2sHy9dlO98L8TQjYQJotnaRAY1C+tOW57g0e1pPqLmb/7A9N4bR6C54lmL2Dr1GSn9Fdui
umbnMK+M2km4NoPa4tCE1zUPeyxBsi5ZKVAvMmIDGl15Usb4HmSCIhLDLy2bg6blIHCnEe3ZUkmo
C1pawclPvCpgwI7vDUdyP6PlzA3597gn1I5pyUroBvIntDdDxVzxg7ji2p368pgUFSRJl5vzXUSB
9mvSZlFFYYJnXEoXPXLT56R4Vq5ZKVYGVdJRFVC4wrFeWlAz8fMYewdKrrmKwqwDzI75meGPZqyI
dI0eFq8AUlYvnWyKN0lnCEFKi+a+DO4GPs/kuUo7g0NpAI2lDdV3M5+bdxRVhxC1i6UvdAYQUOGw
xASLVr+nxNrvLasWYDB79ohNrJqSMy7JMLGLSJHUVMw08jUXRf49ahEc16APyPROVeR/j6dc2OdK
x9gbZ7MeP/su5R3UZpPuV709f1ml8KnTKjLAD1nj7pLSzX5MrmFeaUw0D5Uzcv0C9XngsmIyJK7p
62AMpb03hRv5qvbz4l02Yu65fEX1PWEJ29zgEGD4w49kIz1gY9vY6JkBjaXrflhezUVN0017M3Qx
SZvC9Pt2l0LvugN6o54Dr3Px1bQaC05crAJ4AY9zXJXfIc2UXLEFfVixR3jU6EhykVw0PY/AX75E
IPAC8jfqMOdyrQn8VcoaMSTl80XGY6CggVEbmZZute8DbiDGOLn3IdPonUsQdUfhKYNF33Oz91hV
PpjUeTzVbaxPBea6rW5n6360Y26I/NO3Mw6yS0FRwlXWhsa1jbDDSth39K8XRvmJ7EPdc05ujAmq
jY2pxggr3QjDbhokZyYn5p2Ke5KCg5YzYi5UcZAepQ8rum5gtUyzU22Lah4IttXZS+BW6dGKHMZ+
JF2Pbe8lBxmN5kWkXHcfelRkIFz45oh8W4yMQ4PSXvt2vfR6sq+N0Jny7iMUE74bRbQEGTy7Fgzo
HkWYEzYMSqv+MZBjww6aa4tKOyheTiOBFUi00zfTMtRzt7QLjBTuXGS5XccgJT0Ha7fXn9hg3IM0
DXCw2AMETq0hXMidTLZXcyOQp3iYd6GBxWrygxR5TEdQ5Frja4auDNHEHMEqJ0O8MKDpbRh9cMuT
SxJWJvF8lkj3mAvpMFmRzLVfx8wabwuLzheR18W5kK4P61HJMwZJymACxO7EnnCGiHLepZ2VXFmW
Uewdb2gu+ZmYlwmYkGPUwPIXWQwrOB7VsHHCQu4skns7KWS564pOvqmp8y51io027MgdlI6Pm7Ms
m7qnVZXnbaU5zJCds3tZ3fVMpF/rMMZP0PvdUXCEw+RneHcFLIBp7XSdvCl4jgNOOCEX25bJzpUI
AVUOViFOFgDuV8/z6+kiaaQZUzaZRcROqfS5jWv8xc+uo0MoAwz5doVZZj8CSMl7K/btg4njsN+E
Vpn4e2QnbHGz5TFSskTdP9kSw6tP1JnXNWlJjM5oeUs4aZQ3WNKAuzplwqaC/yqCt5wBKNn4HPOR
M2hHyAmHldlhEHZ22begG5LCBQZuaHhivWk1pylt9QNeluQuChvrjMEKKIDqg2NVJuOVB6gcUke7
qBZVqfun0q/645gGw46QnDa45kbhLX6RClhO0WJz8FxDLd9FeuMPoXMztRELY2yCer8UKA02A3fG
iis9DPC0x7z3kEh8tjAnZOLXdTV6vqvbft6Fjeo2XcuIiKymm7H5wkdmZ1IcErEEOmmdt99rTmgM
C4Wv7C0vbpNtLC9A/eMx8Qi+2VO/ANsH+YTEKJ/Z1YeaFWAaLjrRsUH6TXvsTaO57AiNvTdtKy76
enLWXU6wiONX3XwVdSYuZ6qcd2MdZjdB6YrHTHTJnepztF5R26RtAi8VLzpohmNI4vuKnBX2VphY
1wNP6KmBO/+IeBLsrKhe5qlxpV6d3qUlgkolaPEimv2D6FEnb6zcaMy7qhbdHfBBHkOFzue3HbgV
zALMkQQVzKAA2k3nzIRbkQiDe6JSpX9jpbn7MDshTK8GT9wQTYuTk4MtfU5uRzmJwQvf1w1l79FI
mUDmJc0jwDUwx81Ypi+edMQdOSjjGaxZso3yjNFGQIc1kYuGd3nsdYAl3Om5zvLsckCDAJxgUJdW
qCrb0AVLsxJvjUsQguh1nRDOqxlq73lOch9DVrNsyXXi3hGxVO3RC3EbLsEQlEQZYQ5PXKxFaIwz
+SdPxA8WzTFHjhERAx3LPzZZC2nCUGO3QfGBpOBT5NDQoo7MiarlxRb3myT1bxt7aB6mEOk1SduM
TQ7g2tbx3eSF3ABIRodnY01FtD4T8aJCcQQUCqcwn81+naAtXJHcoCDSMoOrai6C8oDFhCfKYWp9
Qi6DZMbBQlyxxCNNqFDGDw1gZo7zU6SubKYFDeTmUVw6XL5OOb3GV0nZzVsvlJz2TFXfB+GU/NBD
Ox1VXQ3f6U/g7IZicm1wKXqXOD8AR0iM6Q6mMryQjD8f+iKFO+zhiIa2wvbwjg6HzuqImYoVCFDY
iwYM3Wunj2hHs9MieZ403KRVyK3yakLgfpeJZd/G+CexvWAR3SFZDy/gCxQsDnaJLRNObGg+QcXr
so86bPKg/QwYpSMKeWnKlW144RliCSj9eMxRTYKMYrO5AVm8AMPhKt7Y0mwu0QSCo1mzajlyuTz/
WwZc/4NGV1ic/tnoCqnzPaq/fj+8+vkZvw6vDFd/47SuaUBViiY2DuV/m14tfySWsZVS5vLcKYsZ
VV7UbfjXXyz7m2PZ+FWVFKatHT7pt+kVf8L00pJUmCBiKfkvDa9sBmTlrzPK4+dff5GS6RiuRVtq
vkUlLbH8+cf7HTgARl3W/xpH6oLxkViEq+0n120/J6O/sGf3Km38h7RufiQeEwmgch+2tUSTKNCy
+vvMxq+WchpYGZ4gfDmluzIl2+nNd21pQrvDfjFr4G6/+7n+Nnr7/aiNS9l//XaxxqD3uSbftaf/
9O12iJEOXB4G1io5UIjlwQzwYSX1Hs0BITSr7Jk7ssYEPF8WVkxnH0jGzAnjpRoLoCBYJzNhMtIu
zF8ocnvtN7AITWhWNCBe1zaNrswQUHFKY+un8XVlX3F4goXmzzYmEkgpUBM4NAAaJcOKwQrf1Sqx
k/emCTZpCF3LIjvS6EOunDeT3PfK6hpuJdQIzk9Qs/pVJbkcNPbSsYn1afBQfsBmgi74sj1k19px
kp3LDzJkZ0UhpgRhcEiTt5yWuhZn1GA/h57zACKKu1OR3AQFWygm2kNSC4JpcTMuYc7daFTyGCCb
+SHhzGbZZiEbpfC01uzrpG7bPVCGldEy4a5BrWQmlKYyZJwYelumgpcz1s5NpJBivZRxJhZ08Abx
jWmZH4Zd3ogufiuhtA2VcRhcsnYkKhf+o8A+hwPenD+6NPhi+IZ5d2AkRGJ3JJxBrbB2F9Yz8nsd
Gfsm0Red+QpVotsmLiKFdz/NwW0pb6iftNb9YOJUouurbJoPOzKjrW+1kFdihlc1HnU/QJN1PkxZ
3AOgz7Y6Cb4SWB267uhyMyt4OYYVrD3kd5Na1d5hpZ7Cu35WjwOzVbKZP9IcEdXuk3k3JhvX6GBs
YLbmCUjPOAa5bXHPHcm3YdPjioZXGc40MCZVwejXZc3OAFjy37KEXkUf5AOKH+0/VRL+By20tET9
bkHYvLfvf/kCiNZO5/fs66+/YJz8y8P7EP1BJ/j5Ob8utY74ZiqPaTxLmmY11X/XCRznmyVxpCtJ
ilzCxGeE/9tCa7Oc8j9bu5Zp2x6o4r+vtLb1TdmChVEjFrBSsjj+CzqB5fxh7UK8cBEcTEQJYWqb
lVv9camlrTQTszlhRO1Vqb/XkpNxRxRzFq8NnhRk7Lmg3saju5NwY8cXXIYN5giBuysie1NzNonV
2ndGcjxoqZO++7c8ds9REpVfn9H7nx+7/4aq0z/VnP4PLS91/f77jZu//+uzxEuvTdQjzwTFwu5o
sdP8qjlZ7Nk2Yw/2c8r1HG3zOv/2LAn7mys1s37+SDmIS3y533Zt/kg4kuC/ZRHy1pYt/6VnSfxx
I1T2MtuzbO7kaFs8uGLRpH63b9P6Z7QCnB58g8sx9YurnA1q7QpH7IuQGZDVQEwDqw4KyGSu35DW
OsrmQhl9dOvPxr4HVEa9pL01wOMKEhJnvyqh5GiLvBrGaw/s47R4AoLgRPyqPJkD2HQG30oMcA4o
r1452QAYQNrRdqwxjNCOdBVhXKGys9I73mhkv8f+IzPrN6evv3vzOa6IsRrT7UJOJfbCMs2Z2cWj
f1jw5IUpkoMdnzEexPgWkgI/yGjeGia9hlb0Rr0LzCECq0Tf1kP9URXD5UD3tYpvTcZ6uyIU4CBa
rjBVfQLtD59JFBdDywjatbrzPMRfPizqivwwXmJmZyVwmj413KuEYH9mA3TCg02Pik3YyLbZHvmx
Dxu3zdaJ0Skm9OOehNWCmDH2wugzGnsmoOmfZtHHlw45xKEYqK8YmOBZrnGaIG366WNamuY5oJh6
l1nE3XzZwSP9HH1SkrMASbTwT0PKJck3cR8a2lNtMaownUOtaO0gRgtCXdBAAqGJnwkl1FBgtpGC
hqgfuCn6m5IfFzb5jGgZrt2Fru/NxY31yE32h58YIMo457O7wqLFNUpDi/zR+dhm4gkXmmcM67gb
IyKkqC+kEw9eYaeHeO4sJC2c4VmJFtHr/PRvWWn+v9vglgP+//7bHvJf97eibYb3/A8L0vIZv65I
tvfNcTmgo7OihPPOl39fkbxvnkc+kD3PQWgzJX/y24pkWOqbUtq2l61PuZKT/t+XJAMdHMnARGgT
NlK5p8W/siYhxv9hg9PsrAqghYOiTmDccuWfDueNQfVV3GWMipuMSJrRDbg9wfKU9avp9A5iRjZV
rqvJL2ulb/q2F9QYa4ce39CuB8og285MzuzuEB1lZ1FhS0mMpU/CDQdi8jT84CLsCiuho9MkpAS0
0iGBRlIMaTkJGa2n+JuerdHWqzRU7YPZIG1gEklssrhR0RAILpv+wSs7qa4yQl4UhloO8BEmy2jL
uZ8vSXkts/FkN/ks1zYabL0TmobZHYgY3EUxzGykO6YyaCMSF9/Ez5xJYFeofMtbeiZkQ1Ye3mrk
9cnWtRPGw2aRdKi4QdV/9naXfXSVNl5qtp6le25gnhqBm45fHD1BQaa6FoLzXLfC35ZSTNY+yuvk
0xjk5F5BpMMlHjJcY+qn6ZmhayaHyDoP3PG3YBZTONdxgPOUppP43o7Il++5hIKPZBmPbCysMc5T
ftL6iSDDODwXptdcSgbDuAZaHVJG2BDURKoALU31R5K/enj8UBUogWCKQC6wOcXDFJVveg5U+k4z
cpNe4qJl6DHoJm2o55p0/iWr0gU85+iuWhjAHJinp4QSl7Rae3M8pQ+5Jp55pLgNUdvB3eMfga2L
cto5XRX3O9MIbIKXlhis10yEyn4drNGjDSGH6bXLB2mFh2zOq/GAlTFX177hALMGWJ237VM6NMWH
SSMiL1Xncu1Ic565tYLR+gSKuF06vLkZzjTIlCsBSpJ5rUI33VA4PPBqwpuwrlDSk2DfSeRd2bvB
/eAJgjaa2uDnoBHup6Hm7AsHsBUfeCGibMs/uKCmt8dMCuPUhmNWcBg92yLh3DZwDWJVFXk0rrUd
M6Cum4re7FKo8kHIIGuuIJkSx6lUG2QIK1WrzyYKPPM0V7R6pyfhPZhBP3kvY2X14p7IZ86/zzOK
6TkT7EkUjmIknsBCWSQNXEyYoBricap3yg6XJIKPzHrRORxinqKaUDLYhjzNTuBxwpfcBCH/4TSY
di+IJeXxYyqteTxmddXlpzELpq/uP9k7r+XIkWzLfhHKAIf01wiEZFAzmUy+wJgKWmt8/Sww606T
wWjGVF8bmxmzeSnrWzcrIcLh4py91+4tcA4cXkliwQPok068zUgDKeC94Uq+qg0dvKqQ0IJ2ekwQ
Ncyv0fwy4YHKSMExyheQFPU3TYersJraUS8R2DZNo/4kQbfASIJxKcIj2FUVAlt2VtsxaYf6AvxN
nW6ipE3oDlRt7pRLdDJ9C2BU8/TNaHWGuaJl2XT4L2nl39OBbpNtORlWeFED78i3Dh0qhAtaPeqN
G3leoa+C1HRArEvCGp4NYhDTnaoXysj3n0ymS3O9/im7Ikh+pGaTqjfoglQQT3YFWv4W/gjbDG8E
e7InkBbvFW0kBSoelVKHLifArGg1QTXodyILdQcpOvkqGhK4wC+8hQHTXLlNNfhPe4qr4a1BVCQO
stQqnlnQ+xQpfwaAvimLXuAl6GrsIcns0sP2l2mLsfGBEix6kToJKUQjyMIxH3SxtnuQ/1SCozIj
eivrvb1ahzgEWk8BThT1s5Ul9gAs3WN7BQEYUGy9h0eRKzddjOd8YTdDB8M1DtN6bXlqJleIeYyv
Fn5i2OlBLrxNX4tcOVRtYEjeFR/saoA2T6gdXRI07c2Y0uVwRg8bre1UkAen3Iq3rRXm7brFejlR
xx8Lr9+bdt6V3g874bu13UoXWaw62wFBpzPemz3yS22lyXFqAEOF1OgBWkkYwndanBvtlwwyeXWo
mr5vYARnHk8AhfLJg6k911WEnr6mFyHSUGK+BlOWOV3lwsd8iOy+9VcV8UUjvSVHuUt6RPWJwoaa
1vloAdQZwzhAFgJlfNlrVpGSalWNlltO9vCNHkdXLWGphs3Byyvzq1prxoNq+MUtBnUbOYnwS4lJ
wKkiVxhY9BZ4Y7rJTZ2Uba0HNRngU6IIAG4xU+uW35HcZZuu4czPLZndN7pvTfaq7XGhbGpv7LNN
n1cgVvopIeDeKss+/t9TdPh/qJwwV1r//W7LjcLveduEb49/83/xZ7dl6H8ZmqNattSFhnhQpTLx
5/xncDT8r/3X37ssSrLsuyjxmmzQLHQ9/6ohaCp7LCk1zoMOZzUTheJ/7f/+V7SG73ZY1DU0SyKJ
0g02V9BIDM6Xb099WkpeKhAwoigU68qc1Nz1B/4HeBQaHf2VyM3tm1dyouJ6VB/++4poG9lDqmwS
LLaPb68ILsKKKGsIDDyExodUH+e9EqEnbfQbrQntegnOg0ZgTO9LVagITymtxk6BUgbL/k4XOXKB
wrqqp4GJSaNV4Y/rUQLGhjHyW4lKffH5Lc939K+K9nzHNhsnXUqhmZTb7SNVpqMqZUmML3cj7Ss9
JVtWGleoI64+v4w0ji9EJYeDmMnvimBK45LvX00dy5BtqwWDOBuIbtDCfmVtmGi/gJMj0USBfZn6
Pco6EblNfkhru1j1yNogR+TQlcoNEdERYLDkp2KZLtpzj6BQ9pxov2YHadZswlHG87SKQgnZUh6Q
QE7GA035esU58JCadMDlsCbVqEQi2OLQb2/NSprLsUuReesk+xoKiXSykZzwuoWt4OpoFVTiI9rN
gLNxBi1S5FYz2+Fxu+J6lJlo9kafYdWi2r/Ikzi69EvMMUEebsq+Fyv29vWy9iLyMSttxRJ8kQXw
cGoLSWRKt78hdH7eU9XryJtjCKv8K8kwFgx59tAJ22yraGYXtYAiru4QnTt7VbV2U5UOy2oGquM1
gpySad4PdjP0EePbtOFZZDc+W1our022J5TqD5KolSTw+ptWI5aUNCV259RzqFmU0HzUFHGGM+V7
2mKrOsByHxk050B3RPgkSjSkEwFIXfLYNtkzDiZqAyVBOapTk1gWWcEmSL/LyL/J6srfGY55EQpj
m1JxRv8KPNUpf6SCfEEr7OH9KYpLly9fxmUsNo6aepdZ31VQNMmKrml9505TL0zC2SEN1QZlgOLK
8AoXpiwW9BbXZhXEN6HwlBUblEcf+6EEDkzuLfCY9KaZXfkyVsxti6awnnLjMgC4syPr9lIBAMB2
coOASPkWUIyP7EnfRIEIcZpxdogVwh5UJdvOeklTKZTbOlPsaz9gqdGb2P+WKH1M+1XivkWr9+Rr
7QLvt/eYmIl1YUm4/Ob8x0xlRjShnCBlqFO/BCMBGZwQvoWp32zRw+ncOf95lMhnOPE+LnzdvImz
9vvrv07aFuJeXQ3b12tawK0rdWovKyJsGSszuRJxjTXbnsaZ4a7FWMHK8ucYOsNKTmOGcyDfCgsN
SlrQkXCYY9A+PzRmSRgrCbxsLN0IWPtqsq7NLjVQVaCTQbb3gADjEXswWKxNFVflQnC8YH4ijzMN
nYu69fF9zdNawOsVMvrto1bN8/Qe17XOWQgLQYniqQJwj20p1ynSqo/Uh/gPYGVUmX9IdT4/th2/
ncG8IlQBZ0nAn3Nm5EqcdUvNS4mBpqRWQtrDUfPbZH+/7GLatFqMf6MCdV4FxGOwbaZJUsdwQbNy
QdoU13fbCnZoPWr6PjatdEmoJFQlrRbY4Iiszyx0t1VnbkcLx6iKunCCLhDTNWBCKQXITP6SpjDu
YStA25lvm1DilxyvTtDyDkXWFGvT6UEwoIgA72HaHB3nm8xNQwDgtB9f33VM1F8bg4kr+hTUVPh7
fl7JKT3gkyH+VAeUHBw45tzqece1mW5fLw0piq+c0xikb22jOWyBGwJIaaQTiVkB5awBC+g67wxd
7p+3CIAhXaJrzt3Xfx813wuETK93++dfFLS+M3I5APQvaMi5mdP+LjP7Sumtq0jjeY2Kn3lQx0cj
9h4Nin/l/LujG3xdIAFHEf/OfPr63qrhwGsn91OfbzRQHxNbuzas7ksxqDsncAz39cfIyy/s2595
mu++CWBYn1CsW2QhuLGn7KZBibdMfT+GAcAqn/JB6BjU/ZLBW3AAR+8IvqyvHLcwGKdO2oklbK+e
/1N5YfphLFusg0QL6gtIJMVaRowJzeKuy6C5cEYtWznzkNdnZG8LDkSzn2O/eokVHL1YkZCZGvqy
4XSH2Q6njdETYWXDzlETDFnkWeI7aO1LeHS4+vz8tld7x803eW+JizjqXKLLmw1qDNCqfC0DMhUU
6vP6mfBGTGf4asXiluScdVrwt4NzCCJja5UYw2zrjigUi3RBBL7QdW7JYj5wGLye6mrFun3oKqm7
SnLIqSdu47q3XQ2PGbxe/VufOt02c+aUTYpClqLtZTYeOj+RG2wONTN6srQ0bLdApH4XwO2WcwSv
12vbZkrYjCQ+RMxQ3sdFaa79gqSRMS9eVUDL11cMzf1n0vc7BNEYzNNuQ2xDAmy2++Zn+iEKsRSo
fIaLALYm2Q/LKeWw5Zl6t8F+1yoMMx+k8dL7AjdMAynifA9GaL9JHh78logP0EfpstQV4NllsZ4S
Bc0bE4ln8Q/hdE+54jF5BXevf8vr5YJIvQut5s6YZ4AmNq8MjaEw1oeQNOgFSbjGXueItjbjBimN
CXMCxWCMstOFuhXC9iCcAWN8RnkmQHkyDbHcUAjfAH1AKZxFyy4v5UExIIhVwa+oKBKoehjHR5Bd
Plxrg/hyR0MMXzfB3eu/bVt4qlQ7VuOMmcerChXCfkoo4buAKcCjC6wU/ObERMHeU2iqMk3mvqq6
jTne9lWJ5d5k/unBTfdFdwHQBzCFSi4PhutndHXfMF351NF480rUbVOfBmuptujeM9XcEtiKUcv3
iwUa2lWWyuSm9tsfKO0hU9BNQx37bMWKf08mym6gJLBXIxj/eabp68G/KaurKhsQp2vlRhUIjKqa
5j+7kRGWbg8kVohD4wuWhoySoBKjReXrp+QN3a6f+VlZ24UbQnUeBfUg5iCndwU6GZTpznVRJ/LQ
PmM0+EoDcdlAztuIFL68zh+gB9QCou2YLMcS+q3dL/J6iq61WLqdExj7NPhlWDmjAhY7Gyyw2tj1
EW6yMR10HOTOvAbU3R2AiurQpxzO7dnp6YUwGz36Ovr81l8nLtSyCHm15McgjZt5IhYRKySaJbGc
6MMswy9eKV+8XJ2ju019Nyb02uP5zwh0mcvXKV7Dflh3vdy2YbPJKzKLuoHDupny+CJQHtpOaKyq
hC+iviQKN/B3FaIE6lHlZarWYg79QFxGMurrXxep2ZM2QVizWwHQefhm6KyT3Ptq7Lkt+AJYln1z
/bosjwJ4ueT1ShxLcRomWyUWd1gyPIg0IQT/tu7vHc8YDtQMXuzJ6O+NOnTWuuaNrs9mFD5oG1Tf
kKCjjOvQx49hErKnpMOV6KAOQx3baCrqr0zih6ZD99DU3Q6Fy7qBrXypBwAF4fGQy1fll3JqvlGs
3Vj+XT9TZP0q+D14ZUIrZvhSBjZJeU1PkgKds15fqKP5kFoqnhiWBN8ciRzqraVZeD9bAf1kKH82
WCcvkmC85tCoUNnclF5NjF+qs+ajHChLf2upzNJ6a/EPjajR2rwHVqoC+AQGqrXBg4Mjh6WAPaxE
3rpuQQYsLasdlrHmypgsrQiYjepp2aF8IDcNHjUgI9vKFfLWQZ+rqmNfVOFl4/TpCqv7VUAAK0EI
OjU0Vga6mEs8kRhZBE75sGU0vyZQ5cDOdCauXczhw54JO4hc7zw13gYluukUNBZS31WZ5Mlep0rn
5nm8lighHppZCBH/mqhTXaQdQzcIqfJQFOSQCHI0tv1LwjsqKC1Tck/MzhNPCm5ABbTXMI14UGlo
NZEqOX0RXo3uA3vcoqHIshVZ1V95LCUrJ7ecO83BjkpSZ4Z9Yq0KAGNO1G0I3VlapJDWiJP3Vj3P
Nz6oT9rjwRWiGPtymkBZlIW6cAynvJxiaw2r87kF/bSTliCioeXF62iYCRdrCZxaWB1oU1tMnA6C
ob/rR6ZVqHOxi9AFIJOeZDuw6NiXbGR1tPECnrgcXJJdYI41BrJmi+i2lDEK0jr8JkNsGm34e9Bz
GxX4FacmDaasWkEA40hl41NbgWe0l7QeZqZ885uk4LuMIpmVwGCta/1X72ftjRZgIo7sbRGMykKr
zOZinICGlbWuzx3YZK0QErH1s77cK/YTHWH7WujQh2pHc+6Z8C5imxJdrk76Ppmi3YTv64rpeRMS
WcMmxSIghfAPj7wGUqMv0A0Prkb3c1WWnCCkiQ8iA4lupOlwCH3cC6NBmDcH+8so1seHqPxBHdUE
ni5vu7yVl3IDdaeBvww8iw3XWtpefkMkkb8OoasyOXou42j2fDVbmP2P/tQrm3KOYEtj9g0luObU
o34cAofemhQZFmXY7FQA/vu09h6tMXZ2alpmNz1A+iSzD6ogNpDM5AgcdfRN8ZT0QiP8Cq2Wk8PQ
6K/RidbrpBl2Q6S01938Dz135N4ahqs+huCEUQsrHPEdF1TVXG+q7cOoFh0oDBwyStfuS2G0e9Ln
KyrrkKLzlhL7BDGv1pNxrxUz4FT6e8sZhgsNDweGSfjV22zo9iZB8hcdzpOlbBuyvtRCu5AEBe37
MIXQ6Wmcvc2ntIQnYdJM7yktdyMgDJoyVC8fdZ+PkJYFyJmYQDYoaJlBIlPgrfnKnW3k+3eEro27
yZ6062SQ4VVZ/66r2tnX9W8l791ZnbvOk+GynkAut6i5OC1IDgMQyjuZfXmthvx/V/PDWKA8+pG3
WVONd7/8MM/eFgyREr0pG33o6C7b6uXHS/7hv/hTY5z1n6TkqnPxiMIeBSs6qn+KjIol/9LgKQhN
la+d3n9VGnUmUV3StsXW/KrXpA/yqhjV/pK0etGaGhj3JIbpf1JpBNb+ro72RxmKzEQXtHIpaVpH
tcZswMVlIdt3ZdA8JXG3DKzpTsEBuWzZezeAxiPvDjQBzuTMftApIZJxtIm77jL6Zo+AoYvmSfSY
BMeBFYvay92ANJqWD4OR1qmhWwes/NWyjwvyUfyXAlnCpWUT9idpxkCoZkMOvpcs0RHXoNF3Sxsr
jes7SMKjkW7GaPXL2LFuQKo9qJAgAK7wZ4b4p6j7Z4dDc4c5Bbtp9dUwh8chIttjUCPSlgq5xjdV
rJqvXX2RaApOL6sOt5DrjQjqlTN4X9hCca7FN7PCgVYhyp+AheoKE9SwCQcCC0m+KpZg8Z+nIL+P
I1Dl/jjrKukVLMvSS9fhgK6x2EZtN1B9DJCVsmrzCdbQ3CUdixqieCjzYoP+hlZGscKBIVxUrEX9
zQ94k2lcPhUlEAumSJSLCegez/SHRSvp/Bg6e7I4G8nIIKli6DZCpTXZy4n83j76beJkBK1Sr8So
RGxZgnJF9fG5UCKyU4DeNnZUs0svGwCE4oE80Uq7rACCwI0xunU9FwgBTS5wVrB17vpnOjHLpALu
omXej2maeM8jgV8R5cRJwRU8H5ytSL9Nq16F8lU5mwguukG0UQKOohbRtKbDy4ndMGm7Y5wprPbS
6KfHWsQwNkx+9CHZtIN/TfIfpOfoZ2kb4E6L+4LkDU7WAeHLM69kHnXC2ZsJktwiG/ddZD7ncXIg
X3nVQS4KdXN9SY+QXBJfUsnIiQ1JguBCsUNSHcStYmQHwjwwJpjaDSg6KhBl/US8rr0iNaWcCS03
bb+WjXiQJltW0yjgXTfzURCVaGj7ByfMfktpIW8AtGITmJ4rDyi1rrxuZts0NEQlQUMSnap86fnh
iZwk3sM02ssRRtAyt3+kOCyLriIiRUX5lKF2Irhy/k0YaI1t7dWw/R6hvh5i/noRkDfMSH8EFX1T
qpI4i/apqK2HKIMhlgnzijSV7xO+vdk6Xy+6YtiDNtwye2BmoVJV4i6oQXVmZHQ3za1eK9lCj50H
oJFwhxTctrWB/ir+aSss5sFsuEDhVi/qjGE0WjvfTGZZmJtNl00IGsPU0kOYT7dywIZPENeDbKZq
R5/lOfQEmztj2kvf2VWKVqzMpnQ2KQcnFz/LSx7qSyuMGxxAfDIVGLwm8i+iOn2eDP02dIL7MaRI
TbuU2uycC+DipIGs+Uux8udSs8blUIgfeZCsPTFdhL1xwJuK5ov0SPr+Gal/Y2w/mQaIWwhOeRE/
gz5RCUS38NwymrH7baqgHBe6wwa/tZ4ipbzXe4avHZb3yBj0RUHV0cimZf91hMV5pjGhvdfs/ZlR
DYT7tG4Qk5rakQBU73D6pk0mXNxac/djT+kbHF/k/xpGylG291Br8QHT0sr0tOH/pOTq3wqz/i+U
gCJE+myJvnxJfobdr/rtGv36n/xZo239L5vzna45M3jkX5orG6kn8k8ET+qrnnhmkvy9Rtt/aapl
Sung69Bxz8/gk7/XaEWlUYirQUpT4HLUsDH8I/vG0ZCasSOS1Z6dAAovvCLWUbOrDqaZcxSqoKmn
TZPfEm7ttvl9VLDJI8UTa6AaF1sTs8Gbd3SiL6jNf/GbLtvrhRF50SLlKdFaz2P9jf40i22S87pG
dVvjiUMhdZr0YMI0iLE0kb+1bGvFLSyTwBVQP8QTKBGpMzaEh0HFkuij3NifuaP3X9efVwFZnE2T
Ch5Und/6uztC4z2hqFFdfp3FJKACSms5BTr6DCCW0HUFuGYyKvfpzedXFievDPpI02wLg784+hHA
5tUFa51K6Yh+i9hzvtsOjcLim78kvfPFU34jnrvUfOOS48EqE8bespJtWzRgIX3AquPlSPAsUX4N
JzCywz6/v/cbuT8vBhGziobdwWXkHN2eosuOrBW4LQ786OGeTY2bhthaSnCdY3ZoKfpMsvpnk92f
q5oqvweiQxV92XxXbwZIwQnfnjyuGju09UjLbkhky8cbfJg5K3kg2WeQKOD9Pc+BPfL/J17pnUfo
1K/x5sLW/P9/c2FLKjLs1E51i24iUAKqrpU014n9ZJkh8c3k5RXDlWo4D4MMVp+/6Q8fBWJBXjIb
d8GkgEL7/aWpy9EaC5TJDY1o+drcRVfmTc2yplbz37vU0Wi3mlI4EVlcbkV6ck6dBmQM7k1lHWn9
mZ/yqM+NSIfpD725hRECKpl99Et2hQq1JQTjNdBUiLt426Spm+jJ4fMnmhX176eU99dxjn44p2t1
eC6+Sq3bXxSg2iOTwLipvZhCKGUCYjBHgsyv2HbTMzTk/efX//CZzJcXumEY9rxUa0dvFLZEMSDu
4jPRNoQDLC3yEPPR3/gEbWWYtZlEl6ljbD+/qiZOPfWbyx693aDzEuJCciaPPdZP/LOTSyAibs6K
zWlDN1vMJmaNKnmIz+3PpuDffyzzQ72bxueH5jypWfOBEoPC+xHLnh1Zqc5v69lPIFOWltC3zUh1
hHA1XwOaY+09JXtxyKP55VvNFuvwxtHrnc3nC8BuS6osdJ1zU/nJn8LgEAsARZiaPL4rhmPBCVN1
6/p7h9C1wbZnK8YWvSRsoWlfDjuCkgmpRHU/TfGWIzGqRpReCT0tM73pHPOSjnioXaT6n0LHv39j
J++NFVxnAbd083hekwER9F3Aijv/Uvq3NEdhn7pWQRAN7dMQXrtZ0FEwlgo2v9ZoCL2BypBjd+OV
hYrBOdBfTT8rIc5MPuLUSBIOOhSTzQWSo6O31irJYDs6y9BoOBAtu5Vqj5tuepxZFTmgz1zIA2qW
BwY1vZ/xEu8xKTyZUi1kZNHmpIkssgPTwRdxMSKlnCZwzP90LWK86XRiZmkOG+Dj8eaU3tRnxCm7
Ff4Sm1jW2OnWjUSMRybX/JbsWFyCDDvzkc1umONhjiidnTe18HkDdjTMzWhE0cer8Su5qweWg9S7
h6C2ausI92N2ELJb+XWwb+16p5XTHEJ0qUvvMTo3tk8NH2T6s5gKNRjmsqM76ck7yju0gIVHvElX
b0IH/CexeKGj/QjDFzCMCtc98/zz8x0/P5hUViaDpQm38furgiqNKxofM56dOHqyGArvQTKrpqyM
nt9DPySiQulAOjTXZy59alTicGYToM/mPPvogbukU7RIw39uTAEH7QEK+wMJVivavqvClrsuGlBZ
7CwEq/MdGKN35rs4OcPamk3Lbvb3ieONYWnFjmcHHikYWUciC2nF6bhBnX1nEBlCTUPAodG61+eP
r0epPJ15A6cGn40nwlA1m42ydvQGkjBIihT/MPDwdNvs6DWS0NfkIOLyYmWnw5V0hmsv690hI0Uk
Lw6h0qJyr879EqcGAS6Q2bqmMXcdDz0jKCmTZ5CayZbc6G2wR9JDxptycLTgTsm9Q50kBxkQpFv5
597BrIU7HoBMPhrf/IxctI8+wMJWe7MtWOUQLCxLOo/EW+qEm1Bev4iL0QXLsjPtdiVsD7A+3PFi
Fw3KmZFw6ttDz2mYrCsIko6HooN4Qc3ADrpRH6z6lF6nI0hzheNgjRuNO3HEwsgG9/Pff970HT86
R0GBVJAyr/MqI3yzH1UzCKlSYadWZvg52JMKFftmmmzns0ivhGc2hpp56np86hwLNU4j5rzkv7le
EGkUcRSdTahPFHC9QGK1tSn0UR8xFeeBTpqjmpBst3MbhfXtQGLegxLnN3px7lZO7eigHNsGPzyT
3vHpNNOD2swxvruDQX8NBV6Y3tSFuHRq/y4t6mu1H1AVPUAkp/Ub7T5/78d+29d962x7Eiw4/HNW
8L59EVqCkJK2DrJr1A8BjW7dMnZO+mPK09tSDD98Iz5AA4IHNx1UR3kZo+670p759T+e0B0MyYbD
SV8HC41I+P1dRFDxhsk0BgRWboSc0ZT4KMsUeUQ2UwBcm62mOg6bjBSqMy9gfsCjkffu0kcTTxU3
Y03I6uA2Sreat7RRDtncajeWd2Ok+iU8qn2X+ZehBvNzQGbVPgAg2hQhcsRI3qOcOjcgTnyBvAqh
ssVGpct8/P5lxI7IfLWP/z4gDdGeiNVtVRmXGT8TTq/7mgASi46aHTfLLqxpb8Xb2iB7fCQvx2w3
xhTdkkB6D4tnOfVnN+MnpkgwGBRTUGtz4Jnl4G+HDA6nbiIFCsxW2a9Hx8QnlcCuntxYQj/wV1aH
SLOnZXp2kTh5ZYdLUpgFoaAfTZD+SApAVmUM1iq4s+JwETfeWlPqi3i0YHHWK89ulr+Hqv7x+SA5
tWs0ZjPzfLRTTUR97x9ZgBgPDahcrpJyuhPEnAYdSh7wURSm6QBtFTO6NVm/Tcw6NfV3v7uuxx5s
HwQtdT7E/y7KnoC35vvUKXc6CQ/jIuJY8Pl9nlrFTepwfMzYkyT/6/19IjPnxNuiCCHBTa+IocmI
YlJL7Vmq8bd4Ihi3srm4Nj70RFEadrsUw7nxe2L4mqpuC0dojpiX0vf3MNXFFCcG26gGEpupYgGO
w9su87DltFtnTF3PE3uIa+e2r/NvcPQhm/M3w2OrhviwcmuJsNICmCoR8AFyHWutvuA42cMcpZBk
ICEfiUhDOF4qi1lYP2Rnd3En1m9KavP2kS4lS8vRk+t13XtmUPCRVv4aNOe2T4EF4z1PeiJg+gsB
eoTBtagsfQvu9zAO4Z3it2em9Nla//FF4LKgEqtjNTWOpnSRk60sIfq5Q+ksDVqJlmauAEshWQ5M
Gv/T+MWGHQkNBgGU/1LrhGjb5NogTHO06Ln1/Y1GpygMS7cI9okqf0KtVxdC0NUcRwnV8cyW49Rq
PJd7NUrFFEvF8ebPpDiboZtluOj+fSn7Q22ac1+EYN3eIg59JHfvSxRnPowRaDakIAY+MHwjvYj0
K9zpyzOf0Yk1wdQ0C4YOdSoOIUdrQmQCW9MkQ0lDmdxXhDJZ6XUSw/jpNIgmKM1f/La90DL9MpVT
snCG7DkYR9dKOL0mxmVDDOIQ1v/JCGd0GXzgLJcf1uo+Kjky+j5bs9mtJuBkLEJwAJOD6Uxhx1Ly
1YMmxBZR3BIpBmSebDk1/X3m7ZzYO1FuMOfWOquAeVwDiol7GMuRYR6UZN3p6YFMlRs7kw+WRzP5
PppgGE9Kd9XJ4iWKnfuong4y1ndJ5z8N5rk570RxxhQU9jk7oA7AWPR+uklaOmoyZvWxw+rGirpV
Ojk/iZknZCqlH4o1Ild/fP4GTl1S54w8F7OpFh9fsqmJfI/FNLq9QbHcRuVJ1TbtFT6yjTEGS+7o
3E9/YpOIkwlDk3QE++TXsuCb/WpVSIwqpI+7eNmfggCK8mBuUZOTwMM53a+uvVK5BWOMRoa3XwNC
+/yRXz/B49lVZw00ydym1nTMZSFcfNKaihuoMwfveux/HUpU+/NpOVYONimG2EiBMZO2atA8zVsa
1cFStbTb4dvnt3JqfaEthO1sLrh++DjzXBPdOCgkbcGkKhBWqt1FZie3k3Mlx+2govWmXPL5NU+V
XU0KnpoGBGAuzBydF0SIRiCxWVhD9l9yqq+1xtgpS7rEpf3bIdTKZB9EeDW0ymFz5tqnZiMLi9Z8
HAPU/+FoLoH/WFM9ulh+XP93bzr3edNd1E1/0dnmdtYaE/TJimKwEwtWXVNek0OzzZUREa2D///m
zA2dGoyWCVWNBgacgQ/bMGlVWS81SukYe9UuuJtEfW0IfzMk1bUV1dcZGW/FmO4yEW+1cDpnKvuw
vnFMpJM0Nw3BPDhHX3wUwbmF6DhiDCKsjXEwJXvT9+4hdX57iVUP/+r2zBN/3FtwSfIwmHelA73h
aGVP8PXmYyRGLGr1i6CPSfbiTmbWBZhNDmp7s/DXWGQBXulQyJVDiMnnP7gFg6+PRRIOBXC39/Oc
Qwmo9ZIEaL+nIz5FvDB8pVFOeM7kkpGO6LO+HhAbTxSoDfMxghRx5g4+7ivmMwkYDDya7HFmPNTb
ff/k61XiADxwqcZt5s2u3Te7P3XdeDuf0AzEqdM+K37OFrEUu2UQjIvPb+JjnQAUIB1m2kagh4DL
vL+HTLXRrYJzdbs0heUGEMePb0MgqTUO65pp+PPLffz0hMqmkFWOMjvb6XkuejPttnGvIVblcDg/
rjMkyErJHALHo1Ge+G9d6pVl9OZSnZr7SJK5FHERS2NiMSluiJBaqmZ/bjI79UMCZtJM6F80HY8L
vblupGZN1LureS3Dtrp1RnvdVaB+spLVg5KIulRrArV8eqGRyH03N3EpWFeK7z1//tQfJ3NesMkb
pvgxA6SO5lWqCSn7QpvmUZgfMlnvqsl5wPV4GdyRSmT7PiTCszW+E18zmyeVKi+HOWqeR4Oozmt7
mBJE1nXYr5F6bmMdc1ytHEqjg7jgrasm3HbKVyTFC7XIAM96Xz5/7Pmx3q+mTCU0R6xXHgx73/fj
KueUrjWpObgtdj7AwuwZg/gJaGHD8oWI61xV88Qvjm4SLxIbbP55bFA26hLKVRnO3MIUX2ewt3Pv
3iBsvPsF4GGLL2o92tk6lvCSLGJJ9OxOlOe63Sd+a56a8wgdDVppx60Xu+4svc8VkidLZUUu513S
9RcwJVwNAViNG9Ucw2/01i4/f9cnpgwmTM2ZO1Fsno4381nZNoMONdw1KYfo9AnLwlxWervKSKG2
Gv/MDHXqKamLsEbwxi37uFTQ5TCua4ltbUZchBw47SBYtXiXY42RlF7k9Gy1Mj63Qn1ck8W8A0aU
Q9OIUuLRCjVlBSWKiFhPaF2rdnhAl0r4e7xhszZnH6rBwlfvcMouRP0fTJIQcalUvWpureN6lbRT
o6lzAwwYCWulAHMDUrhtCWHD4/f5b3nq5ZpMw7N2gPPZcV8xE7U0sE/3WJWiZa4neOaMS7IBdhjn
1xFh3CCQtm0wnNlxnKiSEpsmVLBNmuQpj7sClcwiPNXw2aXxyyOXRdTxuizLVRDkz2Qw4Nt70cPO
TWwfQ7S87zX0LJrz8PnDn5o0UEzMcxaNiQ+bEDL1SJXIwa35Cb7r3Fx0WKJDon29qltOUlk11rmi
ysn3bSBpmL/Y+Zt9P08JUnuGLOW50aWiFe3WBY7DuL2NoLKZABZt3S2S9sxKeGKzLYiqAh/hgKhk
aB3Nz/0cQEEjHnm+TF0HIerC1+qtJ+AnKGinOemCHvV9iUiVHUAo6t0/f9EWO0z2fAwxMavW3q36
nV1j5eRFj163BabDsjRm0JTg5llkROpnvt1TExR1xVfAGEvSh09Xh0teERVP8TBYlQG5AZG4tHGP
gyeYGy6fP9yJWjtv1+TdWix9NP2PNpKWGThqa6p8riCxndLelr+0yXqhhtuOA+pQNjnyFs/rmZX+
w+iV8/dKhY5Tugpi8filhvDSyYOnqa1pIPisJeBuzorNheXDd8j7FX2vf/qkr5fEvyR4twYHxve/
o9kTwqCXo+oiiygWIq02Sj5cyDy5SukxFI518MqpwpkHj2EczkllXpWq7xZ5Ls9syLl9Fgex9ry/
vApnkDQAygOKCi9NRN/KKymbCrdbFS5fM06G+rt0nBuHxPVU+Yqr7KdBcICtJ5BERlgKyfBVdN6Z
Ber1sPLhvth6AOuAuIJm6f191YoF6icnI4X39jNIlHul3Yxts4WtoS4NpXKWgyAoWgsLC7djvsQ9
mYnomthMZ/E1SDYyeUy6hKjW4FZI9Yetehh8teYysgn+poXnqax0E3g0CElYdSNyKzx7n2EKZb08
17/58PHwkiXmvbl5xMFcHs1QrR+R5wUcC519v2xjVCPp5GZ1vx6IOzeL/tzcdPp69lx9m7dTx8cw
cKLWqKoV+W5EvZZ4psPpJQ/u52753CTNNKBemBmy5CEJIxLO5apHOlDBz04G/wGu32NiaWd2OB/r
p/NLQGXK7mYWKol5Gn9zdvBDxOvtwEuI1YeSMHq5FlF64O4vwniRiH7T+O3aIP6YHGyYG+SntCsN
jeXyzAf3YZs53wdoGSpjNGk+TNxKZ46EktI8L0LtoGHiLer00vPq70ymK68c3cnqyNr+H5ydx5Lc
yLKmnwhm0GKLRMrSxSqK2sDILhJaazz9fFH3zhwWMidhp9u4aBoXkQjh4eH+i+hH09mvUJ5vjRRL
5GwlfAu1xs/ZtfgZyPWhTauD5liee63t+kExBJZTS29sbNirIr41pl2J1bWrKsErCunPWNyf2qDc
Zoh9lCb3NoV4pMq27UifhgdIV8oewkfPPa/+UTafh2C6+xnP/mtt0Ebp7ZXMRhWv58WpFNgH7lim
7xx9YoxZWUoRc0cd4SZgD6EYYbwin/GtbhpKrUm+CSyNhh9N2g22d4codkooE80xJKdvERlXR/tW
K7M3g3+si+4XqnCRl0rWtp79FKqQ9Oj0XJ5U1VeWXQSMxU+nLkFlgkMBtHNZGAi0srT1lIagbmeb
rLJ/WMoWZsOdgXU2SiY/ilw9lkOBCg/KC5H8Uuur2J3znyD0jIDO2KI8cQaZmqoER9zCFvU56VVt
ubBh3PpdfcyG4VeT2m6X3A4aVunRDa2PpA3XCrQiv/48B+RllAkIp5DLzrpPJtaHWqbRIYwm/YsN
2m7Obw1/uE+Gb7acbpuCXHX09Nh8vz7559cq43L4SdAUsdkXd5xQ2NTlng8PVf2uaelEhtJtYv5q
cf0W1W9tWoWgXvxUQFmUYIV887LN1Q5J1ec6MpdtqP7TquOtXclPWHg9oqDxo5Q3xTw8DIaO2gqW
kte/9jz6WipjmqLij3LVEpyij0beR+k0ehXvN3+Otm03Yz5knMq+hRuylgie91O5H8Vnsru5Y4zl
Fe4jZzIBRZzxDfffW65KHfeookrQtzABiYGT7jr1GIfJkzZwabftO2/vn9e/+Txh+/gR/AYL/1Tw
cIunXRUn3WBnDux3TE8gG26ROridWufZuPNDTAyT9ljcGGXyfH1csXOWO5o7FSyOYgEJWzblJkmR
DA3VB8R1CNp0MVvV2mbWT5AHu+sjXfxCoC/gHXlaMd4iN5yEtIAs2taDD3bVaoCbWE75K9cfCpTD
EFyJesmz0X1n9X9cH/vCjpJNh0SfHJGdtSzsB37Sju3MuYXC5U0aLfuWLEb5IwOBUyrzcH00cRGf
zalD8gDIiYt6+Y5EB9yRENeniAuYSrAfKirkWdPdOKN/KzqHZJJ33Vr151KMIDzSQmALnz8ctTwe
Z2UmRsQ+FhrCoFZSf9pQSE0DJyzFa8pdPDTfwzE9mKOEWp6Pchrot7Enn3tSleYBDsu86WTnvz/O
tH2RQxUgYTTfFzs7kZq8Q/0TuAL9DCQqHxD+OKTVPYRCYaK1Mg+XJh8QB3erSa2CpJzF+StLCjHT
jNBknTyrGI4AjXgV3JV+uStg0oONQmctPGJZtZacXbia6CHzAEEdXOSo4uL/a9iR3SzLEjvM1OPT
DFlfKkJvxFHJjQzBNbG/jTG+WZiNINZVPcptQvsgWjnMl44YgJkPWjRNm7MGFjLOQYUrPR2MOvyC
dNXvOnhTpvApm2J4vjs5D7dJbAqFCfWf63t+oXhNj+ij6IjstUXjQDsrt04xdaEmFnbDEZIZ+Idp
KAfh1ys3FrKD2iE1x19YXn0T0Ho/S9+Kqv09yi2q8g5rNN+GTXxEIvDWHB8FG2jl150Vzvh1otcP
WgLjbN6mn5cH8RtrzlFc9sCbHerSHfrkd8+F6k4AREarPGXIT6gm+lRGjlSJjEPw9V9wIQIBFtF4
k9PbAwK5uMHlGvNds+jorGbyfWbZ70NCO3/eca1vk1la2QgXojqJAnUVUKYyAP3Fbqx6f0Q1neZZ
oJuvhtEe02S8l2LlTY2VtarZpZ2vgjSRRXiFqLAYKwRPPTSICXut8lhq4a3AdQZqdCrx7CnwgCYm
eRpS3GH9CsoTne6VpOzCgSfIsqpkpag1Lx+6MSrcWRPwlG2QbQupqmPBsJ9RBvenykua8b4tdhpt
jevreWFUlACA8fJ0p4K0vFEg2ke2VMIfG7PmwVC8ASUbKcAWYrgZ1R/+hziGs/J6uHS8P6h1NFH4
c7aJpKABxlh1I6KMwV2n+Le4ML9I/XBXZ6dWOfrKs5kCrRRemP/ia2ELUOkmfp95TZkoOKImTy9J
G6fN3OFOd5pzBbEZ/VDCvQ4hTfy7FJRqN2wceByk+8uEwdexDZQ0VjbAXCvBu7QJX/qu3yp6fUyO
tf+tm7HFJdZe/9gLF6lKHQmQGRuaS2RxVAelbrUyLwjlQ3wKNe2EEPi2nO0vytzhYYg4ob7q5nUh
28ZeB6am4NJQ4BCP3b+uD8XMsqge+8lL1Pjky8Ge8V6iXMPuDlZGC3Ev1nda9J5o4dO/+Nq/Rl58
7ajJmVSaRMaYB2g8f7Pp0GFY3qTGfpxkVAPWQCYXIiHVXnYRHFE6vMt4MQZWhiwcLW6jH6iidCej
aHbGXCPtxE2hreTVFyIhNX0bEAGgCiCTi3QgQpc1ki2BaDGMTYH8RgWmc5QeEVvaX5/Ij+24SPso
A+KQZNp4NlBZ/ryG0RgauQqbyGtRR5PDad7AdZu3ehzvxzoaPBm7VV9BgN9Ix1vDGjfo4p8qw4AB
in+X0pV/MH10jbKwt8lUIko4/9dNMpJSEIOg3Xhb8b5ahOreQGTTmJiMWNVOJMR70OeY2OKci2sM
XNGVyHwxXgkkEW05ofm8DJI9RhJpKuBEQYzykZHdznL+Fg/5m1LfjiaN2XDXzF/nkUfV9bW4dITp
NnMZ8JRSAcp+XgrVxnq1CCNSTsv4KEOPhI0IyVnLrLaRhAYiPKvrQ166EPAV4SbELJRW92Kj9bON
KYcD81TrB1edgMSUeyunDzu9jWNJwWTGomENKHHpO01o51A1sdRih3/+TtwfqgnDIgYNhAdGekj0
8gFzUy9HUN3uRiwwg7VtfilUCaASVSCUG84IVHXV1n5lcH7bBFR0Ah2ROovUUYwZvylB42Kng6VS
zUa2V4a+NMWAs8D9UmfnobNY1TnvYlTDnJEwlSBNB04Vp54eqG2oz/jMfp8r/E6NlY7GpQBCDwW+
HLICFBsXUzxikmLFEYP2ZXQShV/SHVRlNe9ftFjZPjwdoJ5+kBaXdY9xxjIm1RhqKMA2g6jK8YcP
qLWgr7cS9S9OJQPx4ocieeZPg6aPMMPggAiogAxvtOyGG/E0nOR2w+SzesH3SVvLSy+VWrD3/M+4
ixgZlJmMOCivBC2+TYsfktkKF0RcGh4mnWOTAS3NsXk23OxB8A+vH9GLp0Wjei4Drzpnn7WxJse2
TIG66rNbJx62Tesg1Fvcht2zOtNYoNN6fcSLEVCA6ATT7AIsoe8Tf+47btd+gtWJQfBeSgI0KeoH
rBOPoaUdYehvGz9/08p/lS5SvAYvIN4BRKXP0QFBRFWy8Ij2wgEOdYwvmLnHO3ifHPHK2HTl4MZ3
EE1X3lrnNAqxjenWAByG53RWKNaktO/CHARZKdT5e16jCKrOW1/LPa26Q5uOznqn3hmZ+o9BtwJ9
U0y6M6RXtdMk5AibCWfxIb0bxtCzB9R8eLzUm9LSG0Tz/Z3erTFxL+0LeEkUVtkWcF4W8xRW1aSm
EI88C0f4MpD3xpx5/Tzsozp/NCxPVdeImBdHpGsocNWWaIN/XpkANLuDBOjoyR1G2/giYwB0aMkE
DPxXGDyP1mgLl7IuKuYOC0OznQvj84iNNjZ+aGKIGsO81Gv5XsF/3JqslzBS0ENf2wQXP1DYwID6
AkW4bO7bujYPgz5QC4+MU9d2R6fOb/u0ejD2Rp5sA7NayfMufh8njLFojcHf+fx9dTs7VoSJk1c7
2Gg7GzXrNkKcIZ8fkN70rh/rS9GThBJ9E6F6cwbRp5ocQwViw4Qh/EWlPdbEsdj82SChaJcPcmbt
DGXt4r00qNicotFNA2l5O/h+m8ZBV7OCBrR0NXgOa3TtE9lVfHlb5I6b1Yh6QUP6778V70eBBaXt
QRD7PLEGSrZNEzJsNkXbqEqeJCAv4TDtBUs+T9I3iCVm5q+E6osXBVA2Qgm9Fpp8i2t3nuIAE3CG
jRAcK5ttHPxK5y+KCmNQePQeRdejTy3XN+sNjufXv/nS7nVIqHSd4gnv+8U351WexLnMRVz+M8zG
btADQoFD0RjsZDJs8nGNlX9pbR1AIbTqae2e9ZvLLNVVPM74WkC3tUSuESP5ptxVsnbKpFfkz9zR
+FfpObUh5BHFvjKX2SPwDXjQAbBMZWqPsQrFBZRxVkABDVMPr8xjnKZviv07m9P/vodMpvzX0OI4
//XeTbKmlaaeGZ7hAyVYOXNUp2kfEmlTK2G1za2OTg55EP7siF5vY6h31xf5HIAksnWSdVCDH34u
iy1mG70qB6HG58szw2gnw8+OPLfRkxcMCzLb+rWdg0dplX19MS2gIi7oR0KqaplUTnrdQhMDGVpY
90mBbFs7fq07+VtVV0cAGaccSLBTOL1L+Py28tki0i+fqQ6YerqJmLqeI4NKhcQA5xlW3f+ST/mj
YBeJ1C+Q/Vel/EY/9yEO8dZ9H+dow/HEeaKBj1Cv7IELh4xILbBXHzW0ZXYyNaGR+O0IFNqgLdDQ
Kcny2zzwDxX66BE9+rJaw2CJFV18OkOSEolmF9RJ8ZP+2nWYqVcV2BUSbPKNMfFvHZQi2/s4bw4r
kyyum7OReKsInju337ILkQad42Q1lTqkzjGISXn8z66OF96M5EkglXtE1j0ctt20i1fm9RzGSN6F
RikfKgjnZyILkYM5oV4ikzvouGplBpLVvMra01DKv8fRfnGm9yIKjqkdPoOWemr7cufbv65PwMWZ
pggiUFFC42Rxvh0zVmaqXICvlfA7gjpOelf0yb0uaX+uD3RxF4mmKboaOnfj4hC3ma1Io0kMK3Rf
ON0w4z3etsqUeA2mPiYJsKuZAAivD7tMN8g0RGcayoBKq+lMlqeXczXoVUwSCwV1Bp9H7/cGyTm8
eLI17NPyC8VQaA8QLSkXUdBYlAaRZPGheaLCLCfOxhrfNWxi2kFy7e4QobIM8mrl2y4NSEeYzJ2e
CRTsxZQWg6Y2c8KAY/JmBw+jiQirF5gHkePEX6/P41kkFF9H15LP4t3LKiqfj6Tm4OaQZnaLeNf3
t9p/crr3rD0lAG+Rl+68vPtxfcDlTfsxHq0gwbmnaqItNmYIv0s3Uqv19Oo9Gp+7IKLZA27m4CN5
2oZ/Gn/lOXRhp8AiNAQqHWkp4sHnD4yNvk0zE3uOPG42Ue67Ma7IU+fvtfmYzM/Xv+7s7PN5gi8n
ICqgCM4qbtUkOWVZJz3aeZOgheMTje1sVx9MND6ceOePwqrV2M6GfYPl+v141+uP/+Y3EHx4woB0
OitKYRBpZ+jJ914YPQ/tbT/6wKXlvRX5e0OFNOokO7m0dvKU3GB+ErlqsvLqFhv07+ArJgF9G3y1
YV9wty82sC5RlcJHsfPqPEcK9ldbfg2rZ2yvVyLtpaUlaSN9ADkCJGmxd3PsZRRUnDovBU0ZNNmx
1l4VM8HOo9gVzZeVab2wc0V/TQC0SRDPXqk+qKbRyDCXqGporw2kOFiX/ujOzZNZPSLJzEPgB+Co
TY1Dlf6GtNR2AAWo2v+orMBwGJwfOk5YK79KfOPZXKPrQclbFw5wi3dXMhh5l/Dg90bjXSmG58mx
dlnwbifWDfrzbtk1aNbVkDW/Tkq0Mv8XAhXr+5+xF/MPVq8pFVw2vDSXcJZo91bfeKn6qmDkNNb1
W4CN0vXPvTwi2A14VTryk9rnw+xbc1mhzd15VNFdoZfiaBpWccPW6W+Nhr76Krz58ojAuLnRxZW+
iFdajeGyQ7MC6xm8bfwfc4ff2LzvJRSrYofz/Pv6F17cZfZ/xhO/568UaYrjujHrDq19xPcBU2wo
KLgOuBBZibfFe5h0u1HYdv8/s8nH/9ktV3UqPw4swYJYQa2KntDnQVunS+e6mAj3Km9K7RfmT0fZ
TzZG/Y+kabvB3Bry7DaRelgZWNydy91LqBBQHcqSoEk/D4z/kW3lat7x4HpwavxNJbI15S3Utmlx
zHCtz3sojuFG7b8LVba9ltxP2nHlR1yacoBJgoPAGTpj/g6JFsv4zeJtPD7WqoJQER7WkIzNr4mK
7bele3L5bJrbkFQm9WXxg9xsVNwc/IyJwDNeGlWBn/jKTrgURYGSUMjjt9E/W8xNSpk28Etu5kh5
SbMYvkK3IePdBNmaqubZS0ysPzbuaA0IRY8zTTollIK8T/2Wwvc/0R/wO26lPsQJ2tceuuquUbRe
Jj+Pw8v1mV86elJJEeNSS4FVReP1A9Py12Z3IJVEY8BFEfYbfHCMmfPkpXjfDcfcPHU/un8MLIiK
vSS/Tf19Ee24up0XJ9vo8ik0PXslnn2AQM62I9V/SnQiP1kms9isGGauRx0w91PeK64SPFK0dCXp
ZfDRh7+dMB9NtR9zfOjb13l4C6RdV333izvqlp38VHZPX/sCS41xZ2Z7uWxdLbrXp2YlCJ41Oj+m
zaD7gwQKb6ZlG1FCRxPQQdAhI3wzQhGS3Q74damEt2kuHyLrUUVXr3F+mc6861uUZvEW7DeJT+VE
2jrlDoza9YU80y34+EVC7BiUmU2uvLiF2oJbIvVLbvwq2DRAgM2xuh2JYDx2GzeP8bOW7wPltR4i
ymfYX0rZKU1T15ydlTW8mIGxhck9eBY4wBY+h5QmVM2ULJ7JQXNsDBpPDoZTlD8nYebmRSN8bzxD
SjY2t0enIOBzKoOVk3uWl9DgoO7K9QSmFKnHRQynDY1zeza1HgUut4b2IvTxMzwr4ch0K7nW+feK
weiw0uAVRrPLEDoFbRNU6dx6eYiuF9XIb07zu8K/dULBZdtEGOS5Fh0zKMc4h11f94/b79OBWQy+
uI9Veu5BazG4rZy66OnFArpl4m3lDeGXGfejcFMZ/aZmtqUd5IRIvhvsLb6BWvok25sZlc+YEvyP
FlaJFbiWypvD30h0FvNfKqbXkR1v6a1g0WPv1PCxnB+q9iVxnjoZgzS9AyOMVkzxImtokMjFht7W
Jg/TjTaXG2V6UrJtYG1T+4feycKKYmO0vTfgH8cLHM9XUL7hrpZPQf8eYWRpJNa29w/YvXbxqaAb
kD00yf8aW/9/JVvPrhrmixgrILgGcWZZlsCpI5OiHAOrNn61KS+lhbTNgew5+gaJlY1FnMvM7fVF
OivlCpIsL3OBDERM5kxWK5WkLo4lfC8dBQc/JXcFBNCCkltaqad3bpG8xUiiY6AaGitvkQvfi5IA
XyykBEzyts+HMc8SZ3IKuxGUGUULXMwidOePpOmutRnDY5esgE/Pn7PiW/8acLEh5bzmLRs5jVeQ
SUQyN2ZrbIiWaMvGm0ByJTztFDqdUHVWzsJ5DBRDO2SJqAaRRciLGOikQc49yreWCJVYwU1WIGCA
UJlhZ7C80C1R/6RMvmEi4zbg/4LCZj0O22otn7k453/9jkVWXiPbgRsxv8Ofc6+ktikAEeXQbyfZ
cBvoEcmE5OtKyDsTnhebTEEyRwQ9Ls9lzJsaTa7yyEQpo/rRNl9q59AmL5gFwtOQ7L3d/e4jVzxI
4jbyDGzksZ5HXWeXVPsBefz8p7zKWTu/zcVPQuWVchxlFG7Kz5tPdcrZGVJ+EvexUh8s6+BMN2a9
s5Xv5QEGHZ3NBDeA3IOThMSHZt9DOCsi1/5WaLfG3hqw19xU78awcXAXSo/Xj+XHy2wRO//+eR9b
+a/kp6h1DaA9lZA49Kp5a2S7JHPrxzjd1A/1tLF5Q1X4T3Mub7NbGdgbZs2ldTMXhzk/3uaNi13o
2HutvA0Vby42B0W9cYYnxVqJH/bZE1PMI7EK5o0GPVteXGdZHKf+rDCPyqRvbWYtpDzvpNHXOcne
42BAuGvMjo4cbmdL8Wq73o6DekydDtvCof6eBBXmbZHb+X9qqPJz+S1Jmm3Vk+kb0kNi/kG97jvm
cSlsMPOujKqN1kPptw9YAWMXgRC5n4CSyrMNBo+73M8PIFyOlvFEDrCR1Le2nxEH/F6nP5vyNan0
x0iWd/irJFR8I+ThWkn5SS3YlfMXlZ/Yfo0Tr5rMm7B7jXO4ghBLSOOMOz3bDwH4dOk2lKptJweu
Lz8G8p9Oe4zYyE7vJXQY8T/q/OpU8DDBnPM1xIgw1eqjluLmaoIyWkNSmct2wcfB+kiSkRHhkb8I
oYbjB1j5qlwZ4lfump/BTfWEWklZ4py+VW7i7jCH+17zAvWgmPtc8/DEGsYN3PEh2CAcX6knBW/2
7vFoqFiWYneutBi0vrPBt4YBs3KH4C2nT3tS7tq3bIeR05hvHa7nP1B3byUJPyGKZpsa96HOo/6h
GvsyvkERy7d3prRJn5V7HPYeQ/TGze4r/r59vL9+Vj4Mvs7OCtwcMlvUW88oDHolDYFW6a03dcU2
/97ljzbOq7+CB+lHwynpKPKbP32KLSOb6imzb5T6qGC8nR6qmjTv3mqPhvk1LL6nzg4nP2xNN6At
9bF0y2gbVnsp304B1teAM/r2XtGPTvigmls0/jzymVnfYWwMpxEP3J3VoLgTbYIvgOaMByt+H4ab
vANiv8les/KH6uAEplS7KrhHXnsTJoRA321wGnnQfHCIJYppKL1079DcsDIsVjJxcRaXEyXAs/QO
IcidvWAmWS18Wx3IBo0MhFTHkQy26NQHbt68Sbwgry/MpeGoGpNrI5fGo0ls3r9iWJJpSixZOdXc
cNxyuWNldBBK7on1R4tp/ifqyoDGhe8zbJoaDs4IOqX/zwM6fRJKg5y2XjnDay/fnCHYttnae2Zt
lEXEG8HOVsXMKGpI9NGd23l8m5Q1psyZcY042mRGcPzo4p0XHjKAKUGZhnQWutcyjWFuEp8IoyPV
WiUZb7L5xQkeenjsokWpTMG2hzZbtsFWr3nIoRZ5fTUvZYqUOMkQYU7RGF0Cvp0pGGIwtPixeSnB
ZcDeTAqpCtm/0vh72Ksej8oAKlPlKBu/fVoZXSRIi73L6KhgfMi/Eus+ry1u17IZxho1hwHfenK3
FkX8aS5c1f/jg6BKw9kT2qJF/eX6yBcyJuo/QM1hWtKxW26qbnCyPo6pXdqRUP4PXBVWe6LlG1Or
NsW74xldvzbVlz5WkGlphAI/OpvqZOoy8iis75oa/YnwFdkP1wlYZXJVKcJLhXIXR8DFDX0lRFxa
ZQFXhY0DEFlAAT/PcwRXW87w1PXs5FtpvKeSOzWvYp6t+EVuH2zAB7mUekJCR0rW5CIuvI2paNHy
5z9KfksUjTkZ5kjNuvZCx8fBBb1PqkzVIIBXhlWtfeqFWQZHQoUJkh3Uw6WySjm1Ep6sTv0BuLZq
XH0rkEGImuYPviXtGnTGyMA2wgvj+pa69BBhUW1STxDQNBAXWXiaWM7QOVbtaUW/Mfu3vjEwlBB2
9eCt3/RS8lLlLUBeZmVc9fwQfRpX/PtfEbnQa7WTFZsXuJN6Q/2OHbUy4KD71ilsJuH/w7wLr3gw
ngFWw9eHvxA4Ee4hrQWqyxV0VgeCuzHg71HTljWP7QQ7Zfjhj9HaR4oduogUBE3cO7Cv4578yFj/
+sg8iXKiSEuk0L9O3bNBRRSNXWgwudfrIJRiCnCdq6ntgzkabh4Eu3a0XVN+vv61F2ovCq0nyl5Q
y3CU0JeLLIFfUvDahKmiUdOKNjrGPEb9rSBbt5snUXTrQX46OvxD3mEGPo3Wylycxy5+AsIroLIh
tjEfn9fb8IvCSm29RP5kdDXwu0IpFZvOQx+R92FN2QGbntMV9tX5Kf486qLDl5hKnUQVH46dxKGZ
hSSvF6GGCcbztirzx5V5Pj/GgvQEEV1oUdL6WcyzYidZFiZ+5flRiEMiz6Ra2fTYjgrNgRid8Ebg
z+FBkV6tDK2dbTWyzQ9JN1Tz6XYtHpFGNzZEKzpos3MyDRrwBiWqzOvUDHdE+Ax1j0lEt9XZgjGC
qA70ExMA6fVfcZ5mffoRy2OVlFEZxkZYe7KM5zZE+T4yDnJISjqHEPQxX3fWtvb5SYbASIseLCUq
a2Rbn/dV1Vdtrikw+Cql2CZB5g0maixaexSycqqe409JVUEyXNI0t1AlrxvyxzZNDyHkKS1emYAL
b3l+DrPP8vM/vIQ+/xzyniGpQzA7vRHSj8CHqY+9X2nO6c4IZA2ymDyPA7RZjX5nopkl7tGeq9y0
2m2FSneWPQyluenMnNcqxh6mtlGNhwLUPezgMM896kTXF+3DYu1zlOKnalRkwfcRpZaKAtlg2xPI
vgorvRgWkukiF+PNFB4KVtCxhXR74NYmsgd2tw1msEjyo8U7Izrm3U+82juuDLt9GXt9U3WnOEg2
CfoWonpTh+EJeaFtoFZHyV5TEDxvB2n8cJpxAkDAO2J5R1ddU6u9lVTk728+2bw56u6AKEoXvQl/
JLPZz3MMx1gULf/7Ah6gLWge9BEopp0RI5R27ExJq9h3xDGRBApjimTGYhfMFq6JMSKSEFF2ZrMS
0i4F808jL7aY1c8dHc66QlvEYkeRBSIRKiS0xOiWfsJ4rHXIQvlbhJ+zGsG8eb++ZS7MPN0Tzh0d
UW428GOft3lnarXU1n3paQMuXeI5ELPDnWGH2/tBppioU0tvk2mf6P7WeFkZ/TzMMrqQgxO6d0LX
/vPofVLkhRWrRHXJhBh2MB6lWXFFFh4nd51/sKnDNOUawPk8uH0eVf88atrMcWROSkkPgVXu7prf
HBHFaI5pkXidtUInupD9fh5uMcVDpI4axIjSm1W8q2vNncKdPGANjp9Er+NtV+7zAAeuhGVGhggo
z8osi8vqc1jgB3ykLWCNTcBCn7+3ivNZYiOWXsDbtYlf1GAnJ7gYptgIaLsQgQxbqA7CLpapGq8M
Libz2uCLN1YbTbGPqAwbjG6LAsAg2gv7Fcent51JVEmI5mKZA0k7pbgxh5l6smu0vqq18HghQ2Ye
QEghXQCqBpmOz/NgBVES9e2E4/qcbFRsWufXYu4RBMgPA+6OQfsSZg2hcA01dNZXF7REoQSg23Ax
qGp+HlcEPmiheeHNQbWv599z6CAJ4bimNh2vz/aFnc3TTjynNcD75KufRwqtomi7uC282ppcNao3
U6Ujl0TXC6v1VDkl86/rA16KH+K1I1RohdaKtthbZmkFVZmOBYyjEU5v5mWmvB/7+xGhIHOCEzhS
B6ORHu6K3n69PviFr0V4QtBvhdIDt97nr81qX8kALUAy8oMDepV3oQ9zaBM6szsUEX4xv6+Pd2Er
C5ls4CPA+5C/WI6nq2mgZXbuyWS/8mR4LX6c14f4WKHFcQFBB0wdLW4Adct+3cCVENt5XXiSjmgj
ujVtbNyFuXFnlcVuSr+1GrLGyoBQtf3aToNrZvaXaERdpyh+OXr/XiUB7jCSqXt+gq+hY33p7fvA
xiXGaN2sm3dT6Lz4Q/+rM7Jk01TxATpy7dp6kEOytHdRLAWbSFWf+vCf6592oV0F6UDQWSyDut2Z
YG8oxXlnDVnuRaGJrn6/xSqlLCnjc6tTNxX5U4NlJFxq6u4p9IdHwG/uoP5c+R0XjiOuzeI5J3o1
wCY/bxvkvHonw/PLk0qkDdrsEPrBl7qKTubQ39TpwzT0rq10G2nMbrvAwHW13wrzlMbEsph3jqU2
K6t+cWrApNjEB9xSKG1+/kkxHD0wc2XhTegrCO/VdCTjn7AhGMgGMMtKkH2XZ7ppce6KWBVSlcom
dR/IyVrAvnAn07j9z29ZPH18PVRDpSwKTzxyy5HEEYGmpiYpC9NbYdYYEJ0jeCN2sAoLunTCeHCZ
RBKh+6gvlob0GQZJGhUfTOMpC3Z6PuyGviHvP4jOdaFLW/1HERhk26jlc1XkY7mb5WBtQcRRXh5D
GotCek0Y4hqLkF2Mlq3P05SD0Go3mXFDq5USPgjz0aDFRNaApM5s4tOSycipk92Ph5VdeukXEFN1
vCMFpmPJpA/mVJnHpsi9QX6wqCkIzVyhjjwZuStRRvGTfmeMAeSZYK8eDGmtrn/plEBQQgAaTC2g
RrFUf1U8lAwiipYYRIWQJrY2uVVnHGLeLG1cete/9XwoSjjAV3T0MHT8shdxdailspX9Kvd8VT5a
drh3imGnNQG32Mq6ntcusK6lcqLR08Erdllunks5ttpYx6tKl910su+hF9w51nvq3zRZ7spa/Dj0
2X8PmGFUIQQE/QcmylIJiOsapaxWycDEjp6jj/s5rG5oImUSbunRyclr7Nr7fZxnW7+N7jTJOEbd
sPLpF2r/rCKodNxm4B/BDP28oEUSWHmPCyd6hYrX5e9xYxx5Dnkazcgcrg/MglKanm0lPWpzskV3
WlLkfWfPrp3OhyLKvl1f9QvpGCov7GwoWTSQwA98/kE5kgpSLsuZ5zTdiSTDq+IC7TL9oyLd1Dq7
LqciPbjzJO+vj31pxwmHAF4cuskNsIhxaIQUVjmrwCS4cAaFLMV5tISWQBA9Xh/p/E1OwiBU1BXe
tsCllk/bvKm7RJrKGAPU+nYKx6fJl27qIU/oo6f2di7nR1ut7F1Vyz/1wHnQwF1qhpukya4rxoOj
lc9aSM6Ro6C4rSbrKbSqCOVTPHvlQt3XTfG1PvWgmWIvHVwNDt31D/icZIk6soZ3LFh3xCjFoVms
UpFP01S1UuRFANC/RNKXDhSdgpwxUXNjx9ZKLDC0T5H3fLxFko6hnFGOth95Q9bQBJ5fheTtEJS1
O5LXqei7zep8I88oHjk+5Za86J/NEmiHD6wDzXYvkINnjOiftEorN2Ozj4PXARWuEcTnbPtbYUPZ
hSROyPcXqLfhyGvNPVx1XNJK42Shf5nNKpe8/SUYv01W/c0cwx/xfYsMbyfBEA/SH4PeIjXdKh6O
EwlV3v6lh3nlKhGsoyavf3YUy7ra3ACtQmasuukbfm3frVFp9LO1EbYHQvkOESyFMyS2+V8xegaI
B3oC5TInd3ZlFe4sRGcoiQEh3uTWAxO1Hece7EF9U4bKbajp9y8tkaUbyodBtkBJWN2rIU+uk2VP
Y9CDP4A/FlOMCPEhU8wvZTA9xJBEo9rVdxbwik4RlPxsM41/sIszMukmlPK7sK1vFD+/0/Cvxknu
pqVwqFRoN5fWviqOvVXs6LMdhknZTeph1KaV2Pb5OLNn4C7Be/uIJMTSJfdMH2O9cyT2TDDz3Ang
RUxPmfxud+/Xz8JC6OB/BuI2FlxCvCopVn2ecM3u9R6bSA5zQxn0pCuInA2gHfMGEeLo2ZluJ9V+
aPGrqW3niyklbw7t/7fRvpdwEcjSzRBpp8q3NbfQgA8OCsll8nT9Ry6Syf/7I2n1wRwBILW8bqqk
1c15TGIvpHIix+03s6m+ZOkcQgmcXB0L4MJMXb27Rwuv46GdJztfLu99qVoprS3Q1v/7S9DV4smL
NftZ368u1IyyVh5jLua7XTfcZXn9ZZbqb1U83A3QjtXOOo2Bc5Ls8rEfqmdDUR80FZkX7UvY84Id
1J3s54hXlHexrt6qyMkpCtX4lRn7nPL+7+8Uilho2vHAW2oXmAZqyolexJQ67yL9pNi/6vpUWcfO
+N2RFvghcPGX62MuxKzPxxRx8K+zq5WBNHZiTDmP3Soq7/PC2Dv/pEWxk6X+jgqBWZ5KNb9JCelR
Wgnl5ftwfp6Vu3Ei5UtDRESUHa59eyW6gyCPVewfI1Eh34yPFEyv/1zrwhQBMOTNhAYeHK+Pf//7
5zY4tBY+S1lV46OkV7tGwRy1/DLo5e9MNm5KR7/X8+BoUb+bJu3D3Zf2yl4b7GPWaXdd+5bOX4uh
Bu1j3WuT8m2qNt2kbhT0wHq9BdOu3oD72NR1C/ylA52beADe5cL4oWrdo5wgOhBkG210KI8GezuY
Dioaf3qUunPPDEpeYf+oh00j0VZWpK3R6acyKU/GhM0wf+exsFWyr5Itbef/w9mZ7shtLcv6iQhw
Hv7W2JNa6larZekPYVkW53nm098ve+97torF0zzeNmAYEKBVJNfKlRkZGRFqR32IDw6SlXUJob47
aAwclAZ9hCZ5Uuv6ueqqJ+nvzIPzTZ/7TwEeZMGUfi5iaEvG8N3rN5CbBRj8th9QVkK0BcdD2CbL
wt81E+yYbfZDNcy7OHzwlP1MwTd0R6N6iCAjFPOnGIFF/0UtoLFuabxfZcaofIt6B/8VK6FluyOt
Nd31J70/KJF6FvEu30bWPe2PppPAqY/PE60DFQWR9/fVNTj6ti59NlA5MvKrloVqda4Zq5iht9Ex
EDtoGm5BFe3MCp1/uwHBelHOTVMiA93uQ9ouGz/AvMg3EIHhBwALwvTAmeQ6P6vVAdvPHgKgneFW
VDwWwcj4RUTDHgZV/GLf5lVCvkMPAMh00mizpk82ScL7P+PyJv/3r+AXAGLx8a+U5OpI1RU3whO+
soejQpmXooBQq81t0wy3WmWdKoTF3l/yOv+WJwfQIneg5wKJ+DICDUbceEXt9oc4ie6kvJwgLifB
Pbql+1S9ceMvfBfO0hb8vrbVQIJQaQN/gRmwKPfIgxHF1XnjIz7tBv3EuUUQydB2ju8/ugOK0EZz
ixTQRgi7TBL+/YpB1NjkFBNIECwe16+C3MGQ5KDX1p0VYm+dNx/b5kfY6VuqnVe1O2+W3ryMwlLP
XimI6XFUGFU6DYeREsPTmADuyjOu4i8ujqqF/rMY1Pss6e7hTnw0huYhqTalCS/j9b+e9s3XWmNv
C8Hq8mmVNqlrYxqGQ/4zSIYbWbjWERXR1Be9+6yXdrMrzA9G+LqxqS7T93+viwIfsd1gzMpapKRs
UzPKa0xvApjOMfziIa0Qhk0f1JYpJu/MUNZe1du9hV6zLa3sVN8jf7Nxqte2GMJH//MrnMunT3S3
D2O9Gd48o9/MuqDnFslwWxBgAyTAm0I5iTPExtOvvnXUtwDCmbS5SsgTLI1LY6yHg0TPBJ8VvcOT
bATgtNtTkSX3SLjuQmU8q2m+selWHtkQOhlDSPjLX0l/qaXSDImFJ4kFLaNu73I/2sNANm48+8Xi
JkOXYwPXkJd4gZGhbowSITYFXFoAu4vKcHYaWBlWOMDco7M8mx+Yy80mrlfHO0KZ2AhXq6tp6IuR
0sJiW+ZokIkMxS+pb+rW2o0D3BuTxnD+UKmvpbflzbr6MumjC+EH84WlhmgX6WUYBITGTu9uRaGn
ggI5OvTs8IQfGWTR/OoPl3r7/f0jEMzVG2VsBWFHNKauxti1Ah6qVVEqiAFNolm3TaHx4bY4tGuR
34ARB4MHlhogyAIKihWNESrV7g9mEpzeXMfoylVOdJfE6C5ZOBFY7b5WFB5Z2fiMq28WVNNEoxp6
3DIu+VM8F2UCtV2Cv999T1CNS4vsAUvGjIdNXGyyIuX0/ntduV0BGLnlwTMRuVjCfooXKD3eFsNB
qErY7t610Ytjd7fY9ok1jPdfZRUMyPERWZTWq7EoFDPEWgq/TqjGjf4o7JGgNW6qqPgUjw+teaYa
P+soh0bc9E7SkWBVSGff5JWzIci6+uS//Y7FNTC6YZQgdfcvU7A8/8MYX0MtOMXt6wiyTKv//Re9
yGLfwj/aF3Ln0SC7lrmL8xodGptTasXjvcjc9ehii1NRsqcF/alQwn0bZufYxDYlKT75dfolsbco
22tJJSAAssrgIsIskDD9W7HSl0NgdRZJZRtH59wC3XEhxuf2US+UwwyA7sfKMYL2CoWvwmevCzbe
w9ouB150EfuD0oTa0eUPIKWFHwpWQIkhQ2ADzXW0pZq9qn2NYESm9L5zdyt6rC0qTlEUZ9I+XLb5
3TIwq3zu+oOhAWqidxQiiOOeKcZ6LcMb50MyzBs51fVgMHcAc9wM+kmFTyZ5+aCzXjVq3HProL77
aSqQGqpvqliHUDxAJH4Z68+0BPdpeXRS51Y6fKo9nktMXkLH3QX1B+n048G3seuvu9Lys4DFyKZx
eQGpufxZbpZh+xFZSLB0+Ga5twyXd/G92fe7ssSZlYpG/S5sY7Ccjcxj7cD9tvLS7lctmLi0I5Jb
mYETD+cq+NuPfoT690Cg93qzfllJOfgAIjNDzYg+0WKrhQw6JdHAWJYdmTfGcC/spW6gfEKiog2f
/elrBm7aZVvuoGv3MWo69C5gVYsZ3uUrNtMgGuqsR/Olw6CoGsCQ0Mwjpar99llL/I0QvrocUL3B
7UgYv7o3unjUh5Fx2oijbChM4pr0UvQnK0+RHNmSe1xdDUdbC/sSUvllVZoEdaZ3BQ+XxeFZaRnI
YZJpxhldiDKjtsV9XDu5slcZV5X/LL+hM1WFPtGWPuQ9FC+AaZHqnNpvdOd2CrZggeUfy3JLXnL1
lAiZmTBFkCRuXH7CGNadYg0aI8rWKTBe/HCvhj+90KLMVY7cSmNanFXzPDbeRk9hNQGxyFHxkkOy
iFmUy5U736tNDeIkzU1kJTXzJvabW0Eb5th/ML6PTX0wW0iI7pZH9srxJC2nCQfCAh9nScUhv2EG
slE6Ztdoqlv0uJrwrlEr9LuFd2beDfBW3r8TV/YS31R6qGwomEdSMf12GblVG9HgwUXW0kC8MMbT
6/gYtg+JYtOG3Lr7VrYS1CZuXqav8WRZBuQ8MMemzS1GaBQ0ZkMYm5JexPZeK/t744wWLBh+uvGI
q4vazH+JGj437+IRnS7JJg8zg8MHB/KrHgGWpDNsM+VQ0y+Pler08/13uraBmHl+k+qkcQyScPlS
a7iTI5lNj2T+bW//kPnykKvECKEtGC+x+gLT5IyZwX+zLF4GsOzxtboKtn5g9sYYcGLUngiEyLNo
dvtD+jDGX5X0Hi3WnSjrOvY/lq4EpjLpvkEPEd2pqykWL3ZbpXWJSJoOGbsuUHk46EMPvooMe/zg
euiUfGv76twmW+ZWa3FCODt4FHPLozK2SCInPXfnXOXzFhXDBiSzfWJRlnz1lOxI65NO0SizrjEm
GXq6lbuvHR9hRNGxhqN6NXmhtMao1yakyKxOjpqR33HD3kfRn70OAz+Ztzi5K9epcD5k8FOIF8tr
DSYisxw0TpDCSw9l4MFywSEIwz9tRp/mJ4QsLZrO87Bp3ys7dlH7iSC1IzcOzG1zERKtCX0VLGxp
E8FzkbksQbkTHBpQ7t5ZDj6ANDxh/UiQcrrN5VefG6YLxTUTRETHywMFZjHaSl2zsw0LPQx7Hw0Y
GpDAW+FXJNSZdmEMIQ6OeIFuwAhrNQNssP8svchg9JwGa4njyiGHmR4C/3vut6ErdhZjHnNb3Y3q
rY2JhFucOjIco7s3saTcONiSrVy9fQv6iQE9TbRULh9/8rqqMs2MXaabMPhhGin5uY9OZtp+NKMI
2fpDmN2JgLod23d25X7pCv/WLbZ0iNciKRN61MfCgwGpvPwdGnaDfWkWCJzF/VPh9CeXunGcblxv
3nsYkkdVu/eVLQLOajgVHrbodYDaLQvk0TCSNPfajrEaJrbfZCzS8VfR5AfTQyyBY6+G7e2cbIVx
iRyL185WB/wXXgp9t8WuY4ohgZyO9lgMuUiojTX+qJX9OUB8Mop2LXv+TxrttPHTm0zdQoTXHvti
+cXOM9oCuQwbqbUpse7UEu8fbMtg3PdqffKGj9IdDbpmxzTH1kWyst9YGXk3bGypUK7nazynHBoA
swhd7TLHy5SLcoaKXB0dGw9YyF2DopzwZDhG5cvwOVOelHnL9Fg20/LtS68HMBzhT3b95WZLoz6a
69hHyS/+03V/hbDKmNLcb0cXeY9XC+n0DQELSUmW28uNBpRMaXceFD6zC0To+9FdUwQH3WFWnkNl
ccw2TvTa1tIw54PICBIA3fPy4ZS8VslI0KT0yvBoQaCzRx5NN2/6yX0Z/hj3DnP6OWMmcXxD/vZ5
Y/mVeArfhzEmqVngNi0Ospskk52mHOREGY55/TGYvOeiaDDwrUokSZgJqvkfeHX7wd5cfCWKoN9O
tgDriLJ8WU/UKaPkSc/iVR/+ETI60inxtzHKn5zKe5YBkzbJj/3s71Ql/+R77X2WeQ8aY8HBrAFX
W/upaO9Dz6z3RvdcUHRtvJzrOx0MDhYeA9BS0V3thyowh772m4PNZ3DNPcS0fdKEZ98NnruQrqtp
fe7b/Lvv4+Vmu5+TKefP/irT+bENlFcJv7RYNoqS601K2kzuLC0iRMWWV4CKk3E2IoR7qItvHUFg
CIdTN74E2XfdSe7ibJNou7og1igQvQWUXDqADRN71NPGN6miSPsGU5vxKzHusPKnXt/nQybJx2He
YSW1Q+IYCpjoHSONEd10kHVM7seND3MdlqR0+M9PWuxaDbXmyB8QbiobExNae2fqHbUvY38Vk2FO
f8ya6pbS/xkywM7+I0aWQjS7Uzu72fgl1+cHtSoGexEZA9RABfny+AbJrJUwrOqDVTIDmaEuV3b7
mOk7txmORdSfyqK8bfzoSBA9bax9nYrJ2gwiUhWTCi3B2zafbaVt9RqV0Y+W+qnrHzDcRhCsjjRy
g2mnhg959LfibbkgXx9bC8IvNzAuCML7Xbz9YGIWBl21+uB58U7m8uoCdKzm+fuPMj0tElLl8LTx
tNfbkFVp13Ed0XaABLN4021ha42Z1WgR2LuZ1pyoW5S4Hg3GKTFuLH/eOWb0tgv+v6eWjOYZXrN3
e8J5hc9WEB6Ndut6WoFxgQfEpZnBboZCl5wTU1UYF/UDtGRJPqsMMBneXqsy29wHd1L4yKy1rOsU
yc1bl8b5tvFyrg8EBQyCwm+j/Nd9eab5rUmPPExlcS2IWmzE7tBg1Yvv8lMyXN17LXnT2oIa85Yn
iXOBkidbx0Eq6MsblBFFmMsSmEjOl4IRXlK3Q1MZyAqgEhQ3L2gPMZJAgxUJa38/5sFOJgU/x8nR
9L6xe95/DdfxmtWJiFTaEICuzdXUDqnFhBH/0MY3AWCz+VMf60cHfm4EVeL9xRb8NekhsJrNKBE3
F93rt3L0N8AkhepTTlHUsPXrN7sxYf2L7Ricn7N8fk+7Uz6g3VrG9T6RyREnfdBSfSsYynFbvHO8
N4WkAChHj3OBMbjWZBbFhL3m9zCZPynYyMoYbe2g1AfBrxnbj8IikPlrSWGcuEfNTzn2Kc2s7vBr
46VILnb1YwQ/Em0HCLmLTNlFXSdBlapCDqmClcQneGRydZelr27wt1My/1NVu5RqsbwNECKou52+
i8utyHidVFm8i//8ikWsGHqF+3ei/mi6hylNMKD53k/P7MzPdXyn5k+1i5OJYjG8FB8yxjbefwkr
8VGonhA4DLpLQN6XkWrKfW3uNQfxg7beC+RjhtNbGy2LrL3e8m3G/uTrX/6LVRH+sWwN7x8m+S5X
zaYgzovWYmowOqdjf5SPnzOK/ianh3+nwmhObW9081eKYuAWgC0WlD7Wkjbulr0CP4HY5zp/VDfB
jyhhbOrOgxTJnNC+LX5OJcqRzwk6Ip3mbLzotSMIGwwogvsIo91lecL9YzGPWXL7MqaF1d40viAw
LomA1INTQ/euzA5YAQ004ic72qvgfQ5F2/uvfvUtsNfh9hKFr2+AgTnOyIjT+o1II028tt/n3MIl
yuIkuWchickFKY08t8oOZQncWG8B5Qse61tEQjBHGkkmNxLJweUWiL00t70RSYZCYyrBg5bZ7vHp
yT+V8UcH82jbv3GGv4pE2Vl8i7x6RW+O8azH9jtqZYPhwO98YUgS4svWl5IDtwgLpNIiUYGpDUFq
gVuMZpYqLg7BDGkxHDZ/18+zC7mx+E7aWmtbg6xvROrlciSIhEOQEvLERRSiha4MpVZUh6GvPibe
THtCRZovrZ0f+mT+JYTFQP/XHS05QsZN1Og55cZ4VBLnISsmkiof1ATm88ZWWUkYpZ6gpEYWDCLM
4qflbluq2ahXh9qYz8PQ7eWMCvAt2kaiy2C2537odwN6DBtLr8RmaYLCCUcFWGWzXm4PraucedTn
CmQfnbuXuMCfsuQmAKWd0HWSwnM0GW7EPdMD0ZDNGqPPxgG/zcvnjR+z8h4EppU8AbLD1VDs6E0w
LeEOM0o4Hof089yMu1RjptqcHmWaUYF9FFX5g21t+aEu2PFvx0Q6DrijgFTT4V68B/TcG4S7ic86
Mq8o2CMgfpfmuyYMcEsBG57ivQpPt6JdJ+QdgO69U8CrGZ8NOznaJJnOSPPyhxLYhyxlFrMadqBH
W0Fl5V4noojtHymlh8LH5ecivW10fCDLg4eXGz2undEMuzCAEeB+ajvlOJlo2jBPp0aPvV3fwma+
oyo6WijtxHSMJtPYQkBXssyLXyQX328Zjx2NfZZNrgymM24J9qMUeze9y73vNtVPa9G2JuDJu+JY
T/b3huRTK/6bfYzMHXxB+FyU3ct9XKtxZvgRt3tb/zGXT0p7SPrvOirKDZFk7Nu97GT5akLFrZT0
RsgzTQiMoW0lGmvfCFSKuW72MVSlxVZSBz9LYjVEycRMuHW9LzVJb5zmj0X3Mde9W3WMvsovmXr0
hqLvwqNxfQb4ENEXS9FgEx+XEL+IfAxCchcTaMlOlyLfkxUN4VygUKKHexOF88zFpC3Vffog59r0
n0sMRgv7V2970a4M9ulGlbYS54HIqc4IvZQhSzSrI/3WUJYt30ZARTQiQKmtwsksNqujmRiHcNMG
cO3y5WIRMVs2A9IsUpP8tisb5J+U2TDKQ2QSuJw/naDZC2trQLeiZLrJLVMsxB+GsEDgtrrlbULe
3xLPWHlwrMskpHBUr2Nrn831oMdecShF5js+hx0M+d2EGowH/Q4ByBoDOZoC+8QmLTO7oxCIxcLc
j3NaNT9xWbjV/Hbrtlk5sfwsMVRjeBAbh0UMaehtMrMdcGLz9rZ1voA23lWDfVA0bkMPdA+Uoi0j
9Eu/9Kb+5uonkpjbQXftKwnvhk0pDAJvaelXN0E7KkmNuMcU7Y223StOdm7OU53cFGZ7LLvnEqpN
Pg3HxNPvInrt3lahtHI2+Am0J9ksjEUtVSf0uRhJ9tPyYOr9rs6zG8nUZh9yLy4VFRaKdsTYtqec
orp7zGG6lfh0vX/trcQLYE5MRsnTpZ8gf/7bXvUK4M4yj5BlYHTYR8QnRE5nVJq9Pm1x3NZ25O9L
LRIN1PUc30lZyuu+1kHwQQg3VdjtRRhUpAKa+es/fTZbpSco9B4ohWBil8+WMCSFx45WHAQGE5dT
XVNOhZHebJ6267coK0n8lx4oRJvLlaLeVLPesdDTzfiI3Xfp/2FmvFfirQO0uhK4uPS4kOBcMgZ0
pUwSpEqKQ04QCXX9bprh/YPOm8MWeLHS5eGpBEGiv4WS21KwLjVLM21yVIIHpFXJx5qR8SErvSuh
o/lcGtLQpZePurKye//LbS692Jb2GI2T2g3FoWnqN4PauQB8r+HHqX9aaFw1RrorNG8fEDI2lpZt
eHlh8dRiBYHWBuIob3O2v52IqrRira+QlOAINieRCskY+MxG6Mz3TuzhcvA4tOek7h8t9CaE1+RG
2U2GtllchMeN62sFyqOfKbRt7jAo6rak0L/9GlWB3zSoSOBA1mjHaj+02YMSnbvBuJGK8k2d0poO
Ik85Vvku32wHCVizfB2AycJUY5yA43T5A9Axa12/8zlE42cP8LqaOLHcIHHywggZVFiaQwiilkSr
oduU1F5bnDlIrlLZhktSjhWauP14LrI8CScYKbuGOhU0cadywDa+u9zKyweFtU7iJGR52vmLB01C
b9BhYx58IQuw65XmTuaZGv1+ApWRRNIPQCw0opW716iIxnjDAO/qcDPxTjsXEgVoFeXpIoxMXAEM
VUHFSfrgGPKSBTigha9RALz/tFeVl6wkmkrUXTDalxCdnTKTbMR2fmgsxiDb7JMZtLdYSm0k6FfA
E8ugBWjDChHnk2Vho44068aMZcaRXmWY30a2u0+N8KlXvQchxVS5hr/9FufxrQF78S1lXXAgEVYS
p4dF+BiaoAyrxskPmWLeIQ5e4iOIiUNkM85I6q0Au+uqcqxQctb04G4Iu3sy+GOod/fNtNUtv7r3
5MdgCu0I+shVv4BDlZAxMhtV8kMefPKYEssJ1kH+Z4HRTPb0f0ix1r7t7+strr0+o1AJPJ+Hb57F
IErcS7hNDpU/ndWEp+aoOk3L7DrqPNS10hgLsTxMjkaxsc2ukyyeHfgbdgTzA+yCxZ1fGUWRtCNx
3IrNnVFiCp2zutHGT5rIGHctqkBTeoOAN8lNr32a+vA+VUVGO/Y2Avva4RL9JIBY9j074/J813Gd
A0dxc8ZUrE0eHVmc7N/a94W58dgbSy1p9HBfJrOr+4KtrRxFlK+jASVYd7yZD1yrk8gbhq3NI4Fv
X7Xrq9ztxrhB90pHWb/OlGPHxmrFpmPC79vMP0dJ9UxgOSiZ8Yqbp7v3/0im6Y8Mdv8cKnvHDjfS
2qsLVH6Rxx0Kvgb4u1RGDDXfs+acK0tF01aoSV0Xf5s65+fMrLUTbKEn63uMrocgnUDc1uKG6sIm
j7s+5pLQxS40OpZte1uUwQnL7mPFxTEUoNzsPc/7nHcos9vDTt+ij15f1Dy1rUKCotqCCrYMdRED
OLZvkzYoyneZtPLrUzPOO4nibsXIngr/iJH4wHqwRoQhtM/vB/TrjEnnDegU/CTx8BeWGH+TRIXl
DIhzTVp3W2rt7dg4/m4WTzimQ03/Y0cTrPYxnwjn1/fXvoZ54VXq/MPrh+d4Nb2n00ZRih6t3ab+
S9TR3zJ72BKI1J90pT/FMiukdqeUISWZkAKMgXp/lFHGvO9gg9EN4iCCft301fcssHfF8Pf7v/Ga
i/n2G5Hwhz4tG1MK098SqQSAesxVxNoE4vTn6Kh6TBrCJ1EoeCbF3COMfJK5XdNCvbXbCglr+wOh
GR0sHvqrnI/L9dO5qNym5R2N0RdxdhKQU2RL47k7JUw36G9CWZC6/fCsuk9KnZ3efwMr1wJ9EWZq
UcBGS8k0Ln9AGyZTUloOPwCpfHqST6bq7ww93WrAyPWyuHsv1lm8aH2KArWVdcAYxPrBkKEalL/i
AbUvVAYbLxaKGq40+ze4Qdu6b1c/tUAftEARWCQuXj6pAeMhDEvEqhLae9WxSI+dcRI53NYlnQNM
DrOfgz0jAbglqr4S+Ol0MSLNIKkIjcuf/7bJqtYye6ti5SrUTuoQ3qQJYofkIXm95dy7klXQX0eW
31JpsFzRXk3dwuLQsIjrkfpRIPsA5IQKjePOdQ+cEeUbydx1E4MjhNSvK9Q3VDL1xZed/XlywgoZ
IL0q9j3+jyIH6vTGXebweaG+6kCr0mc2tZlb1gc4ie6EUg7rWaiQEUq47ZZ8/0qKefGjFtF/NsMi
tSa2mw+K1IyoEE8vbxhGxsXDlWt7wcnbMrddi7YXqy4+tJGUmTXLqyhUfMKwDRNMb/6qYY/k44MJ
cI9yK5LQ/5hlLZ+ATFLlphdFskVul+SJ1gUjkgOV+j3XrDfJQxkXMAfrxqEx4ZuvvRsy87LFKVmN
8cy7iPuraA8Yi/ds12ZnBworz/TQRXMZB/c0IpSSS4tbXUgQb1GScqbw2KoUE7WG4t2tzUjVW9nE
HHAfmjcW1Icm6vcF8oDSuHg/xukSxJbB5/dfufguutnGiWko+Nk4f9LVK9QbfdRBCfqdhQi0SxPJ
t/RDe6tP2MAmKj3P132AeLPsVrGZgLw6Kr+K7F72rMwpz/FGdrSWsBGcRKoEjJge8SI6lRNjj50V
YfhWI6zFy5xhy7oIQNmzcpRyOoKpglbYQYhCIbpcwmCaRk6WwcmjQZRHykbd+b+8NnB6lI/4cct6
KTOzMCzcJD+4XzA3PJs2bQuolxgxCpNKfqAcbdXoT7jaojiIdTTEJpXr2g7PIkQsM3pBZe9r67Gy
km+tC1g5qP5Rb/9xFo/bK9UNRC9A26sxA7U0KiexDbwy6wfg5YNpFifT+Gl6W6M51/GVhRyTbpeO
kdWVnmyl5ONoeXN0cFIVt4LuoCLsF8bpzVTTNJj3g7+lsbiyM0DZNNpHQC083XL40optt6NTEh2g
BX6IoO1Fun3o8bwKqglLPsd/jUvz0Y26z0mdP3nAIW0+oDUe7pWXKdeO9bw1zrcS8gX4Q6QYUASV
maV9h5434RgmGT/JoZk3qcekDM/TXL4i6PWUjuIlntykYf4AGjhpuDxo9Z9+GHxGXu2vQN/5ExCd
u5Vrr3wa4ARRPaeJyZjhIghWSO4Ug4E/rYFXXehj86Zme218bqsW7dWjqWwtuPplQFyliOXzwD2/
vNe73hm7uI+jA8GFib95l7lqKLhffBztGDZR7ANx4O0Gz6l1rKMp8Kht9T9hkAN8BMZJCz44Q7+V
a13ndA6InEXSTcdPhMoXv4tSQtEtJUQ2o7xTG/NrrKl/9dXXNsiPRdy+RFV1UrPirqHwmIa/4eN+
88R9ZOj/KqZ/HtgYM1Il30ISR37P5Y+BCdQYCKyG6O2yM8P6MVOaMxsa+eS9OYfl3ixd7kWcWm3t
6xc0K29nPVZR5qXbgFDjmcJxixi6Etj4TYiEA8BYYIhvXpi/JWQdHZYBGcuQ+dP+NlXb3VR7x6DS
v9YJQi5tEnC2sxrSaKvvwunB7Oc/TA+74ULLj3iw3Q61/7ExbxvDfbUpp2sVMrViUFcz/QDmmeiw
nbcI+CvbGz4GJb1OLQtpcfEe+14d1T5w+c2l8dB5EzXR/GXS/LtBh5AeGX8hZnmnZcYvzwyf0iq9
MZ7CSLtv65xm/PSzbep0X0yo69W+dX7/fl0B1pj+RIEC2JD2A3DK5TeOurbNEsQRDr2vPRSR/uG5
UvXHJBi/MKTy1fAYfUINKsLGSR/NM3YB3zLzdlCrv3vnn0/2ge+JJJEn8wIG7LbL34IJehopzTii
tuV9iZrwGRW0V8sU6aePTm08qDF2FLpxZ6n+s1CtNl6F/PWXqQbLy7gRdT9DIMu5M91KPTUv4/Fg
oMSKKBGSSPG+18OHkuZhEv1yUM6JMH5Rtfg0ide2lzzUbvujs8KtqX2pHa9+CiiiY1F3UIAsAiLg
KhMkbTC+qSb4TDv1bnvb2OFzPOefVBMIwAsf3RDkLZ+U1433IH/51eIePSLhuJJALOrKACqVSodi
fJOHcgaABxinjY5CeNKdyMTCyuTOfIksDC+NjY+wclRgfeOtjhgC99RyC6hVFNtK5vTMA1PVBenD
XGDGkffHJMZZUzy84BxuPO9VQ4RtB0FIVJLAdM0ljgjKXapFpKBRBWgguihJPp2jEXmsAK1njzlW
5yRoBrvyJlM2HngFRmB1CEqS5CLGvqxtOxObgM5SB6ZzDG4gv6yZcnAw0OmyG7NDGjDt7IMZ4Wql
qdWfaiZiETn9/2kjElyXXYJjaMCoYhGHIs7l4eubeFSszB4Orl98guryNIg5op8fA7e+00HfoHlC
+LfqjVvmmivF66dxQTtBKC6UuJcLg+AYtaq4wxvRSXRp9aQ4ltmHBFQ3MAz84+NfTRh91juyUtt7
bueZMVCaN2H7d17qeyXA/rXRI45Cf1aK+LVK+x+WMT6KqNb7W2Vtd3qiFAfgI3JBi0CuKVU3u4o3
HLSamojoMETxXY+gRGqzSaO9FW9JmF5Dr7yc31Zc5CmUjkYN7QIZLROCL8gbpgj7wP7LhRQu6fg/
fj7uTogcwGkifL9YzW5tZUTHHS4NZkeFbuLF7j33mNf33RlV5weTWPz+imvb/41ZTkebYgVKz+XX
b+NsHrR2Hg9B88NADKlPNK72iPHO/i77rgWkXan+EcuH+94snumb/Xr/B8gjLYIdNG5aw6i2oLyt
ygf4LZ9wFea59VzjzimiO3Kz+8CCvOOUNylSve8vtbJ7KBJhTjHxBad42enPqryZ00knqBcoW8Of
K3ALxnHpkNTVp3rg2G+xhldqfAZo8TcldwMlJNe9fDpVH+ewH3m7HhNLKS0hp7rNEzff9wGajoVx
pwXWTYGZb5K0pBjK64g0Gx7Q3Y4dvhtBe+cSr90If5ZD0u38zLSOdRG0u8D9+5+/HAR7SEQEUr1q
8IX51JUouwwHpxsxATZvtN74UAE9BE1y54C1Z562lUyuHC7ue2YakHJ19KsGcSDmF4pN5CnN+UzJ
/FC1KKWOyS7x01Nomlu3uoSH5V5DY0TUC8hcYRZefo1QbcdWzXsSDOM1j51Trre3g96eDJShiql/
jG6t4Yud7Ytc3aczwtGKupsiCm8m0Dei7gqkivEPg9Ug5yL6uTRVaEtXzbHSGA/TFN9lSvGYGq9N
kD6N7q3e+LBT9WNlOmdPaX8kzJq9/7HXDh3SgOj/v4GdS9Cr72srKBwyjEKL70SWY1YwIK9vzWZr
UOJNy3L5zvGQgSiIFhfJ96JJWI59VDQtOaWT5J+8aryvbRNJ6vqLgB0KroG6Fz/HWnRjjOGtXvQf
sPj9aHHDmsmpSIsXp/EfGwbQ2vhnqaYbnL61Dfjbj1uanUDtxP3OH8ZDM2CF7XYnP4pg1Sow5rOD
k8cbG3Bt/4m5GPgyQ31Xc504mYBTVWjNZAruGfBFfcfcM3S+AT6tfV3gDjgXiMgyMrQI6XGdllUz
IhkI6jY5Jr0Y7OvoS7e0Z//5Pvp9pcXHRb4hzOKWbFFmRWUKzLO7o25Fe93aeHVrsfu3lZYN4CSg
JhhKVuoL5tFRFBs0RHmNHjIHyBoz+RPKre8/3EobFCK5AFVSfjN3twjeZlbSmUzQbhP+iiB4BU5d
ltadYt07V8wQuL/G6U1fMp8g0XA3V1syL6s7BnxEpHiBN5e6SBi2aZoXI8ckETiAkj7it6nQBHj/
UdfOAcMC/7PMYsd0XZG3mYFInODOXfh3l7zChwJDPUWbzaSVPFe0RRgtRZ0UQvUiz62zIOxbB70c
6XEIGd+haZRW+HgaH1pU4UVhyvsv9FBhipA0ol2jMU97NTvldWgMjD2qNVHW35s2bUEh+E/dvRHl
35WoPXhBvld6807v3Zf33+4a5gd1nPgHUYJ/l1kAI/B+7Uc2jyyiEswS0KSUEdc+rctd9wWdpOe4
/FUn6VPjDV8zx+wY08FcafxbUaZ7EKnX0Ez+CHV3o/ZZ+RSkmaBLQoXzSMMu70N0rp0qHym4Uxps
uTc9ucpDiuxCFVsvyfDViX3sqbfcv6+3tJCnSanxBcNyZTm4k/gdKEyMCJXu9SfTedWJ9VP+z/uG
9NWYVqMuZGINHZPLR7NidfQV0+ygOz53w7PXIjuofk3MjQ7e9cFhGZiw7CepX5cw/6QYsH11rTvA
SNg1Sr0ri79oxZbjhwrD1Y1tdA1KCAxIzLGlTIXUdvlMhauVgztXqGRP8aOaYkMSdA+j5yNq+LNz
AM4Kb9dGrzrEjfdXvr5QWBjkHnEAoFoUyy4Xzg2nGv0eQaCu9He2As0Ky0AzPaWb8OJKWoT8mxxS
kbYSBs7lUmYKaVBBX+qgs/lUmo9jqULa/pUO4PWYpCFKA1Qcoe7kHHxmXt9/0OtbRlaXSkTi7VW3
WW/SBuc5Wb2Md3b6mmtfQu8rBJg2fYyNrZ7n1fEjFaDo5qIGRmWYdQEyNaj8I1lAwzkKm1sK26+5
M/1C++bQNb2yax03Og5zscUAve60LpZd1PsaIKeaSDM/S2jjBmZ5l+nJ4+DWyQ4ZiEPvNQ8IKN4P
LqLcynh6/w1fx8K31dlPknyKvtDlB44tPdatmsZb2d5WbXmbTcWPPBpPip//hdHGjYXrVPwh0cNv
GqO1OG3f10X9MNt4OezS8ntXZM/v/6Krby4/iPYQUBuIJxotix+UNrU2RbRhw7G+06Z7rwPnTRlr
wSu+Vwu81qyN47T63X9bUf78t5K3GBrLrkpa3Hr1CM3nRXHSV6X+a/DZ8Wn8Iag/15Xz9f2nXP/q
/1l0yZbpJi3NipnHbOxDRF0TZdN5SoJDgYOH4pT7PopObRx+cL1g43HXPzkbHeU0zhUVx+Xz9kli
OX4f0p9Nx7NdZMehaR+qbD5akcvAln2XZPkp1et9UxaoS7g7x5kORvnqdcVPZMgesRH9bBRbTNo3
csVFZcKHB2uWVIS+pr503nKtMfEVn2A5WspDEPXhLmGU17c/BaVX7su8yc9zRD+sgKYMLz2qvNvK
f6iDELHP4DDXwdcosNGp8osWP9niSzN3NmN56S1tm59zrOwnvfkYdVuEBTkg1z9b8nrEWoROf/k2
3Qp7GCUPioPnt4fR/VJ2O6R1A/Q5nazf28OPcmwfHY3m+32CSkEMTSANvR8b2+kKs317ef/5FYvU
IUzagpwCCq7NnAnfa/dH8+Sj9dgk0y6HJORE8xFp5Uc1iLciyNVtJEtjHUxCRc8EYt7lC0ic0U2r
Ak53hUlGfU4D61enTsHOCYqPQZfeDoZ3GlT3qAYNLsLjV1/1TiEWMc0XjRDe5hvxY/VkCXMEBSHh
Zl71CrS8iZoISlKdolbDYmnCVJ6ehecqIHp55Utae5+G/8fZlzbXqaPr/pWu/Z2+zMOp0/0BFqx5
8pjkC2U7DgJJDBIgxK+/D+l9T2/bqfjcrkpcSXnZTOLVOzzDEJLY8cgntd6HBAQ3A5kU3FpQpCCi
vote2i0jnwzwRiwgXypC04jdVu5mr88iKk9O2JBPspBfhUs8dqgao2+BePnuZbZNFTgidOrVODln
MC6zxh9uc887gvy9MbS+gcvS9veL7dfX+O9DvhuRga3mBBpcBQBl8O5VJBtg+wUHjRQtqQzt609u
6ceW6HJPMRNYVOEtEIPebVFQPJxaGVk1THW9LdCZ8QwkljlaewKHy7iGEhCVTQyazw8BrRqqWRUT
osQnN/qnPvO7F30Zxi0kZqz0D3KTPTwzuA0KysoDeIE5wzowquPYSPjR+eWGOSDaDxxGiexh6MtN
1ZKv2hkeIWcCIQCwLIhhvXQmmD0lErdcuN2KdkxC7Ht+CFiXBU4fAiBefqm8L5PtZUE7ZKNWX2qY
RsQTDxXaT/rQBi5fB5LcMVY5iZR1seomcagqd824SpyWbaCKdAE8bYp//9A/jiUc5O8LshSXDojA
++IkB61bqYktHr3k27Gcg4ew4mtfRsCymuEAi5bOjkP9tRr7vVWoDR3sdLSLrSRsjnFfZVLdtD1H
Nw9ZVQ7B2w1Xxcac1Pr3J/qhnkFejG4O4hHAHB8rjRHQtK7sgGpy7AcXQplk6GOjkenvj/IxyiyH
gQoUOvQLt/Dn9/+SNEioI0NHvKUrHcgd7XtwxORq0vDAY+NNvegW28MCHzxKy7r95NgfIu5C24LV
9DISRqR536sUpDc7riu6Ig6UTiq9r2y6m1jwpayts+fxY4hCCy6We8iuJ4bPVpZDj900nuEuuiFB
DmEQ8qmtzId9ECdlYpgPZxWc0QedzLycW9ugVrXSjl5LU2IqQ29m4pxZLbrYMeWX+tmwOrht0R+F
7p59p3jSoCrO5WfkmA8hcTkTdBawG2OCAV2NtxtSyYbeDWFMtQpUBL+MYds79hm4wtgcuqSb6U7m
+f9v3bkcMgSUKkC7HpDcd9uvnedkHGsYbeZTsYIvat6IjI99RsNq40efLfFfXSC0NrDFuIAFwIbk
7QVWNkR3y9GEKZ31jfsLL66P7fkh6s/jk+pf/5PVBlAkJgNgOyA7e3s0e+SFgBY2hfAo25XypCFS
YY6AlQxhWuXexp5hl5F3B+1GcQRDAxaB4KynCzPhKxjoNommz7wrPpalyxuA/hHuNYo17LdvzymQ
nBEwjiAlZMKWxBcHw57WodPfEeJfZqLWQW6CjG8BgD3vMUr4TKHvY5CBfwdGV6iKMUfC/vv2+HVr
eSgVYd06gRXZzG1q5BdPmZ8EmY/vOahdYDzAKgqi3QDGvj3KpCOvtaFUuTLbh6G9aUNUofMRzKbs
k0f8oZMBABwksxGFQYeFpNq7rMUUhkswXi7BWYd8NLr73HgQKo9DcEpEnPdpcOlz8slRP65iHHRB
uXnY0xdK4tura6yx8hozKCHuq8GKlwucITYNvsGIZ8/dIIbj6O+vc7lfb3bw5TLRMkHHBCrdHxgS
unZKsyng0QnkynYRuzTs9mrnc8b98sjH/JMt8xd7BNrByDv+Beb8wJiRGEo3HsurFVAxKEkAGfbh
7qXMS6eCVOMV6qMujVxYwza29/D7a/2YNeFiAYpZ0MwISdix397eGTCCgQofplYyx4ADWhC5eTYp
lDy7+UBC+2z7EsDSeV/aNJ47qCrbA/2kj/2hsl7OAe1F2NdhbX3oHpnlWBe1iXMguosFIq8Oh9uQ
+aegDFPQtp5pNF2p+CRh/NVRQyCPIQyIyemH1jIT+IYpEIzRJFy1UOjtJvsRrN7bnoSrlpgXzueH
Mf/x+xv+y6Mu1JtFhu+j2kIz2A5BzFgcTX94uUjLenqw7Ola8RDCLdMNdG1OJPgkQvzqHUK7GKEB
iciib/T2IRPf6bwwxw0eRJhZLFpN4/wQohDlBh6sO9wH1fPvL/PjFAaZxwJHAkfCtxcpgHeHjCjS
7s6pVmCH7OgQHQHQq5aEYoI469bpxzttyrWKNn1Bf4wmNkOLqGst/oM9AMBYCxcPIUjYVLzvXAGT
wElf2dgDFk9Ic7qK2f/uN/RoOOpKRhOaNO4Ji/1+sqqnKfqMbfmLPQjHX6wN0KiH/ML7LqwdSmzQ
CmnGTNvE82bo32/qPMzGuMvzddtCOgA4MR80T3BcPgstH7MtiC06i/ADpDmhkf6uJuLQYROthSyX
Iv1UdLq29BCBzV/67GgVztkqw4zbZNUPQYr38mjmEKsWQWaQcvUfLAjgBAE/hYrC0uF/uyA8eL0G
pNFI/Ey9wfC4bskGbaeTDdSYgF8jHcxked9J3R2KJnqYQYttUS3+/jQ+QjuwLmFvh1wA8wWQM9/d
EUkAAy7IAtycReowfQHfedViuL2IrtBSbySfb2nuf3XgHRLLscuEv2/DxOmKlduAL2G+eMz85to1
INeek1D8imGeP4lNvzxN4Oow80IluaTLb++WbRAmJvBCVrJUO6PNfwDplbiSfxm5L1JP6W8D0Nf2
5O9EyLM+n+CK5acc4OKiHzbLX4dCMYx1tg/davfQtiCdNaB6fWbH5iwv8rvd0kY+C+GyhR2Affrt
mequ5BgXwuHY76JzV3rXkquLtP3TWEwnIu2YKruIGSErr7ZMaEN4UFIL+ipuIvESSjN2RbNH/QJp
iVaeR6M9qbK9qXh9rCMJ6miR6gnr8hz1+Y1hNa/ukAcwCOZ7y4dAWOgPMSfunY/sIDUGeqptTHOD
BgyOMvqMxf2LMIrYCajrQjP+qGdkoQMMSWGg31kLKU/Fk66AhTlolEJk+QS1eeuzycYvUhFAnjDt
wwAS2pHvOTIFQOp1HaJ3MDSvuqFXHzG0E9UNCtqLmoNPOjYf4f3Ly7E4B2JQhWbd+6DNXEUpOJng
ehTOdWTyKYgmGDMOm8aBQzJeqKQa3HUPWnoB1nSj67uptzv0WC0Gd27QRfEOCdAzfv/O/mLLRH8f
ZxNh7ghwxLvdq2zypgoDMFCoZWD9fKO83RlcpIvtcjMKeLO1majWvz+os7xh79c1OpaL8AmEnKGQ
+HZdq7qXBI3DcjXqkxmoSwhmVFTlIsm1Ze4d9g0dzHt488hj3+VOPInoXgdANgjPJOkQRVNcGAAE
0XYVRHfTPJCUDEa+gj4aPmOCD9oEdI5LR/WLqdeuDhfEAsD0NHf4LpqrKo76+XvAdaZre9N0j7+/
vl+tZahiRwtuDCNu81047koqLIDcsLJwbQRbw8qj86PL+QMdmr2hJDZL5We/P+ivUl0AMv591Hcl
KXS4Okc2EMPG/BcsyQsQxDsDNo5Tm6jFgAYU/aD9JJb+ag/86zHfhdLKmCuwvcCSgZTisaQGWgnF
Jwnsr2Ig3lLU2khjkfG821QADJZdWCwa3xjDF7b1ren5Iid3k/fiXxvY/3mZ/qt4bS7/WoHyn/+N
/780rRZQvu7f/fefx/JFNLL50f/38mP/87G3P/TP9WtzeuKv8rcfums4/rz/yJtfi6P/eXarp/7p
zX/Sui97fR1ehb55lQPrf54CrmP55P/2m397/flb7nT7+o8/Xpqh7pffVpRN/cef39p+/8cfAH/+
Za0tv//Pby7X+I8/TuXLk3gqhqcPP/P6JPt//GGE9t/RA0D6BaYhuJuY+v/xN/X6r28Ff1/qZnRt
UQsAVLHUtXUjeoKjen9Hkx6mSXBMQuMc4+0//iab4ee3zL9D3gDiMWAduZhrYKLz/67+zVP891P9
Wz3wS1MicPzjj3d9U/BbEEtQWcNAHCeAYmzZCf7SKAS5Di8OQ2pmtv7ahXDuGIl0Areug+PlUOp9
zp8LiPkTHsG1qLtY1nRQmHnHCF1pTtRXjDK24+ztmtzeY2Z40k4EaufA7/LhM3Tg24D881wB0ECb
Fx0HNPLMd29x4zvQhgK3JVNBs+14f61aunbqS+cWZ9V5a3e+9IGx+cvz/POO/fUOvXOKXI6KZweM
AapUyNujv/z2DtHWDLUqPQHoIcBUUDNji4mfcyhGuI1Tfyd7gNjktx4TgJbu7OFImXMbbn00P0Ff
BBfXb2LLrz/VyXrbFfnzvLCgFv93EO0/0JSE9IQecF6+lWcauhq8ME7IDiFqnU5jl87luDU8+IRg
Mv/7W/JzUfx7j/rXoReU+2JpjOzrZxH2l0XjtY2o6lBDYYMRGFP2WzOHTclYnofQZInOiQtrUp5q
JH8+hMhRcfTdIsa49iawkyJFXkM9ealhVjEV8hrq7lwpdWNN+tYx56/N6+wN96Mvj1U0JU5RXrhk
RoxGwh0atbHQaBtPMInzzSSSZVqb1t63sYLB3TX5gDnxsDbBSLIEXHlJ4g+gFuctEu/gPtTeug8C
6P9bce13Z9ed98DXr7n2163RrdAQucePo5cFiYpuL8VAUDd53z3ZbjVBttGEatNNJJkDeP7Wpjpo
X5ytYrjByT240D3x7Xzr9XqOQ1+/FNKe4rHtMrDIaByOPAA13Wri/tvvHwi6uW+yBjwRTHfRjfvZ
T1nY6cur85cnUgExgvq6YNno32i6ZWRlFTdi3IOSbpVrQ6yCfAWeBsDhWCHREMt7QhL9APXaJkqd
fueaSOBjCiWOe2gHzPTOV0kjY/tJRLF+xOA9gFjQlBhouFlpUW6sPMUoHDOEyD1HOwqhBX6FRBud
18vkx63KeJwlejldWtUstdts4l9y91SWaM6qFDg2X6MITIHlM8oisctbWh5hqD56Z5O/wNcIctk9
wG5TAj/p3oAGWMbqbctBBM66YOsG2zzaRT1SlINdpdrMGF9bAnJ/8IBY+xAIAzuo2pDmMoTbqdoC
HGyYV6SPLdkOzbnGbNBcR1OKPghy/bxD4Fu5eYYM3ocpXHjXljvmrG0BayUz5novWNpFWQM/+AVN
laBzhggHKOdmwvW0xUa7+0olRn5jBeu8vE4qsWGZ26278oxFV7Ynm6VTdCPmL3x6mMhtUW5n3KUR
UHGLAoSVr+b2MDUgx7SQpjE55uE7S10xHKbjSYu9P2aOCxprIr+j0ho+LdffdeP+XD7w8MRWhN7Q
B4/yqSCD3TAAOE1vT6PHQN1GYMyhjw8OPnJFI/bnGS/TGFN99DhoXdDvKe356BXyhmjjPNt0PUIh
2deIO1ORdK4Dbal7tEZiY7qtYQw+dXZm9Wm4REQ5JpZ6xIgE7vKvHYDNMG7YRMOl48Wqd5uENuZK
S2fTTAB8YBzUgZjvYL1O7NVsAVDuqzRirwHGChydy5nSVW7FEdrq2uqAkqwT2q+YzAyKCd+aizsv
vzC9Mt2NUcM5qbhW/fMMg1ATPYDrxG+N4BKxbAo3NjtSmsG5ahBw7ViFE4xLYPPEzoRPcQC5DTTt
XTTttbeyaztTkJR1oosTncb8EspN4204u87dvdnfuvrRpWeR08SDrHjgPTrlS99NyRRVKxW0qVfP
u8bvkt5MUbtuCJi6nvgy8QEAoiL+fXRw3maiP58uSjg0OTFswpj6fSuoDElFIAjDs86YnyYuRRq0
doAWoGPFee15+7zt2M4tDaw/ji4swt5qyrGITV6mltYHmzRXsCGO0RA9A5uDZilVPyDkMGx8Z9h5
Mn9hY37w7Aa+S4J3iR+8qHIMU+bO1bonMkSTBwKZI5hfFQBEQ209GzBc4NIgn+BdkCS9rTCWfAax
Fk105EcLbeM9O71CaIbxXVTCgY512CD4GA9GxDA46OEr7ao5Lobv3MZwG0MqjefaIFjlQzYFvkDU
bnfjVEFlo0Hob73vYQ++dNO5zwaxjqZUhygPnifFRBJwTLGNroekEma4vUG3pAguhquCGElSzGpj
G1VoE0SQdW/LxsqKPEolDTNtf4XbabD2/KZPaX3qfKiDSdvgCYNIW8A4jKit1OvkwT8xhlSrHrmI
WWFsxqjZmEFxN4Ngtwq9Lh3b2YC0ceUmEXotE94o2kuWWfCXTMwGMduEM1VccDh7KI3nwcWpAjHI
CcY7k9MUg9k8hj9KHhNnyuoOH+lrp4JYDHhcTavKrezuy1Dsm3k0doGPpWl48O+0nMg4CXdDK9I+
wwEY/miyDcEIbDFjsyi5NWt1tQ0T4u0tdxMRwWIUlnWYo5SWdwdNPJzTYNT7wH7mvvYumGZVN14F
/WMtCCxBw8R2S/uSM8++QFLp3sewdtNFpD2wGoTSgNcyHty2h006gxapIbBdu2EFw1YPt9VT2940
/B2CUObPbnitDD4AUaMfBss51LOCNDowhTHz5z5lXRGlrWOeCwc6DhxvxzUQ8tHhsoonZzj1ymmz
tmv6m2CGhaFNeoD5O7KuaUXPxDbvC4dZzzkE5A94QnERFMPOhYKx5Yht3ppjQqpWrn7+axpsIy4h
x30wKom8pC9fAacGR7fJzecejNktywcTgwivzGxquYcK6o1YR8XrWA2goLWlyEgBwlFgq+7Q5dZD
iIeRVYPEhtGQJx1q56ih9pixgei093wj60O3S8KIgo/F7wWUoXeugKqIUwu+honX97wbg20kGihh
00y2VbS2cvPWp9bO5Z1ccSLznSVvkcStBbUF3nHHjr2J7ApfSjwuht3Xe56ZC9gLrzZOT+5dE8Yy
ZKGh17q+8UY4oAYN4Os0ENHaUY4ToxW39WpvSsBr7QHLaa6szQFGZtHJ8YpnTKr6tFA2fGBgnL3C
fhitjbKesyWVXICBJUPiUaN4j6f86gKzYtnYBzBPeJR5tK1NDwao0figirBLQ8OpE+H5KRxg9iS0
Doph/8xpnVQU6tqY/IhV7p2NBqDGepFwInMUZdDwY7A7eA3CQSVtXnWrGqZSVfvaDbyLKwdzSJuK
DfB+0FVn1g9tjta6GofDwJe0gk1zKhvHShkW2w7CcGLHJvtis77EHjWgh2g7fO9JB+9GCGjt3NLi
PAUyXJG2wW4GSYlTbfJngee0j8g87eCKt7RoDH7bNGuFSvEUjQg/VBC8ki73Er/U3ye3ols+gY2M
sLBrRnNPm9lKaR8ZiamDa94YD9wGNNoxRrryoLE2Qg0Cd3Js1nk+3rRCB6kFwZtgQVE3mXbKbSHm
eZ3zSEOaHlsGh6YWcewKYG7MeUtdkZh0FnJyQac1Wr+pGGi1afjYJbzoHkPPyHdAqewRry0o94Z4
qSTIAwXDtgm7Yzj5tXn3OFKY8bbFsUKblRIvBWDhq+DSRLPT3Tswfi5cnhjzUCS+cB5gVAxtoBFy
H3hLdebRoVqr/oaW1F/PtXbwZjVB0s+Ajwb4mhQ57VI2IUgqCQSMJ5ABVm0Lvl7mzX276+qxzuwc
mvDGADB+33rAdSpYfGMJcMp2pDLxmKAiMMHKPHZRU6yqDk0BZvpx22mW+DaOorCeMXOHtYuE0TAx
YQGlu95Est3Dh1fu55zDX6IDk8UMpzHWkd0im3VDsDXl97DCBlv0d9FosNgKeg9xHNkooAPbJiig
NGx81WNPV1ONFF0oiSwZKg9lu63Kn79hHpNB8HhU8C3BPn5fk3sg4cvYUFOYBoF6RNgmmHQBsF1i
RLhCaZfZYw8IXjU5cS+6NeVkW2pKQHQZ7pGSwCdmYmNiuGWFCTtkFX1nrhNvHtKi6aDZ6TZ6o+pg
70BPqoAqUjzPEo4G2r5GYbUyIDUZVxNCMo+6rRQlwhq6+Svghm6nQX1hWkMvC4I+rZL51qBFCo1c
JFaihtQH8KBVLeFD01t3+WhnpjESrM3vni6MlQzmq+nn6IkCa5YoV3zVczRlfeeegunGIORlNuG5
6CF1JL5CRWGghFQMZCXcso3o/SCpRjakcH5B5Qj2dFxQ8MR4Y4exBIud2/meId82hVkg0zahZokJ
dRZg04hUbq/YCI8U1tYJtCW5AwfpwD+UArL9XdidvAGWb0YpE4b3NWk59dLBvucq6rcjd0XmhO26
LqB5CI5dvgUmxz8SEBWk6RzdInfAb7K8VTDJIVYFEHw+9l8Unm5V+AcLcOxsYHDpIUZorkM3/yZG
tBhyE7NMp7SQo72aFjNuKwPFA8NtjZvC2FG0fM7MG4Mz2tz+XrNyX4VOHBrdtJ1YaO1yMVs7XsE+
k9eNSthokX0ffo+0Sw/wMsz3/XcfOcjBcJrh8PNfyLMrCJdepAc/I5BkA0R9TLQi8wgRnGrntTnc
nsw2HTVGI3Nk3OR5LvZ1Y94Raptb1ojg9PMLRbqKCegoMsuSRqxZM6HHAmSysHt+7JcvP//180tX
6bvJhJOuMz90rhwhw9XoH74erUVEzPTTXjB7rwQEgKIuxIgEA4UM9F0RIw/amG0ebnNdlYdafFUR
Jq92Ke2VW+sQ9PUgT2RrmxlEoRHOdM13ZELxS2E0upvzbk7tjtMtBq2pX9Lm2IogyjyyuIjVQQ5R
WWy5R7J8YRgt27RoDtC0seOxK8a1r7oqiP1235gjKtIIkLeiqMQZF3rOq2jcjEUfJYaIoIzoevPm
Jxhz5NWVQcE2LZsAmqmwLjsGLdlXho4ns6FPQ+TnSStJEE9oTG0qZZUrgdezDBW7q6mcYxV149ew
aK+W06bhVNuXpqjDvYrYPiyKwo3NTn0zi1FcC+LJGFQh6ziWtD8hGhWxAxMgqs3q2iDnuYNDCKyl
4fW7c4bgmeEeHNsuwlzPQKiO1Lwt86rY8VpP6Il53yeYvGyiRszngA8hrJBhYWRDci4GuqPbUydP
Il1QZEsM+zdEXA4yR5FpGGaTTCDRrqBdq06zNg6o6OZD0Lr5irAambKYT1y7YlcQe9pPPV0HwhJX
6kWHsAuQfinjmZt83gy6CI8Y6gVHGpj1pqqcb4P+6s0hcNa0wSJp2z1uknsjYM8IMCSMTKtli5TD
cKaeK+4GiM6vKwBvSg+jHq7b8XbonDtZLyKlDEbHPTomQ164WYWtABozaTmX0QnCGDe6mxdvpBbq
zk4OfL+UMnbd8sEJFNyLqoiuIqjwgSbOk2lA1TuZiC15McMFz3yAzqS/cck3SrtiO4sSAOkzOM86
mSxr3WO9g+Birz3ZHMBnui8iDfzgZD7JEnmxqR/nqcZwaoBEv7pEvRNtzFyfVAO9dCffK7cMV3Po
ZITxrbCdrHZzgeJcZZZy4EGmzDZG+gm/1sGHu2+T+AU5ygL4tblcqiRpZXOlg0xBTTrOff5KQxjZ
Qm6km6/SupAILRQBCD8y0RBOYrM6kEpmOmgOuuu+2sSDcr3yVk0zg8IZOI/zKFu0ozqRQMkBKoZf
oZJ9zduJxzWDcMnMWzSgtHWawLVUo0NWAzPaVI4t4qXb/4BfngeAQ+yO4Vr24bMj9NfA/lJo2kDw
bEDGbZfXyETFaRXB66jcxO3sIjEoP9ijiJWGNVtNMHV38BHHUgezl5tZkxG87nHXs/FLq2Ddigoz
sal6aC3fw+f7S4F7JWDyiBg1PCNBFSM2RbP/ipRvh4USxrM57iaJdKZ6ZDXdIVbrGECNl3roHwpb
H+q63ZHaeYZpd1JOEBZ0C4yV/e6Kp4me12QevLIpEuxDKCoy3gg7tWHGsDIK83ao1HVQ3e1sNUgb
aP5aSrCwWoUt2HHLlI7j4eehAw3WCcxUAgzw49kou9iqlzOqMMU1af0VmfLBGl1IsNjtj/mVOBZL
zCpCEdt5O4Usf+Ze5vPY6k00lrGCpcGu0PyDEwO7L+bpS6XdR7+oeBxC0qgliI1huCo95FOV8To4
E8oN/oT89wR5v3tV81NV2UmU5/fQUtuE4OXZIV1RNTUbR813jpV/KUP2goEvco05TB3PeM373ICq
QqEg0Ptiu3KFGcuzUO7tBEPDQdQVxvbiwfHotfUs2H975FYxcG/4qJ5dsz4MbT0CScu3BhJ/GA9/
z4PymlvOhYUQD2gFfKrCeUTR8OJazEpKOrONT+Qj7DtJDOOeGoR+4xUyvniR/QYTdw+GUWj41cWz
SfMbBTg1xJifQbbeSQ9FuMHHrQ8BRn47UXq1VAOxyzwE7qG+NlHJEjCyIcdToRpHx2Izd/Mz002e
DNZtFDVHFz3hCCkL43BqhfrDHuJRMXH5NgzleZ5vmOGhw4XjtVqfwxCpmi02JtUWqif/pYHJutc8
dKpA/3OszwZcV7BgqiwQ6gBDRqzAPrr3/PJs+O7FK8id12PNzLMr4jmwdzXAUW7hnCpJk5q794PE
a9jWYKBIE3LwbIJYc2Pf1ti9CUAPq7oa7wQpr0Dx1InjA93rBydLLPQCmz20fpvZPtJmG79+RE0R
SwtQlt5dORZFW5AhvSGuD90f/8UN+wk8+X5YDfQMMTFouLLuYNpGEXNTPTm9v+p1sfKJvVKzOceQ
MoW4VKnRYy35F3TVaxjSPVsSqWUYImzAUBDOdZ3OqI9BAfZTgAYgfOvBERWJ+ITLAAqYNiRMWkft
Iu6VsXa8dUSbW8ZgddhFTTbDF7Bx7RtlAbgFY6vDyMljMY0PSOd/AGrhr/JR4frBlFJKbaEKcT9h
5BOXssoo/lYGeCdM0wtAcajy3ToziX/ymVQJl/TAey7hO1g9BabxapWw7S4MNDHMCHSwAmMJo6Tr
vOqxCOshHQjSzYpwHttQFSs9SDnDMSiRcyNiWEsVU18kKNiTwGAMa63g6KvYJzWLDhMSUiN2LbS9
Jp20jT5NjtkMo2HcNGRNZR/AC+yB1zlIUc38/POm5063rWR7Cb0GyAoKjyDtWRimbFE5s8SDkVsG
FluUVZ3co4ZyE7OYwDEoAFWwZ0DaKucaWgBT4nyqNRzuXVT9GJZA+jvxSoANzIIiykKGuO7EWWuQ
c4P6VUv3iSM01QAQt8zIfChEUyP44gNtFETDd8Ps15Ck+la75TdvPGHV7/hs3roNBPfVBAs187aq
xyuty7Mb6IM/hk9ebVixRRWyv2BtjaDv065LcgiJxLOPlNth7ERdGYdO9zI4DHGLoPyoQJUI8sd6
3gjpHwsXCxqtWhSrQGjN5HsPk6jWg6KmEQHwnJevlUSbbEDOKKk8yLZH+zAnP8K6+YLXNHb87mmc
cY1E1V9sIhKTVLtWuN98afxw+haIbAJeylgSDDnmPgsMZxO13Su3oBhBAE+IvkmofMZZXQo0ivBK
OC0MX4poeh7B2fM4WhS2A83YaZRRMjVuC78c++h06JktA5iC22j/QSYTGKhMCP7YrRt0C+yepN1g
awDk7fuild+rgN1XVrcrS2BMAMygZXHIsdsEU4uVpn2SoH//aCjj0Bp3AYN3u+uiIkb9tfHNOkxn
03/yR2xntJxRN+Vh0gUQ4Ku/SSgEJrXtIuSVzrOCIwjuO7qcUSEzL+i+lSJaicluz25n7ifF09KD
ZnPBOliUjHkqckwSpzSEpLIoceEUDVi779CWQSKtaIueDKSEVYlJTVg5F63MG81RILrlXa/yw1ST
AmqpPlqNkXBQevEgiaotl3LdtGPSkQjj2xCZl+jGvaWhXjh3UzbCshABIIQT2LOruZUQZ3BTKWYI
Kc8/VFifma++tka7qf0SErwa/Hqg01YN2ohITNQIzX0XlbacbyG5cuyZB5G4DtMGWGNfqlI/R229
EXazJZLpGKAjdAQNjyXtKI8mlgPJm5tJT999VLbYeYqb3Mc0k0/dqnMfGJ3ss4uSZ2W5mGcE4pEy
X8PFW9/bA0YUcElPoHy68Ue2eFJZdwW2/MRg6kkOtp9GPexWtD1ipCn2kxEQtL3lZnQDknUQj6gr
cuOaPUznTFTNFLCyqkMvpTbsGG4SmRzqCEDsU9ftIC4IqJEb7ZXRAxPf5A95gdamidl4GKg7mqPU
9aRSiQqcbwVWQAIXBoV32gUCOC92bdmOF0+CldSyxfulSMYRjEy/Uw/NIB8BSqtgtmoU0LCs14YC
yt8HVCmekYGkjSE2VKjz2JoXpwfhOoRtblI8tv+XuPNYjhzZ0vQTeQ+02EYEQgdFkEyKDYwiCa0d
DsCffr6ovtPW3TObsVnM5lpV5q1MkgG4n/PLvoZUNNLXxg0uAfs3HIV68nXzevvAYgVYONTdKqTQ
LXG3+Wx++35OshD63KS+ZvFk8Dn5QIltsSVhA+oyiMEng7Vb55/h1P4uKlC73IBHjpU8VjYTfKh5
aHka3+Pk2yn6yzT07qYTjtxacifnoYm6hNZFYgShPLZgWBPJgMm19pHU+wJlrGqY2hwzXkkKHNa+
FicfW8M42mmkG7CxYe4Os49O+aby6242eLdSCA9/tHJei3BXNQFYzi2AeKZFRxQpFa7Nl9Hts7x6
8mo4D6/4wfl2dJMchaaTco+UIcARqWGZR+9BiDNxKmGoHOevoHlnHVRdvPaH5cWeUYJNAOs+swCp
W9lj5amfgg7pddiGT2iIg1XYLi9pv6Li4xAwj/QT6YuhjzCPUIh0haHWgkPe9DSUDdlpHpJfwpOi
pRg+XTc55zHhjHn9U9nLA7m4BeqSedWOg2RvHu/73r81IzZnxx+ex3L81ZQYOXP+PLb2V6p6mjKd
KsGsBw62eOdytF+kW8O0+emObAJGOfHgV7Z5tANwvuF9GXwcd6GzTV1urdEldaOHD55c61BOCkhb
2F+ikpdwxlVvhJ+CBYTQoBx8hZkkVEfTM39zlrFDZZ89f1rHI2vZXHurBKn5ulh0Sfxza+KjeI+z
nmwavRA8lB1KRxarOk4eDVz6K7fhYpjUfOtlkVeShM4Foj7P9n6UGbNImB8uhhqoqvY5DSGbyyrF
iSBMlufZYfw2vK8EQ6VK3U+3z6edjAHejcx+Y5h4yUO8pihVTKRgw06lgOgN6WhagUd2gKdoMgK9
G5b+oRiXp0q3YEk0uK6LovoOgn4nZf479m0Nuan6TZh5h0EalxDyZBWT9RfZCa/+ApIvrCwEWuTy
mxU/CSLfVvGmryTpeGnOGeH8KCd57IbIIZlrE2M/3zRMhatwrnnlk3ZlL6gqKeI6LoZ/0nWcRk5r
bTKlp2OOKWSlBx9wmYd4lfnmSrmEr9e2MUGRqqepiN89BsR1SOL0MvQ/48wN7DrydS53KHk+dFZJ
HnyUwUCnlx7/AXB/wWEKnjzVAbnuxJnxnrdyCzIFKaorO0KNfUSPZe74YseHfDFCHqWquQT20K2t
PHl0AwJ93YrVZTKjKeMPNQb3wW1GcUfA9ovXm1wJCg7Q4rwsbSaVOKdbPn6rRUlAdjN1W44ubtgy
3QaUkN1Yn/NQ86WPadHutLIPbRJfdMGt4jVevKkdxNSCt4bYfnQXXQX/P/rbtHD4kKf06MTlp9e3
74m+hf776k52gnwI56UOp8c5Bd0p0MlkxYudtQ+GFXubkAh+ALuFUs22fUjN5LWfyvVYF160JPoN
9y/vkjB/Rgnes9wSh2KTQI0p2Gm3JdcTqrrLw1MxtE8x+sHtTVEdFN14zOP26I1DefCtlAJPw3pq
yRBYV039kInuIdFLG/mYAHK7OhslYQnF6EMLcwF5Axd60pdLNOD/gTfNtsbkZ5fczfsV6+q3afRb
0IrgUidcAxbUVkYio5Eaj0NXQezg6yeZbh3LxAAlZ+bv5EIiaUkguv9eZWm2hQ8/LQViChl+DnY8
bKAytyosvuoFsqsyk+2MtkKG5caHJtr4OXNCnfISmjkbm8ZOuJ56N9h45ZesMzoWYtvYsD5VETTc
rgFs7VrmiWZ+84zJZtjw38JdZtT2uqJ8ajSw25iTeegnkx3Wyn6KLH/xxgR5rcB30XvJYzY22HI0
3kSlEEwA1PJQesI/KRcIKdS8YwYevjbLix24xY/jhr+BHdUuNMiioSyaeJrIF9e3Zur9YpoXZqgS
r4tRRHNf8yH1XLeadAWBKiI2H6runsIOthxMCVc3c3aNY28QgPDaKPM6WeKtjSe9Hq30MZTTZvGs
o05MGtJzNJmzcUEyMGyLpLMf+rbvj3Mjrk26fOZWfyrccjqZmhBSK03Wfsqz3xrg52OeBOfMBjLS
LVHfgILGzQnRbcYsTqB4Wt7K7MknWhS4w15W+UpRDryqpklSAo72JxGfeY/S1Rehh/6vZ1qPb8Pi
8EHxkYi0PT+7oTSIkmvsi1UEZ1/NFNxQ9beqHJVxpDCHVma4aZz501DNfZZLda/GeIMKczkuzX05
k1Hd+Qy0pvM5dPlvUnIn5IKbIhutL53Pb9BXiMDzh3GGAMwcGnSUmxF83ObvZu2pg4EEppLW54JE
IlBQmkUzmfu4Bo7M+oeBD/DslPajkZNCR0XYdjLUV+Bnd/iEEyIZqoaJNP40E0PjDpr5y5b41Ce4
gtMve2nqfWYovRaLtV4ygAm3szaLS3h7/zfM5xc55VmU+f6libPnQQSRaaNWqJ3NYA5vza0es//R
vv9cN5WHIFG+FDRKNnODQT4uWNI8/0kswVeQW2+23e39FCEHkgm8GxZyUDP35Y58saPpo/Wz0PHB
AT1rD+Q3nuctwawv6bDK2+VK0dRKaNKI5no4aK12lsieUyMX8Je/viOvMsmGnXMrkxdLfIX0VSlt
jxxMe4fOtn1X+Y/G7EWOMkqQp0GtgkQSKG7RZLQcitKtt1kthmh283alg5413Czk0dSIDiddHiVR
USdkeXPEkdSulCXVqW0tnpZ//pEqX81r1Ny3uVcy0BXAW0Mh31vjoqr4J1Fpdt8GatjVef/bzv2G
jzncWUmCinNBgObTfolkHAqkOee1/5HrfjhMQ0t3Hh1gKzSAYMdN9mAhlkB1Pt+F5EEc4jGZdnEg
rUh21S9b7Xw3Fs6mKVq1R69iEmINWBAH83BeuEODPhXPkkuORTo5BXX8R5WWuZnGhLjXAB25rOD0
nULch0kznfMw/AySqd4nKWqFcDDOUw8vqdzij2Pn1vUlq3R1CrOwjvym7Eh5kX+Hqau+R7N80XPr
nca2oC4nS5wjfTIwwF6Xv3tTtaxCPWfbTAQBOrgifB6QrCx13b9lwBAlYbwbt3SrK5Uqa23VcuON
ro5u3SEb19krIz1KHJCR03SaUiK3PlQqz/edc4ByZuCYXM687Df3kPsF5TWkhtpdjkllnOIllavZ
N/amXR7M1KCyEFXFRK/fts28LHIW3gLP7c39WLmv+OzmfRNyKmCsnwASOvNBNGwkSbftqtZ50QOZ
F+H8PM3dHHlcywe/hPAf2v5hEQkuisn+cSumBHJYitUtWT6ycwP3lZG0xP8HmrG+LP+oih75vJLP
Td66+zkR/jOC0KemH7pd3dnBcWFIqFG0vUAJ3nrvrLeAbLk7DuhLoCkbC9wTeD5yupjE5qTuvupy
YQCD9Inwt9/kjd0HROt1wbQHiE4vQ+u/NqPnnMwRanCoW35qnr5rYyKsrQwwy2lrDBt2eM51sWmV
M514uMB6IRcxgZxucQgrb5IK5ar6Q2GGdaDsDNrP0+Mapc+s9gvb3TPAWY5+uva5HsMoJ1R6axt9
uvMpxjlXiUuQf/C8mEp8OC2odZAH+T3BZ6VrMsXcmG1Th+0XAjpo+flPPxQXpe0pSqTl7RLdqlcp
Qkb8YQw2JQTvRg92eB2EfDQrod7HLrEjU4TJbkj8jWUY1suismsTsIWrLkV6akoUWdOCPmSe7jox
MtUOOZX2otyn3GDPeRy7SO3ca9kGddT5ZvdSj2O/T2ETNgSnyY3Dp34Ksu5xsJd6Gy/WyC6ZGecy
RxZq593aJsrk3plIzF8m+9f3lPOnJn6xyJMdhlJQrtSrV/7Eu5iLet244/jhM6MCo3rPtECWLyLz
21Xldea9wOayFmJ8Muywv++AGwXj9n2jHOatprpD/XFb95ZmO3suziqntqIBN/te+5wQgB3ZnkXY
4wGXyXnO/6SzW30Xo7e1tf2zzFbxkWX6flh41vVc6keCNYpbaXh2tXmGBxf5g+Y2udKa8hsLLzuq
pD3T1uAedNNILoSy349Kh7yYm8LIhjcvnd+mbiQkJudASmMCzZp+5gmua+Mkqn/ktG5EZeWwMQe+
t6XhXVVcXSvKm+yzRqs2gWysu77ODu08bpSw3XuvK8vtwJcmqmbhYAmYnJmBV5nbfrdmHx9/JxlE
Syb1vqr4nyxBKzoH38JBdWSMjJfKR0AXjP19QY3uaYkNyo4l1cOTw41RIcW744lCD8Y3FSpbPYxG
Pq+MU6AbcYd0YFgj/0k2vTT8uzo5ZFmMVB1H8q6ubgLwDvVUDVu4FY4wkADVP3hZv2Sl1HPrTekB
fnxVTJ55y5Mwt2VqDlGMII7IMrh/a8xfDLelpqQChaDCVxM418dPCwa9kx7fe+jDkJ4A2wjJ+Gpm
RQXmUJ9Laa+NnslQmMAllhtv5SBHNIAAljU1Iu9TjH4ApdaOjytcL+byPgT0OrO//djG+Ai9di9C
XV2QpUuozvDVKvXebfSZBOF8DRLW3gGZ7a1MGhtCsXO2UBuYkZSbMbU3igj8q1ON+XWJaQMVJtvW
P79WlXWMP7j8K1qvOTph1h7RO7yafiN3XtA9z0UoXrTpE/3XFz/BlTK6+ln5yfDEvhSYmBKLMRgO
nfrrL1BUOEgohHPuhIchwlmSs+vFaqes5S/xV+4OnUa7Fn4dPnaTDh+1Z3SIoIDK5a3MIdDxsHYL
ET4GFeKZsI7HY+d28SNeWThiZ74recSGWipADQRhaw/xSmwX29gobqk+ZvwqB7xxaRwnl3/+Nbkz
S+816T35QHhfe7Hm9nVozN1YBvabh1Vrk8rJw7NhO29h2RCVWV+GPFGPrlMhestH+vbmmn5ee9/H
GDGhDZMorPrgdSD0b93HsX0y+sDbNFVtbI3aKh9L6xyOSIzShToY3ZFwo3K9LgXlSGmR9jtrmfWD
ETw3QEREpJT+gYXo2w6W9jCZrXOm797bLieS1kk97PpVzWEFetN+ilqhOzkmS8aKYVTn0ZyddWnW
vyENDOTKOMfaA/UcyXAmrpHqKL8dj4Opj87t3Wt7dzuGKLdCPizbfpy66Vq7PGCkiWCFTas/zXAj
3XLj0Sl8sdPYQIBtJbqVG9ICnN2NHT4LAXpn5XqfZhYTdmdCHpaLuV78cDca3Z8mvwdGfTRzvhI9
EJM9tq/TDNASzAWIaMHUaowJ8Y2nVPvlOk8o5s0mBDXOMD5kBK+2foyyC+nQdB9X+h4jyHNaUjpP
1uR3F7+U1cAsMT9lnv/ZGWxyrdnQ+HQl2e0ziV0oWMwC3dK9ItndT8J9LI2cPNe4Ampr/kzY4yTs
8tougjf6JJ9FiRZ/8vJv6QJ6C3IsnWUKWAYp17Kbc+f7L6qCoKnE9Fjaf5f8nmygVTt8AFyZp9iS
7dp0JRqWJv6cRHEh/ahBJmjV61ANP1xoP7FTo2Obw0MCD1KiSaxn8CvwB2s1B8WTGMKrFsE+xwBF
mm9ZrfqEC9MIyKXqMqSaKYRQP69sEHL2iD1xSc8tmASBEeo3b8Sz65RIxWictcntQk1g/47K+Oq6
uVsZPE3S7O8EgLgcMNzHjMpkckGHM6yuO6vfwApL0Pb8CXxvNTjlH1daF83ssvYMlMhZ9e+S9H/5
9f6LD+0/bIL/3U34f7YA/hdj4f+b4fD21fznv/1fX93/TzehdatL+R//y6/3v7kJnybuur99+Vn/
/Gc/4T//1b/7CU3j3/BY42TFKG3ZcCxYQv/dTuj+G8J+Vv+QoEfDtShL+w83oeP/GxkUNlnA9MX8
SxL/Lzeh4/4bTjpiSAiqwFOIl+z/yk3o/HenrWECVmJnJEoebp8/77/5e+1sSDpYTS4shfchycqb
RgAPvuafynG80+JLSnY5GcTmsQw4yion9dY6hpFSxh2jHJuWvutinFPZrcPSnF2LoPjp4lvXXPJi
uKjlGWF9EufYlAojQD05/9E+54qTPS3Ki/dz853qzog4KRG7S+ttULo59O24m3IKmcW89Kuh9Zsd
IVDEF5UTNF6QjCur98IdcRb2yqzGveuM+jImemu6yBXcEsm+2UNI9NVMZzkZ7lUt3CibLWRrwurW
Cs9UW4uHNovdvaYn9FY8ve+8TJ4Aq7hrskuXmMUWckVs3CXGRdjhi5sEheGmVb3UalDHbsjB55ZS
r1t/wF5A/USaJv3qZFl0fgBajFudVF8WuX1TEs+7xJthALVznWPrb9vFJXbv0aWV4Hn0KosDjsz7
1jCgUuDpsfH/VY76ropJHjPnXRRngACKOqhRghgMjsrzsqfJDLhI0MxsnEQzb4FqpVYFbSOKr7Fr
zX2gprfZE+2uj5dDkLBohUN/Lyu07Lq0QuilctuNw585797TBDTH44c+dEtCFIhkuoZSlFisQPHM
Daz03VzkfWQ4Ez0nUh9mtxi2qVrZwJ1n1//MLMXop7MnauNo+SvCC504kpyFDMKZJYBo/3pLE46M
0r6F5QqmF+JmsrWDshizmRggjmZ2oGK48mIBEAW3QnJ9X1hqP3rNCXcEwoHQYxJNv5y+WiK099fO
LdHzpvGpyq1tCEKcTea2Mg2ofaKLtmnL+e/Y6QtRgaQrVhMfeGbeSSmf+yGzIgoptm6SLFHy1uFU
WY0kjaisCrZB33OF1s1TMMwfQQWbGqbKjxwi8kQJUJ8s6E5jcsMehEIUUponiHko54apSc3OvOt8
eh2HKjy1cz1FJRIv20hZqalhRAmUbuEIQfb6AKXkVDuRml7bkR0QhyYdSKA4axe75TEcrCekgZhP
WuNuSL0tc4MbNfSnr5KJAA8HY0hWFnQJFTjYrVrgjuvVa8a1t84oy0HBkdwN7hvD2JMmygB7R/hS
VOX86Cb+d6WJAiNzZ7c4TDt2ZW46aYEaIWdfJ7outpCq+jT7QGEi/ejEo6VdDAuD8Yc4t/icGRNQ
lNoOaA6ZD7ijyt67m+pF7l0JtMiPrl17b0ZZD2skz4hWfDZ0dxQLxk4Z7KfDrCciLSvzlFUDwkqW
0q2kteBCOAsFecXWR5sRQck2WJiTXVy3yyOekpDvCkeUazEO9lfBk2MOFDtXc2iyiqHPNTqPOSzw
dk2m32PDznei7d6V9k5OMai9I9tHPx/+zpW8CeNm+0y8U4vtjeBk6cDk9IKPsl/OpnDqB540yfec
nPRQNxdyjO1icVHuz0CxXrKuXZtchtHaxebOtoNk29ehg/PmByyLwSBOm9MweCyAAqC+KzlDZAKR
N2OlwcdJoXnHIBIFwwiDGH/ZxCyGypEotbyX3GnuKlcse2nqO3iKlCy65oDWp+JnFpGYw4aGYc+Y
P9tRRFaAFRCsO45cjqxEg6RIZPS9U0d9LwE6W+mvdAbw5Jjja5W3Xyn/ySGNBxTI96lQHa99GOw8
t7rXRhbiDZEfTeIhKZemvV6Gcp2GNz9CQHT2yMe29FcXHU9WF/YaYpqGeAh/Y7T+dMWxmssJUR1s
BoAyIvBlHrbeDKUxWsZq9nIX/8ICwXQ7GyY+NlNa+d4f7R/fZFX3ym5TBTpCtYvAYiHDuawjq2nc
zeKUBsrr5pWYl0cU4Zjf/OFidvMxq5ItqhC+4TDsd1lgPkCf1lsihYjpKW9EGYrGcvYf+p7yizT8
i4mm380mwTKWrz8REFHlFPbHoEJcKBIHYlrNryxb6SIB2tpYb5YsONa+n90rD9aSCIZ13KLn0XI8
ehN8kG+Rtu2XRRw5BEynQqqdy/UYl+3J5RdCHoYIEU0CwhuT5Obp6FbM2rizXjeYmmGjQo7xPD6W
4iRrAxahRsSJREesUCVbG3pl+ohliYc7AzEVPtu0hyzS7Yn8KRMf9KJ3d8awjOvKH6M0QYRJrjKh
KJ0Xvnvd9wIuvCTqUoU1cu96+ugFbR2tDTcBFyqfCnaKVR0GZ5cmgJDf2wRobRwdo9Rn3bN8kzrf
hHxqUAE0sxLUbEYej8bOQBuLy1xclTn93N53i8tlr8ALY7J/dkWR3frXKbsznecqwPq2JNnFFwVM
+wLbmyvUfIloDpmDAHkZkM/Hjf2niWteoWVot4k55ZGnayytdnDA0izxUCns5puyI/F2rJxlddsU
0LDxNjcLBEMR0DbQDlS8ZOrN7vUO2HEs/FerRwE159C9sCIgIXZwt9CP4s63b2wwkGYsY30Q2i14
6txPjbO5dmq9Syfjb1Hi6ioQu8WM9E1RRnVstiuXNKCdkSWbWMMAZ9b0h5JoSFMLVhfC/a/b+Sw3
EDlx5v7mvXx0fcpK+XegmHpz+w0wAo1YxNcoS/HRIF7L1yGXFF2NI0qGKv9iD9jTMS32Vm/Hd02Q
nIySYkOyr2EkZvyxZt7ftJchEIfEI1+Pz4sjiczVglRgQGbH53kd56Nsq/hi3bBr06miYkoQPYTV
3hITUl3BgeGZ7qFqhNpNmX5akvmdDLS5G4rIRtS94iaGG7TzdTlZfHgxHpN5go+1UmaiQsJe+J+o
pKCNmQ4mwgBKcSR2uI90YLwMCrWAnLIjuU9kNFCHx73nIV7Jp3RXleaDdi+GyG8XO8Y51wRtbq1L
UAUPdM26yBVO9hAEu2kIYZ78BsG56dgYGPz9qFNEnLcLspJhlHEy5dV06sLs08Tjgh0QBbhv7d3K
+IK6wa6uuYfLvmFC8FGhabbKtoB7Ge27bDbmoxUgULPmec+evzdwnx3sqeJthkny7a0FRHQyp7RH
lDKba/2PQmKeL55gByVARnkGtRbYVOmI409WnPd0EqU7YBLFMTDlqyRp1Wo+8zc/8C5yxLYwmYxW
zr2W826oJPKuoUUFFHqITZuKtj7/4Pkyu/al8ayU+BpRMR2kFnq9VCWahLrsUFkPD622Qw48yDfR
/eajH1z9VmBm1Ym1gUrl/5OWj8x40GX2Mmx7wt2WtLhQupqaN8Fq0zCK29NPmumH0jd/Fh94e5mD
1zEu651Ro0Zppye07AO9XvGts/7VaXX9mgn15NQ7O92Zt7e0TMXRQNDnxR4eBVN+m9gXOr86tqH7
3gU4CVRubyrbusszN8CqD61aeTaNpPWNnNUm6o0uWngbVrmFHQokvt353rFppqh2khd3qpvN5PFf
2R4YDx7pfVtidCG16A7PDRkhXMLWAAfNZrwYGL+KuUOck5L0J+RoY0ni15R2UK8sxSkAa2Nucw9G
kgwEYPOJLnlEdZ67Yxitdk3dqFUSB59DAyJmmkZ9IkrcihrTgelwiVJpSeo5O1mj10k1eXsPq5f2
+2XjhgEqIU7Wa9e616Etx1M18hNC/mhA+7rJBW31SRpl8CjupFsdWorhTw6gh8I/uJtdUgjNZZOU
vn+a8SsIVRlRbOsFV6/9bTAoKr9+CzzxN/TLnVv1LUdR82kqBGD9UN8PRrmcnHg5d2n95XfeCJcW
PvTJUO313H0GIyYqaj3kbh6XZ+mKYtOMaxwdRiTHUR+7TOzrKjjqKkkeuo7+OqaSRzJ0PnSh5hUR
RdxLE5rNNr9rS/NJlc0GpRolaDDR62qCJ9KM4EFuDodw9m7SoSTZc6NlvvNzWxdH4t06ZxMsWJGh
VgyWpJGNxozF3jCXi2glHmLb/ukQaNx5JjNQbD3AP/unvMx8dDRSbrIJXDO1zPeKx3xFjKARBUrc
dLPWqjPBZ4KRbxYKQrT+Ga/ELb8sYcHha5+yYkvxgLEap+Khb7Ayhv2wShvqi2Jz1pRb6JeexyhR
uAiVYfwhXaTcxLD12cTlNLI0r9AshpH21xZ1kED4KOjwUuy7EuuXiy9gUFjDXfVFmJO3FW3PjoM4
Oh1TvSlsi4kAEdyowEETAtSycbJRwup0g5LdHYhgGClqhWSzg/xkq+Ks/K5hjgkA8lStSMFwSS62
cTImrHWZ3xGSugy7vp+OI5PccXlD/w9wmaGVK/35dTSmI9Y8jCkok5yNcUu05BVt2Zs3GR6MlY0R
ZTtUzX3l+RVorTyRu8NXwU8dKgWFAIg1hirCktPF/9PwJGcTkmnFPYNgZMJ16/JcWDp+J+6nO8vR
AzDgoBi7nkJCOGlTtvf2bKSHOXa3RB1dA9SAGFZZohx/2/ZQT80sj0aAW4JlEjh/5wYzJoMyP3rB
5K+UCL5nYQhuEtByuLBT3pY/IgESw2sPY9/Lw9LzoPdlsCeb6cTN/ZL4TAiKG1X1A34mFCaraUJI
h59y1QaZsw6k220IJeijpuGY7ASSU6Mvvoc+zbdNjhX9r0luSW7J+xrfB+nGQCHzzcWebmwhkFbh
uOC6y09j79zjvXTgaY23vhqf+wzBvpn6zFSj9yuoWF+FpYfX1UvfBHxYj+lu67nzcSqTh6Xmlja8
i4fmaDMSReEoJB19uwnLJd+3k2HzSJ+AWIdT2PiE3V2H8C/6trQfpoM3jJx4GZtGK3Ue1Y3+yYey
gSGxnY1LpBV2fDdg6VeH0XiBivnBOvMLp7CzNMbT3ih+nWKxd7nN9ZyOFbpiM+E0mNftPxYFY1tP
Sm9D2AgD8DVevHA9yfCZHzf6A4/8PTPAjq788uJY2Rw1KOShnmwf3jG/D3zY3za5YrHKQ1derA4M
XImfxTHfbRE8w0kvK7PHLjSB96yGJT7e9EttJb8Xo/rEibvueZVyiQkyaD9K13mg6TLbBdQXkEDQ
tAKYVWytoT8tSOhQoxqAU+EvmzQqWZl46zrOEMcuVeSM7RPv5a+8GTgIGFYbEchtjXmTaACs+3FG
cprhEY+BBKQuXsueT1gt9p3PmlEnVrcV/W025bK2MSdvJx3/mvHyPVT5RzdRHNZ4zzWBG2ygMLke
tAdCtq2C7l/1OdMSDWP4C2Mz0ndDy/daeNwG4y3CZCn3ZcYRjMGPSZicz71FEkGBB7ycbzEg2UsY
ZBCcmQBlruC60zCN5kn9eIlGAunEI3PQhz3Y0wbb1pmokpvw3932w1jA7RsiysW5Gz3vDB7WADny
u+aLEt0HJucHTK8oCRGh5jaqfUv61iaH5BlqXpqSHPNt4XyXNYGKlT2eHcN7UI3RXJaaMyEJrX6L
kUCVzn1n/ZRL+zwLq9gWaRN5CALOS7tADg8ALUQ5eBwJdWXihUzH5yHCD3js0aGDJoloSpzdsoC/
OGXKddrnh2kir8q6uQKguDSkwqooMINXbflQev4H1+5f8lCxnQ8URExuco94SaObMv21148xEpxy
VR3SbGKSLVi5Ba7FWhgbLP+Y1jEW+Go4zLTvzAZNB7G5zg36Nxzyj8SoP13MowqR6hk8aidQUdot
9EnjKutYIjldDHR1FA+XWJDzk+928ignR6ALqKLGlx+p0y87mnNsxJF8/r5dsAJb8ZdO44dxgc1v
x6e+uvnbZqzStduQZ4NgfF9kuNpUzqQUm9NaZz6CTlJ30iT5nbn+s6o8+kV2TaFWdzP60jJgPXCQ
wKfc+Zu0yDiBFJCSZfRXmt4eYpOELV8BO3Vu80vJB1EIX11pkXDDBiJt2AVkVoWJWcfqmhCTKJSe
CO8rrc5hOb77eI2RmPicub658+rnvJP6SJCl5df1pchPnqyLKC3iCYWs/XazOa6o+iihqGt/vUzT
rxT+h669a2oEAHzjUw3eugHXMTP9WsU0NbU3ZU5XbQ2fgKVGBtfwFvpkhyTGgg2t+tkm0ieY0QMa
6lLUXD6TgWJYKKTrM9aNxcIrhhXi0LqBSQ4Rzst6Jhxd2TBqpJts7DJ5LsVA+qJpJ8d6Mp7SIAC1
ZEKPA/Kd4qzJWTZRsYvcMvdSOI/Z9IpaZ9PIttwCgav1O1s/tjS/mf55rsyh6DayGOwVttB1UlYA
AUt6IzLzc935oMRkTgXAWuvGznkog+aEF2W+TwqWbUc67v9k7zyWI2faK30rilkLfyCRsAttqlCW
3rO5QZDdJLxHJszVz4NqaeKXFDMTs5/NF/F1N01VAYnXnPOczZggDsEqU+9EhjpegH0JHVAk28Iz
ys1iqeo4mBYb03VAaNlwucY43Zc5on6F1xKRyb4x2VAHExY6lI5bJ+oflyZ5FkF6ZbX42NPKIJI2
rsswa9IwJrNXSKRTaJHoM7Pu0I85pU7cAP1uf5eJ+7aIcT/NCBdJbEBZWJdHVgk3XsvwHjkLN7u2
b+pyn3b+O+MfVgbto0JnLCov2LZts5L4k18uA7WNpZdHEG90jmux499Rq6CzRVibjOIDJB5FAfZG
9vdt6C3LRPWMdq5M5HvessJLbqpF5s8edo+xptzBYsrj0vuZJsK8rNh/V4JVfu9JaH9o71FToJLz
sdFgbWkmMzRwNjfK3C9Bf64QXPaudbdMJQRpXJKOLuOrsnduI4aizSDq45B5P/iWQrPlQHP9AZG5
bbwtGGEiFDRwTrAWlt17ufgfdl99NqxZtYZMYiKOaVnXWkEJfmL0eRyLFnx67J3Rnn/XgwMwqtMO
FWQyoph+IVaF+kzd0rbXjDqSMxPPEo7RyrJYBmDgC3FPAmn2wvMYg1xSovNhsj2OTbEtahBaNieP
Fv60pU5qCrvaxkkAmKwoHvup0Fex9h/z2kODDMBnM2I3QQ3J72YvMLvq5knE1lk0ybsYvGvZ2hM2
tbOsrtpac8GO/pVB/sq76Q47XWR/2s73nkwPOY+qkLB2TI/yGGUJny3jLzyjTjqMXwzQlF2AsaAj
KLL2WtvYmCKjYxZQIYn1Ru81RXCpKsRxaEzGbbV8ZFOXMlsa7+K2AYok1Ktroq3VM2q2nFua54G7
akiZKJmGKjCIshHQDabEZjyMVvLaQ4Kml+jzRyePX/qq+5p+zMTbd00RH830pQkQM+Pk4NoQTUyv
7MNL4UAUIusfusBN9o6pEagGAxGB6q0bZHoG1AIqcskIdBiNNzBIVxj4nJ0d1/a+QhKxleCpwAtw
sklinyNnLI/etDg4ey3mLwYjdDtW03vpuKy60s+6Mo6jXXwvPaRrro7+DilsuKTtR1mLkNFXed3g
2051c2zM0jm0IhpuiltB90m6U4/fusSnWsSRcVPEw1bWvCVQcfxtLkcXfwQtRcMe7agJG+/0uJ+d
9qZfAFeU9TfRCBGNGdfVGESgnzpBSODYy90Q6PTkZbeRNyDwbEf3XKG/2U5pTrBcGzGmL+xTX5XL
tsICOdl3YKYYAX1OiOT2ri++nExydGkjFFlQsjaSGEHaXAC7nkxakv7ojqiP6bBspjWNWHdIYv5h
dmNsRqc+R7TiKPaZC5sYQbdewYw5FWinMA0cGZ60N0oPT0XCmM+jcJBzggAv7l7tuvudN8hlVV3L
jZMxYGn9lHSGnDolnxo0d5y5k5u/RsX8JHXlnJyMEaM7roqmqPHY2jw0tr7zmuq543bcBFFNi1lj
+JbgWe9wJc/7xhKUYIP1khfHTusonEvQG07j8XHxDK4SnO5BE/3SBpN4Q0cIzXQJ7Jt9UsXNNFGl
peB2etP+k653sMzkyKlXhVBXlhA4keBwPyUqKg9tJp8twJZArZY36TXIiH9y2TwmTntblWXN0QhR
UOTe19j8wZh8xWHDsZzmOIqqR0+7zPurWxRXoPuuoQM+Ys7/1qRyVEPN/kdFvwTCVbZBrD4lhEjT
HUndlM2zCopxky4Kr6r0r6EuYF2O9WvvOgjzqhv3Fw2IZSKk8b+VYKpAowwoSrfO79atKdajvRlM
p8CdTx7YryGJpk3V2b8lBkHpIsDfyYXioLfLz1TZ71zSM0K6xuoYLzm3g0nkdarrz8gnGrWr/VvR
7ODnhNzvt2pYvrD6hY2Z3daVwElVjj/Fstrw3ftpqe57ZJE80Dl+ZZWffCMWt2ShOD3bmT7Xyb6A
P3DMnc64j9YXOfjqIA1o/J0fOJxGDWFp0XnSYIJEqR1G2Gy9p8ZE04rCWGNZXLCLnYeI4RqjyhvF
L3owy+zEAvE0l15yY/v9LzPocE/TYvTjHOwNNwnCgd0QnX1a78dEh7E9dhu7jjHvBRFlfO8wGuFd
MpmXXXWdX131eWwz8o/qrSEb9yx1DQ6875GCrrYzN8PRbjsYSfq2NZh+PSVx/UmS07JvZfucecnO
dBf71iEqYw+9gvaTsdwmt/L+YJI2cWIRdFVfRDqMEeFrIBPaBSkFUeIg/o79/NzN092M1N02qY1N
avFTG8Bgc/Wvxd8mg5ttnKRHed5MVECSG6N3jphliWfC6D4MGPnrETFL7ds5IrmRRX18a0PVmmtj
2QEsYNPnSL3vTFrPDupwZdrius5a3J6xp86z0YOu7Km2mB8cm9okkS/hMd+7j7Wo8nAQAxjTmKV3
kA3nTA4vZgKoauCJbhoVttcJPGHUTcdSewYyBrip3ZTkW00COMIHQBwd99PMo4G87Rm9mKpAA5ly
m41c4Tn4rU2URN7Gy6wXNdVsDnJgtNEYEwZKA9lOU5j6FoQdS7NfAIJemCxd23FgY+Pnu5K+mi6m
NtlfL9lWx3V8GyhO/cky9rVfPqVrnjMeJ5YsHXwP4foR/AXza3KqeifhBW5Y23tHLoqjLAweeUZ0
ExmrR5CDhCr7uHpb96u4wFuSZifqFrOhal+L2XtK0uF5MTwVOk7ylb615cCWVfo4WydIKbFJz13k
X7bFcshrUAYFifXL6bvTwjm12o1Z+fbYhSbL/SOMH1iefqi7dOYm/wPN8Y19AWYsY/lQvR/vPOmq
zdwcMIGy0kkWojdriPDaebAnXN8K/b01ZAZXw4QuNkYdnVEOqkIK1pnjn7n8qdv82y2mF8FDfbGJ
0hqiT9ISGI2yaoTIQIOrsj3lJjZ33T+aEW90L7LsxA7otXSbT2cpy7Psy2/X1edaOdASsEeHiSEX
Xg+vxpT1S2RpxtcZU9i0fWMsQ5cr49fOrF5zx3s2co8jJBc4pqbp5HUyoYYEjQadEM+f8OIT9oc1
VtEPhyIu7ypr4DPj8QWQ4kv53jnP3e/AXmxYbXZoJD0s0oBNIVtHX9lGaK/jfnIYNtVU7BCd2hu6
FmJ70A6Pk20eMdizbF3yPUowWkuGnQO67U2rLS5B5MlObqP2XjC8CuwsMzzvIyOonY2u+MZskaDh
p6Bpyw71zLq8dbyNXcESMNsBPnAdnSib/SNv+ocmZZIOBsxqGrAWtVnCjz0J8CVaBWn9GVnpn7Oy
2QzT/GME7VfNxHbTkSYc6tgUN+PogJNV32VtfbQo4pibMHMNbOx9TMaIeV/nL1+qirCKqRsjysvD
3KAwLVj8NxFDNUuh/FbbTKCQ9syYBV0Q7WOaJLAz/GOihv6MZTOFpZf+jmGbs4etYibLRG6aVXF9
+Q91V3Hd6y7fTjhFGCWVjHZV118BXfi2EvY3S0d0mhPZ025I1YcFrVBYmbxOAyu0UvEdgFrG5145
G0fxD23Nys/Ag3KdD2xlzZE5OnuygTRu1jVLbp2ij5RimQzjipV59Ek1g71OR1dx7XyaSm68NnpK
ahggVTdRmcS3jeR+BfoyYuDI8EpdN7P61breftHMl/T8qrxS4RUaYXLY2UPPB073cz9kYnnELn0b
lWm1h+pu7AvpP9q65pljtfgSZ05j6cVfvusoOmec04p6KVzaMQ9R4oLpVSwxVeXdOlrHV8HIF+WM
AOrcxdESM53G8IQcy66XXeojeehaPAZG/oaqKDtPba92jbuwnIf4iHUEMXpme8yJumAJzU6mpBBT
TjrFw7AsDDtd+WdULhPTMlZ7/Et7dtQM2KebeoabOk8cdG2x7VKP6IqSd00r2iF3fhM8iiDF5PHR
xZCZwi5tBX7cLnDeco/kit42nwppsoGnxjq1PYMPR+8zp5rDgn3StrRcTM2isxifxMfPosqyu658
M6aHmnmxjswuTMr5T2QyRypIpKjB/xD7Uf7OZgP3QXuDNULtQKUVELqWe12leG69ip6anauaGe8I
5WwTnETc5MVHh5Ot9+to3xTmQytXE6w0d2Vn6FOtmcVwjXJHm6N9xCb0maWdsYU/0pbSxdea9gym
dYVvzo5wj2JtNlv95qyr/By/QWDGgip4yq/mttmRXHlPe/pD4HF6CFI7wiEHJqIsMaXWS/Lm9wPc
4mq5KieFOTQjO89CrOVB6a040/j8XnU7m6FCZLclM+urlDSNo1d8oIGTx2ipX4bpthQz3K1WpQdl
m8TE+dUnyCyTxnL+hLJV4O2GwthAlEqbsMGtcU6tjPjRnoExCCbaehghR0+PH6xU8r0aKmZ2wXJj
8Uw1LcB6ZGc5qLeJVo+Gkqxa29ojZ39Vs/89dYN9hj9r7UbkuQGvzUCTVQrFJrq0T7iiwVbVyy+Y
mIwDIm886xFaQ12lRqj1s71OkNPq2kA4Ag9kZj01cILk5Oa6/PS4rznoOrZlEWMGmF3bIriqRZJ+
0KQx4HU+sjiFqTRgnjfmTWsW6HmS7K4P6D0H7fyQa35jFAMqo664XryKHs0xr3R6a2cYX02GQuDp
ihC99EMfaD7fYj6qCJE7asR++6+1U7YLlin0kS2yHIAJfyqWnVKNT6x30Tm5b0nuw2vRTO9Go8ag
BA8dkGZQXS/xwvRcc7FP6wI1734ZLXKLf1VetmQLORKb2EXFMRW0wfSzXObpVlH+ZSOzdMOMfylG
OM7IUsk10q/ezJ5Kv7gnBmDeBD6fJcSDs1fECHXoEBVb9Q3pOHQ9ScxAeHqwzGI4A5cy86n4G4z4
/9XC/5fsEZeoif+9WBgvQVoRP1L9y+N3o76K9Pc/a4bXr/33CBLX/weyX9tyrIC1Pqq2/5AMG571
D9OUtu9ibJCmiRn2f2mGRfAP8kBQBFtCrlaDgK/6jwQS7x+OvSqNkRSbviAy5/9FMyxcb83t+Oc4
CUjvrCGEz11rehYZ2vz9P4UXGBKUpG7LcecJ1Z5M6rIgjc6JPWjkqV4LaZ6JZlByzfaubSP6maDE
oWNiOM5G1s6nHTRGxTqltx+X0Opq676vgN+wcUXUvoA6BYmRlEb9wCN43+uUeVUp7/OmWccRLEdx
bv44wZwe2PLTM0QKtxRLEddBPOEOtDe1xoyvCgf7MwlKhqs4VkQHpC+zN01pDoc4LsYbdiPX/jQ0
u0ijbUmKuIXwknhXI74J7JNNw0SO36sBbXZQC9871b23iQWJcGrQ9BlZ2x1FnHyZQYRhLw94DabJ
z4tIdGomH2xYhRrFwhAuVVOdB3Nh7NX5v1BiNDsz8N/cyVCEH8h1DzLDtWYGtUlr7CE4nzYZkIpN
jKYyvHzXFrd5WIm43LoTjUZC6lI3j8VuLpuXXthfKPeme5l0b8EQMNvVd05fGduk9+7LIDFOuXnM
zfzFwAL0gfd8E7XiI4bruTPSZtmtH+IizPSQi+gO2cUZ7gj09xHd2dTVJxv3Zeg3yy+eJAYkNjit
VuUCHiGpwhrNGzxI6WEwrTdqKMhdKQNIm/2t56KLzi0Hh/5AFEWRIxe0V9AZarwekANS1WW57dJA
noKUMtRvqbprQSNR2MY1zT07AVaulQ3xLQkySiDP5iGmHp0W2GZpxOeg8e69BLaL4+Xe1oMRFAdv
o5vX4az0E3OH5pdVqezI2u3MzE888xyv22fmRtau7KmL3UBdseztjpWqebcGvpVBIbZVOb7KYMDr
4qHpg1Psf8l4rG96I72uZd1sEFhOZzFZ1zCdgaqhO7WQgJ6WAh/KhQ3X0zlsxg6RZh+RejL59cYj
mWZj5A2vfX4lbtIP48x6An5LwIc7v3dFc4Puj71Azx6ixzoGumkcDl1MCscUX6djBrpEA9crO7SJ
eoxYQZf4X/EJ42udt6JH9LQssGlm9Ck7NSeMwMEthsS1ketcSuC70H0CtvZblqKIUdc3aIJ+dxXA
XptaG6mRxwun1/1BOLfmBUBEDmR1MxbNvWqj69p2WGcEWFEdPtON7fKvKeVSQOfb2WR1PqvXyzvW
Ww37DSe6u7yTKhUAwwYWwwgNykPiVT6eJd5xY78w5+DqNP5ULv4bLSbEQn6wG1tyRHBL4wlVExoe
3ySDTOCB7KPhcbJacD5V+pOv08kJZm67NN9GO/Mghhd9laTsjQydHkxUzX9vypizajuq+nddsFWd
odhOA9ddH0e/TZ9InCaANYXcojYzVkd+XFxrNuey1xkUZWbX6TQGoIhqStCpPax/J0y6RZV4LBCU
FcAOb/0wCsAUR6Pl0L4Z7GNjtkBZhA0w8mf6N5RsZWX3Jx/hP4p4oz9GCZNbf0oPjhGANFrd4a82
ffpBGMWTGdfe7vJuorRcpzUZwySTBk533lNacH1grHgG+u6iXwRfVINJjy2x6ydg55B1USz752G9
kl0f3j9H8KMRI8bDsBkOHvc2Vor1jzM/nNYLtcLy500zjiM4u1PEfn3oBGsCg52kboy/50GVgFhx
uYHCy+3hzv1pmP0/uIHJ41n6j5HXFbI67u8tAOIbyHDtefGWx66Cm5XjFw0bfybOO78DKVCRNeSo
vVVkvy6XA1iox8GKWyQuTD5mmj7DJdoxH/kU19/Vc4OfZekoK/l1l1y8DDWxQakTTI/KyT1KqXU1
xhBm57qo87su43kjJdztzTShpLlc8LNe7+0CLgRSsTMLHC40zHw79oEUUzYiHsP4MXRvbZLATa/K
9C4oNdQDbi5woCs8fSoAIPJNBIiRg+0CUTCUJOaGz61N/YAr3cdtJ8J0ng8GS75jWbuPakmTU+KW
N+b682WdAAgcRoRucP545l8vWJvXTe3r5Z1gZbgbnQ6XnVNDQ4vscHGX0+WXYNu7bt46mJyDJ9Bn
rctC21r2rL7w58xqfzk7jHHm7dP1KSuDOPSC5ogwt+DszXo0L43cg/u4qsH5h3gQpl0PRP+UjhYg
uokB6GThJfHorBpZ610X6D1XRbfBDlDc4X79zJQKdpdry6BdF3WcbYZeCPBoMeAD7rsrph0dJ/rW
mkE4xWQo/L3j/RKDnItgg9EfRs7Zt/l40FJN0jxHqd3vXIelOQ1ihrxp/XIkx4MvyEU05w5lTuwc
yhLimGL736G6Mx0UADS47dGhP05KviROQalgzWQfYpbdsYwtuGM97ohL0cAxAZEm8zFcoLZWtnU3
t4aH4SDDYp44HVLiWe6cQOlNpFEWD17wURS0dEHFHFB29tXQMBmCXjPsF8e+qfB+nQYfjpPbxjge
y7Y9eBgzLncRe13GjeRPwGU6uC0ThX4R9jH25pDxbHsX9HMGPj26glbLWkaIj6gq3qyFG7Bbkp8x
6sfNmHpHLhAWBzkt09Sfmkyb+8FEBcgRVIWCSSnJ4PYpzkTEfIN1cLtshc3xBqv4z9K29ISIlEJL
rFapWUUHxMx1aaKcb1HEsbPacY5WRD6jXWAFvC2c6PdEPAjSRbbwNkOo2ijnUC0qnKOBnjaQaHTL
LISj9x5zd4KuikDbCvCNwLqaq8yKIfn01C9jvPBwql791v4mPSlAz0ZlEDceF5rzFo95coOBZVx1
a8dmjopDs34EbnUNuZeZsk9zWnV7zwGkMBN7aa2POL0+B/IZDSljByTB950n0doQgSChbGPvtaMn
VmWbvPAwmXKCPLqcvICtHkqL5tK1ENGW/nU11fZLZmEyTVoEXlK71BPLa85O9KFyV5A3KRh5Qlng
gEWIJAMpiO1btSD8QsbLkGr9X9nHRwy/JzWV7dXlT4L1Cs9SdtHAA05ZjMXKRBUneQC/2gzzcfVz
ojYMcvMx0riVjB4FEVHH2gPBl+yXbkLaQF/N1y8bOeCyTWNmqmuFYpMs0nn6O54b3oeGZ/gUc//E
g9qgGvHxjcm7qefcyLouaTb2yBAscK2tb3NSBR3z1l66t2ItUxmf+5BDqNzM5NtgI80lwwjDcCo/
xCZN6nZWfJEe4IdOs6LmGjI4S//FX2x+QvrYWz3kiQbQFf7bX01HVgbViLFN8cAjXdK/L39UG/tg
YShrNaRAtfwO2rdTCPzAJaNkRp/IV4j1ZozRyPbrcaFhGoTL9JEwUL8ag/EUS/sjS+OrzjL00fCK
hyDi7bvUxMW+CJr4UJv4z5AI0+EzaQOXBVHj8knkRoHZz8rf3bWI8ytEYqZ9Hzteco1n/djE4C0X
5eFCy5FRZW1VkvaD9EQ6NCCeREkN2JEdeI8dBIeEA28x1I4POHd9ub0sec3k51Ccloeyva7jBVi3
exJ6/Wmx8e6Wjd4Dc5948m8keuNdQszLtuZpwzwrj169YJqwSYpXP4jn1Wo3bjvB7xxH2EPGgKGP
6efitsuZXoxL88epxXScJ4ARnjWjrcVMj2UGy9xFUm1pDPnSPM0ZCzc14FaEWU3Z0rpMwwvSTJD2
oHQm76VYHGhsTMHSzAoHvd7hej3UuBXTK8rNscOmltmHwBmfR3BH26alrEIyv4mhZ+dD9+5SCV8x
WHmaIy/bC9D5BtLOI9p1hs05GrPU91tA/uMarzJtWb8Fuwh8mjnpMvR8lshFQknpSVIgJE9gH4P8
ju7GRWa41vMdAoNoWJuuuDWR364lOhWN45vh5aKBI/mQLgyZM1g5oVp/eYIbNiJKOgg9NFOxYSFj
mydExs11oed5v4r92AO72G1Y0HYNx5Oq5h3g3vrKJGBEIycO05jLOum37SQU9CKKJKDVEnwqPLtc
9ccy4Mab2SKjvoFNE/C1bg3XZHMvPau/csfpTxOwATEsb0DjyhmJQbI5R/b8wdWI5XzIg7NsMoJ0
ELxfq0X29C253IO5h3g1oNLwWjYGVYFGNqGpA6Lf3kor7o7aTYPr3KkY5mErR77ibIVbDDfuuPTg
uaFTe5yXQzu9V7W6dwi82smJuo/NSYEej1uOS87DtqE+694kQqgqCAv3vKfBQDNc1/1IVVK+xXLi
xvORXaECANHLs6JBhYoIX5w7NMLb3kOBd3k2S2c2kDKvazx0TZXbuOAj++fY57Yl1/KjR+mNX4id
URMgL/CG8of9CzcvXTfT7bLbM5RND1YznRaFYpH0KXkC+/QwFxVg+NJj6THHX5ejBjs9rrthONc9
t91QAuBgE2xsuhrpyKI9dNDRZysQ/kkmgccC8aBX6oSw8+X+cloSj8NVbqjuutLuyS/5HMmTvtEU
7zwS9DWpqjrU+bDub9h6ZpZ2ws5iWmnIRIWF0Ir9JSWsOf6as4EwTXcGElKPxakD4xmSTE2HpxGe
l34yXNEDZOzush9M1cs5N4ywWtI1ITvFPboKoUElvpoSL4IJCugxCcQ9pCFqWZ/vSnA4xBeDEqKQ
NDwevG+pfrQIMPi3rb0PasbRXKeXi7XJGn8fpwYHJVQEYgqAgK6N5uXegpixYBOz3K3D6X8c0SZf
rnenjIdHnz0Xt5m1VrGzadzUBkRVXC5fSboWioFzdhjLh5mY/IMHhaf1wYdenh0ai9kROwK3JemB
wfy96DYIEUVjgsqKm2HA1cixQfIc9rqdN5NGYCM4LJ3ip1L0ZbDMy73fADqJkge5kCoh/Rrjqj5V
wniPOkIwZ9cnpWe9N5N82TOwgb7T8URm1bQrJ20esvYpMtIfWTFkx+L0PizNDc0J0BenI/9xfIRi
P2FPiyWhgquvDnBiNMX2KWCcUPvdfW4jHr+c5J32SSVX9g8KmdusxfI1Rj5b8sZ6YWXPZ94h4pgZ
+hwaBAfp2rhmrs+ROdFnUS4DjuUSpKrXiYcysyejCsE/hy3dmVZz2OWIhLN24XnrdQ9qHPmcKvu5
txmiZA7Tsr5blWFGb8AUu0u9sd/Jc17C7Lo8jS+nm5Lz1lwNwVBCgR/iKbMKngGOQ/0C0b5YlYjO
p9sDFh7BRvw9JWEVbiwf5wfW9z/ojpjD8fHYSh5FyqL3cmNFbcVcGwvlSDnN+2XBLJMxqXF9XZyy
ZGbrF15OVKGtO80L2P6tchjnXxd9FCoS8/7+kdffGhLP3kJVus9FftevwwcC0mg5m4YGAWY+swjt
olhC+BKUuKlsakx2iAtVpeo5/PIBzYjZ1QOlzvh5eUvqnilfPj8JMJaHuMZWa79jxeJZjvHLdQnh
sp9i07dBl6Y/xOb8ZoPQ8uXqmM2cxEGRHCQ4r93lpABU+2lBc+RBen+Zs/AY4GxjougDM98munob
WdIz9oGPyuHExGOe7qc+q49GQrCA436mLqSieBwKHETy63Kv0ZLZIfc/t9VPMBrRyWSWJhr5Owja
n2XuX7hI93YbMymZzN8s7NhyorCLG6BJhcX2RHf607bqeVOALJ7i/NfEOCDl6aTK+kcloPUSAgAn
cnc8kNi4FEXOJm1HPOIenNISGmwpQ2+ecPO3LdK9nCYP7tsJUvI7al0E+NvGh63VRdULeS9DPz0P
QfWKiAYn49D8WG53iBPOHx49tY1ndxIPE8SWA8rlU1My7ayg5pPwWhxFTThuUAzNLTGYL7RUCPjB
qroZUj5zcDADrWNM9nCMh9DD7wPLASul0fUSOAYitkPrWYoFhWZbshvhPlqKtMN4In8NigTLNsh4
4Fd/HCGMcG595lrMgwigPIG+QmMiTQiMTbfDMHkUziyPXjf8sXDQOsv03CczF4QIHpn4Me7NXqA0
vzYyP3rS29tucRNFASf0El37o/rsZrjLJj6k9GhrXrxMwbvJnDaHyUQpuBNmhyXouutBRD/uWh08
ZTO0LaB2BF4BYRlsEAkWq10amHRvjM9DMsirNjJ/j+smz5F7LljyahCwD0FHappq9ip/MeVLSyhN
IrsHltqQBBdro1L8s6b/jU8n2HKm/7Lb9McruvcIgQM+wOVYO8wRR2fPz3hAIXw/YpuexPJG8hEV
N3IwY4iZGFDmdW25s2bxGx3jdWfY8y41sw+/xxBS6/a27gIRwmE7xqI4y4TwupjXZVcgreKMO8w9
Wwn0IkeNKG1bj2QTf4e9oNs487OHqS3yq8d4LtRm5Y/DgLi1KR42To4huQBNhL89yvDFYvBUnv5F
cv1had0H7s5X0TYvbWKOJ9WPr7d0LDs3Gb7LxniAnFzvdAvCjdXaTes65absE+6SF7iUxNQo/qad
1HkQwVEn4zdiXMZ4HfkHYGMxFL11ralDqms07BXMiDx1f5iQXVmJfCf4Qp+yzDti/TOYwNd3gV+z
FjebB8rMhzgdiaz0fjcmbD6jPFMN30Bs343NUQCnc7JH2bLbBJoRugYziLEYbocAxRKoOxz+FqJ2
j6I7kDK0bPve8qb7rO//qNg6pHXx3Mj0szPHu6h2WP0GXA2VRt5RDvgasQmVBGqm63nLgIz4yHnA
W82lqJv6hOaZx05uL+FECmIoJfgMUuvvXGfwTjqrb1GnAROG17zEbXAaFCh4JmMs30fr4MOGikT7
JVF87AerOLDSpHChueh1vGVVNV5vA54Pd1ZVzadqWH7zfNP7JmqeHbPrdxkCLiM6RBbb5py9Mu9F
HpZ5RQOZTeGQxMup0N1yPabJPusVMUFt7pPW15wMSi4grOgfAY7ITee8LysPWfjE67kDzYCNAWJr
8zDYjg0lS9C6+9j1P+0OCS8EpIfZKu5o9h1OEkmJ6DfXBpOKzagGcSBi0tpOOqhCVcGak+N21cmR
G/BhYuK/7iSGD3hNR+L+hl1FkrMCP2Pz8ybwm2HV6FvyDO4n6aM6ceXGnZEmoQ15Y+i459TMwgjY
cYOdDoi2Dgjug7IVzVhznoqlYGiVAKqyZWK/itK/8lX01HR2DH4FWiQr4BRCQPLpm0vOftc4sBd4
YIs7ID/OjfvAd07YEIBC+2UCJ6T6SLN4DVAKqqsBGrbdG+7G91ecr5WfnR7BfZTmTx3XrvI7CHD8
j5g8YlG6YtwFs3pCWMGCwuAXSNLCeOs0LgszdrPd4MM2F1ETvfnGJ/7N4bUW6oikiPlgS5UOZfC+
1sD0Seg69MFAWWenxV3Wp7/YPr94HkYz8m+x9DbUNqBfo76DuvydSz/hGYjQqWyTu2QqbY4beeSQ
9reAAogNgRzKLPQ3JueYC8D24+u+9d8jiBgkoBVXwYwvgZGL2MEcmjhZt6AJaQx8qktMHWJq7o0S
us1oBfIwzoW/XcTwWYjEOdb6hwdktdc2e4KxRFFXsxXY9BM9g+sv5MewzSpnUp4v6ygq09AwK6xK
62DeMHv6jJSJB9K9YjM7r3XCkmW8TB+77KdPkp0o5gPJy8vusrW5bLC4QYIdQsZHAjLYmaj8QGw7
sSx05wPcx78FOG4NJlpwU6HfBsd43SHNAYKaEduOS3y8MzK5FuvPRuzkhxJgnHLQCN12mmvU78BY
J3NWbUtzQl3CMF2ETIm2ymI2MpkowpvEPEWMRoK1eo0E5PbKV++wt71ifiZd6nNx6SO0s2Q3VQDx
qI3yfel/INQcKX21uK3XMWgaF4SHusnvyiqj3T+tsv+dD/YvlSoRPldD/2//Q/73nbBk8cy+mqki
u2vvv+yEg7Yiziilg7yM6cv1iR0RyLSQrrSTBNuWHSTjIHf/DiRKp+GoGxuCDFIuyUs92QGy3V6G
gwTSqKa3ERuiMF9ctqpQRU6DPCImlCdLYKgXNuJleJXMXwo6zeCjbmEbjKbBw1HFqEOZKPyfX6H4
bznVwrEsH92Fh+Decx3rP2+9+9l36fjlGk3KR4GL9TS4kDE6IdlIjN9q3aeA7OND7h+gPdBBRMH/
ZO9MttzmlWz9LnfOswCQIMHBnaiXMlPKxtnYEyy3bMAOBPunr01X3TqZ/JPSLY1r5GXZCyQBRAAI
ROxvjOwCaKpxaRu36hE5xk+GJbvKQSjfQl3/+VfkU3C4i/kOtTHfp9RlyDrxP74iascG3bsM/KDx
egSaR2ybl/dkqMmBZVBNH1fiAOfykYaQbxoXGbtRiVuZuLb9l79nAei8jHH54ICcQ4Eq1gpLGU3R
sxH5k+P+6ii+gHwE3TtR3Cv5C0d1jABqBl3iHnjv7rHnwSUJ08E6VaZEsAcCuwK6Its2AcPC4/13
8H+9m7SF3D9VMb/xXAT2Od/7jZefhujn31u03oeNCagDIOsWdSo3vIWLd+zuHpkFMUqrsHb/vXlB
Ny+dEBVnf/vxf/NXLuSvOMgZmc9fWYZR9v19ysr43/9L5c52/uUhD4QTJIZw7riYeP+pcufZ/4K9
OD4nHHohyGrBlM1yFBj/3//D8U8utR0C6juxKXuXsML/5VBI3AGQhiSXUQDvf5Kw8tEoLAa5FMej
1Bk91rsslQqi9gIXycG9Lo21qkoHqdgtEAHv+uATx4e3fJcL8+/WJ7p51ONIN4fiNwoLesjAZ9Di
9UqCqpcY+XnnHzHzAfbEmpFU3aUSpV0nkDRhO3WMmK50it351kfH/O9knv/+AHt0d++6J/CYcnnh
o55HUn9RYcuLskRICbt/Aofur3uG9/EZYVpDtY90/MTz6o90zTO2HeuqYS9D0r+ef8RcJ03WHUSB
3Ug7zDn5VrDLo/62VXR1vum5HhqH/l0PDaXdImPbdk4WIV+4BGYOFWJPCLm/UikP558x9/rj7++e
0eauH3uNhRsVaI1QpMkIAG3yTPj6wkfMzFPb/viAUgUuRYK4cwJeBEUyqJSRMdQOG4bstP/2BZ/Y
wdwHTFbFVPqFkR36P1cQZGxzSyA3EZTL61qf2DBB2LRweWufsGiNdFbxkiU4gZxv/OPC/m8LmJiw
Z7FedDRhJyxcP7EF2aTG2tt1dvBiXPpC+rUAGuD8o2Z6abowV7T0oPWasVMetjighxq4UsYu+ImZ
IWYTS87rAVcnMkTjVsXGgCpKKMiQH1B4HVzaYWC2fOIs2MSQiVsjnA7V/pPfsh0CHV8UtuBhKS6M
xFz3TIy46PMyyQqRAj0DWkPIbXaATOYlTzfX+sSOuZ24BEmByb2FYiVEFZDTwHWKs/Z1Yzs+9p0J
cxuJeV5ThvdBjWq+XObuOikIu7L1if1aqKbmXgk9kMwOY2SEDG5C17rlENg///ozXo6xj6/vYYVO
UC+uT5KinkQFB6GxgpFOj5jN9MqHTOwY1+AIAPFQn5Bk8j2pu02k2MYJwA7PfXVpvRwn42eTdGLP
AQuGPK4KxM8zyBGoEukndo+LA/vQuP0GV7D/uU2ECnHwO///d3l0si5n0JXReSGKU8Q88uyoCGca
JZ/PD8eMMf89hbybTcgRotxKu+JERgLpokzKr02LegQVK2g3nn+GPfeQiTlrRN19nqbFCcBgB6Ja
ZeofiY+kRg/QqLK+a3BZmaVfOWLMMoYQ1IDEqu63i8Q4GbYLBXVOktaoyNx07hdk21IHF5pAnbtf
6jrcOI290tDkyJ4BBROAOOAPSMhCBx2IqO6L6z227ML+go7z55MhpxPH4evILepO5qdWh4+kCd8a
lqz1YG0RZR9wB8MPTo2Mk8BkqyBHzVKRQQzjfCfO9eH4+7uBstuuGYRvvFOQg0DlIfoHUc3Q3PAy
DS9YzehBPvu68ff3j5C6CSUk107C7fZZ0H4HX+PL+befa3riVuw2lKiIdNxTjYznLTe+v60JUm3P
tz7XNxOfkvc20zZyY0/aY3euTG5xZQCa9qWgw9zLT7xJ5no+G0icn1wvLHELDOWh11IW+rrF+q9k
9rtuFy2Y8aWm3qlFlCqOauQxyus6hkxch0QpC2pQeqSrCibWaQD2ShhDlFrpQf063/cznUMmuwHX
EoW0SyNOQQVhmT2S57v+FwqjHHF7/gEzg0smzoN4TVBqS2YnSOv0y1QxYGU0UvB0TcrrbItMzLrN
o6bQbGCnEgoOcVDum7a9VQ17OP8FM0semZhu09oo2rO0f0Jd51tf9t99YR1UCygeBDvOP2JuFMbf
382hJMvSrB9y/1QThosuinoch+Cq/Xzrc0Mwsd60B3wq7tB6Q8qdn8c7VI49WYirnG9+7uUn5gvs
JBMVkqROSHYFZM7BfQ30IiHe8nS+/bn+n9ivXfl1GqjCQ7iZyxteRNDYQ6LaEsTz6L4tBnPBkOe6
abIhEA5tuCaxf3JM8QohKyiiqRuvSe7Of8bn3UT8iTHTzHAVJqV/Km1qfYP0Ff2Tpba66mSIYpCP
MyhlEvttG+sLkI0HzfJvBQsvjO/n/UL8iQXbfZk6KE4QoLaC9CK6fsAOIG5eKVJc1tf1zcSCVVjU
ArdX4hQLglwshAwl2VPsZqvNdQ8Yv+2dgUFYykoDqB3h4BwSFG4DAxY27u66xifWWya8L5gTi5Ns
T5nB3S6IbpdOnXOzZmK7CMMKW3rGPRUJLxZhBnmzsPHfrnvxieU6EM6yUXlJT0bgCq6zKw/lRMiB
v671id1CCyoEtbuhpwTUrjsL1f+ZCaILTnluUk6M1W5oYTEZsRNS6yAr4UEyukBG3cL4Xba86v3F
xGCzENUB4Pa6kNxKqn2NLNxl4prs/nzrMx8gJgYbBzWY0iCAnmzZPILlgBuigaKutLzgbj73mkRM
rJZwJ26TGOEKXVT3NoRSclQQgA67dCAJemFhmZmcYmK2TcMdPw80toWZKd2NHCrxE4K7ILZe10cT
qxWq7pCmy5OTCcr6BjecbCPdDNjZxnGv2p4g6+ejYyABLg/SPElPiWffxMi5XiQ+7iab+s/5T5jr
oon9UlxyQwHBTU5BhrzXMMug8C4hz3q+dTba0j/3/ERMLFj6MrQs4aHGot8XNs8WOHQJGzL5TtRC
uqVFIv/eHVO8GMhox7zeNxk5dvhL199WyADpOwvVF9ChgoBJEEWoaboUZhrn2WdvNrF+GlPjIhU7
OSHDeCmhA64IartAVeISmpTDBR8zZ0UTN2C5BfdkhadA6xq6ZQfk3eFi4cKaOtO4N3EAVLAUbESa
nLxKQzoV6Nho2AzpcMFCZ6aGN/EAyENOTeX1w7gmPdfDeGfVufHq/MyYa3xi/kqUMSnHxIgO2RNI
gnT6rdeh3ua61ieGD8EkldioMjrJDkW2jFhy54GjcWE9nZk6Y0Xz+8Xaq13a0xGBmHoAZAkX5MGy
8b/54QAp/qKMUCDS8QtfMnb2J9PUG/vv3caAhC5hSL/C5qYBE8FFzsUakpP1Nk9YuxOWgqxjUKS7
0ATeha+bG5mJR2gL2jgdMq9Pbq/bW4kM+2ff8Oz3dSMzcQhIVIKWH08VDisQoLFk9YXE5sKbz9nD
xKTrgHAvg3bSibSVC4Uo3t94QqdHVOWYCw6Nju/52XhMDDpsaqWGVirwe5GL3ZrnKtG/LGjHwWnV
7mtZ/wbOIN/Eep9DBlfX13XbeCP5fhoMpqVuXNTyxOFRULucytRdEyctwvX5cRkb+uS73HH+vZ9n
fGhrW/bqxOqWQQHGJzc1Q1Q2RwbFCuKoYLr2xl1nCXR3sr684MFmNgHuxAv4vZaFg0zqU1Vb0apw
xpyl9i2AiPgS4dQLJjQzod2JM7CoUC3yzdWpD5CmwSukADfI67ww6eZaHyfj+44LHRPbyDQ/DUak
Xwee42IKuLGwvTAwc+2Pv79rH2xHpqRD49PIohS12oHpejw/5nNNTyxdaU1A2anUKRAoAA2d3500
r9c1PTHz1Ap10FIznBxUnyMVlC1rwEwuDOiE9vb/rrqIOzH0cLA6h6YmhjW8YOdgDfH9AC8CMeBK
FdDjIzdJ/fNiWHaumyYmz1CTy1pbyiPwQZD8NwwpxZpfCg7NtM4nlo38N6TdO1l3omSAomnE9Tr1
iuDC7Jwxaz4x62gYsg6B0PiEVZbf+1RB5dgSkLOOgUfwyqcsAVKjKaG/VvW8veAkZ9ZHPrFqETBT
QDo9OvVIkicMwpgKqGe2h/rlYkAt6vkpNhMtR0bGR8sohkTpAOV3J4iiR7cM6b0PPNH5j7qhKdJc
IYlWtEcUpG/HFaa08zsaWdvzz54ZtOkdJSW1qhsDNaYu0Hdd3eGKzP1zRdMExN+PX4UALfQwcmGO
4zZj4XE7QplT710wnU/nA1qfDM0Am2ybiJtj6XWrgZarAKW1pcshepRnt36vAA+pzVojiHvd50wG
iYpGxah7yo80RP5YV3QopKnUpSuFuc+ZOF+HmwGxN2QO634nI3D0anDGILbd6Z1N7wT4EWV/YTc8
NvmPBRI9N06Fd344RhEU1Ami/BjlbFXU3z2MTo963Ou6aeKKgSpKeVWhdZWhXFFaClRfKAVszrc+
zp3P3n3ijX3OHF3FXXZEMj//5Zik/sUgsHGXNsHwk0I5bBfaVvFm9NBVV37QxEXXPpQqmoFlR6dF
wdwa0g8QpglAxLx0h/+pCRJgRz+OR2EPAkUqKOz0siH2FnmesRqlg5Yr3s532swDnInbH4QhvQ25
tGNlwhsYxTET5HRV09NUKM8qTcNdnh1Lx2v+1E6D1G8Sker1uuYnLoShhDqxkBNwbAoFSpRddtkf
lLLbj9c1P/EhFKWNOFq1+ZEnTf5iFQC3oX6OXYjmzsxVezKudqqNH6Jw9sgDyK45ZNN3+i5AzENA
Ly9EEakQ1YXYytyjJt5jAPW6wBJVw3t8QwrCS+zfw1tB2e9BhGKZQQD8fIfNuA574joGXAtYicJz
4JY6Y4CzCcFYJddZ2jQlqssIiA5tVB9xe6IXmUOAs0ZlznWvzj5aWex6QcsyWR0TiIz+jKF0et+X
9AgFxi/XPWDiJ0SAmxlGYAoQpE0XbFSwoNadO/D9de1PrNitBDJ/ofV5NNBlgk4m6COVS+g+C4l3
zSEGnmgyjWTa2GCzDOWxC6W9gK4TxKgr7LlQbV9Y61KURXhhNGZcEptMpN7mnmmDtjjyMv/Dufna
pfF/qd3NpoHMTFI2WYHyOuwFpPrMkbN40xvzDOn6XSTjC7Y29+qTiSRSntbxkKL5Jv7iNyUIQ+UF
jzF6hk9Wt7+xx3crM0/ygSVGwUHHgGM1XfMWWKPeTwsZ4kLtrppHbDKPwrhCMReL9LEvyW3kqscW
bglMn0vHgM/PNEh7H7c4775iAOkZmr+BxnITQOx6vGKFJP1La1CIHlDkSkDAxun0b+4Bzsqgz3X+
u2bGZZqg4/Ghwu2oVQB9DV7wQrk+wOxJXw9XdhyZDHzqgbvTIkB5VCk5Znn+hJqLp8JqL9j3zPuT
if+w7SYdABcqj1AMXNeuuknykW5+Lhd0xiLIZMg9C0my3OQaQuShuDVmaA9UivDOBvrzQu/PrEB0
spQOptMy0qk+ph6Al2BP2UvlcygY2UX0BtBE/TuI/fYQtyS8FBodm/7EWqY5RiXqdImD8qcjSzvq
v5IQacGIh1SaZHcJaojoS55DmgRCfNz2IHdyVV/SiY+sGSqui44VR8n9PTjqG57SXdmZl/PNz8wC
Ov7+zniQSNSg7rPQR4rzbrGvmqiHzG2VllEhLizic4+YzAbm0oyPSWtH1JOmT4SF7R5UnqsSLGD9
E+8bi6yFPPegj3EcUH+tQYYT2zrHdvbC8WXGSf6NZ77rIZLntDDK1kcmDEp+0i01RAKMAPEXL42+
XjcME2PUFktrKH/rI4ks6xXK887R54Fz3RIyzTaCCsaQ2D78vN3LfEECSGuBtXpheOeMfbTQd/3T
CgQSqprqI+pQD6RjjyzTW4CKvl3VM9Mso6GxIFVYQfkEtDt/JFxAzj0BL/i61sdBf/fyxOV1iFJj
jaJ14EhZwPeelV84TMx1zNRyIYHcyEZqnHvDkdWMtA0xXtz1kpHtda8/sV6WJA5BBpw+htrX/bYL
ROYfvFRU5fr8A+a+YWJdLoRaFLE9dURE4Fi4KZR/EhDrADi54Mc/dw5imjvjomgxzSXMF0jWu6jx
b63aXGVTYpo4ozog5fLa10cLh+eD50gKQnbcP53vmbkXnyxAZVt3zG4DRDVscKbSqoIAUe5dmDpz
jU+mJQS0EXpUCGr4GaQ/0t4Pl6jqv+QyPx9UEE4+TvqQd1VpBUF5tFAG9RVwbqzKuhzsn1U7ZF/O
d8+4+frnYokKro/PyPzCpqYYHVoS3OYAr0MRQnyzNEp/7PYGGMsR4PuQkOvWMeFPJqoJVAeJzhBh
IFluKIrA87D5cf5T5gZjsg8L8lA0BsUzx0GZlfDzDYVuxvmm50Zi4vYDUOXLHJXyR60jGwpMNshZ
SKY8gvxzrYFNVl/w5hCt7ori6FDrYJIOSmvDhWXl8z0YyvQ+jrEdplnhE/Q5CL3JitK2gBTHyByG
qOuKMQbeg8R3eLouL/TX52uxmKbWQEIxDBVomMeggCqgxAyq+hb66Hm80lW1Pj8oc581seykVNBK
s7B79bsEJGRUeIs4empJBeJsg2J6mgEw1L6df9jMDJgm2iDW50ShBAgHlUG/HOD3FshGGlbcJRe6
bGb2iomxt3kge6JwOgKzsAXcPP8dxohVn3/7ucYnVs5i39JM1fnRAOcF1VhgUHNTZKvzrc/1zcSm
we5L6tYgAm7Lbo3D0K7I4h8maa6KJUKr+uP0ldi3+KprkmPaROYWO3foWLdOdeFsPffyU9MuZNcC
u5lj38JXxkluC54/WFl2wSnNWcLErIcw57EjxuZNvqndBMKI5JQIQC7rWF3XQdMsGVCNtKwVsCTM
RKvMr27TTl+I/MxMnGmGjJ0DHthGcHx5ZdSOOda9kHm7OT9v5hqfGLApW+mnNsmOQEaNrCMQS/wG
NJDrWp+szZBWLQoO8b1jJ7I/2ATsINB7na1O02NSyDpDIrEvjh549yDVQE6LieJStG1mRk4TYiKr
df2qGy8WICjnjyL3mVPcRnb5fE3HICz+0Z4GVFwNHQhaB0hi5qeeSwo0JouvcjV0WgrQQ9c8qUMq
EEmo0rt4kPXOYvlVxW8EaISP756GvaNjNYhD6XQN8JKQx42LAnd7mJ6ovTLr8130+RBAF/zjY1AQ
T1Xb4zG0LV+Kgb8aCkkffTFEMdf+xGP2gWeo5/biYFQHwCqHWKhvkAAIDOOFzIfP93V0GpQyZR8y
GnTiQBKxEU2eA7FbviW2NSw72X9RsQNlcxfDL/P+wsjPfdTEk4qKJhrJ496BOeVeM/PcezxdJXxo
LozK5/4CsoUfR0Ugdx+7X+keKkPsbZUM9BkEDe+CF/389f9RHaALaqFQDrIY8QChN7Af1abImuRL
kyaXTpqff8A/SgTsYdA2CRPvkHMe8BdI54ftvatSmr5cM2/JdHedE1LJLAUNQtMB4OCkDOXPSqfY
s4KkVlx3LiHT9SZ2NFVBFNIDOEC/sM9DtkjT9qMA1s+rPmO66lg67/vUKRmAVxAUG4A3cs02z5ML
++G5YZg4QItYLLOki1rDVr5pK3+CcOJVuwkyJa1Q6HEiK5PwA474wY5V5Rbgc7CRXf+qjGxCpodC
KA0gdVF3/GCJFCFMEDSAYWqC7KWNmLjgPOZMYeL+KsajLupqfsh4r4A7zsIbF0I5u14qeaGjZsbA
m4yBDX0w3LXF7NCArw7xeoEMU+IPV7ki3Fh99BQ8bKjTABh/0MYWD5AgT+4jsJzXcVaWD+fn6MwH
+BNvh9uYuoGGPT+0vvBXuO7WQFp4+XVxc+JPfB2hg6riNgNaVLSN9zSWH9bPQIAc8koq/1fpuWUA
IfuiHIUukGN61UdNT4pZpbIk0nI4tFCQXTF/YIdCyuHCmP9NHvpnsIFMj4V22ZSRcRU+KgaSmhXi
ILLoh1TlobHdbOFIUS2z/nuQQJOXoEI7skoAy/L4e5bQY98GEpn1Zu0A+tChkQBOQQpon1XVS+X6
r2Egv8s2UeAh2PkBlaYV5AMBJcAuB0RLFHpctbH8R11H2BvojvugvpoOfOd90vd1uncgGJGvrhuF
yc7VNQFQgcqjBx4UkGnMeF1vYsGCqyK1ZHrSrEGLDKIaNeCFTEE7YXlUQEHdS8yFI8+M95gWdJSk
6d1GaefQpVm8zMFCu4n7yqwhxh5eeMSM8YnJ/omGug+HKnVAPZIUcTdIXFpAzFxwf3OtT7xHnwOi
g7sh+5ANXZZBr3rwoR4r2PP54YVC0t/Kvc8sYeI9hsKAZMIicgDo0GyHUEH1LnF+YkAgQuyIDSbW
H0KAL/Q9yGMaiDG6KnhJcvttoOmDr9Sb8fiPkMqvVtnFKzcEsiVzIR4LHS6eeSe/qcjR8cVtSSA4
6dcUYn52S9d5Ed4DGQyx2jZfipb+jj032PUpTCrIoSeAAOCaxt3vkoJgboAOzrK3vOufXIpNtibO
CzgZATQzOvCFAL52LHgK8VKH8iEroYbOZPGcGX9bJjkSqc0zDfMHUERRL4B2IOi6LSRZRYOC4Gv9
gMyU7xb3imXKve8p6SHUXRyEF90gAgxcorPTpvwSgkZYe9D+8AnUvKNqV+ZyrcNwpXgBsHK4zKDw
7XD7xnGIv0hd8FTG94Yo4LCxW59DPBT6xgEpIP7pjNqX3ooBMNgwdapr9xDpeK+QAgDm1Unq3llY
kOOLlH0LFhmEdwYoUQjIUw9r0QZAwZSHsOwPOSP7IWxfgs5ZJGWNcxpEri3nuWvc76k0R4SKjq1T
3IMcLJegBt4jrrOLsjaEfGf6E+rGm7F744wma0eLZyRLIZrEVLzmQCpCDvrkw3qg9M++OnG56s2w
6ZRzIxrna0HUkov2MWXNm1beHSAm3qINSLkkEnDRPC3AQ8zemriFQqnBeSKJoFmdP4FmvEa+1A5h
zLUbKAB6W7WruZAQkdenlJBjXPa/oPB1FyoH4M2S/WqKZG/zsbDPB7JS3ygabbQCKV1aS0WHXyIK
NnlgAUOJH1Np3VBI3FOZADhQNyAF94Au51H5ZCOpbDMM9Aiq7TO2QUAy+vSXDsGtyQX72nhheiJe
dUupaW5dmz0TiPGvqecZNNRbizh0kb8b2Q9gUdzTPkpXLGBgWQMMsg7bplnFBY1WKmXFPQDyzgIh
CySUloUXbLECREuvaKsvdpzs0zIrH0OTB4ti6E9O291rXSSHpMrUFplwZg1quMQYZ19F5Llba3Cj
ZQawDRRkkwUY4t94UokN7lVWWVdtOij8ujR9ClCtD6Hwgi3zwv7lpzFkPsl97MrHROa/HatOlwIA
8UVPzUZhhciGcoualmore8te1EG2IwPAJ70izbLMCTBKzQ4B26UPRiQUV63sGxuS57AErJj6cttb
3ktVVa8I5kEtP063qJSBHqsHgWKrfjGJ3kIgM1qwPn6My6BcDaVfLTFvb2vGvoGJe1N56taO4iX1
zVolA1lHFukgCE92sgfhvFAAIqUZtNdRgr3sXXWbVjyFRKnFF4zSbsVFEZ5MSB+LVP5AyXmxqN3q
kBWdWkJ1FJqxlXvAu70lLsA+ADuRv6L+UNEmAarhsntSVUc2gGHRecWvgkRPMWpNINBuQzrFRCdV
I6M1qlqFZkHb9HomDzqGfHpsSLUQhdoS3P3hLv9HryFmwDjEpvvEV4vO9GyfwlMu2ND+GSdeI7qn
sGkeZdCCOh3An8XuF2W11grpfTtLe38yGYJgH5MFCsOdBRfsUBrvjWt506X+ixe761jmz1au1rgm
XcF1AMrQFSA3yPyu4NmtC0sEz0ksyqz5hf/+O+Ioiic6KDZBq8H1owI6LLKHYqxXwVVAfmTR9TVu
U8KbourEmud8R1sDqYEm0isnTr+5aQh4uiq2eSA0ACRABlogTRizsj0Jb0EXdpvurEDve1kC1mPy
bjP05ShFD8nKPgQeHEF2tYOE+11LQVez3DiGajUuLCpg20EaXGZagKkC4bsiM6AHFytryB6yIf8G
sO8Ti0AEsaETxbqWZovBBTlQ42YFKc0u6j8ructE+lbLcOd51SNCL8kCR/Kl7QTAr0cD3/lM/yam
GhZNBdpGMLr8ERGbdrdBWkNmJujATGuqO86LWxFmGhKS/o0N5VewINdW5ntL5tM72dn+SjOnhi46
+c7s4VsjhmWatNAMz3zQXAb6JtHoFhtJtUvTDtrQIoSgu2hOlVsQeAb/weuiO+NrKMqQXYeCc4Ce
gD1K9GOUqIc8if1tCjDG0g2HZJlGEDb3kl0JjELitmvgh8BH9lAaDBU5CPs0YCiq756NXCWUUAL0
bNd8ZRXDL5yEU1QWdAeRD3seQ8kXlLsKN9RlvSwzi61q6GXvVV8Gj6kEuQd683IZAbISaLmmTb8X
ESnvXWOvQKdwHh2UL5QUEPJgaOLXWipYDoXMt8TAIb/1GPjec4LNsJ2KYGOgALW2IRuyjBNNUY7F
IaRPoHhslLdBARAKUXn1EvW42yG681coz4a0hZtGi6Sp34iG8ncYwo/1qigBOxoiLJHqN2jTZsUJ
7XcO7lT2id25SxojYz4QKM0hVrquAONemZLZq96S+bYf+mhpoz4I19nsBhsEmB4Cosy+600A/idg
dz11bmJfa9yu+z9U6oH+Wx2AOwPkxHN/krpzcCM1yPu0akKo8Df5Dmk6yRH3wfq1cRt9G2Q6h/Au
mC9WTCywd0nxLImLOjHXQ9GQ38fDQmUFFIusxhmqlasKH+qyyF63mbQg9I/c1D7FsaJRDnwW2MUI
9qN5tWZFa9Jl08TBqQSge1NUVbensW1AplZp84KrY0hMl4ImcBNpjmAsR11c68f6ORQedqCW467s
iEFZPqrydW3F6YE7eniFFnK8QWUjUAuhsXaBE0MsWtkp3FpeKFTLgizv/I5l4C7AMearIvf6PfKg
1IOMTf2QgoKerWs7yJ7ArScbXOFV90XSaHwi1RVy3Gn8Cn7LqBIIVeF9H6GsDZg0pD6t/DAjLZbP
KHro8m5b2V61c7I+W3LaArkcOxB+x5CgqKMPy5cgi7MbnsTtThZM/rbsJv8dyaIH/iXBpeEAEfd8
EUaOtwpMMNirMtJIK1C5BnSVaq/atpBUu4UkS7w2PlDHxmoqyFu7fBMWGd2gqD49+D2L194g5Z2K
KYqjcfzYqrjLvjtAGZ1a3zFHv0jiI4GWHK6QyLAOPfooB0csiiC0vzqJYPc4yPElaSS2qbC2h6Rn
kDlpoc/zpcX+dElxHX+Tui17wdVgtwKRgmKzZA9rVw4QOcQyfNvrOPpR+6AFJU30nTaQkw/y71BK
wbgDobLEoQI7tq7/AYxJu0HlkA35XfUkHCdcIFSbvAqGu0YyRD3gDMD5xeDVBAsIINBTW4hs61hE
LeD+EJhxehe0axk82Z5uwdiyQ2TuQdQ3WPYd5LKHhvSryPJPcQCMip302BN3tbuhfejsLRqmiybs
2UuUVO5tNhi4xVL/tgeUYDIJfJrDQWMz3lPdFz/covNvhG7ZEpv5kZnduX/6mqQA30rQ7RQUfXVj
A0/bAjzSZjYyeIVF7mxgIheFjvSmkiZ5gfxTeShzKJsX4BbjcK5PFnMqsCX6ep+mIQMjAHCvFYTv
Ocw3zQ9JQ5I/IXJCFn3YhxvdJZAa09Ee7yVRldKkLyi39O8B4gObx42dZRYFQOp5tn3natW8JrSi
wTpC+iRW+/GKoGHS20Aqii4HEbmLwAGiEExcLDFCRisjR3INGDWgxIEkYGsfbpbV1TcDZM3SH1QH
pcAwXQVenn5TvvdTGMibtznoPFrYmPuD4+zdvjv1fc+/OJhfeyGgtO/QPNnarftQKJTqhhUYfQML
XjyI7q+wV/6BGdneCCAxDkxZYy2GhCKqV64cKOKgn8LU2XYKQHJlG7qzHdMvE2BPDibjALnl3F5q
vOQyQTba0iVddpMgPxgnLlAoEq29VV8lo7xh2QFY5HhLFUEgy0ROvGQ29uldJ9wdS5sfDgMEGTyV
+94gJqqgqLwuSP0FG6/mtY9jvkiEBySilxxrjr19EZXxiqdJBkJDE+yFy55VCHkFF8bTomIcpPNW
f08z/oPEBiQdS3dgm4iv+ETr2EBmZqtN94jzr1mEBCwTAy2n3GHqCPU5gP0UeA5V3Vgo/3W+NQOW
+6Ah7RfR6WLlQhdygyBJsrLDrn2kgwRlAZLDi3Sc/MoOgZspgMhLjdssTQbiTydKRH+w7ue3oujh
v1IS+UdJqm5LQjPyFaE9bhwA4NPCwdGOjkWucQP0TZfkSwsz/8BLFq5qCWShB5207RBhT93F2Jrp
Mq02Ge4wd9SS8SbNO7Yyqc83ThcDCRkyZx3XqDuVPfthuXm79KA5fAu8SbTqQpejZ9TvusM6opm+
VQMs12P1UxxhO1EWVbBrlYKeedq0K6fgbzxLQXPQlPjFQuNImK3wL+aWxjLZsSB5DmQObB2jjedt
eTPwHxWO9RCWb/IHFMUF2OIrwLRRqrTnUeZg7zeK3PfsN0nHayIfhNgaot77vqU/AUmjICq71QpK
QPyQd+Ytc1p+A4rpscFcuElxRbZA0pbaOEyjOrHzIHHOh+/FKFePnNwW8zSKNi4O0Cu3rZobhguQ
h4SX3tI1kq9HANgylUBslG1jbctaube8Yj6qR6zhPsOSuFIsbv7ESumRQ+AcjZWU1aIAqPpWFRSu
mvPX1OTg8OCWZhFknQ1IYvFWV6a6UUkQ3ia0rL+ldgvlizT3H60KbVZu+cNtc72scw9lBvDDi0y0
3VfhSvnmEvAHdB5H69YOH5Gul/4HR2ey3DayRNEvQgSGwrQFwJmUKFKDpQ3CsmWMhcI8fX0f9qYj
Xj+3LIJAIfPmzXsiOv53Vc91MCuUAXaTlxJMUJn8MlJQAdsuKVH76TZimWSwhvvR+J1WVtZYvM7V
rLUbsx85MBp/ls4/zV9b+Zo0Zozu08DwTUGCNdLXz+uycNLbIx7senScoE+s4dei1e1lqNR6Qfql
LK3ywj2bDCyejXipLlapZEKUklMfsaY6z65TJQ4AxN7gCKOU7ddGhatvOOHoNs3G0kftXz1WxdNA
z3Wfe/LZ9r5GVOWO8LyFsF5jEmQEZRStU7/Sodui3WYtO/NTq4QIPDelQeC1yti4A1WwUbHpfcKb
atqzr5fmz1Q409YAmfNd+jM/a8rTFSpyPNaBJdUAoq61emg35J71LBoeej5qHHbmoAOHUhIR0nMe
XGWUCre3w04DwgVXpdikRKc9UCsVh7bosPUvqO7mBEqZkdRuTr16vy55fNTaVt4cxyAt2VcpqOrG
ciYZxJnTvoHuXb4G3qgJ54OOmKC7eRu4iTtfoL2y5GUoqIaDVtiR3mdaGvR1XjzxABtuqLI+3c34
E390mkEQ74n8TPVO5YHriXXea2XfR0Xl9RtBvVhGY61BZsZQ+jCV+PUxMXMdAo0jtP6U+A3Nh52K
9kfP1B8dXOhW+Mu/xUYeyDS13Ly0dsZtC0z97+C2QCmShTChwMzW+Y8wHO+5MX22p71GZR9wYUUA
hrV8z2m9L1Xegl2FwCKjefXTQx8nWcjCqh1kGTQmOF88m0vSX1iDUTseKBm0hZscy053A4d48Qtu
yRlEizn45yWh3k1QbKIioW9ICO4CV6YN4Fa4mEBbbBH1htulkcOXdMSi211Hw3IAeFVpVJkVOMmK
pA1quI5fwlK7qUdIzOsxiyaii6iu/YcnjLavPDM+RAdhbXMM+6Qwvvw2BTaGS5ySK+YND4tZ3dTo
+zfAutWO8A61dQWYbc7yeicUy6S6Vy1/ROEWJ/Lfs6+iaH141S3d+xSX420pFy9gupGdaN0pJTAq
bAzflccSY/3fhlLu5hfxyPZ7pT35qAUXTgcLqWipT04VKxhP9bgfOARZx8/VC7Cr8tjonraFq15U
0dQmhfVc++aph3v6ZEGe+svudrXpE8+EBmrML7B6vD2koV9QaStIzvm4c+asOxbWiMSQIEy1aZ0d
ZxMWz6Ti8kj5072weGVHjqklQZuO6s1UY3lL2Ks8dGvlR+UkIcL7mvVMGzBFutuqL1lT+dTdsB7M
FvDjgiqWFYJslU4afyR44tBYeacbeVYFaui9J0dW+OiIxN9UKydBBnEq6HkDbxtQFtvRbnlPSIla
VyLPZQ5Ab7Lh1jCjvEbqWaE/rnDOC8OdHgGZH8Q/Fs/W2nY7MyFrv3Ksv90IglRpEyMY4JhQObLU
PFf2AwmIBvu4NXrznJrZP3g+OsREoMParKWH2pw95D7qmac8Bugr02TaVHb8qUsjvwLpAvvhLPkz
ABB1WovpD22qCiwndTcwpxcUJ/29rVXxZQipmDAm6s550b1kWZpex96ExAkR7KN0evGDRdK4JrMG
5pWrtTW7bvpVZgAsagqbLQMYSVMX+0/+Wj4Y2Syc2L6mQmIHmJGWYrrbOeky1tQDwkrm9ktf0/Qj
mRbtjPlrObExTEe8VHbQ+GSwsYK2BnIQP6ptqp0+0OmIrsm2wpPmfqYn2xFca4a1r6Zvej2U5aaP
LTbaDZXuG6y7NEEi3icjibvQO8coprpkNfJ/udJ4d7LZvyyD9ULECbQiewTWN5jE8mpxUtGnQgai
btGJF7AfKLJZRHoez6HGcX2g7W7YkTJ+db0E0dQUH8Wa0zkTZftJVdmHsh6aU5Pr7qlV4EW4N8FL
9qI7JVoqwN7YKQ+KWCkIJv1a+w64x8IctlWSZry2FYDBFhX+bI7rsOHdbr8tWu7zgifjIFm41hWx
cvwRmuzVlK8Wa1u7xIBaLTKtg9s862ddVQQt+6k+P3XWbPOuzEU0i9553IU2OihVSG1Y9DmD8tl1
aOatnNGbnb4Zzr4bTxszzrOrVlQjmVqrln6O48DLyBnSzWolPgJTVaPXl47YmoU/hY5ix79Vbhc9
oLQSAdFMv+q6AJ+TPYBI7ugncFSILRlzenDTSnnLEcYSmg0oujnP0r9trA1XK2MY0i3zsAUulz5b
45SfqJGcG9MX70dPuL1rvrGgzGx1jBtv/E0B4Owqt5yPsHHAzPmgz75NXdb3pW+n92ayElB6tdQP
bl4x6mBZ7FyXyfxat5OI7LZyt34ji5vJTtqWU5xKV1GV7/lE6SZGgrrUSaV+dMZqLOTH8qMSQ/OW
e4Z3nZwK5aPEHRnFo53SxeblfohX/dPNJj7WWCxEICz+OKUbx8+Iyq9r+WwNHB2BkazTmxaXxb8R
wBl5oX5/L5K0C2LRplGPuBf0umu+jl2fXSDwlh9tykpK583/v6K7PN4+3Divvt2XZyhExR4qnUmh
1wKN8DBhP5oyNoIhYkYk8ydFZGvCP5JcZAS9K90PEFzLLrGcZqc3sXWtpeUcptxjQXnRvfREzAGS
RToYcXXX+nysosyyjVee5mk3e5ZWRY2TD1CCXY83/GIP+8cPZBYhuU2Ant8APXNSTInBKtCYXaWd
qmM7SODDPUiw3CgOmW8BfnXWeSuW3v7Ju0Z/qg1FT7DM0z/YtsYxUxqwc9kzajhkhoZ4NsSOOPuq
HUO3qaaDKFscMLIrWyeEierelPtnMeblCR4wO90Fh2zTDfM9K6o8cqXZREYnTpI0WwswJBMxGHHV
WqJbz7u5Fyd2mE6lVt6zIe2BaJrQklgIEvGrBBLVk7DmDkKhWravYFxVgBzGS0mgB/OKGoo5Ce0k
+TKpwikygcp79mfh6hiKxStxUXh/tQ+fx5zKKztMjnYUVGEI+0d/YIDVuVvLM45rPeiPdjCUPo02
50eiUw+D643KbDi3XUxGNEubTd5HDZyBTckMIBSxCYDQ4Dl8ZG7U72VThKXU6aHpPvJ8/NNa1q+2
dI5QoMjW1cOl6D/6R4xU015cksunMQeQZUbE2x8GT7tnyuCxMYrdauoUTsZmAaiSZOPRrxicOd7h
oQ/PRfOt1RXQ56L91Px431XFpm3mI5kP13lNt9XYHOIpf+4EvmGzAgK5aL+UiM+j6xxjWd9yP382
p6JBM8xOxax/oIL9izP57AntH5BzCquUUqglHQ4ulh5WRu8dBne6uLmXg5I2rU0DolQyS+gG2Z80
e332VHygMD4Ijv5hkjd/1c6rD2Opk++N5R0H373LwfG5l8rfucZM1LPeycQIHbt8GmMniXwrXXeo
1sFSgr4uVtsNsaUBFeWEDQwH9G/M0rUhyX7h5dra4m2KkwO70/+EqIKqHTe6zfTL0pje2O28y3x7
N7XuuSzqdAfo8Yxp/7eZ9d8uT+KeAr0lWgSGeJMG1PKhbPpD46wL8rJD/epNAYYQ8vnZpYyGpNm0
q+n8pU8CuunQZs5xmjMbWd/w8NZ7Sro46nL+w67Wzr1TvaR1uvVb73voE/nTrvK3yz922qy+yZcD
0G59gXo9P26CriWDfqG4J2muG9WT1jAQ8jP1jxzWPafWH21mjSdO5nfl6xv+yk3PQxSnVFCSkQrT
D2+rsB2k/ryvWOKig7stIOHY8d8IcsUGQ48MPmDlGKEJeaZYaWsMaibmU1YzlUxTheA5TRgxa318
Asb4lVr5U+cm1lUWU8VcltpP5+RkVQ+UboWIWhiU9N6frjX2JRchK+he1/QwDHXEvkgZSPKzNg8U
2Lb3vGVLAhLJ/b18V05ydQoGW1NlgoDtpninevU5k6vKpZtfea3BzGvaHu3fHkK9q+513Wk725zq
SPcWeOWJ0R2GvtSZgZc3U0FM5uE+GOUQbx3RZRvf4s2V2PUd9TkLC9cZj/Vgmwg33EdcsOrIEwbV
uVFWSL7MEg2jfuXyumGqe7+XcX5xu3k7K/OcZDrluqMxs29CAjgiXXAw4vwDOSz0DREQIaOgu/LE
j9TGCyCYjPuwjmpvOomSeMLYTQ98YeCpOzTDJEO4J2JeBWOnMwBXyt71dnJVuXcES3Xvkv7q2ebJ
TuYPfTXOIoN+TFGLjkd4WjDryKvSs3+b6dxEK2+Dbz7ROTPnyzwtG9Otd93aPy1xhxCUmODd2+xH
uHQ3TvVjdM1vsN1Uuqkhd5ioulAhvgV1qnbAgCMgBd9jFd/0mHxxrzcv1dg9G4uT7uXU/KsX34xI
82bMKnUO0/ame+2hk86Zh7YPa8SuBLXDry9OMaTENauXvBgQCoaqP5BwbQdrF++QYJvdoA3u/zdx
Lad32KGnURonQ1dWYHlIuQRKRwtlfNv0P9U8n9Ri/C4tONXS42VoJFU4dkzpag/jHHjoU1qBGS+6
82gkxSu8gy6aOKemhwvXbe4Ot3GclN8969GBMs1LUTnUQtMN+8nWMLUXIcA9Vs3nUJcXr0oOlbSd
ndl66O1xUUcSgSh0RX1Mh+oco208r24a9tDLk7Wso1Ez9WDM9cMcW6eMV06GcjgFMQPIB2Q0tGzZ
bdgHIsRoMKslcvjbZnCWTK+T87L0u2KofmVm/O0odMC2+N3bzS6bUIOXHgLwUAkryuTynjK3QHza
QFQeGBPRlE4t55DO6XGKh/qtWFcqeaVHXlXm8CKna10RztbNF6nHh8nqrkxpef9DjC9WLlipbAhO
8zRumPA+e4m893V5bVR5T6c1DWwThPlsElc95fJH9eMSUT+e3A7eoZNJgyQmeV8L+cgAc9cdBah7
LV3BBK+rNnPOuSRKBj85zrQgq9M25GQ7xT1c4JWbNYBj/9mqOdszAQ4LQeLiiNeCrhsmOKA/Mjjv
RrYyx0heusb4nPQFlCEAV08aZMZMB6dJ97gaI4GNKH38qqVvfFHRUEpk9yWjHGgddLxZE+fcN7d2
MTbHaUlwNGTM+1iPIKR2tV+8uoE0XX9K4Rb/f1sNxiPgjkBSHywb6Yr+0Prts7u2F/qRNVSl8zD3
64E1cnLyWR6XujtZ7vLSJOWHK5hJa6bzVirGdbMeM3nVGi9s8PUSfJjLgzkWXhgXnnNx06rf42Um
/9onhDktIWt6CcyrxXrKbf9n1OKt0eLehO/1ng3jq1arbRWvRsCuJaVFOf7VUveX66ORtipDB5Y2
+pJlD5tBLD6Ff/NHJ4Uu5Nt4Lx0gtsSY8OvOzt+YqImk6LdWyXBGEHs+i0vStC9aJqmqpXqNfd42
hlv8cV1M4T6pMME6aLS72dlfqaIojYHNy+qP4S+3JuGAqJbv2hcvZLx8FSPmBcu7eQugcZEvT6nM
WiYBwFuLgcegnNUe9+CuT5I58jw4RE25/vPT/iHPHTBL7pxxeErHxQ19czi4PBN2uXRBredrWKbT
X62cHhNy60tIFjfdfJyvztz806SWHJpC+fvJarVgpATMK/mCwtMGSMFHN17fnJFNQ2782J+aDZnv
GT6X/mNemBOJ3nobCh6RknsoAGin70m0mCM2SV5WXWPcrt+ZhO/8On8n+gxTRJo+QdahbXbs3zaF
WdGaN7IQvv3CeGNRBlOL9+bM473U2yNHKS8/Dz1uFPU27pe/faZfUjXeLKKPkgXvUDu5z2aDYs5S
H52QosgtGgqrWqvellI3fze97T9KY3Pjt82b4xuPptlw78QhqNDWGzP0Fplc9SFZopVgURCyjFAW
2IWnQk9wh1UJ03mU4TtcNSDtvqcfwFnnR3u2t15HLqf2AB4bmmNGU1oYpEeU8aZr3KuFcTlUWs1w
rREfEqfghfz2NHDaLqA7KBDHqaA8avEhGmd+kCxINaWI0w0W+0TNJP+RrZGOk3sThulkvAtMAznV
oDxnA5hRsNO+0EFhhLVtPyqayvpcU6wofjbVnzNu4FfMLIWFXqfNzEwr9l7Seq3/4iaTHwhb8cYt
VbJJHPVaxN7nym8XrrqYnpEoimjumvpYmJzUXSaxYjVDFSwqwRuw6PhHJl7EmTHfDMSfa6XxIeDQ
v9lyfBobT7s6LZWb4vZlDtKFuM7jbYdYsx8TI93YcGMiHEUuZA5bCqi/o4pKrLwhfhbtpifIjd2C
Sa/rfcINxqneoqvUcNq5pMyz2j0VrHNPZNMeh7E0dk7rLse2ktMtf8B2KXyW0HXT6TXJ/PXs5mp9
p8R9rhMEA0sOHOk+U3ixFtpO0eW9OmCWr01VXP1Sf1dNk5ybSk8YLpEH2iJZsjU0uEzcptHZgSag
2WrF99TPNyVFvhtdqjqjEUOoTXkRVDoAVEZU/6ysrRhBjCgmOuGPMqUOcG0dU8dYfutTcyaieqIH
G9G3Sq0+KCr2ix0nwymnL9/DwkG5acoe202BFa0HOm2INOZM0m5xw7QLbePcxOLFTI2/7bzML8Q6
Ndt07PWXBxiW+0I0G7Iuq21OLALmSWqiuuySa4t1+5ClVfzlTXn1augVNjJbJTs2x5u96kux03tW
mCibhk3WsQ4ifU3svNUpwjQ3BrxbDIWqXBELIcoxsF0mrFmXY98x+vFWVWDNC7Pru0AXdn5NKscs
AjmtwzYGC4oo6Td8ubk+A49ee64MI/+OWhiUvT1+8RoRvMbKd1taMdR0OkvaqnvsEumVz3nDNpLM
z8yhnkgh0k8QkZNzRSQNpeljrRRNWrtoEo5jCXokIpQewd1Nja1BTNG2qxZrX/jpmyr7v0nfGFFW
M/1vVhMCVs+mOWJtEZR90dPLQF5OBcVn72MzG13apbgz/3gu0C7Ttl6F3qM6kBG177zGjrD3x4eY
xCLkZVRF3zfLaK6MOsKzVtyKEfJ7Va1NaCwDQPGB0STT6eVSuJ281haTqnzBDlGmfo5SyGXprDEL
F8lQUM3lTcUJ1q65XvZGbOZHYQ6CFxEyXjBjHkrDLuuxT7Vtq6nAiVssNz3/4mB2lf/iJ/YzzOLl
GZo1oaek4dGh4zCcDebZYnrXpvbNN7IkaFbhHJzUPxV5fcirtZIHbpX52zNzfvu6GtYvGAL2l571
NdEd7iwWkOHMvwMG+Ha3UQ2DuqCaENGc3KqDyhE6xm7Ttd0I4wvWAG3RyxzRcVH8+pWD6R5bJUnq
ZGKxgoYXDu/r5Md9uUM1s+2QZyu3nzVXwyOI8vqwbXqx+yIq3v84Jfo/hYMViQtWZXPEO6Lrsamv
XReUwhjmMK6GJImMOnO8YC3LNA3r1uEaLG2bfTX20HRMaYveOjDZMI8WlQ57yUIf2iitJXGgmpkz
b88JAbfwYjmapE30RRpl2Kh+WetYfg2l1Q0YKNLeZQDbiXmfKX9+n+fu8dKvapnvUT9N7ezZApMf
/0mp8fkV/ZpRJu4380w7HFvb7wJPcFk2/iqW5MWEsTVjlCtwGfRDnVJdadYgCP930TI4JZhH8pXR
HtrCKawDUlPyshi6dq091VLct61Tb1itLo+OVbA1ODJYeHO5mPNZGW3pkR3I/RsMNN8y0NJq0KPB
soz0guXIe7KrFg/jMOjJrU194zTZBeq/vSwqgxtnl7+SsqzedWw1TmDUveLPkkhQX03WH79tbeCt
SaaChyQVg6GnLcEmFhbVkJsnZXqaz0vRw/9gNVp31AZ041BL0tZHRFiacrdCoGexzp0cMCp1sTQh
m+747Bh30GUKZ2QmZTTJsy76Fkvk5Mi30jU6go+5yDTYefuRz2jdR4ALmOhI9ykKvos1tdBiuUgR
eAr7ZymStY781lz+VoohVFClRnPvltbFwydIAw7Gio6M9psXNVDqXA/r1ELyzebRS6OEZTxBIUN4
RuighnC466abnym+UaKEM3WfiVtyzDMbWrGXLDzG29TUHrEilp3STntm/C4JnkWryvNFO2pAyiua
zFRLQ4e1UhmqQTgSPcQp4+0sR5wSwscGZwnk/kvrpBYPS6MjYeNqNrpoECbXA3c69a0ANt/tS9Ze
km1L8d4EkzOIkemG+9gUaU1GR56v0QzkY24bkS8nnAxqcgPdnrYToWwDmhNzss3geYjosU3zENqF
20+b1k2Addv5NH42o7S+evzv/vGxidSEgvv7e2FOm1KT5rp/E7Y036uhzP+ifOKoyxafWUWGqZmi
znuYUZUOjg2C7VQhlZS52ENWFzKih8WuQxSRfF2cxrGY/Y3GQOvTljoToZl5iKPWfkcpStIPRUWR
Blm6rn9ks+TWhsxg9xcSr91vGivl7hFT7uxcxjnZ3sT+OkXICdO65S7N3qTnWWw/ePl49xWLc9hA
EbgZnnrarmB896zsKs/DJcvcJSp58/1ejVykYdrwFW08EiF9jr3afqrbeVgONLVcvqp8OMPjeciP
HZ99PQ55O5SMgw1sG/hk1tfORKDfLbH2mO3qzQxL3u/2doVfam+4jcn41iCU7mh6S/WZN4UDWp0R
bLNP+5Vv3RHT4Ia2VRt3oFJminlzZKTPaW150TB3Dp4c0bEqgLrA0KkQI0KxPyzVH7NMBYZ1CzA0
L2ar+EauTX8X6L7YwlD/zUhKTJQYOK02OcbdMNkh6nbLpmgpBlaB4rYfztiD4KJWy2C/Dl2lBBla
tG7bFjtP+8wMssZX6lJ/BP5YezYb6ppeMegRvqTpYCtDKI2z20g7dF4bQwGy06zLdpP1llngG9Ut
I+w12D740CwdWYufcFMeEDOAjAPHOyUMXIux4XAxHVm/xo7VHQxPMRGbuLa//bZanppCq3+vvp23
4bKI2QzLobBn/AIj4pK3MIJBlojx1WpKGGugSAarIqu2yzmqcaWnwWjVFTRwqRvOk220Jn6V0tGS
l/jBCw1UboodWiA2lkS3av80Lgbexqa2fXW1RxkHudVj/hwGLkB1mkR7gft67BeJP/MhYPo4lh5l
VYq82J7SdfrtruXfYuBt0T+s+rEsmcxazhUzO46HvPyjtOWu5dRUY8aR5jUmU6lx/aIzvvKaD2dC
l4asqiImZ9vSXFD6JN6ebr3QiJ6ZPB1Wwzwxmt8J3XHQyvK/0EEvU28cZDLt2QPaxYx/sRsa9KDF
t6f1jy9PENhq8rj0v3HP45eQOC9mJu+uuUyMQHu8XzqQzDy71Nn42kz5ZbKqT8rbqwdbeOtPPBJF
Idxth+cImycO5+KJofKr3lkbDTHEsHuwN9aTQ8XBCI+A9IezbuZeSljE0a3maKEYhAzFuu04OSed
YzNkyPjUZoSNVoRSh5aE5lVn6o7D46ntjdcpHXZ5OvURAzV62sXr9+wxLYHZrUcrTT/73P3Uq/LJ
ayoQIuqp0hYH7k35iUq0j42SjiJGXouHN94oeYQnYA4hD0RtPUQ0dVio57ahHJBXM5MUOQPBiN0y
Hkz87AVZ672HQ9mrD1Phv6Lvo176/hbe8j5t1c2olzl0deP0OI/YT0pu6+iqIIFwG6YmnXaRo7U2
g7axrFVSuGWUFLx0LLt/AUV1BHRiAXWtf6RlHLjDfxJ7/BgdKANFhlEEcxLDaDBwqn03ubYDGDvT
ZsghcaPVxaHC/ikW/f1xO+J96Tdcy/vk8ks21tyHFiOXKGlxBCVYxdvCuD/WUtrC/2XRV277XH1n
3B7YL4rtMvBn16E5EDq/SVqmdQTUbaeUiFkVZ39TkDZilRd2K7FtaW9ptvwpDevo8Q3S8vqctNRi
Qeo6J9YunkZaUrsmijt39X9Lt0hQScZupqULl0Zro0l7mMH0VxsrW2LpzLv74WnFn1qXHqxW0X3l
LpOnQZVbt8D2TNd0FPNEScwN6iAm1IP1DUUErbCWbxhbPvAaq12jafe+Y1nisSwVdjntApNz/Hn9
eI4zLImm0obQyaaPIc+vWemh6xo4mcx23MNt3mUk5XDgPZy3ycbCrPmQdGbDtJnn247c6yz/eJj2
yBtCpxiLH+przBH4vLvP1p6oQExcMPNi77PWvq1zeYw991q59rvv9aeW9w0j/vq5BChBMbreS0++
AJA6iREPT+yYNiby6ci39p72DN2NJT91Eks6tv8l6z+TwV4C130sl9n17XFDUCO+9gb9UTJ0O6fQ
BuadMWpcPXS444tXVSVqG4vu1A88gOXozgGi7IYyNQ2kYe3ifr47zBsOnBSvsy2ey4IgjCWtgkIb
/z0uC/5yNN0HbZUG+lRN45ZJ9RMq1l3o6c2cxl8uKQ2KwY9a1Gc7NBcicI6szIQ+VoNIG9d/zCwO
hSVeprofNmlZHKdh0ndZNbLLiCK1MALrjOKr6s2fXsv5xdmVTMtkbwzWtRD+N5kZESNXHErZp7Ua
74OYzi0aeVTX44X8jl+WjU3Zzrd92f1JsW0+LmucJYe59LQQL1eKxbn/HC15c5muAVKGpiAKLG8e
rWsn/5U24wpzSt70hwhqpOMT8Mit48wnZ6DGiqutm41/zDGmKCOkbdNIROjRQ6xi/4MAUOcwzMtj
1vK0PAQO6o/Xocqes7yLdBrtjVXXU7CuyWWYq2xjivUpQUjtOhYnk/azYguwWuaPbFxfCjuXvAke
qgDG4cLca1l+67UFzgCP5TCn+1S6J0rlR4gIobrJ5P8dcu3ka/KCZazdIDEd2Ahgtst697dfxjSp
y9z9JBPIdiNPyoOfzjLSR9/aCIsXGIXvG17eUNT5CdLTm/eYHKj8ZPrqlJrdbzfN/zWpuRGNuXn8
Qj5KbWlrezy6ayBMRYVrP5WlG0qe9rnxLxrzMnvBomiU1aeOdaee0rscnUvdOJvWTu7KkK+QrI7s
ih6EMW2rhmlK8ShbiSyf1brNcpvF7rLYz6w4jWpEzWWrITCd5jMvcuw2+dnk/3FrWmfOjXdPEdHG
3xSwlHRclPEjYh4ku952hX62KxWNKsUx1B+Q5qjmEvr0pvudlSObAXYSyKXetXxCe0E8N6nZh5jn
gXEryxdqP1jjGWrdS91g2/T9/Kvt238MwW41rwHWqd+AjNq7rncEwq0duYrbkp6Ibq06p6krNyXC
QID9UIRdggTm+PEHO10kOmtMgNAhyj5meYbnoW+PLB5lW2+tCnra5ljrKYpuaZtYZnw2dIzT0qlr
TO+Uatkvli7OWIUYvM3e1VkWI0Kw3bYVg2qZsAjhjofcnzdaMV0J4rtmtY3HqD/mvnPGl4hWkiT/
amAW7Nnnb+bi/yG6fLs21AmsPajavmR1yfHN6mQtcP4gJVYsESyeenFa631Y7J9K+Pfco6yXfP2P
52+S1k7w5LjjdJSNOhFDE9qldiHMdtdL/xRPHXt+fYOM6ZTlhp8jAzliIjVT+zkz+LS2mmTEwk+7
74v8l2XiArBTZmVJJ6ZNN6udQVrF1gK3uLHG5k4zuze0ltPKrZBOMcvH00sZkwc7DvvOwBhEkny7
VE+s0XyWg3eYVXP3F97Eg4W+7A+/Osf/pxn2vGFT9VaK+ODZ1cXwOCViH0lUW9IXirKQMgsqynin
SY+E0FSU4WC4tw1TEsWC5cPW/zgx6mTXmeXObYrN43/HtfOUGDL+SlNH7RNuOMfxTixl7TiCzrNR
MxlRb/lE9cmV8oDltGn7rJR+GCzvLkzW6l1rt2QisrzlWtrDs11z5qCiTXn/Quvzy+/ld5fp10x0
l6ZlXdWVRUiU5FZNy+0/js5jOW5kiaJfhIiCKZhto70hm1YkNwiK4sB7oFDA17+DtxkTGmmkbqAq
8+a5NzMeM4OnJfDXvopvk5Lrn86TY29gP3LykrQgN9Nn4MRfBUaBA+3QTNZ61rTZl2nptwa5ctvi
kQAvplKqvfjR0NFrQ7HSFG4Q1nmV7s2g3CIfF58VZJYt519PlEHopckvKY1XnvfriAbyELPl+jKz
HutLj+ignnoeOnWPkgCbsmje26J515kR7aoEY7NKbhbVcxnMF/RXtLLmmrsN1kc/v8Jq7LIBT8qA
rJlk+OphFwyfysr3Zt7e0jiIsjyUuHDLMUPEZuXX1NCYqQBNSFMDlIekguPmmyrGcq+d+CpkzhtC
TFafPtXURTi/kkOgHAzT2juzymsOjaE/5HraOSmwFC3dwyjcA/GrtyxW/wkqMJrPKdkYRgH1leO3
0J9sNCt3duv1u4EYA8w23g9I3q0s/L9F5B2SYGEFKXnVdbu3mJNt6Hs4i/VGdMN2WCnvhZ6mTMTX
Irt5n5jM5Ev7btODRL75uQzirHpjXxrD85LZ22zMqEqEc6oi8ylzOZCKKPuXKsSJ0ngKyoUepU4e
GcEe1TCerUZ+eny3YW9LYi7jvZG6u/W/bmKmvHX2kICQgSFmDHqj7TSUMBbzzi3z3aTKeGPE3i7B
vDiV3RYNBzKRCrFQ+jaC5o9OeV5K9dY6XYYAGN1nZK1q+PDj4iuahztFfLZSDwfJuAOSColxia5J
Nv36vTxOHO5ynq4CnAj8dajOmfYD2D15EIZ4brlMofof56Xdu36JfuZhjK+q596M/whwK3zCnYSE
5ln0wi5JD+ubt3TG3qh5uPEMb7M4PxBbDfTWNwcMHk9R0IZSpyHA+84efJBo/wlh+2tJjRePDk3R
6/I72TlzhNMdoaFW+R6ib2d3JBGI9yWxwpQhJvKFONSZAdhdHae17g04d+2hALsJnvFfhJ6GbJTK
dnYyzW9z0cBEtBCFSNNWzr/Uy0cWtdvcbw8zoRBLi6VpkfiiGl5PTCP/Ap7Dggq4HM0CxhHluYL+
xzGWJ90fBohGSMcO2NnQYYHIqWQlpwLjHuj2ouoqnCQNSu0t76WB2atyHnwqczftD5jmX7SI95HV
8j0vwW9kGK+ZBTQBguRUyHyufhny+mBLvUWV3hqFtZtMceg8f8cq7y0RUaEeoVqpwLexSo8Ed1x7
S4RtHF0Jt37omv4QRyizaX2mwn5o7RJYJzivDy0kDiK8enKoJptuONhpj2lK7/rBmpn6xwfVT29z
po6Q/i3k1xjqubhgBF5ZAgzOE5CovdNJeuxk8xpg5J4X98ztvQ1cmh9sRxgUkpO2HByqPrvJNG+8
1M+taYUx35Ecak6BZOcBkjfIj5M3ppuJoyHlVm8b5EdZ9244FRiNM+NxvdKk9sVG2812vXH0aG+L
vn/pxHJgvcGrXLJXVKBsb5s2+jM5KWhR6XmWYgtgHmCaqx6CQhEo0Ft/VsdrpL1XgpKO5BkduoW5
ZsoZyQVm7iC9SDmwaRVWV9UwmSGqTbYJJk1+2fxoquiSdtNrNMQ3xIMpFEn+Sd7SZ88c3HObey3d
9zrvNa4+ZYY82mpjTePJ8uKLxyBRchcxz7vm8fjIvfSnKYKHrHN3U1LtA9P7QKK+LsI6I6P+FWV+
nGS3rDTtYaGQjTr7188iVMyxf0wTtY+gT/uRWHYwhDbsSlzkaMMjD1618unr4dn2PJKTwiuGDFrh
Xo6stRopwvUX1FbW8CpSyiLJvVFRrNzREE5VeY0C1p0MAXrCiILnbDOqzJAdXCdrKFAfHZhb4T2k
S7OrWgkbyfts8XpaNDwm60YN8cqKi3pDQTWGgb6vgoEX4AEvl+d4qrd+8rR+FNhpJ8AE49FS8R5X
yAgwgt9ADl911L/NmAuk4JxnB8C/XtantO0vU+vuPdulFF42vqleI5+xh90wyDDxWDvDsUfTIWkB
4i3e4Rl657DzMvN1HjA2WcPJb8UlqF1caLa7FVZ0RA8vGEhiKOwTd6AG5Dqco71vLPBR7nWmZx/q
G3PwnCCl6cqM4UhYxQimNX26dvTWBvUB3wNZDtnBStU3tABcSxcaeXwo83pjpu7f2lrjlX7WakJm
Eu+Jn5x9jjoezLss78jzDIoJLS/VcGRsjKbJ4cWPr6F85fqT+HdKe2NjYGVkRyTVd7OL5uXeOL6/
meA5m1WgFJPeenn5X+N1O90vAICFu7WM9xRy/pqq8keVxKzowNsZPT7X4c+Mklo6KjvH0s4pWd0j
7VMc2suTw4fi10m36/MJ/qee1v00HRZnMkHqIDR7Q2y6LH9rZ1zsxnsNRoTu4wEYIv4AFz5DM+/z
Rn+XXkIXD16yiWWAaJF5t8Tmkazq82C3F3x+m9aJnxz+UDzw56oD4VJBh1JU7HKeYvjA34GPS6Jc
OcAqqnM+upHXqhLNTsbVZeFo4rN+FEWCuFt8Uxy/EzIZwMZa34KCqCt2Bt6VJjawAosL1+8h4VVu
ApjLphxC056QyeGw+LKc2jxHqQNLP96TLtv3i9z5hrNb3zZbDITGdNfKrR6DuPoSHe6p9SdmgzHR
5P7jg/kbSe/KQtSTEfSPRHow9bN2McERseyoD5sdfovQUv7FgFOJJ+vSVMU5Xb55ENYe63O9+6rE
PXaVeCY898WznE3KHH5NvCBJfDO2Fpleapu2C7mcXcajobN33ahTuwLrCcgvqMAZ3/YQZs3MiY82
thrtCx9Wzf3/FbqeoIVu2tBDWCtLrk1LnDU9a9hNablJRfOtC9ZClzaZRwxdNzbfW+1Xf/PK+6/0
cSNnDICAm9neFSUMk6F14X0WEdV7u9HyYsM7H6p6Bh52ofI03gjuVftF1POtK3poFL+0d0UrqnfD
nZ4pYvotfqT9JNG3bIbWTEmX/tADw+B1nY/WYrBOdmhopwlfnJVJX28ISM0FhIQpJCKV65zMOPhe
gW2Z6eZYNLo6oBK9d1n/CcF2gAymABLsQY1DkdLklAtuHVwldglwtu7QC6tgXhNDIMt6sKo0bW+9
LGTY2mSUTJpQlGJ8dChopkm9DGmPqKMpN5bgda7at9xC8+7rIybEH5ulvqWUe2bYpDaxuFuNyd8y
WfZdQYlZiKvC2xhGgpXsKp1uEgLWt4znEtNTqCvnVXPwzzTzbVHTvTHkwUhU8XzXR1+gNJemZKUu
nWpgtN0Pvz4ZNhwcFOxYKEh0PgW4hDT9wyajsMFf8kwW6bfGYEVhYz8wQDc2qSKNaE7+KRvd2Uz/
qqL6M3sDCQ5Wf0zN7qlMcPr33qtpJxJ2Nz5CLVMWsoYH2a241nMPZN0tjxLicFncF8uRTxqPyUY0
PhjFQF2I/Qt+lwcQdylv2VBcMr/5k9eGPFXG+NGW2NmHiVYHo8PV5JzA0JSRQy1CfxkP2qj3xuC/
6mJ8brPywRqtj8qL3yLsZQzwXDJ4cjy0rcp+M1d/WTyNgUx+DeXu1j6F6xs1INnSqz/W/ULRh73a
8u7Iwyk2iAFMiYoMwTivem/TOz797Gj9LfEtFFZzmewUwp071IY9qpLxCll4KH33s3cLfJI1UOvo
4M23aGmyhr/zm56aY9tUhBuNGVFE1nryLy8opWqLaPhHBHO/93pm553eq9Yyb/WCTdjuMOe5ccRs
cwaVqfvqOqpsPEV1EWzWk6mp4JLt/tVlF8UmjytvIzFqb6EdI/6X0SO9B3RpTqllUHaRPwwCJMQW
BSXbLZ5xi7h559jcukvS7DK5wJzxsQxu74DQ6OzisKyIUEDwMCdYskvLQsnN7E7YRIXzSYeA8GSk
/0RRXDCcX+Is/RLa3zNqv5oNythQt8fUd0Ar4z/OCHUbGD725tx6xPt8wCYWMObyPqIgONnFAi2T
ahr8+bHq0bgxnASD++roknA040fwgjGmPdpKva3LqjRHfazXoHtz2ZV1uhs70YKjNyfPKs/NhNk9
IVQIRfJg+eLuDfULxPZ746DJ4065RfHw66f5edbIqvwXb3ZhXy0CXirqGPqgmNCWgClOpC8OesDs
Lci3hPYocgWypEAyDbztMthOOMXDdlUZ5ezfo05Q0w91twMN++d2ipK1AkKFe757S/WaDcO3XKQC
1MFJoDoEnnr8pec8ECOxGzLzuJYhgxf95WnZJVJetGGElp7IZlyfq0AG35nP/VTGLyV6hhUUp8LN
T0EdnScLrx0Ra5DGZ3N0T+yqf2DXOufIIok7YUox2zEhxEWYjc1rt0zkbnlXksri0M39kUpy6kPD
K+9l0sL4ZsMr/mVE0Kk6xE1mAMsOsEWwjrT32c/a/LmN9zwguSSFfnUnfn3OJwiBXy8DkXSBMhnu
0ykTzcMLfiYwCBIncF/jhonkYt+kM12q2XnUjfdkWsVj74+vUxx8RL1WNGPdNW0pndaP11pZFkW9
nfjlAwGcp/V3T0hFvEktUq3WNCh0Q3tstz1TtHUXUQLVZfKN1np5GZLmwRyJkyOfKaIf0X66Z9ZU
7pYpOFHpPdVp/Ulw8C02YQyNTvy/uCT3IUyH9rHy2+PaH81U6Q6zbxk1r6IBLpVN+RDZ85G4r/Pk
1VenReikGu8D68o7Xz1YNoJd1yzJQXSw473J2xwR4bZznLFhqtPmW7PrqkcfNvrYpYqkHra17kAz
rUcdj/GhFlly1VHmPVvEKMHmmst71lEhYxgTJ6XxdO9904h/iB3AWFdLP9+2evL/JDhPeFjisXqo
NIcNseknOdZEKKlZkM8UrN0OmzaBnFVjfric8BtXyYfRtohTW4lKS/8mNUhPw6WwygCG6CAQqU0W
glF465l+W5xgIta/gT8jI/f/3CE6R4Hh3TDvMxEDmNlmEWalUY8v5NquhZ797UTRy1SSGFa3CQdV
MTvnIh3S/9pggv2gZAjXcZorRATKzmxkmegeNpSq01FDfTC1Sf4C4KqLTVDqpqL5X5zy0gYED6V9
fDBmYrRGmuz1R+J++OAPzEC88M9FHv0gdnwEk3OsUVrJuGuMTT1RGJVRfAsEQQd18ZlNKUY5v4k2
FuFKamy+A8+5pD3PML4QoNRkfm/1oPazMX8NujgSf3dhKPHowbInjv+r/OazqKdHYvp+V6lbBuod
vzyVYkNMgerf4DviI9UdRefAPDTRyR9M+e+Ag8TZOSWsck7K2dT/RFx0ds/IJZb9D4ZIJoPIdZX5
gg//NHXuAzYhyLRuj+n+CiE0/v9KJ4zoNUmj21QTytqlk74GTnNkdwNNdKae4kBfBZps3oxfYtTf
HFX+3u3TO9DBNYKESuzVHDBv63a+rXsCQjikv5bKnuXgAXDMVk8Aj7cDK3iKDDEeEFI/p8W+ED6C
iREH0La3p3RLiNFuWLjocTR+yTK7DWAVobJTBn1jcIekf4ozycR+yiuCEdXZTWaoBJIGtpmhPnWE
qS3zg38VCxeZ7bcrAk7RFnjdSzEEFe9CYYIE0lg3Xk+C4NDioeXY3rgw6DuHpTrAIQ2Kh9uOzxRm
5sHwhydHUglEJuGURB7wjdokeShH3mclGAhQ8QKanpui+KONmPjAJWarnFd017rGuGPP1mpPH2bE
L/O/qOm/+sXyn6asvOFy9c/uvDZ0sL9h37JQoZQ1I0xGyptgmTTlzdTTfnqnrnNI0mjKlzLv/iqw
NYjWB0jFG9J+gcsVpM5ZmB8moNLbeCmbkzHl448lFnFwl9g/jJUw/41xVwYbll/zoVkaKcPvGDUU
ILF1G5T31C3Fgf1IH3VNpB2CL1VvTlhPTYjrprRz1rMtFaE8UbxVuTQPXm69m3S/72LmMTSwoCSu
+Tqaw2+JqMuZV8UPdY8BpK6MN1vZ4j8vnssfG5IA0oSEe0LSZpZLU5kePaEpgHz3OdEcl9PIjhiZ
mPNJkTy04cdwchk9gT959GSXGWk+On+1mIVRMlbTVjLqSmbFzGa2kYcNvqtxKcdrikbzOrq+3vuV
619FgfE5tueW8leeF6egexoHskR9pre3vPWfWmUS65BBcVt1gWlZphF5lJUZAVO1tzSnUF5Gh3i8
pY4eeFlyhs/zSzVTq8ed/ofMw+xkqoMX/OHMproA20M+1e4vGfjvg+ruGB7vDfADoU4FPIQiPkpo
Rh3BkL5FbUxKyECt0Q9OuQvIIifhCAWBEODpMKSVR0cZvKQCGL33VHyrVf1V9PZ/tu+TzTo2oPbC
6jel17QvdjZ+aiAN14mPo7mUnB4U9HTll5xd2JupTh+nGsu9mjCX45kt94MTE6Ll9swycrcLJ62t
hogwfkZt9tBksTyhCt+nWDog1NWrXbAGlLUgyxP2owacP8lvjOHtSz9Z9kfgQR8lVvMJnuLsYq3/
uTmhbSn1Rz4zndNzlX/O4/xmWePd88iOcru8+ejKrL62Nrx2HcSM2CrmmHl7sUDlTyhpd2vws0PU
2Bc2U/URZzk+jXaEy2ElYg7FCrQhrbkg+HZpz6IaALyN9jp6mWTKJL81XdWDFNmD4YNbG3FxaMDZ
Nlg4/xvG9tdU/YF0j4Y8s+JuFSntn0l4rP63cDTQi0y0nkSLcS9tJFO5eMxe4qJ/7DvrrgsuETmi
amBxrMPArb7shDbXGYanpB3Ibqt+h1j8Am/6OxQcwuCk8a/sliejyG5NQWrI+g9lWlELUs4RH/RE
3QMT7NnYJTioXblmGFg9b4ZbrRwQkWrUG19BOSAurjtZvWJYtiTdtBc7SeXWx2fVZvNxiKG5iFXE
ixINFH/HOq4PQndeCVoRPKdBl57QmJJVky1CL/DN78BfjKcegu3szX7ibYmlXIaw1ZxU9NMgd6TM
dFsBCX4pDYw8cxKkoQ9ZcamqgumAdtwBi6lidUWKv6h3Dftqx4ThHpYpbp6mNiu+ik6YTNwAOJkG
C0/k/HozlqvANPDDM/GqPoThFufMqvUvGVu4dQcUfY/ml4C0Z4cdm692CSu6tMDQXWDm96lvVMvJ
H5Adaw0CZ1s0Mk1zU/fc2Z54V2pWQPE46fma9XgG9q4OwxyJS2776aOKY/JQBrk8D+m/iD9NAfNT
WN9SGcOP1B3zHN+KK7iAUbQ9/gQLCFi6wqI9NfmLnxfPUIQpaLFSE/F9BPL8KVYjKH4l8gQfUELo
mcxJyROqQL6LrZbHtyS2h3u9Ttk8XRtvUvXYtXNVwJ9VRrxXSVQvOzj46U+N9FZB5IeqCDhfCJxy
/9ON8B8SPWBohPny/xPkStUhoZXFJuMYIfo3nfpbXwwjSSGRiMm8QRQxSoBZtwuab9Wiz5kxXbVH
QtN9gDCAEJPiTz0bOkbXc8Slj1TxJrKOUU0i54iZ6QT1hvsyIk6BlQ9/mjkVp0Rjh6wXtTS4w0Vw
zNgacCI9QR0lifBIupYJnGRGwRZzo38m/VkT2sIO41jNeN2GxPsdp57V2wbLYzzuPcP6z+1bjuc0
r3G2TTR1A8nTuZXqZ+aumAsazL/zjOHLgIBirIWB4TkpkCNmI0AmkNJ7gnGkNvXNxCGlEztb1ycL
pbxZA6Z7dWABRolfohPxYDDxk2hWDTeTjRfg4qAAZjTrmDun3hsec4buda2afVUChzTTMp8V+acb
PtXgeVkiwFbO5SPmdu9ranT0OAZTfSrRvsIo6rne7bHRZ2ta4rPAVffXmWKUArvSx0WUXugtCjs0
K8Kf58xNbzhel7OFH+xiV3NKwtwwJ2FuJajUYJUf2HbJ2jatf0MDp7ntqtY6FkE0YlDwCFHODANg
bM6jNQ+t/8CniB5o00WGg+dk+6CZ8lvCU3TDMBjRYvm1s/dKmEuFLR3FPCjnm7Rdwok8Cvez7WAm
f1qKmYT+pBlbonht569aeuNUz23wzCI3tefDiAhnGlx58scZSCaqzfQsJfPIMMJSRg54ORVwp3mR
fSujmrEmkQQY6qlJ2PGrBEMoAwkgsJYRLgEkbZ/Avj1Ir+R+SBEk31J6SSIxBTmbvpMPf33V0s6X
wqPG0bOHTqoqo3xvosTwN5RaLEeYM0s9+qNKo9NYQiNBlsE3dWQaYYkHlT0NVVroh7FNI0k0pasT
fKNOwJCpAjVNDX8lkOSK+ndzhKaJ6sDeVNYymWyH4XSkoc98VLHBCJXbZEz/tY3tuMBByjRcXeXi
IJTlJB6GxhK4u6gNFv2woG08R2C7oSVmAVIRp6wdSz3dHARH5raJewTniKOpUY16llK576VvVM+V
b+SvgY0sA0hRHSqtnC/RFvamybLswOJe/SDJd97FCk2qksx27VhTt/BQuh8T+Xqv5UKAnVoismJU
633X4M/xphr7RhLJsdjDYeBiJEzB9LNtZrfdTvp0qFGTtdGjJ/vyqkRCzkgfOGTytt4cwjysew+C
DM8KzvoBdIwDTS/oNrUvmz+W7ZavBY0PZvsK65ky8YFgDbhqIxBQiuTGdO1c7awRtwUOPpeIFDWc
RzB2ssDE+ENijf9bC6d6IsGWNA9bOTc7wM1XtGO+Ydxl7xrPF6FK63bjtmZ7sJNIvGNKmQ98mGv+
BwV+VwLIhBGR7ht8pcgJmddzKAW/XRSQXoqeuhmNLr8NHX7Px5ru9V67rpp3WUA0mCI2fW/H0r1b
jTt9UIMUT4FJVDoOZvVSQ/gxD/bwuiY1GMcez0qR7jwwygOZWeZXzNlziyvcia6sO5RU0ou+HBii
rc0Y/zw5RKX3Ag0/QZ+liG78u+Gp7Gb1voEV3iwvpkzdpy5XpCZhjTzYE5AGehOJFxQF3SlPDecl
0XZ1Eb0o9g7zpfemyFOo93QsD3WKsuMYRnc1sNTlm6DCNTfhjf91PSP4bxxrkk1wTwXXWtbE7mOA
3iqPJVQ2v/GdSbba3ST/Bh1QJ8pmCnvy+7zYDk5h//NGYTzjZSDDPXPHbSqQSl2UDu/oxw1OaSnL
lucRS5yz0NrIkWJjD3FtbQnRA2BuW/uYaODNVpCT4rRYNC0Ehb2Fu3ebLCZ5BaJRh8mLi5+US2kv
Ow77lJyr0PVq4so8jA8GRlLSRavOCLa9xWQL+4q9bX0osijJmaFYDsLGOoJxdT0S6zLJDi9f0n/Y
wVjfRe8l49F3m/k+J3NzzBVkxtHPSNQjiZ4xoqnITVimCBunO9X9gRi1aVencfoYpZ31SwQHRtIs
dZ59scRPRAO0WDIbdndOnoFyPOrhqOaO8LqI7hmqY1AGCxPcZfhr20Ne7luaYge6cfTOcIjVdfF6
VN/GJQo9Y7mr187DeZAprZvNMC6Vzt85n4YTqVyU45JhI3tm5NFxBubDDSmqebYUB2Mi6tRliHkv
ZnxvIRf76lfUwUtbB18ZTO7KnIiXDE2FKIxqYcagtNymveE+tBlGfr5kgl7GxdraWeTByapfZwyK
szJMcYXHFR/Z7JH/SAtK3VdldAWbFDP33i2MdmvJMtim8Trvn2L3bY7c8dWZlje7FPmtY1suUy6v
2PUy81GKSBzdJp3fvwaZz7zHr8dkS0rg9FhpA+uOeVlrFWTR6WMIGNJaEwiDSTeSdQTVsTxgNtYA
HOxZWjxX6bst/F1H3H1QNUSAR0T8OT9t3dFx+ZB7ZeRTSa8T7ix5d4wMQdIGcs941ri44lrs3WXE
vu+NtLPVFv0Ra0/stFueqz2oJKO/wOZ/hWbs9OOHxXCfR5V8xj7/zmL9NbLiYZaTuZGL2BhUCezh
gtjCsqmEDBeb+K3RFVuVdPckTq+SyRN4NHfMC/4RYtPMkPcttDzvGOTt2TP6p6GL+LjIIJkNusFu
n/ft3yaI7zZTptnu8ZL5YTHUP6mN26pJviLHZ9OCWrYJ/gyOKpqniN0FLmEoeDS3Pb1pWRMeXWjr
Ze4ZjUfaxKIWvzBpOy55UHEzsoCi1aeaZRGjmQC8LzvBtoqYh7KQF3y+exWnF6Hny1JwBZCujg/x
3vk3nbIvQf2tCLVedHI3zRYKp7uK8c9Y/qFFuRRpsM1SZqCld15soMKsRIonpA9kFyG4HecVJZ5e
DT3TaNSttZ+zHicLUa2bpZPdqZO+80hTUJB+HI9+ONd2c9UL20Bypm2KIhImdowT/3GpWoSZuHSK
fWwZ5p7VqssWLYqwtt4z/0np1PfMpKoV9VqWYhzdqJgcjKEasgub0VnmQGgrNmDyLIi/wifdpe18
J7ouO/rS77H3ZNFz44qWriwFbcobYizscQYV5c3eNH3Tf5SSNQ0D1e7JKof5Vkz18O06yMWFnS9P
i2vURE1Lh+R/gbQyG6J9iGXZXBUblZ400VVQbQNKzVABaNtunb+BvhOk5S7LW+LUI9yVbh9j5WYH
jHXR3jCM9jgQgrEpKhIJuzUBopG2BQ5bZb9pWQx7dNc59Ht2zmUDQe6skeYKs3GeLpAPDvGwo7dh
pvYlPMUhS0p3vjf6BdJDRb0452z42BH0Zu/ZRbUuDLDrk9+MA4bIzjyQCWsg2uFGShyy9BKy3i+u
T7iQ65Xy3MVVLLCSk1GeSS84JkVR7isb0XucguZZTq7m7chi+UWyAUtCrLJwvtDZzS1xZDEDWSLu
Fsf5bSapjgSV+CH6N2aP0oW3CaqJe3uotxMZlKSeeC6iisYSCKsKhukl+z6LGUzWTOIOkvjVDWUV
SSVONWwMb/xUFrqTgeNt56c1zm/iTCjxebLI6TTMkNlvsh/LjCDJEl9nVqGBFsY4kTmBp62Ouvzk
2x0ZGYUbU9ikqV6A1jVmhiFelp0tvP6EUdq7sZvK/cjGsviueP735cAUNAXofp98xC3+xMtHRMw3
Huh6Isk6nZudWoy/dVfknBz9j0nawDbDp03guwUNVfT3svLNXdMBxAa12e4ag5myPZp/UQn7EEq4
3y22V578wgVQ6Rp36wO7PhCGmx0dLdglIlKB3bms/mC5sp+Ghu3JLqfsaShssqENpldlkEQXwbX4
PWaiDYsZZAEymWR0P5MNLDDJwDHMzaaXvbhEDqWekRbgU3PTPNWqsN67gevCisDt7FT8E01TPUty
19gHU3js8VBJWLuOQGoX6pUpQn8SDIrZGUDzqWRe7y3hGPQNBCt5cQMAGchxP86T2gpsdlcbH+M2
HjEZKm6SC15/cLwBa6VpEtXSJs5042kumM7k7LHAgjSdezspf0jMK++TstvQ0rFL4SKjQ56M+nlJ
c4JQpjjZ6roCpbThp0q/qULtUJnZSVftopod3YvoxEutmwx7/tiqCw5LQLMKaziZeeow9mwIGkbH
3qmYma01mjM/wHx9md3lbuW58S/oi/4wpe1w7VkGs2dGKR6irIDfpju4EHAAoSOZHgRjMD7Qzzmv
FgDwLkk6iMaCL6MzVfxllFX1rodYPRDkaD7XDbeCZ9vYaS3sEw/DrJwtflvjuYpaf+vYCdReQEQe
HhNcH7KjvGmM+WSj5W7NdtHnmfXgRLmC56h4+MiDoZUk+jJ5SX2AQ77JyNmZea6w1Bmq3uSznT9Y
w1Deiqiv1lOyPnRNulIoZhcGEdtySn+izsPWVD/bfK23aU7G305InnUw8PLdFci/gxoIiAG7CHGS
WERsLl1HbpWw3phw2/t4tL9tirjzQLDvBZs/ziCDcAKjIvmQCLRiVxkNZiSJEydNfUqH8li3EW0K
vC9lJS6JXaS6PYoShuLXeNB7N7YuuT9/zy5/LNunkK2cn8wf3x0+qKgeQ4egGpIEdwuzbbZ5Hdqo
JPdHHtZ/DvyUl9E9pu5X3XksU20+EV6QeMFN5la8wXtsyygI+/qma7VrCB4A4/fylFicFleZQvGb
b8ZSkl4QbDHbIMLYF40+REzAZubqc310+kLzYqjH9e/2DBOcwklnlj0e2E0KmWqXZxGnb6otbkUM
cGVZ4jNmN9AYOdeUG6YmGWjp0EglZK8hdkWvtzk5t5vY7q4NR/YYqBeSPPZ2UEE6x8clKV5mfkKe
j2fToXqt+2Da9BjO2zSFDpAIBEZ3h2dbNNlUkwQKii5klIQILCHl9ENqWJ/C4syH9XWzDisK3lgq
XQ5Oto+1P3lrI9OxtEiLXWYW+4iIy60h6pf/sXRey3Hr2hb9IlaRYH7tnLuVJb+wZNlmBHPE19+B
fe7TqeNtWWw2CC6sNeeYjFUYWUNzGBxoRNfGHtYivTZ9sAeNSNcvfInsAXlzfhQpYPwOHQ2s8K4j
ja/CzaeXUIqx1ZLpbwNC5SZELR5H6icdAfWHznqGdkzHAPHGkGMTUxvLhbKlQCf23fukHh6MJuab
H4bk5SBvmTVtLSd6FyOTGJUfDMc8NGZ8MtLw0Mz4KHpgPjSkX0jmGY/8r+sPnwXfseRqoxGpfZ4C
wtPrLqb2y1wT1lGIK8g/O8uyowxAsPrTR79r8VGpeQMeFz2V1kdn/7zogWTpgqaQNA8TeCSaFF+I
FauocIH6tlNzViZ9NQ1eBXSIrQkWGFSMVejwIeIM68S4VRg09TJMTf9lzuZdbj8XcDtTVnhgdcdg
yb4DacLSpmad2BA/lurbiNvVbH3mdChNvlyiZS4e6QLgChHPxjR72HtcIz73jHuXUUKBZedGnWan
j5G1MZf2hd/k8197Q63CBjXzNOLfFeQnoAudEGX74RaU9NYD9+Al2TXAT063BBKyG5l0DgdtS6x3
4YBIIqu6t2AoXnjFbath3DY4dFRc3cKxQWPRsDi08z7IbziqKNbzNZP/PvuKDGuzNIsJwpOjxARv
rH9MU/qeTANxDPYfjIpHqB4fQZ0J9hmT1e9vTDREFRJwHtgpsA9+MTxp/VsyIVBVYOiKapcZ896K
bTQCRM7MtkYmGespCb7yqflVNcarbS39dhq8d70iaTzi8OSvLrZ1t4Hhwljfh152MofAPTaIodpi
eRn8ly75MKFIrBJ8y1bTf1g6dnOG6xajHLuPjUawdPKNLFySAVKyNmPNHMSEGG6Uh8xu8mHLLzV7
LVaZ2USaioPD3808xtjil3M64WElToUCLYyeoJoaZ6cTxPLY4b2DIhQ4GUsqy8jRdt66PL4tI+od
3gK7MpOIbuWt1uuzMaIL5zBrUzrssbM9YxrDhNRm7jEcyPzuGuSrLucVvRCE8u6Fmj/J/Ts4WtBT
2IAYjL7RUqFCAz1Q/mDb1Kshy6a9O0JFAvVZqOHauD5ampnJaI3ifVNVCfrLVjI2kkP1a2hD8UT5
vBwS4ZXYC9PuYsajpHrjaGaFnCpiD2p4GL301Em1oj2v4aVwNnDAIDa3p5o3rGO9J+TNEEI6GMu2
EDHQPODmpAEi36+84Q0MzwWa90moGJZoux8WYCSjfUK+RYkW9HTcipl4P1zUNIRpO3LKYcGPd5kW
H9DTwMynXbmTGfugTAzq5+YpXPDcSyAQGxuzzNpjbryvY/fadrpuT9AmcMdf4wG/ALlc1C39Oq2q
n8SaCY2gAcjaG6dwx73BmDwOe79HGyik90RoMuc6CNnkxiCyT+LshPXnhRiDFSl/L1VMABVpAKgx
/loG+vm0ya+8VzAsikvrAd0GFCIYUHioKzkpE35A7znokeApj4kBB9TBzYy1h7OcPJ35i4n8b88n
KzECgUHcXdWvA/12rFAtrsil+Tvw9NsubbrQ0HYpCwV2uDXmho1i3M3xhJxo9OifJO8QCIz1LDMW
dPsV0fMHAXSqFsSZAxC9lv1gyP0zgQf73EkusRnd6ew8c9CkdRaIajPk8TWevV3QdB8q446NS48U
Zqq2DTtGZZbZFkvzDwyRC/OKjeIrbMk3ob9zKuaO3qc4W5TS0Ic+7ZyyQ5rnKSR5j8gwemFYiciB
QGlbpldvGj9CZRKh1NssIVICM4lq3aC1mA1MDzTqxZ3hD7CrzRZBBHPXxesuCF8EMOQ2IzwzDLt4
W7FrwPEIeaPXM9FNFo3pJX7RHwIkv1Y0TT+LbZ45mrMUC4gGlLbzkdMiOIAq2ItxeIrG+SK5/LIl
JQm19CYOppe0N55By6QbJ1rgNkzUsUYsVtIBjGfg6wwr9PmlS3+FPS8G6swhGcd9SQctjEidaBFk
EEsEbj7DRrvulIMjfnwdfLqoJZvPOALRCr27mzNnAjrIk12NQOZiTh11+1rXYFtVbLwGDYIyF6XE
GE9ksOTjT+ox6TetcEt4HnkpHsTaSDZXOqOgRRcEtU2U7h3DeiIX8C3R3Cted/ukRhwsrWYNxbJn
EjVcbWTsnsmBqGmn3QzqyzaMT2dYkJ73/r7gFZpwtmlH+hjCRlPdxJg4uvxh0ouR7HAZEe9Ebu7p
oJI2Wr0xOjo4Q/kTBMPZ5xw+WqEu9dgCOL/ba7fzc3SPzplVKwn4Kx8SNcd6UlNzDdpJbMcGl3sn
rJbOoL1sA601DML4czSW21IGjKXU31pwIJyVkrcG1aBDfZjjiiTq8EFWOyyTFnMXr4/ay75JVuh+
Dai9z3G1fLUkqj7osPu4Jq2b8PpHJlvv5BCw9CXTKXoVpQOmKYyRbsbodgCF84kiCiRHJNAAItS5
Q9CjdUwe0QK2e2AyFzgYXwykQQyXrSFFoBoGz0tMDpfCyLP1g8FaNSSOQU/mRJ5AAW+vrvSaHROX
CoA7P0ES66lwMlBODomTdsODqc6FpYNZUKqtwgRXk3QYh5aYbYJAE+8o32geNwJdIIhE/fZgmocg
BvDOKPp1pCbQyIEErmGK28iYbBvxjRDUuUZQs+VAmKyIP2W04ZX2zsnDf0gu/XXs2CUjgeVCf+It
ViYhRqrkE7l4QiBHfFa4B9refm9BIKRxN6Awl3+idPrNhpQ83EQ8e034Tv7rM33og+cJe6dC4Nhj
Yr8kkQUawNo0of1UQGZhpHFwmhBcKerdBVFhH0fGqiDJaA8C3riWYpjxYaG5tjAFsDrHJn3Q3Rg2
7Vyik2DYIEDiE8NCiziM94rbbodo6DPUWmvXDX6hn38N3O5JLt6Hbv7GxDJKKPFYs2F4ZjK/Sprn
TapOKdfm2tPrmI7mChIIYSxmqvkT1mNxNPor7D/KPIxptiGl6ideeBl9UTvP9mCH6MKXcBJGvDQB
QviySk92ZFOLJ2/0FDx8sYu57c3Ah6FUPovFBUZhwKfozYEBB+Alvlj5Ane8hGk1M5queFrb5BDN
zrHuUo4NwbI1e6fc0vN+Sq3mCT1ycAzHCdhLA7YECArfUfqTquhXGbq/mgC1eNNcp7p8OPN4iT0U
fs5YHGJlvfiBGL7t1HmFpLfVOlI3qPsjnUJOBcFtlMvz1BJha5FpZy/G7zbqxqfQDuLNZOS3Om+f
/MIHuW9waiJ9JTOessKcVikz2DAvOH8SYblXYP8dY7rlrlkfOsGYK/3vLy3EdLpx1h7ZujkSpAdv
TJEmDwi0bNVVG9kE2WEeNIy7YE5ax/OWKAeaR0PHgHTG/kRA8DC8+0naAUj0wa6X79YUfiDE2i5V
9FY1SAbZ1989Wz6QAZy6JD4O2XxFt35eVHhjUvBtVzwcw+jslFw+ELb8Nmlv7JjO32jqbbB2u8yq
Mmg4iPKC3NrmIG6V454STrUd2tq0pIihI85Yd+2ENtQ1TqUp2S6ubm1YtvXadtRbDYmoodqUuRvq
kOs9Nvxys3gZoWfkHAk3Rj9mMouJlf+KifGfb1PL29GaFXfyC0T4UOgeRuZxFDagBc6Ms+jCJyAH
TGarXpcziXc+iXY6mTPTbRXkuzDhLB0OV3p01zBPjoFQHO8RAMfDAn3MIQIqHv/QlYG0kL44Tn5G
WPIrwbq0qdrys5nhP3EKkLKChSIapnk2uFpeEWAw/pkVoVersPCW9Wyi3a9dsPKe9M1DvPQEJKje
PfSOjrH3LKg3BEghvipKGgojvfsiZNZUVcZO4L/YMY5EWEQJe6uM0gRwEkGm8yLdl7LNBfUDs+B0
MhswsaXgqNxw20tkQ0fvv2Nq5gcM4BhffYocAG4Mcg5FRjgNT8jA5I0pe4xlqpXtzvfi7jDmfoYX
CgbfeopS83frVljHhsTwHrzdy8+yzH3EF6jiBpLIEdNoQFNVkX2cOW63nvPQ2WGOBKRKjMvM98Jr
oVYOzPkoGtZoslFN2jn9LRcut2f5Q7FOULls89BMbkk3W3T+evHcpK2xT4YUprg3+0d3BCAvF+rD
ZAz80xT1KIYqs7iY8H8ObDf2NvJCtE6jqvZoO+QWIat7UaUBo8SxKZYmPYkwAPUT8ervVJkAYHfa
ttvwz9dk9gY4GF2RnonKmTZkeNCe6GYX00dSfdZ9w94HcptaejBObraQsNyTpqHzmfduG4N79gNA
Q94gPWaWatwbHuNeAOYoDplM75IyUY+q58kbjBhFaOgaT73NnkTrpmU9Wf02hKW2lQ2TsdGih84U
ItkKeySN02ajtifQIlZWeNjLnAbUS5vdp2b8I8AWsLoy7+DFRuRsOgiXL54mKDRQD1YGnbvtsBTj
uXZEcJHGhPCiCMr7rEq9jTs0NRIV1EDOQa2uOKZkn7PXBXv2mn6/ZKHaDkg2Yecz6bMy3qV+GxX7
2Az/uryPtGO35LH0YXOgB1/ghyTfDrOJVd3aFzOyAaAxy+JpqhhCzNE21+OuPuQA7B4lHTOD7Q6C
5FUG3U/PiQhNQPjPjmv4q1578ELvq5+yUz/lp9Qmzpym6M6mjxbKFipn0j1QTWzdCZUu/AoyHi0s
NZFIP2XbO6sy6rYBiMbcEA9naP4o0eJxxtGwmrQ5sY60SQbiHssYzwhgP9N0zznYHOS7KQHtw5eN
VlgbujZtqpyTOfrUdMPwtgzDjAKZtBojuVS+zripGXVxL5CsbooFV782ZFRwe1Hfn+CLb1rX+Zib
bD1Z6iUVFcSBZC8ItGgGprVu+wrd+e/goo1KGo6gva5KZHzxlvCSExBq1cZ1ynQbUV5sKzp2dfU7
6aYG7aQ8LWn2mDO6oq33DKvpPg3WV6fm52H0sPdzKM0JVupTb1q5nfGtjSn+kr4IukGJXd1z5dz9
2kUrk3/1OPN6I9g7XXMT9OwasDNkRSWXBeIS70bsgmm9bpLmyfXsWz1aeNdF/tnlDI4AQMEwvNAL
fDXhAvuT8FeiSPbKnU5TDkPAVBXDRaM9xq39LEqx81V+1f/fTTlPCtD3+RTTSVqucUBwCurq38XQ
7WJ/uoemefXqlmVQfzWacdLL+T2Q46UKu1DHH5lA1stwzzSEnliPR3JQJ3RuJ0QlDJvHXzhFdmUh
j0hsbo1n7m3kxrvQloyf5R1Z913Q3vIQFaEVg59TxdmTk3qPrlEP6z/jy3QjsbM9d9kQctA1LpSj
eIsb+nD/sTzSBhlRi4zfKbxX5ZL7wYPH7InwQWZO6Omipn+Jl9z/RfOFWVSSF9cJnVYwgHWLGu/L
qqyjKBfwUBbVygqHVPDqYcvh4iBsK+ndOsZzJI7EcN4y3ntWWf13awcEg44ogI3AjJpIn0xSahw5
LUzGfAWkoIfbZlN2U1r3zF1pmVsFo9jYCZ8EHTTSWQkX9zOCwmHAukaJhRRTrSdn5C4GJUpMag+C
y+GM7oAGUD/9gmTyAiqTKG8vYjvWQpbatHcW9QeU+M2UEg0WFvJzrPy1CMZ9AVFE07MCvLdu/XtC
LwfzGWJu3K91pznvAnEZhQnVn4Bc3VhoYzNfu84y7/sZNAUm2JTO5ugs2xIqZUtdg3mTSA1auUDI
ob6eGDF8hbMBpwoncp1vecHsMhv4dYScJrJPFkHtzNVPvUH4yOLYq4EmT8Ho69zE1rYdkw8ypNcL
mAPeCbwSBk59lo4SfxtqFWDaZjZrufnfmdUcsRH3FhiyQtKaqexXaYGnlUt50HYIOXtI9xOde9Kk
cBomkoHkSPlAFcVBwNDVpll+CZk9XEbFGDCZXrkIC9ucMVnky2uV4A1S/WmEb0NVrYDmFhA1bAeT
UVRfWmwzak5/3EqedY9ELeKKWeTpv0EyuNyt3fl3MySEO8aWEo5tukd0vVMR786GrmYr1MaM0Hr3
KSd/WkNuDeIAYMw6sjAnOCJ6CYtl69bq3soRDmcxQ0PUImV1q+x4g6rwl0L7Yhd41SWGgZFCoZDv
5Vic9HUlUQL+553m9ZVXyCYo8rcIsX48Q+5yAqo4UP78eeZSG5jOI5c65ZdOfxDuA9nf8rG8xSLg
zAs4wsiOZqVPq8uWN9q2cbCz0rD6j0tj5Zve9KnUCcxF4BOZl9zqoe8YcU5gR7vJsEI0dkg4LrPf
LEk3QkUII4NDnPsHl6NSjBScUFetR/eegtE8NXnwVLvWDkMRaldhY4tw+qdakFefWeeO1FDVJ8ci
EszcyDIEvDzd0bTAiiiCtSM5JSbh8pFlM21eNzj7KMBWS+28l/h+VovENmkvawv7tl6h+A3WA9c/
gSw0K5w2rOxoUtsifq940Y3C3QoeWw66CILle+FgJ81Rw1htATE+2HtW4ByCPgED6LSIEjC+JJRf
Zm0fgUI9EkCwUxd8jaiBON++EhClc+7ZkkmOn70PEMZ3T9Z/oOBhLGa560dFCg/nOrHYET4bUphG
Wam7mep9LFA72RryD642g7+LDyxL0cHWNOa9mWRJuJ051YPtbJqeth/5JbRmZPinNTum7OnfkkRJ
unjeGj/+UZqgfpntRyurBmFbu/RmA/tpcLpnq7XPLZ5D2iZo29ucCb66hG3t7FIWRdtXr7TMdk5I
paQqzB0OciGAaOupTz8CBzeWP7onFFNguFFScNCoOUVMb5HDWZV60WHrAcbSt0cmcTtzKj8QQQDw
ykg+nqLse/ZTllNPzhkDSTZ3lPpNkb7ASDhIol2BiwVvUdJcLMJEcl96UOL7b38YMTNDdd/aVsyn
nMu/Xbi45O9Myaa0c9zhGNN3Uzg9NSUdFsoj/YrlKW6+oe9dhFzectN7BC5tW/rBBcxz7rlrVW9h
H10mJb8G15xX2gM8xwkpIc49pEHVB9Zz13kEyYfese5LTWWaCWtHTmaMD0A2z1Xb/alojBq8PVck
VL9UOnjSCG4y8/eV4k1aF+LJbfp7WCefMz3Yg4ds/kGHwkXjC10ztLGQ+7Q9Z3Y82TBwkMvNmBRa
jci36SajBCur79jP9kXDoBH6LWJw/JN0hKvSOoYNMPWgDN96RNsrz9fZSJ1ZP4kgjW6xgUeSU/98
HWsOUL10NwIB0YTshRVXUlb60YYiYs3A+lA5MUoUJB0jLQxgGOnsHHxdBk5tGaO29JmxkcZ0oTcu
9sWUJM/MfhTlfuDmd1BVLt1kwEulby+fHGxJ7Ej6eHoRk6ANO0poJ3WdQe+Aw8vM1ZhIEnS7q9mq
r8ZDsTrPuQ1lgHcYkVRHFgUQo/qTIl8w/RDGbp7owRpM2IIw3yf+8jU0NTLYaXplvvFm+EkM+gUa
6shxr558jouxgQ7IuxUkpq6MvvwtHH8zmjZNiO4+himTVDwWNsdq2ji3tG6udUdSgjfcQporK8rA
gxjGJxS41XrAwuC3U7lpkVRQkvzJOzyrVHgooZ57KU8GqH/sRYn30jsGt1qKxX5WaArOSLcWTZty
3uoYQnhL/+Uw8Fn/OpXLWGvIQkbtqCnR+7uIrjhnZtCjpbvHrV7+CohE+PAkFQutedxbH5UcMdJ0
CY3MgqhTjDfenyaOn0tYAyAnf3uQwKTHpDedHwiMNFFqvpIP+o6995nQ0ecWQkAckTZoVcHd6yyL
TICBYz0w1zu9SesxLCQRpZVWt6HBbaYx4MlakG3wj6HNPw7KOBDRSQuPcO0m63ZWC+3fRlWDVoMp
V1jRn+gOgZquDQW4wSmLY+DImZXhLmHkvILKEVqF3R8dSpVOtD/YMgi1qQ+xkV8mjvsc8C+BJohU
aKJkT30TD1BlJkRYl6nJO6Yt1Ep4hOaDG1nRc4SZibMF2T5eda6E8vdLne2CEUFeEdrZRpA9mNTu
qZdd8uMoQuTF0ryILH1KW90OoZ/cc3jZVMxYEdQH1Q97yDsTD8RFlq3OS4vUZymLcQc0OLKolOpT
2i1Al0oAiW1xrNwwxMhQ1mhmWyN/1+AJ5mAoJkfWhZmlcFIwr8ElRjXtAOWm0EtHsmeo/+Epbu1l
+XLc6sL2dggJ/YbJdfRV9hiLdJcNwx3n1MZPxHgCm91Ad4UflBbuNiNkfgMVxVjRkkh43TMv4VQv
OHJQRRysmXGvOy+PLqbnlBUItBmvMIPpnBhX94gO45rO18mp8tekzJhdeeOPQuRzoB+lO8bV3Yz6
o+jbP3GXvgQNVQmymF2ByD/nN4dOexx9+cRA97hI1ATTmHe/AnL0qB2h0k2MdkexwdFw7xwdDZfS
lQsulZN9DkZ1daeU++ntosL+dGX3smj+T8RWD/Jgk0/z3YmNAziHM1i6vd+N527ODzR7X/sYpR40
pwK2miZkT50WjaYUzBX7tG7TVdkbp3O8XsFaSfAcPel3FkW5rHXuALO0cQAW1F9UVW1bjwZd3r6R
qrKxMv+fZbtIv9XF6PBapTnTtCwv0WIQZIGbkZgR0jJkQjBGx9veNlkEzmZEdl7Zmr9TOvhdsXKi
kHX/NlY/6fRZApeQOa0w7k0cWAPtcKx9QqqaR8oVCg99r49Wd55pqpbttPIBESsBljYFrBqGMOKj
YfppmvqOTsrbKAzIbTftiXqgJNKtrTqLt15ADTtN3BVj2oNX/tA6mXnpbrXTy3Xj9dvZQROU4BBf
2bM4tMRt5EZ+MBWtzEZLGNRhFDgYXc0wiRt8EyXAuZpxbpcazDhs59KwKDUzexOY0MBCfBJM9tcL
zG/JOM+e4jOTtL2lcfAFbqk9Dg6yG2oAF0CUCWDRO4TXIlal8kQF092hY5OJ5s/BNiOIEIflyh5G
corS4B/SHmr0JcFZ26jLaNOCbe2GuXZhPWbOTJnqJmyyIEVy1zgmfqtvvP3Z9FBYLD5eMmwnB5IR
0PjMhVogFMVS9LmI6Wa7eIz0NXl8VFXjy08M+EniwSoeVoi0gBnJEOOm7MAh0D03ovZVEcq5F3EE
CyfumFNJbls8/2vwNLatu28HEuqw6EGiPqAr3iZm+BsP0QcbNzq6kbdljSCqDgB8xOOb7Vt3v53f
aiZX7jx/VjmvrjL8CDCewYp/KVrOkJNDDSsaLFNd1qjnZAZls0w9sh7VDD8mEOwvKe3wVIwi3llL
+O2X3U+F8o8DEVvaOORH5VRnMny4GdkONy0+WP9u8clyoR4L6LzMMOnJjj/602RMQ8tO4SUvr0WT
HCs/51Wk4kdqtjOM+uGsv8oFtVap/gsHZ/WKay3VPuRhDE0fm1D3DDiQGZexy009LLMjUuvio4p0
NJJhOiBX+w+I9Z8AxS60gcilkPMhHtxzSxyTkOnWdYz32M72+oGYQgQ57HqoEa5eqT6h/PIUDWIf
ziF6F+u26LXFqitQwQXUGbKrPmZ9umiqgHcGyZ9Gqg4M4lDWBpu2h6P60oCATSWizWuA8X+qCHQo
7V8A1c5idB7lcBx4dOQRPSdCFCJi23SNQX/dWC/zxKWmR72IHQtxtrncKkYYzr+sfumy9JzTAc04
h+YgWYKoZkWh6OJ3Rzb4DFdQfCC2xcXIL+caSkxw4y2NDlrYHlCR4a9kZO7f0O2vS1RkOW2XlIfG
69nhmMG6CBYopdnm8icusy0Z0mLD63eWIY9Ot2zr5itHOD4hMPCt98n76Jwffp9V17tlojXMtfLY
0q2G+IASht6LdyGFYOtkhAejheAnXJDafgZNhu60b6fr0TXRQIzr1JTw7V64YC+6dYAm8LLUdCJd
EgSJR/HiNR+HC8WRN3By68c/cfWRg+Hjfyo4Pvygmi1EkPjiPIi6/vNS/uHSC4RazK6h2ARag7N2
rXml+LALB+OAjmhT7ga/+ws2XuB/LI8WBii9wAeiAO04vib61OcfyzLb24CT04b8TPeRhLTu0x8H
5xgOMjbrajiW7GP6XzQMTFqt9x1HhxD76yyOaexzYkoQQXGwtV64CzOO84QkrDG/+hSJ/HTMqpXs
0PwH7igUTdztn1M5b9qhJpn0r2JcEkh/tYBa86avkBnvvLAh/e8LY9GY0tnrL2XglcWSRHL7rKhK
Gu+bmM6AGyGPehPiBxpqfwMamP7q4+ytFOovfyoacbOZBgxOflBo1oT2bRGfHlym7o+mTnmAbFze
9x5ntAXWcGATJKlbsctJ3xm9mML6w0JABsBT/x6eBlavBKGN/mA1+mI153AWFmZrTDG4C2SG7YNq
wenwMs0/SQkRt/Q2rEFjfG4lrRO9AMnTMXdZhUGk3zVYMMga2fBxI+GgepS0kN9s981Fl+a13wGk
NYvyYzQ+s5ghoTg06m2CTYmK7phAEukr4DLi4oMvdgrKK0Lx/v9Cx3mXJb9Z9QsbNPwLIww1pYWG
ACcmD3wEzDrbe2cMrH/CGWxmFKg7CUKBUHnimpWfvTpBdMBxBbzi6BrpWZGpTkGg30dNYu8t5L/8
Ui1bxeJDRgbxSnHywi9r+4DWE9A1RrH8bN+hJaX+FgnOAqvaOO13xqyINc316W+dthZuXXm02CiY
vV9a3Cckjx0Mfz6VDSGLHUcKrcsZAOCI5XfoARWOMcGHf3im+nL51dEIz7MPbm2uukNjZRtrWPQV
xrN5zK3nhLXhB/WWochWP6r9GJ6c4iPrbqxOrgK62ZUL0I+bXrzTMylPZ/6Acfu65vGa2Q4CM6GN
91qBiOUnUqhJ4/RBtctpNNgmg7diYXHjBPVuCQqgIoRDPQhrwQddLyvlvaLBGRVBxD5gNlTZytnx
lBdsl+wNjfOjf/moxUeaqcHvncs/HYQeVAIAds1zAdWyFd294IYwLv7g20BDs7UxnrHI0+8eNUrl
g/iy7qF84doTLDkEmG6VFx39tOxucGT2zKmbFfeFozrNvd67V1n+Ta4eY6WYEyY5Hu/o1I4LGjq9
G+PoO3H+5H2svhbbO3Arc9u8lPp8KWlMRzDJ7Tj6ZGDSpsOtRsObGGrjSvfId8HdWlLrFCN3jNiv
06HY0ALGDj9wcH7nwy/c2in4JJdmNXM4ZYy1Q1q9WaKnlgzWcUwOMW8Sk6biBNd2makBeeTK+gfk
3or84G0oeIPwvWEfdgBr9tyrIb8O9pf+FsZengJBzDOFW9olj6QiZ640mNXw4cz6rDf3vkVAgR66
b0wou/becMXRmct7vNh6YzSG/p3RPxK6lIY1Zqk43w5utWGRgK3YCvdI7CNJHPKbb/4/tNlwnNLe
R2EM45CnaGTDT16F6b56/AmX6tc6UU9+8iFSroe/E7bgTFGx+l4H5cg7z5yPEuS7E2eiisBNv9/l
cIrTOd+m4UecEj49EESk6G6gJNjTiaZZFsG6BLQag1fUpax+HipgQizURlSPMQAaiphKv1Zw4q6d
fscbJw9RKXpIAAXT235XM7mqeX3M4wvjgEvaFSuj+yCSSO8T8ugF7tanjLCT2whBo0WhWtqhji46
81/1giFffgXfiCd043jvBQV8r+XFmDqLrPoxmPO0NKB9a9izNpDvBPJlwSjCRpYk1h5q3yaKfErf
ZkMk18Y2wh8VO+RX0bApqQ7SQh6spn7Sf6EamhU7rmfm+xwZd3TPcbIFmFw5Ph6ZJB+GFlCnVV0d
Tga8OWfsy/o9wZVaHB4CeB2jFlyTIzUNTBZyT/2Dy3ROixIMoWfs2Ktlar2JqP9wK/MMrvy1EvnH
Yi/P3CorstZzG33pR2NYKKZ51GamXHHZ3AfLe4W9tO7r+9DwSDGt1XUMd1aaaEf4aTAsTLGoXc2M
Kr9/gY9+49WufCwoBmNIoKiNONJwhDor14XSGdR/ibIiIo9Zq3EhDuGQ8oKePex/tzFQ2zG7jMup
GUHHtdauGY5mbT3pRTJAt0JNCUKPt3a3IsblwC3Q7+iJk5ZRP+knRzWfNJ7AB8BPHtEgZLl7sEgu
qugpFrk4GpHaCNwXzkD+dMD+sizLaVDtPwct9Dpp2x9CvQ5tETxbvXsT3XKOQ2MDP52wVSgo/tR9
M4a65XP9u44AIlckmzbCfIDUGzlN4FSiKp3JU3cynNnRMvFXIH6N6YLKyr0IQRApCUwnY8k/zTA+
mpF7qkbxlnvinkS+u7JzECuOPE7ecob3fVR9dQxl+kFm4p4MnwOO/0cKpqMM8x86tnxXlv0py+4M
IHzfRtHRZgegZ7ZPgH2scD2t5yC/W47kQ9EKdkPQL6VW27E4Oge8n7vMvyeTJ8dxdvGoyNRI9r6j
WMuR2EHJ27TWcPKbeIaHBOGC12ExNxanJ8Irp9CYV35S/5G+PLtG+zpLooECp/k9cSuy1NzaPdna
aXdvGkm7YbyaczauDdHvaWQeTVLTvcbax9otidvnOS/RJZZLcFDSeimgNOvickIDx6DngIV5b7N+
5YCjlgOyV043t/02SIlOxYNn2xTXyHxr2Td5ZPV2nLBpYSrvI6bm71bzafLUVCZ94p3dN1cfEREp
TGg02VWvVoWe7EqprGuabvxj5mrLS3BkaQXs8ww82H3ekNHsTcIKnB96OKsSwWNJk6Ppr0H0J+k/
ePPx/tNPzMIgyQQD3+dPRJMyhtMJdJhDwl82E3ud9efPyTMbp6Q0ZQemM8ds4Cbt7xpqTNEmOLbu
Xf6k3zEseP3qMKrhl0pec34x/yo7sV5qCd1TFEo7NX7GudKnHN0d7HhVztMX1hmGXgwls2EdW95+
Ig7Amj+5UH132Ap9H4I+1DxdWXPhRv/a0eFpUOlUnw6W7Aw1eAGiF/n1WnXM8cWRGoOUAip70yzO
bkspKd9ngDK2Q+2YqKtHZTHTVWB3rgQ2t6ZjAmMe9G5L0NjG6t9LFDKL+4dNu/G5TB5SfWdSkphp
lF4Mhg58b3Sk6CjxnqWg418eeaPqqYdC+W8oFLwmrhRkARQOjjjp3z9hXBxndtbwo+SYJGxUEvwb
XEbE8Ed0T2Heg3d452HdhLHac/9Kojb6f0RLIQLTx6sx+HQp7iMJ44WwH11mFh1IbzZW6f3WrzUO
DCwe/ipS41UpY2xA3JQm2sTiwXfCKxTNNFYP3vx3n/NGmiWQfH7+92/ruk3/nEIyXc3o4TkaCe//
WDqv7bZ1LYp+EcdgB/mq3mxLlvsLR+I47J0EQX79ncg9TzmJdWSJBIG9117ljavJq8Pie0wgJ1F6
jdwlTHTX2fjNwnAyJpL2scwJqvWZMT6yBBCy62dL7/62fQDeP3NjButdD5NaGsg25dTimwRY5I3G
R+7lu6C8WuXfkMqc90yS+8JMHkrACpSMXFfrYLMqS5xtWQWBXNhMLpJzK6IIR3y+H7MHHgm65tbE
X8gGSExeeEyyHlt/XIHh0h6YX20CXE8nwsCmHJ1yhYQC7wyJUCW7GqDYfEZdFgJ3HtJiOOmqtKyy
RzVlWxH9qU1M0EiOgOoUT83DSJwsa+BAeuVjO2gLf7JY4RlwVNTLc56x2Px324xR1c1qo7cJB62K
HpdtksQ78CUtnxkoD8CY9iedAw+x+UzPG+WPun/BAnGN19Q2956EH37q5lCV+BcYiU4GR0TwMol3
Zk+YK5TvxEgW+7J21kPw7/zTz5WJB68ZGKtEwPitZtjVfLZszt70jgH7f52J3+4YPNLkMr5Gu9I8
ZWwCpV7qbAiq+BXjYt/F5SnXh2JXvmP2Ax+PWRwrMXug9QgH+yH07V3GtzXaCM0MJdMUrVnx4RBC
68OawprQnOQrFR3S5Pek73XwpiOdMcln7cRirVvCJKi2VTquwtxHs1XeLVA2fGmujNchc7E55du2
/XcNQi5/hEmiFVCFHDsmASvd8Ns0M2gxltK9jaN/08eENagHUSQHSASnhG8CwKDrWU8IjEYYWFM7
6sBuT51dLDlh5D2qDMZ8au+AwDaCT5W1R+4ozyGblm6q2Vn09h7JaK3/OlHT5DQU4XhS2K7yKXg1
vmYb/dty5a/pPfiOCK//rUOs8TZD2GxTypcU7EFv/HrXHfP++M9M2NzV7rdV9euFYywhS4BdpjT/
W8l66bGgWORhZ27ZlrnT+oFW0aalzXX5k+c0wd7XhgjRMwWRjvcYDhoyCrkK+kUNyPXCJsE/8Wws
FGyc5TghQI2leu1BAv18OETyWfcAAU8iFhxXaiV+D/e7TuERlne9+Vaskc56z3m6Uh4fvdhz84m9
hwulFyqv9h0bmoSWhHwO448HqqIfXtMm4IiojjrV1ge7BohLt5y6Ugcc1ZeQ7dCP/rAWZ/nuyFd9
snWYhScU0WxsEXp4PlDaM3emUP8HixSf80SRoR3grbtGCgmnxc3jrY4n5CJ46BXd68IsawBih4Gs
oQCL3lifgQG+GXxkvXwzPeaG9MRHZzPjU3PniE7gLqlt18HwTtMHfZe6Qhz0n0WVb3IP5caHhRBQ
gyv6/nLi06EBc3S/sG1ehw2ugwAePhTJ8ahBjoKdziQtQG+Cjnd0amcHS36byK/FFxiuofeiieBY
SMcX3JBhgoiDmkjnxnA2A8DTZ17DoQ6DlU6hwKLg5gfDvuBO6AvCF2ndz9FGLsEeHeaPSf6h/0t3
KPiTU+I+6ksS+c+KQ1ofGHxZfXTPlLisiX+Du8pbs/L86k6P7/gPSvCj8Ycp0d6q+0eLSsjIE70s
OWP1atAft6M2V3bKHDTbcp/YSY0JMI2HVVIYZwNvhGcXdrd64wBtiyH6Ow8uTxMPFQClwP0zmm89
RvV8D9ZDnfxa8NKZXHNjcVJSCjBDgQa+o1HP853++KzAKikeXe+1FOGK+1gB07UZxGF99nX5ViM0
+v7pNapPAg2yAQTySg3i6UXMykZksgVs/Hciabou98qnfR4T46yxQj6KQ0sq62IDHsVEgprUWduG
gzc+zwtnQWoT8/AeJm+89X8F2BhWGonqyRjyuGEU6HC9DimMSQEZm+pG1xN08S5vE+Ew02fv+jBg
2gA359rV2DyxU9lFhZjqOyDVLOeY5kwNcMPURQbRVgeum0dzR+8y8NhotKkBMhuPrmTfjvfaVAGb
/2to+wz90LBRWrO0SBzVAJU+WNlnLxw3gKR5T/ZKuW18+Fe8uz5X0amsGKwj7cAameuvzycnsuYX
vTdyA9EQWxsSpsnuKZzPoKDS8aOWvPOyeHBstcDsr6qXHs8J7F1CiKdyazr2OozHqzPZT0GPml/z
rL2AUyPs6wDjFupxRCA1sQ+rbExRkcK6Chr4UYPASiJAneIVODpFafIiaSlEUV2nMJeQKYPsPvv+
/BbYsiIcUdSPpIn2B79rnygOAYHS4TaWMVtvSrnQzjscqLdZXj7MHbCKFktgr8dUyruXRXqcYOys
ZMVkRhdwekEprz8tWDyyk/iL8enTBff28Jo3gguhQ+PsfQM6JLuSygcSXDrNABiYW0b2tBEuWWuk
TNUxwGCyPBdmhWYB/x8vHq4amJ+YH1jK2LO5XUdsyHzZP+inTTeO8O//WjQhesj4/9fPJyvLn0xj
ekHAhIHR2L2FYfgpAxRNPih/0n3rRsuworOfpSeI+QAJzl4N+SVuxWuFL8ba9B7N3rrglH9UoJrK
J4BBtUcP0AHu4WMs6s/Gnd7DPjnFmdzo0l83LQWFViD6azfjhzAo44TRxF7/49xYpAX51j1JAYM6
v78mzF70bkQ5fPbZnn3itp8ZPt8ME4yFbQEqHsaqSd1CXVHZyjKxr8jzrlzPBSbxyGGQAiYp5sR0
NvwGH9O0BXYtaT17FTAGrCaFV3zsvUxt+zSEhNcuxQ3btZO+rfW0wC11tcugfGis8pGxzSOZ3MQI
yaMjVbqPYhMVREsx67laDell7gNHkNoMfmff8rJ8knWPIUVJ0zznMrjlhtV8x3hgo7I3QDnB5LA+
zGlkE9D2Ais3HL5xlSosYzslmFgZRY140H3r0+w+UXuYEKiQyqDfTBUhm4AUiBkey57CTYOOqqsg
PQC2zDRwQ2AfmoJ0zpw7qc/KWtjwlKLm+V+bZim9VtZRj7UTNdazPvRGGQKSSTocuBnIqacZ41a3
ii2W2dxv6xxZS0szafvmsiXB6OYY8p2cVPjTBY5xFoUYfkpI2rvywoeTh2lwQTxi+BxjS6pwUWBC
E6NbN2DsWUW4xaoaMym602z+7ULcZ1RGEBdWGbfBjdP7jChmboxLX8IqtABur04YbUOj3s9j4l8b
xpVrs2w9WOh+SLBQwJCRkEY5kbleT/7CEMZ8NAP5LKfxVY/zZeXdxh5BtcITmKKWGR5xM1jm3jt7
1OKTcSG6yMYZMwpYHhQrkzP8CVO7RIoAv915x6GNTZQMa3wu9Z45Bhgh9+UmhLsWIQvSh5KGG6fq
NtFlp/NEAq0Wyo8vNVU3XrzIZaBjSngUDqWwPX6AVHPuc6HlrxQiLPNspKjMMCoU2M47L7Dsbk9P
l3pksWFuzqoxAHFhiW6p39jrLQvfUR3I5mDYVW/1GU19QzGyTSgNJWoZCiI30wMfVK6wgZae6Ag2
5K5S8M7tje01rzT1VYsblDKNN3NUmzr81h/MjN8aqj5O0il50WgARiKEUfQ/kj6uqjxEZwlxfHCZ
5j5jhTjHmgOU7GeYJj0pjQgwYY4OZN9RAhfBdYT2g2EtDVy9MhOfVbRj1Az/CYtOnCDzpXyutJV8
xRmi3zpgWQ6E4vA19QgICdCpZR4V9e8CxxGXBlkDjRoT4xW6TnKZFehfQMj4RXEzGowT9I+pQ6ix
h/G15hoKvJoKmSC+SYjG6NdtNYMkcBsi8tnA42q+cgL61mdUpNWfKbrZ2AS0THXXHd08Z2CuhWcw
g/Ss2Kda7XLjmULANw0c724zUt4ua4gx7EhEC1ce8A8FivTf9TtTO0jIo4RpcboS61JDBKOV0n9q
dL4hU1EPdylhE+ISVPICIGlQZukfxuOLPlD00jMHcuBeqB70uZ3pMxm1nzTRv1X5oYzg4QvrAGBw
8nCPEf5whhv7xuGu2viBNx2Yxem1kQfzDo9CZvQkuWfzG0bDG36h/lJ+ia0Klahun5KxpMLXeMRd
a7ZVdJ089Sv2IMNiHpWy0Hpv3jN1zF3z6pqck6LduXCz8UvajxzQBRgF76FAMJwB9UIJ+BZqZ271
Q4LxZ9FYD2OXvxqhfKMTUgVZOQTjsZZ5zxBt6IhnBkg6eOe45Vtwu+ErrnE6fLNZ2rpN0B/ZzOQe
/gnMQY5cKQYiyOnBhneBq37MidrgXIG45D1ioEHxrh9ZDTxXhfq3AABHQsgEXFpAc1fWr7rcKcWH
MqMHhC6Xom6OeIJs9PX3jH5b5pjTcyFBUrb6SoVNdYzRaOq+rEckWSLZ8iR+9AZ67TuC21VY//Vx
A1wNXvG0UJz7TEw9IEwsKCwM6fMFQnDygooIXkogvyjY9O9KMepb14QZuPwSgRGB7gx4ZGMWaduK
AzrKg55AxBxzHWrdaITtiNBTlwA1ViKortYmOy8Rhf5Ge8dXoYFqoLp05UmG9QWK9aNK8n/9JKSJ
bc8S7QA7Y3GBK0Bpq8DFOnivM7dPP2Z6vekRW8r5rCehegNq8Wsex57IeYA/r3X3gY3+tRi/c6Hu
+oroLUvvdCb0Gos6GZgst8Secl7/77LpT300XACW9DPpNzkPtLvTw+6meWdMEYrqtZM4N2XJXVQL
JBEyxDvZ6/fRC6VPf3fKeGDHXJqZJ+WWix50GUS22Iqa68aklzsbgxM04BUxC5SfGnb2xIw69Eto
StgyC0KaAUH42kv1B88Ezq83yfqNAMv0cC63MBMg4xhtS7Uz+aGuq4tgwlcFRC1zkB7gdcK4ImTX
YdPsIgyAE2TmfSmeZg7ntMUuoGpPBY6AvlUAaaE7pjrSDwMPHm0Tmy5pTFR8wEGJ6O8wk7UZON4Q
8wr2G8jyn4Xscr8+YS0Bvx8dENtTbUZHHgx9gfEsIp4YR+OmSQ8ZhnclO3XtiMNkeb+rArvclt0J
pTXbZ9bB3Vr8P21LKIBM9oBYu4AnfK5rzPy6e2b7W3zeIfaErbclI5zxvfPVJh5ZFMahCbovw+/u
1oRVFxynZvbeDHv5q214Eku+iSnZWuxdWWPfWoLfcaAgWSOZc0x0nfHoReRJtxsNp1b+uJsLE+pu
g3KtQGVj1TszN2+Wu9BoeBcGLaSgN8eCDdqm1Oqd9IN2SUTm1jCtQ9YO2JzpjWaO9/rMRSuzb7HB
Y0M/COl+JyadBquwZndgPPfveNMELdUb7i7gGm+bJDwGPMlhlip4bph7cQanOu8y8HeT254MH3dk
3cbojVJPpfXRrB+FlrKqryeCWJxDO8PVn3jjyv8S2vpLhdkfvXJqiZvMVLeCCMtpFUzeHZpBamTO
rY+/QGy3PR4owAoHB8O/SxpNn2NQXaIYZnmLa03fjQ9lH6z1Teqr7MCGoqsRDcoQ7rZj3RB0qTcF
msIYkZVfuGdyMvb6fK0JK4W8bvyymgpMtmqAh0MYbxaIngES3If5q1+hDebQ0R0r6whODQbh8Iyc
YGPGMEf5785tdz2PGKgmQrl0rc9M/NQ+9Uxdl5h6YKGfXQkcgfPEruK/m/A7c20MkchZlDcN43HT
PRERz8cElcWaes6T/hJD9iBwOG1a59FoHt2ct4dpALaQJfawUb53S40K+9D6ZjG18C2pNpMGyuEe
AhlG0MH0N7VseS5ntG+2czQFlaKLFWYWMJB3OBAnpIZcCSjEPI9u/JVKkiJnx9mx8adzBa3iQ3+s
OUfFQoOQDybUl0ZTmir6tAEPMUyKVx24tt49gBN1Da23s4g7EfktOR3si95yYewyAz7rWsUbmQoD
yOhwiSD9JSUOi1WU47xihi++DdMgroJdM45/CV7FWLcjydfy4RsTT1Ai18XTqQGJZZi/labYNqzF
vE5ppxEHfqk6c59H2C0DmBJyX6jUC3FPuAZy84qM6T2Jkkk8n9yMz4v9imuOD7PNAdSQh7KvNHu1
Hi2tOI5Jnov6j7whANoT1j7J+0cBkUfB2BD9fClIdVyoyDnBT5NXIKHxmX76qYtEDS4juyEZAjuO
Ov/kpMWfKgjHLQ76A9YRqC17iCDh6O79MS3viSlwvoULXjAPPtuzYcEAgX9ojHesjdamRHoyjBic
d+nwp+XY4Xx4Nt3ip80VvGCSEHoHSa3T3DvHfTfK4jEyPS4UVHMyn61xh/405/ZU6c3t+8PYE40U
du9OSjhI1zkEuC3mxsf/EathgnAiN4aBYYVPDrbo+kjtaDj2bTUOV5f9bo68fL1gD71qFdGMqPnq
WJJfGj5Z9C4mh7iruRl2HT7YrGuffdxz5SkNEQwF9otXNRdQK06QCKjSzCaLbXnxV0UTyk3tQBs2
lv5YWf0HxudHfZI7pnyiSDnHvtqDIa17t7z9I/dib7vE/pmRNyZjCyX2OG7Y98jfGuFoz6R8uM5e
OiU7LN4rLMZRPhvW+FmhbPQm0OYy3QXUzQRMnVmtO0swu8TcKQqrgzeOn/AJUZssZxmkf90EuBBN
E08PmDOfonZ1VsScUYYN9hcUZ+gIMPm9CdqBXi+1GYCFtJ+kMCAwrGDvZT91Pd0dyhp0LBt9BxLc
nh0V/2pLCLhee8sSF4bV9C7nUMCGQ2Vq85ECj0WQWAgGmafJJl6Q8RAYi3IYcfpl6cWvWdjnMS+u
uc3VA+tYUUf8GUMEWEVzx5b4U7cAXWbRQS04KfLspzp/RoiTfjhD8jHdqHqjYsLsib4/I3RBEiPQ
5Orf0rcK986y29ZGdI+d5OqQT9R2uJ7rydZAVjc5NMeS3x1TMcTS+c4VFOWyY4vE1JjZXbcZPRLX
Wl0wF/YhdGtMYbplbbbTbqHajYppq8xmD/MfuzEGGQvcFHTb77plSTJaUS89xAitfBZSwGPVGbR6
1fIatGKDn2a0SoPiO4NPEzXRnwqbsBorW4uKVsnupW3jq4FlN2A69Q57z/CvmFkoKbzkzUuh/pjq
KpqUKn/X9xPQ8bBFh34rgfxtwu47EtqjfgPIh44chKXb2j7K6eIHb3LCf8xNHmIik1egBr1cRVAa
cSHjjmKEY8C31gQI9DWY7WVr2/qoZHtxGeWIwYSPHM4Pk6qQU1nHIRWYQiQ1Jo+182i30w+LjzuP
aZqYEfeBa8TbJE+ugiHl2LZMWSAX0M3g/x6tfEMy7KH3wed8a3KLXen8hYLNE+yieJkZ/9W+s699
Mi9T7kw8acFVgJVLiIHGnEafVm4gjbA/RTsdsFte47JwbdFx+BJHjDCishwhr/aUtV0wgrsmHg3A
/LEQ5iTFGO5bPfUCJMCv/4cWN8WYuH0HLN5EBA1x2SM5b3oFnET573Nk2tA2fHHQjteMxPBY8yGZ
9OcIw4rOD1Yt3Vbk7SdmKSU8Yv17+b4kR28s01+p8UsnmK1ds3uPfaIRQ9hH+rUiekx5jBxzeKIG
QDR8VvxryzGGT+pm7BKcaVq8moMSFT8U4SI4KDfaxuLVUgpwcPxT0qJHrflcZP6zjIErSR1NWmfb
djZudfGvEDcYIhuiVTMCmwCjA/lmEosafPbXM9GFQuAFE7srF3FHymGWorLMHY/kEtrj2sdHeCZY
Jc+3yYzXeQ2yzpqkOetAAaIpJ6wYaJouqKOD7bpLPg770fA+iKGEqHHiShrK/YuOGc6xvGTxuO+N
7jQJ8H89A+LQgUTBH7oZ4Q8JXE8NFDgBjhDBGu8VLANjfKOW7aJJwl62wQoOa6N8E2Iep+sU9scW
oAC7UaoqTjIuJEcNNjhERFFUJU01gsphqUBzYjMH0o+pJMxeFwd1n+JDVoziIW8kQHmAF5JXXRBa
cCGtl2bAZZFWwrWpc6M/FsbBRuZ9NBTgJqSkyp0GNvN5Z8/qDLy98/2MVM4eLwdqbzVdw6a/Bh2D
6y4KNhbn74BxPtYn1pOlbUhG1YNEF1uHiV0DFFKUw2XA9nMwaGm7uT22YX+YArzoJgvoD1Iqk3k+
c/Anhd5lmemNS6UnCmUzfy7SOPT4iHLszuuQVNgs664BsvUVF47Ig8+FyUL7ydWJM7yqHbRfkD6p
8JjU7lzOOi4dRexLTaOrFE4VldkW61YQdNCWr/acXvQWhU73OWWPizJ/lS/xRR8GgXIvbpGcMtc5
wR/bF52T7yURC6MRoFbkQRtUeJiBz7DsPDhjAQeLIzXTPDkzUJyRNCSduA2QArDzulqwyDxDPWdM
1vPR+vb6ZRv206PgcB4CSsO0PUagCnGXMVenkQrGy8yF8eMO1wvExlk6XCIfXgT8WQtTmozqR431
1lBTyQMPR7Q94rOPgAWDmPEo1IRhGZVrNZ49L9rIglC8MSZSxjq1rv3GafoRcuIGgX/pR3FsxT2x
sRkqgClgKp2CjFO0SSg3I/PDsVFlhcWFm7z3bZID0IZt2rl7MOlrB8tjbjaRlQXtH5CJy8nemcEN
4aFOq/BLAeqwTCfLuphc9KHEKIyKAMe7NbDAr7JpV7rc1kWEOVpHB9EWNlScMMZvNUJTQbxDtAes
s0St4B6cyFnYz9oyN37r1byXC+KKhgfVlOV7j+cu+olNwbqSMMYGC00AU81x6Hcl0Wei7T+bGo8l
G3IORHLuWmlt8enXwNx3iVlsL+Wvpfhy0MvqXcCL5Ge+OLc4cD7iIXvhwbFoGSqPwNe5KV7RjmYb
v3l3fTo927Vf0NytXSvdTVQc3AegAAxZgDZB3kScn+WMrRQuZUgYRKTeuWksd7w3tibfQvcFIe0D
2twzLwC489iaIxDRKvK3ZufgT+A+VPF8s8BNrjVfbJ4DeFjiI6/ncz0243fSQjkgdW3vglZqiMVw
vJSyGJN4jsLN4if1JaS1X5cTyg//Df8WyipYuab10ZhGh4YF2xmmBLrhMbz6blBdM7uPm99ymKud
73hYnYiKOExjvqPg4WRTv63RqslZzL9aKKAJ5ICR5rCTf/RjhWX/Lme/g9o/u6GvHbM+27w9tOwf
o6vxBbtUz4TqEfXcDNrzlhXmLuOPMVmbwBF7txXnji2k5AFflVAcCPVgz7OHevhX2JKMh9pf+U95
a/wQk/PbEdWvbCq+FW2f3bnrHP7M4oCQhAUOitxCMeL7EBtYiAD60UypSIDZFS41WjIfSyq558bp
5+dO2lsxWe5ujrMnAycqnJcVimN7G0rnogPSc/Gb7MNfNkaYm4Lue0MsuHkgZW84yACRiA3b/0um
Vvplu2N2XJbMwCPSZ9QgiPxmvU3G8pS7nLjDP7IuFIYAlVQwwSWMF4ISY5zIoJJNOFaMk/b6ykhe
9ti79do38/iIZSW4MCGttniIfdR30TUysLfERqUOu89G4aze+pXcquiGYx9UbYYdeGS+Y4r9bfbt
uRLNuW2nmwooaCy69C1S7W8Xx+9OMRuznImvgh2AYUA6DVxv2pHP9DuFTo0z8SWRYfJE1bVHV/Xt
dV62H8cKmwGQ60iM1RoP6zPCoiNGc2AMLIUekuouNqot244CI+uOZNCQJDUErFnsE1YDZEcbTlOs
Cs446zLNxZFAsps9cTx5UyeoX1xtmsojrCse4Qa4yBnVYyZHUimK4qsVmHqby/M44KRQCRCGscoa
wvDUo2qCU7PYkkGV6awLr3rJQ/wQfeSkz23JiWz2/otCiFLYw73yvN+pbOQuiiJmCSm+1cOzvuYo
P3TmZTcSA2V8kLZH8RNhBk+CDPEzZgUh3KZuRr4ex521MfpebPyi4qzGNRenD3jXbGCdM3wpv4GS
wJ7rT9COA6YMBaLfoWp3JVo0KCKYXpjN785vsbfmSVVtAb+/wfscsOyrctU1x542mRj/9ZIHPRr0
wZEa+wW46tHDAx8WOFJfnj9bKUjy8wSqFr5GQajWURJgcdMZ4THGOn3byinFJAf4aA7Hq+0Fp6XI
Hyx3BIDEVzNlVIyoKtxOAYbSmFk086UZ2T6xQX81Eh5Wk7xdNSCSGDzyMoLgoymWW1qkGzXmn6LO
nu0JFnHV/sTBsGnK+lK5eN7Nyj9wDzIgfexPcYY/4525yZWuv2w8NtF4MeVLVpaQyVs4Z3zEmFkH
d69u6RLrnY97PIwjGCsRJlZ04fGbKcY95wDU7+zitf4uQ4jnAaSPaj4FeQi6sZz8rtybTv5VTNju
m15xQNy6xSNiV2feO27tTNSX4iWvKpLVqhve+vslDX5F5nBY6vk7NqxT6eXbRllooCDrucFrOiPf
oVxqG7NeT0Hc76K5ui8CKM1r458iFXg3GhbEibp/i2wEirV/ZtZjH1xvRMxf+xz4A7X1ktpUwlPf
PTCYuxeeQn7ljdeZTAKIwSxOi2i/NpjY5Jt8V3fLn1BpDhmjGHwz3WxD73vOjJ65MJ6Zdu+we804
BvbAxbmnnkZ7fE+iBsVS8VK0dXUCsKSBBbKZTKR8cK7lxokU0p12F3nEtQE4Ii0EMV7Hg3sc9YsY
Nm8al/ZANSBYuZXjc1XXn6PKKmx5zYOOyzqZMHK/BJckFD2qN/I/SA3j4cOw1+3l3SAUQeCvtRL4
1vrm/Iq2/sm2vCvZ3LRvXJBd7IwMlOPpR8zYLzodFwcR4d6JaIB6x/8qFvdhyVijXc6IFKunc0xi
3qOEhQTbmR1aqOWSzuxqqWWcu8m5zyL/FpUF6TuGXKY6zGglojUsmZFDylwessi3diFCje+4H+Df
u1ZPvPoC/hoo8ZcJ24tN0u2R9rqh8WRjllGIjU8NmEUQzYbcQ3M1VGLaJBJ7a099zENl7bvaZUjN
E4sGHxJ34DQDSzM49jirpWlzhe6Y7bxq1nHqLgHLyEetZUaORWIbUWq1QGppMC3EU+1hkMRsdsTo
5IP4KbLorxjtY+D2f8yCESannohS8Is8ljeJqaNBpszKROmZxjLZkgH5PFTm3oN7vxlK2JY5nE80
85yKKHtGYMKpDrMTuRvppTEplmPCCTeJCP/mGHh5LRXojJYebxW0pATiXq2mffRN7+72KReuRsRY
+D7geO0mh37mgWkcEoBpCtlBo9A8DEnNyCIiB3tQ+L41PMtks8Lkj6PoLILyTcTYnHUeBrpT8Ny0
9h878MPrEqbOY1+MeuYxPLaNc/XUUu/Arq41HsyrOAR9Z/eJHGDJUcQ+sV8BzG58yVD6N2QIiT8q
mV40AQGpSrWWsUu1PuPcvSjxTynpNxYu4ov5FlULWhKKc3pvJjnUunHfVNr0d90Pc7haDJySC9O+
NrWuVtJyWrnCvSon+czUuI/Cfl731fDcECpz9grJwR0002oIZxwh+wBNR/tshO6PIbqb4ztPtUfb
VWPss3IG1a+oEy7O5B+WDCKeauK9amrI4s6MX38Q4rMivP3AYdFgMvmPFYUJqTEY+3aYLzjMXfwB
o6RqQFXsTmsiTo4LREg3wK2tY2tGcrru+xTDmhpnIcL0GNB30+85kLskihl/pqcKQbbr4dlmZe6G
qMOnMDF3UhafespoUPMWntsDf6lNUPtXYdI6WaL3vkVivOSlyfGAAZfJoMUNQ9YPzr9VRJa492Nm
6ic3QN5SwqISccfH5RlIpdkaIsseIYPhi9rSbbrICvucyJByD9/m6HhsTtFAyHa9nsO0OKna40lB
GH8MJMW+U7OlsTSSD2JIajokZtuhI60DhWNEb59/pi6QnxDZkdH4SjjyHpbNOVpQtOcOyZ7l8DFF
PsClTch8McS/CrJJx9Ihka1+5ojgY8nyPDFFWFV9/oQ/It1eYZ1Dg6zcMPyuUuyvUxAgQ5c2PdZ0
ZWkAuIfLp+lgHYkWQnMlmal22o4CUopvv5dBTWqy3EAI4+RrzlZZnYe6una2h+AxMAZMsUPrVDTV
g8Xo2iUDdxsQdkMZ2l86h4GPzxzZ6bLrYhOVzRJFQtz+LSf1QLLii4VFZZEZTHFjir+gMLIXK7UB
KEqe0voMcBIMgAwOYRQ9DA/4TZSlwznKtSi0vjGJxEhN0RNPl67x/opYCk6W9p461ULSD5vuiN/6
3HlnCheON2i+NRGfKxEgjMyJuWpEvi0segTLJFeh7XLMrFx6C0xDTJia+EkPA8Z4ZhF/gT2cOaj+
1s5Ak1yeEqO96XcvSLTwJ/8xdvtTmlB+OaBMrjIhfpTHHMPqaJnRgzCKrozu5jbzvdXfR/+vg5Mb
g3aPJuTBhhVrcGS0tveiUhw9mLjc2HneEJXB65lQnKpDUXsbLw5Pds7+NEA8ajJmR33/V6dAbm3S
dbr4u4Hkk3MGrZRoryj14HJNxT6NyRrTuwgJsau6TF6nvnyqhP2rzjvSzLutQo5PUk+Bykt+41AA
ryJcjjKfL1paor997wcnURrvHmGY/25rxrlax2JcI53lwLAo071qY9gzaFL/MBjexamDh2XCwKvy
p43TeM0f5p32q58OGG4UyttjntacgK5gKWYDuoA2k7tMOsFlzCQOXXPJDDPqlVkAMxM/t0mjwd7n
PlbW2CVgx2cJWiwL57ceRJ1g14Ao4iz/W6HfJ6etdS9jRQa45XZ4Jinjy1zAsXIrdDeh1eEykUnG
gvYC8TpxCQ1wMMAdk+E1lmGExyMoZGdOP+UU5CeVuignqsHY2lUu19ZidRuskOTvOK8C/JOKyTgF
EJmCVYGwYl/KieRO262BH2B5maQa38JMZM+pSHEpwQpYnsRUidemByCdog55dtJEM9z9sYkPWFXW
O8dnylC4SXqiKUMYPUnraswMpbFXpP/u/PnVLj370KfsoxABhhebkUzdUama5QBkR5x70jx50Q8G
SQipuhNxE6PLs4ppvmOtDEwtVf8w2Uelkq2RZQTTaI4fCg1vVRvGS+1+Dqr+qMpP/QPcS4/6J0WS
YExk+K91iGUdhCKmlNpOoahKrYLEnvpXw4Q/xSA456/19Na6H15D6puMfgd69l9B4nQ3Ch5LdQqz
7icmYNzi7iEl17tI4pzC7qw1NPpvDWwMB86dDxssjKBM+ruyeh1w6+iNcAcdykBrVzUPaGYmKuEl
Oea4tFSRtUM1NU+vChslf/hLUCy9yceI3Y2ANz4BGLjWs2VDIPbvajT2RfLXt0gidr48WAO21aMw
OwZtu/X7CDQEblNno1lpwSzA+yfxoj8gX84qut9J1Z0hnQxkgGSQfJMC+7EgWtXuB5x2iw9fAoYF
hIvDTkkH3Fp6KuCadAl+C4lma/Ik71NB4m6PhN0sPk24ddydnLOkTJKXcgSJDuALRLeZr4gXGkue
ZxyNoYNNUfkV4hyLeAi7shwerKZgISr/dCySBKuTzUXkwonAfeY97Q7D2BlL2QCPMafd8wI5Wft8
DjUHTn8o/hhd3JnHE5sSas2jnfv6DcxG68o8xiHdSfT11aay7HKIhtgNb/uWf5C/FTE6+vJVJBy0
5Q/McXsGv2QERu4UZyMOGQ2otyYjTO+BZlolGkPmhnKL+DsCNEpDCuflN5rIA83FWuthtNaKuvwx
qZ4zv3qmWzviEcpJ05xkOxz/x9F5LUeKREH0i4gACvva3kndMi2N9EJImhHeFEXhvn4P+7QbuzMy
DRRVeTNPTl1/IHDwPabJYaycHVdVGRc7fK1HYALVqVYVuSDGrt5rl4DyepwHgun+jp+QX3Z541Dq
tbME0x4gVjZ6BTgdrNedv4blu274kAnATaJcLw+Ka/8NBueFT6TipYtQtE5MfR3E36Ay8MnI7WBC
Wq5O5nArGXzw53hbU6fQcELUhBAR3J3cxh0a1vveD02m40eBhFbzbeq048T+FBrAodi90+iWvTgG
fPc6ZeByVbypbGRJbiMeurTFhh8BkOL8a35UhJ0M618Z3Ny8XEcoN71lAVep5KHvupK0EdnXypPD
OogRPsMmJav3afM7Lg+3qZ2NRfUx7aorIEzrtvy3/HYWVXISI3kB0vPUqXLXhZ+6bDY2iXyHUoa6
zPcNnVuafgBuFq5P0BqPsXlfvubyD4gJjvL2dCyDHcZ9y5gg0VxEa3m6VAVPwfon2VItP8eyuID0
+2B96JafWDb2fU7gnUr/yRyZuM8vBFktB90Xh0DQTEfF38zber98G67zsrjwh1C106ndI5zS6dou
tzVXgzJI2GPmIRMwZDregctvrGoAuM1730R7XyQXvsRcRWQGqVJp33QTIfrslhs2sGaMgSdiRmjv
/5bnIbWSEfBV9LzU4x1mmP0qJwgAN7M2tmnucEZr4j+L8SzJzb0JU88ca5I63Fuib/bj3Pyzsvkt
TfX3lGAFFvTLQFF2Pw1aOsGZHpSet0ZVXNPJD/ckhx16Ku2QPAlZmsQD5017pCnDc9VI78RQbLsg
aFzqM8x6fmPrwVOt+bJ4UijrxZ8fIW5qeU9LEx8Q7RmBYIZQ2X9URKYrR/SLTNykYsAj3p1T3vR4
K+APiL/TiM+wCY5JxmM/2d+Z0Lcc6HWZZyQgmD5a+kphxkrYGpkbztdkwcVsfnsXv4sxtMDVCBaP
vscJs4zOrdVtKHrfDXhIPF9/YXNJztrLePHkHlEFPn6KTzlC7EeRMStz6zs7ZKbtckb3oM+rkyUH
Xn1xFeeRdM62VuJDRJOdu5/7gAFzsRGEW0tpWiejhlJhjN8OmHheTW8J1Y1RV2Frgq0U0vFEnUGy
tkYizVArTzR6n0xKJ2e0UlNASZqglRnAkRsepma+6M545X0M64Vt5tAfmyk+DG281Q2ZSDleLINB
vaEOTU+/cuiPe2du/PPAPkaljvlUMTqZMoP3E068SD4pI/mrO7Y+y4u0RnDGhHYqEpajXDMjYXSR
efN5rtP9PBYnv5tfxAxUyo1uS+l6Bd5XGikkEYS8AI+5MYPfZXV3+GAGtKWDpSxoWgD+yKxWHy4/
9AzXJHTDdTrp8zzn28mEgxh07YtwXOQTPX2RKfmxk4DxT7eGCHwc3fbauvmjH1v3pm+3JpNiRgk2
ESbeFEH1GoT9q1P25wwLu2kwqiDUtFKR+RRbw7HnUoIkXFcp5b8mmCdTZf+EVZ39WFJgieuxjqph
J42PDqIoPif3XUpWAbMwNfkezb/ODXsyRG2H7l1A5OjC4Gnz3cDx16NAOpxoo9TMGfqIVyDovtcM
+O8Yuk8csH4HP1tSemHL8Ss7y+TdiyJsrW3xHOn22OX6UVnpoW3tjanFkctOHIe00hidjb69dD7G
OqKfhyhHMRgIRnDVdnGz2MmzN99KzrMRB8SG0+oS6qYAEUdDVrvcy0ZZykNou9+dEzzEMTUaqcIm
mTEhFBM7w64j5mO4nF1KLqPtDk91hyPPrQ9crjvcepC3Y7tRfrMnMrDq2bXKGOeVHNpzlbOGxxXq
MElyE/eKtWXjsXVExnGjc0GLdK/WMFLrM/w2wnw1oGQ5s7XHx9KtE1p3Wsio68KaiENP5XkehytZ
aOh0RpH8CacaiEO3j6bFvCGh3BEAGbC3CSp63TdfqCdBLeypgTHr95485NQVEf+HiGLDomesF8DW
E+UfBOtdlzY/zhCBNeWhjxgMgKxs6R0pXQw/JS5fuoPd1MaImzwEDL3yzG6IH5Owk1j2KPtBFSC6
kUV0lIgpeHZT1e6xmnHverTPYw/LyVbOydUK2DlOLvSmfivD8dlrmlvBnWLpd63qP/k4HWIXWCT7
NNg0wTEbhlcfqyyZiWufuRxRULZmb6ObEW454GPYQiP/vRPuKbSHU5unl14vdv2Abnusqd4QHFy3
32gLaVakximyHNo5jfpUhvZ+8sTP5GoQlVn2zdkYN6fur1Ps/g09Kpj6AcBdYAtuEzu6eaXzrjsG
98AFt4wwDqp2n3N73KdJ8OIkw3mMGI+Z5mvSRjuatR/ADqIcoCU2uP56m6H+cg/Fpfw3WFRGy2Jj
drCO7QgXKiy6FndqPJFwqY9dKy/Cm55Cz3+YHf3UJeFbiERc1OGpZ9Ue0uxuYC4x2e1Q9su+ycIV
mxC/mwEbelK/4Tw7SdRtT8drCjmYvYnzzBK5dnIR7Lg+xsqio4PcCgVSrsbjPua/ZdmgWBjJN2OG
T7+x9aHhmNoLoBJ8qYCCTBZO7NPGJoutCxW/DEpytB/d/JC26R79hLkOxVz3cHH9g1+sX1MA9ivT
BFkjcgeAUMMBMWqGY2uoc93iOJxSyaTC9RXp86UBqot+3CliG8hsnYQOGWS5NJfMftE/TGPWbKK2
/LXk8HdMmwvRURpWxh62rhdMbML+71DYOrYY/jqu42642DGh1Nl9qXwDl6vTMn8WnaJts0Xmk9O8
Q+z0ADv2cttLvMdy8BniZHS0mobfbTUF61u4BPM1LgwmirpJ2OHr/r0oGuMcN7xDlAqPXROdlZL7
oFE0nrm7KmJxxQr5p+rAzHSoZIIHnW6JA8UwJ7Jg56bwMBwM2T5zWBNsR8p9CLMPNI5BeUfp4udM
vdeCCUPnVx9xS5yycqynuclJK9oQix0HLg0CrSXAzdkVrOEp4Jif5OFzm9e4iuoa7qiqr6ldOZjv
ZpJVxec8aZ6sILL3lqrlNs69Z4rSAHeY7cqosy8bGgIIJw3laGoV0kjLLBsgurA7yMKL/D5257J0
rrYy/5YwA+KgfIgzaMcMCYZ109ER1DKuMFs2H+V0llF7JvCI/Q3fWrsf6HHftp0m/Bp5F55svHSU
HtXdn9APn2ssFV1eXvEPPMxVznRcyQRjVWD8ndX4x+chJK679YqaGlJNyEVSeeqXC49c/XGawGU4
rm6cwxf+wwNKwZPRUujNkkjG49YZBOPn+QPx+1GZEItq2ozW82AThUzUzuYn7iYQrzQ0nAxNuFRA
EvNjn85esg94QH5Kn3dFgJ2Km/2rSZyvpGeiWzT6qaUDL+2Hf8oyHutOam5fJ0aIB60YMKxkRFAV
pCCpRvIA/OVd+xhKFB4BIUWbG/Lf2wXX7s3lOiZ3GnX+J03hJ2kz8EqigFsREjto1j3V8ecJytty
/HGC5i0rFHwSCoX6Hm25yHcIRWo/Do2B8wFKo2eIo6EkpRBsPthMsPkgrdY4wbZkAJTmJWMvxEwr
vwu2mbSPPbLhnd9pfv4YVPThe2V50HPNcHVkol0gh3l+wIslfIvG6ifDWBlWPQpH9joaijO0fyg6
aOG1Qd0Q6kYjXBqH6ahh4uM/twu9ShfOJRp0sRes1fA5jE+Q0nonUnSHyUbiBWj8KnOx8z1kYbfM
Kedt93qgclWEx9ycNsGkX1t/ZHxQPScWNQ6lort9brN7YbBcDlA1wP7zUPt0hKoaW7wHMMXBtNgH
tF0K23P2jI6eDbPbuVkf7yP2fPi2pk1nmM9Ktose0B9iMT+kSX2jyeCVfolbWqirH+XPNkW2uiZo
MiOCGpPm+5uQhQKuHT2ScAWHk3BJKy6VA4DbtwC72QeXMylLjVcXjyBKWZ+NF/CdnyGfgXKKj3pW
V9ssfkwo0CCN4etZCW9maKQG47KBASNTDoO8l+u3R5O64W+fSC8P4oBj3mofbX5IM6FXdvGQ+Mlz
zOOueFQEK07jqkPOHjUyLaIbKRlAJ68PSwVpGlrPvjOe0jjcGUxYjybndPKj947FyaNcp8/pORtd
ShStEOuzc9Du/OtgPubWRZd2PGx/C2JCFOcqTf66LnmG2s0n7GECQY/cVWezavY9arYbkKGhzgJD
KOYhfh5zih9KLz+aCZI/qCSL29w6oEyj149Mh+jzWCkVEREayKX4EfjQggpOwg9vo0Hopx72U80j
wQM2pS0RNPulMNgCzRrgkzX767LMEPlETz9UPTD/xAAg7TXvhk1pAd8N4u7gG9rZOh5WbjxhFO4o
bwlH+u8cFhjqDN5pIM1YDQUjn4I8JVveg9GPH4HZMXr1TQzmw0OXdFvG/zvLoUG8V4xhMTvl5psu
sdmkS//c7H50eVfhlcMyZdAPPGW3GPZ3vOwjw8wYN06QviZlcCWe8VQ6Nb9R4ED5HDkZTxXKOtjC
bh2y83Jmma6n2OTdaEhz40sA8DW47UNSLiBfgW2Et6HnUhtrSC86mNZYfHNcIj9GCyerrmMA7ohJ
TJrWUSmxK3leQRpSOw2STRPVTtLpYoj2Wlbmi5wQSuboOCb+IfGLA06BFzyenDgEzcA0s+4Upyos
9GrrAjoO6mDXSVyZaqCRN+kf8nh+TfhFhU7OTbv4UAijJQ4Sx4S3dLbu3I3rtC03Wig6EsfhvZx5
SGiByJQ4hEJvLXYUeo6vgMPlS4+bgagQDOSFyxXHpFEUMIJM1udmSWeJqNhOLRMyNxe3wrCOqRth
M/KPYxatRDjtGtM0mBQ6hEHJqLDtZ5SVpel+mgj3Z7UYSfRkj8vNWecerT9IUROOzazApLj8y4RZ
3OQiYg47i4HRSxkHO9GqYKP6+SD19IgLt6P1y+mxjbRnZhJ/Az/9KEqsN9VoHDJ2cSRsBUo8kl6c
5oqS2wDyR2uk2zjGTxpnioE9dNOtNRQZh/zmxWRFdGhLyHI5ou8v+OWmE842jH3mFRXKiVnOE5/n
+JKl00uYxoygh3tbBa9i7s8j3EleUuJssw+WhvPPo40eOBN7vcySK9VxHlMJ61LofhUWxhVtm4+F
Y219ZHzI66sQ75Yqyb92vM6a/pmJOezX8BKEAT4ga5f21n6M6EXzagmD0zMGLOdxcfYHgyFWy+Sk
nD0OjaV6U5UJQDbAEj5G9WdGHd4wZk89B5qlm+cqHHqD6Q8B9i8T/x9C3m+yCD0B3zWv4r+GJrSo
xDXkWcyC+W4Gtf1YZSj8DDaqxXpBo3OBAzBn1Ngk/m86oanWS3TVrd8YOgB/9DsUIABs8Kp3s1nu
/KK91Z7LBAqSBMcjfDde/wwf+x2yP9U15pujeH4liONyZKc3x8+iGU9OndmbPMrdj8ZjXxa384Pt
4GOs7eQ8dsVbR2PbOu5ZAmRAKt6SVXiM/KY5z3mIvMYUZKV86sascSmzMFbICoDKbZ/Yal3+shV+
FuzuyArwy4UVg1qyaUsbGZn8KnbLc0M1D4/nCKjCIlZFLWtPn3imXPBuJgvDzFhMayYN2qYGNYE8
brBjAYHMysDh4FoYvXfiCPbpicECfGGhMo+SRbNrcNnCRPJmcZecU7x43Huds49xDJOWYt2cw5rT
vjhmDcpE5+bnnOtYyPgPY0nUw2ZGuR0U7CDeBoIlc6uy9o8zUq3LOlRAIy3TvddOLV24HRFrywdy
OxOmKcLD4GWHJvPfOjjhUYE6b4Pl3/QLatqOx7ttz3SwWHE7PBeslpz0+22ERdjte8oZLejedfqP
S/FMDEicTcc8YqzB8gAg+rmpC3YmbXyMrSgC+0bjaiNz8zDkwT8dWj6jsxktnMpg3LbeMa6saxuo
U9fgMI0aSlbDvj2HPQ7eLC9m+mcwqtrD0UIAi2SKuhsNv2UwhPuc53wOcyh/3nNkMyrBnsB0ReGf
8Y0l7ssBGaD/mY6io2v6lIrgx8GBBHWKUstIdy8Bh0oaSTVOV/PE632nY9xuRjKt8wRGdO+kPz6O
vJUiWTwuxIo2D9E8DVA8YHIKOqpWhaduXmHuUVxI5rnmb0s/p525JP68Ox6vIzPygLuLA36eCgZA
c3EyQpqBojm9WqA2+LN40aiJdVlakSiqo+5JbNklT04XvEdJeZuiYof/52zHyS7N68vs49EsZwfO
cIsFU4v+1U2wsUet5W2YXBdArFgufD6T39KYGl5TnJjTJS7dlt1RuxS094L+59p6jIuUKnqTtw/2
2YJdxN5jJnpszYYAdTs+mE4MA2s5NmaJ+0qp7r62w6uMi0dNHwDMEQSA3gMtVjEY2xs8KBtZ9gGd
VIrOQI9uaJW6xyKVt1E7vyXm80Q+CioZscUgajic/XkdhtiZex1tKPJYL01dadO8NHXIW3NJbgYp
rcVW+OHqP13JXNYdmIMSDY/vBnuStgUuMPp7yoLO6SzWZTYiKcd3XJObIWjfx6w8l2OQ7YeW8kb9
r+x5cSzLuP1vYifnxQw2GpvHpaovGr3UZ2Axl9kqTeFQyLD9ciPz0Jr5NgzLA/3swEAsTY9TKaAW
UBFe+Si8BtYsA9sb6Cr2yJT4gB2xHggHyVVR85/ramlc8KZfWeO2V2X2OKNShbnxGbgQThfcN3fH
1i6XQVt0jeP4xk79pTLQG5CNyeNaxd1ioEnr0lO73EeCMDSdhHler2k0/ZZEzd+QSu9WwgPvezBZ
bOuHqNVZEweb3UW6Z8MSB4BEsPgZHeZj3C0elgQqSTxYXe2E/C9wY8PSBxyowQw7jBqCWW1AqDxJ
R+0bv7x48fxbEC1jqmkwiAjYT1NzFuTuGyu4L/PtwEQ4nJLH5bNMmvAyJvF26u4ypnMLbyWQsadi
pqdFJ7dqnsCtWND3lv1JUVpAAgamBnhJCU/2t3Bqxp1K6t88KnkKqd3VTEUphtLZj7MYNFkloxYI
TPaBNfVcx87WZ6O/HOqtxNgIizEVlSs0i+/NxftPQjMuELTx7MnurCfjHZfI1m8JHUtsRYKGS2NG
tenViYrTHUHDN7giB8uMcCaQbSSlWXeAPvG8QlN3HpcbcqoIirMnKw1zPwzhv7xRzIFRFBLxXIa4
HlJQ/Hw0SRLuVWfjJyZRlBMXHCb/PGbjjifsb9XHvP452ZSUB3u+SXkehrsVqAd8S9wofWkRCVsS
2qiVylDMESbnJTGSZyOQ4Hlk2HNitxiy1j7Qo8hEMgmZNiSTxKMKPAqX2UYTQePh3k+i+qxM1i6v
Ma64W9403IVNObXpBWJ3SkBf7mc/xKETzPMmLq3nqakeB/CuA90mLvBLm8zhGmEUWoENzwcDllWk
AHV9gwURB97aoTd9Q2Wre+gd2t5bCwchzslPa4oeOjNB+q4r8ykBrIK1is6QCvg/O/cr6Fq6JMwq
2jh+e6/AYpkwhbt7jwjt89MSySK9NDyoPFxH9ZB+YGHAsopTIcEdsXJtj7M/C7a7LA0dqLrGeRkr
bM+jDxW4evcoa6BumfMNcA3sQAzNNyjwjMMEw5Q6vubm6xjRSzEOWzrfbhm6E48JcY38msRYuWrE
Q7v4bhR97wXZerPIDllWfxWT9RzjgMAyzxx8EcFbf5Ethpe4ZHDH4nh3Wg3d07803oTWhpGBtSib
wh0f2D63/7Vs5TtR/SGdgM5M0zBf/iBD+zKPP5ABV5X5GhodYKTfOVWbyYnukiIXDtqPVhqxOWkR
KOM3FpE9WQbi++6DCCDIokIx/khW9dTSQu9vS0ayOXdkKzjKRxdBkH85egUNkEH8Ik4wLGGGt2F0
z3UFtTHuh12kXqBFQemNk8cqkTcckcz9a1zJBEHGXryGbcj03jksnwjOuVPBU+ZC/XTnead49TF+
4FDJ5RxSfDcjWJ0EG9faxo+9zhpvoYSjGqBm7ArfeCOledX4oDifk2t2L1FmLOwEVibD50dFUkCQ
8vm4hcIhUX2qVP21AiKejQESEczzKYTycQ6Cmvll7O1lRF+7TSMuZvQyMHZo4w8yMU+Roi6hp1S5
bu9EahEQggNgJKjE7pM/ehe3Au1Yzmm5F3P7mZuevM+Stm/PJHPGDroAzoLWbKfgXKSyNyx6h8pm
ft+2fr/mbf4DxPizZWJNIlZcc9emNoUGPZXFZ0zoV6cq3mTnqZWdTajtnZbbxjUeMmKLEjgUai7i
9ehHa6MT6H8Ry2Sssj3v001dNLvO88y9HbHIkpITum12btSwaeWCebVowJa3H0FsfYFJ3Y5xSNFR
+JRFQ0AkfVqpot+71bDHIb6Gc8PAjkSd3d8FmZYUiJ7KmpvQGEMMjsnRJaCb1k+sU1WNRwXvkFuB
SdXAYTafH5iqryUtt4qvUeA0VXb/B5V43zQ049h+/JoU44PLKSBQ9OIsaffoUkXRQS8vKgPnnzTO
iT8cJQFGbskM7psT5l/2/G5KLG69zcmq3uEkWsWUWyQSsTH+jJ38bzVmvwQeVpQ9UzBb58tC2LwH
xfL00dFJMiq7tphhvVTBkjFPecmAoXe+vHSBRSaSTFpBzBAyarmtm4gQtiKkwCt3OxfFVZkT43pK
yBVqvs6hUEDHsY4UN450/fQ+BjsgNmb2pWxQkgZ7/qlKzmQPzsqNf2LX2GmJizwngNUNVFJXHdvq
6dI147WJzKNLDlZCIFgXzOFZfC+csega6Nxtzv53LIubxQKU6Pxt4OlYBX72GPf2F+VY0apjOSxb
eGXZhIeedqGcj6b91oC2lnwFBx0OvYVjlks1yivrPRc5lAmsEHCFmtc21rZDD4jG5du1vXtbbn0k
2SdCNfSA48mg0GxdNdZdUK4zTzE6LfgBZuFWag5b4afUlrRqq4V9t0pxmGfNmkWFiFnRvlHJ6aux
Z9r8+icXr96iAyP9TeueG2HlLcNKxNDnrMt+Gy7ahviwtQqC4jVW5PEAe6AB8LP4rqI2jfnPSjNZ
lq34HUpuoLrCLIqo+5q5WNr7hd7XS46uOBU9KkES/4y/nFw7Qjj7nUBqXAlkOxjYFGuDaejUW185
IdiFTxoX8rcLKGllgOV2AoA1xSm+JsEb7MY5PKVMnUcmy5GXMk0Jm7tFPhIKpOObfzrD2+rY/hVO
8utSb3iESnnxR5LrtUSRXRZ4APPEy4eNDPRDRg2K0Y4Hwrw0/wxqXxXtiRJ7ewuiTptLn5f7Xfqk
NCp8z37ioMnzPFmaLfIgQb1gXF4uxmQ9Me9j7gH6PgP3FM5sXBj9ZjQEBLP7Ny0gFS7HCU5qewBX
R/rueFrtH98YPsIm2LdL7X3ZAqVjYyezjz7rtjnjmS6OtnbkPI7F9Ga54Qbr9mlRTUNSRabuOFJE
fMCdSc8UZ//KCXlf5uwAFI+IsQ+zENZLxSIcO/jYpRs+yDJ+mm3vDqptn3Qoe6NTvRNL4aK5c8Ep
tHqfyP8h/16Yip8jto4BvGMyzCBUaAk3S+yog2Zjk3Z//MEpdraucK7xlhqGApdNZhobO3G/JjkB
g4oGmMz5NZiqa8S8d+ho+TR5VoLSVK91ULBxsb1Dpoc9c0uXoSg+LUH/jZzMV0ntbsEF3fkO8Tu8
rVsaBEMgfPw5Dd8EZixaWtTeU755B3G59Lthn6h63jtIGiREFBdzGNgKwfCb5CVzbMwl7vyzbBuR
ux4DXlzh2AB2Vk9YOW7UJP64RrgO0vLHNuSVw6JQxQ9FHe+OG2zrpLxLqaOdHAd1NBJ9y2RymyYm
LHKgf7GCgG6Ep0DRkqxGoOKc0v/0LqmmDGTU0C5uzvFKouLgE3Nbudr4phyIw5aLJjJL3IA9k37I
HF3lbOxOvUD6oW3FHg+yiD8GD1xm2lDTYvyzQ3kQujlabemCf5wjOITpLlroE6rpl/pzOl1hX8HM
oaizq5qvVObFqpsm3pr624qCJ8U8ZBVV9NDm8EtxPNEeJTE/+0X8SkdAtx6JTBodArTVd5hRI+PZ
Y2izbB8RU50PosXbyJIsZgFs4gqHejXEH+5CgMqDkTR6Av7TOFumeozF+LI89omTfcjIvUWBsx28
lLcIaTo3BJSSyxBZ6dvIgR6mJHrbqPowvelrSDkjiPTJIluFQ4lhskW99MG3ACxO6BV2KD5hs/8s
bbDL49Um9IYNHB6sfL8cpJYDTM2ReKci98OgY6YWJDOTgEeU89R+CHks24gODQwDj9Hgg9Dj3QEZ
e7rHimWHMtkAywy02LY5C4zZJLrSGyGbc8h7V5QdciE3GAa2AFQ9VZwWdn98dSunx4TJP3MTwc3t
cw4lzTHogt9oQs3R3BwuLXXatR6itHodzfbDKL29o0tua5c3ZjDuzWikOq57K0RxZFjdrj1RicuI
/Q+KMDnyCcIBR3v0/bYELdho3JFBbmxyTz1blb5zPnpuIfGZJSCTdDHg85h4TDLy/0XjdNtXJcgb
xxjh/jFga7mFqZ8OMEpJatlb42S4wZnKOn0wZXsrvLi4egj/icAqSUnl2o4JTkACJBBrt6scttZS
N5z04DxUIi7kj31gRJqwMX2t62WZLAmm+XRTp3n/iAz9WhcUX4YVz4IVhHusr3sgrufGsr7M0X80
zRq1rkNHaQUZ4FG+eHyqMWnrxbjjUHjVvXPoZ5HWFvy1DE8p+t7NprQHFwuI2qT+ivzq7HUJ5/e6
fu6QCIM5hkHf8erEO5XY/7Rv/1u2nq0TPdoGbsCohexmxSez7v9aCpR/jVg/ODFFZvJgl7V/NPKW
u6f463fUUycFkcvS5pFpNzChfoQUH2Fq+jA6hhtomb+2U35ZEbh+nkYMNqjzhmAgyKlyGDwsGOGq
83nRLIs6HqtfyIQkgiGOQsuw78vWaiy9B3exEIH2IinjbmvpbfyIo3xNwkKL7KEMw108NUfE/GFF
GQ5NjTnI3myymKrb9gmdEDjyUi9GkTf2vJUnsF6Okp181zEhtPPutXcxLzr93YzUlV7ew3ID69BG
GmUr6Q4sUpSQCtuVmyzkMVH9BD7CDDaBUn8G3f7Eovg7aIIIpgelytSXcPEBGWOaXgrRXQAwkiyj
NwaBFAMc596kZ79e2+5fy2R/nMn0GxAVP1obvJceQ21zkrhVAnDgfHA9OgoD/higIcpIzVK6FnTM
rpxpZqoSvlhe+eLrAFtz7D1pEztur0bYSZg8Qyzwa4eFuBpoQ66nmw/8MHELzHzJSUzFmfUY9reI
nh34d2vX6WpWsPBFo4iVFJBsIiPbe2rGcZI9hvVwmxOO0pEdv2tnoFKFmRIIk/YNR+0rEaZr2Yzn
rMdL4zkT0jVe5NZhgYumo9HKGA8uFrEiYb/iJMabghq0Sr3uE18+GPzBwUA67O2lYaULLg27jAgq
wrJvNBju1hk52KL74F7BhUNBILOAOYcHU5maSJq4oZ+/5yExwMltqYuO8uvY+9S7YzcsjJccI6xT
mQAhLMpM9XoqxVOPBSpOrHFbKR+qh8lfq3vSTbSiM+JrcOcNTAiWeKTY5pzoN6lv37GBRNDX2NFG
fajPFE/qQ2BPZyt0vyd4mYOHxKsJXbU8nKPGuZh1dzdnoDl0OSDUeHxCHH+ve6o0rAKX2FgoBvy2
s6+i+o8E7JR4SBsBnH9oPmtw5utpSBhTMKdD0XgQg/8VzvUVSxfgIl+8Lr+VwmG6yl2J/zmizUIw
VMseuiBEPSwWX8fJ53NYDdg/V84wHabEOmJxaVapBKcxN1ds7wENauEmnfObspLHxRpn+8mjUijR
bBSI2Zxj06K4yp2KQwtkAgcBu/Zq8QXzI51l276aAIZYOqlPoM6h4vpZpv3Dc3UsRuO2jCgUnAyJ
kSCcGF0aEEPbjI1xlwU3e3kP9J9hNT6ber560xRC8oOCkFVvJiFjaBZXqwkfximhgoLFobLzhRpL
epv9A2Oo8IV3/IFoOA3txaeP9ctMhx3C640IKuaf9GKOATwYCroYnIz0Giyy3HKwRQw5a1XeKsTG
ijV6WaujlvCePXwPfXxy8JwRr9pOi7NxKn5EkG37cN4keXUzfPJ7JRR+pMTPMCkwHMT+Pc+QwOVy
SUjwvciZyI+fI1BEEGhCaRziuTkKV+18thSlbx6HrgSaVxKeZKm0eXM1tsvq19yqxn11u+CPbuTv
skZqJMFFZWXEe+kwMYm2o5mCkZsvQLQknIjD2H4MwuRplO5haDDlxyPeKNt/Nt3oOxrql1bF36Yt
mL5zP4k6PJTO4Kz9sMyBR4B26Nuefqw+YHwAPyiTJdgk+5HbF8GJdLzo6djqCFqQxrh5yPzMZMEq
LruEoZGKyXSnd3VZHhuTzVOmgQFIFT0sx04njeptLM2LqRmBLx1UthXgUiIvS66Zt0xOiVMKZwCC
wJPpy6ei4KAYW2eeNRaUNN6kAkanEvaOGCMxFnSCpPL+OSOU0OX/BFm+i4zg35xyjHbj4RjK4Jpw
heuRdwV2mRevC05llLw1hOsrLXB9QQsZzQckjdPk5Ee7YCpHgsBkwoWWcVj+n8PEqp+wjXjxPhyI
Hqv5WOEf9oW+B074NrJgsMd+7Ws2wgVbwkhyXg2Nt37RJPr6O56/jIrIjx8zhJHXRmfXjOnGnHs/
9GLz9x7sOoxovSEWHpvPkzftUiQyYB38NpjvQ3Ok7Iy8JU4QQtMJr3agdhVzt3joLzMbpTxh5IAZ
RnF7zMiRVkXiDQnLDD121e1ZpfWTbP1H15sB94rj0g+7PI4IIftci8dCm8Ayl5eiy6+VP+INAmNa
WheouZecGi+w5Nm24YHCO07wTmfisR+Kl5rk4QrwKHWfnXyp7OhhOQkFY7+THgUFprv5j6PzWJIU
2YLoF2GGCAjYVmpVWnVvsBI9gSYCDV//Dm81s+juqiQhuML9OCudvxW4sImTgVfUexXLO1uz0Rxz
8xiStJuk8QfsENI84udODk8h/wBI8pepWZ1usDzvzHojJYnCSUpKQByl9wlIlrUbqZrpZ6mm7466
V663edO/MZAmRQFAjO5qCuvsqqmcGEL8iMzBcSXLQxAUn6lmL5N4l3YcyQbzH4cOqZzpHxsoMSh3
dxbhCQPexrrod2FmLpbkMyZRvTcE1aC1CnZsgzBE2uE5npsIIW7znHu8C23ahsCBFOATPw1bfkBE
vzSEgjOY+mo7750hGmN2Dvt57F4cbKugONLnmlEVZyo3RQXwQutndHugYi3Q2YxrbHlZC+iqsc9z
N12blpQE1wArwR57N0PXL9rpNS3GrzZDNh74TnX20/D/ZcW/Gaei9MgWyXlafHe89jggqRO4FrVz
szWd+Nib+awLh86W3yvi1asE0DjHvc7WeLG7/j0y4yFMoZnyBiArhe/az/1TxS+93shep56LJeNd
ufwOXrGPXIWcx/Qf6y+b8vj5vV0yxWVVgEMX14B3DHX8ZQzWqhh5YViV9BrQEu/wfe3/77tUXYEd
WqhPL1X3kzI/vePtCtF+uA451lbT1rdU5QnNSTWeyij4nlvDWGAksNjvLyMSNWMNN+rNc9tQwPhL
/Y6g4tCuOLWqe+CMwxUx4lZnxgtledC3yE/vfcsguWmBz1qYlnagKSYKtW6k3kl/kH3x+uruI19+
LqkFJqepN4tU//pcsl3rgDzJ+di5tFNr95tW1qbywrMr3KObsBU19d4100ubRhzSEz3lvKomHCu6
tibceT3+s0W7NLxEb7N3ax6rEtNghd7GV/XLMiXntq8/a9N/Vk1r3U1JD+TP8VyW0V113y1JDmJb
sF7s1VPq1C8s4JghjJ+Bbz/mISpAyPS3ZCof0k6+9gBYaNJdlBc8S4NvXtpKrUln7X9FJA5ZiD8u
Rr0ZCSkPFWDcjNzMrY03dh939pNNIK27oDhGcMMY36ofW5/6BuAccvK6hG7fHUnWSbeLEHTEpR9u
3YChqC6yCfcoCDknTvEhT2QawG4bF+/Qt9WR2pTAQYqZRj8MaKWIcGlvc06W3mRvMTIB8vP+unNx
TTwQLUKjM5g6JkeS6cYSjq9oHf0nT3suqx9N/dst5xRFMtY3dXEDFqTGch9iVKEF/M0+Yl2sUMQv
TlpswAJ/S6SbfR9/Yg9FN8JGphbVbbD9q8+rZ2JRG0Y53+Xy4LesDXVN8ORALYZmDt5+8txwILSL
fCXM9CQbxPszJy37Q0IYxXmw3QPb578xujHiMw72yGs0HylTCdZDfuV1W3Imr33e7YYFNXPEGdID
zYJGAE4IyFqFXsUGuW6DDxACK+1od+Xe05xL1dI8dAudTDil/xljveowvxrPrphuIQRg9xDbE4mS
BcBBF+YUzrCxEjCNKNEnnhlkd41zl8kEfovlHmxmFmPJDkIRmkDeYYJKMe9Ikk6wCHBochaXC+69
+asSaOesbBVz8CvdOQ5EJjhfVus+jjzNxCy8hU6ibqnVyDvp9vcKvhMWJr/fS2hBfuZCPSYHnEVA
IcSzz1tJ+TE+h+JdBvK3imiPKWmHPNOwPfh29CQB24+PddY/+H6FSKCZL55r9n0/E66M1s9Pdlmn
yGqrYXZ4Q4tr02PfaS1JcsXhfV/MKxirZ3WZGjRv0f+rkNHjwNLCfamb/EWOI7N+nwmbMDhC+nIh
tRI66v8PUK+0r6Nnf5gRhZ6YOLeG1q8uzOpuVq5+3I6mOFUM71wbYHvKjK2InH3rEtXTjNhJc4Bb
myDBqKVmM60ageSRw2DcBl5Li5V82Gn1EIjk3JTeN1oGhBQ9BmFhK3UeTdMdsJJu7UgyM4eeep8R
UE5+dAdUCVIi7uOyCw6qIjaTiXu9q0CFPU62F94LzAMMwFBhHeqiXYEYSbkfKtoLTDgvHsde67tv
orO/WJxgJMkdvfM8Dg32qC9p4Ya4OB2W9BO8VIRMx66GN7+AYYiYvdU43Jtol7hE10L735lEv6VN
8FDUzSNeSJ/nD53onHVnUQbPLZ9gsDVn6HwMeFRywiF6ifaIJKJwhrGh3J03udsxKhga2qd1c9gJ
94Di4BbhvFbj9AC97gmY8KporbEnYBMpCS1XWI8zBwgpIUQ1ylw0FZ7ChIScEH8EPCSEcUSeV+89
r9xtzWAhsOTejvytlZoXqpUfhoLfDBZ58qvVJlcw8J6n6MPGRLsJAEgD7QcH2fThvrTSb2VXa3BE
zXJafSH6vySAWDBbBrcxEzuNJ7fsmG0knXfxkLOXcXYVeYHJb3oPTX3y6YixsBIPYrNLaEjX8Xgg
Blv+LI4uWVtE35GpP2LPvQXj8lnyA0rh5DtyVomeC8H5Uq0lU3QTzA0n1k5tLh6hiB10LMBcW6iT
5itKNXbziD/rDsa2dE2D/Zx6FNpIzaOni5CyX7g+G5/pwpJskxb9K5/nUi7F81C07+S4nmUzE3zD
WRw55Q8Ub97Ewdlr1EUPzSM0EUC2YXnK2Lg8SYFappkjnxId7p3L57ZbHTH5Z12IMavkOcgPSMyP
TVBd5n6hhW01Q2pGngwIxZ539qeHsDIvrfdlAT46TWtiVJVOl2jJP90u7nbekLwkYXpqg+kpDsRT
782XuMeBZUVMQmtDBOJkEXUR2QhOwvG+8vOT7gfCREdir6car5vtugq+doRaaFUJzmCWMFpbBDii
Rlq/9GpbCJOcsiy4eqLf67R6akP86O5g/8bLdIy0/9eL2Ebrjj4ewcNLOmUfLpG5jcsCTY/dqz9G
jEFL8TXa9skiGt2b5D+n7u+tTv6MdnnI/eY61x3RL2zzWRA8GnBRGwHm7Rbq0KYcax581v3cuCQC
lXmChVjZp6mVe7dq3H09zGzJy6m4juihBxO8qKy/LoYudK7L28rPVL4+LXV5DPIUyqyXbVd0qZW5
L4FFmIUzBISLc36r2Gf4i0ga9d+rW3Y/+In0JnGCnzpCyFADFQHcsw9i/0GTrBVJpk+JF8DuiX9E
Mf6rXbqONhrfSkquqLTlAcZMtisi+uA0S3+1HDnih+dAE8uSo2DsIRGhuA6P3SCuVUK1XIkVQ6i+
xjrBecxyqR6eGO39ai+2NrnRX9WE3NIhR0gFKn9rRk2HxoaQWEyulK+YqWl3N5Yyh53CUN0f1rln
WH+kIjj5PsunUKgjkvJ43VA+j1xE4w5H4fXnJoqtLVFLSEc8QJO6+cQb9jbgSgH1pyHa2cvRhbSw
uia3xsZTuIkAXFQdr82oyz6qQtyKNvVAJGioQlZ18bncGCEvQRPgSZvD72jpDp6G6KRmGtUE0Gbj
NE8+xSqanBwpecthpqKPOg3VS+rq3z72b3Ls/nZaPLglE6cSQNO+7uf/XxhfoSzp5vRz6cxPh6/J
ksNpjIa/hB2enHa+50Ww5Tg55FzBriwANKBzv6+hJgmAz59eJR/LscCPWPaAwdyfOCVrLhwvdcqK
qTQPooSSqv37xRe/jgVjN067S7DGxJb1L/J/XE66PvYlJTSJXhfHkWzP6uZdeWRiE/S0dzGOTJX8
CdwFgJLx/0Y2Q2uYSPuxJrgDGOmjt/6RCKXlnP9rMe/ghwVeaMZk3BXN+L5Eq/K/mc7oSTfONLxl
sjstiNKTskZPMm2ajIgTJB1UQCVH6SCXcefO2QtIQ++uYdLKzJRRaYK6XEZyDQEPN3MDgsnm4R4Y
l+v6aRr75/UPANt6RctFDAGKS9aR24rDNQ7Nrs+CYzL0L0ukzjJKduxk4m3SQS7NEocaKiXDD9kV
SxtjfXj5DOoVwjSSAZGsC098FejmDgrllqhaaEw+AnAMlszMBvXKuwJMolASvVaK0hpZoefsRVDV
YmdCy84JxJt1vLP8GUZ/5hCb5hdOelA4oawPEhMy/w8SpLJEqJuXOTgauNmW2HF4pvWr08kufsAq
SN86xImsCI8rMqUZBdlR9tBLe50boENPkwtIx7XtJcJW/eZIZzyuZ5z5Fgy5MdAvbZ2K8iqRsKCS
VOlibB4w8t5w5jea7DFW6hI7t8jbKOHFJiQbjiHvpi3eHcZYHPwmR0OzuPnWJjWuwBuuan2LRzeq
t01LI7u1rBL9iZH4dLfxMGX92aSBnX4ZVxdyxXL4LA5yNXfRc1xwEX97FUBRxt2x2pbjuLKIjM+1
WsVDUcXQZlsUY9bdqzlEvypS+jVW7yKT1ziczBusXSF+ROLk/pdvJ3q+uLEf493XQyVJAVIw/ohZ
81Ypo2nzaeMg1UTOO05uDtokH3HRjOwvX4n28nl3OAMCJjVGUp4B4EuLYLzADo+ZqwaHCX5TqnkG
Ttvz6bLUnhAPwA+fjpVTc0fTjoftUxwbL/4TVg20L6ZBPYJazZK6IUsX6Rt6HjaR3CFExRSMHxrN
yVTlFd7UyhoM71PQO/kdjApS2fPKgku1kwGDwX91UkXTNgg84ewHpamwIyyP4qXDsFwx3G4jzH5N
Aeb0MDtpSJ5xrSqGlEgc8p9BWSWahsjtESAClZAmus9zi0sUFIltMUWGLQaDrPVDRp9F171Ju/XH
+0ZbU3RlQ5pyaw8md5aNH/IpVzRuZ8V/WtVyZ3zNIctTszGG5PqflALkbuRJTBolTbbr0q6FTRPy
XQwal0VrcYTkRbFm7Za5hfd59kEsPOoCF9mPhkLPOlnNzqqFinx7cTDPBarijTChh+nyFSZY2v/c
OEbGsVH5erMdZAioDC4Sa0rcCFM7KdAVls+PTMGvN2QKbGaLESNrt3IMrB/XGxz/2iAC0eMLvEs5
63Wz7GGSFS7B7m9LX/kupohZ2sPn0HO+f3StCDBGtblFyGqruEBY3SZ7tNxt4QhieDampbbDwOLW
i81HzfDFW9w1tXZfg9np2uclHKJmQlIYTO09XlhLvdk1kJsjz/AEDFlBpIlRTLJxnPxt6XGpwXGV
DgU8JVQiF3nnjc2CShOPVsUBHdZAUUayYIyO/qYYkRdM1skYP+AQr5r3rqwdNAed08zmWarIDb9E
1zcdlSRhcMh8FtvJVrpbYtft36xh7PA9LX1L1ILLm3Pc+27VuzOrZeRnPwpLW/juJLrMPinonfER
6bqJ4zOFOp5SlciW5djYuYXFX5kQsLZ3vR+rCFpcJ9hvTmneVNFeppE9vMy+59I6c1rNotnFYVxO
6DSYlydEPqDOyBn8piSNn/oRcmlPy2KwzjNB5q/3wBPtNoer1qi4Zs8/VdHw1seT6J7yitmZR7VF
DiJJft3kighnTS1IWkytAe/aXZYsJfP2bmAslpP6aOcumWueC1Rki3IjWZ2YnDUKwrCP/m/YFgiW
wZyZPCmxA7ZseN+ROnrj0+jO/spVRkwXMjF3LI/ZMHStyvoMJ6ePDzEp9us3PlbelJ8zi89C+omu
B0hVHCErkwbEVmv5j52MlEYPh7oWUp3btu1HYoNzw7kLFlP+lCqwR4wKyvfIz1J21qZ7ejpOftJx
qxGoi23mmPFFVILzQBQyOM1IDE3mpY51agsHm8gu7A2Mckh6TI2OzCuStl232Z1h2JiFErm1P2OI
7RIh2p8uH+PqsbMHiaLMtcWEhLb0cU1HGw6drnrVmT9Xz8Rd5bM51a02DJ/nlTI1C7tlDKOiqnqo
mOAAFpxML4NLh4kWk28YOiGmpzgSLFfvnDZYgoawhVB0cD1rG2ok+r2MQYglevin+0bkydqXOuma
S02PqPE5eI0bxCVWapCWhMmwiJ+dnXAYtkvOgwxUPJDDoTuwwmP3HnhDHLMPtpgUr5PobJJP+K1s
qCpTkSjSBE2Xz8OhpT3l9bjYtej8O3jhHjWu4bWybh4ziZv8zmlcywd5qZM2LLedcmwbpZeZ4bsc
NdG4/rzP51j6+n6UqqC5HkrfV3oz9faszdagbBjng5WOUf9vwtIgmddjL8vmF3uaUOJcvCEARv1o
JXVTmEvsSVU3+7ZgAHTLGxt7zqElmcr/D7aY7TsXNGRjCmg6tHxR3ozjhz7BMBPAon3nlmno7BYn
qCrG8wnEmTUZ11WFMo/GxDMc8H2Evawa0K0F8PxRSI49MzmKg6Xjd6YE1PRSfejBFIJwmtnfFkBj
eY8xfQqfJ0ujdAWfQwnB5sQa+9g7OL5I6Khd5LVD+jSQlsMzt6z20cHBPloOKvZQ12WytfL+4HK2
K4aAURZSvEO4Qlp7x8o7yTAQIFye6+3gtk3yXyJGlTAAaVPNOKtUmK4Yo1WmdOUGA6uyeiYwQ9qy
gWtqj6VQ006A+XZsP3P12PZFhdKzdm09FtvAWHXlo3csuMVzi/QVyPbDSPoqKooStm1EQSAOZU2o
T0qEqLH1PdCpNN3BLW9pEsiaBRqeRY43fU1d0vTfORzRNS0loP6CB5AuHYh8OSdZ+1nKWi3/cEPF
a+5Sm0xWeEAYwFodaBQmSc0qGn/kf7YbttVJjjNW5a0XQP2oOcEqbX1MdUWCDNOSooZBH2lsV5EF
ttrZFy0+7POgFr/BfGHBdV6MUv6PExGSswPjEALsEuSFTEGooDhwf+sqfUxtv7Q/cCvMmCDZ2C/u
c+JW3ixPbZxBzMCo5vQN0cITxuvpYOFX1Iem72ri5Sn4Oo5if6hl/YCsMon/cpCA8CFIsWijb4/9
IKYhOaf/ms4aOgyePOL+cgnYfjThLzaEmJUYRFayZlAaFzGMq0JGOnlPdd8DU6qCIBzJUgyUPaLH
sETWJth15xbjmumLJn0ycZIu311gRLgcMB05QmLycnCTb2EsJ6wp3Fh74gGdeloMOyq4GkkqSHOX
2NkkGXsmBC2gRuLBdYyVofdbhNENQ67uaCu2X9YpnsoaOUcymC7+L0UwIN27gcMQ+BsTMi9hJh7G
416bvvPSk2q0L4cj9YBn2RsBuby7VSlblG1nYCAVJ8yxrXx0ofEOf4xtJHm2earGd8uGSUeSsDsO
SbnzWilRzEdmCN/iCojp3ywVijcS7jlF/K8uJWghxuJ1zYsbbE8f/kSjo3KEhhEjVWovaKjsjHEH
cZKRjmoE4+Uy/r8VKKgzWT742Czrj6xxOkcwv1jnvpt0diSha5LyIgGPteS9RemBK0RFG/7D8hlJ
4RxyQKAYs4gJi0bWhPQ2vW1PLxO8UE5/HVdx9kLQ0yQ1S+u5bxHhOr6R9a6Wfjn8Um6p9LN0smr5
7rEKIeirZcR9xqRNee0VhHcSe8R2Zpa0YbeF6KJOcxET0JmFZGqyOGbQRfKwSzjY/MfCV+gGwCRZ
ljP+XzJfleBK4f4gR/arsn906OYkAjo7Ee4XJatb/hc3QK5gkvOgT0iqlR1jX+sxMrKYZDHbIdga
+U5y70DBKYZ/2YAmaGCozZX6s3im3XuIRkGfE/Po/PHZWTT0ZCaK2KJMONbFu+VIOr6NE/s5AuoE
ZArMnx6LYcjpFeUaq2oBlwESbF/rMr7nuzZFsSHhO2ZZFUxzWf3LmDYCn6CUYEY0uLaH9HdJJ1cz
VJkjh95yQpbJUzFzLdFM4ggOU3J+G3cpz3O5hN059IByPQo4J/iQVIkI6D6xZrAyo7fYWNIzuvS5
o7urtW9ODsp6+I/CpTjD92q5g3vuA6NXj/okGIyDgykrSDtJV5WrlyiYsUm4Rcdts+VKjMEX7xdF
qLA9l6K/FUsgsBvFVb5+y5mI53QA4JRBR0O1QDfSgpcrwOClsdL/gtaKsdf2zpq6J8qqVmzI8Mjh
R0rDebUgpmlUmzudtlXhUJBRxgSXCbSOyS5uzh2JeN1jE4r/ukI99a1C2D9kIYkkMN9c3nHAy8AM
NT8nSi0gbQS+SrgIbM67uOcudekM9nwaHgMeeUJwgx2/mp3fFybXXnisBxymbyG2cwycpgsd7++c
BzY1WSszB4LnlLkJc5dq5HB3NLbZTdbG84OCqZO0oNMaBN2EM6JUIvk+IRIuDCMGH8eyAX1u7kKU
EGueuQsy+W2k0Vzo2yHZRTXMqVlZPqkOhJoxfmkRDM/XqiabC0ZEGyOKRP1dVd0ToJCQnAiHOT93
OHNSFV1EkGXJYW5FOP/ToVxpDzxpWXTMU52FqI/VlOX1OYjtwL4FbQPkacNsccyAjLHZLeO7si0H
6xfLtc0BWCeZIDyHbqUGvRITEYFjO8vQKN8NdTJ6yKw9fjwmB+iL96DPKQGDhB71MVNDXD0lDKqm
L5zxa2sTj4FNVKJM62WmtCdxNPwmUGLonth/aEPcajmXxVY1KdrEO76IPJvYVRVV9Du4ZY9ViqWK
W8ItHhjzPGpeJZ5cpyu9+qdHk4rPaQA9MWNNH8b5D7rTOHzL/aWTKBK0HZQBl12Z4IHE30n+mau0
nYG4UOU34g8nZgxngJ7MC3qGT6VqIwCOEUsR3xtA095JAhunnzzIaU9vBPIsGjnvLKPxH2cPIWlQ
BDP1U4xxSkEV+nEu9QthD4n4HWJhChI0rIGGPFShbT9ErQwHCzJkqMhrr2yhG5upPhJ8+Ee5P6ya
FNAvq30b7D9jngVVkKSI6kEUdLa3tBQbVsvLE6UYSdh30i/sjIGeH0xlsumcueSdnUjbIFQrbDWa
l4yeNedy7tmPkQMSRkShx4iLlcfA+61x+3QEnu4Dyf+0BAv+ETN40Rl1qC2nqB9EnGX6qWmK2RwS
O2mhsdQDPCoqNFGDwp7Z/d9K3bRYSSbkz7j5cryJ5sfwss3usWNrmyqwNs78KNwgY3nAVK9tSNsk
bQOFTIFqhbBXVwv1xOYk8P+zVNenkhynkL4KfVc1jmZXOyKY9FZ1OEAYbLVWSVY462rW3Vtb86bA
ATkWiLnLvrCTS6cSN8HAm+DWJPNvfA1yOtoNGsq8OkBWJH9lWWQfbaa0ps5k4qTTqxdJzzv5VYI/
lUAhq99kpGNQHDBGgfA/MarBB1Ckv0UDlVITzuARp1wVN8ctvfPMWviGER4edpBTj3t5UFypBoNH
k+Ldd+ImWb9Wv2ba2TXBTYoOLPUiiZe986ameuxLGKxa0SLglcGVZ8ICBwkuN4AXnSimfepMZAka
f34QovLWgSDDwVZAbbGDuD2163t9mzDoeDA6IaFCuhNfQ3fuYnwEdEzLNq9rInC16DxSlDlUTqpw
i/8SP032XgQrtom77j4YY5422gDz0zKzPww09l9Fy1IblqxkReRiQS92tgmj++L/Fq6qDJ6GwJnO
pSmD73ak760VWwXak2QL1AZ9eZ/a1wZg6C106ubLxVjA5KcYhpiHwcXNxy6YmfHI1CJKakCoTdr+
GZluvS5M83Zgg4oTTamB6N5n3RZpYfEkEK/B1MS/cyiz4q1u5njv+1N38sBcw1oqUbGyaH9IWhpP
IoGSI3Igtr429jZysu2r4HBhoFV4ewrraZdmS3fTWYvhdg7ZayWmfQdq5T0Kg3onHpxsg4AKZ9Jg
aRJoRQOzCtbLOhP+Zy1leZiXYUIkWhKTICdlPfPXBPOCNQQhvyU5ogNbfKYlqhU5wgtCZXdqIzCY
uMNDwiTcIbuarsbXHbFo4uAg0nVZEzkVUicQ+6yOsX96/3dc9lShte9uQajuRC3pLWtsZ39QE1+S
JcFOJae/iR8+Dw2tRiLoY0EFy/SSeuUxBofIYhWnXf1aAz5Y5daD3dwwDf+pC4K8irA6rfvQ3hQE
CfvwCCG9TZTgMfGdaZwfY8aGfQZ6BA8G0Aq+XtYkeaUfJBHQvRPQS4YdDf18TRULSmuAJ96QhAgk
IJ6fUh9HGCjWMOEz6PYghmUt+RgdxQvQPyf4dcyCn4/lMKDBXgRY4Kxt2c83gUVlSckp5h2MpPdA
i/Jsz7Aemsg6+LMA7DNus9j811SYA2NSN4j8wF2XL68ijQ5rcrubERQmSMTzmdh0yYhImE4kya9d
4u66XB851V8c9ivwQIhR6thujztpuTvy2Nao6/Hm2PVj3kzbnIdktv+ly1dSIjAD+0G+9DZxqp1r
8reK/Rcq5pmsYxeupXf0o+oQ880yoNvX7q+K0WM69tat2boXoCM1WsblD+fxtkybe9mjjDBAvWsS
U1aDl+2ER5pS2l7ZzzjY8dHpj3EtgQlix/SCAGBqHoWNbwkp3lZ2xXEGSQ/8aYXEud4LFCniD5fs
wyI8mAZsw8v3QLLBoXFY2ZtVHKS/a/fvmPi7rAlPORlNtksM1LTYPJTR9DtIWW661r9xM97SYCQQ
1b06NtFDy3LgHLx6U3RxLed+1WiqgjcJdJiL7PDPuCSfdyE+qWoJPsi8/dO0JCuDlYhnnPveRz2n
RzF1hw5udNlnB9SuVBr+qweGvx7dd0dVb5y/oIQNwSvzJ0bvUxzZu8GTKB+5lRmJoTJD3mzBgII1
MMK9ctS4WZh99cL9rPv8tYzC1/UPrvLcsJTQfDyM8Pk2mcSRiTKTny/iN7a6/CKb82gBPy6hjCh2
i+j4QR+nu8Cz73SEYEH2z0v+lVnuGS7lQZfTLwPFIwS/p75+W0J715XjJanSU8zKmXDtOPS3QTxf
JrZRU+B9Rqta06nk3aAItIoCKvzBYnTf/LHn6Ia19ZI6+qfRIyI/fw23uAaaDxPwh6fEJdkuYTO1
HKuFlE5ypgu7JOcHxt3Id+aMvwHKf03sUFFSPKJa9XKs1B35Fj6Jnxikcbanx9IvET1OX/VccOAN
m8ZMBxRfjymeUw8oA3ejJovHaT6H9apzAIGIA51fMy9wWAnn8blLiULMs/cK2YHfTg8M+Z5t27+P
ynDXGmvnz0RyI2Bk5rLpMn1Yl/4eoA476B+QkX0RDkNynzxonrUJeV/CVK2oONFKeU15qFYEA6xy
9KzRLWRKLLzvFQwkvGiL9nkbNRnby+ZeYb5NvRoyPxLH6tcel32U+08ONPggDZG9dtuBq5bV38S6
X1SPv4JNA5O9a9AUmwaWkJHzWWXpISHRYpVqQmW8MYe86wPr4Pkg72o45mjXdBoe1gNj4vg2+X9e
2+IoFhwqaNO5VxhMsJEw+WvjmptPho5l+0cGWdv1aDYkajPfnLv+YYab6qXB3h4cgNHVlif1XJv6
//dXCiOEbdbn+tl75HAr0AQAJdnSnI2cDm4cbJo6fXVAldsT5yTmQmd1vvKUrtc8m8yVWhyea3SS
qf9M333yOBboF5BIzrfKCVYi4xadPb2Ss0PWssXvc2LOe2yU9XdU0TbTmJU4+8Cbv8Z+hvXE3vTk
8TquPjt0SxELJ5BW/TeqwUuYOh8LdlF+yZXUxJc905fXJ87LXUF+ENa8M9d7L62cQF5Q6qF/YI+H
vF6Cc5vYO7BiLemN+KrABT8Hk4fOwDkqqUDb4mng3+s45Mjsu/i2C+iQsFF2h+t3MoOMWL9ewwLW
XRHGGbsJ8cNW9xSE3wsWFoPVRTPy5194DdLhSfTJi7HDa6Vg3LOSp3y4G8KR1XJ8WCxOm4mtKxAW
nEcne4y26/+HQ3a2OUjaQO9xn7dMLabE2+SC9h81RTjBIcK7hnAEbUK18ax3+AT30oSH9Uxbz6xc
h5CuULLyCqcY4KdHH1KOu4ZuIw+XlQDzp4y7bYFcsOD5dHuwkxwf69vKqr/X+iHvoG+NVXNWjnc0
eC3Xa+15oBwzyIWjWz87ssGAktkHh9nmXS9wQhteasoglnFTjVpz9F/LgkVNH9yGdt7LBWK0yXo8
tY7YDmnM22/WydF0/VvGhwmLeeeXfFuW9RySob545UFE7q0Ej+0Dt3flPUOibUVtkULD9kN0rmh3
e/AaVlYeHEKB17qjLNMN40tAnu5hnKtL1fqb9YGbrRl7Y8KMLksUDckcSCbs0b3Q3mFVEFR5ewvH
GHcVvm/eytMwn8ahPqPDfLfc75i6uW0cXqhYk2oGOdgFg2E+rzCCesTvawoWnZzWHjdNM5VksiOl
4mdTIXMIIwwdi+jLJwDhbuCLJR/mxsqH1cwtoGCNkmGvA3FZ3y5d2q/rffxOjPk7dOnoASsreJpn
gR4pPYlZfNaNeirwky50E+lQnhdJjYJR4GIjdc8axObrj1ax+mTZeXRQZjKOyv4UdnRY3yoTZgE3
a69dvZ7kZucnf60iu7k85CuNm6npdvUbrZ9tve/JyjuE2Qsbnn3AzVn5/et6hdm13DyxPFDvH9rK
+pt1ZNiWMPLbsH5OVPS8mobXW5cV0l1LDoITkcsn9X49TWtOeNjU9xJoxvrJkiVMN6ZgAWWcU0Hg
hsinv8iDeFw6XmrMYkaAWSVoU4cjqbLfMZE9kPq7z1uMjWjYbSiPVgXx2Ztfum7GMVTdjIaQGOfO
PseuYvdYDLDYsebodwVwH68lR5yItNV3N/kIRakiffA5oxx2LRIsWUSnOhyegPrsR0UURwivU/tb
gwpxrWhjERzthJ4c85KzmO3qH/ITHIy2vi4ZIcl1cZ65/FbARJhyYWQShyCCNGKMTmQShGkSwXvr
ruHIoHj9XpJuoDvkqq//nIOyZh4w9/pJdC718NKGRHNQRlk+oMq4/tYUuk37P87OY7ltLl3Xt9LV
44M6yGHX7jOQGEFSpHKYoGRZRs4ZV7+f5T3xj2NSVRp0/V0uGyCAtb71hTdYt2EY3ovoIA5NQ3NO
FW+tAPRBF+ZUd9qi6TvXIePoGHvQAwTAYbtYL5NAxY+Ia2+xTEZNfVoYrbYaVA9JPzSgMDEYBnWX
Cl0TIPSM/1cjvHiDgg6IKqGvWoZ878JLXL7CKRKi+upPcQQjBbERDETsMH/n2mOZ7csOHQUiLpOs
q2RAc1Gk25DePI71KW1edY6nqg0PbQo8iSWFyiDakkIpIl5baYvUfbSN0ngnAb8vydgM7Qd+7Ch6
mjcVIKYoyQ9F9to2HqQKi7oXhx1s0VdpML2WtrcaiZtOWi9lWjki3RFxs4iE7DZiBBzr+M2hkAHO
vbNvupg02dGuy2lcO4F0X8XRwZxCDIlw0qqsCJE8DL6hQCXEJW/QdiNH2AAvUBApLD9ycXRyNbt3
w140cnzml7R/QR3cJCK/w5pQpD+60+zERxaExTAe1iikXfv0ckWgTNLytgr7F29yliD1XY4cvCfV
9w4Fg9bubnJP24pzuUmSZ8ABQvWBKcm9yEtQ/fhV0UNtexLNsUbdMXuUyft16SmxeScBiuuGjhZw
9yQCWYGES9cwe+CKyFSJD2w2zl5EFkalLq2ZTxksG9iDlThLoQthd4KTNRUOEM19GnTvnan2awsZ
lDZJXiWhGMMqZba6FSWGnearIW6AGVuABRE71rKB6S2wGApO7O5XVQxRBUEnrB0xREGTLfeRvSsY
hiAHRJ1ue5lb5PBfZe3QkBIwTkSbO/ypdwoZVE0ncloTC3ySSHSbVlaruVUr0PFAvZHPuxXBv81x
V+W/orRs/WmXg6VEAfj3dgkxe0YydSe2NdPhLTNNMEMqxMRKv/c43qtmxEzHWYqMfUQcSSHKiP1O
V+qkwAK+qh1ONS2F/OPVK79sVh0MSHqXi7a29519qKimBE/Sr2hp469mlkDq4/iHjcqmbuVrBbVP
xcJBYrhJTON+mMxtyf5NZcxDpnRld9oyMI2VKPj0cbhWqdLSJt5VTJFsajtGhtuhg4gEaU/PAD0n
Gf1nf+WE5VFCnECcaA3ixS0PbKU3Ig2MWKcRiD2TjDFpqVoxa11wLF8XhHwlDn8xzFyJg1esFitC
yZCv2oBrFGs0rJ+MtFmmBiVmYKFTri3E9VTqCJMqqSxhZ7JHQaLv48E7ANZmf2cbx+pokukbE/og
A7i9hSeSkzyUqD6JpcCg41mEi5jdb8m3uWi2ec0K5XWR/XRVt5IUBZYz1iuAvTCZaexDgTNLXtYf
WJOS1BjrEBGboJ127Jh1TT+0BNhtebROCB/kBKssGG6E+EFGypVIyUY2DDDl2lL8Pcx3Fz54ftkE
PZgexZbgJnKjumpakoojjsDmgjt9jAMJdfLo2mTonEGNFUaxSKzgGJZLLByTs2x6JP9Wkv6EEjIl
XrbQiog5YrAwMX6jd4atsBCSEXpUgQBy6IP1KOJaGjob1jILwfaUtzrrT2ljHIwIxEt+EGmuOEYZ
jELHRb5SvGmywwlNOEhPNGB2eTzyFJbGmvTGH9BZXDuAw5TyLlkc4nE5x7dGb9/QqkMwU8XgUHzp
5LOn8ZIoROzqLs/6pTQpe9m5VbJwTUbI8sN0CBnH30lKPZj41H5opPxSdSNiZ9uYd5MSLUXWLxES
C1ZgUfVPFVUERmEbXDfXgeo8YPbCr1bZmxyFvGQRl1UKDwwsRFFj1uOrKDKldLwXlxKbTmRGHilL
Rm9NpFNkgHGIyFlpqQwk6huKlFUV9QxXPQYbie+mtHwqOz0yLoU0ZS3k+B3gu8vBFFL0Spa+A+Bx
EOWRo2Kza6YLTYi9AiSeJuVTp4oHYfyhS/U1b8VJso0Ir8pUHfDbITQ61ZYD2g05a1G9ZwhbrW28
gdJaftGhRDtEQQe5loAZ85VBO81AcKrIHOZHk/phOtNdBA7Hqhh85IdAlU4B+oihUd6lHLYMh7bi
OzAOfYs9A2edwB3U6NVCQyMBIsgAee2RJQpmOKvOPBCFlqOfvoieA8VzoDg7OfL2IiCIECxbBr3H
4mR4EZ4ohLxSZB3etKKTkKAvKBoMDCPWMF02SDttI3980TBpY2R0ZBx6JwqwIqFm5buQJKxUtaQx
FR91JwPeZFMrDFd9Oj43KnhwWhpDOh2DtPuBU++66QHpBVa6052cPMxwM03alZy3Tlkugil8FtkU
gBWkd5r0d3UMLlZU7iZ0has87NZtnt5iB3zHn5u8L7rRTtfte35Ty/3A7txpTrmy6YiwJpAW3MQJ
qobQAxDKQ0xh8j4iQQVng9YVSSkJd5XGMfNjI721mI+UhiLvA8PZALVh0BUc5NA/tE32g37Uxiz/
t03hESQFeUv0BOvJ/jSpKAq5IYtOjiTqn+rguYrNQDwkxXfq+lQUpYKuueXG1XRK1U5ZiHib2+2H
4ocHkCmuhk6B51j3Zt66tQdeCfnUdUQPgt7iQkulo2gtigQw6dINUxukNAbaap6H/rNa+jeYcH/Y
HqN7ILgE1fqpDJjlNDVjSXnQjqJTo9TGQqRTkGBxRNE4CtPNpOTg7iACa44GmaBEjjzaefQyr2ih
L0eCx5ir2IvFbwyAXNtu7xgtXdmydls6Eqd6/Ttha1EXriz/ScRCVa6enRxeNp2nniIwQH9GJCCB
Zhxbr/gpyvCe85JRzUlt2htU7nBaY5+nSb7EqGUBPtStY4b+tpRpjJKaZ5Eea4l6BLC4J3gchj76
mUnBEUWMPbdb0yl6ZXi5MGkhICr006L60tX+LTMCTG9l/dcY1bc2+zjT1GYD+ROvQixj4bfsGzl9
znp4moa1KePxaJQjpwmu247BOvSS3y8NcN5OKYytg0+pHO4My7qtI3Mnxd0jYMwDE9n3Hqnc3zV3
D2EMEzKOC5EM/D6o0fHETv4kN8UOAaVxhcPTI0qCTyZ4wetWne7oMi5iSYP6Fu+UCktMOvMqNXQD
tFC0PzQtwIEz2XQUtEK6NSblbhtE3SXRhOKkCqL+Q2nwixP9POI/MgexQy+vMECOj/LO8WHWWMBh
rjTDgHnr3YUFfNaG/CcqAblKiNemxkpR/GVdAFmx+TdAcE91PT5gYMaqIVG1hjy6lRz4NyheHKpW
yJUY+kco6Zu69eBNOtIVlMF9nmV7b4he+g7FooaZgm5z2TzA20nbkeJvofj8DiYmNHmxCc0yfBQV
VdKrdz6rJS3xo2BOfWra/gExXxNwf30jekrQp+gRUJqK2ggoK3MV+Q45OHZLOtFf5wgwTBT6bM7l
os0+KSB+SBUWSXn21o3RBmU8VHNLhpcOgnpQ0Xe9qe0rglmr1tZVAe0TEc1i7Tfdp2TWj6HT7D1T
uzFoBfW2sxqp6axEu4VJtwb/uRQrJ7cQadZr66DJo7Xsc+Vnbsa3UVgtGidVcTqdjhptxD7wmcyV
K1HboMT+Ghod9t8Urroev2dDu7BodfadQ02ou4FWAH5METFR0LUmG9FBGyrCdFxRYTyiCoJGFfbk
Y/g8mKqCj3b2XEZAhQAg/AC7tatrPq8dR/gDdemLnUg7ODVPvY/TlymhzGTU/VoYKaBApN15YISU
KnwcwPJd+T1dElxEYOG0TXRdBnAh07z2qBUdrIGV6HNykuck619TwxQ9DURla6bLiB+HVEf6p61j
2icNGOeE+c/MANcOouHRxBMFBAycJPAdVyGQARhu0CKyel+PDNvAtyG9WOavo1kDlU6fcrMCSNQz
xMxkFahoiQ/bFCTYYtpM50WMt0zn0TSqaFOGE2Rp0EGMPExZVM6G82kVMEMCG2JNPb5r1FSAkw2m
G/LS6qaVOup3llK/iH6YSIp1QLRk9N1eR+JVyroFcDd3xKHMcuL1wGHGyJlmEeWwaDEPZUZoY1lY
WEor+hZFa3SeG65qAbZJVATRMv8Zrd61b8jjIjTSl6pNnswOd1zcCaDBA1wxK5RRiJ+YU6z530sU
OOuqQrgy5kiUmCn4iH3ZUFqgwDBLj8EeMgy2a0S9aRBRh/HbceBMH3JFW4+W/eB0dJ4dOK5Kiq6K
pd5q6JKDydzgkUPnMuW119QtWQCtLUEJ0MJkLpkaOFGtC0bEW6hZCeAtbigZgjVW5vgE4XDDhD99
ADyzVjgqaCZw32BhM3xrM9KoPNqPVnFS8dtpMBCIOwM1JNjNEw12aphcY7TncRaryV4c92HfH7Ei
sa5AoG87/oGjadlSysGT0y5OoY6txLnqe2gYRY3Tr0SaJTpicCm24Bf2viSth5yO4uCkSLsG297u
2BXxRk6GjUZqLe7I6sPayohPNel0Lo1Q+Ry3pcfh+dlHopkHXx82utE96a32PqQo6TspAGFSkNbx
Dz5MZsFnDa78Ca52KlNjmxYRXgydkPHCCXyT4lzm9UDdhA5TB73lujaYtgqiOqvnGeeY0xh1wSI3
i7X4h0qqvkbIZW0z2XYdlCfoxEdHn4zbs0lbbRMVAppTkUlpQysbL8TyuisEzZBohLpNeW3XSrVH
yfiprZx2nSFUBts72GFHkVzhafQSKl7KAchktobDRy8BwfByFdVtBhgsKvbKWPkbQJTlHYVBtE7D
gCytDQ6tVri1HP4iLpmig1zf2aG5rDul2wRJarmKXj81iD2jHiK5VoIRm2qFN5kffiqdeT/JErIP
cLuFkiJ2N6+ZVyQoFpb7TlKRf68t3BbZyQe6j6vAKm+kOrgVEiGVnbyi878Jy/4uQTIDU8BjqXvv
uUpFjCkViGdPfopt7WFMMP5rB4syTMEFROzDSM0Ri5k22GMCyrFQDYK8fz3IKJySzzxgp44JAuWt
3Ey3veGcSCToCOv6z6kUTP82u6vC9rMO+nU7IUYcGra2SJypP4lZcuXTzzboIrR8Ekj7VWe+8z1f
kxax2RhhLwpePNqldwrjlW3WuCKS+q/00TuVU7CPwvKWoLRVivrUMukS/VuLeVAgJ9kay4AbSZ0Y
CaoJxuLRkTMVIdkBldmGDqKi3o5N8wFTAaES7VMug30dIaOohRpTXi1ZgNIDcWMTaoJJ3WB5zvHB
6AZnjXvabogp4oMUQzUebGQsaVBsJOynx3p0oW9ci5JMrJSuG1eeX5G+4FirJDDWRwqFMZDvCwmZ
AYNqT4xFwPdkVxgW3aaMxmFXPI4+BG0O+6hnlpjGSbmphXB9m4HPU3t/lXbBIVbjZVq1r1mWfPDL
7iuTNAQPkhvVkJH6bRZ1U/6KIpyQ6BwoQ7xF7/oYdxqOUwV5RqwA1RszS1uXEphkKd/K43AHjx+8
Po9q4Nvrla7BfwfhVlSpa2gylKLdZphos7GJ9R65tmCUkBeN91YWkJ40H0XPOLcOA0VgZwARoPDG
MC9r7JOXyYdKax7TlrEEcP0XySAXHhiTK5zZsCnWXQaTUW82mQOsamzhMwAM046KqQQIyftbm6Sl
V5FMq20HS9R2G4kcQ/y0oPbpnwl/BDTaNh6OR9elH4sGn3OHseMqyBHlsKgu0gjzrjhF2KWPiHsw
MJZZoN8SWxlFWsKOC4IAekZ1iMtBLVPEZtY7sEh4Nc6PmFbQGJje1ZCJ1dAj1Gp2A3YaelJsTZ5Z
vZbttNx6gLaegEdgNN8HrqrH8LXll3CMfkqxTlMjVj67KAF6Jhn4mpSjehUWdJillNNM7PBYDU6a
qm3UgjaFYg904uQY8wpkXwMa5Yp2V0TmezOUPxjAvoQdXXBwl8fQt8wr6LvGvlMyOoyis4TBIJ43
5VNewRxR7JZgoIMnaBAXM8vmbVK14ApokCthaZipwS1OvHc0KTyILaGBCItUUoRHn+IAxWwuZRyS
0EUrinTdjMnKqI2OmWr/aKJych0bUXntmegBKxbUbdBAPzPdfqnJpL02PTDgfAU2B9XeLG9IgW8r
NA7pJkiN0CQCHCZy2Kka33zFnESf+raj0gw6kk3D7PtF17Y3jdoe1bxDEQ7WKay0B97yVg3LxyGx
6Oh0mJQ5Mt1iGoyJrDzrNSDihnGGY6EBCsbQIh3KniOruqdSX5swYDt63V7oMReQkqdKDe8CKdq2
oXM3MtUaA2lZS9R/laQT29EwZaqHSkwBCyzSja2Oh7JPhMhK+T5pwJp5nXWbtMYBidtT5lSuJAVb
hqmHCZslAf24Qan5CeYSgj9efvCQ1cQ7zLxWf7ukhUu1pRMF+O4lqo0NuOubLLPQCsvfJ+J/a8qv
vWHT+ZP3HKSfhtk+hEwVrkIIBp1qjswrzBsvCddDxJjZKlHgYFwWJQiG5fVjVem/fq81OymXjZpb
yILLp0HTXKdjtAAKtrs2uxpTw8iD+Je9RW3kpom0zy0FGMIEr6NNUjoQQb5EZz27orQ9ptiEgHwe
HhRc06/k3v9ZDli7ak1yDeWMR5alJzPOokUyau8hVs4Hm0Yh2g8bH+r+kOXgRSCkryur7VYd9O7c
BzFrqir2ilm2q3P7V5bRuEvjTqbrK8PYQh8zB8HiRP1DX2jDulW0pzRJfhYqks6NYWUsbJvpVxUs
4YGZvHULrPFgI+nftS+MAvaxpW7HMTqR9AQnYL0t7OD2VfGGn81QrJRaxvs52xJWXalHdgm4CoJq
xcABldX4NfUWiE0MSYenFoWMqyBV9B+FNSTHLPAhT/cTO9uWUD60QQGcsAmw3cBA5nASQu9mnNCC
tPsY+6KkwqRrKo0V7gzVe1+M2q8I7ZhdFZbJQ4KyxL6EzxUvdCTqQCZ7hOlaafmkRszUAzuaaHrI
8JpbNq2PGQlKQx9VKNwki9AYX+04L4DCgL8xMOBA6d7H/8Y2gIFZnndP3O+FE4R0JCD2r1jrMMBm
N7/omp67Yzn5D5KFfIBaSkjsB+hiooITMQotkacGqevkT01eNVdK20kvY20aaxwE/bXBL7kKHHPL
x7ipnRTNUhOsCTh9eIZoPjDLJsPTp/EjcHrm+QoarM90UteGE77Jpfc52AOSTZRkEKmXAZxLRWl3
PlEaeuNTznAh6usjiqMl0TwaOT0rdDBCxo/9poGLi9rByizjY6bL8sY363eo7B8RLXIIqSecgJ/o
/b3Z0nBLmrDpFOldctSHNoVOV9S2sVOnJr1LIeTd8OvC+67u7jDxQp4xwbogQTDMMeGtF0r3yAZJ
NxUZA/QBUlMaRljjeSo+Fk6IxCWdWIf8/ErW0XpFZfLW0eCS54Wmrfk/DPJi573BpniR9O0zyDMA
UeZ0Y+vVa8RKabr4eaRbBv/tSe3g+qrpurSzdWKYb7ZNTDSFNBXteISMwHgmDBqYWHcTKG4OBDx6
TRWrAKbNtjHurYhKUzPl5VBEN4OKXlbRwx+KOvvYGFgj4xoUB5SzpZGabqbKVNhmhqKMme39sCpx
U7VE/04r0WylNesjRR3ioAy856fSOpzo1qlPSowL9IPs+dDswKWgiKJcmbV8xzqBVB8bS2ui6ENJ
ig5oRN1ladY6ZCLhRZNb1eZ9WGT7Ti4XNlJegU04kqvuHqnFNVFpmxjFQ2pmb+PQ3DmB+trAg0K3
RHHtuj7Qq7zF3nvr8a56G0GTLk2Gk4H3E1l0pl8N9Mw3dq8sDCZe9EyMNcIjzCoreCVyKh0aJ3/J
QG00EAg83IGnEvhUYfBz4Mo3ko2VGn8dPf1rCyFPLdH2Vu49IXO7KcKQmJKMxyQ2Hy0/OLa8pCsE
OSbUaDAgg9ANPFl6kFvjwQwQPqXMeTQ62V6ZUomhNf+gcB7yskU0piiZko8ru9EYDNHiiJPDUMtH
iNxrJbf3DDTp/tvyr8iUNgPIMECSLGGQdzR/yYlpQxatsXMSz4EsESyhCh5tKf/MJH3aR0bWLuKG
dojdbBEaWBtWh5gbrGxmISUcPK96sST9RR/7D6dh2K5kCGdXQve9oUVvy4sI1VGI1cJxLX+Qs2Cj
jtMGJaBbBSD4NXZIp6lB1YSRU3YFAprs0C4L9B4NaIZpeDvqIBcDv6b3Oh6k0kDXU6p+JiZwxj7d
JCYkQjpvIJxk71Wv+jU92xdC6TGQOoBrHi9OUu8lhLJH3O1yXBIRlN+NOiN4MWXWlUimGIy2rBum
I43HWAjkYdajx6HRSkWeMWHeAZTMpAuVqUwYMciO/MdwYNIbttUeKfBDa0+QrRvosHXOGCas3lBx
mq6zwX5VVfO+wNryCvLAScj7FKMMFzdd9jYsAqugyTua2H84azoFj2GKDhiAbqwDJOZZNi82jFE6
ze03mNB4YhT1K4IhuzjuHrIwBFka7OxS/WEP9UsmWw8s4ecuZYylexbIWYnIMFrH/32hKp8gmzKh
XfJQjb21gaxnLSwF3ddBr968OgMKEPUygL2CgQpUSQKj9DxWmoRnAHI7tocY57//9X//339/DP/l
f+anPBmRQv5X1qanPMya+j//Nv79L+zYxJ9uf/7n35IK/U63ZNmW+fOP9zs4nPwl5f80fi9PKY72
rlEdArM4OAxfy0Z5v3x1/e9Xt8x/Xp2OtEmRXapuDfUaazjSLYh7V9+7uHikP3765NAj7MdCZYQU
vRZmc9fm5u57lxbP88elw1pHaiXBhtKBZrMJci3baFDUl5evbp15K9o/ry4pKYrYcYXWdYLgSEed
Lsf1cjBNELke80QITpdvdO71q/+8kS95shdVser6dXtMe/0QVfk335Dyz0sjq9iqQxGorp6QOtae
tJUSbJUu/26xPP6yKK3ZojSRbYpU1VbcPPV+FGq7DOgb0HXZWDBBvrjHmXdjOv98gFhiqzma1bqo
1iZI9GJlSji//PvPbCrT/ue1NQ0xFRXajBB5/8RiRFtMY4KOOZFtffkO4lf+5Q2ZYmn9sUA7malF
1uaKmwT2QVOmbaH3e83yaKbn9KaCjYh60BG3l293ZsWas33MdIHaODRE2ws5+BGFVsr4SirBqafY
FgX3l29z7pvMdnSlQAOVI6twNTk35AXasBlgxmSyFt+7vrjvH29NtwymL3lVuKYS/0oypO2wHfzi
tytiU/3tk8x29RC3Nn0M7J2NaNjZaQOqq0YKv99nZXJdqhHorm7N2eEmEghej3lEGnOQfO/JxI/6
48n8UqNjbcWjCxLmiNw2WtFF/cWTnfv4s63uxE1u6lo4gqNFYqPKFlUD6ymJlyX+dMbpew8w2/Jy
R42uaf7oWux3jCuqcNXYWD5fvvqZDWnMNruFJlip1tLgWv4YrhtDC687bdK2o9O0X6ytc7eY7/mm
tOjHtb3bEhQhKSOpMaqPUHHjLz7xuRvMtjxfeCor2elI7hvaj7iK1mhOW83N5Vd0Zu8Zsy1ua15c
N0rdYY4GhnVwBjzrJkxULl/93I8Xf/7H+gw7BV0RveTHN5J/sBojX4VjUK6rmgT1e7eYbe7YjprS
0OrWjQoUPZtO2ZiMMNIidi9f/9wLmu3vyBnSqq+U1jWNEWpfl0gooqFdefnqypldZsx2cIUwF2Yr
U+MGKYNNbyWAPVEK8rdf5Nm0hHEI9gvIUrwqrOhaaqZr1gPsNDRoQ6Cu6kIGpXj5t5x70tmGt2ET
4t9ipqisyXeajGi2nn8vITRm21zyazvu/Kp0mfQMS8opDLu08attfuZU1GfbHKljw+tMyNKN54FQ
Dhnf+T7SYpDqUAsCk5f3b5KGp7oa284XH+7My9Jn+x5vrEk14rZwsTa1rnIDBVe7R4n2W59Cn216
W7HAulqc6X422Vd6A6wuzVLn+vLVzy06fbbps1rvIgXlDFfBrjYf322y/5Z8i1Jqawe3at0cveCQ
j9OiDBGusLYoQyxSkNG1X2xqTd/qzP0u/5YzEUKfRYgWace07Tibo6k8xHay7TzlrhAKsZev/3sR
/OV81sUH/CME2aosa2Nk5K4gcMqIeGbt2Fwjz1fZR2c0CkxAdBOJAVrMfoxDMWR51CunBEL8FpUa
9KezLqYzgI/Zp4rQC5ST8pcJjImmnuMnRuatYtvTmHaFrRM9NBOnznbsp6F+RGpfpneHqFSKzLnD
2JCxo1o43GXMOgdNb2OKhjV0Zr1cA0A3wGIO2g8klkLzlBcFQ+GhyIs1en4hI5Eeid0OnoasWli/
oSeGS2YTDKIvmfhQxWL8IUASP4N8C0Ngvz0Whj5OCDDG/OtJbrPmbcjUCIDrNPW6B8c1QGILS+Gx
7N7TEoEJLMwycEhfvPm/J0b6LHA2QIFyQ491t8l1IAeRWhrlkvasViy/d4NZ6EROu6mdeNRczaE0
R0NwpIKSRlwHvnf9WTzk/Ra0mQLNxbWvTVctBPYVZdXQfJGdnAshs6BosqtTZEAVt9bUaTylmRzJ
NARHdCu/yN/PbC5tFhiTPEbDBZCVm4WoPUGM0QaGj1WH2lER+erTt96TNguFdMpGTUM2zsVFrC8X
jZT3wAorvQ++qKvOvChtFg1hweoaKhWT66OA1WzrzIQLqxYqwiWXn0DEvb/ECG0WD8ukbXOkwMC9
K/g0yxhXoKGLk0INEWLhaXZ1vHwf8Ub+dp9ZsLNQKGtqU2bI3CnpQ1Wl2LR0amHRmMwDmEOljR9Y
hiuoH6rDF8H+3MsTf/5H/CuiQEMuKR/d3tOSjR4BdELs5PHyA51bYLM97smoL3RmpbrRmEXIyxo2
YwKssSBTdMqAHsnl25xJkrTZTke6s/dZTqqrGJg4DG2NobIoTmFhOj7jH0c/Oalevl6+27nVMNv3
QVxhCpfZgwsiSNpGRYhDeh+Costza2l/85Fmm19KwRjWNU5/rSwhpsE8LDgU1TTAtzQUzEMdY2eg
lLO6/EhnvpM6CwTA7bxCL6vBBTZjb8KM6YGFmvFOwWTr7fItzqwzdRYFfAbB06jgogKUIO5B0ljh
ryBK6/33Lj+LAbpWo+lVEgOC1gvdKY5DcCpxED9fvvy5FzSLAHU26LKS5r0Lb3Zqr/y8BxUIX2U6
1ZB5rC+SkXN3EX/+x160kq4KWhXILUOUYZX7jfWaNRoo+tiQ7y4/yLnPMNvusOBggIPXcYXE7XOs
GmxIm7bE9EU4ESvmLyFMne14VdUqJ0URnSnuatAHBKyiTnbLVLJesNuW70Ic+9yurYTRZr64/Ezn
eizqbP8npaZXoz0ObuGkhzissIRE0WuNyQ1QPMagCOyb22Gqd2UHJFfq7XGRo8i4ij3z8/JPOPda
ZzGhM0y0wmutd1HJGD54xV4Pvhi0xheP+PeTQbVn68+2LQdFuFrd2Q20zZzJgoTZAMJY72qtbqI8
OUR+88W9/h7fVHu2CtEPtLx29IZdAmX3GWyoDMNRHZ6DoWAUQWwFkfOdt0al/8/1rkpTnwZJpe4k
qf8R4xFfg6z53qVn69DvqzyaEknd5VTnV7nSa6uJ2dsXq/zvn1u1ZwvOwZJMM21N3ZUajOhcLgkG
KopXl3/7uQ8wW0x2j/D16DXDDruNa2+0P9Rp+NlK1VrWnfZboUadD3iycDKn1rfUnSARtGl5qHuc
jFHeuvwIf49kqjU7UNJWo3bxHHXnQ1uRO+MQjunBBwR2+fJn3pA1O0ycsbTsuDTNXdI6ODt7K77A
Ugd+dIW19ve+sTU7UTrkthEIw1xRCbRTZU73CGp90TM693bEY/0R5wv81yuOcPrBCK0dUYuTUOKI
yFdRzh7Ra738ks7dZbaPTQV3+srS2V1G+Qo66i4wmkfBHvve5WebF+iKPdihZ+6m2joWEOqhS8OK
yfzN5euf+8azHSyZXqggXqvtGMdgFgqke/JeVMPceFB3L9/izDa2Zts4sBDI0fNJ3cU5Mtf41f4K
Ev2LJXru2rNNrNtdYgI5HnYYzBCxg9paVBOJz+Vfrog88P8/Z9X5LAwILKKwns1PV+L3BtNGTO+7
h7CVNiVSXYNZbJjxbzsN+KWjfly+6ZkFNZ+NofsK+GLMh52hmsB0c0nGz9Gu8WqjK/y9W8w2Niol
oNjRQMDRNLvva/kNtOKrlVhfpO5nPsp8PuYnwLXQ2lN37dDtlKbfjOgcXf7lZ5brfBZWToY5OmOn
7mreEEZJWn4TNKm1AM8vbC5Zt5fvc+4jzHa10wz1ICl8hGIcDHQXzNo1U1VZ2ZYmfXGLc48y29kl
I/Q6NrNh5wHcgecUSQvsgWzUlYp8kdUo+1x+lHNfY7bDFVp7tZKW464JFP0KQlIPQwXR0ctXP/ei
ZpsbMULA7QHWRanZR7vAVCuG9XkL8gbL1e/dYrbHGx1Nrh4YwA4l8RsEdNwC1QrHM+++d/lZDehU
MtY+ptRT6cmO6wQjelQGpEKlhrf9rVvMJ2DwMwAhD16/i6bUcCGHBYtaCx3X0qHSX77F3ysC1Zht
acXRCx39cW1nIkqFzxiKpUt03pFy+Igd6dqq1wwvLt/qzIIyZkd23VuhHtbpuIszFBT1zgo3kuZU
38I2cNL889ROQ9ksa2S3dyHSQAcQuCChcOf54reLq/wloBuzfa2VBumLzpeQ2y5f1FYlxEnaaufk
+IfkMh6Al9/RmW1hzDa31fUBmutGT/zwm1VionsMqwrm5NhWX8SPc59htq/lpkqwZkbhPm4Bh6EH
FAgoujl80XdVzj3CbGc7pTpB0LaUnZrdpBCWADcgaPwsVHSSqrn2U3WZyk9C4kzw40vAtDagMKQ1
r2LrqyLp3DPOtn4idYj2ZrqyG7NxwDQKFLxuhl8lD2cfcbb1MSQPKi3k8p6GL/sHsrRXmn6X+lCf
8Syzg0NlUXaMv+VMeFZrNFbw3Qujf/rWKpmPzCpAHU7V9EhPQpa5k6cKBYQ4xObK0jzliwB95hXO
R2TW2MoW4s09apLFeJ+1jf+ZIqL0xROcu/osFoyNlo8xTeadYXR3UiS9W074vfR9Ph4rzaBnLsTJ
AvcdKyl9PWXdjpjw1cklIuNfQsF85hU5vV7q+KDsbCc/GTLqQE1rLidZPZLwvbcaanU1NnXf+9Li
/f1RixhWItwrym6np2wUmKhw+yRHWphFVX4v5MwnPcBIi9ZDVGeHZxviC2bwo6+ydW1rj5cf4dz7
msUDLbE8DfZ5v0PDdt3qqym3dvwH1OkV0rSw84dvrqnZpsenpxgkhBx2Dnr36yGuoN0ORv7Fazq3
Ymd7PsJVxs5kv90ZphfvCtN7beV+uL38js5cfD7qqYZ+KBPSH2iOdb617Sh81jn4vxrTKuIV/GXN
zoc8Q50UqIEmPT6WUnqjDFa3xwgdwykF3kzhqOZjgVa+8A2OrhGxBhQ8KU26k0zT+WJXnnvC2YbH
Q2P0DCa1O6m1IbHh54ZK2Vc4jDNHznwCVI/AKLLM7HZdWGM/gswEHLJ8q5TJ98oHTdz4j21Y5EYC
i7jvdiFzdpxuj7IUQkww3KEdvpgunXtB4s//uEXHDkzjvmx3sGaTZZojKYTJ9leH/rk3NDv00zZP
Urlr+x0w526FnRCSr7WSIFWMqtP31vBsn2NLgHeFVvbERbX+H86uZDlSXYl+EREgkEDbGl3thrLb
7Z42xO2JWUxCDF//Tt2Vr54FEbW0F1IplZkSqZPnHK1qAHtKgLag9dENWcTVgruOVS6lHNQjaKGi
xgeXvV0/Vm72RVpulGf8wiHDuDGX4bLnaqF+U+oCUxcAgWWJ7isf1goH5fmhnFhwmCYZbGy5YVP0
d50BogCjSpL+EeomESg7/jbF/FA5/Ou6yQwepb/pCAdtXm2BqIC6THpqunrYj0As3Xc/IFpAywpo
fyB20ETvzXVEoLb9UKAD7L5LKrltzZto4Dy1cfYtuAcLtARA4n08LJAhPd5nGS2cwdQC+acOuRza
dJCPyKD1EUqnBQXh+vg3G7yTbokWy7fbB4tlriALWv+sqgkkasw5Q+X4gcXO78Qtfq3PY9ph979W
CryCMDC0gjubcjTmdnQ80Jj+vW9wLZ5t0C1Uzogt4LlHjuihZnvI5LKNjGr66Vo8g2GZWOg+HB/R
Zyou3KrA5dGO9mn9t5siS4vgcXAdv1fFiAv6ifjoaM0WyCu2Qf/PXeM7WgEdzFwFqsIZQiuZPnqg
vBurJPKXrf4Og3GcWxJ84/0ILHCQ5jB9TSpx7ImCOoAXW/eZ/l9c2ZvRPZFV4Cty5aMf3DoZFNjR
kplu5E7TT9cCt6JDYY2CD48e3qMea8AuAZuux/vSwr8fZG9+OkSV0iyB9uVj7gb2qccjwBldZVth
azhjnNua3owuEmFPLShQH1vovhyzWFXgqs6uXhpnaEZKQVDSQ6Me3PJbE5rqxI4WwIty8TXu2xNI
iPwFZAAlZMNEBvqhtHOsM8sI6ErB6fBx8C3VgTfMGQ7d6G51mhii5N8H2zfr9cFs1DDPkY8klw+d
C+HVrr7Ofvq8HiS3LX8nC/57GX0z/DBXXlnby42RpoPqsA+C/CoAIwX4rWhzp0NogY6O28ymJMXF
DOWfCK+t0/dpUM3r+goMBrK1MJceIQ16r/H1VSr0HzLwieF/4F8C8HrjqDBNoYU6GaGvmIPb67HC
G6gFvDDIiZ5cqLasr8AQjrZ2SkPhpyG2RDk9YwvaG6EQdPKc8T4MH7G1YEdjWiVLH68oNRfq79CT
6leHzvvjfb/9ZrI3/hMA5l8TiQ95DsrsX4BGLBdSoddwfXSDd9pasEOPK7CCrkFpwMn2QJ//zP3+
BTQRPzoII21srsn6WninMecWHhdwwRNtt8vJhLbK+T7Pt7Xjuc491AoljqC2DUBKC/QeOAKk7/xc
N4/hCmNr53NxY9RoIFYLcVEPhGHOTHe0hNJjXxIQqXvzjWJno3JrCgEthgUwWhRci/0jxAhiEEij
ia//p4Mw56/1pby/C+hq/68fgRcc0jQDCs2VVX8VjIdtRuk9O+zguUsbe7lJM1UJuWbA+sJMmcIt
o9165H7XRzG65qNOlxdpggfo69LM35JkjHco/J0hind0J/l53TrvWh9zaD7apJC8iq0Ec/R4LCTu
7O5REiL7ZSDJhpHePVcxheaqUBCn6El3nGtD0+HSQKgU+kIZKK3zajmhcSGHzkJ8E0Wo7XtcCjNq
3suhCu+1vb1cF5E+EtZ8A9Ur8OLdRo37XY/C8JrHEk84ym6UvHZkll9iQKVAON5vbIjBWnpxl5ds
CDy/ldd6cPqj26DxjCcMsgxA/Z+rUYHsikLn087r+nXdBQzL0Uu93YRr5kz9/poGIC7Pkn766Fhj
eg/2z7H1bog0USC+t9v+2sTJkB6mNmDfhwZaqxveZfj1+odoQlw511xaIKYPEtD0WuA5zL/cZxnt
gGPg4YllV3dXb/Rc1Meguzcc3JFAh2x9AkP06cVkzt0mgcZxEAFff6JJtwPPOugdk8P68Abb6O0T
bs7YkuJSe52c2d4XvrIPLQU54fro754R2FktdeTFGORJ5QQRt16z5UJpeaydF0t9GrNp41vFkAE9
LXWwGreVBGq00ZIDNb7ETxDpPUwsHXZi2LgImOJNyxWZCDj0sAS2wK4geECeKVYEbG8F2lB+UT4I
ZKfY2yj5mDZEyxyeAMsliEisyKIpVBAgGY/Wo/XdMAyt15CFyydrtIkVpcr9MPnzp7Lzj/cNfTPd
m5tYNsSgK7Xxq1kFsIwDao1kqyfaEAB6dwAATz4wp4sVVX12tAFcqVX1pwED432/XAtgO2cqrVMb
RrGgKpSm6DGBxmZ7XwDoZeGSgNy4K6gV9dkSkrx+WBYQdmRoXhuT79kwbWRQQxC4tx1/Y346cOb5
/WBFTgP+n7mTp8m3zigNzNA8Zfv7LKUFs1I8Q5+BZ0W1Nb6itrFPimTjNDZ5phbEBPK06BTGHrdB
DfFNesmrre8bk/towcuGHiLsAX41gK/7ZPjsyC89KufrJjHkN70OrECxQ1UwW9HEy5OLR4XKj3c+
9DhxiQEh4/okBuPoRWAV0G5eYsQWkd6z6tgBarJbFy+DdfQqKuXtXCk070a1R4PdMk5PAinHs/2N
1GkwELnN+8YxATezyrHHxvo+iMqH5UMZB5dWJE8StLuJAmnzfTbSAoBRNykYcJhR5457HDqHm/+v
D20ykeb2LO5AtZFzHkHsCEgEmkPssHS+o9stuy8F6fB38Fm2LTRf4UX19MAo3m5BXLf+402+o3l/
XwCFYHmgH5G+OHYCZC2cbFxxTVurHVRksUhPwaD0b8qfxe8St3Qc7g2ElujWq5rh5+tVVHQ4JkMX
Kyuac4gy3k5DUCpvvQm+X1tzbL2I6hUJlWr0OU6W6TmeHNQhd6krj0OlHqBa+pz4QwQxQfALjhtv
nAab6YXVFl1OvK7yFryVPYQ+1TdncF89tKbuu9k7QGb1uL7thvPA0Q61FNElAeDuIP9XOfvcTefD
NEB5IakSEUr5fX0Ww71Ir7X2HfozG7TPX1OfPXJS/unB0u5JoEqn/hzI7NM4yo0FmabS4pvivHcg
N9xcR2FFmSIQZun2ZeN+THr5ABb7KPe2YGIm22nxTqEMvKjMb66Qb3xKRPnMqwAsvxCbn/E8vm45
kx9o511dxPFUkLm5cprUhyWoXh0GIuykHOtTguvNYINDbn0qUwhpGaC0iTsuVQqXc6bhWRYJaLgs
u7bywx3jg59Gu/mhI8di4NnvrlbX/gIfznJ08Cp3Z7xoOaap/anxvLa5eoAcfAPfeFfWUNsdqffB
GqDTyxhDTlhfiMHF9FJurMplBl9Jc3XrDLxnxWAfsEtDmLvVdJhvfNRUNnJXLeBsXZ/RsDW2Zjpw
WFjJwmhzBYpqAgzb6nLomLg+xFDum+Dmfm9O3yyYlW91Fk53mnzNKKhGeT9uXR1Mv17LMRlUj8Yg
bsXVgX72h9ynzkc88cZP6z/93xvI/70NOLat3Rx8iHe4yxIj2vnXSTzzgjzMw3T0p+kAQeuBfW2d
l1acEoteWNX+wJ39QKrsOHgvFDp4nvrndt+b8GBb2M6e0EuZWp8ZtHJ8G80aLAWZ4tbnockQt/+/
sXLTFGDklQkYfheHIyEF403rZ9nAdxlSha2lI8Kg2xPzRV1lAuew42tnFWdwmX+ZXT8Evfbrur0N
WU8vFieuVVYu5A6vPckex975hN6uF8WLx55lP9anMNlJy0SjkLktqg4EoWDtAS0tpObBcvjzvsG1
TCE7AtAd2lGvAGD9im3y5JTlPb/b5np1eBhQgFGgg7gCYZc9B3yej9juLfKqd/cXo2tJoO4VDGEF
CsWvHmoOdgXWwgwstUcSVwHYhmu5b0flfb3DTJhNywh145Rz50Fgrgkgy1x52QzWQZBer49+i83/
i1mMrqUExwFlAzR552u7FJ8hQPQ8tPl+YMPv9eHf9VEMr6UEK+XAL0icxrXIzz7QZ7eAn4I+dFLI
wq7P8e9T7ntr0KKZtm3KHJWl1zK+cl7ukTeOafwrqy6QIDoskNKwQIQ9Wd8yCdFOMR5kAZHTzY9s
0xq1cJcgGVdqjMdr7g1P6Lk+NuAKIWnwjfXFPd9kMCP5b76a2gGEpZPFo5bMp7GbPuUjRGQzEIWU
eGEJ7is3YR4t3mW2DOCgqXiUZvC1WUIAPuPlXXVRjK4F/ATSl152Ql4XFnx03ObZU/1BOXcV8HGt
4f81ErSIyQRFLtCcdlO5T7IG6udVvPVZZgiUQAtD16O4ZLJFXN24fRqY+AItITAtjs/rTmxwIr3b
uIblCyfH0WyP7E8DmNceLV4QhOqhX1D7m9XddxM6bKTFI+XoioqhjXCtYtd+GMcE8uxWkmzUtEyj
a4EIUexRduCLvTIBQnKON1gFodXzuoVMg2thlpeqT2be5NfCZ+45s0DCXKW0f7hvdC3Cqt5N81Gl
+dX26uDUcVWeSaNe1wc3+Y4WVtApDFJRywwnXXu1ZPOwKBUG9rKRHUyW0eKqoeD4AKlSdm3K8jJl
3nfwIY0b54OhLYL/X1tx1ZTdooLsKmfQ/XKo77EH4nkHK8gONM0PC+TNltI9cvCXVwzk5PkDBBsm
5xvqvsd18/3bY/xOgtd7j0nh+EXnq+w6Q1SmbC9ganDjJzFCKQx/qEi0l7k9udmTrMM5GSO8LzyA
8mKnrGUnYr5fql/AZe4JWvjlvHeKYTf4L4l8ETKFwLUPFfk/ZaFujG5DJ88y/75438bxexc/T9X3
TLwEfnHA0Jhsdr4t+DzHbFDYgmbTcpzAszziC4dDTWQuPs8kPUL+8tR18Se3gDacC7a4GKpoAGqU
7W5qT3KC/m/fXLEIkB7uAvIhtv5O6jqTj9KF5AJJDwoUonHaXYrpNMyX2WrCpPBDq5vOsnZAs/zv
j+6SLUIuA/kY1/uub6zylu3BgdACc46xkMoHkbo7H7zlq7RvYtn/WEBK4Rdj85cSCiFzsyPOrxH0
kzXoHdxkqyhoiBSdptjvM0jJZXUGAevG2vUD5ItiAZTfIECHveFN7994/NvUb+7+vdt0EM6w02uX
ot0/hvRkPi27NHA/xrkfOhCkW5/HtBQtGULKwGcBb5NrMUPeQLoQ/oLk1qXzN4lzTTNoGRGE7ZAP
6pfkqjz4QqGyl2CCRASr+Zf1JRgSi96sHQMXlQuKJWQcREVJ1kJ2gjfeYX1008/XsiJo3QZrAf4h
UhzuBMWr4qBoCjbNot96/zCcqnrLtg9wyGxVPe4zNXQtiiwaqfWxLMbQZ2Rjmw1T6B3a4FFcyjqv
eYQmywfRJA+Or8AcWR0b1X+6y1A6ibFSbIacVhZEsxt3R8gpIuc4Dxb0nDdCwrATeo+252VV4cy1
HzEPKbAfn0mB7rCx3jifTMPfTPcm4hqQ30C2KIHKLWhqdu2kgtt7F3KZv1830Lt1IJuz28RvJgDW
hXv1ZMWRpUAkmFTLr0IsUKPwIQwyfAC34k/gS7eaFgxBwbS4bjwB3iY0a0eePwU/hqyHOCmkAWa+
sRnv17ixGi2s68Z2mjHNvUi2/AQcyj9FGzzaBflbLfVF4Glp36k49ObuOBT877oFTV5M/mvBGJJS
1igndF0U42uWWRdfWns8kz30jbdxObxdw985xJkW7gTPqDmDkEZESjAmupBbyqELscyXNhGn3lrI
zveDr8HYbUENTWvSrkVDb+eIkWKMxp7/svl8DhikSeege86gpLYR/gbf1ru5l6WI7Tq43TnG4LGb
4mvM2IuNV5v1fTENr5UaWp4LTyXOGEEIlUN8MBflIRMpb6CmCFzgxiJMLqd3cc9tEKDA7clIuQVU
w5dTM8fnWNaXFO1rFTqki6l5kanYx/74sr4yQxjprd1DldglFO1k5Fq41Lnu8ofP9n3erAP42iKW
QVESGZVZ+tDngAbkLn2u0AHfBep03+/X0kCbK1fZriOjsZIPy2BBWXrYyPe3T8p3IkVH71GrTZpJ
TDJCe/WeSv4Dye2cg0WmJN4TsH2f11dg8i0t5qHS7U0dL2WUCHFiFf92U6dm2RZFmCEp63C9rFdy
in3eR2jZ+AR1tt+ElSeQgz6kTflACD4keLVhMNNKtEjnjjssReL3kXS916HuLnYJxWBVbVQTDZlL
B+8VSElNVcd9VAlnOnkF5O7baeb7sYzZcUyHPzgS4seJ+XQvnLrYyJeGRekYgrZMFLeBtI/EUn6g
y+AeEja2e+jofb9r//VWstm25FgSp4nw4n+xoBu1K/EiuJNLeecKtJKJNeZzh+/SJmpiIr6TZRij
rOzQY0kzsRHp7xsJfQ3aucUcf2CNG4eFmxfuo2rtAGAL2sTpB6/wIdpzj6mYpznYZOHdMhkCHrKi
efJ6yDlalfPUlsuGA7+fDJkO80p4YEEUpuNhEkAWB4BjtuvV5qPV+/mEudqFwnPjCkqdfgAjVft8
8r+RJXkpex4u+RilVf9l3UimRWj5JOgyZ0i7NghZLVq8urU9Izs3tfyNfPV+QmF6tygY3suMjW4Q
Krv8HXdsP4wMVy+n/Fi0409a5+e22So2GZqrmQ4TioFitsuuCkIyZdfWrY5KNkcL4sGz4706nTws
OfQ2IEqUlWpPIT26bkP2bupnetD307JQ3hewoap/Qv6M7WiaHfEAcIJA7NP6HIZ90uOecQ4lYNAb
hgGEwo5puZyp1/WH9cFNC9Bino+gYbLnBr7WMqCHyEszDdChZ3176Ki3cXcwTXL7/5v7vodC71Ql
8ASfpxTyihA9dGeURSb0IZ17SG5vJDCTpW5Z5808VWMT0nvDzQkGKBm0bat+L9Ymq61p+Nv/3wyP
9E6JlzR+iM8usEyLLxNvNo4sQ17UOUEDX3QkhZpXKPIKyqxu+zQnUD8smjv9VIt1BhEzvOo4fjim
9AMpQHjnzmdR+5941X9Y9ySTdbTUzvxUsiQnQThMYvjhAjj/lMVzelof3ZBMiJbRGfH4MqGuGGa8
fy5sfm6q+C9p6k+3mIbmTZSN030L0RFRSw4+6TjGVCxbil2cVo9Jjhri+joMG60DokbXS0maMz9s
KdrCoI9eQoMtxvP2S99SVOrWZzHshQ6CKjMegJ508MOCZvR5iR1nD76h4E4DaeEcgFoIjynqlpCC
Cp83025ImvS4/tMNh5+OeFqKdgBjXs5CbqOKS1PnDI6y35VAey9BG6667w7K9D7TvE67jkG7DnX9
JNmVTO5LG9UO3oqH+xaineI0S0Gu7FeYILdffInOsCJIfs4zVAggOV3TZblzs7XYLoa+XbyB0RAc
70EI0aH8k92KegMcYXJYLawhlU6ILGo/7Ks8l5DF7lFi53b9G4JQcku2zOSvWnQPgd1P0MakoVda
CbCZ4Ngvq9LecCnD5zLTcUf4vEynYGz9UCX+I55h/6ZDsCf5+Fw77JM/ueFSuK9sUNDubX6v7/77
3yBMBx6BoIwk8+LTsGl5fYqH2tulWT8cFt+DfqLteI9OMYqjB3WwowBD3obTGdKk3mpakrSzoZuI
6Jly/wV6nPOhmJde7qZgsC92XPxuemc6Ll6X3AWxsqkOGajjws5LVtGQlQK6XbYk/Y7FkE/fcG+D
A+r9rakdQyYmsGkIIeHhE/R6rJ+Ac+BNRgRbD90mq92mfnOwZ4kD2bzcY2EzgzpsKvoHLqvr7Pkn
t/XRSBDLC0Rg7zsB9J5XAMudWS2Shkp0gHFSKCI312TwPq87niGUdDBTaWdJ60hCQ7ufhyMls3vp
6dgc1kc33OR0DFNRLHKw8xmb/Qo9sB6a4em484LqGTDly/oUpv3WEo5CqbEtKo+GpQ+Cehr4/WmZ
WweSqiK97wCztXSTdKLpFFoKw3Gq5Ik44AblQ7IFB31/AVQHM6Eb3iPQh0Y+tqzPcU3CZCbnOrbv
+vFURzMBk1lC4QrpvmeFDe15vFJapb31AmP68dr3QNfKtFH1QsOkt+xDSjz3wsexOkg33qJXfN9D
qQ5hotD0njM20dCRDL+9b6d9k0BRdt193r8/UH6b9U0so0DC6WSXNGylv69ZF6K4C3Y4dwjZ4EKo
KN3AF/8L9P7/qh/l2vk+C9XVTiEwkWvvnbQsHpZevELVOEFqyj9bSXnOmnnfDQPbeaw/06SFaKJ1
wnvTI0QMPuGZCwLN99FIUB1xlCzUbkZBSQidZetsWXV1KQPob7c34P26ZU2uoQWmTyAYQWJCwlk2
fwApuMaqvk5tv1HeMrmFFpSAGrHGCRYS2l42fh/9sv86VUr9XP/xhtF1sFHXgNYLECcvnJLG2lcF
HXdqbJf7nE5HaHs2ELC0srwQikQ3SXj/k6zTP0EHXsLY7n75c7JxeJiWoYWn2wHIbo+tF7rZKG86
iR+YWJ7uM5F2rbdAGdqjI5KG0qpSyMyz8oF3xVb93eA9OpIpS7vYoTlGF9iEUsUXMH3/HYT4cd+P
vxnsTdgPlMJ9WE3D2Lb+dHn+HbodL+tDm365FuhxmjhuV+KXk6B+JXMZBY6CcopzXx2O6koJcolT
0aQZCSeQpaI9Ms0eBRdbsAaTx2hRW8bp6OdeQ0JZd8MOdJ8SOgzln3XTGGRFcA37r9kB4KNo0oqd
MGGWOgQ1AyNvcehJefGkizZzsoeAyGlR9Vfg5E/zVIKJu9y6eb5/GaE61EkpshRTV3vQMymfOymP
nGS/a0jeczfd6gw0bL4OZWoGfJorfLOHjsdvcjbofWPQhtuNjbtVEjDskI7moYFsAHNQXuj3Upzd
TthHF5ljI2OYFqBF9QK94a4HXSo0yp3fblZ+tPzlF+rtn9Y9wDT87f9v4q7L6oCj/O2EUJ4ev9sE
u0D8LPghwO6/0QVnso8W2h2kXjrceEiY2faBicIGYDjNNsxj8iEtuGs5ZnacCDfsFnGBKtou76Ad
lQd4MbDLu14jqA7LAfdC7Xjwl9BevCfUoh/RC/0KBvmNJZjso0U4UWMeJ+3ohA6+XI5gLUPb5yDL
jeu4aXQtwkXLMz57MEpg4xmlmsQ/ed5sGMYwto7FqdlUFq7TOqhc0D88wZ2o9k7rfmka+vap98Yv
BRn9pk07gsL8nO2dzPrTDM55fWyDz+vwm6DrVOaOMwldUAodIBTZHzqvA8Y1bbdAb6afr0WtVaG5
vy0SN+SueMpb9gPMm1/Xf71paC1iG7dDqpYjCet+Kne23QLdM9nDht0N8aSjbSDsEHQ8KElIg6R6
barEP84WHT56lHQnW9V/71uEFrZLWwJbUQ8k7GNoeIjedXZNsPkRZDKRVlGb2rEvK5DlhKOE+HwH
Nh6Ly3zDQqbBtXD1QO7T5m2LAxlltSMHUdppYuLPfXbRonW2O0ilovcn7BN086becFHT/OWusXXo
TNpklS8diWjlmXeMud3vaMLvq2ICAv3fgMV3cuJl4BoLE+XSXTDTv0LVW19HBq/U8TJK8ootYHgL
Z8jRXsB7/oMGfDiKuc32drb1lmbICzpEJumTLAFhlx1SEYRe5p68wTsC17zx4f/+ly3ESv5robkt
Rmh4jiK6fdV2ThpxIk4zLiRl7XyaGrZx3L6/ikA/rQCnD3oQkNeRrcSvTtZngf6VwPUe1r3INLzm
/n3aeQ7o25sod+edmn4U9EuXbNUK39/nQMePpplamEWrOhp6/4tS4MSbvddmdB6gC7nxxvh+rTDQ
z6wio7lyhGqizJNnuyk/c/AFglO72GUgb6zYcKZii/LFsOM6kDRuxkQ0WVZG7QAAP/EfOtLnO57l
kM9zP0Ke8K4bRPB/B5rEi2AimIgaSCrnuzxTeYav2Djb+LQ3reO2XW8OYz75IBIG92QU1IGA0sTw
0wryK4Dif3jrRhKqMHf5lo4rbdyFj/jGLyNR9mfLiy/jkH7kqXtaH960jFtGf7OMLl3ETOyijhy7
OcqkfhK5PKGB7LvLmw88IYf1aQxOrONJO5lwmaASDQxhn0PMOx0A4+vSC6oML3GzbJFevn8OBUw7
5PLaHnDQxXVkjdnyMRubDv3Ludw4iAxvLoEOH63nzq6CmNRRVyQhJao99NiIqcwvXVu9KHc5TxN7
aGv3xOXWl4Jpg7TTz5ktJw1U0kSlCB4Sz/mCPokHMLt+AnXiseHpxtoMKUw/CAe0BydWkaXR6M9f
e5qfS9G/SKDV1/ffNLx2Eg6CUYWOzibiXX7Eq9h35lXPvWNtJDDT8DfjvfHiTKrcczok4LmMv1lp
++rH9TNExTZyiWl4Ldb7gvg+ncsmCsrhy7iQfxKAmFzb2yi7GrxWh4q6KnBRyKibaGjST7m1PKq+
3YLVm8a+/f+NZVzUCIuqqZpIxAn/SSbXeh1p3v+5b1u145uqpcp6P6ijRtwAfEHtxNOJ5hNDb2uR
99XT+jSGRehkdktejt4Yg58f7Gk/Eqv6Kap4I/+ZhtbsM4N1l8fDVEYjAxWi62XFGeznW5UW0+ia
fTLcLWPV+0lU1KS+gIGfntzR28p2htTwfxx24G4ey7Kuom7onHMxeMW5rab8XPiedbAXCjQ7A2ps
fQ8MaLRAhzlatShShQ7zKBN+8QRSlfhjVs7i6CZecBgGN9mToPf3VIzdya9FdSCsGj6m9bwlgWcw
ps72GVA8Z1m2uGFFa3snuKL7abyPcs0OdKgwbzLQ8zIEYW5Z7a6ZSjSeuSdB0cNNnI+ztDbsaFqF
ls8VR6OOnRRNNKK5ZZdDWWY339qO1nfJcM7qMOEyFwmJ/UJE88Be49k/oZR5rCtxiLm/Va83zaHl
8rpWPoqSCBkSkC/12O1GXHamCp07yyZjusm1tYTug1B6qBNaRYnTfkuFA7zlEkGJAxKXEDRtm41z
w7AZuqSTsmPqzHKuoskvih0I5tlu2N4Mw7GhI3YHIGUauxEiWmT5QYFgftdQ/0MJTrD1zTb8eh2x
O88+k3FFRRQvpTo39myfvQCCrPeNrm3zHDeCdDPJI88Gy3ocVz8hH7dRgDNYRidnXJaSgGwjLaLZ
Wvxd4EJaPZX/gD/u+b7frh3YzHM7CbBNHfngktr1bl3uq9jfQqIZAkBnZwQno+VOaYJTrwVbHxQb
/ums5gKKumoniLrr8Qffov89uHsoMxKSJiLyVSG9A51AjADg3lB9u89E/3c03VT6SqdC01D2ksTy
0MybGpwmA2nX8GJYWDESWUVgaD5KkT/NfHniYFfd2fMW1s00h/bN7TSWmCufVBGf+Snl/EDz4Jx3
LMyc5WHdRCYv1VI18/PbB55XRYACPWVpTcZzn7Jl/lyDIin+uj6JIYh1tDXI1p3BBgwwygbpoLwF
RGv9PPqslPfdLnWUaSnAkenVrIgqiLkeOll9QPV466nhlgz+HzAQ6LhScPllrJhUFUEGDNpMFg6A
uhRTmEgR7BRuBvsyseo9LzdBAQZ76WDTLHNxlNV5BfY9Rr+PqTd/SKxFbSQmw3p0XDonSVapFlJm
skSzLom/qaa8qNk6DE0e5TJ/bLJ2C1NjWInOLy3thXm5hzOuBHn6sWzYji+cne5zq1vYvLn3g0Oc
WbLua1CjqvRsE688qJJuKeCafvotYt6M3naEuYNoBAhMi/HgQPXroOZ+i/7ZEHe6yhEQn67Es3od
9dx+SpPyypKW7drSPazbhr/vtDowXSCLzsy3cW+GDEoRwz0d9bmf+1PbjLuuFJD4Sz7a4IZZn860
HC0bwjoofVSofXQV/VINCdDFkEcFK+vGJcY0vpYJbdV0Ftpd6ijz6+I4EAcQvEa4QOnY9a/1JRjC
QsdeF+AxrGzJyijNyw8dEV9la4e2rb47LuqR6fhapVsSWqapNMcdl3SGSM5YRdZcf0uW6tKjkpp7
1UfmTC9eLwDPq8/rqzJ4sQ7LTidPdUFcWWFq8Unt5kF04HMBxcWGn5mWcpv3TZSUFcoGokNynJca
Oqr9GXCdp1h16HexHl1Kj/hg2kA0m5aineZz03Fqx9igIom/8YR/5EJusRUb/EtX86liTlCxCcpo
qbpfeV5ckrj7lGMJ9+2C5r5KpUVJRYvhRZZbuyUBhiwO0nnrtmYyjX6KwyrtKHkZ2T65NUyOnr2D
4e+UOQ10ILZl5zZwRTBP17a/oASGYvDtO6XIX9ftYzC/jrpG40k2uwUKwJ5fnfjMdgto5Hai8/5Z
H99wkdLh1cBbtXW9YHxG1EsjvI+kmb60klyyuttidzHsgY53bp1lytIsKyIxcLBJ2mVxCMY726AB
m/5vnKG2WINzIcN1M1Vo6x+aYTdmHdv4DjLZX4viAOyeXdUF+b/FJySfk80AlXKzO79BdXDz4ORp
USdJEQGgASUI4cQ7PIZtvRKafr12+LQqIJYjkYPcMT2kUCrZsRwfLRPb5LIx7a0WvzRN25FN2Ftu
B96Oifpbn9CNL1zTr9diV6l6bMp2LqKmcNJT5hXV3hqXCZcNstXt+P4Uvo5stjhxXD9HEc2SzvQk
cR4cm5KpT8PkbPFXmaa4nQ9vzoEGGhmQLBuxw24/HclSB8eEjP2lB7HlYT2I398EXydoJAuIqHpH
4IO6aD21L0njAwJRViBGWp/g/YKMrwOcS16nLW5geaRGuhx8j83HiQr6PI3gUAQOot+LElfx+ya7
GfKNwVzfTxblD/hkaeKQ2eMOaiD7VpSPdCo/UZVvZD6T0W7/fzNNQ8XQB5PKotZpPqMS8beTzsYK
TENr5/GNHQN1966I0iFTIFBJCchj+/Swbh+TQ2lBPULJz0JzLr5SGv5Hke6YefxDaQ/3pWtfp2Cc
hcchPoUvE+LVjy4Y23fQcNp6mDV5khbTNgripBlx+0YbH5QPXeeCytjjUMTnxa3Dwe82jGTYAh0d
bSdzrdoJX+9O0P2p8ngACXi+JZ9uGlwL6dYpWr/1aRGpHBW9ZfyW8/zOdBHcDPfGLefUK2fSeEWU
uf3RI96H2E2+q2Lr4dr007ULtj/4RLYNL8BQhxwxViP4L0v7XqtroUupNS88kTgN6HSDGAH4yat0
i5na4PjBbU1vTBNXvZ8SRYoINfovQSde/sfZlSw5qivRLyKCSQK2eChXlXFXz8NG0f36thCzEIPg
699xr+rqlkyEt14Ia8hUKvPkOVHJvqkqerltV7alMax2afMiLkCnc/Ep+oBKJsV+IOCXu290w2o9
pOHpUuAamKEs9XFZQ/er58/VXS+AKDau4YQ0TY4Xfw2cQDdltI7H93xuh+XOP29YrYcEjlZjVAIn
kFzwPs/kOG9VySy7amKem7j0RRdjYeTofuMtfaQN+eQOW62StuENW509JJprcNdeZFPWaaHAWUXz
n7TcauO2nBoT69yDSniAEy4ueIdXy3MHaHX8DP8/b6n12T5gWGwcOBoYGY34NqR8X/fQ1AUT75az
ty3P9fdXNqXbtUuq6urKQkb3De+C05Sw367q/9w+97YPGEZby6SCCpwuL0O8HhVbaRpo90Uhg3Df
+IbVjtCW68Tqwmp17x1CLwgOpd+G+6kJl7syBZGJH6O8J4TQHG+kChxiKU8E+Qfp52JLGN62w4bx
Ok0SUAC9yksPag9EO6gMrsldYlJuZALIGgVqjbDH84iW/L23dh9lO6ImqE+dFB/rpHp/exss6JjI
RJFNMwqooleIeYZ4t1b9YeqjX1NfHUFEn6eeA53MXP+KeNKnkNk53f6q5XCZcLKpjVcKycf6opjr
7cO8C/a9B9lSgJm3lKfffiBHJpJsntbOF9dYzs0JAnf1DGDDwfH5iwTB3+1Z2D5hWHg0ThV4kAPs
v8/JB3DFo0EXTa8Pc56TDwtSO8fb37GtlmHrbbiIPiyQa/EqvDU93Y87RccEdWg/4vfRuUcmXJrQ
BfIxYYeagN9/yd3+D0eBdSbJ19tzsNiKCSWLEB8JKfDUgSjFuJdqFDvoWt77541LuqjiETcbNhtc
N+uJuaP7NIwd0vMA825sgm2zDWMP0MhcLNUABKQnTnFCv8el80409KUl3taValsk47rmfpRzrEx5
4UWIFgcwCUXfIUucf7y9B9er879ln8hEi6F/vZIT6euL5OMX8LCAp9H3i2elKlBONOuE7LacHyoy
JxsGYjm4JpKaLHMxFsFUXSBDwF/AUy7edysv936yKeRi2RYTT92DV72qwM+HPB44O1WekWjcg5Ly
ZSinO2dx/fSrq3ZaSyengF9dEMLO+4KE9SPxknxPu+7ORMB/sGQ92q4qYKovbECXf9SM9W4pIF96
e99t22Bc5UnYz0AYwX9Agk3sarL8nFTTgElz/Hb7A5Zza9IONvVSJTFbsQnxVOwcCgbQoJurjSDW
tsWGcbsS7Qk1HYpLzqNhJ2bQSoeMfcmZALTSCzbiEcsD10QSoRWFhE0xIyGcsIOMuj1aLc9NCd6d
sU4OkdyitLWtlWHjy+LFsx+5xSUoJGxPhN1ucXN9vL0Tfwuqb9i4CSUqoPIZ9QQA5xZwOIi9Hma/
3wnvQ0M/5P66c7pfxQRN7S55RgPhyR0/rUW4G/KvXVueaj3vCjk8LOFdaIjIVBKOenftkXovLwq6
8E+JiKp3Kk/Uxlwt58JUEl4gItkpFyXymMfHkiSPsa+fSTmc3HaLidKyWSbSaJxb6hZBUV1q1vZk
J6l0CTr3+2CrcdTyARNSw/up6IIOVWoWdvuINkcRbMEvLQfahF+KVa+ug742VP+QwwJ9LdTBRPFA
aOzpJp38aTg6/rQuh2oNBs72tw+gZUKmxHC+0napS1yT3KOPRe6dvaTeqJhari9TX3iGJDV1vL66
jMwtwccqhr0MIKLlV548JKD82s19znfdGCT3PSBMqKYfqF6XAts/L4kAnbyrn/Uasw3Ugm2pjIgC
vI1FNBQd0uSQYDpRwkHCM7XivqyICWOrJYsniQfoZVH1Yw3BFhh9v9XdYvnrJoZtitfB6RakelW5
BKeYR2uqIcp1uOsMBdcD8OrCzUEC2OJ5iMx7Oz+Gnj6B6GXjLrH98asveTU0caKoCCT+eB+UvxWg
5rW3GYRa/JEJMPP8CqnLusXfphy8vv1TS8UD1cVfssfbK2O5yU14mQtCXHSBl+WFFiLf8Safdsxf
h8cEoJ1Ptz9hWyHjXQ5yPhIAQ1hewKXPv6w9arCpD/XHLYIK2/jGbU49FkyhYOJSOw5vdtPSKzd1
CXPzjWjH4vdMss84qGeqSFlc4pydW5K/OKo+d371AMnw4zrf67mNexyyBrhZoVhzwSOsPpZsrNMc
wuH727tg2WgTX9aM4PHAc+MaELbIXITiKYnKPyC4u6tEF5mIqRzcmoRHkbjkwBD6Qft75qDhQr1r
4272rsfljTjEhEmJHBBO0CbhckbTc0j0nLIOcZWaLmvCflzxzaNTfYWI7x7cZOfO83fh6P2p/erz
7QW0GONfpcFXhh5BTjCpelmCJJzEP8GOAyWVWJDgXbGO8XdG27G4z42bqsdzWMccYxaX1QetBWi7
kjPthuiuxvTIRFVNRT07oCoVF+7Heb0bIfH4Y62WYevJaVknE6dA/KRfC12JC4s6vpNE/UZPzru4
zX9xGm1c3BaTN7EKEfjONR8TcSEQHTwRCmS+E9S/b2+0zVIMf8U1mlfAfFtctBo+tg1/WkpQcFbB
xvpb1seUa25o1+rB98VF4fJceufZo+FLXQS7IdzKRNtmYMQBfscB8YuR6Z6X8qgnZN10Ef4vZv19
71cTSkpQy2ySEZBw9PKTPWgOPrQaNRI1RRvPP0uTSWTiSYuVzhAWcZBLT7zw4BPXuyg+rr8jRqdD
Nzr5A/oYID7BZNztaDD7u8GX6I1bqrtUtd3IxJf64yTqsRN4I670q+OzDz2IX24fMMvpNVF0TbDE
A6V4m1faadN2CsZjjJfG4fbob6MaI1O8uZKyKCuJzWkUagOtL3/zRvyqxBW0TL7OKz33nftjqaov
t79nOWz/Qc/N07IwBw+OsCcMvDhdMBVfGDJ/9CAnNdONz9gW7fr7K/c7+8giOuOCRWPtt7UEMKZz
eLxxw9sGN0we/M0krycuLnpNPndqWVJCQPV43wIZ8Um0JOFc1Mg2JNItjjNwmrukof+bJd2CJllc
yl8rerU2sQcKMAne5r8uxRv7926fgJE1+cDQZHLnLIzoBEGWHmOQi1/AgtGmbtMfaczfDa67UTaw
HCMTPjfOIbBhLaK4VpAnsJn9AxGdE4nKjR22DX9duldLNLEJtTOIi13GdY4eruLAe39k3gEENuXx
9j5bdsGEn7nEmyPCsELovTnqbjoERfC9oU5G2RY7i+Wc/odfc4VeYres/ELG8Bi04YOzbnhc2583
LCBglKw5ik+XFaQLc9U2qajIw4woKxydO79hGAJ66eqhEiB3GOpy3asBJIZXOtxUOKAPBE/0ljx6
/Hak6BrXX6xm6UQVc7IlbCRA3Ersm4DII6FQ+YhiMkBIFG0JKwgTN4zDti+GcQB1RRQs0MkqQj/y
uH5pE/nh9ql6e2gQ4v/74JZl4zc01E42TUW+l7IZ961oN9Jpb+86mNL/PXjcjwn1QW+WwZV+q1Xe
ARDYvkAL7UvTxRuGbZvA9VX1yvKCjviFDHongwQHS1nve2mtPO+ulacmHi2PXNCkLY2TRTL0jlUz
qANiE7URq73tNajJ/0v6MWBk0vklaPxjLacpVfH0aZXz4fbmvv2ypCahZ7kGtASTU34hef/UB5BY
LNsHEGl+1In3ZfS3cri2LTCMO6xlwCd/zi/+7EKLTLkjdElivbFIttENs25rudauh0kMbVftRrfv
9ny76mob3TDmcO0rPLWxwfG6iK8lIKz72KdsA59n22DDcIteem4xFQ5ELQUBG1Lz0pXdsh8Xd8N8
LRZmos+gdAJS5CGCKAzvXpxmfEZr1AHwjSKd3K1qjOUUmQyd+YomxCTPnWz0yq9QXTzHc3dqOyT/
hviD0/V31TOoiUfT4+pTPbX5xaH+qQuqr6FannlTazD9M7XPY/HltlVYttzUH447XjRXLMdlnuf1
MAaBOjWJ525EArbVuh6FV/4oCeqYhDNG5/LXQH4v4pcPerkh3g/sz33//zqvV19wvBGMoB6iSUTB
Z5DjnQSRG3/e8jCisWHK3RTVHvWcHP1cLDrgGZkcPBfQ0hqpu6fS6QeAUlz50lfJtAuipjjQCPY4
TrJ/uGtyJroDOWVJ+cBBZSC96pEVMTl5eU/2t0e32KMJ44iBGIzdKnEyXQsKXTlo2AM/O++BvGhP
tz9hO12GuxoCDgbNheeXpcsVVqaYjoFG9uj26DZ7N9zVQiHLtSDPCYRQ/DQ1w7jPNQg2i/aZx8PG
ItlmYDgtx8PxlWGcX2JXoNY31f2Odf4WysyyBSYKjza8mrkTYoOrHI/TD1047sJV3Hdfm5yjyThH
evY8DlX3pk754H8NcrmRFXo77qMmAM8FnilxSoytSXGayfwd5XQkC4ACKqL5y0Cc5ygetrhHLRtt
qgNf9Z7KMB75BTimKh3hZvfIrsq9U0z984wc2H32ZkoEF3Pt6BKSBpdo8cYdAQnFLozdz7dPq+Uk
RdffX3mqsqQV98eGX3ynoqnTqXU3Dv5WVGw7SYav8hwf8sYaSzQMzSd3Gb/6uI+mkHy7/edtwxuG
zNuklmFVOeBJbIqH0OvqZ/BsJmcxxXIjU2P7hGHNsdf0c+1O/NIkUO4OxGUSwxmdNBvBge3AGobc
IrL0OzdGbF+vfxqnfQkK73dFyLFe53e5178P1nnDZ1hmYoLXwIGQzKXnO9kAAcF0KjlkNdtnneuN
O9syFXo1k1cnCaKzCR2qil8CoveFGz6ydSpSLNnHCKozpWwe+HynxIFJheaP3lKwyk9A+7ukSzGd
0I++cb9aDMLErJUB74oWVe4M3Z/f1oZFxyGa7+N3Qobv32tUi3iay3xJsqjxml2HIvp+qiu+4Vlt
O2yYA4A4oUQF1QGVtzpAuu8ri6tj4a73FTqpSXpWQ4e5Bw+/k6HEEn0WeD2/QHfe2QKWW/wpNWxh
EXMUr57Dsjbh6w5ik2gYiMd27y5ygaj9VluxZYNNxFoMecPa6RCPL7TuH4OiFXgvOlsEYbbRr9bx
ygrGNeKiGmFldT+yYIfXlj62SbXZM2PZ4//UsWvP7cFkn2Q1ejQjtJfKUWdy3VL4tRixiR2ZaOD3
IcpNiL7iUyemVLfi1Dl6zyEsKFQMQLi/4VktUXhg+Ata+CpQHj6l/OXpCiCacjcbOrWrHfYwOs7v
23eEbUbXhXy1IdJVRa8WSEdRF8WoHjJhckne0cZfUuWNR5G7D6u7tfuWI2wiB2e9cFTWVpblOAGl
EB+ZyOvU89snprdSvZZ1M3lYqe/7cew54GAFygo2SdMh9B+CpTnmLH8BOKffcCe2yRgrB661RmgI
rWXRKI8NL/atXL/FIs6aid6XlKXkakavducqzZkUbpBkrIvOXqGO/swegKb+fHvzLdZiggiHxsmd
mhZQSsXV16cFYElqJ5Nc5Ok4BeHGEbPZvOF3k2Qu+hzKLNlU6WHXRv0/cTtvvYdsgxsBSIBkPhQ3
pjhjfk4hQJAHmqVd07Vf7lsiw+t6/VVAFlikrCxRTmM9Z6e1luToeqra6Ou3nFgTP+jj/SP6gSZZ
VyWXhENBVDZNKkP2co0MhAre356KZalMaOBCxLpM1cgyJb3Q3bEm5MuhUX3LNyZiOU4mOrBIOtBr
MA2p2qu2j+xL96hR+ko1n+h9wb6JDox8NlYhWCgyPuoPveN+W0Kykemy2LMJ3pvXqVwKtPhkKGqe
WBT+agE7W10Fhrg77c1E6jnonmZ8gnKwgIg3uO9VCqrAdIa/2PBJti02Aqh1Bedq0LXYgbyvd31X
8awj3lZh3ra/hiEDftOUU1HAfUOdsQR7/NQWaSVqAHaDSKp5I8S0XUnXyb1yermQqp2qOM5ir6OA
fkaPCfRKV9d/cjg/rok6XcWcbtvE21NCb5LxLQAcO7+p3Gzs43KnHd2njnAvfRHub3/g7R0hpgef
e19KTdgKdbm8puncLvp5GDX7dN/wxobXQ8jicHbBOj52YXFQUoEiDhdS8ue+8Y0tx6NoQpsCd6EI
BhTxvosKspxER/V9qRpiYsDBp5EHY8KWDLS0CG4GV4rqgbcNq+/yGMQEZTYhjWfuNWs2kep/Y5D/
lDraCNEse2tCMge8GPt4VWtWKxk8gRJrAsIq2CLFsR1N4+aRYETNS52sWdE01cEfqL8LIH1wypt1
vO9wmjdP0zEElGg0hPCwI8AXFFAQ4m/KA13P4H/xaMDT/Nu2milJlkh7ayaQTkYOovB2bbs0ew2w
4Cl2Xb1bKfHS3onlfmYdxOz7kj6Po99DRK2MUGQgAfTU7jrI5t3k1jzkwo/WDA8csLUMcz49FXXd
3HcUzHupWycp4kKsWenFhXeaSxWGOwpYw1ZYazlrJrgPEq/cXVutsyKc4KigyveswZJ7uG91DDfI
/T5XUwXxggpVYOmHPyTajDdW3iYTZd563NOoe5XwIS6KSaC505kIo4PAi8mt8l3uhirtVPk0R+wj
L1FoKgD/cO7UV/oPgt3xog5ouDUbcjpN+y7h2gVauPOnjaWzmKkJWEcEnZRqgQ05XnkGOPVUhcin
+vdKOJlswsmyDrlI2jWryvVPTf2D0OEfFZOX2ztv+fvmg7ly1wr15xx/nyfyqP22Pxa+WD/6eHjc
d8eaj+aRTU3Xgbs+Cye1HsNOdcex8p3DNCz/3J6ExTjMt3I5SL+VEl9gcqgOpQMV9RLlno0DbFui
6++v4hG3LrtEhvUKyg1nOBZJH6Zh30y7GrXojSV6O/YkJsh8nurWV1WpM8cf9V6v1TGPfLIb2xGS
5/dhY0hgxApLkIu6zWudlVqVOxUI7zRA0XkjfLbtgREpuE5fM1dXyLb4bSZh8nsdqvvavokJMK98
5A3UGs+Z7+T8/TAn7QOkSrcqFba/bty0TuNCqr6iSyZ77fxag4Z9pUptEUtZRjdx5S2Jw9p34iUL
eBTssMn9LpFyK0NgG924ZJ2iCtvGk1OGCpR3dOqKAv3ibZ1Ly9E3Id0czN5+kw/Y1Er28aEHG+T7
AA/W74rG5L6OL2KiuVkczKCCEGNWhZFK22smgsp6oyZvW5/r76+Mlw+5ajWQsVlb+B0ah3WewZi3
4Cm20Q2TCsK5okzIIYvnlh9B9a1PXq3v4+MgJhB6hnAFdOSpyiQNHstmPQM4tXeWcmNpLE7HN1In
Kkj8YW1DlamS/Z5F94k04WMQqkvSbBU9bJ8wLCusdTQxvLGysYBYaR6+n/sFmQ3nOMzuxgvF8gkT
CO1MK3Jk/qAyt5ue22i5CL/YdQN9LOVmTfbtFykxoc5L0xcERRVMY6qWo5Jlc/Bp7j9OXhye41KS
1C2E971w6/sASaHJ3+NEgO1rulZZUHT5MR+G+GHtxJa0kG3NrpmoV0ZRTR60qnKsWbDGXlp2Baw6
h0y4rIb4AORwvXFzvp3ZIv9BWidDp9ch6DO/LeITSi0kBdenfFgC2qfXy63hWyruFk9lgqwX2nLR
gnczg/bCP5DAyCoM3dJhI763rZjhRoKm9FQbhTJbdPiRMZ+nrVIoEybljzZqDneFMX8be15tC9rn
E6hLwSAhRNKlYnJKiGAAJnt7dNsKGRd0C0gvc5wJmwHxM2fgzxVf4zTRYqtAZXGGJsjaC5Yqimv8
ffQ+dZcg8RDH801mmQRn843X5F8ylVeLE6jS0XyY+0xG7eeymp/bpniHNNSDoMVx1eVxbFvQ3g13
JUuJibaOgqpdE1D7ZyBd+h8E49s0ibo7L22zAyhS/UjVRGWmC/C7IFLlD2ENrszbG23ZB7P3J3A8
zqgvZOYX7k+18CXVcPR3Dn41kFfboDs0xl0VDLNuYOIMkndapFEZyp+3/7vlkJoQ8SXXEYlnLbNA
+QDb5pyW5dFPYjDuB3HB1o1423KYTJg4WPbDZY2TLmtjHNB+SdxdBGHzvXCGJivXPjn6VbzuXR6p
gy6TeH/f7IxwARXPtozxFMr0PNT7pQz/aI+8C8BDeXt8i5dyDRN357FAWWLosrXpUmh0HKOl+x2w
6gytk42gwXa4jKAhagl0gJqwxSfQdqTlhdX519v/3rb3RrCwaCgjlV7ZZe4cfxSh/wE49V9CRhvV
ibf/eWjixHsQfS7QR+qymXffdSxkGjrhVjHw7f8emjjxLlBOQqjustGZ/UPelTqlUPQ+gjD4vjA5
NBUgB+FOMpmDOitjTlKylG4qo+C+RHho8qKWpGV/3xLZ6lD3WKvqpaw5OWi5fL9nd0MTh16i43Gs
HK9FFTCAFojqDl7r5mks77s9QxOK3nVL7BMBZsyWiOQ0DEH9yEn86b5/fz1Ur9weghYF+C6psyRx
jlqte2esPtQu3wDm2c6m4RjQxg7ezWhtsoLGP+qw5KmcxYfbf/1tpxAmhlMoac0gV7+0WRj7n0hF
n0Uonkd/GXasKDeS7G8HyKHJg9qy1YeSqka46oLAFZpW7ld0QYV7EKM0KeC4TRrIaPxSLV6xvz0r
m8EZziLRY+hWPq0yylFhdObcT52BkVS7y9YtbZmUiUzP43ZhjZ80GdLkJx7oD9G6ficO/7QIeRzQ
zonX3+fbs7HsvwlQ9wsfNfc4qDIllHcAu76H2SxbbD6WtTJx6Zz5ulDo/MwcWZ7dVu77iD8GHt+4
EmzrZIQEawF+jn7E8Br5gl2E3uBMqdo/onYKHhyag+edEnph/X3J9jC+zvOVMQJVugSMtUgzhc6n
PvKLNEicjTSWba0MS3Sh4epxjzfZ3JAyRdHiKarl0wrG6I0AyvYBwxwJ8tAaSEZcQ5Sq945S6lEy
l5ypKuhGGGA7TcYdfaVm5SwWbRYkPZqOkzF4FNpd77tHY8PyOj6tczwUTVav00c+eF8GUL3fZQYm
sjpv3RWJgbLOtF+LDLTE7FDoQG+svKU1IDSh1UU56I5p1WXgl/kK9aPzqPL/sbV9Fzblz/JasIFk
cyGhy10StKHMX27PyrLjJuo6FkHkLE5bI88i2qdlUMmvCbiSdwrczhtTs+y4ibWeAQl0J8LqrBBt
/DWhE85uhVDK3zhRbz/kQxNj7fbc572K22xuUSZ3RP6R1/2T8Et00HjnapJbTCKWy8rEWzsV+LT9
Gh+atNOkUdUfF9ffB331ZdT+lgnaVsswQShHA7dMkjbrBXNS5CJECna20+3dts3AML6ynzrlI5uW
lQvrUyhVLZCqCru0acZur8aJ3BcymGSlgx8FSjiyylYIF8nnCqqW3TFwa3nnmTL7WHou0bjeNVVW
Ve5DNEDyYmKf71ojs4llVrFfBu3cZBKNTCloei8VWSFmUubvhnhLr8Cyyyagu50nV3Ut7lTiN7Pa
OZ6HqoczF8On25OwjX89AK9uoXqsSuZ5iEC0mqfdWC5qh5zalj6lbfSrM3k1Oo7N5LmLX2Xl1MmH
thjaU6Q2m3Bso19/fzV6KByS1INqshzU3Rq9jkV9nFqI3G34C4vLM4HcRLXuvMqpyZJ4SFI6qPAQ
dIF38irxz32rb9hwyIlXDbmuM6+tftHAc1Kf8C1dLdvyGDY8hFeRCIbBm6V1HglkR/ehNxQb7aC2
xTEuUBzGRA+Qu8y0aLoD4rHqAS0m/ZmzZtlYf4sTMkHcdRKBkkl5dUa64dFrERaH7JfSyT7U9afb
G2CZhUk0OiTzIhy8E7OJ8n/qcdl763RSjtyIMiw3jgkVVkUH4SH08mXMGfdgbzi3VO1cMu5FP/+P
DfT9fbMwjNgbOOVcd3XWryhyyeR0vfq1U21steUgmfCyUTpq5ctcZ+iX7VDPrZelTJOq9TcuAcsq
meCDXPGKknIVmaOW8aFso/XgjWBuiLSbf2pHp3wC3f1W/GSZjMnKAk1jAf7thqNMmpA0cOonJpL7
midCEyc31RPrUeZtMo5++OexakFgw8I7wwoT6DzFzUpRiYCvhqK38NUp6b0fcSF3yVRvVAgsq2OK
LssJb7hx6eCwk7nZk2s03zSEH26fU9vohkfSTSUmAY7HrEJyfZ/QLjqUqow3jpHNlg2PNIpEolto
xFWpQZI6adDC5z+Tfvh51583YWacy3zgDQQc2vq5XtBmUKPYtOHpbBZwfZS+uslEs7pRy7oya0W4
c/JgnxfRMZ84rhqUByCred8Urp9/9ZlxGQuEjV6RNTJXaSVbnXpqON4e3OKtTfCY4yfhWEZzkbVd
UO+Ikueq0nuyOJ+5t973rjXRzdEKuqhx9UQ2Vt0jYKoPaJF4GIB5uD0Fy/k0MV5IvYhORbPIahGN
XQpZkKnaF3HYbOFEbWsU/HsDEggtNWwZRcaret/UEFpuWlfs1ils9usS3QcTDE20FWHFwgUUhDMP
zEC7yhN036Os+3DfKhl2NrAqRrskF1lDlkfAh/qDCwn6+wY30aiLmnWnasozwqZ3HRlPTK1bygiW
7TVRYh7wviysAg4sKoTjGrmGu26RWxhpi/sxAWJlNNFmihaesaB60I530n6HHNUWB7vtzxt3fDRW
UPIBABEIOvKZqf5SB8232xtq++fX31+5BRZyyPkKoOyrOT71S/gYBdOTXzn/uz28RSkiNHFhoFqH
CBSXPJu85UfZqHSlPCXqZ7d8dmSQArCxG6EZtODX21+0Tcgwsy7QsmOt45yjSu3nWj0GpNvxpdmI
6mxbYUTtvjO7eooxfKu7IgVF8pQWjnsfP2hoosRkARguWFphAXnjfmyWuT+xXmzF1Lb/bhgvSudj
K/zEORO3eRGhztgYH26vuuUSMyFivFG85dp3zg7xwKYcq+RYl8Un4uQ69RPoTvGRbQS8llmYLKT+
OPN66HKe1aHL3g1R3QK4LpqNeNfipU2U8uJEs7e0hGciQn3Na/S3sIt+F3LaeyO9i0c1NDFpuYDJ
1QCGZx5tiha17Tj8OIDlaE3zdZX33WcmJg2I3in2xtk583kd532Om4Dt4/BOjlFok/3bcXgOOJiw
RjhMPALwPa4hMjLyT7ePk8WITdlmT08ehwaVcy4Lfrwascr5SzSOG5Gu7bQaRpyzlgCfgk1WbTum
LkhU0sSpvo0rO7gRAxwgvhN6G5oQtTBQdEC2HPdONPbvQNmSP8xidY5kGrdUXW0GYZg1ZSMUgAfl
nBvtqTQulAYgaot52bITJjgtD5NJOLl0zmuZQx9weKrK/qF15X1BnYlLY8kQFPVUJOerHLqm7F09
gxO3WO7z1iZ8y50XTacGF2foLk9BRP/USb+FLLV4ChOv5ftaCSpz57ygIwTQ+SfQ3uVpKIfnIW42
fJ1t9Q0jG8MeLFt8ZueyrB9LTh9Ivh6XfrhzeYy7UuVRMEw8wGW2jihkc8FPTtBuwbUs59IUkwbd
Zi2RlEjOsuf9XjOIQUmSb41uEa0ITbBWWOFU+mhnBTIzhtZYs6dTeaiSExvdtG9lOrH3XlymS7em
yfQjDsanJOR7Fr3z4/dL+ZOyo0BP+m1/ZZuqYYJBAn2tfm6Sc8yWr0POXoKA/rg9tOUImDCucBgE
06A6Pxd5OzzFdTLsPZEPp6HJt56GlpNsgrkqScBWVsLGPTK7eBxCXIKF7xzaVN5HgGRAVlJcpczv
m8/VJ78KOLswV54MAnaudPPozM7jWqgs1lt1fNtyGaEylwEr1jph5zWqjiqvdjGpvwPa/+f2v38b
dhWa6K4uavISbGXs3NCh+6eoxXgacdWmC0SvjhGQmwckFItd3cTuDpW6rdTM31v1v9hB4Jr/vWoT
CVXcEMXOOhRpLT/0yzc2iT0L5qMzOXtwduxyAtlk3e01Qum6inakeij1sc5LlCcyN/8R0Gzi6zNn
ILQfPqg4G8d8P4fT/vbKWEzABKQp3fVEhpSdPek+gJfk44xIfMO8bAfU8FMCUnylmPr4TNflU5Bw
qMo5wJSH89fimo68PQHbyTGWGHpQdBVsZWcyhR+mIr40g3su5y3AngVjYDKWsgk5kipR8Xko+w91
Oz0XWr3jPsmmIiBpDiVDkO/+uj0V214Y7ihuo9b1nDE5s4Kxxxw6p9/mieuNXNvbuxGYMDRaT2qs
JXQSVnC3yIbjIVeeRR18Y1pvXEy2Txg5sXkFjLh0aHxu4/FxjvNnKWpy5A19mkG/e5cnCkzAGHGR
MCzzNT4XbX7gnVz2FXervRezcONIvb0PgYkY460YnBwN+efJlWVa9NCDGTT5cHuTLU/rwISLkXVo
vdId2Dnm7jcvd5tz7rA/4Ozrd26XsD2Qp/IkZNigLSXsnwYOUY7bn377LAcmp2mFHI2OOpedIQj0
2fNfyPwRbIvovG2gm+EdZO9ufMi2gIbhF74b9rmAu12GRO00y/vdEiBzfHsab1s84Nz/dqro2vEl
RWvceWqA9Jpj9Of76/85+7YlS3Fky185Vs+HPkgCAWOn+wH2fRP3yMjLCxaZGcVNgLgIBF8/a+fp
mYmikmBsm7VZdUZkCpDkLpf78rV4cmgrsoZk/nUr/Z3jnpmiXWheOB2CoK7MwNbY+NC0D+hwk5v7
2Cr9wcm3XnKjnYuvTr0nxr4DNhVA7iSQxZ1VJ34zeQHCTJ/W5inVO1JjYYt6I9iDMdw1zN1U5deW
rHH3/SqF/OZ955CxVjoqAcc1AvLqeaxRUr29vGbPxVbVaBkYxIHYHHmPz+PYPjoN3yOvhutGfJvF
ln95P29te1Oswu/eZOYD4oykF9Z5L2RufsSrOFG1saYHAY9sWZ/RzbDDiUbiaWMXju8Ya1Tuv3qT
fvfcWYCiEt3kY4EVyzMBTPUtsANkqjc5vk/onZMQv0N3Y60if0q3Xsw2pMnB18d3bXWT1vo2Le2g
wKmEP3qjsc3Jo5l/+XjDkgV7mNOmyhjEisZEvHAQTyOUQ0mDLhRYXjVNG8ErH2d+lu/KkuwvkYHN
djXYQkdv5Tay9PSLHb0L3aAiUipruAT0JSt8KGblfuJka7a+uPUuj303vJuTqayzCUoo7Ws1viYm
CUj+GrV7znadLcNaPpZ95PflW+feiCTfyBGxfxlg14FEdCU38yvV9rvln7kcg9QxA7HMJZRHecEk
Pl7A8ya/HC7pvs8VSU+Qxi4KE5PfbYsJKph619hfvDy9TP8YhbhtYO1J/gWdAP4U/dT1Dg12m6l3
95dw4rKJygnEp9Zli6xv3KXVudjRu+lLR9ZqNMU4oeFUB0/mbZC5yRo6fGnwmats3SwReRrzMLLT
OzX2Oxqr67zwHI2nk5RX3E54qDs5+F7h3BLV3qC7ZGX8hVefQ/IkSYiepoyHefsCXMRdDsLTj81x
aeSZhyraKjKdLOWhSFXve5QfTau8/3jshSN2DrkrvIkSd5Q8ZN1eu47PEyeo0d8bfatZj7y2sbvu
OZcI7N2u0REpSpNg9u3O+2ZCEHcDVuhbIcSNadLI5wM/oaNb+h8/bWnGZh5EFOBGbMaChzzNDBiQ
04EWBDQK141+eeq7b1GF0JIBMR9mlpBim+ZTCf63vFHyyq008w0RbQvQ4TAnzDqwBxkRirOeC+7c
j19/IeidK48PsvTshIw8JHL4oSN202j5meGAk3G0stpL8z8z4xKaBZxQzw4NSEPvlGW5mzbhbPPx
B1xW8Teucw7oy5Osakkc22HdW0/CLZ/MtkVDkr1yKVgYfg7nA19+leSc2rhreIFhdAcSWSdPr8lj
LMzNHNJnKBRhbcPC21c63SQ1CMbc3L2utZDNsXyeF/PCbVO8fM/feteLfYtdx9fN5sSsk8hJPfbA
ZUIX1vBdr86QHerWrkkL23JOxSooayrRY89cNDzaY0xGN95kDRnRAwNozu0gTWctj7a0xDMLZo7L
+OAJO9TExy1/anwI0Xy8OZeWd2a7PFaVnQkMbXI++GbfIYkwiut2Pp+dvVFb96bhRTQUsgqntL8j
otjH9hrr9dK0zMw2TWnVNaOywlbxzeippwKPIdFa+8PS1MzuKG46Kg4xEBaafWn7RlnesC7j103N
HMiH2U5NVTIaylRtaKu20WTtrKZYGX7h3f8G4pO2bG050rCf+HZqrGOi7RV/vDDrfwPwWZCQ6byE
hbZEs3fGCjcoJllsp5yK7VWbck71WaNuKTrLoGFRy+NE2tO6U1h6+8vP3x2GVTYA9QHiUOyT7gwQ
9KNHJ98akv3Hb/77Ehqbo90IDnFP9yMJoaT1ktvJubSsLTR1D4Mbbw1hrYTjS8s7s1rTTqWUhIzQ
WBitQKcQ/MypSVaOw6WPmJmtwSQ1LJ6Y4RhVDyUgmtGY3SCJsrEndSyrKyNce2a+bV0zYalpgvn2
09kA+yYo65t4I6F+t+LdFjpDmD2zYVvoKVGSTiEZxyBNyMZNnCMEO4XfdHnADaieUPnYRN2eW9ET
JG1X4tSFBZoj45qmKdPYracwIVn67GZ8pH5UgNLlOvueU7BNyP2iUXLU4Zh5T2iv3de8W9lbC6s/
J1SLaAFgKzQEwqqtt2VlHfOofPHMKPWNuKoCR117rM3hcaaH6hAwzEPoMWfTuS1CL8l/ArG4xhG2
YOxzbFznjFMOmTPMkioGNN55d54c75AHePzY2pfGv6z+O2cyCSC9wKyrQ2DkgKYxqzxUuWwPLKHi
8PEjljbSzNJB7aA8lN016gedhWtz02+0SNYYvJZGn1u6aQgqR3MIeeXkn4i27NLnhuNeBbZgc9Ad
aA5r2zXbIew8oz2aUIE685pdx5zH5gSQ3qSsxLIlpgbE+zwz9iAvXTGvhYWdQ+6spq0E5I51yIwq
9aH7ElQj+c4cdV3MPofd1aLKdBELHfLYuxuJcd9Bf6Lo9FrAuLCuc+BdRlXd1KrQYd/TS0E373cj
x+X14z25NDuXkPjdti9Mj7gyd/uQu+WmSZu7Mo9A9HidCDCba3/3NfMiWag+TEzkVNFNhBaQWLUr
4ctC3D5H3vFStZ0lzSbUdrtLiHlDlEapY7xLkvqq2jSb87FRy+a9mHQbZqqLAy3NQ+yk1I8jslJq
Wlremdn2tdVpOhpNaBlVHFix+2BkybT9eHWXBp8dy7UDEebMrNowV+o7FHdidPkia3bd4LPz2PB6
Ex0+GLwu+9eKdoVvgK/z47EXtuUcbCdySIHCNbZhmSMTnNU4sLoJrr9cqwL8vsrN5hA7YY3ofIri
FlblmIGVQcSxtR5J5N2nZhVakC7PAOTwhXEdsTf7G+pOl0Xc9Pgib3LSHWGFcUDD5hr10cJCz/F2
Oq/AVtOjP6k123tukR/E7R8+XoqFNN0cZTehujZqdJaGUdFvPC0PyrY2Zt3uGYyNmehHaNb6BBbs
eQ64Q2oOp7xbNKHZZGEZ2zsFeqK+VF9pNnz++GuWJmp2BiP73uTgdWlC6iQ3UDm6q0Ho+PHQS3t2
ZsnKjhIJmCbePtHgttC1C9pcK0fHpGWuRPNLbz+zZwEi9VoaQoYZscUTlak4XAom1xn0XBBbZ7wS
dmzIUI3kMS71oTOGrx/PzcKLzzF2lglWdVHFMgS0QW3TpAUTBOxg5cUXZn4OsZsmWaOShfpJ2yTf
oEaU+MTUz16VrJjAwr6cN1U5keeV0G2sQsh1A6e2a5Tech0dDHMtA7U0P5cnvzuG4WtylGR1GVqo
cYSS5O3ZJMV1/LFsjuOTw3RpPB5kmLhe5DtyhHqB8Y31a7QxS29/+fm7t8+T3AaBulWGwtT5ViWT
tY+dPr9y9mcmG0HHF8gOWoeD7PyUoW/LDp0xPU/1dVY1R/GVvUUzlGdKZF0TtHtAU6flBxDlxWtJ
9aWK2xzI5+QeR1W1wxNAgSJctAdEuxG8yt34pfeYb+Un23gx2x91SUH40uxJAkX1dC9TOwDTgu+a
5Va0gCDrY5MMAXYgY6bPVRzgL1lFsun0K/6fEWdAzz1iXqy1cuySZc3OeGoXU4ZMrwidxsDbOYXP
YQKyXRVPWbihzrF/0TgJMhleEQLTsavqaGcZekft+kimKgCt7per/M8c/3fh5a7TripQOVTsoFp7
I6LJW9k/C+5hzuVmj6lHo64r4PgRYamKH7PB+Tby6Ktr5ms+bmmiZh4CrtmVlcrwBap4YyS7Hw2I
YnmwA8EZiCQArl/xpgtc4GyOAOy1hAqC05ahoW9N0z45kvp6+LXZCvvF8vR2KB8Yr1Ah7X2kmq+c
xpkXAbrO9TKdl+EYFyjvkizmu3zqsu6t1mSQP8AfuNYm8vsVAyztrw4r8yLUA0FfDwKR/tkpowev
cm4bAtpFy7uuEEi9mdtyzMmSiR3zc9eBua6BnkuQxfYaYfvvDZPO0ZJdkYKonavxDPg0ci1DZW3b
ih9A0X/VtZbOkUONDaax1iHsPNjOV8khCxCNoV12VyXVqDdzLJmpZALyHnY2DL61tHnH+3StP+r3
xxGdA3zIFLucly49N01db7U75TsP29X/2JX83hChU/XXvdOzFh7LG+lZKoImpvp7kxoBaHC2rTJf
oH79/ePHLCzwnA8qK3lUsorTcyqjEc31w9mx2nqTsbW8xa8Ogd/UMs3ZBjUVsXGxwrE38dS/HBpA
1jiJn4P2mtVuAB61gb1Qlu17i+xTM/azMfMbnFCiGn1zfLnmO9mcDjGhTjaSKsrD1jC2UeZ9sbNm
00/Jj+uGn0XMhTXpmmTeeM6Lk6jZY6OnLeurNdDI7zcDM2fbOGVuz6LcGM9t455yq6i2qUIPAxfk
k42mG3RhJuSqXC6dY1K9KR96RbLp3Jm7fBRhp8pdNxr+aH4nsfV2zXSBs/Ovm1tZUY1aWT6duYQc
FCshCGH0ltjFtMqvtPzLVL4LFs0KNBfjWExniJrUgRaD2LeOla0Eiwu2P8ej8iEyEON249mOpXUe
BFj6xoSqlbTE0ugXY33/7kXnurKwQTyFdPfJyyWBtNI0bj6e/N+PTuaTz0BDUVAXgqYqHVu/je1j
ndOV3fP7Wzz5KxKY/icrRtpIzqtzL3PiMwDqqIlkyn8m3aWMVttQdo5IFxAO1ghbqBVfufRFs6Al
Krlp52iHOJe5A6bWCsWgoo3G/cfz9Xvjg5DKX1fDM70C3cKjOpOOMT8Rlrsvx5xsnaIxD45rFI/6
2ro9mYcMbPT6ioBq5jy2JLoTqdEcaGehvaDO13oAlmZr5pC1aane8Ig6Q91W5b7NUvWdZ6xeOVGW
hqd/nS6oSLgDQH3tue8G16+IAQqAaFzTZ/h9SEXm8QLnhdHn1dSc4blGqDBXWXPOI2XsmZvUG8It
vpJKWFr1mcs1KqNUkxsPZ5KCFD2Q1jDsk75nweQN1caACsvn2q2vy76TeSwBdgSJRWnJqawGukkU
ZDZl1a8klxc+ZR5KNMjo13rqyYk6t6A33giH3V2A0Kzn3yAiv/vYTH4fSZB5JDFAiw+QIjyl77Qf
Ofk3NIBA8OLPj0dfKMuSOWCXN4yDNQrDS2gEAVvu68Lep4PyQXnmM9GF9QUtdUji/thWx48furCV
5+SS5Tj1feXQ/uxNQ9pB2C41znXurLV/LA1/+fk7Nz+mKY8di9dnq5RFEUBVg2qgYyO1su4LtuLO
DD2HpLipCwYphCLeAVT5U5nUB2fzQZTVVecgcWfGnhQNSOrjFuZYeMa083SmVRDF6C+4zrW7s8DK
yUWhIMfYn8HqepeJ7oVHa/ziS9Mzs/Ccat2VY9ufDXLRwammoJyaLyzW5yiPnz7eQQtGMYfMZvUE
Bk6r68/uQLb2KMPC9gJEOlcFCmTOYjnYwAyUXt2fbdt46FL9IHSzcjFbcBp/g82WSYRMatOfOY1+
yqS7SQX8q62PsS7OmUi3H0/Qgg3M2Sp7QmNug5zkXHrVU6sf0iRaceBLI8+ObQGFStW5CTkVXnEX
R3rLCu86vzBnpowI06IcY3ICxlog1LAPEy9WCnULzUhkzu2dQ9wosSIMDtl2DYKw5HmADlQnme9B
h0216c4wZNA2epeLNbXWpbmamTEnzWiCKCk/K8g2+W3telD+KtbUCxcMzZnZ8BQ7GSNVehnd3II2
bNOa3tuUmvcuja67jJM5YpYp05CR45knEG89eZbxyVH5SkzrwR3//QKL0PSvbjqt+FACBIqmoUxG
twkrObpS69eyTOvNWBfpZhClhn/NnL1Qalx56sKSzEG0rDPLanIi8yTa7AA4wQYt2p+usrk5grbN
W56B7Y6cIsKfOybOCgozK/56weHNEbSZoUebowHsxDL9nXdeWBXlzdhEa7wuS4sxs2ojkjwuY0xL
0ZGHqpF3AMLfmkUfwFg2eQEqtFzv46RyNh/P1VLcwS/r8+6QhgtRZUnxQR1IuSazuI8kNCkN09tP
jO+t0v48COfeKvIgmfSeQqH24wcvrf/s8G5Aap3VkW2etGW8Jt24V6O3v27ombV7oLMq3BxDQxa9
QVWAgNZ1/PHx2EvrP7P1qrF6BGiWecor0NHa7JGmxmcOmYuPh184lfj8zGYS3AouM0+9le0a3cCx
x4c2SfdVVN2A+3YlebDwFXOobTpQ4HcbfIVEI42dxGc3U37T2itfsbC2c6ht0zMDnDgY3puSjZWY
RwidrRwfCxfwOdTWLEraC4IJKs0XVH9UMvrV+CmDOHMkE/CXrSzz0hdcXP07qwA1gFEj3McWavIX
g7h/1sPw+vESL839zMLpiJaxJsXkJEW5rWMHqqBtMOR8+/HwS29++fm7N49HldiWbIpz1xtgCaSc
bKekXZMiWBp9ZrUQqOaDyiFwVkgIWjixlwSCxGsavUtTMzPcJKEDM5uUnjwVfeU0f2S621eOXokm
F3zrHF2r3HrQrMfe6dBNV9z23ZPRgQ0h+oybXJL+sHJnxQEtWPEcYgvlSa/tB+weXvOj9OzT6HUn
JbxX0yRPriuus+I5otYzZG56XFVnans9qnxGvu3qwduaBlkDzS+Y2xxUCwFbyzQKgi8Rex6ZWxLX
Z0xdlaU+aFG0VGsJgoWln0NsXXdKsyqf8rOHTmWkx92vbt8e5KCvO27mwNospTwy4gLX6wh8nGir
eWVZdp0gG5mDastMR6nbG9mZtj6JvoBbSbdfPzbnhdhyTjbp0AoUJRpDD7I9MRRzbbMPamNAUXtl
sy6Y9Fw12HYhmuLWajq16H/bQPotO+aTy1aOgqV1nZm0Nmge2cTLzr3Kbloq/pzQZumb6Rr/w9Lb
z87jzppyJ42y8tzQokj8UcSi9WPAkF8+nv+l8WcHsjCHfsjNVpylaI1DzsDKzPt4rYV8YXXnoFod
561nt3l1zjL5DSqIn1hm30t0DWtHH676gDmuVhjA2Be6nFC2AXR0pL3p09S67rCZg2qnuupxLSim
kxNN21pnDy7g0yuR9oITnQsd125hQoPVKM8uiT4J2zwXHWQSRureNon9bIriOi86x9aaretWIHej
J3RbON9LK29PdpM5FDqXyIZetwiX3fXuUAYBD7waacS5KQEnB7uU3knHW2NeW9ijc3CtFobZkNiB
DRRVWNHqz6Jov1z34jPzHYCDBGDdg9ogetgBt9ROQNthhUFx6b1ntuuikcxyIUF8rqj1E7okB5qa
Vw49M9sGHBgR0ao8D5ME1h4ainuAq9badBbMdg6rdTo70xq34nOp2+qbVxXmuTUUWKt94XHoEkOj
J/euM7E5wpYlCk0amKaTitqNQMOpD6pwe8XGFrzz39C0LB1ta0BPlqvAW9ABnQCShhz//Xj3LA1/
mb932z6D8mCHXlxU4ix4Tx9ofisD+WPtCJH6Nby0s7JNlx50+fm7BzlgzlGlbKuz4wHL6TZeskki
e/ya0W7t4r8QCc1BtVGb5lndYqp48dNDR2vj7HpzV+ksiNvet9RaC8eC25sTWqZd33dejOewojzi
IU2548MXLoybJP758bIs2N1ca9kDTc40Qh3kzAd5b9vJg2vYa157aSVmNl3lNhkj28jPKIseaEIg
ikW/TN6Vx/0cW5s7BhWRS5NzZ0OV3jAyvgW/1Jom04Jdz+G1BdVOKUEIcBZZCqlo3XcbDky7z+3p
zzaCeMjH878wR3OcLXNN24sSLz3TrPvqgCjH6fheTtc1FJA5zBbK9KwQQAWfczn8OeCsnIi1kjRf
2DlzlkzZg3bYSNP0jHW4dwwz951Cr6U4l2Z/ZsQF9JysSKr0TEb9VvXN0aVqjzPiVgKQ+fHML73/
5efv/ERiZcQxisE4ySxF4kOlZEOkXuP5XFrX2eU47gpjjKcOo9vFJ1k2W4eprSXUSiS3ND+zszgV
CcQSIe1+Smgc3/Uy26V25HeyS0I2yt11MzSz39YYBU/cPjnHPXtRZU39punWjpul6Z+dyirStuVY
Mj6XNNEbo0xuaFxPK2fZwvTMIbAA2VgxV4ycDKd5pAMtArNzWj8q0yAZ3DUoxsIazxGwJRt4ZSBH
e550KpAmBQdwRSPXp5N4+rUC//VD/6/4rbr/n8x7+6//xp9/VHJsIEPezf74r/1bdftavLX/fflX
//dv/fXf/Ou5KvC/+V/5y7/AuP9+7ua1e/3LH7Zll3bjg3prxse3Vonu1+h4w8vf/P/95X+8/Rrl
eZRv//zjR6VKkAw8vkGFvPzj3786/vznH+Ry+fiv9+P/+5eXb/znH+Fr1f7tr7+9th3+pen8gzOL
WwxyDaCVwWoMb//zC/Mfpmu5DgQpLMLNi0cqq6ZL/vkHpf+wTZO5wK94hBLzAjVpK3X5FWH/8Aix
TDTRwtcSyCz/8X/e6i/r8v/W6T9KVdxXadm1+Nf2r6z/vHTiMvarxvXOn+QJpD4aZYhjPZVlYHqV
fgZ9RC5BRkHqb3FHBbJMNPuRI7N1mw6GumHoI4daRAnFqOPU6UIHxHHsMVBjrL+llYn4TtKyesuy
CoQWplvlLACcPTmCmcjeoKfNOqbKmlrf6gr7WY5AyPE0BZIwB8wRQIG8pqMfF6jfBU1ciVtNG+ez
KZvhZOZgamCe6G+hac0PrTUNL9xmeRJ4iJ4aP+V29+Q2bvzs9TkPm5SrbY3iaOebTZT/iMDfuDMv
qi+HmAz0T8NhnAWlM5o36FA3boVRuI+TtrkXVH1nv/Ap64YNyBLbF2tM+gTeVlpPDETCZF/lYEf1
JXImT1LUjo8wDZZqgvQ/zNyaPbAImLAtCsvmgV/41Uym3c8jtLI9P3G5wf0hi4x7FHnUk4Ay3Eut
o/qbNeTDWXg1gDkjhJQVc1rlpw4YB0tWthAkSuteoON8MDwfwJd02xsV32I+aA2sxZTcpJWqvjPw
xkTbgTfd3hpMTwQZuhh2dj1a2yrvxztQpRePuO16e8825Q6SqdUt+DPJVsU1uLomyvUAnyPJl1Q3
9LFyG+uFlU3lx54BLeBR9/LT5Br6TaCh9pxYZrLtJc2CPCHyVAyXnuw8N9W2jZAVBsuud2dHIo6D
WsXyUcjSCi27KA5NAYJDQXrrpqxwEFhZ1z14kGrZuKKw9iA+nM4sjS+tGIqAc7qwQBOYqtJ7bFpa
3QJwNQYF130a8OJCOGkM2GKgZidkp8xe79tBueWOmKw4SQGCyBxKJGEijXpXC0tsa4PRe9CutxJU
lb0NFnEuvaMacgtJQm29pPUY3+NKnX5jyupu6xqbrrfrqPWNNkuOIBCOtl4J8IDvaohqoucx/4nF
oei0HjNrO+J2deHH5tEhguTZVpWuHH2H5m2Gjg3N760qHc42lL+ClhfJD3Q4Vq0/VGkUOo6KD4kj
yP5iAt9Sa2IhiAGKjWN4KeRmaHwrKUlBjeLqTSyUDbpEnlzwdI2KdhNYp4+AGRh/mpyQt3oap2Pi
eKiN2FAICoCTs255KqbtRHi386y0SvwBBFXoHUjrkze6xdGSxeii/9Su4k3VjjoYPIDVI0hLbMYp
Hb6N6RR/KSTptxNzvJ+m6xlPrIjqZ9UnGfive/OTJnb/MhhGesoHMb0lqXLNQzYNw5axQZ2NqgVT
HzXYOXOJ9WiM0nx1q1526LY3cUVs6nyHGNY7DbmTHXJbkLspM6EcE7XituuSFHDOfnD2PBviwZ9a
N/mEinxxGFPZHzqbauX39tDWAWYQ1RWCy84F5lYOm7QbnBsK8ZUbCFWygNEWskOjnR0dr5OB0yNd
46eDJ18ru2hEYOdud59pSned4km/4bHbHsYkbe+HJM9f8ev6s8rGaO+ge/pTMXbNFjRfZlCIWmHK
cL5uzcYl+9HEgnkwzDvKIMQuYzf7kldF8pXmbnZoswEX7qYQIuylsreAQV/UPDJyHgkgvkXu5hu8
WX/gttPegapvvCWgKQvsYYjPdNC18L2o5uGE5si3UWdR8QQlZOfICjY9t1Ve3E8pS/Z1P8UojzaO
3CSDNoIeThQ6l1J90y1nt47ktY0GI0ffe67Bz9RCaw8xS5A4sGi8V7SBw4tYM8b+ACkQUFEmpN13
pAAfp4ONv2NulUw+gzzV0Zzc5tHxaLlxTLBZ4pEilBZhn0va9qdWOs6+6tP0LRnq/r6VY/YJAL5K
+BmEifw06SfjsS8I+TbhNJNBBQxNhE41xc2DQG9DFkC83dkkozdVvhxq8s3TCaq7XV0mRw5Hd9eh
WUn5sqzlW9Ea6S7XlrqFDnHXAY9W83PG4y4EIRhlvhZZ84DbXYObqiZPcoqHQw71wFvDHoc7SWPr
c6TdBsKjaGt7rhAEJb6KCn0Ygava2Xkpggp0JImPzjT5HczDU1iWwntA6arHDRtW0lbxF6TuqydH
qMzXSCDcIb4rDhT6Qt901mexL0rIOzdTaf/oKpdua9p1PrWMGpSfjR0FAC9be9mjNChlMhxLoyvQ
hGFCTSMau11pCNcv+nE4JKPwPhFw4ByJk3QodVDTfbZT4j7WwssPSqVsZ9SjF1oQCd2BK8W8lTyP
96RSg/ZlVVfUz53KO1cJSFpTZ0g2yAxkP+tYNzuvcdPPxKLetgcNwZOLQtpbRSdX+nEbGZ8KyJNv
LZM1rwKSyTsCTsYNoIboKRC0v6ni1N61A7VOfaKBOc2Fy2/iHvy2fmbZzn7AUf41YbkAYxJQ2sBS
U/N7jSgejU1lhjBVAd57VxaU3g5RowsfGef8dqwsaxdrRQ4sdpuA92yTO068saQNZeApzg8QWUru
SWeIt67ynNqP02nCdgUZgV86quV+afdOkHeRC0LXeByfPSr7k4eelJuk5f2Rt3XyAFJF8+SCDO9Y
WHFyj8wcfeJWhW/BgwJJ26T2O9uq9ji6sxD9P/FTxxKyR31xSgNrMqbP1Cb95xZG/MgGB7t2zBQ6
D+reIA8xcmH2JZJIXjJcVk6EVc1rChvZN1k3jYG2iigAPWwjN05J4yrImoZlG1FH9GQkRn2bgCj0
mBmJQkNqVJ+Ja5R3dc+9fOPhHn0L+jUgVe2ur30vLwjAmGh+s6iOTnZmTq8VS6ejUCj75Lxi3xiL
6Q5kysOXOkvt+wLwwWMRR+NJywFtOZUWaL3MeU9IQBtDnRQ95hDkFdNPobMN7hS4zVUZ2Bsda5v2
OHczw6EB6HrigCSW8RIXmfMjqUle+YIx9xYSXmUIwWWyNbQzHVmZK3ujVK2lP9RD+zmxXCOsrYgf
EmE00kejftkEsUX6IG6qaFO53DxHnSr2o6DGITYyFsag2PzRKhdxn41j9b7WqCW7SMafcbJlX9OO
js/d6CFQafvaPVUxtKyEcKKDAzKAjaFbdjOQPj41cRkxHFtgavU97TnnKS+TLXrqo96n1ejeTmUG
hfaON8+uyuNnOhb9sTMT9aVHX8NxQLjwGWdZebQnW8V+PeQGEL2REemgdrrad2uUPwPd6m4IHBBx
Hxi2+idETNlL4Yl8By4oD74h5sN905XNpjGgED1Q10i3HIyDzE8LSTeRtDrA/kY385OmQeI2b78l
Iuo3IovNEI1V3eBXhQKTcqKjOwD/k89tUY2fa+boZ3Pq2bPtWumRmnnk+TWDAvzeE+w1cvv8oK0W
EOphO0mgRVMs2EZmU8uCjlbkGS2NcLeSiR1uHq/o5C5K33IRX3TI/SHpZ8lwMqD9vqETg9aowBAJ
x04aKKvcoOvL8ocYSf/gaFd8YlUu9kiiuzdmW9SWjzoqsMmx6d4xU9FN00f6u9BG+pJmaY9bRdX2
ys+t0XgwDTu76Trba33EyDq0MhsxTT05KFP0RpplPgWbwN5ycsR6Zd+kuzQm5jam/5u7L1mSG9eS
/SKUEQQJglsOMeU8KCXlhpZSKjmAJDhgIPj17XFfvX59n/Vd3F1bb6pUVhmhDAaJc467H/fAly2X
yLvXMRwAFPf2UTFa3U7W4jyNDVTYjQrLigmdZPPo+JAtjd0uNeXhvU3wnPhog1toFPn4LDBbZQ4h
8fngzJrkjjD80ffxk6fAJ7PGoRGrxqY7T7WsSzfV82OV1P0NHxv72HUBvVe4eCqfKP5OniYjzQfG
/BuywZObdosQvULwlI3QGMEWp6/LcenUDevqvuz9ED4NYpEfIUztXkRKozljVG8HBDfoGk3xupCy
kZQ+RWpDwfUaaZdqCE+mY9XbZjmclXfTk29cS3dODKV3W+r3Hx5rvh/7SlDm1R5DYb9X+iSIQeBI
21ncTKmJP/ZUu1O8SKhbKdk+40R0Dyhq5lM4Ycul7tSt6NfgKODXe+Fw+I7yaqjS0lWxfXcIgzxj
XtGvlqaIoAr75RGjV3IP42cspeCh2MsBvfYxXmoNA4VkG0/KxjGmvGT77dYq/kpD2jwZWE69at25
T0N9nbOUYDeZiC1fGkU/+ITnOB58+t3XeLjX6zSV0U1VeReR5FBFw/4QmHqz8Bbpa1fyuB4eQ3i9
HMY6ab5ZxH09CZpATyaMusc6qvyI4J55GSCjerB6GosececFogj2p5mK+bepo+gtgGvkOwK8yGc8
LQDYuUFnqKjAWJvCY6+ewwnR9d7iPMVhji5rdojHQuvtaDsuGevC7sD9xu68J1CqbEjwg8Q60Y9z
POEGxrWJ7ndK6AdD0mVeC1H/RlJY4HK7hjz3gyB36B/tfUPiWB5opHhmoAdyeWCGtIgDGaGhDsPf
s9FJsTUUYRtJclV8jDUtdULIEesb9hWnE6Lr0mbN23rub6OhW+Y8VqP4itTUfO71vvMiwF2+ZDFX
oggCxL8nfFL3YE7Gh0qFSbHSDkbvokfHtPGd/5HVpnOxB1tV+AovZ62D/5gew/6hMptvkUy1VjdV
Ahg1o7UKbsM9xkVOUZAg7WN537awCRbboN8cQz9nZ/ySdxi5VmSg9LDmcdgpPXjGuocWQ+yjauLK
ZNCpizZbIEMtcbWWsk90+6S2geg8lJiWVUCSLw8e5K6W43YJMSJcfNioc1jDel4MiuIpI+EvvTD9
Y2qrqpxlzJ8rYTpE+OLQhJXeqi5qiuyDbof5lAbYNwPKFiHuNElgWeB3FmWRp9Fy0JCzb5khCj3Y
BpM/oXb2y0kbJJkZeQqaeCFJwfUwXGLkZ31hoVwn93auyJKFyXDCX5KRORQnFWL1rDsPgcFHTPgq
371k+4CxaK8PS4jznTRxDzvEzuwPiYRBxjnYkIgyEemQbjySgWVzz8LnfbQKga+YQpgQochx7JHz
pv3gs4msNn3Acq45pG2KXVDio+8Oe+cvQTw1GOAS/i2Qs7u4ABwxWroIDbOEif77vAfdF1jw+lcb
GY1KgokNAzq5FoSpObczCX4Q2gzPLbwVl1xUE3uzrFufhdywforZmK9ZvBP6QsYEifBc+8ZlXT/t
Mps1syLnWyy/utjjwim1Tt8to+ufjozRZyO7AZYJYSw/TQ0vqGna9YGk8/Kyq8GPWTdK4BnRYKeb
EZbTvz24+rs4GV2U2YXjOPLJ3v+ucJreNDpsDtOi3fdmV/jyZoiJus6YO/haJX+GtK1MzpAnpMCM
xzVs2gfHQrjqTaAWhqUzAwAVHtR5w8j+k/fNgA5R1j8biZijbda2iE0yPvcW83TCKSacsJmaWx5C
8Z0tU9P+EjsC69O10bchpK7fCaXTZ+ev+/6ED+YFQnqHeRAwWm6HeTZZNVdVe4jhLAfr12Tef0ng
avww+dF+M3Mbw3VFTsaXVRLTN22S3pXhxuZP0ww4DUzt3JDB+xb4RGJjdsHzMW7QsaEFyZoqSE8D
Jp0fXUC254EHasx6BVQsC9cpeCLxupbSanRN3VrT9hA1RvyYQWffpJXa/EWnzOXLFMDZ2BI2IGGh
D1WcOygKb9m48QHPzEC/plb236Nd1/OxrSXR2dJW6x+ebLXAK6b5zm29eGSQ21McXxj5PgFq+Ucw
MNiDJ1RyVO1qiLssoHJ6r1ZAKnk7t8HNzkNx5MoEcxa1dg6LOtmrb2Ks1Xu31eFpHS3/VlfdkIFq
SaAbwMbwNLPmoNvgGgMw8/0e5KO85WyN3kW/ADjdjd2+L2E0hzkUAcEj9ObNw7gQzK0Yq6pyhFCY
ZtSx7hVZUNVeuKaOyCWsaU+KSFz9XrBydpI23HLD3fpZhQ7+j1s7RXm61+GRt0tc0s2F3xRsMvJE
oUWv9kl+2KoRpyjl9JYPdEAGmLbm1bGVH0O7NPfLOs2PaNH7Na+RF5qnWLh9mmhkn3qiwkPbqBlH
MRLtD8HAfVMMqybPca/2y9YNNNeJmuFwk8gQ9ugSphzSJsUQr6q5YJMzzdp1n15XEkO9OpLwOsom
U7wUerasFHqf8l6HwysQUXGQahZf/UjIV5xAJUG2FCu5QaXqQx8G+nOQwEox8LdFC0eddyIjdky5
h59rTfhRbLG/XSrHziiYKHdQ2yUfYmumx0HzKgsHQz4Ry4JpOzANkmfYtMEdl8QvCFhnP/aWzH+k
qpqfDKjLqa47ZBeE7W+eDv4cRcn+Y8aaDs65FF7MC8zMeL5K6e/07qrnRHH+7hbCujIxA7vYJba/
RvjlFXaktqiaAZGufdgDPEl1f7W126ZSI6zhS6ZTfFodsxl67/BdMrHB+sGK+bVFQvJn3ExIQh59
FTwDSRuKoHK1zNrJACx1spe3Qx9EeR0nfTmNsil3BeeXcZh+KRKdGgosshfDpQEqUhN3QvjOCewv
Bo0l5OmxZv34wq+flrkaWTwpgjgj6KbwuqxL3IA6pFERspRhdMw2q8QPumnyJ9p38qEaq88V8mHw
RWoLe1DFq+PAhghTcqva23X2vIGl/cZ/LhZ/RyZsnJRrI53J624SdzSpVtjMKaBvo1hZ0QFeO7Np
2W4NFc3ZdxDVHdOm7lzejDIuB7M3GMn7uCr3SLsgJwEAX/gQt/OJiii5MLevCAPzWtyQuncgxQKs
RU5R2P/oEr481oEhMhuwEXXn1RbjvhL01s+cnKFvwEbUKMaj6cJxy4J005+xDNu8h+1aC0ggDhf4
Y+7of7ZetQcWpeJS1Z4843eYThXmyIvgZvzm9z0AYKB1WQEXOlI92ZKHRD/KaiLoyurxNMIVAfkd
NQHG17gnHKyuBNjTn10dsQNW8ViJDb/5soqA3fU07L6H6zoa9KE6PdF6VDlbdfo6teH4LdkxXdYe
mAxKtf2YnKKHCo3EqRt4O2XGoPUTQNZOEawVD3Ybgx8+3rsSbM2KpOqxhrkQ79vbFILqkq2ygsSj
Q5gOvOfOEolTeQwfCbhrd+aeo4vL0aTivov64U6ssDtN+zUtVZK0dwEcZTJcatTWtmrKrWORyrSV
wxGqsPoyu5A/9Erj6YUY+Q4QHriggXmar4nChjnflldYxzHcGrGo0W4PcXPpu8QeXEvVTTpX7EVR
Y2m+k8C6QqTr+IE6P9gsicQQF1Wdrp9DHUmOyQfkOgSHcbHNcJDkHoHc586DwMpEH7dzjrExee11
LR+USuipdjG54bxpXSEXR6YnhzvzOTJtleSLixRi4zBpdsfKE/YLign+MO9T9wP7YmzL9q3ijxhd
VKm3KoERlFzYnpF2N2+tJ+ZtFp6/enQ5Cjkt8AysWDRvBxRCGGeKdtM/EiZWmifxugRl1KjuG3Od
uADK0WmRQPR59nAkxaaKDEhTbICgf6O72xH5Q3VFoJQa/fWAJdVHvHF8BbNGx1xu1qHKhz62z0gO
S56aNJogYiBdfa8YtsVz4ttKFFvUh/oUNdPWlnXT10POG4CVha489JOyrwhFWu42b0WFbE+dB6Hq
gREEk/+9NUHk83CeGFD6Wc02wztCSNivM6zgwBZWR9XLtL7xdqkQBqOb4CuYdpG+uHATMG1HyOm3
dcXybNY1ZIfX6hL2DnMnAOn2N6yB9X6iuFVJOXZi+NO6nS33CDeqfKaBgrvf41iPyZHGHn2C67vt
T7CppS9MCjS4RCarQxBQjf6wSKsr8rqDykVbomjyewuIGw5cCNKV82ZwhMzC8FMdU7WUoL0lpv2g
4V3RYQujRROdIPBphJQiPKhQTBelCcaLeg+TCxL3yCNCYNtDj9iIFse+0PRXpfSAjKOkOYUoxi+0
Tqc722ublpNdUWLxswhftSx+X6a++9wXA1iw25dHsVfoAuv9VKVqnrF3IGZMTRYlMKqYPqPcmbs2
DkI0rNx0OltRkHQmBtL8WEmX/lnR0f5xkRVdaRC05rMeUFiU8c7Of2pX2+5IhnTCNmI4I0gACF1m
B0DVPoj7j263HjQgiIJ7U6XiBg5SOifz2H8lItIPag+nO4y/+7EJFn4eFzxDh6gKk2wlu/yBDxaV
bF9Y4fYweqiXOr5Jgs5837VfsIS4Bxq4DyGXwQwSRO2GF2/KfGgQpyvihcPuOGKk+QDqinYbjEf/
ZYJh+KmQH/pgBG3LkbL1t9etOUwTJyqTnWvuFnC2RcMdfzKxsYeFrGjl9Dpj+xEDe3hjnWLPQ8jM
i944O66RMJdm4gvPIiXaH9i9UOAcEqBK1K8PAwQUN1XI8ag7CbYLzGYRzYkoY0EmnIl0++Y1OGOf
+OVinObXFGZy7Md2OSAyIMqXxMN71Bnl76F5MoXD+OYzIzpfwOwx8QWuC3uWeKpfbEI7vG/Y52zp
Jgy/LE/hivdYJxMy6uTo3jAdCiD8emUnKUldwto3fEfznz5OQxMeKRnrU1qtjucgHmHGsbaw6Msk
Ca6Vbd2XEQpHxr9Ve+xVgVi84R5lOXngckcIUrV2+lETMAu3oJEhG2lwymQtrcICax3gV9KEF2Ht
ortwoojTBEEiMxZv0U84MwI3TDYT/04DgYtW4RvHAL6KC52bGoPdYPogGyDGnvDNwVi6DOlIcfrU
vf3bAPHfEo/897qQfxKS/Ct9yf9E8cg1OOBfi0fuFCaMvv34JwHJ9SV/C0ho+lcaBgmNGQsDRq/2
q/9HQSKSvxIOeQge1v+UifytIInDv2gkIphwixB53P+QnfytIInoX2DJOBMIgwwpT2AE828oSKJ/
rHH8NwKS/3+tFzFpPMX8O9x5FgPTOKVpH9EIuWzIidoeQB22on5ekDLPinqOe2Iz6TUbCmCzLfE5
9Khmgu8u4LVwP45QSHjQgKq2fwwggQhcH8YSdPixQkbvnKOc9IkqAtyoJimgvq5tHtYk3mRudzqH
tmjh+bFEWYcDF9BY1e7XASsAP/0h5RLMz53dQsicxehifq6iFEB3PqYAHz61vbah+RBRR6JMG8QP
YrIwgycxrINMCn5aephKozOYNYC7o+ubGgKNfQv2Pq+HREhWML6YCfDbYth43gJf9Q8AAMbInFib
LgEr+F7VMsxBUzOKakR4pWkWB8qyw173sM/M265xxubb6BHYkE0MspE5W4MgmLE/mbD6m0xwKd53
mEdMsqhC1su3qI589A6vzYo+opLG44PwoUr7Yg6DEIUkqeKYPtFJbRDHjFhZf4RuOvb3qIN+HksJ
x1rQ5WJtyG+JovOJWcRDsTN2ABBpABj/ySRyw4oraBq4IrOwbw8zWAB5wyQyS2nGhd2BIU1ihxjX
7AtUZbVwERZyNxH0UB6MaqyKwabNMkMUtBCIleCk2v9qW/CH5bQsEgmDdkg3mFOsaKmWFZb+r5AM
QSaUh30yA31Dl1aXC8xu/cnY1NhHUutuOnXSTsut7QekI+ZAdRYSHCaQKWGaryZGf5dX8A5GLF1l
0CUAKCHRXjfFHjTV6ME2Ed9AxATDGLtmKurl9gt6n72PMrrKutpRi1s4dZQznZAyCMOOmL7DxnZt
Dnzy+Az55JgHwMyB/gHpi6r9Hm+SIkcxcGps7yAKm9bw3tM+shJNMSQyII0dnpuSD7NLXjqCyQIB
h0HUB7em1QH5DVYTplhYXmcQe56asJtnKAi0r1HGVIxK9X1aWzE3J/zStn1FN23QjUC/38IDdLXE
jgW+pMnMuUg8A9IosJsG98F6Ewj9y9GyLBX446Un9BeYdj++rQapI/GJYYxJvpoN4OiQBWNaodj3
1MvzOnBKXhaMbkxlohm2MAdFuLwHfBYQ/vrVRBvJVrpu9VsnZKxvsX1N1Fy4AMrz12gI/HpPFdxn
Q2QppajUmCE2NZ3xXi09oO1u6HMkgNSeRSBcdZZo5aAVS0VvlpsV8Gj7kQLwWN6Miyc8pxM4Cg8c
a1nhaYvHlRH5CwIeTqBMwErPhKROeA3PRe27hmF6hY2eA0jBu+Slx5c9HyRLY3lfrwHciIE9mfFn
ExoANGjUQvmnD+QkfhoAnJPKGwin/Pu4RO3KskUGPriJK/CTh2Wym7vHT62cZxtuSWhPRAgSPQOK
j9VCQnDCgM6SfZvk4LfAKqkGPN1ropETVHbzOCVPBA6RzS/0RIm4AXHKUmSkxvtcYvd7iG5UJ7Qy
10Tda6dFSNODTzdAg282OzTk17ZatQIGijt/MydD05wazKKY8hFfOBwJ7Zhtj50DPOvO4TpuBi5r
YAi+AayKF4CIY1PfQ4LVuHfmbOvuKPNLwEHBrwvDUojWa84jI6ADGXu+3DdtXYe4ZZ3xfaY6aIVi
hG7Db3nBhSHE3NcONsD3Fgyav0eiQOJs1oYGMxCGbBpsELXQaPzwDXPL7QzcTqE1DUZr2ryTvInv
cGJ1wYlomI+pLGltB+cAivzaCV0Uj9pbXVsX59sWtvwlGpzEeVwR681hgx0D93gaV4rRAxZ9qrlv
km1HCxZNm0gzqSLtHyO3NNN9ZXmwP7mVpA4Khthx9xbiaUwLMw1yLtjooxFN3JK6Q98ZhyhrmyCd
tt/TauyyaK3YVqYdCMGnmc3G2kJA2uwO8NVqB4A2zSLTr4DhkLptx6EHKtPDlQhiiRk7uvg2V2LB
ZwUALIP7GcQfMHXhhfjDrowlLIa6jb6vzb7K474kQfuKhTFeP87ALup72nhHL00FfSJs1znaWbYC
VbrKFrYAO5DBNH/HsRijYxwWN5ct8gQguJlGGn1hVMBkjQrr4+1pTU3k72aI5r7qBXEPXwApR303
cedX7Hk1XfDi6wXdcNZMvhnyJk0mqH36xCh6HHtqgnK3fVs/8h3FESNfGjU/Og6fxTVPJgV6fhfh
z3YIvjCZ9L96KIqiqSSO0vGx02E4lwjP8ySXQ10HVTHNcbvkkkxJd4E9hLYHpJO3aTGxPQglrnnN
p19Du47rQ4WRS/JsJ25pb5pK8/11b1MIw9Y+bobHFPhDcxusPPAoJNHaJd+VZ76/caSLzQkzsCEF
D7Edd2OqUJIfXRcZRNm7aW7SH9cJQZ4CNABd2baBZrqQqZv1d9v1yVpGix0hE2vqAQ09JJ50TE52
CclQgMpl6pnh9lKXwI9j9YCivSbPIk23eio63gzBS8KRdnlbm9R1x3iHdxW45YD5u2pfgbVl6Pws
VFR7PzmSgUGU7QyYD7R6X2Dutft7MsU8+rligIjfe9fu9CYCZtccNlknA2JNDCw0X9VUaXcD6YwI
XptQhvMZXMhE0hxnQt//hDLAtGcQoEl44XQI7W/QHlN6h4mN4JsdrOtLF+CtruIOOj4wBRMgSHHq
mdOfK1DY5Wdv64p5m6FOTvsBqD1wyiz0uhnXA6AjMkUH+IuY/XFVCrRc0a0B7W97/IvHOSQyk21L
mfhwv2nDmM1vo44q/bRpCLfAihpbQ9QWzXBxyVAYKg4xy7YEKRy+OqCsMXSQSOwMMjzVw/hrx+g9
VjCNDrGukzkYS/bmF5qxhkG8LNPIDqWp5FL1xx0nCIQTCqi7O1Tt2Hl5GFZgGbT0lI8jnMnCoRUU
WbeSpLpQOoGrdq4xgAVx3ncagGSBS+hanFAGRoQUW0LTGH91aCGULmB2t9Onf19F/79rELoaz/3r
Oej48eufRffXH/97BoogiA+vAGzMYojY/8sM9BdPoYpI4zBMghijELY+/q+K/i8WhhwS+gDqNBHi
B/5TRU+gok8jyGhAaMaIW7y6o/0bQxCL4uv+x/+bgqCOjDhHcCNoTlAuccKvSxf/RU7v9w6a8Xko
EW063kyxKnYYJiNG1d5vZ71ZebPr13BL3e2KmphtTf+AIr2BPuPo1KaG5UpeQ1ADpCkPLc5CHyCm
3aoXc004s13hG+hUp7gOgQD+NBOjN2sEtc3MwPxUBoA0Gja4OS6UnOAiDzX2j6RbXV4DKbwjjjxN
2lxUKtiPPoFAWSNAELZI1XaAdJIVYwLVuepiwHPMfVKgdWXXpc0lAV5p/LLdsX4RRRhtY66A91TG
3bVySMs+hbnSNCXFDrlHtsyOFNqrhyGJoCVr4g0aieDb3NYLXOq38RoKx4qZB1PuDLARNkO+vcxR
lyFJ7WsCG18nwb0PBLlHPwCNuOv4WTb2AZKtM/Ce8HaLINGf910d3ToUdTw8SyDZHdPYAAXwfZIV
CwrYceZwkfCn2KTy+9RMr863jzHd4hNEnW8s/t7Wkzw7MG6lxh6Ab2JZNERU+NX0iWvR3ZtOHg3r
Gc5FJEigQoh8AooKIDS6Saf6Gcwfe9WUtcUQQPMYa4bXhe7ZR+56PRZoBjD5QPv8A51he8ByXi5a
Kb6JneN9gcXPIlQHDWXLK43x+UdSX2UrS/Ssh9e1JhfIobPeTQ6dz2qLxXTIWPH1h/TN7wTuQDcR
3K7Sek/Am4N2R4xrXzjTf28EJBMs4TlomeoYyHOYTBsQYexVpM2wH9o2gbTEdmlJVwgMvVXlGvf6
gJrCsyqd99zxxf9Wwxr80khB5bgLm3mz5WZMV3oyy8tV9HtlBNqoLoCWIa9ZQpOCFfpkSZezkdEH
5uF8n9fkDZIGcWB1A/mJ7d5wew7fHJokrBtcxVOknk4RsnqPXmzBwduxPRrsvkaCBrkOBnoA9os7
w4WgNAadRzYkRWDMH6Q9UajLY6CXw2VMaHPcLT6fpiuEdV3dnUBxu7iNsniYoTqxS3+Lzm3N5ygs
YmqWcmawaK4o+sm+L7BjYF97udcvtJJo4Lv9JY0hT5/VIaIpcsx79rDAWUrK+D2dShwo6FbXTRwT
2H2DxgPXC5P6rPdhgK59ghd727wsiFt8gfhCY9i30LQmS5M3WGl57e0Itme7FQvgNQDl6z3ghXxT
vHk1gzV50kb8FO1D+yqX6AJieL9xVVQOw9JAFBr8JgsVj9NYBY/7s3UmvYnVd87rO7Maf6hjPmVq
tOlBjW48KmDJA4nPK6bjAx9lW+jUZIOsl2L3n2pqP7lHvLBjl5UDK+QY8i79vnzzYPQucg1uFzEF
Z7qOT3sPBVzTuwfQC3C3Y1j5ieInla7mTOb4NEI0lYFC2bP5ah5uwe1lmBQ0Tr/9DZNLVQa8Hw59
YAsD/Ui+yWCHqnbH7K/1HYQDpHDegcnf07sZwohCJ2I9rJbumUfe32VRkHTzel8ORD47w+o7X9cn
bBIJ8Bs6AISyJ2dHp29VAGlgS1bAplP1B0Til0vM+Nj2yU+kCYVAC8CqaozXoCZbWTZi/cFUxG4A
AiP7bLpAePMnkWMEDaEsNNcwKglNc8KA9ETFMNx4JXOVNkFhbP+WTst+huxE4z7JA+x/vkrHM9Cb
B9Wm0Ztt6VpOTdBl3q7AiA0/hAMslvU+mBwEoizAg9zWer2LcAo+iXj6wDPbl12NdBPnuc9s2q13
Ou15XmM3fFLNAWQMFj82+tBRTgsVB2esmfwZ+xqj/ojUiSVcjn6bsW201sUwq89RoXv2BKUCIWkX
38yqVINrT4mfShW1kCjCEsGv7c0wlS2EH1h7kCvedCnmdvgeiLh771so15NqKSiVuMMZNCIQfYiW
3lbhxA+YSgiYql4WIxCDwqsWse3+dtfjObSQTe7GFdhwuRXj0l+2QdhLXetTh6HxYdDrfRSI6Uhw
5Mpsj2PIP67/aMyID9SmZZiML7g4uodgdl0uCAkHDV5d//iP/24NTTL0jVd9LIc9faN/+uEI8fLX
stgn6qEygnawycGC/wbfiyQp+q6D5dOMjX9sghRWLmgscz2HkAPq9sIjh5VU3b6aDYh5NIzxIdm5
Ou83HVnTrPa2QgGYwKiHwLhsLT5QbfGBcGLe8NVXmUq7C5j/DpnpXJ0EpAiFFUDUHO5InB/JQYwA
/uI+/M2oZwgKHNWpYeufJpx1SeJwzUf9soMl/Wnq9mUDB4Ounce3WllMjLX8srKpynoaT4Rg6rNy
2TIeuqbUcfNnUvB4NVL5QjiCrysMqrNdQRDuQJSeYkjHT6tib1gzVQVcsCBwxyaHhbDryKSlGSQb
UKTy8bRIH92OaXKusFoC+GOThaogI4B677hRXLSeVfziEHAoa1w9ZFp8gWg7j3o2t709V8FOYFu9
BOeasIMbtQWDlOzQQnFyaNbxy5tlvZtW+1Ot6w1M6Oh1FiK56WdbDje0qhwu8o6gQKyLeazehZX1
L2Do7iO41RUjrBHhtRnyQgIeewH//mThqfYS7QZNUYUpe5PAEe3enSydj1OMh6yx9Ka/uja4JFKX
UbCc1JCYcGNYhiWW+TCoK3aDYEKED/xMtmnIQqztnLzD6tvqR46YdETrJGQd0JcNMQhS70psyqDE
iM2h9XfLMRT6pNtJnkZuqkf4KSF9WwT3rZ+wwgQO6EiC+C6FRibH8kq2B/2G/+erA7CYrdxnaGw6
UlDowHKyTpelk+G5gjqpMM7RvMKCXgYCEkKJUN5VeqEQxE5AXzoLIpDr2zRwb8m8KcDa2KuohS8b
6JQyUXt+AyuRF3mdReMQtW8GTatT7y7hMOc46besm9mnMxXPMCbSzEf+uJnh1DeAyu0qACpvhdkd
WPP/IOq8lhpnujV8RapSDqcKzsY2GU5UDMMo59h99fsx3676T1xghsG21N1rvWlVSEfKwU78pE0W
wPIU4Uq/xQTtBDG2lg1CDTWETQ7s/Jlg5nrb00j7Qoz6Sb0/eOVjgVzrgEXp1rbTnshdv47z9Spo
4vFiLZtGtkT5ZasL1zU+VHPGeaVgQSsqzKBEudzwTCnS+PQKtWH/1G61YvygZsz8SR0mxrVbQerK
5JjFHAsG8XQosEjTaJCluCh/GCK1UaQ9fuZYOqIVaUA8Fh7HgqmfqxydDZKWfAP1xfQGQ+zMBVOf
lYF1DG0pNnziqJjr5cMkky5cXQuIfazriN32EKudtVmiWqEZXRyjvHUKOsoMUBd9d/0ysM9iG9kZ
5WJ+F80/upzsQY2dPLCFPKudeKn7Obs2MSoCNfeGYNAaSvlkH2eNt1EwDvgSE9veYjeF5GMEOFq/
a4nMzi3lDq/iHKrObLxo+lEvMhmayLKOLszHE2PUX1vZdC8Dnsg7p33WwAQOGCmEd8ya0sM10PQ3
t1e/NYn1t1KQLa58cvNAFpUzYiHIvX7YWArWh4KFuBjybR3ivxgNwxwQZ3N/YeCb/UtdLudCqIOf
axTgjbI8qXHVHDLsmnYFcWl5S3HMUmcL7bFGLmg00eDlN6IqxgLkexiAnPXkTFdXEX/6ojg6tmP6
XqflYWxkAQiVe+ntyQ0dyHnKp7VtLgJ4ZKd22rZfkbR2WfFSdwCgstJDHQdIoLu42CwiT/cOMaQ1
jf25yCGi0E8giDBHa+cC80YjwYMBxldE+anZver4LX2t0cwzON64owgZItsNkKezVI2Z89eBkB6H
6dVWvG89N86kuD/N4I1UoaMR5ejqkJRrgyLe0UTLrcaHsNXQgL2XVhPEY2ywFarNtrWzBznxa7Zb
wDZL68LmXiByVSPL8ATUfLtHsu/smyT+04jmo/Zy1rtVncpuoLOhJkdTQP+HntVHf6D4+cIOTRkG
TWIAi/akFKu5wRWAJQ5Ihtwsi1IeSh0xzzS3e6WxXju7fczd1fjO5vSaLJO7tVTMuDYeMaRTBFhZ
/mh3HyMsyd6r++6maPNHj8jhw6hbGamWKwOg+vu2LFXQ2ewl6dMbE7JLeiaMWdZkB0BmxlbK/lVv
LeWhX3AxUevMw1TsS6l3x67PL16N12dV2AsZtF1HVepVoTKtB0PrqqBuxzUqrX5CPX9iJg5IUtqj
fKjVs1erb72WlVund1WcGL5+L4FXl83ILusPAlYAEIpzWqWvZkOzvHKhQ5kgoK1csSlXVWcxWCiQ
rVo+lItzaeFYdNuVD8QtrvuqTgB/O3FqMCfuOm8ww+yxNKTFdI7ua5iY4IyZ5HmZIavItn3VRjQ/
GflQD0NhvJmwZUpeY0/DRxK4aTr5ajldtL4aDwpz0pldsH7NUj32XT6Bto9NaHF0KPY6nPNGyj3i
6DM4XhuhJgf1TGJCdN1oXfIeE9opzTN1g4rnlcJ98rXZnk5uQpOO1T4PRIHRyY2hUMUgnSjuAOJl
nkzbqbgLhNsPxYvn22Acdb1iyhfLZYFmOhvIPkJHZoLdkYQrfx0098Fbh5FsE4jBufMefp9CvBQD
9pZJKCHejtr9QS4o6qU3nOuNrGS8wSSq+DCUvd/GBZpzOLPt4oKmD/3MRBlcdewx1R/XGPUj/Yd+
65NqCq1EhHUWww2vSnsuEw6pzNFgXRkI5o9xrB6FQJY/VVnUIgLd6NOq3do5GGtbHsxmwWJk1Idc
Hc+6tRr7Kn1CwaifzE68rdb8rDroOZTMSnai7Lyb6s0ndUGNhehybzLf42UUK/kHqxcUmGb3+DDL
nZd2D6pCGZymBU1y6QqcH0KD3snzgyjcG9hrUFsxoERTPw/51B2MB8/h5ihhxPg4q/lRtczhUHHo
lQYWigKX8toNRVSyL8B50udafWNiuMl7XyuSTWGh8skt3AP6j91r6k7NnWfiIsbD74M2x9d2qW5G
drPmXMMVXk2+N1N4LvpmYujQrdUjz6wBVUY3u6h2fTekUi9oPX56fLEjXAMjsYsU0ENrALH1eSAl
W4NC9zL5onMjbxiiLJHz62iVrtYgmkcll140Yb8PtLY7EDpnBZgHQYtmbasL5MkQVxqeRqP3Fz02
QmmWX/pKYWv33iPZg/9gUhGqpFSo5cprTRsJp0/r2KI/C9xcOWiTg8/BU3/wMX65/QyHk0tMxImK
Ktt74UOQG4D3u01GsW/War0OrdT2JrcBVy4RSPoRsIU9KqBAhWbex4iwY1FpO9Hq8wZnCZEMN0GG
RZiWdRGoZvNoLfHOdVfExIkdWj0rjYjYF23ONk2vsfkoWFqz2DzKePnhtddb9IL7vgB9i6t2PxgI
5VphI6jrwPHW5IQzqXzqtUdlzhHyzO73OHsflbXgPDDpn0y7OlqdNH0D0BhgBvmoleHwa+fkopcY
Fo0qyFQ0XOXsno2YFqb30i/4xFfyfmgD0V5GqwLP3zxQmG31OpXBqtdeRIDCRaTaxdECvFqHpoOe
rR3qfGmw32Tyndesc3Kt0GeziSWj/K7H5Y/ES9hRDoKJvztuNcI8PTM7p/GR0XEtEDH4srfnUNjL
yUtjigfm9O3nhUGicFSXwuCIAK8sdlztzQAbG+aEZGyryd7iUFfK+q1OZkaWZ8Ag2sqlsw1vOlri
DT65zCo6iXlgRN761NuZFzAxz0+a+aFZBiSHWheOafXiYpffOL3hHfp1PWT98g+tZfEPeXxdBfO8
2Ps5xurSz9pdcl1D2atlMGciO6SGG6Rjz7mvprgz7HOLcXxT9H2g6d2DQuEWYF+ED66jVPnJ+hGP
waAw+8yOr8jbrVvnGJGXNcqpVv85o/jHqQp/XtI81MN9vy2ok235glHuOkHURoq5zMFMc8cZF1lF
yuJ17LO6uLbPTLNAHTLgXbs5Vwg0d3Flf5oeNyd1cZNo2pvTONtcfUSqJfcIAuZg0tL8KLN5M1fC
Cgxn0S5zv34N5ZMqXhACRK1WIhw1quS4IiU35u7WVMpL7Yxoo8emxjKl9v6cr8d8ypVTllmHVR+f
0gpZZasrN8OMFjhDtu22poO1F99Raedpv2d7HqLqPnGxzDdJ7kx+DY8HrKYApmXzsXemGCMlavSm
ni79moYTeiQQy5FRpZO+6TPzwgi+Oy4RAiUk2zot/0LDsb1N7GpyxdBkKvERw5kd2K1bBoI4mGhN
M8uv0e/AqncAxwF8AL6dhGjUnk90WPc46T0EriiXwWn/OfGsRep6m4mt8K152ODmUR/dXjvKSVxB
AcqwNtS3ZBWq74ISacvwnsvuJ3bqF9mA0dv68FkV4SrM7YoL+h/G5N2qxpE59o4PvwWcVMfo/jpL
iazc3OgjichwoB8ABn7WGdvCQFhdeUkaEELywXgIBtGgIMz098ocJ7+RRYHGGiWo0kGHcRjm9SII
XKie8lXclNS5qDV/DsVNIIc+Wkf7KPHzNlqI2QFoOh3ldlXZIBhDhMahuHPKADtNzRHlCdOIFDIQ
hgz/ouq5X5WOKALfS/NTjaA1XjK8uxzYkATnUV+RsCf8Q0yfG6l6H2O8Yr4kctM2HbwlXnFLLH1X
aypGCwEQ2y7uP6JScIKgpTFLDx/a9EMAH42poiKhN42LJ/UXJVGV/Sj+EGrE/dNXji8q7x0g51BV
Sdir87x3BG/cSu1DkZAsoub54HdeeVlEjcydvoo8qj/pYn5MlUoZ7X6gc+Y1ePnnWpnfcZGyZdX8
XitOqXLt70NOEPNgcY2nx2TqWV/xs9r39kYCK9mqIrb9nJ6Tcp3wwceYaRudnTm+xb36wTgcFmdl
HXUbRXSPIYBA/K3VeIei5CaZPfGaqdSycREf7cncZLbc0bAHTuflTBJoH8fM3JWL9FMFz86At9MG
E6snBx3vdLUyl9qrWsJGr7+WvN7XRiF99ux/NaIgf/AYtaiM6JGF1kGLfGWT3PcKummzeYf4Orcu
P4tZRH6lAVWysD9RB0k/yWkURAO6reGfGrssQLWp4dzMsE5ygqZxvk/z2vGX9othGDfg88VPJxkO
W8eha58tGdlk21NFxp8WI0tA4Z4UXJB+Op/AYEYqHcDUNnkxy/UHmppSeeL4B0Ta5+N4JUrlZvQ8
URmwDTESVcXkw9E0vaXe1A/dAIktTfNrWJrD2D0aXleE6K7fG7P/6rgFIorl+3Qu7TAl9Zu3Wj9C
eOh3qvVKNH6C5iLGQmWG1lr+I2vzAHjZP5BcktjdVbv/YdXk1S89f6ZTLSsqEnwtalIepm99qXZw
9zs7V85VUYaMAvfntdzZ9X0UASZnRx+vGfVEUXzWmDwqDQ83oyp87turoVLoFSRNyBjcghHLlXWH
PgAf8HpnW41heYmcT9iEXgn8OOVlceE4fU0dIUCn6P3rfWWLJ1UxbqaVBrK6qzxW8U8rf8iTpFDR
KiLItWzbUmbrxYhSuts0LZcsUbIlQNbAdRObIXbwIWn9EX3NCdPnwo7TFywxEDhs4OfKJTkkaW54
GR8AOARSSCTP5Fcw9DnWsIQuT+lU7cvUAUEr39sV87rd1S+uzvnW6eXBW3qMTPDYmP0Dl/IKV5pl
h51V7XK9fHHNsKIAKFoDwGUs93CmGCOHmnuo5EaK7TCbtVdlTU2/XgBSQYwYWMYYg3mm+sxULrba
c2k0Jcr0lRcu7zlevfWnHkAm8uJRSfQkGKFPgzRrDoUB1jMrxWEx0kdXoDEhSSEQi/qEB5afNOS+
UMcg0I8oyiTJTHbbb3nVL7YJToXY/clVh/cRGXjiYNwspzsgWWCVZFdsebuEmf0x2uI4xvMfr+xx
0c9PjWt5ZD84MkJLUoSMpNsgrqRgc0eylQKpyyjRppNNYhY+5pPInZtIc5+43L/OWzYqr3GvXQVh
Tr4sOFXRqoQdXAJiziO3HJFY9YHCQ/U7FF24Dqa/gEknrcTEHe/mVWBZ+ybTdwhmKNgaCWTDKrcd
5xY35Wc3mj/4yk7ZRJ3YW3unxXc25JwqRjXsbW+M6pqa0YKsIHhgVyVjEC/MEa+s4kVMdeiq8XOt
E4PgcIZX+p0RFYgN2XLM3v12S/2LmVFgfsUBzx53RNo9lca00WZo4yJLAzTKe2wWW6yKHL1YuEJF
jO/q5H4nMIRueZ1tBHxypj9YmJVF8FfosvgGktemBltLVR8Ur3B8lZgZfSjwZ5YGUSFQfb2T3hPS
3HCY51djwjZbz0/FXL0Ie0dd5LvWEKJLOtHUKSM5Z3C/2N1aO4oxGdUGhzARMIOnvTbl8mQY8bOu
DYclK9Cypy+4DHeq176vWrOjY0ahKNzD/R+3mfcTu8qz4UiJ8c3wq7g8KX2MFrbdVXp2SdvkDwjL
U0ygGhba8gfnFtj9omTc2AqhEtLdZViWkMhvkfCe3KHaOuZuRGMYFBESUvZx7kDIZFrDzPMdZSI8
3+r1IHXs72mu9oZHuW1Myl54IEarhrUlAXgi7IgEkmVuKSPltZDPmVFciT3jDOn545KICFCC/CJs
DsmM2rgz4TjVLYLvb4VkkAAMp/TJxXnt/DTHSQg+v7dM4yWxnTdGvOB8A8Mui5cmt3sE1s2+MkoO
4LUN8BHB19WfVUztgiR2b45lT2qVes078SRHLTTpm5DY6BCuHhSZueP8bYlT4U4du/EIXXfFStkA
8D2MEBT49a/ZYn3j0qijtdbO2tyFBel1epaFseuiO0VvY37YFi/ZWZHUEF/zyjReyg7vPNnknNyL
ExycIeqPbpOt7R7lADaYVmkiS2/GQNBb3jEO2yWkrkvYqfKVY2PMnyUzg+uy2inueEzvHEVpv8Mp
vtfz8E7xTOZTE+9Fz10bt9tUKjetMxI2XD75Tks2oKeR0ZJSUGRsBjBj78mnIdMmUsZ2R8sUtg3r
K7bv4oPyH/Euf1Ay+6N0z+7ysdT2aTQEMw7tquZDdg9mN/gegBp92Z6p39iPB3lq8/4B8OCcNNa5
1r5zjQAjawrQdR5rwziKHPutidqKzVC11YsgYays44R9T/WbMT+0tXgiMqgD0P9x5GPREv0x3PVx
XSAcL0qAmGvE4z5iy1tdjegmDZkEJGP8Vdb+kHfKpWXDVof+E3iNzSJNXlA+frdzu51a7R4EMfmL
AOsFGdH95CWulqsLHYslk8J3Gqcn1euX4B7DFd+L56Tex+XHkquv5pL9cbTsH/70p8aBbdAyLtYA
Peq0ui+Q85DfVWMQLztKmQYVn/btIW3LWOlJXBz6gTp8Wk6aU++E2V2XJTvV6w+RRsVkXdec4qRC
8d5229hIHl14QIBNkPmZrLuqodRwAXp67QEb+J+8sr5F4r4v6XRuEXOdVh0zUWMOVybPqlsrJlGV
3KqzZo8/emYckbmeMevgdGd7dvwZWieEZzpxGZ7KqsiBYJdPvWxOsHYhOIVfrPYbXNwzuS0rNlmg
XWQQi4zqdLxOoNxk2L3X903GsMVWLMVnV6qPd2Vsm8hXXRYXaJxXlf1OCjflWHZClBif4p5GNS4H
OePRRDX5gRWC7jjeLahyfEI4SLYgGWwhypHQwCwrjG3XkznZVR9UiU2IJaD025ZyRXGR+GlMRQVE
2gwAtAmj3IQguMmRU5gYKBSM+Z1Svdu7vCU0w19mZ5DEuewmEid9NNYX9L0nZZvZ/d9WaHivikvl
ul9aGX8h7Qeeze7iH+D9dtm5XoYRN6HIBXDeqhQjpK/5ajdC+k9MwFN1tICs7zazf6Yk/ldaVaBY
lOtd6WJSE9nLrHrn6o4f5CdVcmM2A9YRfXbAhXBw72zTekusP0Bjr5Bqpa/KZQ3r6W8xEHvGPeys
2aXMzXnrCFhBzKkbKXq6obncpdl6NSdBHEI7g7WsO8UGT0SgbQWZc2+NMs+DpKGUcW96X+61mUML
LTTSwvZpmHl9qrE8IH6I0mkqwsTWpkBZoT8sPW0OdmxvsEFlW6B/ciEt4ywUh9oc+zfhMhlbHVPS
S2bNMc6D6rzt6RaURd86NftiY4E2OEbbPUg2pdXKwhq/QFAPNXIx2cxMykqJAhHrRf+76rgKhd2b
ZGjhSha/04oAQdtmC4b2VY3E44iTCYEVxINu+u2SA6JVB3D673ZiPFPeO+d+sYydwJS5tmhXOu8f
yFnhLxXCGk1B/qyqiPFbHDXIJtwq0MoEp4Z2YgLApUNJS4lZEC1S58cKcT2hE+PWi9s/hEukgdXN
z4s9XSukAkEj7sdai9sEGCC4y+YgApUAzjiyRH6hLpz9CmKRXaR2yndbYzzsjPiqVgP8rft+1Eg1
Gq+pYf80+YrEhDG1g4pwx1Cww1Bnr/n9Ji85ck/6wuwCQY+kK4AbnQyTLL92+DjJFtsmY0zNo24V
BYLaahoEtUuznVsKRR1P7Yf22CdgTEXgVvJkDuZ5sZa3MqNIRxPqD+hOcjXZsNBj9D6yBlGAprup
dv7oQe6b1dj7b54EBbG1duBov65uvi/poeaEEkpT4Z3crEHzylAjqcanxCare8AF9F9RE3fte+fO
j3UxfsiGao4YKfbfQUSDLoL+1ViNU60RrgLsvrrQoIBaoW6EbkoZR124r2fzW5lJhok5OLOme7Kd
+aoqGr6+Sf3QF6wKIwEnawllV8pLZow/cWW8eg0KF96t7um8HP1NyyTZC6OFeXzqQ8GdMz2sBTGq
ekMEq81yV52ygcnbOuhgN55Qnms8wXiyPzOCvbaVdZel0GjkGMJz5U2Z9Vfj3uATzvcIchxog7FB
R+Jtfvc/BX0euWX+HONPTCo7pEDBQikNXOdLERLR6+JICfCRnC2r+2dShlIeD0fAIi6AHJ/Qszhy
ZhSV+5XM1V1N0Kh+MgVkSTp+W8RfLROh6XCHWyGMzzkrtf2Qw/nkDUsM+BZLBPUOgy730rV++i5+
LIxvh/IocCkVmXxR76ZYoLzU/xmMmQn6WWQh3CKH88w5ZiA6ALx6JQsW+aHeOP5YtAdVX7ZZKz9K
5jdAHiBkQXGg9ikOW2V6clPUd5U/Gt12Kpt4kyFp9pfEpWNHKzcIum5wf6PrlfD+ezXEh6+jkcQ/
hWKlWEkLzig2aG8WKlvgxKjRRwqHNv7GSPXZkDiEx5eyxZY4zBJt27Gpb/vSRfzNdHov09i7THsO
ArWuhsOYDgvCancaDr/f4w45WaBnJH1lvukN71TE5gEFBbFojZ4u+4Vezsqc9VhWuhpSiTu+gcrb
75Xl1HmcBUyXYzBPMcoDPtAMMeShAgmmbouRydyfrhPV3M/Ze59RWVQkHodeL7WDMVCQcOinSDg6
egbVZUvKzBylCiHjEbKyL4X4mWh0KmxLbltPB8+qEFHaxrvwehFoC2EOuCSPdT6X24X26fcd/T7k
c7FEc5H/aG2l7gZNj5z7W/7fA26A//8WiSDIcGO7flovzERMGLo4097u0/ubEzF7/f3h9yvsvKTh
NoO5U/oHvAntIc7T7qA7c3v437co93fpgC2N+hc9/uI+t2leBLq9UicQrE1SpAydlFOiVadXZ8AG
YAhwjAEuEtU+TQ8tM6P1KsBDKUj5G9bvGB+ArwF/B0SMxZJiHTZycdztJIaN3ivdITcg9H8f/vet
qar5TnMy2rYJxI0B2eDOk0RXCYjn0qSO98ohGdvPhcaCnH+ey62COub3B79fyodV4sf4/RkK2ea/
f/C/b4mnZvks45NoxJc3VMffSTWp5vXwQtxx/33l2jR0a9/HxDR4IJjaX9ogZFxr0sBg3h/M+5sg
wBQcf7xby6i1Dy6aWDwlrwSPxJGoCCVum3YjUvPHqkCJcB9eLHK3iBtfm0N/f7AzrBd6+lATQWSV
8F3kmaVrxs3iHjonAw82h4CUEUyWVrNbZfYnLtVvaUNwNOv6PioxRkWrpjNHT9ukepQ6kg5pZO/I
fsNCtPQ1mfvHIjXygAFOf2LZn/qkj2iKDtUwnIh1+NHmqT9ooxuV5Hk/xIuzSX68huJr1AePPwwg
lmRcfctcYZhs6Iuap5k9BeRfbSt6rOtaaOise+Rz5phsxN0dBkASeL01ht1Sw1nZBbpJNCAuc8k8
1XiGMp2D/ao4ykZJANfJ/Cu4+bpo0uPhhFRChrapeaz9tNuNAIxuu+zdmaA5+PfhAnHpJ5jOILci
lBnKRXfN9qPxlE1PnxeuaFb8Bh/qFti2uOrLdFgtscF75+5dSDkfEzoAdJpEseelSHtnKAvFNvYa
wd3bqm2VHfG2H/FQlcApLpcAwaDtNTZqHPE2GX11GixqLSfLZlgMM2jIFQeofo/LzHzgaJ8QGE9T
VDlK/ZAof/KYVJfNQjcZ6aPunLtWfUZUS+Vq3JYeqxJisvLeIIu9+826EAb+UJMMJCykddSzVdOM
138AB6HGJAxuyqDaY4bWrysVY094inZSdHPvrGtFHzwum7ZwTwkWrquQKmkk2Hzvvvpqo8V5F+Eh
/OgNAR/QTh+aWur0jevFaUbgTMoLzhDnNriF+WDkd1zBdJZnW6FOWnuL+aWaCiRi8jwRB3/nfgVA
buG/uwS5iJN3nyyIbbeOr4arkxU4leaenPadZUzpE0JMsl2swJxW/YhASEaNtSeHyX0yVprAeLUZ
qkiIjSN7zKTQhvum5C0rNoRLodR+Ug3ZDb85TbmO6ED0pIj0MtkmHuXPrJona5r2CxrIK4JVwkdn
Zdo75LDQCG3dUdigIUl2nxzhnWqUaRDhYFKaTShHq+jfZKc412IBmpSM/2skPE6CkgrAPNFvUytD
hVTObU/+6qYn5OJoQ7z6zSL6m9qb+2Fw6suqk9KlwMbRdxeHCSruufaqJpoxPVO8squkIm2IP5hG
X0vVdBNrcXYkYQ1qn8+7zvPrVKTvv/eEkLgXNJrZXZXKW10id85XJlOQmvWaxKOF0L0cmKYCA4YN
71tbs+4jq5tDV1TdJalK42C3dhnzJnU1yHVzCBOEDRu7mu2NsoxcSeLilcX8A2GXB7UpmdM9rSXX
4z5wIEWsvBhN+HuDzYQst/c3SjSaCsHao4BGuMmBYBxpwOyDYtUuRoREu0yKAuajIrNrIeubvicf
12nqszUh1VBQV+J2Rb6QN6/KOG2GxKyiZqiyrU7oejhBpZ7qCqvvIJJHppETAMZBvNOt2A1EQ24Q
s6urba3MJmLf3HgZh7IGoJnEDs+M9vz7YuO7PiOeIvI8sVXcV1esc5x0tGpNk7j7EcnP3mvc4a9r
51TVjtuc54YIZmXER2rVFSdLsxxRUivnpTZf3Mq2MUrwXV4V1t7IhgcC4bMA75cTWTitgpaUkpMz
kC9m6+RgDet87Tzj6GQ8k2imxIk49OHvn1wM8l3WTh/uBc+6cTLa9iEd9GjCREY0TLvXrN679OM6
IKqgXwCdbI6/DxrSqf/+EwkeH5WljLHs5HsGAlqhVvX4n2OtO2lxSyXoTs+YTJK9iMfI6xzqTiju
16XJmw1Bm7M0icOpVu6GBTtBkS3oEIWWHkRXFhH8X2DUXvtI8MCXYHNbjSYoprV5yCcM65OBpmFx
h8c2fV/bLDshZx+Cwgx00zP2SdwhG1x7xBGucTIWQRqmuW4IAjVOjUVlLDoMwzIGMSG5kFryvhgH
CT7IkXJYU8xs9VCWm77yiOap1WuDMUMfbXYydmqC9cwHgo2ifhjdMBu8DZ6m4RGS/nXo4jRwFjuN
3Dn5hm6UJ64QI6t43EpQ4L3hMMIz6/MxXLSVvul3E/MS85wiGXgrbo6uiw3ExoTjPi+ZxI0CL+vB
IVfxkzajwP4u6Hiz3TCpKSiB8Z3ri0eLOELulwReA3Vibxy1e0JLzo6grSsf8EzTsaab36fSYvDI
1qlfjbQ6x5mX7ibifZEeN8ae0RPZdhjKPNSLrnmYOAymklfMG/sZ+/lS5cZwSxJQxt83TxT4XtM5
UudWPiK+yx4MdSSFCaFJrnYv09L+m9D165idg3hNTMKqE+wDmsa6LqwNAdG6P89jihKDdsgUxMI5
BFjtC4HVQzR1HnoEfc+lZX6oluGbTMN70BCYMfZh9S7zYnx7mjnvva7yLvo8g/FaaD3vMip8XmFW
XpLGHb8HD9OlMMruKR2qaruK8YfUGxJTLZ14x66btno7UYekwJDtfUVPmA/sEQoxHZv02pUDWqY4
YS76LIbzKoynFZdEUhbi3SCyaWMoqrlFd0vlYyavSoodKimWayntZycjMLBeyvHkdo23+/387dUj
Hdaku1kz++gJFvzv0evmVbmZzdXZkWyW+5NnPaljJy+11rgnPeGXCDPINoIA1V1m3AshxMs3Yyzy
Q2wMuG4MGaU55xiizwcX7/T34Ch/WzLVneI9mV3s/2PlPJOJ34SrdIvLjJyJiBvyqRS72zBrgh4Y
zbCiwQNpmmbvuW/AYVfE/YtFy0rwoLFne5yPTAUY/MkSe5uEwxsKGoQy5eKGIwJqIN/0YEpWzlg6
aeiU3vygUq6d2MCLA1EjX7/f9Qpj7sg5qc+Lw5hko80Ii5BOiG3JuWJ5HTjpUrFZ7OSrNlX9S/DF
UlT/fZEoleObTMCkcpEbRO3jO8DBuCHduPU5Iet7eCQd0tyUh/99xQyeE7f1vO06JhYoTqOfYzzH
m9StjChedA08Ke7JniKkfXWc9ZzlJRRW5yZB42TTzjZM5iIgu9ut67OOAuEQdxAwDIowtknVv9V2
8+XQpvajpT3bc4cH7d5QLoPaowrGxSCFXnH/tP/ySO3K+LGvLBMA3JoP69IwRMOpXi0XBkBCdE1k
kLzLNUVvDpenIMzsG2GSh50oG4IWkYd3qh4B6UwPMmYNM/Zi2tbqmsYBEvo1QqL8sxSwYUo+qQjt
+CpR5zeCMKyNXNtxa7GhnQgD2dbd4oW1LjBJ3s+QnNXG8h1FgLQJaNwdC9IPbFTFzaZGVfQQu/hd
+mXN/igpeeWYtl81c3KiDoonU4my6stZfBrOSW1HJhR4Zfx/3J3JctxI1qVf5bfeIw1wd0yL7kUE
YmJwJiUOGxipAfM84+n7AzOrSooUxb/KuhfdZVZpYiqliEA4HNfvPec7O/IqhvXsJs8wr7rPzCZu
tWG0ni3ONXZnP9TJUH2mp+VslFa92Amep6hHtDymJbKB0cy+aBHCNAVO3o+1T3VKywfVc38p8EdY
VtKdZWalbxBCQZ0c6K8H2eciay8KHQugisvyHDhvcJ1gGWWW5Ri3wQRMX87Tputa4wuUcJ4mIyUc
qsbHbqnjEDHcMB14xilDoEM9GXdIlkJPC9BeTxTNx2D5jWh0UbPpcFZtP+m3s6lzskX9seodPd/z
Bu9Ch64APQaFOcy/Ug2tMF9DSkLsis2xxpBHiv/co4sPXnPBbhubVBfGfY/cFlJ4un27V2ixQrHg
/GNpHT13GY0436gwes15iJKxuTEb+YTAMHzO19ip+8c2wnwEw3AbwP55rEdl42NT9r5QWXkFxfMC
kfGzBdHiqylZOnXqPoXB+DSL5nWui+GK+ZS+z+cxP4CE0LZmx9SAbka5MfUhvwMsD98izoDRNX6w
0waeHlpcYVKotPM5VzSnIXbd28yr6EnnzoHojGeHo8SuEsjrAZ1FXuM3SJf8WNKGCYg7GX3wcGH9
gC5Jklzko8PjGbYG6AYDw2zuAie6iFQz7/58hPH0OFrmRQcg5XvZFS+0BIVH83Pad6bh0kqsrQvy
G3lF5MQssXxjjI39xAjhJrGJF6/1IVqTdmEdDADSdPwG7c+wwf/TLK6L6EtdNMX39jTJ7f9VYpcw
fkvsunvJ/+vipeYM8COz6+0P/eVXJ8DNcAD3Kolt3XIMst3+ZHYZ4g+lYx/nf7ZFJIiLUfwvv7p6
M6W7Bp50+QbtInLuH8wu+Yfj8lc5wnSFbSOD+Xfs6vbPOYNQvxTkCdNC32AqWy4EsJ/M6m1s5sIa
lMm8Mj8C+QmPMfW4bb3OJtlLdgMGgdNJRkzI2k3683j6pnEEYYaBMsAKSSaiN6H15g7iy8qALYl2
rdzSiZBXfZTtAa+eZ/U3m82sc8uHynW/VPZY71FOFyrfywyBn23GMfYh14Pd8iXjoWhVX0K3QiyW
3E2NA7BWUMhCvCMAGQW7b6GYcAzge8hLKhNJbA6cBygdIRMZTT7Npj0570va8qtRt79TnzI5d7O9
UUZH8MO87QlFNaMKv7bptGf9c6QZe5fIO55lQfvdqmi/cWzd0dvc4st1h+4okJOhyMJ+K0mAMssb
i60AgrH3fwXz8P/dPSYNgsh+x4O4K+uXNp3+C4vyS/71p3zFv/7sPwB51h8sY4dplemCi7Pcf95s
hkFaorRBMriEOilB7uhfNxu/oyyBB0/XYQgZCMb+ebNZcCMwF7lUQiQvCkB5/87NtnymH8gQGjeb
raj39eUm/IEIkfh17MhEVgeXCWEh7zPMn5IQj1K5+E9cprLrSkOAQ6mu8+MPV+qvoMcfgx35yL98
0RMMRax3+JLMsjgMlrMLpcE4jwn1ZHyqeFVjVt4YJ6+wcz4IoH9Li/wX/uJfH5Jt88cP2ZkiTetE
aQsr4Dhk1q6ILOpyuQv5WeA48UGxMvr3TIAE/9lHPImqzcLOHAfN1Q7Z1B+D2TzGNJo6C1ywP+8w
fB11d9gZqfPBy737PZ5k1zYmJ0XNqd2Dmfg7cGFYy0pPAmEPHC8UzfUwmZ7DXM/e6Vrw+fef8d3r
uiyqHxYPWA+tRlTgHgYRQ7SxvMyqAS4DDe+Pjgw3IjK9oniIUPP9/hXfWzgn+bZpJSNwq517KFGK
+X2wAS9yjHRzl0DnXVLia23Cnmt+dFV/mUluS3d5Hz98QOZTioeT7h5AS+CJoxWQo5xBxBProN1A
ClnGnnNLz50Rd8jAHHUzBo+D3z4D0LgOGCnJWnmBrz64cd75mqW7vNEf3lCa9gZg6Mk5NC6COPvR
KdFG+p8bYW/DfD7Sp/GsXPPGMrmu8On8/qov5cUv7leInD+/quhngIMti4vwOpR3Xuxkn/TQxbBM
Adlpu/p7Uznr0SDNSIFTz7m7LOVgEpMffO/vfu6TbSonD7eVcqZdwbg3E4r2lVwbSUuZriEOhf7W
4u2BgDL4+TbhbX3wyX+uRf6xc7zVQT9e7yIQbMEyDjlMW55Dc3JVNjed02NZW47mV6PGv+YuLgPT
qxqXnDm5CgTEHDY0ouzYYIwPLsF7S/FkD+ur3HBlKkw6BQ7xi9Zu7i4n9pN48L2Ge16gv/vgQ/9M
C/rXhz7Zu9LcsDSMvfYhzuyruvSPsmLf6pJrPyZ2uQg3yx4G5e56LuKPtpLl7/77Fi3dk/0rmSsj
wkhFLCRmockQi2T1WJTuS6a6Y1iJtz1FTsFmubIuMtaaK61RHH7wmd97/ZOtTAek5kBpkofYqj5R
dXoY6piBfRUsc9O5zzgUFywzFdbXRC8e8SsdTZbe71/919uadE+2NcCE0KFGcroMNKrg1rBUXC/3
1qJRS/l+hxDQjnn5+xcz3vmozsmmZpfKtNshtQ4VbjF/Ch9lsFv2kdZYI2zHDXYEYPAZyO+xGI+W
1Ly57T7awN+7kZ2TDcyaGV7PxtAeFBGyvX5N4umSnrWPGmT9xHiUzTXDteNCAPj43nnn+jon+5fj
jgQZ2XN7YDSCBsn18MzuGCoQMWx5avR3PlbtiAf0f3iFT3YrnfzmMNWDCZHg7UA5g8HRW1TsQRBs
+vHVR13XR+JYSyALMAVbZKtkCH6wmN7ZspyT4ioDrpOKRoyHmYVU9e4O0Q125Tn6DOfh9T/8hCe7
UYQE3q2GcXyr4OYlCIA9UfpiZQbRdUr/2GGLOM/6Y5ffm7LxgANtfv/S7+yDlL0/PQEZkHZJU1rx
We+4xwpckk6TtHE1lst0LPl50Xn//qXevVNONiX8an0jzTo+yw+l657RnP6kteF+jLrruAg2CZOV
Or02DdasJY5zcOYePnjld7Zg52Q7Yj6L3TnQ/ANJntekTqI0d1DsSWjujufG5VHNx968yYvbD17w
vU3hZAtCfU+HHA41w9sdu46JcaLExbN8pYg+b0MA7010G1bT4s7e27b9H15j+2Q3iuHJpqoqfTAS
+7h6dN3g1dF0b7nGy/YXzijwytsJOfM8rQh0WHErf/Da72wL9sle1IV0abFU+gfDr16XYwjYFVrM
/fXgI30NgM1R5RGn9sG28M7KtU92IXLEQOrPiL1zgAPL+crgCDDVV4ELvIRFGxJ598G3+c7yeWut
/FAm1iGpPhON4oOs8T7kX5iIepnwP+WGsaNkX5QqOG2uug9PdMZyS/zi+W2f7DrAt4wpUol20ONh
B8HAI8JjXTAWNGDg2eU18GjEzZhQkhChasbUd//BZ/31CZZj9M8bQm/qkwMk1jmUj+Vd9A02yDCu
U0xHD/WFT9BcvPoPX+hk5yG1MXLzSmsOGnYmp9i1NYYGqERBMB07nVUDnnBRHyAVYgL34cu+d2WX
f//Dd2kgJ1OFQOhQTYe5GfcOpnDCZjdRSIXN+Xn+nsX+mkgWjpfzWRB+9HHfe92TLWjE5Yn43zUw
LbdHYmVW/gAqdvKyMNm0hnGMKG39yb5azF1mbAFewRr2waV+b/2e7EYFqAOnxZt6KCb9mkS3M8e8
V7xGFzSfHCvnqUMhjl5ThOkHj5V3zrJyac/8eJkTVQWVyeTwMEFOvuou06v2IaSD95mS96NrKt55
NlsnO85MdnjS90FykMwqRH70F8zJfY7bM8SzzFJ1xm7jmBonSuYO03XjwhCJOk+3NCxLN9140PM1
XI1VbpVcAJjrQp6zMV5mlbW5CZPgow1kuW1/cTtbp3uVHGCaQR2BlUhNxjZo0+qveSD44nnxFBVg
xrBrRAZrYDkMtCSdRYLYsoXD8tGR571i0Tqpo4wBv3KqTeKgXB0Gh+sNCi5c60Oi6uNrmzhPA3xD
xjHb4deR/tf6+7cGC/+9juY9QpwiOx0sLC/0pShJXYfx1/yvt98OvhXeS/vy0w8bcuNavr5v9XT7
renS9h+U1+W//O/+5n99e/tb7qfy2//8H1+KjiMxf1sQ/UyrddkefwO3/VZnL/n047xg+QN/dTDN
P3Q6DjTiEdcQ08u38ee0wPzDsWgxu5bNiIoZqs4f+auBafJngDLy3xtCmCbOxX82MJX9h7BN27Hl
P2m5//jY138uQa4YF5AL9tfPP7YST24pW0e2zgRDkTFi2byO5D38eP/ONpQLEKsRAu126/rQg7b9
wmbSyq73mtlxnbWMGy/tpvJidrt5F6c08Jme5deBoR8If9pWsWgi8NDWhayoRpQRh+ck2FYrrHti
8/ajHflAV+vhKzDOBmaaKr12sADjzfLww4X/xQeSP++7bx/I1l0B28k0Lbq8y+//sO/bQwMFKggj
hgj2C/lv/tFd/mGWLo2I7hE2KwKiyU6Ok9Aawhf8/twPiuHcx/WJKTjuIW1E+6h1z8m57O/1goxR
uITnMLBTfB++2pUG5o52BucmitA5l0HtnFtKd86rL1m5r0Kr2BpWMFxkaPgRVWW7sM/n699/TPvv
HxP+sWRqJBSTHuc0oKUoulb1dVGs3XIwj1VZ8WhD9va1bgiNiha4RKqSdR002jHC1L0zK6bn+AuR
jgB0u8KKSSpnNl60I9PV0p0uaX6Gd0GXnUMKvnJKYey7TBuvYzurvT8VcuGYY0H20VOZvo9WvqoP
xLEDbo308LU0d7k6WMIPrggJ0PbkMiJUn2pzVRX6N+gnxhPC1s6TZZ/vhzHgGZznl81lbEPpBTfC
3DvV4n1nQ+DvRcvZJAW1PNQg28Pc9HCjW8dxYRWaaRA8Nr1lLSI3g7koPxKqgl7Y56yPvts5Mv3H
Mzx3ayFL7ZBI66GLQCwQzeTLA7fjJWFqM9PbVFv7k0qIU+//+gdgzw+qVvFz2bqsRykYxfHIZ+6A
ZvfkmdwqYvc4dxXrUbYZuls9OU9LqB5ahJ/JAejcpbg8s1hc1BaZkDQD56O+TOQSdD77cBpfsokU
XNZtcVlNXbB1+km/1f0KMlljXWjwK1eofunnatjEArIOD7noItB1FX7ZqDEoruS8tVMn9X6/BsXP
pePbR2NdK+EqCweqtQxgfrzVyqFEYa418TrVZU1gYVBWzOKyyyGy/V1YGYSMjLW9Y7aPG4xcMMcL
sFeh6JRIIZsFeV364E1UVJFJ6CL5AVa1sxzQGlPoX+r4m/D6NTiFtOn892/95NH49taZlDoMifhq
LEeeVBS9XqRVNWmkny8ksmq0Dj1YApR/BegX0ljKlsM5IHgihaYyOJpjsCbEK1n//m0sZPPyX3XC
X29DmMoVSjck0Yw/X8FmHMYWKVeyHurK3bUwgZCYpdC4BvUpboP83HdFhnKQX016Xu2avHwIEWbw
lduwjG9CVDdnhaPcs7dfjWbo//kr3MKdBzPMQYHR1edGDeG+t/h+umaYdxkPwY8+yi8Wgw0mnfVu
Eg0l5clJpsktuP+lkaAQLyeyFZP+2MrbJo2Ms7cfuuWmfvvVXBT1HsnBtI+WNfKvf8xEHOGadaGH
EAW+fXtWEOdJtkR9zBUneXz9H+yjv1oI3PE89wzePXPzk4VQdq10pgQoE4xFD1R3g+cedw1MnWQT
9Ii40yD+mtWGe8h8DfuU+q5ryQfPrJPi+W0ZUB2IZSNnDajTzXyc9c5KJSg8VHton6rgi+ksXoHc
Mlfs8zppn4KwqAgTl19F18gA+w++PuPv2xS+EVMKahR2KfW3G2KKsm5M6nSdpKl5DI2WEUWTFovA
bAXkwD86RfNqxTLZ4Z+HwgmQu5fDjaoIXiDP+G7MwxE9iw9ANeiPRCQlE+q/Lrn4/R3zi0uldFQN
OhR+ggIs++R4lcsGHQW5I+tQ61jhmsQIaYj5TDTLGumq88ruXQ80DwC97K4uUOv+/h28XYmf71nW
CS9tMsGiRDvd0G1CqPNKgEKd672hFphvWK4xNnwm3Ld6suJcAM4l26voGiAIuE1AcYuDaXYYefFf
knfOqMUBZuDnrn7eOg33vATaqPtjsXHZZVezaWLFba1brN32RtmuOggTc6wJ67t0i0cbFiBnyHLc
vD3Qs36ygbEUDyJRgFSsWV2K2saMPUKge9uG4Rw1x99fBoMK9GTrspfQOstFZmlQbZ1sXa1vjEUE
V4KEb02um5e8i51tUEZ4qjl6rQqrhjKek9SkJrIEOgknW1nxEW7qyqnDagFfZGeoNmZvJDBxKXbv
mmOf1vUHW71YHrA/f182VZKDJo1HsfOm4/nxKZU4elCQDVNAoIN3b9OyZoasX4YNeQTSbi/cKeyh
r4Ka6fEXwZe6NzjBfzKM6YglKz2z+wXYmgX9lqdVcIEl5iyJRvvQtqm+JpnL/aBi+MWFJQ6GckGn
KrfV2zTxhwKW7CAVjjzH/6zs2krHjzyI4LwmkYjP4D4OLSAuvu9LQn+///5bXc6np9eKrZBilQeS
ksux48drZYGOWEJzli+1c3d/+lpmqSHWkV12z1vmrteT4YPN5xeFhG1wSyNc4gRCsXTy7GjzJmhH
RHLANYT+OkDZJmoJrk1nfYqRgG8LMwQvnDU3MW6I9SAR0tdav+v6Kp4AfRMzLzKz3abR/FpaVXKB
8TW7ot9Ncpnvt3f6PM5LKscHb/sXF8sWSgnEJLbz962oMpzAAryQsZR1gJdkWq2sKL1oWsZ+tSCj
+01w/Psv6O8Vg6VT7bvUXGzXgl/+/A11djzHM5dwhVODzdp46qquPUvEeANr0Isc215nS0CzhRXE
SYPEU1F25jtwt6RDoymH9dLqMTKs4NVNmpbHC5F5mf8oIS4BAaEb5kdrENXYfX3GZ0DyPljeFmvp
dJUtuZaupGg0FTfl33rXfD2tW4fOii52vZ+Y/tdjUu6cSNt2tMk3moNE2A/DXSojcQFHCPWpFt/2
WzUG2HPmSsD33egSI7wy59SztAaDKa5pRP5096rJPw9DDIyhscRi5Ol12WLso+lHbB3muK0R1Dfz
zDHWRLNMCpJ7QV196BG7bRulfUMBAqsn2uCnwqBfJMfEbW9zYTq3xNFyGYWzqh2z9/JDAdMyMSJy
GHzgr+0k2o1I/XY995+JQtxg6GqPi4pmZelNiIWYRFYtvsx87M9G99hbPu+4UGKDmo3hdIlnupLI
uRUtujQscUkOwKMV44Qy/NaUcls0A2Zlam5PD+xq02rdd4tUS/xk+RUCYcS708Z1teNQQjSsPjl+
09zdcJQjEWAoQbi4eEWHJmX2HhiePs5QbEQOrY6TuZe6L4EOHZNyw/J61Fhnup/sQ4VuoVhc1s1g
PYoo1TZNy+rD05MZ8M9SXrZOgpHBinE9aqq8w7d/MUgZ39h+bK8DyRRLE82D1Ptg3U1WsyHIcRuO
2bYroGLHtliTF16smCUwo8Avt2uM8oz4+RELzU1jkT1fGkBq0trvdn5ukP8h9I6M6V6DVV52PAIz
To2g6DV3fCC47nUMxx4MQud7Wh4PfLVsXvZLPclNPaagwRMTNXNPSgVm3VU6Ev7YnCH8rkDlapdj
Sopn0MPelw5sXUIWNlNOeuYwnvttMV4FRjpdOAtZsJpeG9KmMXiTdp+m9srucERYJI1yulu1GZkc
MBlLwLUvrU/hBlePMLSs24zCDw8NjAtMYhahzlTm1IQ0WyhrVg3ey7OyO8y1rrZwhRfjdLjQQeK1
XT9iUB23IF6+dlaVXSGRz0DIlcmO9Y8zycnLdSfO6gAI2+K6D135zU2d22zCTZsm+bE7opQnwzCZ
boq6Ny4Cl7+gzccb0ZrFKuiZ5gCeN0cfagmMVnPKvUgkKY7vMNlizoHYnqqHKsih03fYiBQOV8Ha
OwymSdybN45p6+m5CZ9gzupVJs3lsNoAQI3WgepJV5Mc5bO8/BLEXHsybqoVEjPg3Y5FvIbuJlsy
K7WzyJREeeC/VR1/TZR27noaNfKOxvxLNlV7N4hbaGqZ2CFqOisFd7ngXAL/HRiflvYzGPJZrau8
idZg1hSye+I2ow4rBllyDfuJOxlE1WzMJhT7qml31WzMu9JO7roMymcYgsdID+hlSuqqklifMQMJ
O7beJJx+HwGN8fRyKLw0BI8bDC70g64HrYRDiCH918wGBQTNOgY3ZHD4h0RjY1xnpY0i/Jx2vrOy
rYKoFpNEDDZ7eMO6iVkmLoECD02HMU3b1JaBC8zV72ROSBn0XGM9G6JgjoACgHyE+xB0YutWq9r6
Sq/QgNOt31fsSNhwGZQnWWLtHdAzGhnRJIPyzfhFfZewwewguOoHZ35CPGGR55a/Wnw0USp8ra4a
vawV67j2QfYSiLih2LwPc1TECY4wKzJ01qiRQN09yCL0z2Ot2rq0clbgNfHC6E26FvgZNpGqqlWm
+6HnG+1Xlw5EueAim9yBipZf1xhtuii9F8UhCoOnTELNynv8GwFxo06u64yDgNS6pRdGEAljjryb
mLg+L1qMWq1KP/swg+KwlI818ApuNAAPC+yZDJ99UbRf2mWngBChzQH6hREFkgZG3qMKMTcM9F+m
MibBshw6MCvWs9l02TYc5ucw/I6tvyLSI5rWVUM2TkJUwfXUaNdZDc6s0qt8DSpSw06pPTlutXeK
Ul1bSyZrnPIAgW48ndehOJRijs843I+r1iT9TqTRbWPo537uEBBbm49tzBCI75d9cCbGKaQtaZvJ
I+4FYxsPT2nbWDdlWqSeDCNyAgq1qsdIrjrHibyh1x9mMRHNhxRypUCN+6aG/yG91azQ38XhQt/R
EsxZdb8mqPc5i/Jp69DOrMKr8J4i7xuppM3N2BBA4tf7xiSr1e4r3DodKC/mjyyntA1xEhcAYPIa
rCs9IE4UkElS0g3JOw4gSo0K9FIrwFCq9IG5unRH8CF65inszENoN4caXmLfgVNRbjh6UeJQuZnJ
3VjAGAHV3QPvSBBhd8GXUNYYu/qs2xX2swn+xQmxxpjWOfHN2ioUgpFsYRKRAnKGIGRoteS4dOlX
5Zbyhv4eTUVEZWCRXsCRg5Pq8O0RwrIyO93EOiIBI4ro4BrdeRfH9ZZE3EselbjmwOu0KgASFzyG
Rg29vpCkPajwylT5RWYN5rlrOy+cArDodgnxOeNwltaNhbddv2Sbym4b7GeVWFA4ZQ55uD4vM424
Lv+ew/ahpCfOf2ZvpSs9iD5qn4zGPonqeV0rKFcJuWpSjugGImreolf7vCyjAx3DCwO00tay8xya
hnWedD54IFISPPIldzLQv+QLjNWlXhtlSB5UZEsc7/FDO1Xaunb49+wVL0ahXwnDHTdh3+xAl4Fl
yvGrTf2hLbRugezkKxhtddl6cV5ukqYZoIF1NSQkA7fTHGG01O2tYY/NFQz8kGU+iZ2qtH6DBvsL
kS94HUdsUtlk23tBq5gbWXwys77fA/6ozqO0gJ+3rFF9EvsCK4zQvpP06axBK/Bgmnq5wdPveGOd
NvR+nVsK1IvZICwmhDmlxhlc1vIu087MbrQu3Eh5XkZCPvHESzc5I62CtApvsGPuBYtzJqWg1wJK
XnU5f5ZO36aUwxkjsWzL6cM+3g8EZL8SCHKH5gcklIOnOu1suszY7jbBWVGmj7k07pIE4m1R7IJg
SzkSzHJf99bBFPG3SIk9qecvzFVH3Qy2ISSmEjBSM+FjyFy1ydIAzDS79kqY11HkA7quTZ4BGXpH
2sSbMGCb15OjBcti3WN3rLVxbQa2f2vozONAZEA6bvcVDorFzRVeiyq5z2PWf2UAe8cEuWsbwm87
ahKXXC3gG2Lai1rVVL3Bl5ZURE/G2T4Iqqs81evV5Pjn1GnEo+AktJryQgbDU193AKGC9BDUVecR
kHKZ1WawHnu+0wY8gg7iixQs8qbmh05N+6G0dGxo7fdOza9uHNqUqNrRBGKxGl78LEl2YzIkm1G1
Gx5j1qaTw3WuaepcKwmlKO0rt9IJohrCu7rT906Z4tEiIjYzS22l4QV/4JR4L4i6wEYtj6W0Ag/v
6Q4WW2ynT5nLYDmDxAXHMb5A6rPLdLu7sBv/aYlc3aXCuGQzzXdJpOGrJk6Rc1F73XcZgufausUU
59wmTvFJRaDScuoOIfTrIZ5x1JuOV9dOftTLmTppVdUU2nAL92yy2qZI5HRLVuqCOdcHgrCuyVR3
DzE2UiD4pn9m44p3i3AXG4xVJ9neaeQ0NKSV7cH3AUZRhPLJWHtKmA1fFcbeAoRMlQn63qoxwCRs
JuRVJCQmZ987WipjChaFA2RRXcZNCszeREfEEbq4I7JtV+DHAThNU3nVRlpAxim2Uv4/6jWaEW2+
H5R6xUtzJWPSR4DOVm138CVS42bIqO/Y5o2m/Q4v1NLjb+hMlN5c5onJsYZ6UHQKB1sGKEg/T4xh
z6nkWhFxXFb3cL7h2wFbSpsII6e/suLFF2A80xNbKrQXF5flKvkse9CqCbVPD+pE0CXp2nJJRtBw
oIcX0mKaQXQKzLES05AxX6KYcnduDkdMJQn+UeuGSie6qairOj03zhofri54ir5IthpHqVUaQGXC
9HvWSxdBV2acEZ7CeQ3sLQU9AZJh81yTfcQ6mmwSwUlhp4oZzDOSSeRGorrxZBNr900+HP0Gri+W
S7CGPokYyzsFLRYcXO7pXoTe0CWQipC1ehCDHqLa31qTuA2FcZ7HOz1HtqcELDima0Wrfw0LeVM0
RuAljpNgnJ0DgNuG19Gx4xn9xLBVrRPCfOFZhZ+G3hOwbQjRKH2vq2zID+qbnpivuj4CItGR6mIg
GSHzEYbtYkMWOvFslVsts+8bSMYkEIFam5XTrJr8IU38T9wZ4FUt/SmynVfVmV4ixKNaCG1UYuFC
d0/8+JMV+JeD1uIvj64bSn/638Q15GrYkbQdBA+cLSc4VN08PUVledO2FgTlmuTLVlVniRO0Hgej
6JBk6ISi+XPqqocsEfBaMMvnoo7YSM1go+SZXVfGxeTbFfBo42DoHIDLLllnOmfi3ACCZ4grcit5
+KVaSHMzqnczmZOrmryeFbDzFYWCfqYJ5HSaYdCt0D43TGJM8nRIUOp6/d7P1VlhDO4as1e40kX4
nXSRidyu+fMkXATnWbxzhHtbygx9NGGGDo5gcFPOGc/crULxeSlyIISWBokYDDSRF4BPexfeYJm+
VI32ZODo3WQAfGNNbkDEZB77nF+oh8QlsFPjuvK8vpzsisK3g1wCRAAOKkcBDXxfOhYl71qjsehG
u0zeCVs0e47gd5Kcti4Dtornjnw/yVcDkRoKelpiKgXYA8VFh1cV3U5N+xL1Fzy6rX5AhOb7waEs
xmcRG7SB4pgkN/Dm4GXPkzr3Zi181rSs2ofCiiGq+BoHvrZj8FMfSKe4rTKAXSmlfrl3le1sOHVy
8ZJhbwdHP2wYygXhtphacj5tw1inOXylhIZSIOy7iZny3oqYPkx2yi7ZRMnaZJOBLR2tfALAHpQi
zTKr0mC7tGI2lg+KCFjdhdOpcl1NCcFSAhQI/pOZvx/IXuTspjjLiGEDolWQWZOQercXSWKvB6iU
FH4QfhtQ+VBHOdPCT2Ur8peeudZfq34fmkBJxyyaj/4hsglhkT06l6bf4ClzOQI7Yq2J/tD06kyj
a8u8OHquBOS8mmpJ+fpVNyiWafhQj3CsqPgJynL4h6v83DNT+1uRVBvtdqZZuit9ES8BTOvOgabu
SvB/Fvrdlph0Iubst+SIm6ToyTm3ul3VYtSaOg+Wb0GpZKRHvcpIQi9ZRloOE0eLpb/v5uI7uSzj
WWghdHY4LkxNaBOUoJ5UzBR4NrjOqf+5orO9ONFJdEggPIbphYJpw6pX4O6red/qliKKNe0IImxt
mJLN1s4G9yCJ80265ss4yHVcogWrRwNaXifI74BHq/wRUrltbH2+HECRArf2glgssT13gwbM46tT
E/RRDSrE1C9J/OljaPIQcmBjhueMFB+B0bqerpD6O2YAzFU591WZez5cUMQDr5PJ3ppHRbz2YwJi
CfX2yC3m4TaOHGcg9K+QP1ZLDwlcKlFOGf0Mp0PXRZdlqAmZjftzkirhTmi3Ta575ElVZ4St0ZdY
jp1u/dUNaPZ1tv8sZbhbVNycd62v8FGgQkCTXHVxcFPFwed0JOBVV8tmNvKgymxSL5uxe9Z8YjuF
cSCZc0dyBduA/xnjzkVHcoDTo2dN6CqB7FqDK/1c5tWxzVK+nY6vUIYPjsFkMjSr8+GZgTLHXzMv
diGA45JElhVqfNhkFQDykU3KxpPrNbZziJ3ylZ7BIWhz+ih2NmL4mniIQtCn+NCSTV0txHyTC+IP
3Ra8GIyRzqHeY1OcBI4hv6BNjuaBgx5IUKpT5DRgoZs528iEk7BZQsOqlrNDTYtUROUWrBGO/mE+
G7Grr+cBGFoyN7A1OXO4ur3LDTascCy1TahKCl9/dggU8jJCX7BRaKC4JwlRlIq098mHmAPWfmKC
oJo7ksiktrFz4y51jeAsElbO9LSr1zg0mWr28+fBDr+3lnqgP7JrTfHsiqHjUGiR/d5z+/QG8UIL
wH2Osq9p0O8ci8adDax4PVSI/hqApo0I0W+pb+ypFa1EvjTUOuJK58RKtANpdyZpD1n1uRuKmxxu
v8/ycF1AKdncKQpH81ZEfJKwaQ65D2IjVLdRTpbsBNmiTglXMAXIKq2DHCjas3xyKHQCqhydvkUq
s3RVZyO6ktoONmFLt2v5PirVMSe1rc044lkwqnDnGtU9oKmctFDoQf2UburSXLrp0EvRFh978uk9
WtgJRFZJCyLSriw4HsKmiZRm2Sb2o83Q5UQ9gjjYmBMFzDBBSNJwlHCDNIdCoz1JRDaAG9o8mns7
wjaplvwmxy4PY/RU52F4HuTNxmqrnRgznw1iCNlJJiiO2gO52VZ1302ondJZ3djGQJOF9LDChOEz
jA8IfHKc1ICui0rzakK2Ignt3w/qR86UxBr2YcGkoP5U1WAMh5BqPWxBFWmvsgmg2w/xZm51WCzk
mK3iBkoVmvB6m4/FPrVJBWqg+ZiMsyvZYly1gTMNUBuLPmNbIMNpUe1XQqd/UgkQGg8uIkYyM+kW
BoVX2nT+oIUcstblUOn6u1S3yLchzoW07P/N1Xk1N65zUfYXsYpg5qtysCTn0C8st+1mDmAACf76
WfStqW9qXlSS7b7Xlkjg4Jy998oujGPAEybcU4VvXfumf7Pb5Ntyif3EkQMNSNreMS1cOBQkUi8J
37NIrkZJynUE8wIUeZHNL7ZbX0KLbLwisufrXEPzimuyich53gWdc+18IId2GRE9P3rhyvVRLNRe
81VpnRyCVb7zI/gmjUd0twbcRjIgsRv9qpBOdQd/dkNRS4qfIE6sACM947wHoEwSBBGDd571MTnS
XGsxA/HiA9oV1Xzrq6UjGRpfPbWCLBHkEZMdrPDIj+tGLQWTrMJVERbsxVK9m5eoAE7hxoxRCO6k
lIQcmDfTsKaWORttfutnyMLJyELEoZwBP0JRO3OW/Kvh0chp9biy2LK6cPQuMUY6KSPHvOM2p1JY
JQnowcJRL/SyxlXUunpvmoLYj5kYlGSBFFb9g+EwfqstwupBmXQrL3fMtXHjVqRO0rTXuX6DsQ/2
HjEdW0zEhCX+1eX8XfMJrKUgF1gGdGpTJw1XjjsdrRmB/Dg/+0DqV4nCCRVZ7qogZhJUQASoDmZB
23Iu6Pso29fmpxURKV+GIuJ2ys60MamRKjbgBuikASBkTaIPIb2NeowbvTOXJFaVT8GWALUlGky0
jKBGbtmu2OcF3UQiwYt95hFPYDBxR4DTXWhb1HvfHP8aYRcDKZ5PtsU1pX0H/lvtGFuSoL45WLFa
O/alJbZnn4XTN9Pf8kljfYyxGK+7JmMLcFia2ty1XsnL1opQvh7IfJxH05ZubnDUonkcZM/PFMWp
Db0nt/e/2EToJKgEX50Vf4MAeVFB4B5TyzihDFzRSyuZKv14gU9bsn5zANsR/fTatdl3Zxh/bE2I
jxEtEMXurCd/ICCQMN7ZQvXk9O5M6hByGPY5ydLM0bupaPzVrk1svqDRFWtKuGaXocveAH3Jd7VZ
MFFzAP2CwpqsydsiAPms4GWsrPgyeVxx45BiB66dZ1tH3L+6vA4CGVDQkHvqPHqcRUCErXLVP5NJ
BqEuD0+sansjTf7FY/JYyGU0XXEMDCJLMPHoflpDXIh4kbvRsF9S8jrlbN41FR9QYRFvBHN0EyXz
d6GvoIvgEhQDW1+5kMTMEvhI88aNRD1Q/MTLgW2yJHVBzMZH6mC1EcGiydkVbtOvlc/IoiW3fSNa
56UHn8OZixWJrbpX0aUKq5+5gw4aDd63phsRNdnSDLUvMw7Qxm6bnZ0Ye7gT6GlILF61Nu2+vnZJ
rwIM28bhnUPW5UZIfvVqelO9ZIDYJ+T9EzizLrlV1vbQkVnsb1vdfxdG81pGxNGGWfzsTfHJJhb1
OIXfvmz4O6JnWjtPaDJqmLfiMRqc9yFiZW54D+g2njTXrcvnhR/YBFlFDrIe7as5/fH92l57wgAE
AvMbsE9YuPzm02fFoFi05ho/BwyUAf6C0F+O7jkP07tvAue1t9yrFc3eiUEGtiTAdVmN0BF0z+Rn
8V3alqQaL6Uq5PBV6YGwUWV3y5Px3xKlsKoN0YEe6h9de1sA22Ueot76lvvbQxgzJslzEgzcHDyu
K0GuHQmfNGkCjkx+1q3TmVURolm+YW0JN4xK4YuVbbwJO3M7ebQ6g+QWeoS086mCnRXjTjgku5su
UZ6STLIGNHrihiMZae2wzgSJf2kkw5VKfAISY/vxF3Q8sp81Cfslga2QXMvuDQ9xl/zpyFzfO2lP
/ZercZctaNwuKp/kZMPspd21Jpl9LaY8WpM28mrnfrkOvZItoDYgVhg+YJ6/FhmmK6dhsTEAuq+L
YdpzVNSAyEp5lBnDfJRPXJ/esHPDSYC05kot8NZWFoSO3gba2XrlGx1XZ2/5Mc1R18+3gIqgONff
BT1jnPj0dkYOaCuraQBqMWQxFqAHLfGs5tLrDXXzQUlttE/zskT0zLHB5PKvrE+fkm7jlC0bbki5
wuImaYaodyL5cGb6hrsxjezbm5keuM1IGHlTnukFUSq2hMP6HI5nLJ5EmNHeBgralMypih6OgbVQ
9eJBnh2TlNgiz2EgEmm7FdJUaztY8PbwirriiJK7Bm3JUWjINkmcAYWzezKBYbbXM83ifkR6UVT3
TKMlMfAu06fO+TeSHUIQpORfeQerDo/DNJKNmNC1yja64zg7cKZdWadyHCuQJCP/bCT4hvOD65Dv
0dQdA5xO70C/neKIMBnmYRtdZCeygRj82vmN5WCTh66/Nuu55L3jquyQBsDV82gFHDIyb9w43Leu
8eZ0/ZdLt5kmQTgz4jTeSY5ag2N4HYzoFoCjQ1pEDA+ZTFtkkFRUVii2coq9NUG0zItC1A61398l
bLep0dQHzpWk3DpXmokavuc4r3lPZ6/JNqkeviamyRU9rFF/i55VpLU4OMCeYODG0ba17WWWfbGK
eFyNhB+v5Szf63l4JfnqHLTpvyy03sBh0Yuz6lcP++pR1jnhV7JaEnvKjZzdpzHCHecnxA0TK74G
zH00lRGumEZSo/hHhNuXySGB2fJMQqcNUkEVfjenJso+zro3WtAPdmvdJnrjK3N8jZwY4CaL8dps
0RESkxvsyyjc0gYN90E3MiWsvzyXpDLc/Zva9+8y1D00nvR+CPonReFZFezisDcgmnbtx6cZGGvN
qW8f5OBKzIaIWW1mzzBkHrQnP9O2oq6MKrUitwDkA3QIxAjWA6M7smuTgHNTNU08w2uYJPO7q8G0
wR7/UhWHcTdWsHPDb6n6jSu6t7aLCElLnfeGVWRr9axJkYxuS9hYxjE6Fg/kqgQbxUE8EzXHQ3Wg
Lo7T4o0o5eYU1P9azv7rWT6b5Yx0MKteTCUR9AXunSm8ZxEa76jPTo2ywhXh0cmm6miwK+KbDkE5
Pei6uxDP4h2I9+w3qpguJZeMks+qoDphxot2PseswNu5rmmn584DTS7vBPQDPFLcxatAtZvI0gB9
NIzYYPjp9YiUIQsfidIkxrEoj2JQC20CoGi8kNsMgIdW+xPEsblhQrBtfWdP9jrKwM6UOxJhOVDS
7kVGdgg7D7T8hLE7KTO2aAtO6jw/+Fpx1Va5R2TgJ572cmsa9VkUAvJOTn1a6+yjzvsHFdU14WyV
Ap7uHMYatiQg5eVoE2/smkCTjh6rT4DIMopDNKDbJ2E+yrz441btoe9Atpf5hlMHSRhTdNYop4nP
5f0LUmqPtqars8ykVgNpRMemVK8+MwFaReW0sB1ZDhe4L0rAVRYoMqWr9Lk2zb1ZatSF1UPUMXIS
Qn7CGKO7XSFQc9127aZ2u61qoVejNX9Zybdi1HEgrHkdlw54tOYp89S2yZB5lBwEIk4AhnhsI/+Q
0eul0vAo+ybGhYF5pzjmuZpdYzDS77yy1JL0xbaQpzQHdXE/dw/NxAnI8y9uVZKU3KHqsTiqtjDo
pmGfDP4+TExCxHuYNSazEk3BVUXpe9Z0nBjpW4VOQf/NJ5SusI+V9P8MgvNZK+ZPMiLLqP0KQjpV
jegzQjRA62Bp33DqjNcio5+N9wxOuDZ3OYNDqcK7Ieobdmo0r45RXvPJP9tx/ZR1zPNDmg6AHvOL
S7vk4HjpqXRSjguNXexqpraZ3SCGavekusp9TRLrmtSOjcH/r6nis6Pife7QX3M7+arA28B5ZTtb
oH9sEC5gLhUr/9Q136mjAcYopoid+0pVmAArgaGWkB4xDaQjw74KkNPxO+ciwcddkbfISgMXT6Hk
6Np9jox/V0ftg+dMJmxAa2cgw+dNvnV1S2t2oGvX1Z+6zwRTH9axIkteBk8ZJ/ZgOBiYYwSNNEXn
u+1KG7QM95lLZ6QhBwVZxLOVfnW5eBRj3bO0LNkGFu1PUoX3TI9/EhCQJHyP733FZ63Y2zvOkzuv
yj4fS3LzN8q3HxsNlyWyWzpj3bsyh5d5zJBBvCLbrMuQQ4TCb2PszBnCZt1V1XZoOA4P0R1p8msF
FMtvgYIVoabGsQ2ihjt/lQTa26ahyYlz+FPaxGhrpjMr2fd/4xE5ErIwLtdvX9ESanvfuc4cd9Iu
u/MIBqUQXyCcvbtNivQVTO9nHOblyjUEyZ8mw/nRmtZzEP/rDXDz1MVMDeB1BCXbaaZ1tPOn+l2L
7MccUMX4MCFjWaFRLNp/9HrADzxKMzvlE/Wfg8F3HZrerg4QKcwh+GfB9HNlDtUH6YoPjlA77I/p
dpCMD/KC29EFQKDEyxyQ/iPt4ew1kEIVigoRh4xrLCR4Ayd1qxwLHBTWjxnp/p2gOw+kS+TArDWc
p1Sz/qR1vFHu8DpkxbvMKR+YGzw3+WygQUJ4PGGDox9Dx5byIvH8GOPvh+3rYhd4+R9/QlKS0tGj
x/BqBsA7WbcIovJZNsvWWEOYqcGPi5b/Bm2Fmkk8xRZooYYE8tZOv9zq/qdGvTlkEqCyixSOFKU3
stT1/bBFIzydyf6fVmHiZxsVyrd2dgvWM6L9DOznoAS/KqsEoZcRSNxwjFpukX9N2ryLHNPUnA0k
MtGl9/N5TzTt0yRHATpAqYUEDUnP6PgcO5CkQBzKZQEzgHQG9fAThT7zRwQ9xy6w92basUIiJdtY
Wn+Es3k2C/8u4Je5TGlpbYAQfwy2taDL9MkM3L2YvoOanCpURn/l7BAdG9ZyY872NS7tYDsqPyBb
n7peteWjpVuqP/0VYvehp84Hp2hKToFNba36nU8Nv54S6azHBtB7DXFxPQ1GwSBy+isSEFO11p+j
6XnrGXnlmrbajn1TrzOL+gq7y9bIOnWv1UNttv3WjvxohQvjS/Ty1Sz+ph5xo7anBlY8jYRhBGwn
mEuVNRq7DMkAuF8PFuwqXSZ4NOLSs/CjYo8jB6U8lGHt8qFmbl0tA3RvG9qA8kLrryH6/NSZwXxf
gVO6V3byUAvxGphBcqeLsXqa3Pl5ANjDCMwkg8YcwVW0xlGEeBOSMbuJ0O3oBKPQiTPGPCXoDtnS
sZ0i+zYk41NuZnu7mo0PM+kf6iLZz+5M/tmcM+nC7RS5CTirvL1LLfZv5YYfQUTGrJk2yPI41Oxa
QaXXSuDbqFNL6Q5gcaiknRBlsQuxegrcgcmUgjBhVosFu/Ruk2P7q1Q8CIPeqAMmgEG77F5rPlhs
h93dnOkreuX8oavjHQNrIt+EAwKwawGnQ5lo5zdD0jIzEw1yVCPRIkDSWUXT/ONTlk+Z8ZTU+R2Z
3dTrAV3dILVPppsh6vH9SzWPBCykSDBy130sJqLta8TOeqCbr3TcHme/I6A5ncs1jRuC7l1Fo8qZ
bpOv/xSDuEwWhsUhm9+6MZR3AaN8kD7ZsU+tv60/b5o2sg5eYBBMSYfVzuBkYmH6dE1scj7CtrUc
48eBpjCsnS0XPnLA6k7OdbpmAU3OTv6lFAu89Iubj0+HNTgjZw84z6al4Wvdo/wEJy3N42wTCdHe
JkrikwjS/uQ24DkYO99Q8C8915TAMZcep8tfmLGSjtFNGBk6cBlAVSiSTT0Xw6Wa+gtKb/QuTrmq
/HBfJ7pGcF9h5XMOXa4uZlDlt2GWB3f0H/qhoerL7fxktu1O9PONlGzznOoSlhgdeerK6AT93Icq
xFwduLRN24uGApw91I7hUxb9mXQOVuVQtu3RTONn2YePNlsSSMSQ/ipjj3aYD3KOUQto976yy3Nj
9UeB/kpn+hY4ahdFnd7jyVviF+mb9bn7VtL8X4FeR3NnFPlBhsvYgb2vDOCLEEL/IiyJSgU00b+8
2Tne8E7bEpAmloTzOFGqqbH8N4YpcLMM46SF7mTllAYo117et5O0DsJIdxDWnG06EmWqKa02JZFQ
QKOdXWO4MfMyhMmhG31N83wadJmQgDDl3BaJB4hv7/PO/gSteARXs0qjuXsUDH0fB7snv4CkytPv
S5s9fj2VSMXdqDbOVmwi9q4BxbY57tCmjMx7x/e6S2Mm+7FrxP2wPPz3dduHNDpoApIC3C6Ochk6
N8NdVmcHUpbhWMkpeXJlmDyFPXkfpWele+n77oEKKoFdZZX1tak5+ohEhzt3eelPINMMRfePBcgg
x4AT5hSE+YV12wYqwkPv0ywKnJi2N4Ogu2Z4qcaIsjdOutuUphNaQbt5RIPeOKRy21MQn40omF+x
on2C0Y6uv68KxHsqKuOHsTfX/eI2yaPxxgbuXFN6Jc/B2Cw8rMHb/34zdYBVZu6FVP6QorZ1n3pv
rp8Gh4EFL+KGrbmU+TXPgIThK30ELSsezaY4O7FbX02RFMeoq6d1UnbOvkKfgVjVne7bp7JlGjqm
MLx6n8paJwBuiuRZjXAdB+LHd4PB3JJpawKJs5dH9n3a278ud+RqGRHbGj6UbKZzt8w0fx/yUTPd
lI17zDpr/evINEenvdPLw+/L34dycC7kbTHyMgd6g1m19koye8MeL/Pq1zwmpcEY2o++mgUzYn14
nps/DFHYPriEAu+zEduX9aEt8zb3tFLR879PjWOwXsnhNIKbek9NKscAzDYto+Qe/FK05e/udh6Q
3LNrMy+0k+YvQI/8KnF2vHSi/Tssr3w9E+jrwb5z5pFTs5+8lswVzqoOIuTkgfeAXnv5zu+D7DqH
nMPhDXXut4mK7VkPNGlE4NmQ1tJq0zP6uy+asdt7nfkSAZReE0nO0att4QTQFFiaFq8wWtGYYaJb
T5MiRKndjvMc3ioaCje6B87NufmEv90wy/VbDkFAqSUBbJim7DOkYfs8ecN3kNi0kF0aF74ln9OF
LCP8tr52AzyXcAjPZXvsuxh1pk6S/0gZv7iMDi5WBW33OphF/zh1Ea6eIN2WQGWwRhnOR1GRTG/p
P5gEjV2Fl/W/L+fUdz6KMZfw/1YU1n2qaUaF0wyBCkX0Zg65p9BngQ+RIMzB9uIGp+n4EtQ+6ei5
2782eYJ4IUcuM+dr1OPxnazK/D2MTtCzsqNZy+I1a6r2qDDOPBpzesYkSH59aTBQ8cHsFt64k6Gb
PRp+RMblYE+MCImqrxmSsicgpUETOq7zpHsTbhX+o0/bjhiYRrNkCxC+Oi9lwQrzEKzp3BtvufR+
aFY4m9DputUoKgMlAXca9Zb7RPOkcMTw5GeEt9fNtKN+FmcDOZBc/T79fbBzBzO6JmMoyPIQYOSb
kQQWbPU6ebGmAJu3Gd3qWlREUI9qWwS4l8extY9OdUuS8duRVnwOoBqC2OvLU1P3X6bJrCfvqA6J
GbCtOz08A0QZFo8Kpbzfy53V1vrkjG52Z039vvSd+44d9R7UEbxVK+4OzjAOTygDV0Zi7QonjC+/
DznU0P+eVfX4XZvYDrxOZCs/l+lfvFnoSllbH0s7EydQTh3FuR3fF3QQmY5/juhnvs2FdS5o6zx5
yBL3njDVHkdsdvhdhy0/KE8xrrFVaxbOrsL8vTXS+Bq3yn3E7Rnfo+D/mRCvXMekhwYcJjsDAd/Z
71ihzVB5nCf8PZVquTc057d0UiheazPa/y4O47IqzCMfIqP3HfTPnWvSYMed0T74bpuv1RR2J+IC
0Jdm7atVuYiYQgr6uk7T98hM0h0Y8XFveGD+/DT4cAvAWG5ncXxrdHeOy6Y728uzRIJGxRNwH3Pc
Z1bdfPh+0u+R20OX9NEedrAdqUyYIw79aKJXtMvH3wfbd96ABtCEWb6Ej4jbOU5gaGfVfz+Ai4HY
X+Ori2wmqezaV6PZj73f3Zyo6G4eZNNDlDs/zQIbLAkbB/7D2DpNX/pkWjIQ1GNrxNPK4p+cDSz4
m6DNJqoDGkNjY9p/TRgFaJnEN+gy1sQ0R8QuneneyZv5qjSTGTOs/7iJBkxUTGorM+dfYYXFJlEM
FNfuhLoj6gsqXb/11njBkkvbEJ81MrTbwRLq6OXa18ZU5qVaHsDLM9n8fe2MVQLDjx7H78uwHOB8
qJ5EqCUjRc1Nwki7Kk7KXUxXfvOIKS1DgyOjvWFzuq3aYGErktoBeCh5shBCrwI7ZPy2mJKVttLz
74+owS/uUg+VCpdD7b3RO32rA6v7Wwf1cy3OGUOAi/fLHXOkONg+jLXQJ8jORmi0nV26Or+rHJoJ
9BTtLmzQMTfJo9VXxcFGTnNI23CJa4B06JOYnBT6TKN87GmbjN3df0/HSe1yMdl4IhP0Z0MuXktf
i8OcdNNG1NTkIiL9vSrRFDeFK14LI2ClZd3MbUqsysz3Yec/MpjIcIExO6xK2qVd6DMrKhgdp262
pd7znjRtmivqv0sYtc2e9dpZx1Y+3LtTdhpNdgTVj4dCufU2r41ka5sfZtYO1/ueG+PqsecQ99z+
zXrLgG/WTWsZBMNdQuwnIdfmzIAIVFo4vdqhrA55gcFaWMULghBjNO4zQzurqtIzrdgBtR8Hzq1d
YdMOuf3uh0G8woKjv9szwdb+gESmAzRZMtIfyeQ91aP14+AJ3iaebZ5Rw5vngnFHJ5zyCryyXGUz
lUmetUdrQm/nGZ7Y1/GQ3v0+QMw9K/jI+4wlhuFO1O2AA78LaBTrCi0c3Vv6/tSP4lw1NNZNZpVG
4mwLrE9rlqafFmfNfh7TG4RINhDXvc22ZPpsGedGmcEK3FS0bU3U6RaJJA86qPa2OV6oV6e97Y3b
DG3yJfcdPjrWORt17jiI7KXN+8OILP6jiN1xbZg+OjzGvP6EFnFM+2iLs7q54BEwj5Bj3UMwN91V
qhGSR6Hz52RcWmmFcK/VgM7WMKa3itbI38qx/nuyfMWoaYKmMVYNjH1iN6MBPKDuCp+LZHocsJ8h
Vkcr2c9jQTgKzjxfAX/vSst6CT3+BplHT4jkd/q9dRvy8NJKnDtO02uvafT75JhHhV00QYU0Y+oM
xkub+W9DTGuAU8B0ob6d9iSSQp6TOUERYrmJ+8J9msTEDilOjtsZj3nnvzrYxjhB+k+2l5Y0bJhF
lEI299j0PrqM3meq4ufes/pb0+OD4yp8+n3ArfIwAvU6k9cUoC+MEWT/f8XjbwX5+zUkkz6Cgx+p
RPOAmxM3YpqXX7kKDl6e5ru+HfudDQJx9Nz0NVmUxaHgXWYTie6Avfr2LrEInfCWA4BiubjCgfxr
CRjW4RJZ8PsQQUy80+G0tpU93iYNTiFzOASFWrr3Bgk827C2zkL4ybnVvjrEXtauK/p6zJfK/qCX
JUsQSnph/XMxMJwSs78bB8U5hDnaNYkTcQnR6ETkxvzJ5u6QtHwsW2Yu3aHoKr1JEaD/kUIcvSIP
X8oum4/VkP6t3PpiZezCplIC3qXB8DqhgQEt6IoHNtzriby4qbLMbeFBEo+ClB3Ql/Hxt7JsjGS6
ZWQJcLMBm8oGeoAe+vh7Qh76awC9CVQdlWCJ7OjYm7RarUH3HIQw+ei2oQRbwpByrj8lEudQGihn
u9qsL30r64sr5c50pD79vhJQgUIo3Bctn2jR+PcZVM8HWJ9PE+JtKw19ZgAzg0Q3E/dtCYYzzAdy
y5eXv18LFVvGqBZTsl7ytopGivOQ9TzluPLZWLraOwy07n4fas+rT+TTIasI5F3X34xEUtyhxjjr
oReonlyBljWYzmHDAFaSnbUJosE+ohni2m+iCfbYoKs33h7m4bX+k2aJy11aVMdIjQxDPYbJo7e4
w7zaRQTb+8+ZN97VdPT+cPCx0FMoeisFUiGCv+JLaubZuAr6JLn4JJCV3Zh+VC3uClNUiDXBpvZi
DA6t5XVPhOlxx+aDtXEbBEJGHZR3aeOcJjx3zCQDKHZe7gOUthPgdBNmmmosb3N3jnBOvtoSa/fC
fOpszF1x4+lj4k7Og9eELym2VZIH5hAz8+Bd38owRDQhXAaPs+uNF3rGV92n2NUHMICHPPJ/UCRW
u8GOrTOGtneESEg2CpXtELFxXFUpza9uNlfaieQRYoPatEGBk1XY0NxK9xpC3ftxCpfp9xSnV96V
nvG4NA9YYO8rCG0XARtsN0cLGBpdxi7xCv8scZjQqglnuv+8+XbPtD7U9nDLmUjdfJU9OuMwfNZN
dBU6b/64QrGRB4HzODnFku6uNThPWhNR4FoQXxGwJH1j7mNyS3b1GA6332ek86hbEs7P2NDGUy1p
d/peRibAsu51szWCf3mPUjCckhbgwfXUvzjj1W8v4PfraoQskCQenmddSWZyyJnMmrk01xABGqh8
qg6j3v/9ljGqcGsSmYKz3bdOJDqvf5NRjGWF+X1mp7bak8Tw2jWxPv/vYVbN//uyy10OkQPpPf/9
SIo6qgllt/rfr/b7m3rLmCRJENv8fmNIKQaF0Nl5lNFZ1rP6I2zWqRyDFcOePN3HQNPPUdvru8Fr
GfHj5kEBpR/mIpoeylluajkkt6hXDcSmz1r28iG2+P5ku7yVBtza5QfdZHS5gi1yXHwrPxE/6a9t
2H0M6u/q5SGtfERx/3tdogAMveJmYIb/FIGPd0G23UMf0t2cVNegzEWBNRP1Sxzftymc5yTFfqvY
RnepBQfYcT7QyWDWd9CmAEuBSulgjbezHZczq3To5itpAe2ieXA0PPsp47eM44fBStRzZ0x/UkYU
fRuhEpS7mA3t4rvhO+N2Y59M277xnUvoZfGeUKNgvURIM65eN6TZHspiEs/aUvjeGCDL0kEZNxXe
bmzqO843SymWcSzLqxm6Fe984NR/IH+TG8W54xD3ZFaaXisgSfd/66gYH6tscNd4W44mtILtujQQ
VKPcSfHxGMPZrKkWwwAxtJnO0Z1NrthdCHReISYn+Y9XCKkOGG5fIx+pCfkh7mZMKVzHsTnlbXzf
dFjFG5EYG4u+XyKH+dxgrCvNdDdIRJXmRApD6yfd1mmCm/RmQmRqYxX681vgMg50beaDWXuizfbP
NhloO0U/rVzy4JuyEKz500b3AxpKv883djxJBv/txJHC2/XOFGLA8W1oScm6px+3xvhqrQu0OO2O
6gYpeoK33GCgnZF7mqRE6C5mrqSq7wdRnpOOLmVpld22seQBeuVff+juS1zSRhbeYlu+pTiEH8yu
vPShugQu5FEFE5ceVoMfwqiPkuYDQQJolYZo1Woc+8jSFaotc3wZlhGK0yEDsqijNl0xNnfZ7J6Y
ns6rGIHgclhfm1KPzxwc72OS9ZbuGR11c3xyauYorUgx8xDV3x8mqo94gk2PigkLanBO4RecXYNW
Wlv025nEXiSChX3J07e2Ll/lHNCXMFGnSdPddql5V3lx/Cglg92K6Q3tpDN96NsAZWFVi2A8BSXb
OS4Z0h21s2XpXq5OexUlvdpEHlxETjHmVtbiR7p7z0VKNnULcrWsjrMEPQ9cs9j6ZnPflUiiYQ9e
oq79qrv008DeuB7isTq4ietwAIcQEyoo5F3r/Z2yFLOCatut0mOL/yyzNjkwvMKVHGzKr3gOz0OT
ouhHF4kaMsLWkCALKHOuxtkKDkHwz1P6hw2eloHl/jSfsgzeJ7pkeKHovbfauxQQ4TZ5hIwK8yu7
kTNj1pIZR2KP39L8iGPSM3AK3A8MTNDOl3+I/tQoPMftJGaK/Lid1giKoiOCla0hh285mM0Dw1P+
g1qfUX6sKZMCzACSOZGcu9NyBVVGdjJk64NZRb1ZKffccvujto1d4hZGXapVHSR4twfGJUKSpJkL
jWYcUcjiVH4JRuthys1qr1P5oSqdrW1B6IjTR8MGjW4NImNXWUFwJTuR2ePg4emywp3VmF9hT0uD
0TDnq7EgVTNXB6z35Q4s3nZoxTXhg9waZZKtA0JFcFuQpzC43WcuiSNExo7mZX5rrXrfwfsey1dV
ucUBnWGIyKhxtuFQPbmj2x1LANm5kiSqqGbadA4jcj9nFEg/ddMUDuuiehJWZK+N0dvU0fTu9MMZ
vON+bOuj6kq2/74UaEBUu5oyjKkRGoIsRP1lBqMmj8AwHuKj0yflPjUyFl01zYSlJf8i7FInJFPV
ZugwDAdjtVWJCarcRN7BoW1Lg87exWNPnkSPrbewn5NpNpiPejurblHQJNaw9SaF+dXkkJ+6u8YJ
L0oZe28qmdT1QATTKbqXjYgW14+L7I2JCafVqw6ejYiq+ImkDRzrYYfzL3zV41Cu4gqvVzCCPwyH
P6HJ8awLz47n9IcY3oSoF9gbkueNTo0enai3bop4Pok4ORYj0gIhyJ2YfMqPqa1AcNQJCiWNwtsN
3XMQjZ+IZnLUu85DYzfreIxDZk09LgSLmR2uEpBwfXArWiPdFmXHyRVbwID8Sk8WMilbZofCsguc
ZyyIqLwQAOJbzpANsIyxYlBdeimRtSUXhM+ZhJtE4x/QcX/ue/eiCXG9WIPagXL+P8ydyXIcTZKk
X2Wk7oF299hHuuuQOzKxb1wuIQBBxL7v8fTzBcguIVDV/8xUXhJSTRE2QPwZHu7mZmqqamtftU+d
q4MHajytUWATwVBhj/HmK2kzeVplKsPfKUTxOEP6XU5vKKl1lN49nVwraaiQadwtCRdoPMgn4Fai
lWthKFl+vA+6orygefe1YbTTmHnaRmuKZ4deTMk4YaIBuEIMxK2hNqWPXflQ/HqK529pHN3GATq0
dnI0coKXxrBo4BROjit8++L1MK/TMTvQNd+OfX2vO+He0Px01ZlGuWFmPUpTGKUjyDMeIe7BrdqH
OLW/5iOj9lT3UNRlANXFhEmU2LSJmuLWmSa1njS6UV1avCVeso4izVvHslMEulWpjagNK4QWQEK7
NMNxgGYxOd04N0coc/LQvm56u0M9WYqNE888isjC1EFJeWNCj10Y8xDesKdpGg0b21SoGIxo6+YS
HSxhmeJe41ZC6en7FANZuVallxxk+DrqMHE0FB1dpjl30lZ04JF95JPgb9ZNSuRdhT2jSl1cjKGI
IOpHl7kZzREiHAlz5lLjVJBa04aWqgGjHnp+pa8Ly/+SBHBofecx1MhKB7Azjok3nGc+L4V0rB7o
luaB9r1KSCcjF2WwEes/QxPc6aoIBu8yOpDqWksRBJC/cb3l+rury4qKNkQzkZprzMMggeHVKgBk
aATANw+dsoQQHLTrUJbncd77nEUJMJ5g4aP1zMAtqy+1yh6S1rgPWo12dofBb6Yx3Tj1r4NUTtxk
+OdnMJjNiB66MzaXGbNTL8lHTXSMLn77yKk0ZItwdedm6YveR6QcOOxg3NF6pPz5SyGm4raUCPSa
qMPzw2coa58BZCbMd+/m+lj3GvwVLGfdSPjxphpemO51FzfNVWfW8tzXh+8VXsdt7Oo7O5DfrXvm
2Fo39uDCerDwMqIm5eaRt4yeTVZ2ad5qWKMP6WTSlsWiIrxQxRTvS589VVfhWgc6WybePGcebYkV
tOIGb5Zd8dxYlXbNZYz60sQLIJgYsiEpC4rK2sI6h/l2g6UrMxwj1NKj91Q0/WEsbWOPT3S5TGX9
g6P02sVfY6ep1gljnHZ+j4ECntdXCSROpHLLyOtaDkONAlgB9qZ5Rdc6Xk+unawk3OaV4bSMziwG
E9VaRnPCfVOZ9iWt0f5XRj0uB8ObbZ9oB3UmEC1aR3fVqhY5TV1fhC2W9JXVdojlureOaHBI4DIV
eoeBgKD7Pk+p7bUahlWr7/NGbadM3PcmYcryPGc2A7LXzFKAe0V7UNedCu2NXOoxtDKY2fpWg5jn
WgOMZBzGYKRlmzzOjENhRM9S4/rEtmcaKVEM8bVR2FxExrUXBU8ooqONOZvzCKNeBXW8I/RDJLNo
ChmI1TQTode4MVIXO8nc2QNiSoSB/dJI/GoTjgwV8LVgP7rcqw3CiCXF749icqBeVHSYQ0c9QxeU
iy5rr8UY2AiwsBBkcFKf9GsnohepCbjBQ3fH+AIazSnjicmOHLwLQvcRK39uqoLkGFJg8NwlJlTm
qHvqvWSXpflwnuTdd6dulhVuvj4tnSXlVckHgXPupcY51J90ARSL43TifSvabzhFzsJJntmePBCR
Th2yGn+iShUQ0yB3Yps2EYdzfZt2k3fehdM9/BdId6H7NXK0tyab8k0UOtjP4HrtRRA+isj5Nlox
JVd6Z3nBzKINEX/FyXmlJ9edW78B7j4GRE/EiJ63KQ9VkWsXpYX1RFJ8wyx715nTzu1c/DvMVi7T
gsxDDHdMrW82dZrvkzAdET2GW7yk5QYJQIp8D6JIDB/IDqznEJYhw0MCgI/usZ2wJy18vYKTALbR
+oF5MUFi9YsKCUyV4HE85s+JjoCzR+7f44FSBDhoP07Q8rMRYuKo7Z3sXCsduTWYQo5OJP8y2vK2
RDPSwa08NFP8Fe89SeVBI9Mdp2qhSpNXKXM0cmjnQOmnlfo+4dzHXQgp2Yl5R4FzWXfZdalZSFms
4pEcZuNpDZ032+HY8ubW2fCIc1Y/+/U9wxNQd0bYvfgaCl5hQ6MMdQI4EfI86awKwwSvXok5J2Zw
o35rZ843p05hJtbXYdoA36eNt801mx4GE56t4VWAK0fS+hJJ5K+667xUecHcP+/d2+qhL9uZK+s/
OPOsLdSGNA96JGGTNR+Fel13lKhaqp87YrzHQGGB2e2Nx127jGbWYd/oy9Dy700UxNC5MBKUMSRq
KpWigaI4emm06vXe3OQkzYmN64nhw3OtumrbJhzAaUTvAPUUTWGEkqRBuNT5jLjoGvtNTs5+bJP7
tlBIWWrzqoVdIEEVkUD72MRh8o3xjnVhHVivTUu3aRFxyWGBQXWomeT4LkxflbdI53Nj00mKmDbO
y7VvFmu05Peag8IOeRnddxh9FdgsmZvAn0BCYVI6riU5Q7e4uS6sqOtXTgrlH8Fv6uI6onlIWfvh
gHRlxdv/Frr4zwxt9Ky15dbzcRe0EaTRWHikKbi2Uwq6LoRBXUwvVLjNPAyDf18lewugt135vJCl
A09fQ31rhs99g+4kDvcBszOaknrF1mpIqUn8A4cfZ1HgOFeUwZXbXHC4t3abf1Mtyi26qDehkzy7
iaRWbGDLttNmqiC506t4SYdy78ftRW20zWKou0tcMMiRVXk/aQZj3nO447L74qNGWYyR9xZOwy4O
iE2OYrOgM8ZdfGHbxZfeNS49RcIeSOahjsNF2xn+xujrOTb/sINw3TGEXrsXFVCRUhlJPaTyIb4r
evci0b391GHWyQTzh9q0n9Iass/ERGS6kvDAkubRwhAhBU4KfwCPW1CTFK5PWv5UDJQ1pfGotQ2a
wxy4RAmGo7pdTaej22IdQsvIb3IIMItmoP/hqOwuGMd+xf2wxzl8XRrnLnmSz9tdCUgMu7GZnmRa
ZRvBPYl2T09vR/p1nPx1UXbpYpwDCM4wEamCsdArxqowvDPaFCjr8bTDg00kSOsy81ELUH4CoS3c
RuHnTcS+aLG11DN8DW1BljaWIJPprAlLkHZeGlrDEOoCyXjjFwDPdnEzuHBRy7J9LgLtC6hAufHy
QdBz1V8t+wHGPoYDLW8J4YVcz9Eiw3sM63C/WrZo52YZVQZLNzDqHXDqNXyi15lv4+Moscl0E2s8
DYqjzThU8g0FeQIhYzVYT1PbPsDvwDDNzh5smV4kgXftM2fassWLHrzZfh2t2grwPEiDq5g2MCYk
X+le98s0uupVe4GPxaMutMXUD9ZS2RwnBEczPuP+0CpEnFGF3q1CXYxvraJB6eA+R0/OlhbbXoa3
OhogsIV+64zixbCahwG1A1OgtAjMWDOYK+bjnRIHAazdDIcNUaVM/6rdXZ+ZjDkw5Qszl4ZlTMd5
ZY48qdsbr8AwxcLTURF5UbVoUwpHmz4NW8llGfKe+4YMNNPugoxLEI5OvtYpBxZSTlh5h4gRu2Xa
aCEcYe+rEigU/ArBTGGbaw+69TV54z7JusuuNHZaytSLxD13bLDzov+WVuJaQZNcQZe8ws7iRm/H
FcjSg+GijAvxEaFcztaF2SF1tDRyQ4kPoHJSYh/WIcvaoklpZVC1Gl1tXhVejGtnHrJWJjCX29Es
t6SZaoJ+YsvqKrSwFLP9djcyD2lBDjmiZS7cpRy/zxYzugU2bTHsdUHy+DD52StCFcDRqEN8lkgS
HPr7DQZdBl5fJGPJT3Myn2XSPFDU4cXQRyt8Sy+8qkZgrKHksSj+0OpWOISw6zVg2kWacswEdktj
7ZlXCUVRTv8Cg7VC6qy+rYGZ2VvUeS7ajptEaG9TdhfjYLntDcjFTh+CpzZUeYUW3UZQCEanASSw
ukVpjsaqzvQbu8h+0CwoVmYX3PvQF32MyQlC4bqZAn/hOr5+XuOzEtX2l6qNvxfw90YamqvUVpdy
pNncwrLpL0Mku32PkRD+Su66yrG+caApiQE+cIgcG4s5HCHHwiPjCR6YrWQsRcZBzDubbMa6U8oM
1lWLS0PgMC3Ry+JDk5vFxg3xBxW9DZpYXoeux6RDPx3X8cSGTBjn0XsoOkYMSJgO9oMOaMGv32mB
ucvcJrgszZRX4nEfh16/wk2Pjs2YLI3eWw8TZ46E4XxyffpJmkPPMG6/iDT3L2BTYWFF9oLToJz9
fsxBGYuSVnllazcWzIM9NOvZmrImirehu9TdpxBEao2dSbbIZ7+e0v0WVNBuKRyAsgfzJyz+aWFz
u6447RsYRksxiWKjFUW9tCbAzslFWN7RTcJwQvKjlftsCNgRYX6D9zpjJG0Y05jb4miJfG9NjMcv
B9Jp4qUhPmjc9eiwdkp2uxIV0jK2PUTW4mJy1F2GacLCt5iJC6eCj233cIr0bh5HsMhwZ8BBgqQZ
sg+hz3KMS7Puv6Q6iXybwnlHDIIoOwYLGEOgrdJxXyE9YQtTVgeq0Wyf5uMDwF8BJqousN79VmQj
7e3qvJBjd5NX2r6XlyVnJ6kdc9lMAm+7+bjWrTvsRauvTdly37TBky/2ntE89gO7v0rKefdeBSp9
MgNs0prarqAjC7wr49C5ROPTLSTKpDXJ11Pe9AIf2nFjWtNX31AgC5a36VrzzpY+3D6mX3QpVqCO
6PaTJg4M7L7KtM5cuIL+cTRScglQ6rBHkjGSYo9ImxnQE9yklnjxOmpqwtWeIwAX1GgvZZvfKaFy
5mz6O2rzlGmJzrUso2dTL+mMac1si3OLPKGYP20D0LmPoSqsG9cXbFZ7ldOQu8L/OEDcrL1UGbmN
66whI7lcuOFiqCTGWHiZmuNjbzvNOXoED5baMsINZlUrkrw28QnUVsTA3Na8tFAXYK6ZgyNbD9Wj
FmWznscZMK9OL0QLE0hrO7aaP6wr16S7O2B57tsYn6RxsouSZjP/X1XHV1HpqMsYkf5qimO4x9BU
ELerW8hhDkT34TtjEkz6jxsswNZZYAykkpxtZdKoHAAtgUyIp7GZrPumAnLRcO4qa4oTL95Qu23h
096Yk/aWRfk6V1h6ctlE6O/suYkQHFLnW5Np4XlVY/mFlc9CaT7uoDYMez1wL2HDBzSWedNAohtl
oZMQVobkMxWsnCOy28nogqVwnIkMFj13EQBG2H5J0d3CZ0dQoW865it5U3M1opMyM1FgLVZ/yfGW
X3vhTC3S9k1jH9QwrP2KhxQCCUIktWlf1jr8UrV17Ma/dRzKxTIkxYq4658NU78e/JYit7vFjro6
D3TnoM1ZL8bo06ZDYr7Qmv7GHcJkPdUG49SM9ipka0UlyHrX4OTti+BcGvJtnKDXSLNbDppouFWL
C180gEQWbsIuSINqlnHuv1q15eGBh2WKwXlf5U31Ah0EcC6igTUdDMMx9y1SasfPbphh/WU2lGbA
kyG5dXTDHpbNVcCIqaXJH9upkbuujp9qxxdfyQB9NBjeTWWp9ooyvr/IXDLzpIqfaOqKy9gZnL07
GwgZ/b1uFs9pj/xzqF5xqjGhBtTXeAjT7RDYXjKjzb8w2q8qkdqFEZSXGEZb26gO6CoUBcFbxWsR
E4LdERWGPSEZi0OoMxG+6+PXvKN5E9SMZ4pg9q4kQ++TTM8vszvRNPF5Fnerhp4OlS22Q7Bmp+0w
qnwtGNRFXFkGPoN36gFTBlw8D3lS/dSzLkNW0gezlxKKSRz91o5wH0K8Tuoy5Q4ytGonHJQTsErW
bk9m1xnGfREa29Cw3U05hFsX2LEYc/M6wanjnrOFcWz9tdJgMicApnKtYEq6+c+BsK8E0IUpJZ3A
nvqg1VqIkdlAfPVoI5e+SScUqwEsd1/itnwqOvdS717sQlzViJ39sUy/Wli3UY711K9G3tHnLqdn
3QdZMMINlkrjUjXdABzS7RUewofYfAoaJvWafm4tS2xXlg36siECEcHeNUEhipHHiEfUiDSmAWpy
CrkO62o9jIQRMfr2SgbBrRlF99iQW9vKgug5IIhIGgBN20dbXVbVF6uvgxXLSd4ZFwetnLmtxaGO
AuO+9+e5iUAMhojWDDl708jlLIq6tZouarpD21zZ13nlXvU+gLDsRv0QdsZ0jqEJ+DDWNrgu+FiV
NdXD0Bjkn00cbftrd9Kz8y7Pv/WJWEvZqyskzIwifre6NMntOuxZECqtCFdYwaJp2hY1yhI/LW9i
t82fcKn87q+kjnEmZRAEWEBmv5i4GdrHwHaRGbKjqLNfLB/fqWYurgNCZSCZpmOp4FJicL5s7H6p
9szDorgYsQizEHE09Phh4YXXoUniYFbSX3J5/4wt+7tXRjexzLPNSDMCH9XyQYK8QXJIlvgenPuC
Hhs5AGWPrrB3cdcaGTu4zLCnQWJVD7Y3mwqMyBRwAMBdpoaSP67MZjRQrWNsoal4MxjVg5X8dMre
uAZXa6FZhlPCPQgB8LIXzg3E2QtTD8tNnb0WwjU3dTtTaQglKWkeQj6imZnndFOSAhzYu4n65vvg
y8fMtIAgKX2T2L7Q0KP5GJqWNf3SwQeqJh/CIpIeBbFxZdbfoaygEIeNv+r77rXFzGet0uQJou2A
7Q/HS3Xx48QUKFzyll6CynMokl2Z9x1aVjJmf0x2TZtcR5Yj1lUxU62glWDx3MYEFL1mhUJ4K2TH
xUZk0XmPvVRq1h7qGOuh6NsV/f3vFCI//JYUdqqtZiPUuK3qEuubAb8Jnb6F3ZhXQx1iJzF8MWZ+
Y126Pzwr/2nMZAvbwL22AgMRleiAdvCmIP95y6fqvpsyhOnAK0WC/zR+OCEOgW/w9JEKts48dLc6
2ELb5HQcLcO4YWRaLspwaxqk6E7xPYVbtcTJqeDQjGnxDE/+B5TVTTViRSp4WFFJhwGlPRxJzXkY
DPkt7bRXWRr70DWby27YZoV/Z9vDjp++1qg6VpkX4YGmwmENT/eywP+dXWNq+EbQuPCl9oDljLuc
tGHjVIhU+o5ZboXYING5gIOC0JkGFxz3FCgMR+YOJoLeZG9pP8M+DVQBR3/zOv21E48VfnMdzY+N
VWHtHdSuscp6xN6VJl/dGAKtcODml/o0rJJJ9OcRZAD3Z5TeoUv4HutJDbxzyHuatE4yRrsSoSAo
ElZgA8WBQY43COsS49sOsmtZTXucLARtHuZwZPFXL7GAmgjZCwxy3gYNCq+e9vESSvuDHYqvBq0X
CA/GtZVEXN50yaMAK1NkKQHzI8ZhiyXMIveX8GeuAz1elsVbbu/wxQ43sop/MK+RlnLZQqWY7Grt
NmZJA5AC28FFH3A8WI61jil6TA3cYhSiWQb8imx8FLE4dHCYJ4D5beAiSVOYsvjQuyHVha80vQ7I
Q5HIa0Jb9przo2Q+FQaa6Mz8hv8PqSa2L/cSn45iwH2oamdI17A3UdqTnwZfKsu5YzzEZhqd4Fw1
xXUGw6Tj55a2R5fUx7DAyktOYBR8594f2IQT9BBqdNwAe4JBhDGa4z5hIlxfeAERXFbS23iucSNL
kgxVdQflMoTBCcvrCanIJuwhwrlI6y2tWIkuIPwykUZP7Gdh3sJq3af28GUMofPlSC8WIa0V+uZl
hUU23I9tYJcr348wHbRwpYBOjRlljNPf3Ahr7Vkbx7RE5UQHJMdNFr0RTjvawWuzYQ9Eba9vAwOp
aRZirlUnFPY66uc2mFZmj3O1RyGEG//Mg+teaoxrMxQyXOPe9zhDY2HDEVZMGNp3/ory3103DR/R
6pDCePpbInxmAZTjk9ayiCXUcQyGHl05oG/Nq4weUM4vdMZd08c3dkLa2ME4GfoRSqJP0xZG98pH
lnIxDsnObneFdGN6A/qiLmLsleJWrKn0fOgQ8hscUiSEYdOs4oShVgGjeA65Z9xYMIXCHlVQo+uv
XgHChZ73Upeetusn9Ge6nYqVPWb9LTBWU+UHBw6hFanXmD5u6/s7UJthYYNAno86zoX0d/auL82l
bgcmdUHOM8l7L0qu2gLGbMFnz+QImajVv+tGeTu2vVpnaEpvJsb+4ZlxHmT6tE8mU6yNEdc51NeN
FA+F57ek60G/GYfyufTrdBdCL7RK9jlp9YvuMadAzFz9OrumZVvupzB/djEyRp2ebZ3A/Yls/uuE
3WkU6T9GoY87e8RLSbIP+i52aAFMK2mNt5XqsA4DIshLMz7UZnruXdUicW5VPx36yvQvTaRda4Su
yaoqkvZQFOYd/tD1nTGb/Ix2xXU4dcDkvTWXzJALSDovctPF60caxsaRmVoLKbJDlTNrTUM4mGVE
ErQH6TY3DXM7kKYUqbacfDgsE3ZwmyKYtfIkT9uhRPHtOv206uvOXBVKc6mn64OpMnvboWJea2z3
ha7NGZOxny3tmOugDhj5YjaB2HHZhHDyG1FsMdV3FxCPs6u+RgdY71k3d6lpiu+DhS1J6qDY690u
Tc17oj4deHocplGJ8wz28sKxJO552HnFHn2qPAv3pU4JJiB8LQw8QNtAfa/4kOtOAOJqMpQHqcGz
UlNsXhVwmb2w6FYTeSPv5CqIa+9ghfFTVA/7KI0BnFIsYTF2YLRG+JA4NA6HKH3ByWwzdN02HtO7
EMq6E2g7NwGLaM0hv3ZK3JXcYNlbHG08plBSu/24wWQNW+ABDDsz8Hexhrc6MS6jCp/tDtpg5WXh
1vOS2z7Hwk5wDlYydH5Kv7jojUDHkzo5N/X8OccefOmAVKPOo/ltw35Qjfxhe6rHMisGDmk2oSxs
qOGdWg+tjX1j4b85cXafTHTJqrmprpPqmIP75Abhi2cyCkeXsOvcgVORiYj5Pm0I04V4w/gGDMsi
3iaO6/TECY2xJhFQUqto8GsQEu4YWIDZVBeZBApxWeuENpJtLF0qASjNkPQcBeZF74/3vRGiEgqe
XR/O7hSneGoG64CBSVubBJ5BdtbKg3XbWBIy/uhY+z5GNV7L4VLk5QGnRNg58FNbWsZ/PQTM+KcR
cYxotG3H0udBhAwB+zTgG1Sm094b5RnZ1IPLPh4Nd3oeYVovkMUfciYdXYnIcg/0qqq1nKxn0oRu
N3L4bylD7ptC5l8bDaZSrBya0jPNisk3BwN/GW4TxChaA3yvFYJTHt6blSbusKW1iMlVfqkLA0Mq
Rokg9s+gkabAxmNs3GQ+eG2W4xiEe8uTGek5nRyo2QUExkWQDdea0WbLXMhyR0ervi7s9a/ZsGGD
KMpXDMdeGGN823sw4kp3tC89tJHrv148/Z/GttmCnNfG4ltXhqV/HhCts7Fh42hw54zSmgfr2Gsv
b9197dCsx+oHu3+BY85UrcaihvJQ6O4mg0pLgjnuqxiLEp2GHlw4fxNrAZUYs/KWqgx3VRUzMMPH
0UiExnlUMJwjGgBN9Rqi2rLNi2JVYph0a7Ylgmk5bN3UMA56njAEuLfpq6a+++CM2gpOr3NbtkO5
cTDI/r/MX5PuvDs+DPmzAVCE0JWaB1laxqfdA2cRixYdqi7TvFDU5Ja8yb3gEDVa8MWk7Q1e6NPX
S+nJF0hmvlZJ8LOvB8hBIeW6SMIS6CqjTNIwRl7Dph6JTdl4FWPdggrIR1XVmnBTwQ7fR0hP+IvB
VN0HjJzZIZSvbwOLP1SN/ZuRYzESM93mgsziWa+yl7rqv2LKPBsD1mo1VH2JdpdOTquix96VcPoa
5riljbVyRd1upzGXD40mrc1MT1z7cNgXhs7lqhcqv08i/56qneIPkOdCDwSGUoS+RWgX/h5vq4Qa
BjN+DUfFK6tf2CVDOuT8D9seL7MiSsQ5pP95gg0iniKu8bzDniZtMDkavUZcgydP50NnkozkWb8s
qZPn0cwd3QecA6fWB6MuSP5SR73g++tem9BcXWYiXHrBuE8Z/rArJbObTX1wYQL733MjeFNd52wG
B7esOoFk588O75lifvn7QNYkNmIclzusXjRNIruT8qoS5GIVDk34q8x6pd37+MZSxyB1tBlB4LVt
iOG/czN4mPlgeZBfBSYNHMxcX0ZGgo0ba/agD/DAQW8gL97/GDJLXqSuuBsTO/jGh8OivCWq6v2j
VxfWqk/wAnofsF7mnXfIm2dG8lwpGFA7hn6FW9o47jNmq6TkI3TVooKOMNUbVXA4176txEuLdcnS
KO1LnTGtV3SB4MOr+poOubPqA3MPnc48yGKCkW3V2U3QKTg+rfFi571NYk8vZpwbesDqr/o4yG3T
iWHV4U52O1U/cEy9YH+mDC3Ipkul/GLtlpAFsBPE6i0vg9u0E1/CPIzxdsHeKJhJC9WcOtPfw90S
p8xLx4L3JgYamLVePcRTOZtOFjU4JO7j2IaU3wQhJI6Gq3LWQk8jVOhYY4gikMtCBUI9WjWe8yOc
69UU4Llo6lN9jqNZdlN3mEYXKIpXlR0JitzOhLmPYNAzelorfh+jByjjzXvw+48fw//2f+Y3v055
/ff/5O8/8mKsyJOaT3/9+0Oe8r//nP/NP37m47/4+2X4o8Je8K35y5/a/syvntOf9ecf+vCb+a//
/nSr5+b5w1/mKRXNeNv+rMa7n3WbNH/93V/PwWPOv+iG2bLNQ/5Pv+L/6Yfen/Z//EX/6+f753oY
i5//9bcfeZs18+fzwzz72+9vnb/+19/UPEH5P/7pN70/zV/9huSZh25f+dVSP3OUKQzHMMX7F6OM
kzzzf39bs8SZS/VIM1K6719cZPwH/1jN/2kR/ulT/YuF+uuf+asn+LU88xrMecexS2DYQljcRP9y
CaR5hru3MGDpntqz2/qRz+6cWbrCwsC2mB5rWBbb6Y+3r7vztw3TtnUdJg5+qqe2ANJl4vNRb1+z
ziyhAIBcm4xE4vfycQ0o7c6UifRUmOQqyjJ/bbcTOgBKHnsC9DOIKWTwQsd4A4XlnKz9sQ0M88xl
f7hsk5M7AVKnLDlqA+j6mavY4YY+P90fj62bZ7ZuK8e0pIEpA5LR09v9DD0/8vENyf4X0I8NAjz3
yadFUPLMBtRgBg8uBjpDZ04vBKhjd4A4M03YXtwBmM46gpL24yWo22eoFPkule48ltw6uY2g7GND
gH2Gf7NjG1jzc/7xVPp4FMQZwc/mDHASpNLFycUBdewCUJyd2ZIsSOm6gfuwrdjpf0QDsPgzenDk
QQQKLgnlsElOKxPiejoyGOg8I28YTEf8I9v7Yw3IB4TBEZA2Nfv716ktgf3rpfyqRP6Rov//5MPm
mY5zJSxRHlPnOT/dCQ7psmILEC9P8jqcM7ijrkNNEgosA1xKl5Yg6s0X7J97wCRaGjpFgaMj1iZj
OrU9IMWxWbF0zlxduSZ6Tzxe3c+JARqvMwsaLMFAN22DS/PXop9QTijNX/f0EQfBPtMh1euQelxy
Y2V9zAk1ckal4LQwu07xB9fnqe0DUxx9FMiNLGWwAQTv2TXnvf7HUTD0M50woeuWQDNqC/30bgTr
6DVQFsUBFaCUgqnhJknAhzXQJcUx7pwkBZQNEk33qW0D6tcj94FUZ3MVYAFSm3hLUCx8WAKNFJnL
Ao8m3ZpT5BPMD7mwjlwDw6EOsA3eNFfi7NLxqUp2z4CQCAfUD+SQp5gcmcduA7a6C2gvKZE/vH/q
RGUCnyiTC3H+Orkb8dgCSeMEEOVs+71GoAKYS+E/AiEpAxGC00GY1G0abyd3F+jHvnxDnZHxSDp1
JumfQ370YQUUe0Dn8SmSHQladHoJgTw2Aij2gClpy5AREOs/J0W2S76gHM4HucdJ4mT6sVChss8M
SdbvWqbu6tjw8wv/OAWuODOgPOOgalApA6ueXjpwbFIIGiS5AmxLcNY5C59uQpdcgd4jhcFvqPTk
IuHRlwBPSKR3qREFud8/VUeKPUD1rCiTTbJCw/oVek+oMsBR+chUAKBEKISYSlgAAeyGT6HQPZsz
BAKFcgwI/fL0jsHRt4FOgYhbAEHQ/pc4CR0jXedCoGvw/vUr9p7QLpDi2MJAztFuzvzpGnHfMdLk
QzDU+L5rEA8tQ9l0T4yTuxFnPtNRSIl5Zrk0DZm7wjHH60p9PAfkTJQFjmXK+TRIIPb3/94pbYKj
rwMiAWGOly8kZRZ54Yc9YAKsg45wH/5Om0+uNsRT5shNwFumN0DbjJwHRAio5MMSaI55Bi4AdOAK
+qenCBlCPztyDTSdRbDpGzAy+OPTm+9XhaQwMn7FyZOLAkocGwY0xWXgzskQkU63qBE+poWUBuDJ
VA6wJLkPuBdPLQ6QrRy7AyiNWQNBB9mlgQQY9mEfKFIChUc3EQKLnbnDdGpLYB1bHwIZ82aR7hlM
EZoZjR8rZM3muqR0EtyFqC4tdXIrQG1PTXNskagBE82IMKkxtaAi9H1cB1wjSQscGs18D3h5vjNP
rImmH3slOGcmMKDN41uUi/Pb/nAYZkKVNT8/gddxYBj+uoVPKC/gnB4ZD2CVzW0RC0aVop/KY35Y
AikcIDNyZ1sZFAi03U9tF8x87KOSQ/uMd0xmYFv4WLMN3I95gSOAUxWXD31mKEWnFw7I545cASKi
ojPCF4gIpdCnY6DZc4MJRoVDB+W9y3ZyoQDK25FrYFhnjm5AbwcLUJz3Odn4AzFiXc4EFTRYysww
e08eTywaHnsOlHEGt4pu+nzG/3h0zXbO5r1h6ga16Px1cmGQXOXI10/ewwanVUzHnCba3IT5Ywks
UgZJUmBThYCknGAXWR0NGnMXWkAD+M0ADEKo+FQja5LeGYAynXaT24D08OTAIkggR+4CWmdchdwB
hHmufqL9x20wx0GXDvPs4eBSQ/06cieUD7jHZoU2QYD9rwuA4/evT7EADiKAOhQ7eu3vXyd3FcxA
91H5AOwxMABHBw4DMCUN/rAHaLIr8CN3hgog4v43RntCe+B4PslcBuuGI21IpOAl8936RzDExYaM
yQAwo1Ck1U4F9b7iJ7QEyjr2HGhy3gUOoPhcZPzx9HSWTMZbQL48uVuQ/P3IrT8nQeCDiExI+a1f
POo/nn1OE+GWEBp0bkP4tad3BfwmPf/7ZCr2NrGNK+4fXx9ev2RfQEBGZTKzrE4rA+S8Hvn+wceo
A/FdhiIFLkI99OHhHfj3s7yI0A/39hcL/8SW4Dfh+99//7QFkbmClQOJzEjwx0Rw7pVANyQuGtwP
RMHTY5DQ1T9yF2jiDIEB5qRkOTzo3B/7VAxxCODYkwUiarAg2fwqvk7oApDH86sRG9ES4TCQ8sGW
mNPdP0IhueYMDnH7/aIZGae3BMej5Yps2Ja0jU1hIy77BJSSBlAUzeUQhcOcCp1cGvBbA/XvBwPD
RVc0Nwz58791RX9uAhjouoRfAFwAl+g3c++EjoH6Te86YgXg1UqqIQ6AO0Njn/aABa+WXICrgEzw
NOHBY9sFOjySmUOFfvE93/8sOgQYskGRoR7jYvFrgU7sTjxeeDYzyGkF4YI4JwWf8UEaq4DnSM90
tgFc/F+B55SOwe/exb9/DGCRsAI6r5nUGBhs1nH+EQhseTY/PjXjqdLL+chHZgXkvbOJDBAg2x0F
8ryr/lgCzaS3aiPMRY+E1egpXgfyaOUZvGJwDygS4OQ0CD/fiISKWZFI3YgUZeaWnRw4Mvc2jgJH
UNjDKmcjvJPrqQE+7QKYlQhtYNBAuYRdf3K90//D3Rkst5EkZ/hVEHOyD9AKoABCEZ6JICmK0pCU
NQIlh/dWIHqAHoJoTgMtLenYiH0Nn33ywTe/wbyJn8RfVndLnQ2IlJC1qwpxI3ZDorbQyM7Kyvrz
zz9D0usrxpi+I/Uqej28S2/qiMIgJzh1TKsHQK/27OrHXBHLHxUHuD+NKBrThFNR7KPDCEZlqr77
YQBKMuxLxkO1iLsiOLC2wKMnnJUwyYgE3JFIj2JzBPMlWWoBkvHsMQuzRIKUBcRF9kmZuB5LwzrB
MDoLWHdBj2oJewkogCYTbggDHQeFcknLISaAZgPTJD6IFIzHeBRAsSfdJfOrykGCBjYSgh4dylJJ
qO4NEdbMKpWI3QMB3AnuxQICEArg5LSywu6IsiFaFKhSDAkJ0oEb2z7omzU5EGXBAk8gTpTpIQ03
yg3wArhU7AQAUzoR9uIrG5qpA1Dm+O58M3YDAV/K44190B09AU6DTwd5ItIWZDuBZJ+vCETGLuBE
hEiuo6FsBOiUVBTA5TgZ0WyIbSNUekmmWEBVANWRxwhQyU8rGqJNREEZ3jGHYvXruGACsxzBYE86
jkaUT6R0LOBoax88ohtPJHqQrOAWRQUhNicow7PBB8h7BCak2b780T7QHRIpQMxBED79Pi4nEPaf
6X5I7YCrLzAJNRLprtyg2XsaCUxKjkzOg7JJPS4beHjLZgQSAwg5fPnBiDbLfUB0tRU4E/corUC1
G4lMU4SpEUmt0RGeoE0CbZLqAB1oVe7TOBWpNEoTMqcmEbGCFCNzA3O7ASboUR0bocoFLkqjrQ6I
ghRAqRW5AunJipBNhIsavUDCAa8XAJ27EvU0UENuXg0/gGpFTfkJKlZCQI8PLrIeCczLJjVChqsP
MgpnpA0Zdof8niIamGmp1RAfpwzVFKMX9Gi8koIyjbYiTQmXXvlAlzZ0kWcZoVMEx9i3q8cVCyqi
iyEzoFJI+gdojFgTymwtXQoI2ASBEVwj4eLHJ90I7cfoAoxHJzsc0HXDkUclsV1BQctKNgrbRGBF
OCgCLMflBBxjRiPAsKYGQbcNcMBQWCSaXMIVgU0AvZLsWDo0q/bviBBkDiujCYQ8CFaAgC3FxG3a
fZSRsAB7gKsiEHOMp2LVIL17NIBDCLFIWKQAJxQVpc+weSbCt6c/cZ9eZJQcQdDKzReTH1TFjd1N
AIOIL7fHNqhAYp0WdEdU3QVVIUGMsowknaOmOwLxUC6BKDpXTRX6isCJyHfnTIgQM5TecdN3f0KR
ED4N6jwUSKpY3/B/EawT3UJJGVCwgW0aXV5YyQju7v+USMiuSYn26C+ETd7qNECvjk6jHicFGUEl
3BHXaVjVdHa3AIkx90I0ekXEc1OkCK1nUXmHav3JR+KyQM8s6Y4YFyRq4HFxBV8vV+cA90NPtniK
oCFbBfqN33cRnQMIkRtDgSAlA74c8iPbqsndIWkj+SK0mgpWjY5kyA3WaANSIqkdQaMFD+J/JM9s
hkMQFKIBncjoe3qcILpwCOXFzK0ZIN6PNAdt1q1UgKyY741SVcW3iJBybQXLuvTa89Wpkw29kLHP
ehsuILVUEPNPvKLoMkIzrQQ69RCRMjQpSIxRp5Bg17AAyp3cv55CyEa9A2w1wgkfATS9ORJ9QohU
EZQBjws3bCAkRPoyqa+AmXrZutjOA1HjN2WGokJD5xmse8BAr06qvIAmXTACGjTJGsr2u9gs0DfL
mssQExQLwc458+RHbwT4VSSN1Bmr87DidcaUFIgcv8kLIBlK9UTUmphvgGaZphSQL0G3HUHJRqgm
StjYCpiS/IITIlAjut1AAdJd0ggEYOaPYSMDogkHNUbAkLdj9IEuVyAOA0AS6cv3L1rZAH0m9Bsp
MxMrS5QgulBgzY0Z6TQg1nMD4jjY1O0ToV8R78E6HzUL4rohAfQZvYAGHJycfktetH/NGiWBjy2S
9/BKYNg8HnJdjs0JAii2CS4u1JnRFinfLp0HyPb5JuwY4wCHmNEDhEnZ536BeCWTjTheW5cjLojs
Dn5XavrFWDyxmoCMAC1j+k9qPXe9CUARhHXDjFYypyjnPlUY5u5Y0RC0jLxftOxL5owunHQBS3uo
Nci4o/InOpSArN26EejNBnICIPjM+MehqHoL7SRW4j3sMKMNxA8+0ihb4884LSkq7gETcFRGKU5Q
zSPcfRtQM+A7whVAuX6/hytgz0ZaKEJN5MoUzWhZ9sPP4gOKKiL87jaQO7CI0VE93AqWIddGJES+
AsKFpx3FFwrMdFsBDGXMDfkOIxzaEp4AadwduDhxfwRNgXMaW1JU6aru7gRMN0PDFSyk7ESkAUFt
BOYfcGHwpdMYi4dgN8Y4yIFHwiO9FVDLfAFZXxC5OzP2ChSRAyHSIroMLrWBBH2K6E+AxUWuxPcb
Kh8QAR+61SmuMQyl1vqN63pUNYbtvg0gGA5gF6JHA7UIGdO2RgV5oyfiSm1FCkjlbSwiqOiJlV8o
yu1MMZE5h4OyOV05AXrmnIgImgEkASpDLostFMKEMu6DrijWkPozD1n606WermwAk2BASoSR6NqN
ctoLb8ZqA4Zh0pqONCdUYo+JtWzAlAe4BAj9IvPqVVyj8wOzjO3wEW33oswlw6+5Brdw465g55RQ
AFUZi9OTTqzobGB1A4rJ5MUy7VMk3st5Js38ePAUYglNOAz9AVcXCavYTIDmlHErgJ2jVEw3HuUD
IBHSQxUNMIrgKZ8GYkbnBXvmgMhNEGoZ1Clabz0qpLNDQu4jWlPQuETTmFa1+KSbasfcPTOgXkwF
rS9apVSVy+FGjZ3APvAjwoVqS/YAwSC2jWAmVVAwlkgnBWOiHrzr1qwHuSxTa/dTHmKknJsVjREj
oRUNWIwrov9pYWYw0rGP6FbFipnZ5XwhTQzJi2g+8VJ9Eu8bu0C0HIWGDdeYLi12SQlPRZQfVyT4
3eMAVEoZBin8OqId5SIZpdQwAbLXkA9lVuxTL2tUQVQRmYBAbjwRAQuAzPrShedjXatLn6SARj0Q
9OGoomLGFgv9sCbTXXkP0gBShjCMyAkENyTeN7xAevSlSYtq40c0Ia6r8siMFjDmAqYlquUoGoOR
t1QKaEEiLeI/sA3AlPaAzWLzApzTuBHQrRHw+HO1xJKST7EV6yBv42mIcXlB35ocM+YM8hAd+tVQ
UGljaOwDjgNh4xMMuEZKwbX0uoiiYXlh2f08oO1WZr5SLq3nmSgD9B9RZ/Ty/1Jsj1HKzxoH0K/v
cfmj8aAslUqPVcMDwFJkXiqjYKSHH0QltigAkGONAhhgRPWAnj72gdCKlQW6Ay6QQGooutYqbtHZ
oGe9IiLxz/tnn8MnkAnRrVJil35MpP+BCOg+ITXiHhWdDez9F9KVS9pL/g9kUl6DGztBdH18wy6H
ZjkmOrpgSBgz7oUuPfjcfpCk2S5kJukx0bLuzogwJ7Amx0BmwOIy6oKoCLtCuJvKC5iBNqRhGXw5
Vqnvqj1y90NxAKuAzA96FW+aakFrSjI+4uHCUstPGjBiCwbmuQ9SUJYBeAgRVENPlBcg6kkZjZIq
RCskXj0dNa7MsIzPu7sAHYl8OeASMAHiIXcAZQAYWPQkcwxwXni5kuhiIYm9MRbKGDzJe7gnciCI
XIcyQXcAdo6Wh8wTp+iIyFd00ZC8xmgDzn3kfRmRTD8WiRF3QWUD+nMQ8aLM1heGCTB6fOC51Qtg
WElqyJevG/CVBbpP6cumklbNEaeiFJ0XMJvL6AVPBrDvodzSY0QDqoz+VDZAxYFCMnUkAqEXeY7u
PKAQajQBuj3chPeR6xBhS1r0qSYoI+wzDlHm44Il+fbkCGVr7NRr0j8kaZCuJOZ50RaNH8u0HFRe
uURRWEXhpup+igguME+HFaIZR74MxKH7jnEfOiB2xQ3kIg0nj5pzjONhkSe27gVJAIVcQ2JITKBT
V7uByEFLYiTF1rqRPa7siOPMaAMwdEkNRI0AfAQNp9Y1Qbo36dCllkKhgd9WOjERbQVimNEGNBrg
AEDo6JVRNGb6kYqIe/TjMC+K0WHl6Kz4aJc0iBhNACgAQE7HzahWsNRboYuIEwMy6FWAiuN/yht6
TH5gDQfInFIqwweq0nmrnMSh8JgckuEPUnGBbVTaPCIL7Fs3AhJN0mpFMBBSYSlr3cAM6GWnN1NE
wYfoVkQ5HvKxNR7SdUQTtqAi1VfU2dFTYCViIfco5MwqC8V1JFhrSTQdMQwGjhFlZRwdU6hgKLod
9PJLPPSNi17QIC4LmEdjSVpApYyTgBTZ/2gTjDgwRA160BilG5cJzEPyuAoNAYYorYtaETpNehv4
yeHQS+DfMkNOUJXorkq8PuOZSGoEmZKqGQgiJNuN1EhiAaVEsqIeHRtAbNGBBjyX0QZSPuc0AETm
6Cc38qSNxpEgKq8CpFNbJijGqGxoRY5k5MkT+rSFVuh/dHLIuBDEL2lJig44JISbX77Mg0ayBUhM
R0CwUlgXwCTcDmujxBUBQfuN314gArJdqRAACw69WG7D88kGJRlkMtoI0RoOSv9xEWWDMt6ad7I7
dC4jcfcHwMboVdCkO6BZW3sBCTMsQyTOABYH1VyAyLzA3IAAZEirDbz77QXlHuR8yFfcGUgYRO8v
vnPQeing+ksFBbEGGXq1JRui5C4MPGoMn1q44/ICsA3jVsDTmXpFvvdRqU3vBM4IOBcQUoVcAvmi
2nsRRQMzs0La7kiB6MRvNaMh8EycgFVFPljaOaavbWaWodjDRQ+MDLi0BkIbxwBiNtDupHCGsjOQ
cXzgkHl2PC+Yez8pHggp4yM2RkPS/S8Sb5IJ0I0XZRndLugJkwCqMYP/WmfgUIajUl4VYS//U6Yd
EW0BM4tCpgCLOAMnPPIEjH7RVTNBBECNAM3ADIh8NKrFlgpZU0GRNeYuzCEvk7DbpDKadRFqAi+h
nkLZiLQwtu8/tKJiQqKGHEIpgDBH1UgaOBpBUFxgD3YFwn51401sJqheyu7Z8ABpOrkIMOCIHrRy
BHDDBOTKkC8lAaCoKtXlr4gDXxAsVnUifzRPF9Pj5Tpdp8nqlyLJb98kq2KxfvAffH6BTiLL3b6c
/vgDdQ5AZPVPL25vknLx8p/Jn3+6zPi/LPmLf5Fnb/xCrhuNP2aXiVs+8G8us2K5lq8xS7PlauMf
V8bx37t6luZfHTdNoR68/k39ly/SJHf55fzW/+K2+tav3HXy4w8Hv+bppfuhYQlIIPUf5VN//OHj
V26kkvcuuVzzaevWsoKaG9ddpepBuXUYVzwu8uwmqZ9K3EBapgjiifeL3b7+qyxfzzsH10nbsDJR
1bj2OCu2r41CkqhPWJ4bY7iWhbnciyAJu18GwHHMy9gc/RlFw4ObkU/t1p+8b8+STP1tYw/Xnvr1
v284rvcwtVK1a/TOVLtuY9Pd82+/1Q7dup1IzO95Fd/4TQAKjvpfFEwb7rPxKprB7u8W/w6TRXqn
QoBIGX3Wx78wBB5lq7XrvGmFQJnKal35eNEZu8V7N83yejGJW9L9Zl36pHDr5NotVJDdDNqNV/aF
1niRLacSXOpHLAPtg/7LViRk3HfSvMLAuZsV6omBo+oPqgP41z/ya7d013pZkfm638RNhz2uTud/
TOiTM/s7jHyLGYeoegsBdtDBcpa1fPyhF/uwJx5m69UHfKZeybv4Rnby9X54mCzTZXPRPlfQ+73w
Cx62yIvlNK0XkmcVmrF12aO5m9aryJqbidTXf/83yU0xWaSXnezXznqedI4y3p76kPsyki+MT37R
zj89e3P0z2rpAM52RJKdZ5l6hcLeM9s6u87yTEXUAXC3eVkWyN2iU94Klp3a/PXK8lrlfmf+HHeT
dN4l+VSdvAPu1taVn/2WTkiSlXNLO6B13ePZ7c26XkbMIEKV5kV/58jNCHGLzknBrVKFDymqmz8g
T9e5XlYofuZl1/M0u9GRWYBG67oX7PATdz3RK0ujvHXlEzfRm1B4g+ZF562ILxNDzItuOALt2/Zl
j/7433XSmf7f3/7z5fsszdW+84021uc+TZa3yn+33M6LT5fFLwzNZ+mknQLQzmU3x1myytZzdZLQ
MRpg3XTSsoKMk7La9txN3cytSHbrtSQCeRq4fenbbL3W7iCdYvZ1F+6DisJ+BnmAZVuLBtjH5xyl
l5faGYRCYn/YgvjrljqcUS8OsHR2J3Hy90K/uWEAZ3uVknXXT+j9LERo96u2DCFEFauNy3Oze5iu
Vq6ol/NPvYmHFV8dft6Q009VVOs/DpAVVjDeBvQKu7r+CrtfXcfJMpm5Rb2Q2ILaTf1Hw7qgyLnr
nCXZUjkd6jsBFs8AHrR7IHMXYN1i6lTy7RscrU53kelLCEOuAzzqH/+VdS6y6z/+u4PTdV7nf/zP
8jLV8DSTde0fdFEs0xbQ69X5zFZxy7t2sIMzYX/gt7ONXSidL9bnPSzyq3TpOs/dSsV+qlj2xamu
pK08lulf9nWPgRkoQKlDEBKqfeE/b+TdfSmeWo385/R64iYfdMSQbjPrwmUMHW/s7/0AUeMwzTsX
pC8qiDKc6qGn/nYAIApYvZ4ZAmw+/98PcXfz3GlQS6YvW/3h6PYmL1b1OnLqhUjhTtyd64zXeXrT
XNmLi1of+GWuTyZGHtWfsfsh/XKVu0S5rVfaC/Csv9cP55MrIZdZF/05y1uHs5+4al32tPjgUgXV
oBlqf9qzZOKWGkOg5mpf91+vW24QIjj+4ijB189WZsMBttjYFdO0c5C79sEm032tr218Cw5WL+OT
Vmnlsa76dpmuk6l/5s7xdZpT4VIxoh+i2vdvyWrdOXTLq/p5/eOHwEn/PblOdPoqDflWo5xQ/1h2
XiTpbL5W1qATOkTQJMGcdF6u+JCpWr5HQxW6pAG+wcGk6JwXK+Uv1eoBnOY/3hyPj9+8O3721468
2iRfdja8k84fOH/7NIr1aBKjJ1IGQd3/Ypqn6/E/tDxYslq+xwIhMVlHjQCR/mBJcT1XvhUAVjko
VqQRalUZlnK/y3xBLS9ZzNLiul7IR54AG+wwW2FYfxF9keR3ySx7z1VJfUqAmA/5wrWStk1KV/HV
qM1hsZi5lq1F/NZq62fJ8trlKsqHCMcvc8ywnNbPJ68wBI53vFpnrc0hbfJWIxzdJZdz7cchcLzn
6bJthIcj6sPb47nLs2TbWbTJxPt6P3tOBn+pbrYiwWw18Ek6oQTbyt9EOt+8MJzZ5Sq5rVcSR3uY
1PKwjU+SnBxWLxvCDnmSaOvK+BerEY7yDPxERTIGKdjXfVEsiTnKCBDm7eu+vNwIDiQcAdZdu4V+
WmlusFr35yRvORhdUwGWJV09d7c6FfY6bdYHPnPr9y1vCAEtnqXredFOTegksZtivMjeu6v2Iwew
8VlKXF8nS/LdFjgTAg49K/6SXEPMyGe1CST6oCVS/3F3yOM8W0yxSb2QX1dEG6yucZ4tXbsoGGCL
nEtsr5/OP2wImPVVAjsq37xxhUBDIbR/cDpWhDiaX8stVGU9TDKoDbO7O7yGfl+06l9eLMzqD28o
UbXyKa/LaF1XdjQsP+UTfjCCeWEfNfN0qasbIW4d45sWgssYZ/urG793i4nLlU/QhB9g4Q/JVB8e
TNEMsWy6vit3Xb2YbGiapOo/7u7Gb68EJFfJJWokAdYtAbHTdDmbZvraGIJX847k6hK/O6Ktqn5Y
b5MgnBJ6r6S4nWuHDnGrGSd5G9QMQZQDBEuEunrewngRog0AVJSdRufuMpm2b3o9lDsDHFan2Sp7
r6wtU1eHD/PcviXWhWrHaPRlvXzFJ2zh27SfHOTFREX+AFv8AGyRnggP3hy6fEKJVG3F+g+7Byco
9EW60CR6kUixnljytHS2aNA4gBsLr/TQzenoUEuHKDC8cu8d1KMKYqhNICFPmsGtBjlytyQd2/CL
EJnzUcv3ZFKa9YmfZdewE3RHaYgEt153OyddxKGtT36SJ0t4lvVC8gpD5KPPWfZy3qW5aposskLz
eUJw1F5Q7UybT009ov7j7lv8ZzZL6zUyUMK+bmWOc5cLi6XNXwzRw8C9bb0Sqtq6flp5lV6+wuoi
r0HQ1pn09akzsS/qL9a1x+vOabper3zYfpW8T3WoEpUt80eQUa47Z8Vl+7IRIsRyz0inbuof/yKb
uBZDTkT1rc9/AWGrtM8RvpmttsVFBsTaP4h38S4F2sVaXFF941EZHcjI9WsJwe4+hCScruZ8ZD5L
twZ7WrDtX+rt+N5PCODChyAmrdYCFIPtT35E8+il01suBCd57HTu1RexP6uTjv0mO6bax1VIE5L6
IQol5fpkSgA+i+Ra3bKYCRzgC0iQOHd8gL4yo4IToueJvVUG//pJy1zJy0jeb/tvd6co1RW+w/p5
PhOT68IuPELzJjjMFmkLVw9x4T3M3Z0mZYYgXovohAJaQjQCHWWLrN3IJqMr7nfxh4ttx5ckkrr3
X+aKW5ct0zLpQmy1tIUAkJ+7xZVgvdvO6/0Ax/VJcdt6aiQb7TYZ072DCoByDT+r0mrs16VogQrd
PRkvYV44yYt6FZ/0huhyfJsXoAnqYdH6qj9m9xvGO6C8u4LqZr2UPHH/4ebob3cMlAI+398xcMTu
0RffEMRWMuZkg9MhU1usXn6e/KV1AUN+0r5smVi9li6nxKf953I9ReisXtr758OyOw/H8IqUOiZD
bF8nAiSgR9jX9/BvUaDyujyffwHcbT7qJt+nu3IEu2oyQeCsaRralEvg9aH1v+EGlp7k72//Hvw6
oxM95cahXkiArXZAeWvi0t/0wgFOqoMcYrOGIQIAHHCwZwtwttW86ZghynHnZBhw/9SyIR54XrRf
WoAIcIi8S5I2n1VUK61hFymTSTbV7ywEV2acp50zyPMqDwhRiySv1zebEEQWtKxmnVP5r/HBm9qo
PtcK0Rj8EuoxEJM2MgNc6w/aPdti5faqAeLDz+5Gh4ZeiJrK6W0+u71rhzNkeO1mKEump1lLFAUN
b/vaZUfilrUDbOlT+tCu5psmCbCvz1yr4BZCC4qitMs2tkiICzDwPvpdLV8O0VkLMWuavtcJmZ86
ag2cLOxu23s6BJT2KrnRff49UTy3Pq7cTiGdbrus92RsrH39q41UhRECARYGx0lvbjYw+iBYAHwZ
d0PYqB/TXwZC1Lwv5i5tE+H6MmHPaucL91u6aWnmeYRYOkUYo17HmyJEhiH1HUkL22HOj16ymuPt
3STZYo4QdfR3abIGKFL2CBHqXq4R6rupNmJzdWYRhKgHnhZLt5rT61726qlP2GfCT/0Xu2cd4xvK
sIvbbbGEmbMh8przdDqFY3XsVuv6ccUfy374z++hL73pjufpVUaKvsVE6Fnv74cASvz54DqnwI0L
9LlWV+5WtGOnMxVsuLoP90Lgbhcp0oFdBLC06tM+g772QjAH0J+5cldF/c7/9Cx12S3XnLTzC6qT
uoz3lMky/RClvGfZ1TTr/AnVhituf6mWbmXuOUM9AwDNp65I81Q1gIE0Mx5FNPatAeq16y7S7iW9
Vd3VSsO45WcEwbiWs/pJy0uLf/oAp82Zu1nPW9lI+dgPnjffDg/apm9uhYea30YCJxMEmn91XDX+
evFz9Vn1b+q/vA+AO0kyuALqxhwiNXtTrFp5KjNNan/Z/RSQc123nYGkP7TsNqPdY8pyFsSD/6B6
G5eLxOU//T8AAAD//w==</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14 June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R13" sqref="R13"/>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R45" sqref="R45"/>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8" t="s">
        <v>458</v>
      </c>
      <c r="C6" s="259"/>
      <c r="D6" s="259"/>
      <c r="E6" s="259"/>
      <c r="F6" s="259"/>
      <c r="G6" s="260"/>
      <c r="H6" s="121"/>
      <c r="I6" s="122"/>
      <c r="J6" s="261" t="s">
        <v>488</v>
      </c>
      <c r="K6" s="262"/>
      <c r="L6" s="262"/>
      <c r="M6" s="262"/>
      <c r="N6" s="262"/>
      <c r="O6" s="263"/>
    </row>
    <row r="7" spans="1:15" x14ac:dyDescent="0.2">
      <c r="A7" s="69"/>
      <c r="B7" s="272" t="s">
        <v>485</v>
      </c>
      <c r="C7" s="272"/>
      <c r="D7" s="272"/>
      <c r="E7" s="272"/>
      <c r="F7" s="272"/>
      <c r="G7" s="273"/>
      <c r="H7" s="121"/>
      <c r="I7" s="122"/>
      <c r="J7" s="266" t="s">
        <v>487</v>
      </c>
      <c r="K7" s="267"/>
      <c r="L7" s="267"/>
      <c r="M7" s="267"/>
      <c r="N7" s="267"/>
      <c r="O7" s="268"/>
    </row>
    <row r="8" spans="1:15" x14ac:dyDescent="0.2">
      <c r="A8" s="69"/>
      <c r="B8" s="249" t="s">
        <v>4</v>
      </c>
      <c r="C8" s="250"/>
      <c r="D8" s="250"/>
      <c r="E8" s="250"/>
      <c r="F8" s="251"/>
      <c r="G8" s="127" t="s">
        <v>459</v>
      </c>
      <c r="H8" s="121"/>
      <c r="I8" s="122"/>
      <c r="J8" s="252" t="s">
        <v>460</v>
      </c>
      <c r="K8" s="253"/>
      <c r="L8" s="253"/>
      <c r="M8" s="253"/>
      <c r="N8" s="254"/>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8" t="s">
        <v>461</v>
      </c>
      <c r="K10" s="259"/>
      <c r="L10" s="259"/>
      <c r="M10" s="259"/>
      <c r="N10" s="259"/>
      <c r="O10" s="260"/>
    </row>
    <row r="11" spans="1:15" ht="14" customHeight="1" x14ac:dyDescent="0.2">
      <c r="A11" s="62"/>
      <c r="B11" s="269" t="s">
        <v>484</v>
      </c>
      <c r="C11" s="270"/>
      <c r="D11" s="270"/>
      <c r="E11" s="270"/>
      <c r="F11" s="270"/>
      <c r="G11" s="271"/>
      <c r="H11" s="121"/>
      <c r="I11" s="122"/>
      <c r="J11" s="264" t="s">
        <v>462</v>
      </c>
      <c r="K11" s="264"/>
      <c r="L11" s="264"/>
      <c r="M11" s="264"/>
      <c r="N11" s="264"/>
      <c r="O11" s="265"/>
    </row>
    <row r="12" spans="1:15" x14ac:dyDescent="0.2">
      <c r="A12" s="62"/>
      <c r="B12" s="252" t="s">
        <v>483</v>
      </c>
      <c r="C12" s="253"/>
      <c r="D12" s="253"/>
      <c r="E12" s="253"/>
      <c r="F12" s="254"/>
      <c r="G12" s="127" t="s">
        <v>459</v>
      </c>
      <c r="H12" s="121"/>
      <c r="I12" s="122"/>
      <c r="J12" s="255" t="s">
        <v>482</v>
      </c>
      <c r="K12" s="253"/>
      <c r="L12" s="253"/>
      <c r="M12" s="253"/>
      <c r="N12" s="254"/>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6" t="str">
        <f>CONCATENATE(B8, " Flags")</f>
        <v>Overall Alert Flags</v>
      </c>
      <c r="H40" s="257"/>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5</v>
      </c>
      <c r="H42" s="23">
        <f ca="1">IF($B$8="Overall Alert",'Compound Alert'!H174,IF($B$8="Underlying Vulnerability",'Compound Alert'!K174,IF($B$8="Emerging Threat",'Compound Alert'!N174)))</f>
        <v>5</v>
      </c>
      <c r="I42" s="50">
        <f ca="1">ROUNDDOWN(G42,0)</f>
        <v>5</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LOW</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4.5</v>
      </c>
      <c r="H43" s="23">
        <f ca="1">IF($B$8="Overall Alert",'Compound Alert'!H91,IF($B$8="Underlying Vulnerability",'Compound Alert'!K91,IF($B$8="Emerging Threat",'Compound Alert'!N91)))</f>
        <v>4.5</v>
      </c>
      <c r="I43" s="50">
        <f ca="1">ROUNDDOWN(G43,0)</f>
        <v>4</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LOW</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Alert'!B67</f>
        <v>Ethiopia</v>
      </c>
      <c r="C44" s="20" t="str">
        <f>'Compound Alert'!C67</f>
        <v>ETH</v>
      </c>
      <c r="D44" s="20" t="str">
        <f>'Compound Alert'!D67</f>
        <v>SSF           Sub-Saharan Africa</v>
      </c>
      <c r="E44" s="20" t="str">
        <f>'Compound Alert'!E67</f>
        <v>IDA</v>
      </c>
      <c r="F44" s="217">
        <f ca="1">'Compound Alert'!F67</f>
        <v>62</v>
      </c>
      <c r="G44" s="22">
        <f ca="1">IF($B$8="Overall Alert",'Compound Alert'!G67,IF($B$8="Underlying Vulnerability",'Compound Alert'!J67,IF($B$8="Emerging Threat",'Compound Alert'!M67)))</f>
        <v>4</v>
      </c>
      <c r="H44" s="23">
        <f ca="1">IF($B$8="Overall Alert",'Compound Alert'!H67,IF($B$8="Underlying Vulnerability",'Compound Alert'!K67,IF($B$8="Emerging Threat",'Compound Alert'!N67)))</f>
        <v>4</v>
      </c>
      <c r="I44" s="50">
        <f ca="1">ROUNDDOWN(G44,0)</f>
        <v>4</v>
      </c>
      <c r="J44"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4"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4"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4"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4"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HIGH</v>
      </c>
      <c r="O44"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LOW</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Alert'!B156</f>
        <v>Pakistan</v>
      </c>
      <c r="C45" s="20" t="str">
        <f>'Compound Alert'!C156</f>
        <v>PAK</v>
      </c>
      <c r="D45" s="20" t="str">
        <f>'Compound Alert'!D156</f>
        <v>SAS           South Asia</v>
      </c>
      <c r="E45" s="20" t="str">
        <f>'Compound Alert'!E156</f>
        <v>Blend</v>
      </c>
      <c r="F45" s="217">
        <f ca="1">'Compound Alert'!F156</f>
        <v>151</v>
      </c>
      <c r="G45" s="22">
        <f ca="1">IF($B$8="Overall Alert",'Compound Alert'!G156,IF($B$8="Underlying Vulnerability",'Compound Alert'!J156,IF($B$8="Emerging Threat",'Compound Alert'!M156)))</f>
        <v>4</v>
      </c>
      <c r="H45" s="23">
        <f ca="1">IF($B$8="Overall Alert",'Compound Alert'!H156,IF($B$8="Underlying Vulnerability",'Compound Alert'!K156,IF($B$8="Emerging Threat",'Compound Alert'!N156)))</f>
        <v>4</v>
      </c>
      <c r="I45" s="50">
        <f ca="1">ROUNDDOWN(G45,0)</f>
        <v>4</v>
      </c>
      <c r="J45"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45"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45"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45"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LOW</v>
      </c>
      <c r="N45"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HIGH</v>
      </c>
      <c r="O45"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Alert'!B181</f>
        <v>Somalia</v>
      </c>
      <c r="C46" s="20" t="str">
        <f>'Compound Alert'!C181</f>
        <v>SOM</v>
      </c>
      <c r="D46" s="20" t="str">
        <f>'Compound Alert'!D181</f>
        <v>SSF           Sub-Saharan Africa</v>
      </c>
      <c r="E46" s="20" t="str">
        <f>'Compound Alert'!E181</f>
        <v>IDA</v>
      </c>
      <c r="F46" s="217">
        <f ca="1">'Compound Alert'!F181</f>
        <v>176</v>
      </c>
      <c r="G46" s="22">
        <f ca="1">IF($B$8="Overall Alert",'Compound Alert'!G181,IF($B$8="Underlying Vulnerability",'Compound Alert'!J181,IF($B$8="Emerging Threat",'Compound Alert'!M181)))</f>
        <v>4</v>
      </c>
      <c r="H46" s="23">
        <f ca="1">IF($B$8="Overall Alert",'Compound Alert'!H181,IF($B$8="Underlying Vulnerability",'Compound Alert'!K181,IF($B$8="Emerging Threat",'Compound Alert'!N181)))</f>
        <v>4</v>
      </c>
      <c r="I46" s="50">
        <f ca="1">ROUNDDOWN(G46,0)</f>
        <v>4</v>
      </c>
      <c r="J46"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6"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6"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LOW</v>
      </c>
      <c r="M46"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6"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6"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Alert'!B19</f>
        <v>Burundi</v>
      </c>
      <c r="C47" s="20" t="str">
        <f>'Compound Alert'!C19</f>
        <v>BDI</v>
      </c>
      <c r="D47" s="20" t="str">
        <f>'Compound Alert'!D19</f>
        <v>SSF           Sub-Saharan Africa</v>
      </c>
      <c r="E47" s="20" t="str">
        <f>'Compound Alert'!E19</f>
        <v>IDA</v>
      </c>
      <c r="F47" s="217">
        <f ca="1">'Compound Alert'!F19</f>
        <v>14</v>
      </c>
      <c r="G47" s="22">
        <f ca="1">IF($B$8="Overall Alert",'Compound Alert'!G19,IF($B$8="Underlying Vulnerability",'Compound Alert'!J19,IF($B$8="Emerging Threat",'Compound Alert'!M19)))</f>
        <v>4</v>
      </c>
      <c r="H47" s="23">
        <f ca="1">IF($B$8="Overall Alert",'Compound Alert'!H19,IF($B$8="Underlying Vulnerability",'Compound Alert'!K19,IF($B$8="Emerging Threat",'Compound Alert'!N19)))</f>
        <v>4</v>
      </c>
      <c r="I47" s="50">
        <f ca="1">ROUNDDOWN(G47,0)</f>
        <v>4</v>
      </c>
      <c r="J47"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7"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7"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7"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HIGH</v>
      </c>
      <c r="N47"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LOW</v>
      </c>
      <c r="O47"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Alert'!B148</f>
        <v>Nigeria</v>
      </c>
      <c r="C48" s="20" t="str">
        <f>'Compound Alert'!C148</f>
        <v>NGA</v>
      </c>
      <c r="D48" s="20" t="str">
        <f>'Compound Alert'!D148</f>
        <v>SSF           Sub-Saharan Africa</v>
      </c>
      <c r="E48" s="20" t="str">
        <f>'Compound Alert'!E148</f>
        <v>Blend</v>
      </c>
      <c r="F48" s="217">
        <f ca="1">'Compound Alert'!F148</f>
        <v>143</v>
      </c>
      <c r="G48" s="22">
        <f ca="1">IF($B$8="Overall Alert",'Compound Alert'!G148,IF($B$8="Underlying Vulnerability",'Compound Alert'!J148,IF($B$8="Emerging Threat",'Compound Alert'!M148)))</f>
        <v>4</v>
      </c>
      <c r="H48" s="23">
        <f ca="1">IF($B$8="Overall Alert",'Compound Alert'!H148,IF($B$8="Underlying Vulnerability",'Compound Alert'!K148,IF($B$8="Emerging Threat",'Compound Alert'!N148)))</f>
        <v>4</v>
      </c>
      <c r="I48" s="50">
        <f ca="1">ROUNDDOWN(G48,0)</f>
        <v>4</v>
      </c>
      <c r="J48"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8"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8"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8"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LOW</v>
      </c>
      <c r="N48"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8"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Alert'!B114</f>
        <v>Lebanon</v>
      </c>
      <c r="C49" s="20" t="str">
        <f>'Compound Alert'!C114</f>
        <v>LBN</v>
      </c>
      <c r="D49" s="20" t="str">
        <f>'Compound Alert'!D114</f>
        <v>MEA           Middle East &amp; North Africa</v>
      </c>
      <c r="E49" s="20" t="str">
        <f>'Compound Alert'!E114</f>
        <v>IBRD</v>
      </c>
      <c r="F49" s="217">
        <f ca="1">'Compound Alert'!F114</f>
        <v>109</v>
      </c>
      <c r="G49" s="22">
        <f ca="1">IF($B$8="Overall Alert",'Compound Alert'!G114,IF($B$8="Underlying Vulnerability",'Compound Alert'!J114,IF($B$8="Emerging Threat",'Compound Alert'!M114)))</f>
        <v>4</v>
      </c>
      <c r="H49" s="23">
        <f ca="1">IF($B$8="Overall Alert",'Compound Alert'!H114,IF($B$8="Underlying Vulnerability",'Compound Alert'!K114,IF($B$8="Emerging Threat",'Compound Alert'!N114)))</f>
        <v>4</v>
      </c>
      <c r="I49" s="50">
        <f ca="1">ROUNDDOWN(G49,0)</f>
        <v>4</v>
      </c>
      <c r="J49"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49"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49"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49"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49"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49"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Alert'!B45</f>
        <v>Congo, Dem. Rep.</v>
      </c>
      <c r="C50" s="20" t="str">
        <f>'Compound Alert'!C45</f>
        <v>COD</v>
      </c>
      <c r="D50" s="20" t="str">
        <f>'Compound Alert'!D45</f>
        <v>SSF           Sub-Saharan Africa</v>
      </c>
      <c r="E50" s="20" t="str">
        <f>'Compound Alert'!E45</f>
        <v>IDA</v>
      </c>
      <c r="F50" s="217">
        <f ca="1">'Compound Alert'!F45</f>
        <v>40</v>
      </c>
      <c r="G50" s="22">
        <f ca="1">IF($B$8="Overall Alert",'Compound Alert'!G45,IF($B$8="Underlying Vulnerability",'Compound Alert'!J45,IF($B$8="Emerging Threat",'Compound Alert'!M45)))</f>
        <v>3.5</v>
      </c>
      <c r="H50" s="23">
        <f ca="1">IF($B$8="Overall Alert",'Compound Alert'!H45,IF($B$8="Underlying Vulnerability",'Compound Alert'!K45,IF($B$8="Emerging Threat",'Compound Alert'!N45)))</f>
        <v>3.5</v>
      </c>
      <c r="I50" s="50">
        <f ca="1">ROUNDDOWN(G50,0)</f>
        <v>3</v>
      </c>
      <c r="J50"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0"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0"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50"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0"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0"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Alert'!B106</f>
        <v>Kenya</v>
      </c>
      <c r="C51" s="20" t="str">
        <f>'Compound Alert'!C106</f>
        <v>KEN</v>
      </c>
      <c r="D51" s="20" t="str">
        <f>'Compound Alert'!D106</f>
        <v>SSF           Sub-Saharan Africa</v>
      </c>
      <c r="E51" s="20" t="str">
        <f>'Compound Alert'!E106</f>
        <v>Blend</v>
      </c>
      <c r="F51" s="217">
        <f ca="1">'Compound Alert'!F106</f>
        <v>101</v>
      </c>
      <c r="G51" s="22">
        <f ca="1">IF($B$8="Overall Alert",'Compound Alert'!G106,IF($B$8="Underlying Vulnerability",'Compound Alert'!J106,IF($B$8="Emerging Threat",'Compound Alert'!M106)))</f>
        <v>3.5</v>
      </c>
      <c r="H51" s="23">
        <f ca="1">IF($B$8="Overall Alert",'Compound Alert'!H106,IF($B$8="Underlying Vulnerability",'Compound Alert'!K106,IF($B$8="Emerging Threat",'Compound Alert'!N106)))</f>
        <v>3.5</v>
      </c>
      <c r="I51" s="50">
        <f ca="1">ROUNDDOWN(G51,0)</f>
        <v>3</v>
      </c>
      <c r="J51"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1"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1"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1"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1"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1"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Alert'!B183</f>
        <v>South Sudan</v>
      </c>
      <c r="C52" s="20" t="str">
        <f>'Compound Alert'!C183</f>
        <v>SSD</v>
      </c>
      <c r="D52" s="20" t="str">
        <f>'Compound Alert'!D183</f>
        <v>SSF           Sub-Saharan Africa</v>
      </c>
      <c r="E52" s="20" t="str">
        <f>'Compound Alert'!E183</f>
        <v>IDA</v>
      </c>
      <c r="F52" s="217">
        <f ca="1">'Compound Alert'!F183</f>
        <v>178</v>
      </c>
      <c r="G52" s="22">
        <f ca="1">IF($B$8="Overall Alert",'Compound Alert'!G183,IF($B$8="Underlying Vulnerability",'Compound Alert'!J183,IF($B$8="Emerging Threat",'Compound Alert'!M183)))</f>
        <v>3</v>
      </c>
      <c r="H52" s="23">
        <f ca="1">IF($B$8="Overall Alert",'Compound Alert'!H183,IF($B$8="Underlying Vulnerability",'Compound Alert'!K183,IF($B$8="Emerging Threat",'Compound Alert'!N183)))</f>
        <v>3</v>
      </c>
      <c r="I52" s="50">
        <f ca="1">ROUNDDOWN(G52,0)</f>
        <v>3</v>
      </c>
      <c r="J52"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2"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2" s="25" t="str">
        <f ca="1">IF(
   $B$8="Overall Alert",IF(
      'Compound Alert'!T183 &gt;= 7, "HIGH",IF(
         'Compound Alert'!T183 &gt;= 5, "MED","LOW")), IF(
            $B$8="Underlying Vulnerability", IF(
               'Compound Alert'!AA183 &gt;= 10, "HIGH",IF(
                  'Compound Alert'!AA183 &gt;= 7, "MED","LOW")),IF(
                     $B$8="Emerging Threat", IF(
                        'Compound Alert'!AH183 &gt;= 10, "HIGH",IF(
                            'Compound Alert'!AH183 &gt;= 7, "MED","LOW")))))</f>
        <v>LOW</v>
      </c>
      <c r="M52"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2"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LOW</v>
      </c>
      <c r="O52"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Alert'!B31</f>
        <v>Bolivia</v>
      </c>
      <c r="C53" s="20" t="str">
        <f>'Compound Alert'!C31</f>
        <v>BOL</v>
      </c>
      <c r="D53" s="20" t="str">
        <f>'Compound Alert'!D31</f>
        <v>LCN           Latin America &amp; Caribbean</v>
      </c>
      <c r="E53" s="20" t="str">
        <f>'Compound Alert'!E31</f>
        <v>IBRD</v>
      </c>
      <c r="F53" s="217">
        <f ca="1">'Compound Alert'!F31</f>
        <v>26</v>
      </c>
      <c r="G53" s="22">
        <f ca="1">IF($B$8="Overall Alert",'Compound Alert'!G31,IF($B$8="Underlying Vulnerability",'Compound Alert'!J31,IF($B$8="Emerging Threat",'Compound Alert'!M31)))</f>
        <v>3</v>
      </c>
      <c r="H53" s="23">
        <f ca="1">IF($B$8="Overall Alert",'Compound Alert'!H31,IF($B$8="Underlying Vulnerability",'Compound Alert'!K31,IF($B$8="Emerging Threat",'Compound Alert'!N31)))</f>
        <v>3</v>
      </c>
      <c r="I53" s="50">
        <f ca="1">ROUNDDOWN(G53,0)</f>
        <v>3</v>
      </c>
      <c r="J53"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53"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53"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LOW</v>
      </c>
      <c r="M53"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53"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53"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Alert'!B192</f>
        <v>Syrian Arab Republic</v>
      </c>
      <c r="C54" s="20" t="str">
        <f>'Compound Alert'!C192</f>
        <v>SYR</v>
      </c>
      <c r="D54" s="20" t="str">
        <f>'Compound Alert'!D192</f>
        <v>MEA           Middle East &amp; North Africa</v>
      </c>
      <c r="E54" s="20" t="str">
        <f>'Compound Alert'!E192</f>
        <v>IDA</v>
      </c>
      <c r="F54" s="217">
        <f ca="1">'Compound Alert'!F192</f>
        <v>187</v>
      </c>
      <c r="G54" s="22">
        <f ca="1">IF($B$8="Overall Alert",'Compound Alert'!G192,IF($B$8="Underlying Vulnerability",'Compound Alert'!J192,IF($B$8="Emerging Threat",'Compound Alert'!M192)))</f>
        <v>3</v>
      </c>
      <c r="H54" s="23">
        <f ca="1">IF($B$8="Overall Alert",'Compound Alert'!H192,IF($B$8="Underlying Vulnerability",'Compound Alert'!K192,IF($B$8="Emerging Threat",'Compound Alert'!N192)))</f>
        <v>3</v>
      </c>
      <c r="I54" s="50">
        <f ca="1">ROUNDDOWN(G54,0)</f>
        <v>3</v>
      </c>
      <c r="J54"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4"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4"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LOW</v>
      </c>
      <c r="M54"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HIGH</v>
      </c>
      <c r="N54"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4"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Alert'!B136</f>
        <v>Myanmar</v>
      </c>
      <c r="C55" s="20" t="str">
        <f>'Compound Alert'!C136</f>
        <v>MMR</v>
      </c>
      <c r="D55" s="20" t="str">
        <f>'Compound Alert'!D136</f>
        <v>EAS           East Asia &amp; Pacific</v>
      </c>
      <c r="E55" s="20" t="str">
        <f>'Compound Alert'!E136</f>
        <v>IDA</v>
      </c>
      <c r="F55" s="217">
        <f ca="1">'Compound Alert'!F136</f>
        <v>131</v>
      </c>
      <c r="G55" s="22">
        <f ca="1">IF($B$8="Overall Alert",'Compound Alert'!G136,IF($B$8="Underlying Vulnerability",'Compound Alert'!J136,IF($B$8="Emerging Threat",'Compound Alert'!M136)))</f>
        <v>2.5</v>
      </c>
      <c r="H55" s="23">
        <f ca="1">IF($B$8="Overall Alert",'Compound Alert'!H136,IF($B$8="Underlying Vulnerability",'Compound Alert'!K136,IF($B$8="Emerging Threat",'Compound Alert'!N136)))</f>
        <v>2.5</v>
      </c>
      <c r="I55" s="50">
        <f ca="1">ROUNDDOWN(G55,0)</f>
        <v>2</v>
      </c>
      <c r="J55"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55"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55"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LOW</v>
      </c>
      <c r="M55"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55"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55"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Alert'!B140</f>
        <v>Mozambique</v>
      </c>
      <c r="C56" s="20" t="str">
        <f>'Compound Alert'!C140</f>
        <v>MOZ</v>
      </c>
      <c r="D56" s="20" t="str">
        <f>'Compound Alert'!D140</f>
        <v>SSF           Sub-Saharan Africa</v>
      </c>
      <c r="E56" s="20" t="str">
        <f>'Compound Alert'!E140</f>
        <v>IDA</v>
      </c>
      <c r="F56" s="217">
        <f ca="1">'Compound Alert'!F140</f>
        <v>135</v>
      </c>
      <c r="G56" s="22">
        <f ca="1">IF($B$8="Overall Alert",'Compound Alert'!G140,IF($B$8="Underlying Vulnerability",'Compound Alert'!J140,IF($B$8="Emerging Threat",'Compound Alert'!M140)))</f>
        <v>2.5</v>
      </c>
      <c r="H56" s="23">
        <f ca="1">IF($B$8="Overall Alert",'Compound Alert'!H140,IF($B$8="Underlying Vulnerability",'Compound Alert'!K140,IF($B$8="Emerging Threat",'Compound Alert'!N140)))</f>
        <v>2.5</v>
      </c>
      <c r="I56" s="50">
        <f ca="1">ROUNDDOWN(G56,0)</f>
        <v>2</v>
      </c>
      <c r="J56"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56"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MED</v>
      </c>
      <c r="L56"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56"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56"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56"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Alert'!B134</f>
        <v>Mali</v>
      </c>
      <c r="C57" s="20" t="str">
        <f>'Compound Alert'!C134</f>
        <v>MLI</v>
      </c>
      <c r="D57" s="20" t="str">
        <f>'Compound Alert'!D134</f>
        <v>SSF           Sub-Saharan Africa</v>
      </c>
      <c r="E57" s="20" t="str">
        <f>'Compound Alert'!E134</f>
        <v>IDA</v>
      </c>
      <c r="F57" s="217">
        <f ca="1">'Compound Alert'!F134</f>
        <v>129</v>
      </c>
      <c r="G57" s="22">
        <f ca="1">IF($B$8="Overall Alert",'Compound Alert'!G134,IF($B$8="Underlying Vulnerability",'Compound Alert'!J134,IF($B$8="Emerging Threat",'Compound Alert'!M134)))</f>
        <v>2.5</v>
      </c>
      <c r="H57" s="23">
        <f ca="1">IF($B$8="Overall Alert",'Compound Alert'!H134,IF($B$8="Underlying Vulnerability",'Compound Alert'!K134,IF($B$8="Emerging Threat",'Compound Alert'!N134)))</f>
        <v>2.5</v>
      </c>
      <c r="I57" s="50">
        <f ca="1">ROUNDDOWN(G57,0)</f>
        <v>2</v>
      </c>
      <c r="J57"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57"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57"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57"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MED</v>
      </c>
      <c r="N57"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57"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Alert'!B208</f>
        <v>Ukraine</v>
      </c>
      <c r="C58" s="20" t="str">
        <f>'Compound Alert'!C208</f>
        <v>UKR</v>
      </c>
      <c r="D58" s="20" t="str">
        <f>'Compound Alert'!D208</f>
        <v>ECS           Europe &amp; Central Asia</v>
      </c>
      <c r="E58" s="20" t="str">
        <f>'Compound Alert'!E208</f>
        <v>IBRD</v>
      </c>
      <c r="F58" s="217">
        <f>'Compound Alert'!F208</f>
        <v>0</v>
      </c>
      <c r="G58" s="22">
        <f ca="1">IF($B$8="Overall Alert",'Compound Alert'!G208,IF($B$8="Underlying Vulnerability",'Compound Alert'!J208,IF($B$8="Emerging Threat",'Compound Alert'!M208)))</f>
        <v>2.5</v>
      </c>
      <c r="H58" s="23">
        <f ca="1">IF($B$8="Overall Alert",'Compound Alert'!H208,IF($B$8="Underlying Vulnerability",'Compound Alert'!K208,IF($B$8="Emerging Threat",'Compound Alert'!N208)))</f>
        <v>2.5</v>
      </c>
      <c r="I58" s="50">
        <f ca="1">ROUNDDOWN(G58,0)</f>
        <v>2</v>
      </c>
      <c r="J58"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58"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58"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58"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58"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MED</v>
      </c>
      <c r="O58"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Alert'!B63</f>
        <v>Egypt, Arab Rep.</v>
      </c>
      <c r="C59" s="20" t="str">
        <f>'Compound Alert'!C63</f>
        <v>EGY</v>
      </c>
      <c r="D59" s="20" t="str">
        <f>'Compound Alert'!D63</f>
        <v>MEA           Middle East &amp; North Africa</v>
      </c>
      <c r="E59" s="20" t="str">
        <f>'Compound Alert'!E63</f>
        <v>IBRD</v>
      </c>
      <c r="F59" s="217">
        <f ca="1">'Compound Alert'!F63</f>
        <v>58</v>
      </c>
      <c r="G59" s="22">
        <f ca="1">IF($B$8="Overall Alert",'Compound Alert'!G63,IF($B$8="Underlying Vulnerability",'Compound Alert'!J63,IF($B$8="Emerging Threat",'Compound Alert'!M63)))</f>
        <v>2.5</v>
      </c>
      <c r="H59" s="23">
        <f ca="1">IF($B$8="Overall Alert",'Compound Alert'!H63,IF($B$8="Underlying Vulnerability",'Compound Alert'!K63,IF($B$8="Emerging Threat",'Compound Alert'!N63)))</f>
        <v>2.5</v>
      </c>
      <c r="I59" s="50">
        <f ca="1">ROUNDDOWN(G59,0)</f>
        <v>2</v>
      </c>
      <c r="J59"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59"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59"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59"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MED</v>
      </c>
      <c r="N59"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HIGH</v>
      </c>
      <c r="O59"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Alert'!B202</f>
        <v>Tunisia</v>
      </c>
      <c r="C60" s="20" t="str">
        <f>'Compound Alert'!C202</f>
        <v>TUN</v>
      </c>
      <c r="D60" s="20" t="str">
        <f>'Compound Alert'!D202</f>
        <v>MEA           Middle East &amp; North Africa</v>
      </c>
      <c r="E60" s="20" t="str">
        <f>'Compound Alert'!E202</f>
        <v>IBRD</v>
      </c>
      <c r="F60" s="217">
        <f>'Compound Alert'!F202</f>
        <v>0</v>
      </c>
      <c r="G60" s="22">
        <f ca="1">IF($B$8="Overall Alert",'Compound Alert'!G202,IF($B$8="Underlying Vulnerability",'Compound Alert'!J202,IF($B$8="Emerging Threat",'Compound Alert'!M202)))</f>
        <v>2.5</v>
      </c>
      <c r="H60" s="23">
        <f ca="1">IF($B$8="Overall Alert",'Compound Alert'!H202,IF($B$8="Underlying Vulnerability",'Compound Alert'!K202,IF($B$8="Emerging Threat",'Compound Alert'!N202)))</f>
        <v>2.5</v>
      </c>
      <c r="I60" s="50">
        <f ca="1">ROUNDDOWN(G60,0)</f>
        <v>2</v>
      </c>
      <c r="J60"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60"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60"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60"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60"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60"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Alert'!B32</f>
        <v>Brazil</v>
      </c>
      <c r="C61" s="20" t="str">
        <f>'Compound Alert'!C32</f>
        <v>BRA</v>
      </c>
      <c r="D61" s="20" t="str">
        <f>'Compound Alert'!D32</f>
        <v>LCN           Latin America &amp; Caribbean</v>
      </c>
      <c r="E61" s="20" t="str">
        <f>'Compound Alert'!E32</f>
        <v>IBRD</v>
      </c>
      <c r="F61" s="217">
        <f ca="1">'Compound Alert'!F32</f>
        <v>27</v>
      </c>
      <c r="G61" s="22">
        <f ca="1">IF($B$8="Overall Alert",'Compound Alert'!G32,IF($B$8="Underlying Vulnerability",'Compound Alert'!J32,IF($B$8="Emerging Threat",'Compound Alert'!M32)))</f>
        <v>2.5</v>
      </c>
      <c r="H61" s="23">
        <f ca="1">IF($B$8="Overall Alert",'Compound Alert'!H32,IF($B$8="Underlying Vulnerability",'Compound Alert'!K32,IF($B$8="Emerging Threat",'Compound Alert'!N32)))</f>
        <v>2.5</v>
      </c>
      <c r="I61" s="50">
        <f ca="1">ROUNDDOWN(G61,0)</f>
        <v>2</v>
      </c>
      <c r="J61"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1"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1"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1"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1"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1"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Alert'!B126</f>
        <v>Morocco</v>
      </c>
      <c r="C62" s="20" t="str">
        <f>'Compound Alert'!C126</f>
        <v>MAR</v>
      </c>
      <c r="D62" s="20" t="str">
        <f>'Compound Alert'!D126</f>
        <v>MEA           Middle East &amp; North Africa</v>
      </c>
      <c r="E62" s="20" t="str">
        <f>'Compound Alert'!E126</f>
        <v>IBRD</v>
      </c>
      <c r="F62" s="217">
        <f ca="1">'Compound Alert'!F126</f>
        <v>121</v>
      </c>
      <c r="G62" s="22">
        <f ca="1">IF($B$8="Overall Alert",'Compound Alert'!G126,IF($B$8="Underlying Vulnerability",'Compound Alert'!J126,IF($B$8="Emerging Threat",'Compound Alert'!M126)))</f>
        <v>2.5</v>
      </c>
      <c r="H62" s="23">
        <f ca="1">IF($B$8="Overall Alert",'Compound Alert'!H126,IF($B$8="Underlying Vulnerability",'Compound Alert'!K126,IF($B$8="Emerging Threat",'Compound Alert'!N126)))</f>
        <v>2.5</v>
      </c>
      <c r="I62" s="50">
        <f ca="1">ROUNDDOWN(G62,0)</f>
        <v>2</v>
      </c>
      <c r="J62"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62"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62"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62"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HIGH</v>
      </c>
      <c r="N62"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62"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Alert'!B119</f>
        <v>Sri Lanka</v>
      </c>
      <c r="C63" s="20" t="str">
        <f>'Compound Alert'!C119</f>
        <v>LKA</v>
      </c>
      <c r="D63" s="20" t="str">
        <f>'Compound Alert'!D119</f>
        <v>SAS           South Asia</v>
      </c>
      <c r="E63" s="20" t="str">
        <f>'Compound Alert'!E119</f>
        <v>IBRD</v>
      </c>
      <c r="F63" s="217">
        <f ca="1">'Compound Alert'!F119</f>
        <v>114</v>
      </c>
      <c r="G63" s="22">
        <f ca="1">IF($B$8="Overall Alert",'Compound Alert'!G119,IF($B$8="Underlying Vulnerability",'Compound Alert'!J119,IF($B$8="Emerging Threat",'Compound Alert'!M119)))</f>
        <v>2.5</v>
      </c>
      <c r="H63" s="23">
        <f ca="1">IF($B$8="Overall Alert",'Compound Alert'!H119,IF($B$8="Underlying Vulnerability",'Compound Alert'!K119,IF($B$8="Emerging Threat",'Compound Alert'!N119)))</f>
        <v>2.5</v>
      </c>
      <c r="I63" s="50">
        <f ca="1">ROUNDDOWN(G63,0)</f>
        <v>2</v>
      </c>
      <c r="J63"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63"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63"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63"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63"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63"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Alert'!B203</f>
        <v>Türkiye</v>
      </c>
      <c r="C64" s="20" t="str">
        <f>'Compound Alert'!C203</f>
        <v>TUR</v>
      </c>
      <c r="D64" s="20" t="str">
        <f>'Compound Alert'!D203</f>
        <v>ECS           Europe &amp; Central Asia</v>
      </c>
      <c r="E64" s="20" t="str">
        <f>'Compound Alert'!E203</f>
        <v>IBRD</v>
      </c>
      <c r="F64" s="217">
        <f>'Compound Alert'!F203</f>
        <v>0</v>
      </c>
      <c r="G64" s="22">
        <f ca="1">IF($B$8="Overall Alert",'Compound Alert'!G203,IF($B$8="Underlying Vulnerability",'Compound Alert'!J203,IF($B$8="Emerging Threat",'Compound Alert'!M203)))</f>
        <v>2.5</v>
      </c>
      <c r="H64" s="23">
        <f ca="1">IF($B$8="Overall Alert",'Compound Alert'!H203,IF($B$8="Underlying Vulnerability",'Compound Alert'!K203,IF($B$8="Emerging Threat",'Compound Alert'!N203)))</f>
        <v>2.5</v>
      </c>
      <c r="I64" s="50">
        <f ca="1">ROUNDDOWN(G64,0)</f>
        <v>2</v>
      </c>
      <c r="J64"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64"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64"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64"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64"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64"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MED</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Alert'!B7</f>
        <v>Afghanistan</v>
      </c>
      <c r="C65" s="20" t="str">
        <f>'Compound Alert'!C7</f>
        <v>AFG</v>
      </c>
      <c r="D65" s="20" t="str">
        <f>'Compound Alert'!D7</f>
        <v>SAS           South Asia</v>
      </c>
      <c r="E65" s="20" t="str">
        <f>'Compound Alert'!E7</f>
        <v>IDA</v>
      </c>
      <c r="F65" s="217">
        <f ca="1">'Compound Alert'!F7</f>
        <v>2</v>
      </c>
      <c r="G65" s="22">
        <f ca="1">IF($B$8="Overall Alert",'Compound Alert'!G7,IF($B$8="Underlying Vulnerability",'Compound Alert'!J7,IF($B$8="Emerging Threat",'Compound Alert'!M7)))</f>
        <v>2</v>
      </c>
      <c r="H65" s="23">
        <f ca="1">IF($B$8="Overall Alert",'Compound Alert'!H7,IF($B$8="Underlying Vulnerability",'Compound Alert'!K7,IF($B$8="Emerging Threat",'Compound Alert'!N7)))</f>
        <v>2</v>
      </c>
      <c r="I65" s="50">
        <f ca="1">ROUNDDOWN(G65,0)</f>
        <v>2</v>
      </c>
      <c r="J65"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65"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65"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65" s="25" t="str">
        <f ca="1">IF(
   $B$8="Overall Alert",IF(
      'Compound Alert'!U7 &gt;= 7, "HIGH",IF(
         'Compound Alert'!U7 &gt;= 5, "MED","LOW")), IF(
            $B$8="Underlying Vulnerability", IF(
               'Compound Alert'!AB7 &gt;= 10, "HIGH",IF(
                  'Compound Alert'!AB7 &gt;= 7, "MED","LOW")),IF(
                     $B$8="Emerging Threat", IF(
                        'Compound Alert'!AI7 &gt;= 10, "HIGH",IF(
                            'Compound Alert'!AI7 &gt;= 7, "MED","LOW")))))</f>
        <v>HIGH</v>
      </c>
      <c r="N65" s="25" t="str">
        <f ca="1">IF(
   $B$8="Overall Alert",IF(
      'Compound Alert'!V7 &gt;= 7, "HIGH",IF(
         'Compound Alert'!V7 &gt;= 5, "MED","LOW")), IF(
            $B$8="Underlying Vulnerability", IF(
               'Compound Alert'!AC7 &gt;= 10, "HIGH",IF(
                  'Compound Alert'!AC7 &gt;= 7, "MED","LOW")),IF(
                     $B$8="Emerging Threat", IF(
                        'Compound Alert'!AJ7 &gt;= 10, "HIGH",IF(
                            'Compound Alert'!AJ7 &gt;= 7, "MED","LOW")))))</f>
        <v>LOW</v>
      </c>
      <c r="O65"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Alert'!B22</f>
        <v>Burkina Faso</v>
      </c>
      <c r="C66" s="20" t="str">
        <f>'Compound Alert'!C22</f>
        <v>BFA</v>
      </c>
      <c r="D66" s="20" t="str">
        <f>'Compound Alert'!D22</f>
        <v>SSF           Sub-Saharan Africa</v>
      </c>
      <c r="E66" s="20" t="str">
        <f>'Compound Alert'!E22</f>
        <v>IDA</v>
      </c>
      <c r="F66" s="217">
        <f ca="1">'Compound Alert'!F22</f>
        <v>17</v>
      </c>
      <c r="G66" s="22">
        <f ca="1">IF($B$8="Overall Alert",'Compound Alert'!G22,IF($B$8="Underlying Vulnerability",'Compound Alert'!J22,IF($B$8="Emerging Threat",'Compound Alert'!M22)))</f>
        <v>2</v>
      </c>
      <c r="H66" s="23">
        <f ca="1">IF($B$8="Overall Alert",'Compound Alert'!H22,IF($B$8="Underlying Vulnerability",'Compound Alert'!K22,IF($B$8="Emerging Threat",'Compound Alert'!N22)))</f>
        <v>2</v>
      </c>
      <c r="I66" s="50">
        <f ca="1">ROUNDDOWN(G66,0)</f>
        <v>2</v>
      </c>
      <c r="J66"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66"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66"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66"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LOW</v>
      </c>
      <c r="N66"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66"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Alert'!B115</f>
        <v>Liberia</v>
      </c>
      <c r="C67" s="20" t="str">
        <f>'Compound Alert'!C115</f>
        <v>LBR</v>
      </c>
      <c r="D67" s="20" t="str">
        <f>'Compound Alert'!D115</f>
        <v>SSF           Sub-Saharan Africa</v>
      </c>
      <c r="E67" s="20" t="str">
        <f>'Compound Alert'!E115</f>
        <v>IDA</v>
      </c>
      <c r="F67" s="217">
        <f ca="1">'Compound Alert'!F115</f>
        <v>110</v>
      </c>
      <c r="G67" s="22">
        <f ca="1">IF($B$8="Overall Alert",'Compound Alert'!G115,IF($B$8="Underlying Vulnerability",'Compound Alert'!J115,IF($B$8="Emerging Threat",'Compound Alert'!M115)))</f>
        <v>2</v>
      </c>
      <c r="H67" s="23">
        <f ca="1">IF($B$8="Overall Alert",'Compound Alert'!H115,IF($B$8="Underlying Vulnerability",'Compound Alert'!K115,IF($B$8="Emerging Threat",'Compound Alert'!N115)))</f>
        <v>2</v>
      </c>
      <c r="I67" s="50">
        <f ca="1">ROUNDDOWN(G67,0)</f>
        <v>2</v>
      </c>
      <c r="J67"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67"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67"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MED</v>
      </c>
      <c r="M67"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HIGH</v>
      </c>
      <c r="N67"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67"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Alert'!B12</f>
        <v>Argentina</v>
      </c>
      <c r="C68" s="20" t="str">
        <f>'Compound Alert'!C12</f>
        <v>ARG</v>
      </c>
      <c r="D68" s="20" t="str">
        <f>'Compound Alert'!D12</f>
        <v>LCN           Latin America &amp; Caribbean</v>
      </c>
      <c r="E68" s="20" t="str">
        <f>'Compound Alert'!E12</f>
        <v>IBRD</v>
      </c>
      <c r="F68" s="217">
        <f ca="1">'Compound Alert'!F12</f>
        <v>7</v>
      </c>
      <c r="G68" s="22">
        <f ca="1">IF($B$8="Overall Alert",'Compound Alert'!G12,IF($B$8="Underlying Vulnerability",'Compound Alert'!J12,IF($B$8="Emerging Threat",'Compound Alert'!M12)))</f>
        <v>2</v>
      </c>
      <c r="H68" s="23">
        <f ca="1">IF($B$8="Overall Alert",'Compound Alert'!H12,IF($B$8="Underlying Vulnerability",'Compound Alert'!K12,IF($B$8="Emerging Threat",'Compound Alert'!N12)))</f>
        <v>2</v>
      </c>
      <c r="I68" s="50">
        <f ca="1">ROUNDDOWN(G68,0)</f>
        <v>2</v>
      </c>
      <c r="J68"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68"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68"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68"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68"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68"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Alert'!B167</f>
        <v>West Bank and Gaza</v>
      </c>
      <c r="C69" s="20" t="str">
        <f>'Compound Alert'!C167</f>
        <v>PSE</v>
      </c>
      <c r="D69" s="20" t="str">
        <f>'Compound Alert'!D167</f>
        <v>MEA           Middle East &amp; North Africa</v>
      </c>
      <c r="E69" s="20" t="str">
        <f>'Compound Alert'!E167</f>
        <v>NA</v>
      </c>
      <c r="F69" s="217">
        <f ca="1">'Compound Alert'!F167</f>
        <v>162</v>
      </c>
      <c r="G69" s="22">
        <f ca="1">IF($B$8="Overall Alert",'Compound Alert'!G167,IF($B$8="Underlying Vulnerability",'Compound Alert'!J167,IF($B$8="Emerging Threat",'Compound Alert'!M167)))</f>
        <v>2</v>
      </c>
      <c r="H69" s="23">
        <f ca="1">IF($B$8="Overall Alert",'Compound Alert'!H167,IF($B$8="Underlying Vulnerability",'Compound Alert'!K167,IF($B$8="Emerging Threat",'Compound Alert'!N167)))</f>
        <v>2</v>
      </c>
      <c r="I69" s="50">
        <f ca="1">ROUNDDOWN(G69,0)</f>
        <v>2</v>
      </c>
      <c r="J69"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69"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69"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69"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69"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69"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Alert'!B8</f>
        <v>Angola</v>
      </c>
      <c r="C70" s="20" t="str">
        <f>'Compound Alert'!C8</f>
        <v>AGO</v>
      </c>
      <c r="D70" s="20" t="str">
        <f>'Compound Alert'!D8</f>
        <v>SSF           Sub-Saharan Africa</v>
      </c>
      <c r="E70" s="20" t="str">
        <f>'Compound Alert'!E8</f>
        <v>IBRD</v>
      </c>
      <c r="F70" s="217">
        <f ca="1">'Compound Alert'!F8</f>
        <v>3</v>
      </c>
      <c r="G70" s="22">
        <f ca="1">IF($B$8="Overall Alert",'Compound Alert'!G8,IF($B$8="Underlying Vulnerability",'Compound Alert'!J8,IF($B$8="Emerging Threat",'Compound Alert'!M8)))</f>
        <v>2</v>
      </c>
      <c r="H70" s="23">
        <f ca="1">IF($B$8="Overall Alert",'Compound Alert'!H8,IF($B$8="Underlying Vulnerability",'Compound Alert'!K8,IF($B$8="Emerging Threat",'Compound Alert'!N8)))</f>
        <v>2</v>
      </c>
      <c r="I70" s="50">
        <f ca="1">ROUNDDOWN(G70,0)</f>
        <v>2</v>
      </c>
      <c r="J70"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70"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70"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70" s="25" t="str">
        <f ca="1">IF(
   $B$8="Overall Alert",IF(
      'Compound Alert'!U8 &gt;= 7, "HIGH",IF(
         'Compound Alert'!U8 &gt;= 5, "MED","LOW")), IF(
            $B$8="Underlying Vulnerability", IF(
               'Compound Alert'!AB8 &gt;= 10, "HIGH",IF(
                  'Compound Alert'!AB8 &gt;= 7, "MED","LOW")),IF(
                     $B$8="Emerging Threat", IF(
                        'Compound Alert'!AI8 &gt;= 10, "HIGH",IF(
                            'Compound Alert'!AI8 &gt;= 7, "MED","LOW")))))</f>
        <v>LOW</v>
      </c>
      <c r="N70"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70" s="25" t="str">
        <f ca="1">IF(
   $B$8="Overall Alert",IF(
      'Compound Alert'!W8 &gt;= 7, "HIGH",IF(
         'Compound Alert'!W8 &gt;= 5, "MED","LOW")), IF(
            $B$8="Underlying Vulnerability", IF(
               'Compound Alert'!AD8 &gt;= 10, "HIGH",IF(
                  'Compound Alert'!AD8 &gt;= 7, "MED","LOW")),IF(
                     $B$8="Emerging Threat", IF(
                        'Compound Alert'!AK8 &gt;= 10, "HIGH",IF(
                            'Compound Alert'!AK8 &gt;= 7, "MED","LOW")))))</f>
        <v>HIGH</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Alert'!B95</f>
        <v>India</v>
      </c>
      <c r="C71" s="20" t="str">
        <f>'Compound Alert'!C95</f>
        <v>IND</v>
      </c>
      <c r="D71" s="20" t="str">
        <f>'Compound Alert'!D95</f>
        <v>SAS           South Asia</v>
      </c>
      <c r="E71" s="20" t="str">
        <f>'Compound Alert'!E95</f>
        <v>IBRD</v>
      </c>
      <c r="F71" s="217">
        <f ca="1">'Compound Alert'!F95</f>
        <v>90</v>
      </c>
      <c r="G71" s="22">
        <f ca="1">IF($B$8="Overall Alert",'Compound Alert'!G95,IF($B$8="Underlying Vulnerability",'Compound Alert'!J95,IF($B$8="Emerging Threat",'Compound Alert'!M95)))</f>
        <v>2</v>
      </c>
      <c r="H71" s="23">
        <f ca="1">IF($B$8="Overall Alert",'Compound Alert'!H95,IF($B$8="Underlying Vulnerability",'Compound Alert'!K95,IF($B$8="Emerging Threat",'Compound Alert'!N95)))</f>
        <v>2</v>
      </c>
      <c r="I71" s="50">
        <f ca="1">ROUNDDOWN(G71,0)</f>
        <v>2</v>
      </c>
      <c r="J71"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71"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71"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71"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71"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HIGH</v>
      </c>
      <c r="O71"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MED</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Alert'!B37</f>
        <v>Central African Republic</v>
      </c>
      <c r="C72" s="20" t="str">
        <f>'Compound Alert'!C37</f>
        <v>CAF</v>
      </c>
      <c r="D72" s="20" t="str">
        <f>'Compound Alert'!D37</f>
        <v>SSF           Sub-Saharan Africa</v>
      </c>
      <c r="E72" s="20" t="str">
        <f>'Compound Alert'!E37</f>
        <v>IDA</v>
      </c>
      <c r="F72" s="217">
        <f ca="1">'Compound Alert'!F37</f>
        <v>32</v>
      </c>
      <c r="G72" s="22">
        <f ca="1">IF($B$8="Overall Alert",'Compound Alert'!G37,IF($B$8="Underlying Vulnerability",'Compound Alert'!J37,IF($B$8="Emerging Threat",'Compound Alert'!M37)))</f>
        <v>2</v>
      </c>
      <c r="H72" s="23">
        <f ca="1">IF($B$8="Overall Alert",'Compound Alert'!H37,IF($B$8="Underlying Vulnerability",'Compound Alert'!K37,IF($B$8="Emerging Threat",'Compound Alert'!N37)))</f>
        <v>2</v>
      </c>
      <c r="I72" s="50">
        <f ca="1">ROUNDDOWN(G72,0)</f>
        <v>2</v>
      </c>
      <c r="J72"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72"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72"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72"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LOW</v>
      </c>
      <c r="N72"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72"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HIGH</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Alert'!B78</f>
        <v>Guinea</v>
      </c>
      <c r="C73" s="20" t="str">
        <f>'Compound Alert'!C78</f>
        <v>GIN</v>
      </c>
      <c r="D73" s="20" t="str">
        <f>'Compound Alert'!D78</f>
        <v>SSF           Sub-Saharan Africa</v>
      </c>
      <c r="E73" s="20" t="str">
        <f>'Compound Alert'!E78</f>
        <v>IDA</v>
      </c>
      <c r="F73" s="217">
        <f ca="1">'Compound Alert'!F78</f>
        <v>73</v>
      </c>
      <c r="G73" s="22">
        <f ca="1">IF($B$8="Overall Alert",'Compound Alert'!G78,IF($B$8="Underlying Vulnerability",'Compound Alert'!J78,IF($B$8="Emerging Threat",'Compound Alert'!M78)))</f>
        <v>2</v>
      </c>
      <c r="H73" s="23">
        <f ca="1">IF($B$8="Overall Alert",'Compound Alert'!H78,IF($B$8="Underlying Vulnerability",'Compound Alert'!K78,IF($B$8="Emerging Threat",'Compound Alert'!N78)))</f>
        <v>2</v>
      </c>
      <c r="I73" s="50">
        <f ca="1">ROUNDDOWN(G73,0)</f>
        <v>2</v>
      </c>
      <c r="J73"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73"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73"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73"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LOW</v>
      </c>
      <c r="N73"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73"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HIGH</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Alert'!B143</f>
        <v>Malawi</v>
      </c>
      <c r="C74" s="20" t="str">
        <f>'Compound Alert'!C143</f>
        <v>MWI</v>
      </c>
      <c r="D74" s="20" t="str">
        <f>'Compound Alert'!D143</f>
        <v>SSF           Sub-Saharan Africa</v>
      </c>
      <c r="E74" s="20" t="str">
        <f>'Compound Alert'!E143</f>
        <v>IDA</v>
      </c>
      <c r="F74" s="217">
        <f ca="1">'Compound Alert'!F143</f>
        <v>138</v>
      </c>
      <c r="G74" s="22">
        <f ca="1">IF($B$8="Overall Alert",'Compound Alert'!G143,IF($B$8="Underlying Vulnerability",'Compound Alert'!J143,IF($B$8="Emerging Threat",'Compound Alert'!M143)))</f>
        <v>1.5</v>
      </c>
      <c r="H74" s="23">
        <f ca="1">IF($B$8="Overall Alert",'Compound Alert'!H143,IF($B$8="Underlying Vulnerability",'Compound Alert'!K143,IF($B$8="Emerging Threat",'Compound Alert'!N143)))</f>
        <v>1.5</v>
      </c>
      <c r="I74" s="50">
        <f ca="1">ROUNDDOWN(G74,0)</f>
        <v>1</v>
      </c>
      <c r="J74"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74"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MED</v>
      </c>
      <c r="L74"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LOW</v>
      </c>
      <c r="M74"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74"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LOW</v>
      </c>
      <c r="O74"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Alert'!B44</f>
        <v>Cameroon</v>
      </c>
      <c r="C75" s="20" t="str">
        <f>'Compound Alert'!C44</f>
        <v>CMR</v>
      </c>
      <c r="D75" s="20" t="str">
        <f>'Compound Alert'!D44</f>
        <v>SSF           Sub-Saharan Africa</v>
      </c>
      <c r="E75" s="20" t="str">
        <f>'Compound Alert'!E44</f>
        <v>Blend</v>
      </c>
      <c r="F75" s="217">
        <f ca="1">'Compound Alert'!F44</f>
        <v>39</v>
      </c>
      <c r="G75" s="22">
        <f ca="1">IF($B$8="Overall Alert",'Compound Alert'!G44,IF($B$8="Underlying Vulnerability",'Compound Alert'!J44,IF($B$8="Emerging Threat",'Compound Alert'!M44)))</f>
        <v>1.5</v>
      </c>
      <c r="H75" s="23">
        <f ca="1">IF($B$8="Overall Alert",'Compound Alert'!H44,IF($B$8="Underlying Vulnerability",'Compound Alert'!K44,IF($B$8="Emerging Threat",'Compound Alert'!N44)))</f>
        <v>1.5</v>
      </c>
      <c r="I75" s="50">
        <f ca="1">ROUNDDOWN(G75,0)</f>
        <v>1</v>
      </c>
      <c r="J75"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75" s="25" t="str">
        <f ca="1">IF(
   $B$8="Overall Alert",IF(
      'Compound Alert'!S44 &gt;= 7, "HIGH",IF(
         'Compound Alert'!S44 &gt;= 5, "MED","LOW")), IF(
            $B$8="Underlying Vulnerability", IF(
               'Compound Alert'!Z44 &gt;= 10, "HIGH",IF(
                  'Compound Alert'!Z44 &gt;= 7, "MED","LOW")),IF(
                     $B$8="Emerging Threat", IF(
                        'Compound Alert'!AG44 &gt;= 10, "HIGH",IF(
                            'Compound Alert'!AG44 &gt;= 7, "MED","LOW")))))</f>
        <v>MED</v>
      </c>
      <c r="L75"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75"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75"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75"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Alert'!B194</f>
        <v>Chad</v>
      </c>
      <c r="C76" s="20" t="str">
        <f>'Compound Alert'!C194</f>
        <v>TCD</v>
      </c>
      <c r="D76" s="20" t="str">
        <f>'Compound Alert'!D194</f>
        <v>SSF           Sub-Saharan Africa</v>
      </c>
      <c r="E76" s="20" t="str">
        <f>'Compound Alert'!E194</f>
        <v>IDA</v>
      </c>
      <c r="F76" s="217">
        <f ca="1">'Compound Alert'!F194</f>
        <v>189</v>
      </c>
      <c r="G76" s="22">
        <f ca="1">IF($B$8="Overall Alert",'Compound Alert'!G194,IF($B$8="Underlying Vulnerability",'Compound Alert'!J194,IF($B$8="Emerging Threat",'Compound Alert'!M194)))</f>
        <v>1.5</v>
      </c>
      <c r="H76" s="23">
        <f ca="1">IF($B$8="Overall Alert",'Compound Alert'!H194,IF($B$8="Underlying Vulnerability",'Compound Alert'!K194,IF($B$8="Emerging Threat",'Compound Alert'!N194)))</f>
        <v>1.5</v>
      </c>
      <c r="I76" s="50">
        <f ca="1">ROUNDDOWN(G76,0)</f>
        <v>1</v>
      </c>
      <c r="J76"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76"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MED</v>
      </c>
      <c r="L76"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76"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LOW</v>
      </c>
      <c r="N76"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76"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Alert'!B149</f>
        <v>Nicaragua</v>
      </c>
      <c r="C77" s="20" t="str">
        <f>'Compound Alert'!C149</f>
        <v>NIC</v>
      </c>
      <c r="D77" s="20" t="str">
        <f>'Compound Alert'!D149</f>
        <v>LCN           Latin America &amp; Caribbean</v>
      </c>
      <c r="E77" s="20" t="str">
        <f>'Compound Alert'!E149</f>
        <v>IDA</v>
      </c>
      <c r="F77" s="217">
        <f ca="1">'Compound Alert'!F149</f>
        <v>144</v>
      </c>
      <c r="G77" s="22">
        <f ca="1">IF($B$8="Overall Alert",'Compound Alert'!G149,IF($B$8="Underlying Vulnerability",'Compound Alert'!J149,IF($B$8="Emerging Threat",'Compound Alert'!M149)))</f>
        <v>1.5</v>
      </c>
      <c r="H77" s="23">
        <f ca="1">IF($B$8="Overall Alert",'Compound Alert'!H149,IF($B$8="Underlying Vulnerability",'Compound Alert'!K149,IF($B$8="Emerging Threat",'Compound Alert'!N149)))</f>
        <v>1.5</v>
      </c>
      <c r="I77" s="50">
        <f ca="1">ROUNDDOWN(G77,0)</f>
        <v>1</v>
      </c>
      <c r="J77"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77"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77"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77"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77"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77"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Alert'!B47</f>
        <v>Colombia</v>
      </c>
      <c r="C78" s="20" t="str">
        <f>'Compound Alert'!C47</f>
        <v>COL</v>
      </c>
      <c r="D78" s="20" t="str">
        <f>'Compound Alert'!D47</f>
        <v>LCN           Latin America &amp; Caribbean</v>
      </c>
      <c r="E78" s="20" t="str">
        <f>'Compound Alert'!E47</f>
        <v>IBRD</v>
      </c>
      <c r="F78" s="217">
        <f ca="1">'Compound Alert'!F47</f>
        <v>42</v>
      </c>
      <c r="G78" s="22">
        <f ca="1">IF($B$8="Overall Alert",'Compound Alert'!G47,IF($B$8="Underlying Vulnerability",'Compound Alert'!J47,IF($B$8="Emerging Threat",'Compound Alert'!M47)))</f>
        <v>1.5</v>
      </c>
      <c r="H78" s="23">
        <f ca="1">IF($B$8="Overall Alert",'Compound Alert'!H47,IF($B$8="Underlying Vulnerability",'Compound Alert'!K47,IF($B$8="Emerging Threat",'Compound Alert'!N47)))</f>
        <v>1.5</v>
      </c>
      <c r="I78" s="50">
        <f ca="1">ROUNDDOWN(G78,0)</f>
        <v>1</v>
      </c>
      <c r="J78"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78"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78"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78"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78"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LOW</v>
      </c>
      <c r="O78"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Alert'!B89</f>
        <v>Honduras</v>
      </c>
      <c r="C79" s="20" t="str">
        <f>'Compound Alert'!C89</f>
        <v>HND</v>
      </c>
      <c r="D79" s="20" t="str">
        <f>'Compound Alert'!D89</f>
        <v>LCN           Latin America &amp; Caribbean</v>
      </c>
      <c r="E79" s="20" t="str">
        <f>'Compound Alert'!E89</f>
        <v>IDA</v>
      </c>
      <c r="F79" s="217">
        <f ca="1">'Compound Alert'!F89</f>
        <v>84</v>
      </c>
      <c r="G79" s="22">
        <f ca="1">IF($B$8="Overall Alert",'Compound Alert'!G89,IF($B$8="Underlying Vulnerability",'Compound Alert'!J89,IF($B$8="Emerging Threat",'Compound Alert'!M89)))</f>
        <v>1.5</v>
      </c>
      <c r="H79" s="23">
        <f ca="1">IF($B$8="Overall Alert",'Compound Alert'!H89,IF($B$8="Underlying Vulnerability",'Compound Alert'!K89,IF($B$8="Emerging Threat",'Compound Alert'!N89)))</f>
        <v>1.5</v>
      </c>
      <c r="I79" s="50">
        <f ca="1">ROUNDDOWN(G79,0)</f>
        <v>1</v>
      </c>
      <c r="J79"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79"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79"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79"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MED</v>
      </c>
      <c r="N79"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79"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Alert'!B221</f>
        <v>South Africa</v>
      </c>
      <c r="C80" s="20" t="str">
        <f>'Compound Alert'!C221</f>
        <v>ZAF</v>
      </c>
      <c r="D80" s="20" t="str">
        <f>'Compound Alert'!D221</f>
        <v>SSF           Sub-Saharan Africa</v>
      </c>
      <c r="E80" s="20" t="str">
        <f>'Compound Alert'!E221</f>
        <v>IBRD</v>
      </c>
      <c r="F80" s="217">
        <f>'Compound Alert'!F221</f>
        <v>0</v>
      </c>
      <c r="G80" s="22">
        <f ca="1">IF($B$8="Overall Alert",'Compound Alert'!G221,IF($B$8="Underlying Vulnerability",'Compound Alert'!J221,IF($B$8="Emerging Threat",'Compound Alert'!M221)))</f>
        <v>1.5</v>
      </c>
      <c r="H80" s="23">
        <f ca="1">IF($B$8="Overall Alert",'Compound Alert'!H221,IF($B$8="Underlying Vulnerability",'Compound Alert'!K221,IF($B$8="Emerging Threat",'Compound Alert'!N221)))</f>
        <v>1.5</v>
      </c>
      <c r="I80" s="50">
        <f ca="1">ROUNDDOWN(G80,0)</f>
        <v>1</v>
      </c>
      <c r="J80"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80"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80"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80"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80"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80"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Alert'!B220</f>
        <v>Yemen, Rep.</v>
      </c>
      <c r="C81" s="20" t="str">
        <f>'Compound Alert'!C220</f>
        <v>YEM</v>
      </c>
      <c r="D81" s="20" t="str">
        <f>'Compound Alert'!D220</f>
        <v>MEA           Middle East &amp; North Africa</v>
      </c>
      <c r="E81" s="20" t="str">
        <f>'Compound Alert'!E220</f>
        <v>IDA</v>
      </c>
      <c r="F81" s="217">
        <f>'Compound Alert'!F220</f>
        <v>0</v>
      </c>
      <c r="G81" s="22">
        <f ca="1">IF($B$8="Overall Alert",'Compound Alert'!G220,IF($B$8="Underlying Vulnerability",'Compound Alert'!J220,IF($B$8="Emerging Threat",'Compound Alert'!M220)))</f>
        <v>1.5</v>
      </c>
      <c r="H81" s="23">
        <f ca="1">IF($B$8="Overall Alert",'Compound Alert'!H220,IF($B$8="Underlying Vulnerability",'Compound Alert'!K220,IF($B$8="Emerging Threat",'Compound Alert'!N220)))</f>
        <v>1.5</v>
      </c>
      <c r="I81" s="50">
        <f ca="1">ROUNDDOWN(G81,0)</f>
        <v>1</v>
      </c>
      <c r="J81"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1"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1"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MED</v>
      </c>
      <c r="M81"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1"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1"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Alert'!B46</f>
        <v>Congo, Rep.</v>
      </c>
      <c r="C82" s="20" t="str">
        <f>'Compound Alert'!C46</f>
        <v>COG</v>
      </c>
      <c r="D82" s="20" t="str">
        <f>'Compound Alert'!D46</f>
        <v>SSF           Sub-Saharan Africa</v>
      </c>
      <c r="E82" s="20" t="str">
        <f>'Compound Alert'!E46</f>
        <v>Blend</v>
      </c>
      <c r="F82" s="217">
        <f ca="1">'Compound Alert'!F46</f>
        <v>41</v>
      </c>
      <c r="G82" s="22">
        <f ca="1">IF($B$8="Overall Alert",'Compound Alert'!G46,IF($B$8="Underlying Vulnerability",'Compound Alert'!J46,IF($B$8="Emerging Threat",'Compound Alert'!M46)))</f>
        <v>1.5</v>
      </c>
      <c r="H82" s="23">
        <f ca="1">IF($B$8="Overall Alert",'Compound Alert'!H46,IF($B$8="Underlying Vulnerability",'Compound Alert'!K46,IF($B$8="Emerging Threat",'Compound Alert'!N46)))</f>
        <v>1.5</v>
      </c>
      <c r="I82" s="50">
        <f ca="1">ROUNDDOWN(G82,0)</f>
        <v>1</v>
      </c>
      <c r="J82"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82"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82"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82"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82"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82"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Alert'!B172</f>
        <v>Rwanda</v>
      </c>
      <c r="C83" s="20" t="str">
        <f>'Compound Alert'!C172</f>
        <v>RWA</v>
      </c>
      <c r="D83" s="20" t="str">
        <f>'Compound Alert'!D172</f>
        <v>SSF           Sub-Saharan Africa</v>
      </c>
      <c r="E83" s="20" t="str">
        <f>'Compound Alert'!E172</f>
        <v>IDA</v>
      </c>
      <c r="F83" s="217">
        <f ca="1">'Compound Alert'!F172</f>
        <v>167</v>
      </c>
      <c r="G83" s="22">
        <f ca="1">IF($B$8="Overall Alert",'Compound Alert'!G172,IF($B$8="Underlying Vulnerability",'Compound Alert'!J172,IF($B$8="Emerging Threat",'Compound Alert'!M172)))</f>
        <v>1.5</v>
      </c>
      <c r="H83" s="23">
        <f ca="1">IF($B$8="Overall Alert",'Compound Alert'!H172,IF($B$8="Underlying Vulnerability",'Compound Alert'!K172,IF($B$8="Emerging Threat",'Compound Alert'!N172)))</f>
        <v>1.5</v>
      </c>
      <c r="I83" s="50">
        <f ca="1">ROUNDDOWN(G83,0)</f>
        <v>1</v>
      </c>
      <c r="J83"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83"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83"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83"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MED</v>
      </c>
      <c r="N83"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83"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MED</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Alert'!B60</f>
        <v>Dominican Republic</v>
      </c>
      <c r="C84" s="20" t="str">
        <f>'Compound Alert'!C60</f>
        <v>DOM</v>
      </c>
      <c r="D84" s="20" t="str">
        <f>'Compound Alert'!D60</f>
        <v>LCN           Latin America &amp; Caribbean</v>
      </c>
      <c r="E84" s="20" t="str">
        <f>'Compound Alert'!E60</f>
        <v>IBRD</v>
      </c>
      <c r="F84" s="217">
        <f ca="1">'Compound Alert'!F60</f>
        <v>55</v>
      </c>
      <c r="G84" s="22">
        <f ca="1">IF($B$8="Overall Alert",'Compound Alert'!G60,IF($B$8="Underlying Vulnerability",'Compound Alert'!J60,IF($B$8="Emerging Threat",'Compound Alert'!M60)))</f>
        <v>1.5</v>
      </c>
      <c r="H84" s="23">
        <f ca="1">IF($B$8="Overall Alert",'Compound Alert'!H60,IF($B$8="Underlying Vulnerability",'Compound Alert'!K60,IF($B$8="Emerging Threat",'Compound Alert'!N60)))</f>
        <v>1.5</v>
      </c>
      <c r="I84" s="50">
        <f ca="1">ROUNDDOWN(G84,0)</f>
        <v>1</v>
      </c>
      <c r="J84"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84"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84"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84"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84"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84"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Alert'!B69</f>
        <v>Fiji</v>
      </c>
      <c r="C85" s="20" t="str">
        <f>'Compound Alert'!C69</f>
        <v>FJI</v>
      </c>
      <c r="D85" s="20" t="str">
        <f>'Compound Alert'!D69</f>
        <v>EAS           East Asia &amp; Pacific</v>
      </c>
      <c r="E85" s="20" t="str">
        <f>'Compound Alert'!E69</f>
        <v>Blend</v>
      </c>
      <c r="F85" s="217">
        <f ca="1">'Compound Alert'!F69</f>
        <v>64</v>
      </c>
      <c r="G85" s="22">
        <f ca="1">IF($B$8="Overall Alert",'Compound Alert'!G69,IF($B$8="Underlying Vulnerability",'Compound Alert'!J69,IF($B$8="Emerging Threat",'Compound Alert'!M69)))</f>
        <v>1.5</v>
      </c>
      <c r="H85" s="23">
        <f ca="1">IF($B$8="Overall Alert",'Compound Alert'!H69,IF($B$8="Underlying Vulnerability",'Compound Alert'!K69,IF($B$8="Emerging Threat",'Compound Alert'!N69)))</f>
        <v>1.5</v>
      </c>
      <c r="I85" s="50">
        <f ca="1">ROUNDDOWN(G85,0)</f>
        <v>1</v>
      </c>
      <c r="J85"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85"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85"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85"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85"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85"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Alert'!B79</f>
        <v>Gambia, The</v>
      </c>
      <c r="C86" s="20" t="str">
        <f>'Compound Alert'!C79</f>
        <v>GMB</v>
      </c>
      <c r="D86" s="20" t="str">
        <f>'Compound Alert'!D79</f>
        <v>SSF           Sub-Saharan Africa</v>
      </c>
      <c r="E86" s="20" t="str">
        <f>'Compound Alert'!E79</f>
        <v>IDA</v>
      </c>
      <c r="F86" s="217">
        <f ca="1">'Compound Alert'!F79</f>
        <v>74</v>
      </c>
      <c r="G86" s="22">
        <f ca="1">IF($B$8="Overall Alert",'Compound Alert'!G79,IF($B$8="Underlying Vulnerability",'Compound Alert'!J79,IF($B$8="Emerging Threat",'Compound Alert'!M79)))</f>
        <v>1.5</v>
      </c>
      <c r="H86" s="23">
        <f ca="1">IF($B$8="Overall Alert",'Compound Alert'!H79,IF($B$8="Underlying Vulnerability",'Compound Alert'!K79,IF($B$8="Emerging Threat",'Compound Alert'!N79)))</f>
        <v>1.5</v>
      </c>
      <c r="I86" s="50">
        <f ca="1">ROUNDDOWN(G86,0)</f>
        <v>1</v>
      </c>
      <c r="J86"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86"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86"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86"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LOW</v>
      </c>
      <c r="N86"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86"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Alert'!B113</f>
        <v>Lao PDR</v>
      </c>
      <c r="C87" s="20" t="str">
        <f>'Compound Alert'!C113</f>
        <v>LAO</v>
      </c>
      <c r="D87" s="20" t="str">
        <f>'Compound Alert'!D113</f>
        <v>EAS           East Asia &amp; Pacific</v>
      </c>
      <c r="E87" s="20" t="str">
        <f>'Compound Alert'!E113</f>
        <v>IDA</v>
      </c>
      <c r="F87" s="217">
        <f ca="1">'Compound Alert'!F113</f>
        <v>108</v>
      </c>
      <c r="G87" s="22">
        <f ca="1">IF($B$8="Overall Alert",'Compound Alert'!G113,IF($B$8="Underlying Vulnerability",'Compound Alert'!J113,IF($B$8="Emerging Threat",'Compound Alert'!M113)))</f>
        <v>1.5</v>
      </c>
      <c r="H87" s="23">
        <f ca="1">IF($B$8="Overall Alert",'Compound Alert'!H113,IF($B$8="Underlying Vulnerability",'Compound Alert'!K113,IF($B$8="Emerging Threat",'Compound Alert'!N113)))</f>
        <v>1.5</v>
      </c>
      <c r="I87" s="50">
        <f ca="1">ROUNDDOWN(G87,0)</f>
        <v>1</v>
      </c>
      <c r="J87"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87"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87"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87"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87"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87"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Alert'!B195</f>
        <v>Togo</v>
      </c>
      <c r="C88" s="20" t="str">
        <f>'Compound Alert'!C195</f>
        <v>TGO</v>
      </c>
      <c r="D88" s="20" t="str">
        <f>'Compound Alert'!D195</f>
        <v>SSF           Sub-Saharan Africa</v>
      </c>
      <c r="E88" s="20" t="str">
        <f>'Compound Alert'!E195</f>
        <v>IDA</v>
      </c>
      <c r="F88" s="217">
        <f ca="1">'Compound Alert'!F195</f>
        <v>190</v>
      </c>
      <c r="G88" s="22">
        <f ca="1">IF($B$8="Overall Alert",'Compound Alert'!G195,IF($B$8="Underlying Vulnerability",'Compound Alert'!J195,IF($B$8="Emerging Threat",'Compound Alert'!M195)))</f>
        <v>1.5</v>
      </c>
      <c r="H88" s="23">
        <f ca="1">IF($B$8="Overall Alert",'Compound Alert'!H195,IF($B$8="Underlying Vulnerability",'Compound Alert'!K195,IF($B$8="Emerging Threat",'Compound Alert'!N195)))</f>
        <v>1.5</v>
      </c>
      <c r="I88" s="50">
        <f ca="1">ROUNDDOWN(G88,0)</f>
        <v>1</v>
      </c>
      <c r="J88"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HIGH</v>
      </c>
      <c r="K88"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88"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88"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88"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88"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MED</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Alert'!B138</f>
        <v>Mongolia</v>
      </c>
      <c r="C89" s="20" t="str">
        <f>'Compound Alert'!C138</f>
        <v>MNG</v>
      </c>
      <c r="D89" s="20" t="str">
        <f>'Compound Alert'!D138</f>
        <v>EAS           East Asia &amp; Pacific</v>
      </c>
      <c r="E89" s="20" t="str">
        <f>'Compound Alert'!E138</f>
        <v>IBRD</v>
      </c>
      <c r="F89" s="217">
        <f ca="1">'Compound Alert'!F138</f>
        <v>133</v>
      </c>
      <c r="G89" s="22">
        <f ca="1">IF($B$8="Overall Alert",'Compound Alert'!G138,IF($B$8="Underlying Vulnerability",'Compound Alert'!J138,IF($B$8="Emerging Threat",'Compound Alert'!M138)))</f>
        <v>1.5</v>
      </c>
      <c r="H89" s="23">
        <f ca="1">IF($B$8="Overall Alert",'Compound Alert'!H138,IF($B$8="Underlying Vulnerability",'Compound Alert'!K138,IF($B$8="Emerging Threat",'Compound Alert'!N138)))</f>
        <v>1.5</v>
      </c>
      <c r="I89" s="50">
        <f ca="1">ROUNDDOWN(G89,0)</f>
        <v>1</v>
      </c>
      <c r="J89"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LOW</v>
      </c>
      <c r="K89"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89"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89"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89"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MED</v>
      </c>
      <c r="O89"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Alert'!B105</f>
        <v>Kazakhstan</v>
      </c>
      <c r="C90" s="20" t="str">
        <f>'Compound Alert'!C105</f>
        <v>KAZ</v>
      </c>
      <c r="D90" s="20" t="str">
        <f>'Compound Alert'!D105</f>
        <v>ECS           Europe &amp; Central Asia</v>
      </c>
      <c r="E90" s="20" t="str">
        <f>'Compound Alert'!E105</f>
        <v>IBRD</v>
      </c>
      <c r="F90" s="217">
        <f ca="1">'Compound Alert'!F105</f>
        <v>100</v>
      </c>
      <c r="G90" s="22">
        <f ca="1">IF($B$8="Overall Alert",'Compound Alert'!G105,IF($B$8="Underlying Vulnerability",'Compound Alert'!J105,IF($B$8="Emerging Threat",'Compound Alert'!M105)))</f>
        <v>1.5</v>
      </c>
      <c r="H90" s="23">
        <f ca="1">IF($B$8="Overall Alert",'Compound Alert'!H105,IF($B$8="Underlying Vulnerability",'Compound Alert'!K105,IF($B$8="Emerging Threat",'Compound Alert'!N105)))</f>
        <v>1.5</v>
      </c>
      <c r="I90" s="50">
        <f ca="1">ROUNDDOWN(G90,0)</f>
        <v>1</v>
      </c>
      <c r="J90"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90"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90"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MED</v>
      </c>
      <c r="M90"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90"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HIGH</v>
      </c>
      <c r="O90"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Alert'!B222</f>
        <v>Zambia</v>
      </c>
      <c r="C91" s="20" t="str">
        <f>'Compound Alert'!C222</f>
        <v>ZMB</v>
      </c>
      <c r="D91" s="20" t="str">
        <f>'Compound Alert'!D222</f>
        <v>SSF           Sub-Saharan Africa</v>
      </c>
      <c r="E91" s="20" t="str">
        <f>'Compound Alert'!E222</f>
        <v>IDA</v>
      </c>
      <c r="F91" s="217">
        <f>'Compound Alert'!F222</f>
        <v>0</v>
      </c>
      <c r="G91" s="22">
        <f ca="1">IF($B$8="Overall Alert",'Compound Alert'!G222,IF($B$8="Underlying Vulnerability",'Compound Alert'!J222,IF($B$8="Emerging Threat",'Compound Alert'!M222)))</f>
        <v>1.5</v>
      </c>
      <c r="H91" s="23">
        <f ca="1">IF($B$8="Overall Alert",'Compound Alert'!H222,IF($B$8="Underlying Vulnerability",'Compound Alert'!K222,IF($B$8="Emerging Threat",'Compound Alert'!N222)))</f>
        <v>1.5</v>
      </c>
      <c r="I91" s="50">
        <f ca="1">ROUNDDOWN(G91,0)</f>
        <v>1</v>
      </c>
      <c r="J91"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91"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91"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91"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91"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91"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Alert'!B144</f>
        <v>Malaysia</v>
      </c>
      <c r="C92" s="20" t="str">
        <f>'Compound Alert'!C144</f>
        <v>MYS</v>
      </c>
      <c r="D92" s="20" t="str">
        <f>'Compound Alert'!D144</f>
        <v>EAS           East Asia &amp; Pacific</v>
      </c>
      <c r="E92" s="20" t="str">
        <f>'Compound Alert'!E144</f>
        <v>IBRD</v>
      </c>
      <c r="F92" s="217">
        <f ca="1">'Compound Alert'!F144</f>
        <v>139</v>
      </c>
      <c r="G92" s="22">
        <f ca="1">IF($B$8="Overall Alert",'Compound Alert'!G144,IF($B$8="Underlying Vulnerability",'Compound Alert'!J144,IF($B$8="Emerging Threat",'Compound Alert'!M144)))</f>
        <v>1.5</v>
      </c>
      <c r="H92" s="23">
        <f ca="1">IF($B$8="Overall Alert",'Compound Alert'!H144,IF($B$8="Underlying Vulnerability",'Compound Alert'!K144,IF($B$8="Emerging Threat",'Compound Alert'!N144)))</f>
        <v>1.5</v>
      </c>
      <c r="I92" s="50">
        <f ca="1">ROUNDDOWN(G92,0)</f>
        <v>1</v>
      </c>
      <c r="J92"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92"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92"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92"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92"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HIGH</v>
      </c>
      <c r="O92"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Alert'!B93</f>
        <v>Indonesia</v>
      </c>
      <c r="C93" s="20" t="str">
        <f>'Compound Alert'!C93</f>
        <v>IDN</v>
      </c>
      <c r="D93" s="20" t="str">
        <f>'Compound Alert'!D93</f>
        <v>EAS           East Asia &amp; Pacific</v>
      </c>
      <c r="E93" s="20" t="str">
        <f>'Compound Alert'!E93</f>
        <v>IBRD</v>
      </c>
      <c r="F93" s="217">
        <f ca="1">'Compound Alert'!F93</f>
        <v>88</v>
      </c>
      <c r="G93" s="22">
        <f ca="1">IF($B$8="Overall Alert",'Compound Alert'!G93,IF($B$8="Underlying Vulnerability",'Compound Alert'!J93,IF($B$8="Emerging Threat",'Compound Alert'!M93)))</f>
        <v>1.5</v>
      </c>
      <c r="H93" s="23">
        <f ca="1">IF($B$8="Overall Alert",'Compound Alert'!H93,IF($B$8="Underlying Vulnerability",'Compound Alert'!K93,IF($B$8="Emerging Threat",'Compound Alert'!N93)))</f>
        <v>1.5</v>
      </c>
      <c r="I93" s="50">
        <f ca="1">ROUNDDOWN(G93,0)</f>
        <v>1</v>
      </c>
      <c r="J93"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93"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93"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93"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93"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93"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Alert'!B116</f>
        <v>Libya</v>
      </c>
      <c r="C94" s="20" t="str">
        <f>'Compound Alert'!C116</f>
        <v>LBY</v>
      </c>
      <c r="D94" s="20" t="str">
        <f>'Compound Alert'!D116</f>
        <v>MEA           Middle East &amp; North Africa</v>
      </c>
      <c r="E94" s="20" t="str">
        <f>'Compound Alert'!E116</f>
        <v>IBRD</v>
      </c>
      <c r="F94" s="217">
        <f ca="1">'Compound Alert'!F116</f>
        <v>111</v>
      </c>
      <c r="G94" s="22">
        <f ca="1">IF($B$8="Overall Alert",'Compound Alert'!G116,IF($B$8="Underlying Vulnerability",'Compound Alert'!J116,IF($B$8="Emerging Threat",'Compound Alert'!M116)))</f>
        <v>1.5</v>
      </c>
      <c r="H94" s="23">
        <f ca="1">IF($B$8="Overall Alert",'Compound Alert'!H116,IF($B$8="Underlying Vulnerability",'Compound Alert'!K116,IF($B$8="Emerging Threat",'Compound Alert'!N116)))</f>
        <v>1.5</v>
      </c>
      <c r="I94" s="50">
        <f ca="1">ROUNDDOWN(G94,0)</f>
        <v>1</v>
      </c>
      <c r="J94"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94"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94"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94"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94"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94"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HIGH</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Alert'!B207</f>
        <v>Uganda</v>
      </c>
      <c r="C95" s="20" t="str">
        <f>'Compound Alert'!C207</f>
        <v>UGA</v>
      </c>
      <c r="D95" s="20" t="str">
        <f>'Compound Alert'!D207</f>
        <v>SSF           Sub-Saharan Africa</v>
      </c>
      <c r="E95" s="20" t="str">
        <f>'Compound Alert'!E207</f>
        <v>IDA</v>
      </c>
      <c r="F95" s="217">
        <f>'Compound Alert'!F207</f>
        <v>0</v>
      </c>
      <c r="G95" s="22">
        <f ca="1">IF($B$8="Overall Alert",'Compound Alert'!G207,IF($B$8="Underlying Vulnerability",'Compound Alert'!J207,IF($B$8="Emerging Threat",'Compound Alert'!M207)))</f>
        <v>1</v>
      </c>
      <c r="H95" s="23">
        <f ca="1">IF($B$8="Overall Alert",'Compound Alert'!H207,IF($B$8="Underlying Vulnerability",'Compound Alert'!K207,IF($B$8="Emerging Threat",'Compound Alert'!N207)))</f>
        <v>1</v>
      </c>
      <c r="I95" s="50">
        <f ca="1">ROUNDDOWN(G95,0)</f>
        <v>1</v>
      </c>
      <c r="J95"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95"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LOW</v>
      </c>
      <c r="L95"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95"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95"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95"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Alert'!B147</f>
        <v>Niger</v>
      </c>
      <c r="C96" s="20" t="str">
        <f>'Compound Alert'!C147</f>
        <v>NER</v>
      </c>
      <c r="D96" s="20" t="str">
        <f>'Compound Alert'!D147</f>
        <v>SSF           Sub-Saharan Africa</v>
      </c>
      <c r="E96" s="20" t="str">
        <f>'Compound Alert'!E147</f>
        <v>IDA</v>
      </c>
      <c r="F96" s="217">
        <f ca="1">'Compound Alert'!F147</f>
        <v>142</v>
      </c>
      <c r="G96" s="22">
        <f ca="1">IF($B$8="Overall Alert",'Compound Alert'!G147,IF($B$8="Underlying Vulnerability",'Compound Alert'!J147,IF($B$8="Emerging Threat",'Compound Alert'!M147)))</f>
        <v>1</v>
      </c>
      <c r="H96" s="23">
        <f ca="1">IF($B$8="Overall Alert",'Compound Alert'!H147,IF($B$8="Underlying Vulnerability",'Compound Alert'!K147,IF($B$8="Emerging Threat",'Compound Alert'!N147)))</f>
        <v>1</v>
      </c>
      <c r="I96" s="50">
        <f ca="1">ROUNDDOWN(G96,0)</f>
        <v>1</v>
      </c>
      <c r="J96"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96"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LOW</v>
      </c>
      <c r="L96"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96"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LOW</v>
      </c>
      <c r="N96"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HIGH</v>
      </c>
      <c r="O96"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Alert'!B223</f>
        <v>Zimbabwe</v>
      </c>
      <c r="C97" s="20" t="str">
        <f>'Compound Alert'!C223</f>
        <v>ZWE</v>
      </c>
      <c r="D97" s="20" t="str">
        <f>'Compound Alert'!D223</f>
        <v>SSF           Sub-Saharan Africa</v>
      </c>
      <c r="E97" s="20" t="str">
        <f>'Compound Alert'!E223</f>
        <v>Blend</v>
      </c>
      <c r="F97" s="217">
        <f>'Compound Alert'!F223</f>
        <v>0</v>
      </c>
      <c r="G97" s="22">
        <f ca="1">IF($B$8="Overall Alert",'Compound Alert'!G223,IF($B$8="Underlying Vulnerability",'Compound Alert'!J223,IF($B$8="Emerging Threat",'Compound Alert'!M223)))</f>
        <v>1</v>
      </c>
      <c r="H97" s="23">
        <f ca="1">IF($B$8="Overall Alert",'Compound Alert'!H223,IF($B$8="Underlying Vulnerability",'Compound Alert'!K223,IF($B$8="Emerging Threat",'Compound Alert'!N223)))</f>
        <v>1</v>
      </c>
      <c r="I97" s="50">
        <f ca="1">ROUNDDOWN(G97,0)</f>
        <v>1</v>
      </c>
      <c r="J97"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LOW</v>
      </c>
      <c r="K97"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LOW</v>
      </c>
      <c r="L97"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97"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97"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LOW</v>
      </c>
      <c r="O97"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Alert'!B206</f>
        <v>Tanzania</v>
      </c>
      <c r="C98" s="20" t="str">
        <f>'Compound Alert'!C206</f>
        <v>TZA</v>
      </c>
      <c r="D98" s="20" t="str">
        <f>'Compound Alert'!D206</f>
        <v>SSF           Sub-Saharan Africa</v>
      </c>
      <c r="E98" s="20" t="str">
        <f>'Compound Alert'!E206</f>
        <v>IDA</v>
      </c>
      <c r="F98" s="217">
        <f>'Compound Alert'!F206</f>
        <v>0</v>
      </c>
      <c r="G98" s="22">
        <f ca="1">IF($B$8="Overall Alert",'Compound Alert'!G206,IF($B$8="Underlying Vulnerability",'Compound Alert'!J206,IF($B$8="Emerging Threat",'Compound Alert'!M206)))</f>
        <v>1</v>
      </c>
      <c r="H98" s="23">
        <f ca="1">IF($B$8="Overall Alert",'Compound Alert'!H206,IF($B$8="Underlying Vulnerability",'Compound Alert'!K206,IF($B$8="Emerging Threat",'Compound Alert'!N206)))</f>
        <v>1</v>
      </c>
      <c r="I98" s="50">
        <f ca="1">ROUNDDOWN(G98,0)</f>
        <v>1</v>
      </c>
      <c r="J98"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98"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98"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98"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98"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98"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Alert'!B129</f>
        <v>Madagascar</v>
      </c>
      <c r="C99" s="20" t="str">
        <f>'Compound Alert'!C129</f>
        <v>MDG</v>
      </c>
      <c r="D99" s="20" t="str">
        <f>'Compound Alert'!D129</f>
        <v>SSF           Sub-Saharan Africa</v>
      </c>
      <c r="E99" s="20" t="str">
        <f>'Compound Alert'!E129</f>
        <v>IDA</v>
      </c>
      <c r="F99" s="217">
        <f ca="1">'Compound Alert'!F129</f>
        <v>124</v>
      </c>
      <c r="G99" s="22">
        <f ca="1">IF($B$8="Overall Alert",'Compound Alert'!G129,IF($B$8="Underlying Vulnerability",'Compound Alert'!J129,IF($B$8="Emerging Threat",'Compound Alert'!M129)))</f>
        <v>1</v>
      </c>
      <c r="H99" s="23">
        <f ca="1">IF($B$8="Overall Alert",'Compound Alert'!H129,IF($B$8="Underlying Vulnerability",'Compound Alert'!K129,IF($B$8="Emerging Threat",'Compound Alert'!N129)))</f>
        <v>1</v>
      </c>
      <c r="I99" s="50">
        <f ca="1">ROUNDDOWN(G99,0)</f>
        <v>1</v>
      </c>
      <c r="J99"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99"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LOW</v>
      </c>
      <c r="L99"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99"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99"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99"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Alert'!B161</f>
        <v>Papua New Guinea</v>
      </c>
      <c r="C100" s="20" t="str">
        <f>'Compound Alert'!C161</f>
        <v>PNG</v>
      </c>
      <c r="D100" s="20" t="str">
        <f>'Compound Alert'!D161</f>
        <v>EAS           East Asia &amp; Pacific</v>
      </c>
      <c r="E100" s="20" t="str">
        <f>'Compound Alert'!E161</f>
        <v>Blend</v>
      </c>
      <c r="F100" s="217">
        <f ca="1">'Compound Alert'!F161</f>
        <v>156</v>
      </c>
      <c r="G100" s="22">
        <f ca="1">IF($B$8="Overall Alert",'Compound Alert'!G161,IF($B$8="Underlying Vulnerability",'Compound Alert'!J161,IF($B$8="Emerging Threat",'Compound Alert'!M161)))</f>
        <v>1</v>
      </c>
      <c r="H100" s="23">
        <f ca="1">IF($B$8="Overall Alert",'Compound Alert'!H161,IF($B$8="Underlying Vulnerability",'Compound Alert'!K161,IF($B$8="Emerging Threat",'Compound Alert'!N161)))</f>
        <v>1</v>
      </c>
      <c r="I100" s="50">
        <f ca="1">ROUNDDOWN(G100,0)</f>
        <v>1</v>
      </c>
      <c r="J100"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100"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100"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100"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100"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100"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Alert'!B48</f>
        <v>Comoros</v>
      </c>
      <c r="C101" s="20" t="str">
        <f>'Compound Alert'!C48</f>
        <v>COM</v>
      </c>
      <c r="D101" s="20" t="str">
        <f>'Compound Alert'!D48</f>
        <v>SSF           Sub-Saharan Africa</v>
      </c>
      <c r="E101" s="20" t="str">
        <f>'Compound Alert'!E48</f>
        <v>IDA</v>
      </c>
      <c r="F101" s="217">
        <f ca="1">'Compound Alert'!F48</f>
        <v>43</v>
      </c>
      <c r="G101" s="22">
        <f ca="1">IF($B$8="Overall Alert",'Compound Alert'!G48,IF($B$8="Underlying Vulnerability",'Compound Alert'!J48,IF($B$8="Emerging Threat",'Compound Alert'!M48)))</f>
        <v>1</v>
      </c>
      <c r="H101" s="23">
        <f ca="1">IF($B$8="Overall Alert",'Compound Alert'!H48,IF($B$8="Underlying Vulnerability",'Compound Alert'!K48,IF($B$8="Emerging Threat",'Compound Alert'!N48)))</f>
        <v>1</v>
      </c>
      <c r="I101" s="50">
        <f ca="1">ROUNDDOWN(G101,0)</f>
        <v>1</v>
      </c>
      <c r="J101"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01"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01" s="25" t="str">
        <f ca="1">IF(
   $B$8="Overall Alert",IF(
      'Compound Alert'!T48 &gt;= 7, "HIGH",IF(
         'Compound Alert'!T48 &gt;= 5, "MED","LOW")), IF(
            $B$8="Underlying Vulnerability", IF(
               'Compound Alert'!AA48 &gt;= 10, "HIGH",IF(
                  'Compound Alert'!AA48 &gt;= 7, "MED","LOW")),IF(
                     $B$8="Emerging Threat", IF(
                        'Compound Alert'!AH48 &gt;= 10, "HIGH",IF(
                            'Compound Alert'!AH48 &gt;= 7, "MED","LOW")))))</f>
        <v>LOW</v>
      </c>
      <c r="M101"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HIGH</v>
      </c>
      <c r="N101"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01"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Alert'!B178</f>
        <v>Sierra Leone</v>
      </c>
      <c r="C102" s="20" t="str">
        <f>'Compound Alert'!C178</f>
        <v>SLE</v>
      </c>
      <c r="D102" s="20" t="str">
        <f>'Compound Alert'!D178</f>
        <v>SSF           Sub-Saharan Africa</v>
      </c>
      <c r="E102" s="20" t="str">
        <f>'Compound Alert'!E178</f>
        <v>IDA</v>
      </c>
      <c r="F102" s="217">
        <f ca="1">'Compound Alert'!F178</f>
        <v>173</v>
      </c>
      <c r="G102" s="22">
        <f ca="1">IF($B$8="Overall Alert",'Compound Alert'!G178,IF($B$8="Underlying Vulnerability",'Compound Alert'!J178,IF($B$8="Emerging Threat",'Compound Alert'!M178)))</f>
        <v>1</v>
      </c>
      <c r="H102" s="23">
        <f ca="1">IF($B$8="Overall Alert",'Compound Alert'!H178,IF($B$8="Underlying Vulnerability",'Compound Alert'!K178,IF($B$8="Emerging Threat",'Compound Alert'!N178)))</f>
        <v>1</v>
      </c>
      <c r="I102" s="50">
        <f ca="1">ROUNDDOWN(G102,0)</f>
        <v>1</v>
      </c>
      <c r="J102"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2"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2"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2"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2"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2"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Alert'!B76</f>
        <v>Ghana</v>
      </c>
      <c r="C103" s="20" t="str">
        <f>'Compound Alert'!C76</f>
        <v>GHA</v>
      </c>
      <c r="D103" s="20" t="str">
        <f>'Compound Alert'!D76</f>
        <v>SSF           Sub-Saharan Africa</v>
      </c>
      <c r="E103" s="20" t="str">
        <f>'Compound Alert'!E76</f>
        <v>IDA</v>
      </c>
      <c r="F103" s="217">
        <f ca="1">'Compound Alert'!F76</f>
        <v>71</v>
      </c>
      <c r="G103" s="22">
        <f ca="1">IF($B$8="Overall Alert",'Compound Alert'!G76,IF($B$8="Underlying Vulnerability",'Compound Alert'!J76,IF($B$8="Emerging Threat",'Compound Alert'!M76)))</f>
        <v>1</v>
      </c>
      <c r="H103" s="23">
        <f ca="1">IF($B$8="Overall Alert",'Compound Alert'!H76,IF($B$8="Underlying Vulnerability",'Compound Alert'!K76,IF($B$8="Emerging Threat",'Compound Alert'!N76)))</f>
        <v>1</v>
      </c>
      <c r="I103" s="50">
        <f ca="1">ROUNDDOWN(G103,0)</f>
        <v>1</v>
      </c>
      <c r="J103"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103"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103"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103"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LOW</v>
      </c>
      <c r="N103"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103"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Alert'!B171</f>
        <v>Russian Federation</v>
      </c>
      <c r="C104" s="20" t="str">
        <f>'Compound Alert'!C171</f>
        <v>RUS</v>
      </c>
      <c r="D104" s="20" t="str">
        <f>'Compound Alert'!D171</f>
        <v>ECS           Europe &amp; Central Asia</v>
      </c>
      <c r="E104" s="20" t="str">
        <f>'Compound Alert'!E171</f>
        <v>IBRD</v>
      </c>
      <c r="F104" s="217">
        <f ca="1">'Compound Alert'!F171</f>
        <v>166</v>
      </c>
      <c r="G104" s="22">
        <f ca="1">IF($B$8="Overall Alert",'Compound Alert'!G171,IF($B$8="Underlying Vulnerability",'Compound Alert'!J171,IF($B$8="Emerging Threat",'Compound Alert'!M171)))</f>
        <v>1</v>
      </c>
      <c r="H104" s="23">
        <f ca="1">IF($B$8="Overall Alert",'Compound Alert'!H171,IF($B$8="Underlying Vulnerability",'Compound Alert'!K171,IF($B$8="Emerging Threat",'Compound Alert'!N171)))</f>
        <v>1</v>
      </c>
      <c r="I104" s="50">
        <f ca="1">ROUNDDOWN(G104,0)</f>
        <v>1</v>
      </c>
      <c r="J104"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104"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104"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104"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104"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104"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Alert'!B197</f>
        <v>Tajikistan</v>
      </c>
      <c r="C105" s="20" t="str">
        <f>'Compound Alert'!C197</f>
        <v>TJK</v>
      </c>
      <c r="D105" s="20" t="str">
        <f>'Compound Alert'!D197</f>
        <v>ECS           Europe &amp; Central Asia</v>
      </c>
      <c r="E105" s="20" t="str">
        <f>'Compound Alert'!E197</f>
        <v>IDA</v>
      </c>
      <c r="F105" s="217">
        <f>'Compound Alert'!F197</f>
        <v>0</v>
      </c>
      <c r="G105" s="22">
        <f ca="1">IF($B$8="Overall Alert",'Compound Alert'!G197,IF($B$8="Underlying Vulnerability",'Compound Alert'!J197,IF($B$8="Emerging Threat",'Compound Alert'!M197)))</f>
        <v>1</v>
      </c>
      <c r="H105" s="23">
        <f ca="1">IF($B$8="Overall Alert",'Compound Alert'!H197,IF($B$8="Underlying Vulnerability",'Compound Alert'!K197,IF($B$8="Emerging Threat",'Compound Alert'!N197)))</f>
        <v>1</v>
      </c>
      <c r="I105" s="50">
        <f ca="1">ROUNDDOWN(G105,0)</f>
        <v>1</v>
      </c>
      <c r="J105"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105"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105"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105"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105"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LOW</v>
      </c>
      <c r="O105"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Alert'!B103</f>
        <v>Jordan</v>
      </c>
      <c r="C106" s="20" t="str">
        <f>'Compound Alert'!C103</f>
        <v>JOR</v>
      </c>
      <c r="D106" s="20" t="str">
        <f>'Compound Alert'!D103</f>
        <v>MEA           Middle East &amp; North Africa</v>
      </c>
      <c r="E106" s="20" t="str">
        <f>'Compound Alert'!E103</f>
        <v>IBRD</v>
      </c>
      <c r="F106" s="217">
        <f ca="1">'Compound Alert'!F103</f>
        <v>98</v>
      </c>
      <c r="G106" s="22">
        <f ca="1">IF($B$8="Overall Alert",'Compound Alert'!G103,IF($B$8="Underlying Vulnerability",'Compound Alert'!J103,IF($B$8="Emerging Threat",'Compound Alert'!M103)))</f>
        <v>1</v>
      </c>
      <c r="H106" s="23">
        <f ca="1">IF($B$8="Overall Alert",'Compound Alert'!H103,IF($B$8="Underlying Vulnerability",'Compound Alert'!K103,IF($B$8="Emerging Threat",'Compound Alert'!N103)))</f>
        <v>1</v>
      </c>
      <c r="I106" s="50">
        <f ca="1">ROUNDDOWN(G106,0)</f>
        <v>1</v>
      </c>
      <c r="J106"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06"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06"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06"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06"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06"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Alert'!B85</f>
        <v>Guatemala</v>
      </c>
      <c r="C107" s="20" t="str">
        <f>'Compound Alert'!C85</f>
        <v>GTM</v>
      </c>
      <c r="D107" s="20" t="str">
        <f>'Compound Alert'!D85</f>
        <v>LCN           Latin America &amp; Caribbean</v>
      </c>
      <c r="E107" s="20" t="str">
        <f>'Compound Alert'!E85</f>
        <v>IBRD</v>
      </c>
      <c r="F107" s="217">
        <f ca="1">'Compound Alert'!F85</f>
        <v>80</v>
      </c>
      <c r="G107" s="22">
        <f ca="1">IF($B$8="Overall Alert",'Compound Alert'!G85,IF($B$8="Underlying Vulnerability",'Compound Alert'!J85,IF($B$8="Emerging Threat",'Compound Alert'!M85)))</f>
        <v>1</v>
      </c>
      <c r="H107" s="23">
        <f ca="1">IF($B$8="Overall Alert",'Compound Alert'!H85,IF($B$8="Underlying Vulnerability",'Compound Alert'!K85,IF($B$8="Emerging Threat",'Compound Alert'!N85)))</f>
        <v>1</v>
      </c>
      <c r="I107" s="50">
        <f ca="1">ROUNDDOWN(G107,0)</f>
        <v>1</v>
      </c>
      <c r="J107"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107" s="25" t="str">
        <f ca="1">IF(
   $B$8="Overall Alert",IF(
      'Compound Alert'!S85 &gt;= 7, "HIGH",IF(
         'Compound Alert'!S85 &gt;= 5, "MED","LOW")), IF(
            $B$8="Underlying Vulnerability", IF(
               'Compound Alert'!Z85 &gt;= 10, "HIGH",IF(
                  'Compound Alert'!Z85 &gt;= 7, "MED","LOW")),IF(
                     $B$8="Emerging Threat", IF(
                        'Compound Alert'!AG85 &gt;= 10, "HIGH",IF(
                            'Compound Alert'!AG85 &gt;= 7, "MED","LOW")))))</f>
        <v>LOW</v>
      </c>
      <c r="L107"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107"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107"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107"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Alert'!B219</f>
        <v>Kosovo</v>
      </c>
      <c r="C108" s="20" t="str">
        <f>'Compound Alert'!C219</f>
        <v>XKX</v>
      </c>
      <c r="D108" s="20" t="str">
        <f>'Compound Alert'!D219</f>
        <v>ECS           Europe &amp; Central Asia</v>
      </c>
      <c r="E108" s="20" t="str">
        <f>'Compound Alert'!E219</f>
        <v>IDA</v>
      </c>
      <c r="F108" s="217">
        <f>'Compound Alert'!F219</f>
        <v>0</v>
      </c>
      <c r="G108" s="22">
        <f ca="1">IF($B$8="Overall Alert",'Compound Alert'!G219,IF($B$8="Underlying Vulnerability",'Compound Alert'!J219,IF($B$8="Emerging Threat",'Compound Alert'!M219)))</f>
        <v>1</v>
      </c>
      <c r="H108" s="23">
        <f ca="1">IF($B$8="Overall Alert",'Compound Alert'!H219,IF($B$8="Underlying Vulnerability",'Compound Alert'!K219,IF($B$8="Emerging Threat",'Compound Alert'!N219)))</f>
        <v>1</v>
      </c>
      <c r="I108" s="50">
        <f ca="1">ROUNDDOWN(G108,0)</f>
        <v>1</v>
      </c>
      <c r="J108"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08" s="25" t="str">
        <f ca="1">IF(
   $B$8="Overall Alert",IF(
      'Compound Alert'!S219 &gt;= 7, "HIGH",IF(
         'Compound Alert'!S219 &gt;= 5, "MED","LOW")), IF(
            $B$8="Underlying Vulnerability", IF(
               'Compound Alert'!Z219 &gt;= 10, "HIGH",IF(
                  'Compound Alert'!Z219 &gt;= 7, "MED","LOW")),IF(
                     $B$8="Emerging Threat", IF(
                        'Compound Alert'!AG219 &gt;= 10, "HIGH",IF(
                            'Compound Alert'!AG219 &gt;= 7, "MED","LOW")))))</f>
        <v>LOW</v>
      </c>
      <c r="L108"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08" s="25" t="str">
        <f ca="1">IF(
   $B$8="Overall Alert",IF(
      'Compound Alert'!U219 &gt;= 7, "HIGH",IF(
         'Compound Alert'!U219 &gt;= 5, "MED","LOW")), IF(
            $B$8="Underlying Vulnerability", IF(
               'Compound Alert'!AB219 &gt;= 10, "HIGH",IF(
                  'Compound Alert'!AB219 &gt;= 7, "MED","LOW")),IF(
                     $B$8="Emerging Threat", IF(
                        'Compound Alert'!AI219 &gt;= 10, "HIGH",IF(
                            'Compound Alert'!AI219 &gt;= 7, "MED","LOW")))))</f>
        <v>LOW</v>
      </c>
      <c r="N108"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08"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Alert'!B81</f>
        <v>Equatorial Guinea</v>
      </c>
      <c r="C109" s="20" t="str">
        <f>'Compound Alert'!C81</f>
        <v>GNQ</v>
      </c>
      <c r="D109" s="20" t="str">
        <f>'Compound Alert'!D81</f>
        <v>SSF           Sub-Saharan Africa</v>
      </c>
      <c r="E109" s="20" t="str">
        <f>'Compound Alert'!E81</f>
        <v>IBRD</v>
      </c>
      <c r="F109" s="217">
        <f ca="1">'Compound Alert'!F81</f>
        <v>76</v>
      </c>
      <c r="G109" s="22">
        <f ca="1">IF($B$8="Overall Alert",'Compound Alert'!G81,IF($B$8="Underlying Vulnerability",'Compound Alert'!J81,IF($B$8="Emerging Threat",'Compound Alert'!M81)))</f>
        <v>1</v>
      </c>
      <c r="H109" s="23">
        <f ca="1">IF($B$8="Overall Alert",'Compound Alert'!H81,IF($B$8="Underlying Vulnerability",'Compound Alert'!K81,IF($B$8="Emerging Threat",'Compound Alert'!N81)))</f>
        <v>1</v>
      </c>
      <c r="I109" s="50">
        <f ca="1">ROUNDDOWN(G109,0)</f>
        <v>1</v>
      </c>
      <c r="J109"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109"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109"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LOW</v>
      </c>
      <c r="M109"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109"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109"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Alert'!B61</f>
        <v>Algeria</v>
      </c>
      <c r="C110" s="20" t="str">
        <f>'Compound Alert'!C61</f>
        <v>DZA</v>
      </c>
      <c r="D110" s="20" t="str">
        <f>'Compound Alert'!D61</f>
        <v>MEA           Middle East &amp; North Africa</v>
      </c>
      <c r="E110" s="20" t="str">
        <f>'Compound Alert'!E61</f>
        <v>IBRD</v>
      </c>
      <c r="F110" s="217">
        <f ca="1">'Compound Alert'!F61</f>
        <v>56</v>
      </c>
      <c r="G110" s="22">
        <f ca="1">IF($B$8="Overall Alert",'Compound Alert'!G61,IF($B$8="Underlying Vulnerability",'Compound Alert'!J61,IF($B$8="Emerging Threat",'Compound Alert'!M61)))</f>
        <v>1</v>
      </c>
      <c r="H110" s="23">
        <f ca="1">IF($B$8="Overall Alert",'Compound Alert'!H61,IF($B$8="Underlying Vulnerability",'Compound Alert'!K61,IF($B$8="Emerging Threat",'Compound Alert'!N61)))</f>
        <v>1</v>
      </c>
      <c r="I110" s="50">
        <f ca="1">ROUNDDOWN(G110,0)</f>
        <v>1</v>
      </c>
      <c r="J110"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10"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10"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10"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10"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HIGH</v>
      </c>
      <c r="O110"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Alert'!B211</f>
        <v>Uzbekistan</v>
      </c>
      <c r="C111" s="20" t="str">
        <f>'Compound Alert'!C211</f>
        <v>UZB</v>
      </c>
      <c r="D111" s="20" t="str">
        <f>'Compound Alert'!D211</f>
        <v>ECS           Europe &amp; Central Asia</v>
      </c>
      <c r="E111" s="20" t="str">
        <f>'Compound Alert'!E211</f>
        <v>Blend</v>
      </c>
      <c r="F111" s="217">
        <f>'Compound Alert'!F211</f>
        <v>0</v>
      </c>
      <c r="G111" s="22">
        <f ca="1">IF($B$8="Overall Alert",'Compound Alert'!G211,IF($B$8="Underlying Vulnerability",'Compound Alert'!J211,IF($B$8="Emerging Threat",'Compound Alert'!M211)))</f>
        <v>1</v>
      </c>
      <c r="H111" s="23">
        <f ca="1">IF($B$8="Overall Alert",'Compound Alert'!H211,IF($B$8="Underlying Vulnerability",'Compound Alert'!K211,IF($B$8="Emerging Threat",'Compound Alert'!N211)))</f>
        <v>1</v>
      </c>
      <c r="I111" s="50">
        <f ca="1">ROUNDDOWN(G111,0)</f>
        <v>1</v>
      </c>
      <c r="J111"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11"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11"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LOW</v>
      </c>
      <c r="M111"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11"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111"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Alert'!B62</f>
        <v>Ecuador</v>
      </c>
      <c r="C112" s="20" t="str">
        <f>'Compound Alert'!C62</f>
        <v>ECU</v>
      </c>
      <c r="D112" s="20" t="str">
        <f>'Compound Alert'!D62</f>
        <v>LCN           Latin America &amp; Caribbean</v>
      </c>
      <c r="E112" s="20" t="str">
        <f>'Compound Alert'!E62</f>
        <v>IBRD</v>
      </c>
      <c r="F112" s="217">
        <f ca="1">'Compound Alert'!F62</f>
        <v>57</v>
      </c>
      <c r="G112" s="22">
        <f ca="1">IF($B$8="Overall Alert",'Compound Alert'!G62,IF($B$8="Underlying Vulnerability",'Compound Alert'!J62,IF($B$8="Emerging Threat",'Compound Alert'!M62)))</f>
        <v>1</v>
      </c>
      <c r="H112" s="23">
        <f ca="1">IF($B$8="Overall Alert",'Compound Alert'!H62,IF($B$8="Underlying Vulnerability",'Compound Alert'!K62,IF($B$8="Emerging Threat",'Compound Alert'!N62)))</f>
        <v>1</v>
      </c>
      <c r="I112" s="50">
        <f ca="1">ROUNDDOWN(G112,0)</f>
        <v>1</v>
      </c>
      <c r="J112"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12"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12"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12"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12"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HIGH</v>
      </c>
      <c r="O112"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Alert'!B29</f>
        <v>Belize</v>
      </c>
      <c r="C113" s="20" t="str">
        <f>'Compound Alert'!C29</f>
        <v>BLZ</v>
      </c>
      <c r="D113" s="20" t="str">
        <f>'Compound Alert'!D29</f>
        <v>LCN           Latin America &amp; Caribbean</v>
      </c>
      <c r="E113" s="20" t="str">
        <f>'Compound Alert'!E29</f>
        <v>IBRD</v>
      </c>
      <c r="F113" s="217">
        <f ca="1">'Compound Alert'!F29</f>
        <v>24</v>
      </c>
      <c r="G113" s="22">
        <f ca="1">IF($B$8="Overall Alert",'Compound Alert'!G29,IF($B$8="Underlying Vulnerability",'Compound Alert'!J29,IF($B$8="Emerging Threat",'Compound Alert'!M29)))</f>
        <v>1</v>
      </c>
      <c r="H113" s="23">
        <f ca="1">IF($B$8="Overall Alert",'Compound Alert'!H29,IF($B$8="Underlying Vulnerability",'Compound Alert'!K29,IF($B$8="Emerging Threat",'Compound Alert'!N29)))</f>
        <v>1</v>
      </c>
      <c r="I113" s="50">
        <f ca="1">ROUNDDOWN(G113,0)</f>
        <v>1</v>
      </c>
      <c r="J113" s="25" t="str">
        <f ca="1">IF(
   $B$8="Overall Alert",IF(
      'Compound Alert'!R29 &gt;= 7, "HIGH",IF(
         'Compound Alert'!R29 &gt;= 5, "MED","LOW")), IF(
            $B$8="Underlying Vulnerability", IF(
               'Compound Alert'!Y29 &gt;= 10, "HIGH",IF(
                  'Compound Alert'!Y29 &gt;= 7, "MED","LOW")),IF(
                     $B$8="Emerging Threat", IF(
                        'Compound Alert'!AF29 &gt;= 10, "HIGH",IF(
                            'Compound Alert'!AF29 &gt;= 7, "MED","LOW")))))</f>
        <v>LOW</v>
      </c>
      <c r="K113"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13"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13"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13"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HIGH</v>
      </c>
      <c r="O113"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Alert'!B73</f>
        <v>Gabon</v>
      </c>
      <c r="C114" s="20" t="str">
        <f>'Compound Alert'!C73</f>
        <v>GAB</v>
      </c>
      <c r="D114" s="20" t="str">
        <f>'Compound Alert'!D73</f>
        <v>SSF           Sub-Saharan Africa</v>
      </c>
      <c r="E114" s="20" t="str">
        <f>'Compound Alert'!E73</f>
        <v>IBRD</v>
      </c>
      <c r="F114" s="217">
        <f ca="1">'Compound Alert'!F73</f>
        <v>68</v>
      </c>
      <c r="G114" s="22">
        <f ca="1">IF($B$8="Overall Alert",'Compound Alert'!G73,IF($B$8="Underlying Vulnerability",'Compound Alert'!J73,IF($B$8="Emerging Threat",'Compound Alert'!M73)))</f>
        <v>1</v>
      </c>
      <c r="H114" s="23">
        <f ca="1">IF($B$8="Overall Alert",'Compound Alert'!H73,IF($B$8="Underlying Vulnerability",'Compound Alert'!K73,IF($B$8="Emerging Threat",'Compound Alert'!N73)))</f>
        <v>1</v>
      </c>
      <c r="I114" s="50">
        <f ca="1">ROUNDDOWN(G114,0)</f>
        <v>1</v>
      </c>
      <c r="J114"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4"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4"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4"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4"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4"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Alert'!B43</f>
        <v>Côte d’Ivoire</v>
      </c>
      <c r="C115" s="20" t="str">
        <f>'Compound Alert'!C43</f>
        <v>CIV</v>
      </c>
      <c r="D115" s="20" t="str">
        <f>'Compound Alert'!D43</f>
        <v>SSF           Sub-Saharan Africa</v>
      </c>
      <c r="E115" s="20" t="str">
        <f>'Compound Alert'!E43</f>
        <v>IDA</v>
      </c>
      <c r="F115" s="217">
        <f ca="1">'Compound Alert'!F43</f>
        <v>38</v>
      </c>
      <c r="G115" s="22">
        <f ca="1">IF($B$8="Overall Alert",'Compound Alert'!G43,IF($B$8="Underlying Vulnerability",'Compound Alert'!J43,IF($B$8="Emerging Threat",'Compound Alert'!M43)))</f>
        <v>1</v>
      </c>
      <c r="H115" s="23">
        <f ca="1">IF($B$8="Overall Alert",'Compound Alert'!H43,IF($B$8="Underlying Vulnerability",'Compound Alert'!K43,IF($B$8="Emerging Threat",'Compound Alert'!N43)))</f>
        <v>1</v>
      </c>
      <c r="I115" s="50">
        <f ca="1">ROUNDDOWN(G115,0)</f>
        <v>1</v>
      </c>
      <c r="J115"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15"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15"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15"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LOW</v>
      </c>
      <c r="N115"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15"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MED</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Alert'!B128</f>
        <v>Moldova</v>
      </c>
      <c r="C116" s="20" t="str">
        <f>'Compound Alert'!C128</f>
        <v>MDA</v>
      </c>
      <c r="D116" s="20" t="str">
        <f>'Compound Alert'!D128</f>
        <v>ECS           Europe &amp; Central Asia</v>
      </c>
      <c r="E116" s="20" t="str">
        <f>'Compound Alert'!E128</f>
        <v>IBRD</v>
      </c>
      <c r="F116" s="217">
        <f ca="1">'Compound Alert'!F128</f>
        <v>123</v>
      </c>
      <c r="G116" s="22">
        <f ca="1">IF($B$8="Overall Alert",'Compound Alert'!G128,IF($B$8="Underlying Vulnerability",'Compound Alert'!J128,IF($B$8="Emerging Threat",'Compound Alert'!M128)))</f>
        <v>1</v>
      </c>
      <c r="H116" s="23">
        <f ca="1">IF($B$8="Overall Alert",'Compound Alert'!H128,IF($B$8="Underlying Vulnerability",'Compound Alert'!K128,IF($B$8="Emerging Threat",'Compound Alert'!N128)))</f>
        <v>1</v>
      </c>
      <c r="I116" s="50">
        <f ca="1">ROUNDDOWN(G116,0)</f>
        <v>1</v>
      </c>
      <c r="J116"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16"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16"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MED</v>
      </c>
      <c r="M116"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MED</v>
      </c>
      <c r="N116"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16"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Alert'!B41</f>
        <v>Chile</v>
      </c>
      <c r="C117" s="20" t="str">
        <f>'Compound Alert'!C41</f>
        <v>CHL</v>
      </c>
      <c r="D117" s="20" t="str">
        <f>'Compound Alert'!D41</f>
        <v>LCN           Latin America &amp; Caribbean</v>
      </c>
      <c r="E117" s="20" t="str">
        <f>'Compound Alert'!E41</f>
        <v>IBRD</v>
      </c>
      <c r="F117" s="217">
        <f ca="1">'Compound Alert'!F41</f>
        <v>36</v>
      </c>
      <c r="G117" s="22">
        <f ca="1">IF($B$8="Overall Alert",'Compound Alert'!G41,IF($B$8="Underlying Vulnerability",'Compound Alert'!J41,IF($B$8="Emerging Threat",'Compound Alert'!M41)))</f>
        <v>1</v>
      </c>
      <c r="H117" s="23">
        <f ca="1">IF($B$8="Overall Alert",'Compound Alert'!H41,IF($B$8="Underlying Vulnerability",'Compound Alert'!K41,IF($B$8="Emerging Threat",'Compound Alert'!N41)))</f>
        <v>1</v>
      </c>
      <c r="I117" s="50">
        <f ca="1">ROUNDDOWN(G117,0)</f>
        <v>1</v>
      </c>
      <c r="J117"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17"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17"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17"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17"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117"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Alert'!B216</f>
        <v>Vietnam</v>
      </c>
      <c r="C118" s="20" t="str">
        <f>'Compound Alert'!C216</f>
        <v>VNM</v>
      </c>
      <c r="D118" s="20" t="str">
        <f>'Compound Alert'!D216</f>
        <v>EAS           East Asia &amp; Pacific</v>
      </c>
      <c r="E118" s="20" t="str">
        <f>'Compound Alert'!E216</f>
        <v>IBRD</v>
      </c>
      <c r="F118" s="217">
        <f>'Compound Alert'!F216</f>
        <v>0</v>
      </c>
      <c r="G118" s="22">
        <f ca="1">IF($B$8="Overall Alert",'Compound Alert'!G216,IF($B$8="Underlying Vulnerability",'Compound Alert'!J216,IF($B$8="Emerging Threat",'Compound Alert'!M216)))</f>
        <v>1</v>
      </c>
      <c r="H118" s="23">
        <f ca="1">IF($B$8="Overall Alert",'Compound Alert'!H216,IF($B$8="Underlying Vulnerability",'Compound Alert'!K216,IF($B$8="Emerging Threat",'Compound Alert'!N216)))</f>
        <v>1</v>
      </c>
      <c r="I118" s="50">
        <f ca="1">ROUNDDOWN(G118,0)</f>
        <v>1</v>
      </c>
      <c r="J118"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18"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18"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18"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MED</v>
      </c>
      <c r="N118"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18"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Alert'!B65</f>
        <v>Spain</v>
      </c>
      <c r="C119" s="20" t="str">
        <f>'Compound Alert'!C65</f>
        <v>ESP</v>
      </c>
      <c r="D119" s="20" t="str">
        <f>'Compound Alert'!D65</f>
        <v>ECS           Europe &amp; Central Asia</v>
      </c>
      <c r="E119" s="20" t="str">
        <f>'Compound Alert'!E65</f>
        <v>NA</v>
      </c>
      <c r="F119" s="217">
        <f ca="1">'Compound Alert'!F65</f>
        <v>60</v>
      </c>
      <c r="G119" s="22">
        <f ca="1">IF($B$8="Overall Alert",'Compound Alert'!G65,IF($B$8="Underlying Vulnerability",'Compound Alert'!J65,IF($B$8="Emerging Threat",'Compound Alert'!M65)))</f>
        <v>1</v>
      </c>
      <c r="H119" s="23">
        <f ca="1">IF($B$8="Overall Alert",'Compound Alert'!H65,IF($B$8="Underlying Vulnerability",'Compound Alert'!K65,IF($B$8="Emerging Threat",'Compound Alert'!N65)))</f>
        <v>1</v>
      </c>
      <c r="I119" s="50">
        <f ca="1">ROUNDDOWN(G119,0)</f>
        <v>1</v>
      </c>
      <c r="J119"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19"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19"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19"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19"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HIGH</v>
      </c>
      <c r="O119"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Alert'!B35</f>
        <v>Bhutan</v>
      </c>
      <c r="C120" s="20" t="str">
        <f>'Compound Alert'!C35</f>
        <v>BTN</v>
      </c>
      <c r="D120" s="20" t="str">
        <f>'Compound Alert'!D35</f>
        <v>SAS           South Asia</v>
      </c>
      <c r="E120" s="20" t="str">
        <f>'Compound Alert'!E35</f>
        <v>IDA</v>
      </c>
      <c r="F120" s="217">
        <f ca="1">'Compound Alert'!F35</f>
        <v>30</v>
      </c>
      <c r="G120" s="22">
        <f ca="1">IF($B$8="Overall Alert",'Compound Alert'!G35,IF($B$8="Underlying Vulnerability",'Compound Alert'!J35,IF($B$8="Emerging Threat",'Compound Alert'!M35)))</f>
        <v>1</v>
      </c>
      <c r="H120" s="23">
        <f ca="1">IF($B$8="Overall Alert",'Compound Alert'!H35,IF($B$8="Underlying Vulnerability",'Compound Alert'!K35,IF($B$8="Emerging Threat",'Compound Alert'!N35)))</f>
        <v>1</v>
      </c>
      <c r="I120" s="50">
        <f ca="1">ROUNDDOWN(G120,0)</f>
        <v>1</v>
      </c>
      <c r="J120"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20"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20"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20"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HIGH</v>
      </c>
      <c r="N120"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20"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Alert'!B213</f>
        <v>Venezuela, RB</v>
      </c>
      <c r="C121" s="20" t="str">
        <f>'Compound Alert'!C213</f>
        <v>VEN</v>
      </c>
      <c r="D121" s="20" t="str">
        <f>'Compound Alert'!D213</f>
        <v>LCN           Latin America &amp; Caribbean</v>
      </c>
      <c r="E121" s="20" t="str">
        <f>'Compound Alert'!E213</f>
        <v>IBRD</v>
      </c>
      <c r="F121" s="217">
        <f>'Compound Alert'!F213</f>
        <v>0</v>
      </c>
      <c r="G121" s="22">
        <f ca="1">IF($B$8="Overall Alert",'Compound Alert'!G213,IF($B$8="Underlying Vulnerability",'Compound Alert'!J213,IF($B$8="Emerging Threat",'Compound Alert'!M213)))</f>
        <v>1</v>
      </c>
      <c r="H121" s="23">
        <f ca="1">IF($B$8="Overall Alert",'Compound Alert'!H213,IF($B$8="Underlying Vulnerability",'Compound Alert'!K213,IF($B$8="Emerging Threat",'Compound Alert'!N213)))</f>
        <v>1</v>
      </c>
      <c r="I121" s="50">
        <f ca="1">ROUNDDOWN(G121,0)</f>
        <v>1</v>
      </c>
      <c r="J121"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121"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121"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LOW</v>
      </c>
      <c r="M121"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121"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121"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Alert'!B185</f>
        <v>Suriname</v>
      </c>
      <c r="C122" s="20" t="str">
        <f>'Compound Alert'!C185</f>
        <v>SUR</v>
      </c>
      <c r="D122" s="20" t="str">
        <f>'Compound Alert'!D185</f>
        <v>LCN           Latin America &amp; Caribbean</v>
      </c>
      <c r="E122" s="20" t="str">
        <f>'Compound Alert'!E185</f>
        <v>IBRD</v>
      </c>
      <c r="F122" s="217">
        <f ca="1">'Compound Alert'!F185</f>
        <v>180</v>
      </c>
      <c r="G122" s="22">
        <f ca="1">IF($B$8="Overall Alert",'Compound Alert'!G185,IF($B$8="Underlying Vulnerability",'Compound Alert'!J185,IF($B$8="Emerging Threat",'Compound Alert'!M185)))</f>
        <v>1</v>
      </c>
      <c r="H122" s="23">
        <f ca="1">IF($B$8="Overall Alert",'Compound Alert'!H185,IF($B$8="Underlying Vulnerability",'Compound Alert'!K185,IF($B$8="Emerging Threat",'Compound Alert'!N185)))</f>
        <v>1</v>
      </c>
      <c r="I122" s="50">
        <f ca="1">ROUNDDOWN(G122,0)</f>
        <v>1</v>
      </c>
      <c r="J122"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122"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122"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LOW</v>
      </c>
      <c r="M122"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122"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HIGH</v>
      </c>
      <c r="O122"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Alert'!B16</f>
        <v>Australia</v>
      </c>
      <c r="C123" s="20" t="str">
        <f>'Compound Alert'!C16</f>
        <v>AUS</v>
      </c>
      <c r="D123" s="20" t="str">
        <f>'Compound Alert'!D16</f>
        <v>EAS           East Asia &amp; Pacific</v>
      </c>
      <c r="E123" s="20" t="str">
        <f>'Compound Alert'!E16</f>
        <v>NA</v>
      </c>
      <c r="F123" s="217">
        <f ca="1">'Compound Alert'!F16</f>
        <v>11</v>
      </c>
      <c r="G123" s="22">
        <f ca="1">IF($B$8="Overall Alert",'Compound Alert'!G16,IF($B$8="Underlying Vulnerability",'Compound Alert'!J16,IF($B$8="Emerging Threat",'Compound Alert'!M16)))</f>
        <v>1</v>
      </c>
      <c r="H123" s="23">
        <f ca="1">IF($B$8="Overall Alert",'Compound Alert'!H16,IF($B$8="Underlying Vulnerability",'Compound Alert'!K16,IF($B$8="Emerging Threat",'Compound Alert'!N16)))</f>
        <v>1</v>
      </c>
      <c r="I123" s="50">
        <f ca="1">ROUNDDOWN(G123,0)</f>
        <v>1</v>
      </c>
      <c r="J123"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23"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23"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23"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23"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HIGH</v>
      </c>
      <c r="O123"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Alert'!B72</f>
        <v>Micronesia, Fed. Sts.</v>
      </c>
      <c r="C124" s="20" t="str">
        <f>'Compound Alert'!C72</f>
        <v>FSM</v>
      </c>
      <c r="D124" s="20" t="str">
        <f>'Compound Alert'!D72</f>
        <v>EAS           East Asia &amp; Pacific</v>
      </c>
      <c r="E124" s="20" t="str">
        <f>'Compound Alert'!E72</f>
        <v>IDA</v>
      </c>
      <c r="F124" s="217">
        <f ca="1">'Compound Alert'!F72</f>
        <v>67</v>
      </c>
      <c r="G124" s="22">
        <f ca="1">IF($B$8="Overall Alert",'Compound Alert'!G72,IF($B$8="Underlying Vulnerability",'Compound Alert'!J72,IF($B$8="Emerging Threat",'Compound Alert'!M72)))</f>
        <v>1</v>
      </c>
      <c r="H124" s="23">
        <f ca="1">IF($B$8="Overall Alert",'Compound Alert'!H72,IF($B$8="Underlying Vulnerability",'Compound Alert'!K72,IF($B$8="Emerging Threat",'Compound Alert'!N72)))</f>
        <v>1</v>
      </c>
      <c r="I124" s="50">
        <f ca="1">ROUNDDOWN(G124,0)</f>
        <v>1</v>
      </c>
      <c r="J124"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24" s="25" t="str">
        <f ca="1">IF(
   $B$8="Overall Alert",IF(
      'Compound Alert'!S72 &gt;= 7, "HIGH",IF(
         'Compound Alert'!S72 &gt;= 5, "MED","LOW")), IF(
            $B$8="Underlying Vulnerability", IF(
               'Compound Alert'!Z72 &gt;= 10, "HIGH",IF(
                  'Compound Alert'!Z72 &gt;= 7, "MED","LOW")),IF(
                     $B$8="Emerging Threat", IF(
                        'Compound Alert'!AG72 &gt;= 10, "HIGH",IF(
                            'Compound Alert'!AG72 &gt;= 7, "MED","LOW")))))</f>
        <v>LOW</v>
      </c>
      <c r="L124" s="25" t="str">
        <f ca="1">IF(
   $B$8="Overall Alert",IF(
      'Compound Alert'!T72 &gt;= 7, "HIGH",IF(
         'Compound Alert'!T72 &gt;= 5, "MED","LOW")), IF(
            $B$8="Underlying Vulnerability", IF(
               'Compound Alert'!AA72 &gt;= 10, "HIGH",IF(
                  'Compound Alert'!AA72 &gt;= 7, "MED","LOW")),IF(
                     $B$8="Emerging Threat", IF(
                        'Compound Alert'!AH72 &gt;= 10, "HIGH",IF(
                            'Compound Alert'!AH72 &gt;= 7, "MED","LOW")))))</f>
        <v>LOW</v>
      </c>
      <c r="M124"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24"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HIGH</v>
      </c>
      <c r="O124"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Alert'!B23</f>
        <v>Bangladesh</v>
      </c>
      <c r="C125" s="20" t="str">
        <f>'Compound Alert'!C23</f>
        <v>BGD</v>
      </c>
      <c r="D125" s="20" t="str">
        <f>'Compound Alert'!D23</f>
        <v>SAS           South Asia</v>
      </c>
      <c r="E125" s="20" t="str">
        <f>'Compound Alert'!E23</f>
        <v>IDA</v>
      </c>
      <c r="F125" s="217">
        <f ca="1">'Compound Alert'!F23</f>
        <v>18</v>
      </c>
      <c r="G125" s="22">
        <f ca="1">IF($B$8="Overall Alert",'Compound Alert'!G23,IF($B$8="Underlying Vulnerability",'Compound Alert'!J23,IF($B$8="Emerging Threat",'Compound Alert'!M23)))</f>
        <v>0.5</v>
      </c>
      <c r="H125" s="23">
        <f ca="1">IF($B$8="Overall Alert",'Compound Alert'!H23,IF($B$8="Underlying Vulnerability",'Compound Alert'!K23,IF($B$8="Emerging Threat",'Compound Alert'!N23)))</f>
        <v>0.5</v>
      </c>
      <c r="I125" s="50">
        <f ca="1">ROUNDDOWN(G125,0)</f>
        <v>0</v>
      </c>
      <c r="J125" s="25" t="str">
        <f ca="1">IF(
   $B$8="Overall Alert",IF(
      'Compound Alert'!R23 &gt;= 7, "HIGH",IF(
         'Compound Alert'!R23 &gt;= 5, "MED","LOW")), IF(
            $B$8="Underlying Vulnerability", IF(
               'Compound Alert'!Y23 &gt;= 10, "HIGH",IF(
                  'Compound Alert'!Y23 &gt;= 7, "MED","LOW")),IF(
                     $B$8="Emerging Threat", IF(
                        'Compound Alert'!AF23 &gt;= 10, "HIGH",IF(
                            'Compound Alert'!AF23 &gt;= 7, "MED","LOW")))))</f>
        <v>LOW</v>
      </c>
      <c r="K125"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125"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125"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125"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125"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Alert'!B158</f>
        <v>Peru</v>
      </c>
      <c r="C126" s="20" t="str">
        <f>'Compound Alert'!C158</f>
        <v>PER</v>
      </c>
      <c r="D126" s="20" t="str">
        <f>'Compound Alert'!D158</f>
        <v>LCN           Latin America &amp; Caribbean</v>
      </c>
      <c r="E126" s="20" t="str">
        <f>'Compound Alert'!E158</f>
        <v>IBRD</v>
      </c>
      <c r="F126" s="217">
        <f ca="1">'Compound Alert'!F158</f>
        <v>153</v>
      </c>
      <c r="G126" s="22">
        <f ca="1">IF($B$8="Overall Alert",'Compound Alert'!G158,IF($B$8="Underlying Vulnerability",'Compound Alert'!J158,IF($B$8="Emerging Threat",'Compound Alert'!M158)))</f>
        <v>0.5</v>
      </c>
      <c r="H126" s="23">
        <f ca="1">IF($B$8="Overall Alert",'Compound Alert'!H158,IF($B$8="Underlying Vulnerability",'Compound Alert'!K158,IF($B$8="Emerging Threat",'Compound Alert'!N158)))</f>
        <v>0.5</v>
      </c>
      <c r="I126" s="50">
        <f ca="1">ROUNDDOWN(G126,0)</f>
        <v>0</v>
      </c>
      <c r="J126"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26"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26"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26"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26"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26"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Alert'!B166</f>
        <v>Paraguay</v>
      </c>
      <c r="C127" s="20" t="str">
        <f>'Compound Alert'!C166</f>
        <v>PRY</v>
      </c>
      <c r="D127" s="20" t="str">
        <f>'Compound Alert'!D166</f>
        <v>LCN           Latin America &amp; Caribbean</v>
      </c>
      <c r="E127" s="20" t="str">
        <f>'Compound Alert'!E166</f>
        <v>IBRD</v>
      </c>
      <c r="F127" s="217">
        <f ca="1">'Compound Alert'!F166</f>
        <v>161</v>
      </c>
      <c r="G127" s="22">
        <f ca="1">IF($B$8="Overall Alert",'Compound Alert'!G166,IF($B$8="Underlying Vulnerability",'Compound Alert'!J166,IF($B$8="Emerging Threat",'Compound Alert'!M166)))</f>
        <v>0.5</v>
      </c>
      <c r="H127" s="23">
        <f ca="1">IF($B$8="Overall Alert",'Compound Alert'!H166,IF($B$8="Underlying Vulnerability",'Compound Alert'!K166,IF($B$8="Emerging Threat",'Compound Alert'!N166)))</f>
        <v>0.5</v>
      </c>
      <c r="I127" s="50">
        <f ca="1">ROUNDDOWN(G127,0)</f>
        <v>0</v>
      </c>
      <c r="J127"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27"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27"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27"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LOW</v>
      </c>
      <c r="N127"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127"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Alert'!B97</f>
        <v>Iran, Islamic Rep.</v>
      </c>
      <c r="C128" s="20" t="str">
        <f>'Compound Alert'!C97</f>
        <v>IRN</v>
      </c>
      <c r="D128" s="20" t="str">
        <f>'Compound Alert'!D97</f>
        <v>MEA           Middle East &amp; North Africa</v>
      </c>
      <c r="E128" s="20" t="str">
        <f>'Compound Alert'!E97</f>
        <v>IBRD</v>
      </c>
      <c r="F128" s="217">
        <f ca="1">'Compound Alert'!F97</f>
        <v>92</v>
      </c>
      <c r="G128" s="22">
        <f ca="1">IF($B$8="Overall Alert",'Compound Alert'!G97,IF($B$8="Underlying Vulnerability",'Compound Alert'!J97,IF($B$8="Emerging Threat",'Compound Alert'!M97)))</f>
        <v>0.5</v>
      </c>
      <c r="H128" s="23">
        <f ca="1">IF($B$8="Overall Alert",'Compound Alert'!H97,IF($B$8="Underlying Vulnerability",'Compound Alert'!K97,IF($B$8="Emerging Threat",'Compound Alert'!N97)))</f>
        <v>0.5</v>
      </c>
      <c r="I128" s="50">
        <f ca="1">ROUNDDOWN(G128,0)</f>
        <v>0</v>
      </c>
      <c r="J128"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28"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28"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28"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28"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28"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Alert'!B75</f>
        <v>Georgia</v>
      </c>
      <c r="C129" s="20" t="str">
        <f>'Compound Alert'!C75</f>
        <v>GEO</v>
      </c>
      <c r="D129" s="20" t="str">
        <f>'Compound Alert'!D75</f>
        <v>ECS           Europe &amp; Central Asia</v>
      </c>
      <c r="E129" s="20" t="str">
        <f>'Compound Alert'!E75</f>
        <v>IBRD</v>
      </c>
      <c r="F129" s="217">
        <f ca="1">'Compound Alert'!F75</f>
        <v>70</v>
      </c>
      <c r="G129" s="22">
        <f ca="1">IF($B$8="Overall Alert",'Compound Alert'!G75,IF($B$8="Underlying Vulnerability",'Compound Alert'!J75,IF($B$8="Emerging Threat",'Compound Alert'!M75)))</f>
        <v>0.5</v>
      </c>
      <c r="H129" s="23">
        <f ca="1">IF($B$8="Overall Alert",'Compound Alert'!H75,IF($B$8="Underlying Vulnerability",'Compound Alert'!K75,IF($B$8="Emerging Threat",'Compound Alert'!N75)))</f>
        <v>0.5</v>
      </c>
      <c r="I129" s="50">
        <f ca="1">ROUNDDOWN(G129,0)</f>
        <v>0</v>
      </c>
      <c r="J129"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29"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29"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29"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29"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29"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Alert'!B131</f>
        <v>Mexico</v>
      </c>
      <c r="C130" s="20" t="str">
        <f>'Compound Alert'!C131</f>
        <v>MEX</v>
      </c>
      <c r="D130" s="20" t="str">
        <f>'Compound Alert'!D131</f>
        <v>LCN           Latin America &amp; Caribbean</v>
      </c>
      <c r="E130" s="20" t="str">
        <f>'Compound Alert'!E131</f>
        <v>IBRD</v>
      </c>
      <c r="F130" s="217">
        <f ca="1">'Compound Alert'!F131</f>
        <v>126</v>
      </c>
      <c r="G130" s="22">
        <f ca="1">IF($B$8="Overall Alert",'Compound Alert'!G131,IF($B$8="Underlying Vulnerability",'Compound Alert'!J131,IF($B$8="Emerging Threat",'Compound Alert'!M131)))</f>
        <v>0.5</v>
      </c>
      <c r="H130" s="23">
        <f ca="1">IF($B$8="Overall Alert",'Compound Alert'!H131,IF($B$8="Underlying Vulnerability",'Compound Alert'!K131,IF($B$8="Emerging Threat",'Compound Alert'!N131)))</f>
        <v>0.5</v>
      </c>
      <c r="I130" s="50">
        <f ca="1">ROUNDDOWN(G130,0)</f>
        <v>0</v>
      </c>
      <c r="J130"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30"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30"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130"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30"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LOW</v>
      </c>
      <c r="O130"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Alert'!B196</f>
        <v>Thailand</v>
      </c>
      <c r="C131" s="20" t="str">
        <f>'Compound Alert'!C196</f>
        <v>THA</v>
      </c>
      <c r="D131" s="20" t="str">
        <f>'Compound Alert'!D196</f>
        <v>EAS           East Asia &amp; Pacific</v>
      </c>
      <c r="E131" s="20" t="str">
        <f>'Compound Alert'!E196</f>
        <v>IBRD</v>
      </c>
      <c r="F131" s="217">
        <f>'Compound Alert'!F196</f>
        <v>0</v>
      </c>
      <c r="G131" s="22">
        <f ca="1">IF($B$8="Overall Alert",'Compound Alert'!G196,IF($B$8="Underlying Vulnerability",'Compound Alert'!J196,IF($B$8="Emerging Threat",'Compound Alert'!M196)))</f>
        <v>0.5</v>
      </c>
      <c r="H131" s="23">
        <f ca="1">IF($B$8="Overall Alert",'Compound Alert'!H196,IF($B$8="Underlying Vulnerability",'Compound Alert'!K196,IF($B$8="Emerging Threat",'Compound Alert'!N196)))</f>
        <v>0.5</v>
      </c>
      <c r="I131" s="50">
        <f ca="1">ROUNDDOWN(G131,0)</f>
        <v>0</v>
      </c>
      <c r="J131"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31"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31"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31"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31"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31"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Alert'!B50</f>
        <v>Costa Rica</v>
      </c>
      <c r="C132" s="20" t="str">
        <f>'Compound Alert'!C50</f>
        <v>CRI</v>
      </c>
      <c r="D132" s="20" t="str">
        <f>'Compound Alert'!D50</f>
        <v>LCN           Latin America &amp; Caribbean</v>
      </c>
      <c r="E132" s="20" t="str">
        <f>'Compound Alert'!E50</f>
        <v>IBRD</v>
      </c>
      <c r="F132" s="217">
        <f ca="1">'Compound Alert'!F50</f>
        <v>45</v>
      </c>
      <c r="G132" s="22">
        <f ca="1">IF($B$8="Overall Alert",'Compound Alert'!G50,IF($B$8="Underlying Vulnerability",'Compound Alert'!J50,IF($B$8="Emerging Threat",'Compound Alert'!M50)))</f>
        <v>0.5</v>
      </c>
      <c r="H132" s="23">
        <f ca="1">IF($B$8="Overall Alert",'Compound Alert'!H50,IF($B$8="Underlying Vulnerability",'Compound Alert'!K50,IF($B$8="Emerging Threat",'Compound Alert'!N50)))</f>
        <v>0.5</v>
      </c>
      <c r="I132" s="50">
        <f ca="1">ROUNDDOWN(G132,0)</f>
        <v>0</v>
      </c>
      <c r="J132"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32"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32"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32"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32"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32"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Alert'!B189</f>
        <v>Eswatini</v>
      </c>
      <c r="C133" s="20" t="str">
        <f>'Compound Alert'!C189</f>
        <v>SWZ</v>
      </c>
      <c r="D133" s="20" t="str">
        <f>'Compound Alert'!D189</f>
        <v>SSF           Sub-Saharan Africa</v>
      </c>
      <c r="E133" s="20" t="str">
        <f>'Compound Alert'!E189</f>
        <v>IBRD</v>
      </c>
      <c r="F133" s="217">
        <f ca="1">'Compound Alert'!F189</f>
        <v>184</v>
      </c>
      <c r="G133" s="22">
        <f ca="1">IF($B$8="Overall Alert",'Compound Alert'!G189,IF($B$8="Underlying Vulnerability",'Compound Alert'!J189,IF($B$8="Emerging Threat",'Compound Alert'!M189)))</f>
        <v>0.5</v>
      </c>
      <c r="H133" s="23">
        <f ca="1">IF($B$8="Overall Alert",'Compound Alert'!H189,IF($B$8="Underlying Vulnerability",'Compound Alert'!K189,IF($B$8="Emerging Threat",'Compound Alert'!N189)))</f>
        <v>0.5</v>
      </c>
      <c r="I133" s="50">
        <f ca="1">ROUNDDOWN(G133,0)</f>
        <v>0</v>
      </c>
      <c r="J133"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33"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33"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33"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33"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33"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Alert'!B42</f>
        <v>China</v>
      </c>
      <c r="C134" s="20" t="str">
        <f>'Compound Alert'!C42</f>
        <v>CHN</v>
      </c>
      <c r="D134" s="20" t="str">
        <f>'Compound Alert'!D42</f>
        <v>EAS           East Asia &amp; Pacific</v>
      </c>
      <c r="E134" s="20" t="str">
        <f>'Compound Alert'!E42</f>
        <v>IBRD</v>
      </c>
      <c r="F134" s="217">
        <f ca="1">'Compound Alert'!F42</f>
        <v>37</v>
      </c>
      <c r="G134" s="22">
        <f ca="1">IF($B$8="Overall Alert",'Compound Alert'!G42,IF($B$8="Underlying Vulnerability",'Compound Alert'!J42,IF($B$8="Emerging Threat",'Compound Alert'!M42)))</f>
        <v>0.5</v>
      </c>
      <c r="H134" s="23">
        <f ca="1">IF($B$8="Overall Alert",'Compound Alert'!H42,IF($B$8="Underlying Vulnerability",'Compound Alert'!K42,IF($B$8="Emerging Threat",'Compound Alert'!N42)))</f>
        <v>0.5</v>
      </c>
      <c r="I134" s="50">
        <f ca="1">ROUNDDOWN(G134,0)</f>
        <v>0</v>
      </c>
      <c r="J134"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34"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34"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34"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34"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34"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Alert'!B173</f>
        <v>Saudi Arabia</v>
      </c>
      <c r="C135" s="20" t="str">
        <f>'Compound Alert'!C173</f>
        <v>SAU</v>
      </c>
      <c r="D135" s="20" t="str">
        <f>'Compound Alert'!D173</f>
        <v>MEA           Middle East &amp; North Africa</v>
      </c>
      <c r="E135" s="20" t="str">
        <f>'Compound Alert'!E173</f>
        <v>NA</v>
      </c>
      <c r="F135" s="217">
        <f ca="1">'Compound Alert'!F173</f>
        <v>168</v>
      </c>
      <c r="G135" s="22">
        <f ca="1">IF($B$8="Overall Alert",'Compound Alert'!G173,IF($B$8="Underlying Vulnerability",'Compound Alert'!J173,IF($B$8="Emerging Threat",'Compound Alert'!M173)))</f>
        <v>0.5</v>
      </c>
      <c r="H135" s="23">
        <f ca="1">IF($B$8="Overall Alert",'Compound Alert'!H173,IF($B$8="Underlying Vulnerability",'Compound Alert'!K173,IF($B$8="Emerging Threat",'Compound Alert'!N173)))</f>
        <v>0.5</v>
      </c>
      <c r="I135" s="50">
        <f ca="1">ROUNDDOWN(G135,0)</f>
        <v>0</v>
      </c>
      <c r="J135"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35"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35"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35"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35"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35"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Alert'!B205</f>
        <v>Taiwan, China</v>
      </c>
      <c r="C136" s="20" t="str">
        <f>'Compound Alert'!C205</f>
        <v>TWN</v>
      </c>
      <c r="D136" s="20" t="str">
        <f>'Compound Alert'!D205</f>
        <v>EAS           East Asia &amp; Pacific</v>
      </c>
      <c r="E136" s="20" t="str">
        <f>'Compound Alert'!E205</f>
        <v>NA</v>
      </c>
      <c r="F136" s="217">
        <f>'Compound Alert'!F205</f>
        <v>0</v>
      </c>
      <c r="G136" s="22">
        <f ca="1">IF($B$8="Overall Alert",'Compound Alert'!G205,IF($B$8="Underlying Vulnerability",'Compound Alert'!J205,IF($B$8="Emerging Threat",'Compound Alert'!M205)))</f>
        <v>0.5</v>
      </c>
      <c r="H136" s="23">
        <f ca="1">IF($B$8="Overall Alert",'Compound Alert'!H205,IF($B$8="Underlying Vulnerability",'Compound Alert'!K205,IF($B$8="Emerging Threat",'Compound Alert'!N205)))</f>
        <v>0.5</v>
      </c>
      <c r="I136" s="50">
        <f ca="1">ROUNDDOWN(G136,0)</f>
        <v>0</v>
      </c>
      <c r="J136"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36" s="25" t="str">
        <f ca="1">IF(
   $B$8="Overall Alert",IF(
      'Compound Alert'!S205 &gt;= 7, "HIGH",IF(
         'Compound Alert'!S205 &gt;= 5, "MED","LOW")), IF(
            $B$8="Underlying Vulnerability", IF(
               'Compound Alert'!Z205 &gt;= 10, "HIGH",IF(
                  'Compound Alert'!Z205 &gt;= 7, "MED","LOW")),IF(
                     $B$8="Emerging Threat", IF(
                        'Compound Alert'!AG205 &gt;= 10, "HIGH",IF(
                            'Compound Alert'!AG205 &gt;= 7, "MED","LOW")))))</f>
        <v>LOW</v>
      </c>
      <c r="L136"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36"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36"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36"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Alert'!B164</f>
        <v>Korea, Dem. People's Rep.</v>
      </c>
      <c r="C137" s="20" t="str">
        <f>'Compound Alert'!C164</f>
        <v>PRK</v>
      </c>
      <c r="D137" s="20" t="str">
        <f>'Compound Alert'!D164</f>
        <v>EAS           East Asia &amp; Pacific</v>
      </c>
      <c r="E137" s="20" t="str">
        <f>'Compound Alert'!E164</f>
        <v>NA</v>
      </c>
      <c r="F137" s="217">
        <f ca="1">'Compound Alert'!F164</f>
        <v>159</v>
      </c>
      <c r="G137" s="22">
        <f ca="1">IF($B$8="Overall Alert",'Compound Alert'!G164,IF($B$8="Underlying Vulnerability",'Compound Alert'!J164,IF($B$8="Emerging Threat",'Compound Alert'!M164)))</f>
        <v>0.5</v>
      </c>
      <c r="H137" s="23">
        <f ca="1">IF($B$8="Overall Alert",'Compound Alert'!H164,IF($B$8="Underlying Vulnerability",'Compound Alert'!K164,IF($B$8="Emerging Threat",'Compound Alert'!N164)))</f>
        <v>0.5</v>
      </c>
      <c r="I137" s="50">
        <f ca="1">ROUNDDOWN(G137,0)</f>
        <v>0</v>
      </c>
      <c r="J137"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137"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137"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MED</v>
      </c>
      <c r="M137"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137"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LOW</v>
      </c>
      <c r="O137"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Alert'!B28</f>
        <v>Belarus</v>
      </c>
      <c r="C138" s="20" t="str">
        <f>'Compound Alert'!C28</f>
        <v>BLR</v>
      </c>
      <c r="D138" s="20" t="str">
        <f>'Compound Alert'!D28</f>
        <v>ECS           Europe &amp; Central Asia</v>
      </c>
      <c r="E138" s="20" t="str">
        <f>'Compound Alert'!E28</f>
        <v>IBRD</v>
      </c>
      <c r="F138" s="217">
        <f ca="1">'Compound Alert'!F28</f>
        <v>23</v>
      </c>
      <c r="G138" s="22">
        <f ca="1">IF($B$8="Overall Alert",'Compound Alert'!G28,IF($B$8="Underlying Vulnerability",'Compound Alert'!J28,IF($B$8="Emerging Threat",'Compound Alert'!M28)))</f>
        <v>0.5</v>
      </c>
      <c r="H138" s="23">
        <f ca="1">IF($B$8="Overall Alert",'Compound Alert'!H28,IF($B$8="Underlying Vulnerability",'Compound Alert'!K28,IF($B$8="Emerging Threat",'Compound Alert'!N28)))</f>
        <v>0.5</v>
      </c>
      <c r="I138" s="50">
        <f ca="1">ROUNDDOWN(G138,0)</f>
        <v>0</v>
      </c>
      <c r="J138"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38"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38"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MED</v>
      </c>
      <c r="M138"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38"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38"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Alert'!B27</f>
        <v>Bosnia and Herzegovina</v>
      </c>
      <c r="C139" s="20" t="str">
        <f>'Compound Alert'!C27</f>
        <v>BIH</v>
      </c>
      <c r="D139" s="20" t="str">
        <f>'Compound Alert'!D27</f>
        <v>ECS           Europe &amp; Central Asia</v>
      </c>
      <c r="E139" s="20" t="str">
        <f>'Compound Alert'!E27</f>
        <v>IBRD</v>
      </c>
      <c r="F139" s="217">
        <f ca="1">'Compound Alert'!F27</f>
        <v>22</v>
      </c>
      <c r="G139" s="22">
        <f ca="1">IF($B$8="Overall Alert",'Compound Alert'!G27,IF($B$8="Underlying Vulnerability",'Compound Alert'!J27,IF($B$8="Emerging Threat",'Compound Alert'!M27)))</f>
        <v>0.5</v>
      </c>
      <c r="H139" s="23">
        <f ca="1">IF($B$8="Overall Alert",'Compound Alert'!H27,IF($B$8="Underlying Vulnerability",'Compound Alert'!K27,IF($B$8="Emerging Threat",'Compound Alert'!N27)))</f>
        <v>0.5</v>
      </c>
      <c r="I139" s="50">
        <f ca="1">ROUNDDOWN(G139,0)</f>
        <v>0</v>
      </c>
      <c r="J139"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39"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39"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39"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39"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39"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Alert'!B64</f>
        <v>Eritrea</v>
      </c>
      <c r="C140" s="20" t="str">
        <f>'Compound Alert'!C64</f>
        <v>ERI</v>
      </c>
      <c r="D140" s="20" t="str">
        <f>'Compound Alert'!D64</f>
        <v>SSF           Sub-Saharan Africa</v>
      </c>
      <c r="E140" s="20" t="str">
        <f>'Compound Alert'!E64</f>
        <v>IDA</v>
      </c>
      <c r="F140" s="217">
        <f ca="1">'Compound Alert'!F64</f>
        <v>59</v>
      </c>
      <c r="G140" s="22">
        <f ca="1">IF($B$8="Overall Alert",'Compound Alert'!G64,IF($B$8="Underlying Vulnerability",'Compound Alert'!J64,IF($B$8="Emerging Threat",'Compound Alert'!M64)))</f>
        <v>0.5</v>
      </c>
      <c r="H140" s="23">
        <f ca="1">IF($B$8="Overall Alert",'Compound Alert'!H64,IF($B$8="Underlying Vulnerability",'Compound Alert'!K64,IF($B$8="Emerging Threat",'Compound Alert'!N64)))</f>
        <v>0.5</v>
      </c>
      <c r="I140" s="50">
        <f ca="1">ROUNDDOWN(G140,0)</f>
        <v>0</v>
      </c>
      <c r="J140"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40"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40"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LOW</v>
      </c>
      <c r="M140"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40"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40"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MED</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Alert'!B92</f>
        <v>Hungary</v>
      </c>
      <c r="C141" s="20" t="str">
        <f>'Compound Alert'!C92</f>
        <v>HUN</v>
      </c>
      <c r="D141" s="20" t="str">
        <f>'Compound Alert'!D92</f>
        <v>ECS           Europe &amp; Central Asia</v>
      </c>
      <c r="E141" s="20" t="str">
        <f>'Compound Alert'!E92</f>
        <v>NA</v>
      </c>
      <c r="F141" s="217">
        <f ca="1">'Compound Alert'!F92</f>
        <v>87</v>
      </c>
      <c r="G141" s="22">
        <f ca="1">IF($B$8="Overall Alert",'Compound Alert'!G92,IF($B$8="Underlying Vulnerability",'Compound Alert'!J92,IF($B$8="Emerging Threat",'Compound Alert'!M92)))</f>
        <v>0.5</v>
      </c>
      <c r="H141" s="23">
        <f ca="1">IF($B$8="Overall Alert",'Compound Alert'!H92,IF($B$8="Underlying Vulnerability",'Compound Alert'!K92,IF($B$8="Emerging Threat",'Compound Alert'!N92)))</f>
        <v>0.5</v>
      </c>
      <c r="I141" s="50">
        <f ca="1">ROUNDDOWN(G141,0)</f>
        <v>0</v>
      </c>
      <c r="J141"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1"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1"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1"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1"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1"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Alert'!B163</f>
        <v>Puerto Rico</v>
      </c>
      <c r="C142" s="20" t="str">
        <f>'Compound Alert'!C163</f>
        <v>PRI</v>
      </c>
      <c r="D142" s="20" t="str">
        <f>'Compound Alert'!D163</f>
        <v>LCN           Latin America &amp; Caribbean</v>
      </c>
      <c r="E142" s="20" t="str">
        <f>'Compound Alert'!E163</f>
        <v>NA</v>
      </c>
      <c r="F142" s="217">
        <f ca="1">'Compound Alert'!F163</f>
        <v>158</v>
      </c>
      <c r="G142" s="22">
        <f ca="1">IF($B$8="Overall Alert",'Compound Alert'!G163,IF($B$8="Underlying Vulnerability",'Compound Alert'!J163,IF($B$8="Emerging Threat",'Compound Alert'!M163)))</f>
        <v>0.5</v>
      </c>
      <c r="H142" s="23">
        <f ca="1">IF($B$8="Overall Alert",'Compound Alert'!H163,IF($B$8="Underlying Vulnerability",'Compound Alert'!K163,IF($B$8="Emerging Threat",'Compound Alert'!N163)))</f>
        <v>0.5</v>
      </c>
      <c r="I142" s="50">
        <f ca="1">ROUNDDOWN(G142,0)</f>
        <v>0</v>
      </c>
      <c r="J142"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42"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42"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MED</v>
      </c>
      <c r="M142"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142"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42"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Alert'!B182</f>
        <v>Serbia</v>
      </c>
      <c r="C143" s="20" t="str">
        <f>'Compound Alert'!C182</f>
        <v>SRB</v>
      </c>
      <c r="D143" s="20" t="str">
        <f>'Compound Alert'!D182</f>
        <v>ECS           Europe &amp; Central Asia</v>
      </c>
      <c r="E143" s="20" t="str">
        <f>'Compound Alert'!E182</f>
        <v>IBRD</v>
      </c>
      <c r="F143" s="217">
        <f ca="1">'Compound Alert'!F182</f>
        <v>177</v>
      </c>
      <c r="G143" s="22">
        <f ca="1">IF($B$8="Overall Alert",'Compound Alert'!G182,IF($B$8="Underlying Vulnerability",'Compound Alert'!J182,IF($B$8="Emerging Threat",'Compound Alert'!M182)))</f>
        <v>0.5</v>
      </c>
      <c r="H143" s="23">
        <f ca="1">IF($B$8="Overall Alert",'Compound Alert'!H182,IF($B$8="Underlying Vulnerability",'Compound Alert'!K182,IF($B$8="Emerging Threat",'Compound Alert'!N182)))</f>
        <v>0.5</v>
      </c>
      <c r="I143" s="50">
        <f ca="1">ROUNDDOWN(G143,0)</f>
        <v>0</v>
      </c>
      <c r="J143"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43"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43"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MED</v>
      </c>
      <c r="M143"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43"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43"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Alert'!B152</f>
        <v>Nepal</v>
      </c>
      <c r="C144" s="20" t="str">
        <f>'Compound Alert'!C152</f>
        <v>NPL</v>
      </c>
      <c r="D144" s="20" t="str">
        <f>'Compound Alert'!D152</f>
        <v>SAS           South Asia</v>
      </c>
      <c r="E144" s="20" t="str">
        <f>'Compound Alert'!E152</f>
        <v>IDA</v>
      </c>
      <c r="F144" s="217">
        <f ca="1">'Compound Alert'!F152</f>
        <v>147</v>
      </c>
      <c r="G144" s="22">
        <f ca="1">IF($B$8="Overall Alert",'Compound Alert'!G152,IF($B$8="Underlying Vulnerability",'Compound Alert'!J152,IF($B$8="Emerging Threat",'Compound Alert'!M152)))</f>
        <v>0.5</v>
      </c>
      <c r="H144" s="23">
        <f ca="1">IF($B$8="Overall Alert",'Compound Alert'!H152,IF($B$8="Underlying Vulnerability",'Compound Alert'!K152,IF($B$8="Emerging Threat",'Compound Alert'!N152)))</f>
        <v>0.5</v>
      </c>
      <c r="I144" s="50">
        <f ca="1">ROUNDDOWN(G144,0)</f>
        <v>0</v>
      </c>
      <c r="J144"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MED</v>
      </c>
      <c r="K144"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44"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144"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44"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44"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Alert'!B51</f>
        <v>Cuba</v>
      </c>
      <c r="C145" s="20" t="str">
        <f>'Compound Alert'!C51</f>
        <v>CUB</v>
      </c>
      <c r="D145" s="20" t="str">
        <f>'Compound Alert'!D51</f>
        <v>LCN           Latin America &amp; Caribbean</v>
      </c>
      <c r="E145" s="20" t="str">
        <f>'Compound Alert'!E51</f>
        <v>NA</v>
      </c>
      <c r="F145" s="217">
        <f ca="1">'Compound Alert'!F51</f>
        <v>46</v>
      </c>
      <c r="G145" s="22">
        <f ca="1">IF($B$8="Overall Alert",'Compound Alert'!G51,IF($B$8="Underlying Vulnerability",'Compound Alert'!J51,IF($B$8="Emerging Threat",'Compound Alert'!M51)))</f>
        <v>0.5</v>
      </c>
      <c r="H145" s="23">
        <f ca="1">IF($B$8="Overall Alert",'Compound Alert'!H51,IF($B$8="Underlying Vulnerability",'Compound Alert'!K51,IF($B$8="Emerging Threat",'Compound Alert'!N51)))</f>
        <v>0.5</v>
      </c>
      <c r="I145" s="50">
        <f ca="1">ROUNDDOWN(G145,0)</f>
        <v>0</v>
      </c>
      <c r="J145"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45"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45"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MED</v>
      </c>
      <c r="M145"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45"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45"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Alert'!B209</f>
        <v>Uruguay</v>
      </c>
      <c r="C146" s="20" t="str">
        <f>'Compound Alert'!C209</f>
        <v>URY</v>
      </c>
      <c r="D146" s="20" t="str">
        <f>'Compound Alert'!D209</f>
        <v>LCN           Latin America &amp; Caribbean</v>
      </c>
      <c r="E146" s="20" t="str">
        <f>'Compound Alert'!E209</f>
        <v>IBRD</v>
      </c>
      <c r="F146" s="217">
        <f>'Compound Alert'!F209</f>
        <v>0</v>
      </c>
      <c r="G146" s="22">
        <f ca="1">IF($B$8="Overall Alert",'Compound Alert'!G209,IF($B$8="Underlying Vulnerability",'Compound Alert'!J209,IF($B$8="Emerging Threat",'Compound Alert'!M209)))</f>
        <v>0.5</v>
      </c>
      <c r="H146" s="23">
        <f ca="1">IF($B$8="Overall Alert",'Compound Alert'!H209,IF($B$8="Underlying Vulnerability",'Compound Alert'!K209,IF($B$8="Emerging Threat",'Compound Alert'!N209)))</f>
        <v>0.5</v>
      </c>
      <c r="I146" s="50">
        <f ca="1">ROUNDDOWN(G146,0)</f>
        <v>0</v>
      </c>
      <c r="J146"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46"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46"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46"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46"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46"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Alert'!B80</f>
        <v>Guinea-Bissau</v>
      </c>
      <c r="C147" s="20" t="str">
        <f>'Compound Alert'!C80</f>
        <v>GNB</v>
      </c>
      <c r="D147" s="20" t="str">
        <f>'Compound Alert'!D80</f>
        <v>SSF           Sub-Saharan Africa</v>
      </c>
      <c r="E147" s="20" t="str">
        <f>'Compound Alert'!E80</f>
        <v>IDA</v>
      </c>
      <c r="F147" s="217">
        <f ca="1">'Compound Alert'!F80</f>
        <v>75</v>
      </c>
      <c r="G147" s="22">
        <f ca="1">IF($B$8="Overall Alert",'Compound Alert'!G80,IF($B$8="Underlying Vulnerability",'Compound Alert'!J80,IF($B$8="Emerging Threat",'Compound Alert'!M80)))</f>
        <v>0.5</v>
      </c>
      <c r="H147" s="23">
        <f ca="1">IF($B$8="Overall Alert",'Compound Alert'!H80,IF($B$8="Underlying Vulnerability",'Compound Alert'!K80,IF($B$8="Emerging Threat",'Compound Alert'!N80)))</f>
        <v>0.5</v>
      </c>
      <c r="I147" s="50">
        <f ca="1">ROUNDDOWN(G147,0)</f>
        <v>0</v>
      </c>
      <c r="J147"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47" s="25" t="str">
        <f ca="1">IF(
   $B$8="Overall Alert",IF(
      'Compound Alert'!S80 &gt;= 7, "HIGH",IF(
         'Compound Alert'!S80 &gt;= 5, "MED","LOW")), IF(
            $B$8="Underlying Vulnerability", IF(
               'Compound Alert'!Z80 &gt;= 10, "HIGH",IF(
                  'Compound Alert'!Z80 &gt;= 7, "MED","LOW")),IF(
                     $B$8="Emerging Threat", IF(
                        'Compound Alert'!AG80 &gt;= 10, "HIGH",IF(
                            'Compound Alert'!AG80 &gt;= 7, "MED","LOW")))))</f>
        <v>MED</v>
      </c>
      <c r="L147" s="25" t="str">
        <f ca="1">IF(
   $B$8="Overall Alert",IF(
      'Compound Alert'!T80 &gt;= 7, "HIGH",IF(
         'Compound Alert'!T80 &gt;= 5, "MED","LOW")), IF(
            $B$8="Underlying Vulnerability", IF(
               'Compound Alert'!AA80 &gt;= 10, "HIGH",IF(
                  'Compound Alert'!AA80 &gt;= 7, "MED","LOW")),IF(
                     $B$8="Emerging Threat", IF(
                        'Compound Alert'!AH80 &gt;= 10, "HIGH",IF(
                            'Compound Alert'!AH80 &gt;= 7, "MED","LOW")))))</f>
        <v>LOW</v>
      </c>
      <c r="M147"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LOW</v>
      </c>
      <c r="N147"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47"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Alert'!B18</f>
        <v>Azerbaijan</v>
      </c>
      <c r="C148" s="20" t="str">
        <f>'Compound Alert'!C18</f>
        <v>AZE</v>
      </c>
      <c r="D148" s="20" t="str">
        <f>'Compound Alert'!D18</f>
        <v>ECS           Europe &amp; Central Asia</v>
      </c>
      <c r="E148" s="20" t="str">
        <f>'Compound Alert'!E18</f>
        <v>IBRD</v>
      </c>
      <c r="F148" s="217">
        <f ca="1">'Compound Alert'!F18</f>
        <v>13</v>
      </c>
      <c r="G148" s="22">
        <f ca="1">IF($B$8="Overall Alert",'Compound Alert'!G18,IF($B$8="Underlying Vulnerability",'Compound Alert'!J18,IF($B$8="Emerging Threat",'Compound Alert'!M18)))</f>
        <v>0.5</v>
      </c>
      <c r="H148" s="23">
        <f ca="1">IF($B$8="Overall Alert",'Compound Alert'!H18,IF($B$8="Underlying Vulnerability",'Compound Alert'!K18,IF($B$8="Emerging Threat",'Compound Alert'!N18)))</f>
        <v>0.5</v>
      </c>
      <c r="I148" s="50">
        <f ca="1">ROUNDDOWN(G148,0)</f>
        <v>0</v>
      </c>
      <c r="J148"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48"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48"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48"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MED</v>
      </c>
      <c r="N148"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48"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Alert'!B198</f>
        <v>Turkmenistan</v>
      </c>
      <c r="C149" s="20" t="str">
        <f>'Compound Alert'!C198</f>
        <v>TKM</v>
      </c>
      <c r="D149" s="20" t="str">
        <f>'Compound Alert'!D198</f>
        <v>ECS           Europe &amp; Central Asia</v>
      </c>
      <c r="E149" s="20" t="str">
        <f>'Compound Alert'!E198</f>
        <v>IBRD</v>
      </c>
      <c r="F149" s="217">
        <f>'Compound Alert'!F198</f>
        <v>0</v>
      </c>
      <c r="G149" s="22">
        <f ca="1">IF($B$8="Overall Alert",'Compound Alert'!G198,IF($B$8="Underlying Vulnerability",'Compound Alert'!J198,IF($B$8="Emerging Threat",'Compound Alert'!M198)))</f>
        <v>0.5</v>
      </c>
      <c r="H149" s="23">
        <f ca="1">IF($B$8="Overall Alert",'Compound Alert'!H198,IF($B$8="Underlying Vulnerability",'Compound Alert'!K198,IF($B$8="Emerging Threat",'Compound Alert'!N198)))</f>
        <v>0.5</v>
      </c>
      <c r="I149" s="50">
        <f ca="1">ROUNDDOWN(G149,0)</f>
        <v>0</v>
      </c>
      <c r="J149"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49"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49"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LOW</v>
      </c>
      <c r="M149"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49"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MED</v>
      </c>
      <c r="O149"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Alert'!B165</f>
        <v>Portugal</v>
      </c>
      <c r="C150" s="20" t="str">
        <f>'Compound Alert'!C165</f>
        <v>PRT</v>
      </c>
      <c r="D150" s="20" t="str">
        <f>'Compound Alert'!D165</f>
        <v>ECS           Europe &amp; Central Asia</v>
      </c>
      <c r="E150" s="20" t="str">
        <f>'Compound Alert'!E165</f>
        <v>NA</v>
      </c>
      <c r="F150" s="217">
        <f ca="1">'Compound Alert'!F165</f>
        <v>160</v>
      </c>
      <c r="G150" s="22">
        <f ca="1">IF($B$8="Overall Alert",'Compound Alert'!G165,IF($B$8="Underlying Vulnerability",'Compound Alert'!J165,IF($B$8="Emerging Threat",'Compound Alert'!M165)))</f>
        <v>0.5</v>
      </c>
      <c r="H150" s="23">
        <f ca="1">IF($B$8="Overall Alert",'Compound Alert'!H165,IF($B$8="Underlying Vulnerability",'Compound Alert'!K165,IF($B$8="Emerging Threat",'Compound Alert'!N165)))</f>
        <v>0.5</v>
      </c>
      <c r="I150" s="50">
        <f ca="1">ROUNDDOWN(G150,0)</f>
        <v>0</v>
      </c>
      <c r="J150"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50"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50"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50"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50"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MED</v>
      </c>
      <c r="O150"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Alert'!B109</f>
        <v>Kiribati</v>
      </c>
      <c r="C151" s="20" t="str">
        <f>'Compound Alert'!C109</f>
        <v>KIR</v>
      </c>
      <c r="D151" s="20" t="str">
        <f>'Compound Alert'!D109</f>
        <v>EAS           East Asia &amp; Pacific</v>
      </c>
      <c r="E151" s="20" t="str">
        <f>'Compound Alert'!E109</f>
        <v>IDA</v>
      </c>
      <c r="F151" s="217">
        <f ca="1">'Compound Alert'!F109</f>
        <v>104</v>
      </c>
      <c r="G151" s="22">
        <f ca="1">IF($B$8="Overall Alert",'Compound Alert'!G109,IF($B$8="Underlying Vulnerability",'Compound Alert'!J109,IF($B$8="Emerging Threat",'Compound Alert'!M109)))</f>
        <v>0.5</v>
      </c>
      <c r="H151" s="23">
        <f ca="1">IF($B$8="Overall Alert",'Compound Alert'!H109,IF($B$8="Underlying Vulnerability",'Compound Alert'!K109,IF($B$8="Emerging Threat",'Compound Alert'!N109)))</f>
        <v>0.5</v>
      </c>
      <c r="I151" s="50">
        <f ca="1">ROUNDDOWN(G151,0)</f>
        <v>0</v>
      </c>
      <c r="J151"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51"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51" s="25" t="str">
        <f ca="1">IF(
   $B$8="Overall Alert",IF(
      'Compound Alert'!T109 &gt;= 7, "HIGH",IF(
         'Compound Alert'!T109 &gt;= 5, "MED","LOW")), IF(
            $B$8="Underlying Vulnerability", IF(
               'Compound Alert'!AA109 &gt;= 10, "HIGH",IF(
                  'Compound Alert'!AA109 &gt;= 7, "MED","LOW")),IF(
                     $B$8="Emerging Threat", IF(
                        'Compound Alert'!AH109 &gt;= 10, "HIGH",IF(
                            'Compound Alert'!AH109 &gt;= 7, "MED","LOW")))))</f>
        <v>LOW</v>
      </c>
      <c r="M151"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51"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MED</v>
      </c>
      <c r="O151"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Alert'!B142</f>
        <v>Mauritius</v>
      </c>
      <c r="C152" s="20" t="str">
        <f>'Compound Alert'!C142</f>
        <v>MUS</v>
      </c>
      <c r="D152" s="20" t="str">
        <f>'Compound Alert'!D142</f>
        <v>SSF           Sub-Saharan Africa</v>
      </c>
      <c r="E152" s="20" t="str">
        <f>'Compound Alert'!E142</f>
        <v>IBRD</v>
      </c>
      <c r="F152" s="217">
        <f ca="1">'Compound Alert'!F142</f>
        <v>137</v>
      </c>
      <c r="G152" s="22">
        <f ca="1">IF($B$8="Overall Alert",'Compound Alert'!G142,IF($B$8="Underlying Vulnerability",'Compound Alert'!J142,IF($B$8="Emerging Threat",'Compound Alert'!M142)))</f>
        <v>0.5</v>
      </c>
      <c r="H152" s="23">
        <f ca="1">IF($B$8="Overall Alert",'Compound Alert'!H142,IF($B$8="Underlying Vulnerability",'Compound Alert'!K142,IF($B$8="Emerging Threat",'Compound Alert'!N142)))</f>
        <v>0.5</v>
      </c>
      <c r="I152" s="50">
        <f ca="1">ROUNDDOWN(G152,0)</f>
        <v>0</v>
      </c>
      <c r="J152"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52"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52"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52"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52"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MED</v>
      </c>
      <c r="O152"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Alert'!B153</f>
        <v>Nauru</v>
      </c>
      <c r="C153" s="20" t="str">
        <f>'Compound Alert'!C153</f>
        <v>NRU</v>
      </c>
      <c r="D153" s="20" t="str">
        <f>'Compound Alert'!D153</f>
        <v>EAS           East Asia &amp; Pacific</v>
      </c>
      <c r="E153" s="20" t="str">
        <f>'Compound Alert'!E153</f>
        <v>IBRD</v>
      </c>
      <c r="F153" s="217">
        <f ca="1">'Compound Alert'!F153</f>
        <v>148</v>
      </c>
      <c r="G153" s="22">
        <f ca="1">IF($B$8="Overall Alert",'Compound Alert'!G153,IF($B$8="Underlying Vulnerability",'Compound Alert'!J153,IF($B$8="Emerging Threat",'Compound Alert'!M153)))</f>
        <v>0.5</v>
      </c>
      <c r="H153" s="23">
        <f ca="1">IF($B$8="Overall Alert",'Compound Alert'!H153,IF($B$8="Underlying Vulnerability",'Compound Alert'!K153,IF($B$8="Emerging Threat",'Compound Alert'!N153)))</f>
        <v>0.5</v>
      </c>
      <c r="I153" s="50">
        <f ca="1">ROUNDDOWN(G153,0)</f>
        <v>0</v>
      </c>
      <c r="J153"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53" s="25" t="str">
        <f ca="1">IF(
   $B$8="Overall Alert",IF(
      'Compound Alert'!S153 &gt;= 7, "HIGH",IF(
         'Compound Alert'!S153 &gt;= 5, "MED","LOW")), IF(
            $B$8="Underlying Vulnerability", IF(
               'Compound Alert'!Z153 &gt;= 10, "HIGH",IF(
                  'Compound Alert'!Z153 &gt;= 7, "MED","LOW")),IF(
                     $B$8="Emerging Threat", IF(
                        'Compound Alert'!AG153 &gt;= 10, "HIGH",IF(
                            'Compound Alert'!AG153 &gt;= 7, "MED","LOW")))))</f>
        <v>LOW</v>
      </c>
      <c r="L153" s="25" t="str">
        <f ca="1">IF(
   $B$8="Overall Alert",IF(
      'Compound Alert'!T153 &gt;= 7, "HIGH",IF(
         'Compound Alert'!T153 &gt;= 5, "MED","LOW")), IF(
            $B$8="Underlying Vulnerability", IF(
               'Compound Alert'!AA153 &gt;= 10, "HIGH",IF(
                  'Compound Alert'!AA153 &gt;= 7, "MED","LOW")),IF(
                     $B$8="Emerging Threat", IF(
                        'Compound Alert'!AH153 &gt;= 10, "HIGH",IF(
                            'Compound Alert'!AH153 &gt;= 7, "MED","LOW")))))</f>
        <v>LOW</v>
      </c>
      <c r="M153"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53"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MED</v>
      </c>
      <c r="O153"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Alert'!B141</f>
        <v>Mauritania</v>
      </c>
      <c r="C154" s="20" t="str">
        <f>'Compound Alert'!C141</f>
        <v>MRT</v>
      </c>
      <c r="D154" s="20" t="str">
        <f>'Compound Alert'!D141</f>
        <v>SSF           Sub-Saharan Africa</v>
      </c>
      <c r="E154" s="20" t="str">
        <f>'Compound Alert'!E141</f>
        <v>IDA</v>
      </c>
      <c r="F154" s="217">
        <f ca="1">'Compound Alert'!F141</f>
        <v>136</v>
      </c>
      <c r="G154" s="22">
        <f ca="1">IF($B$8="Overall Alert",'Compound Alert'!G141,IF($B$8="Underlying Vulnerability",'Compound Alert'!J141,IF($B$8="Emerging Threat",'Compound Alert'!M141)))</f>
        <v>0.5</v>
      </c>
      <c r="H154" s="23">
        <f ca="1">IF($B$8="Overall Alert",'Compound Alert'!H141,IF($B$8="Underlying Vulnerability",'Compound Alert'!K141,IF($B$8="Emerging Threat",'Compound Alert'!N141)))</f>
        <v>0.5</v>
      </c>
      <c r="I154" s="50">
        <f ca="1">ROUNDDOWN(G154,0)</f>
        <v>0</v>
      </c>
      <c r="J154"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54"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54"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54"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54"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54"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MED</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Alert'!B108</f>
        <v>Cambodia</v>
      </c>
      <c r="C155" s="20" t="str">
        <f>'Compound Alert'!C108</f>
        <v>KHM</v>
      </c>
      <c r="D155" s="20" t="str">
        <f>'Compound Alert'!D108</f>
        <v>EAS           East Asia &amp; Pacific</v>
      </c>
      <c r="E155" s="20" t="str">
        <f>'Compound Alert'!E108</f>
        <v>IDA</v>
      </c>
      <c r="F155" s="217">
        <f ca="1">'Compound Alert'!F108</f>
        <v>103</v>
      </c>
      <c r="G155" s="22">
        <f ca="1">IF($B$8="Overall Alert",'Compound Alert'!G108,IF($B$8="Underlying Vulnerability",'Compound Alert'!J108,IF($B$8="Emerging Threat",'Compound Alert'!M108)))</f>
        <v>0</v>
      </c>
      <c r="H155" s="23">
        <f ca="1">IF($B$8="Overall Alert",'Compound Alert'!H108,IF($B$8="Underlying Vulnerability",'Compound Alert'!K108,IF($B$8="Emerging Threat",'Compound Alert'!N108)))</f>
        <v>0</v>
      </c>
      <c r="I155" s="50">
        <f ca="1">ROUNDDOWN(G155,0)</f>
        <v>0</v>
      </c>
      <c r="J155"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155"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155"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155"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155"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155"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Alert'!B204</f>
        <v>Tuvalu</v>
      </c>
      <c r="C156" s="20" t="str">
        <f>'Compound Alert'!C204</f>
        <v>TUV</v>
      </c>
      <c r="D156" s="20" t="str">
        <f>'Compound Alert'!D204</f>
        <v>EAS           East Asia &amp; Pacific</v>
      </c>
      <c r="E156" s="20" t="str">
        <f>'Compound Alert'!E204</f>
        <v>IDA</v>
      </c>
      <c r="F156" s="217">
        <f>'Compound Alert'!F204</f>
        <v>0</v>
      </c>
      <c r="G156" s="22">
        <f ca="1">IF($B$8="Overall Alert",'Compound Alert'!G204,IF($B$8="Underlying Vulnerability",'Compound Alert'!J204,IF($B$8="Emerging Threat",'Compound Alert'!M204)))</f>
        <v>0</v>
      </c>
      <c r="H156" s="23">
        <f ca="1">IF($B$8="Overall Alert",'Compound Alert'!H204,IF($B$8="Underlying Vulnerability",'Compound Alert'!K204,IF($B$8="Emerging Threat",'Compound Alert'!N204)))</f>
        <v>0</v>
      </c>
      <c r="I156" s="50">
        <f ca="1">ROUNDDOWN(G156,0)</f>
        <v>0</v>
      </c>
      <c r="J156"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156" s="25" t="str">
        <f ca="1">IF(
   $B$8="Overall Alert",IF(
      'Compound Alert'!S204 &gt;= 7, "HIGH",IF(
         'Compound Alert'!S204 &gt;= 5, "MED","LOW")), IF(
            $B$8="Underlying Vulnerability", IF(
               'Compound Alert'!Z204 &gt;= 10, "HIGH",IF(
                  'Compound Alert'!Z204 &gt;= 7, "MED","LOW")),IF(
                     $B$8="Emerging Threat", IF(
                        'Compound Alert'!AG204 &gt;= 10, "HIGH",IF(
                            'Compound Alert'!AG204 &gt;= 7, "MED","LOW")))))</f>
        <v>LOW</v>
      </c>
      <c r="L156" s="25" t="str">
        <f ca="1">IF(
   $B$8="Overall Alert",IF(
      'Compound Alert'!T204 &gt;= 7, "HIGH",IF(
         'Compound Alert'!T204 &gt;= 5, "MED","LOW")), IF(
            $B$8="Underlying Vulnerability", IF(
               'Compound Alert'!AA204 &gt;= 10, "HIGH",IF(
                  'Compound Alert'!AA204 &gt;= 7, "MED","LOW")),IF(
                     $B$8="Emerging Threat", IF(
                        'Compound Alert'!AH204 &gt;= 10, "HIGH",IF(
                            'Compound Alert'!AH204 &gt;= 7, "MED","LOW")))))</f>
        <v>LOW</v>
      </c>
      <c r="M156"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156"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156"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Alert'!B191</f>
        <v>Seychelles</v>
      </c>
      <c r="C157" s="20" t="str">
        <f>'Compound Alert'!C191</f>
        <v>SYC</v>
      </c>
      <c r="D157" s="20" t="str">
        <f>'Compound Alert'!D191</f>
        <v>SSF           Sub-Saharan Africa</v>
      </c>
      <c r="E157" s="20" t="str">
        <f>'Compound Alert'!E191</f>
        <v>IBRD</v>
      </c>
      <c r="F157" s="217">
        <f ca="1">'Compound Alert'!F191</f>
        <v>186</v>
      </c>
      <c r="G157" s="22">
        <f ca="1">IF($B$8="Overall Alert",'Compound Alert'!G191,IF($B$8="Underlying Vulnerability",'Compound Alert'!J191,IF($B$8="Emerging Threat",'Compound Alert'!M191)))</f>
        <v>0</v>
      </c>
      <c r="H157" s="23">
        <f ca="1">IF($B$8="Overall Alert",'Compound Alert'!H191,IF($B$8="Underlying Vulnerability",'Compound Alert'!K191,IF($B$8="Emerging Threat",'Compound Alert'!N191)))</f>
        <v>0</v>
      </c>
      <c r="I157" s="50">
        <f ca="1">ROUNDDOWN(G157,0)</f>
        <v>0</v>
      </c>
      <c r="J157"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57"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57"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57"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57"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57"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Alert'!B98</f>
        <v>Iraq</v>
      </c>
      <c r="C158" s="20" t="str">
        <f>'Compound Alert'!C98</f>
        <v>IRQ</v>
      </c>
      <c r="D158" s="20" t="str">
        <f>'Compound Alert'!D98</f>
        <v>MEA           Middle East &amp; North Africa</v>
      </c>
      <c r="E158" s="20" t="str">
        <f>'Compound Alert'!E98</f>
        <v>IBRD</v>
      </c>
      <c r="F158" s="217">
        <f ca="1">'Compound Alert'!F98</f>
        <v>93</v>
      </c>
      <c r="G158" s="22">
        <f ca="1">IF($B$8="Overall Alert",'Compound Alert'!G98,IF($B$8="Underlying Vulnerability",'Compound Alert'!J98,IF($B$8="Emerging Threat",'Compound Alert'!M98)))</f>
        <v>0</v>
      </c>
      <c r="H158" s="23">
        <f ca="1">IF($B$8="Overall Alert",'Compound Alert'!H98,IF($B$8="Underlying Vulnerability",'Compound Alert'!K98,IF($B$8="Emerging Threat",'Compound Alert'!N98)))</f>
        <v>0</v>
      </c>
      <c r="I158" s="50">
        <f ca="1">ROUNDDOWN(G158,0)</f>
        <v>0</v>
      </c>
      <c r="J158"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58"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58"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158"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58"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58"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Alert'!B155</f>
        <v>Oman</v>
      </c>
      <c r="C159" s="20" t="str">
        <f>'Compound Alert'!C155</f>
        <v>OMN</v>
      </c>
      <c r="D159" s="20" t="str">
        <f>'Compound Alert'!D155</f>
        <v>MEA           Middle East &amp; North Africa</v>
      </c>
      <c r="E159" s="20" t="str">
        <f>'Compound Alert'!E155</f>
        <v>NA</v>
      </c>
      <c r="F159" s="217">
        <f ca="1">'Compound Alert'!F155</f>
        <v>150</v>
      </c>
      <c r="G159" s="22">
        <f ca="1">IF($B$8="Overall Alert",'Compound Alert'!G155,IF($B$8="Underlying Vulnerability",'Compound Alert'!J155,IF($B$8="Emerging Threat",'Compound Alert'!M155)))</f>
        <v>0</v>
      </c>
      <c r="H159" s="23">
        <f ca="1">IF($B$8="Overall Alert",'Compound Alert'!H155,IF($B$8="Underlying Vulnerability",'Compound Alert'!K155,IF($B$8="Emerging Threat",'Compound Alert'!N155)))</f>
        <v>0</v>
      </c>
      <c r="I159" s="50">
        <f ca="1">ROUNDDOWN(G159,0)</f>
        <v>0</v>
      </c>
      <c r="J159"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159"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159"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159"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159"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159"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Alert'!B179</f>
        <v>El Salvador</v>
      </c>
      <c r="C160" s="20" t="str">
        <f>'Compound Alert'!C179</f>
        <v>SLV</v>
      </c>
      <c r="D160" s="20" t="str">
        <f>'Compound Alert'!D179</f>
        <v>LCN           Latin America &amp; Caribbean</v>
      </c>
      <c r="E160" s="20" t="str">
        <f>'Compound Alert'!E179</f>
        <v>IBRD</v>
      </c>
      <c r="F160" s="217">
        <f ca="1">'Compound Alert'!F179</f>
        <v>174</v>
      </c>
      <c r="G160" s="22">
        <f ca="1">IF($B$8="Overall Alert",'Compound Alert'!G179,IF($B$8="Underlying Vulnerability",'Compound Alert'!J179,IF($B$8="Emerging Threat",'Compound Alert'!M179)))</f>
        <v>0</v>
      </c>
      <c r="H160" s="23">
        <f ca="1">IF($B$8="Overall Alert",'Compound Alert'!H179,IF($B$8="Underlying Vulnerability",'Compound Alert'!K179,IF($B$8="Emerging Threat",'Compound Alert'!N179)))</f>
        <v>0</v>
      </c>
      <c r="I160" s="50">
        <f ca="1">ROUNDDOWN(G160,0)</f>
        <v>0</v>
      </c>
      <c r="J160"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60"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60"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60"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60"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LOW</v>
      </c>
      <c r="O160"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Alert'!B217</f>
        <v>Vanuatu</v>
      </c>
      <c r="C161" s="20" t="str">
        <f>'Compound Alert'!C217</f>
        <v>VUT</v>
      </c>
      <c r="D161" s="20" t="str">
        <f>'Compound Alert'!D217</f>
        <v>EAS           East Asia &amp; Pacific</v>
      </c>
      <c r="E161" s="20" t="str">
        <f>'Compound Alert'!E217</f>
        <v>IDA</v>
      </c>
      <c r="F161" s="217">
        <f>'Compound Alert'!F217</f>
        <v>0</v>
      </c>
      <c r="G161" s="22">
        <f ca="1">IF($B$8="Overall Alert",'Compound Alert'!G217,IF($B$8="Underlying Vulnerability",'Compound Alert'!J217,IF($B$8="Emerging Threat",'Compound Alert'!M217)))</f>
        <v>0</v>
      </c>
      <c r="H161" s="23">
        <f ca="1">IF($B$8="Overall Alert",'Compound Alert'!H217,IF($B$8="Underlying Vulnerability",'Compound Alert'!K217,IF($B$8="Emerging Threat",'Compound Alert'!N217)))</f>
        <v>0</v>
      </c>
      <c r="I161" s="50">
        <f ca="1">ROUNDDOWN(G161,0)</f>
        <v>0</v>
      </c>
      <c r="J161"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61"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61" s="25" t="str">
        <f ca="1">IF(
   $B$8="Overall Alert",IF(
      'Compound Alert'!T217 &gt;= 7, "HIGH",IF(
         'Compound Alert'!T217 &gt;= 5, "MED","LOW")), IF(
            $B$8="Underlying Vulnerability", IF(
               'Compound Alert'!AA217 &gt;= 10, "HIGH",IF(
                  'Compound Alert'!AA217 &gt;= 7, "MED","LOW")),IF(
                     $B$8="Emerging Threat", IF(
                        'Compound Alert'!AH217 &gt;= 10, "HIGH",IF(
                            'Compound Alert'!AH217 &gt;= 7, "MED","LOW")))))</f>
        <v>LOW</v>
      </c>
      <c r="M161"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61"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161"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Alert'!B13</f>
        <v>Armenia</v>
      </c>
      <c r="C162" s="20" t="str">
        <f>'Compound Alert'!C13</f>
        <v>ARM</v>
      </c>
      <c r="D162" s="20" t="str">
        <f>'Compound Alert'!D13</f>
        <v>ECS           Europe &amp; Central Asia</v>
      </c>
      <c r="E162" s="20" t="str">
        <f>'Compound Alert'!E13</f>
        <v>IBRD</v>
      </c>
      <c r="F162" s="217">
        <f ca="1">'Compound Alert'!F13</f>
        <v>8</v>
      </c>
      <c r="G162" s="22">
        <f ca="1">IF($B$8="Overall Alert",'Compound Alert'!G13,IF($B$8="Underlying Vulnerability",'Compound Alert'!J13,IF($B$8="Emerging Threat",'Compound Alert'!M13)))</f>
        <v>0</v>
      </c>
      <c r="H162" s="23">
        <f ca="1">IF($B$8="Overall Alert",'Compound Alert'!H13,IF($B$8="Underlying Vulnerability",'Compound Alert'!K13,IF($B$8="Emerging Threat",'Compound Alert'!N13)))</f>
        <v>0</v>
      </c>
      <c r="I162" s="50">
        <f ca="1">ROUNDDOWN(G162,0)</f>
        <v>0</v>
      </c>
      <c r="J162"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162"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162"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162"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162"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162"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Alert'!B218</f>
        <v>Samoa</v>
      </c>
      <c r="C163" s="20" t="str">
        <f>'Compound Alert'!C218</f>
        <v>WSM</v>
      </c>
      <c r="D163" s="20" t="str">
        <f>'Compound Alert'!D218</f>
        <v>EAS           East Asia &amp; Pacific</v>
      </c>
      <c r="E163" s="20" t="str">
        <f>'Compound Alert'!E218</f>
        <v>IDA</v>
      </c>
      <c r="F163" s="217">
        <f>'Compound Alert'!F218</f>
        <v>0</v>
      </c>
      <c r="G163" s="22">
        <f ca="1">IF($B$8="Overall Alert",'Compound Alert'!G218,IF($B$8="Underlying Vulnerability",'Compound Alert'!J218,IF($B$8="Emerging Threat",'Compound Alert'!M218)))</f>
        <v>0</v>
      </c>
      <c r="H163" s="23">
        <f ca="1">IF($B$8="Overall Alert",'Compound Alert'!H218,IF($B$8="Underlying Vulnerability",'Compound Alert'!K218,IF($B$8="Emerging Threat",'Compound Alert'!N218)))</f>
        <v>0</v>
      </c>
      <c r="I163" s="50">
        <f ca="1">ROUNDDOWN(G163,0)</f>
        <v>0</v>
      </c>
      <c r="J163"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63"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63" s="25" t="str">
        <f ca="1">IF(
   $B$8="Overall Alert",IF(
      'Compound Alert'!T218 &gt;= 7, "HIGH",IF(
         'Compound Alert'!T218 &gt;= 5, "MED","LOW")), IF(
            $B$8="Underlying Vulnerability", IF(
               'Compound Alert'!AA218 &gt;= 10, "HIGH",IF(
                  'Compound Alert'!AA218 &gt;= 7, "MED","LOW")),IF(
                     $B$8="Emerging Threat", IF(
                        'Compound Alert'!AH218 &gt;= 10, "HIGH",IF(
                            'Compound Alert'!AH218 &gt;= 7, "MED","LOW")))))</f>
        <v>LOW</v>
      </c>
      <c r="M163"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63"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63"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Alert'!B117</f>
        <v>St. Lucia</v>
      </c>
      <c r="C164" s="20" t="str">
        <f>'Compound Alert'!C117</f>
        <v>LCA</v>
      </c>
      <c r="D164" s="20" t="str">
        <f>'Compound Alert'!D117</f>
        <v>LCN           Latin America &amp; Caribbean</v>
      </c>
      <c r="E164" s="20" t="str">
        <f>'Compound Alert'!E117</f>
        <v>Blend</v>
      </c>
      <c r="F164" s="217">
        <f ca="1">'Compound Alert'!F117</f>
        <v>112</v>
      </c>
      <c r="G164" s="22">
        <f ca="1">IF($B$8="Overall Alert",'Compound Alert'!G117,IF($B$8="Underlying Vulnerability",'Compound Alert'!J117,IF($B$8="Emerging Threat",'Compound Alert'!M117)))</f>
        <v>0</v>
      </c>
      <c r="H164" s="23">
        <f ca="1">IF($B$8="Overall Alert",'Compound Alert'!H117,IF($B$8="Underlying Vulnerability",'Compound Alert'!K117,IF($B$8="Emerging Threat",'Compound Alert'!N117)))</f>
        <v>0</v>
      </c>
      <c r="I164" s="50">
        <f ca="1">ROUNDDOWN(G164,0)</f>
        <v>0</v>
      </c>
      <c r="J164"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64" s="25" t="str">
        <f ca="1">IF(
   $B$8="Overall Alert",IF(
      'Compound Alert'!S117 &gt;= 7, "HIGH",IF(
         'Compound Alert'!S117 &gt;= 5, "MED","LOW")), IF(
            $B$8="Underlying Vulnerability", IF(
               'Compound Alert'!Z117 &gt;= 10, "HIGH",IF(
                  'Compound Alert'!Z117 &gt;= 7, "MED","LOW")),IF(
                     $B$8="Emerging Threat", IF(
                        'Compound Alert'!AG117 &gt;= 10, "HIGH",IF(
                            'Compound Alert'!AG117 &gt;= 7, "MED","LOW")))))</f>
        <v>LOW</v>
      </c>
      <c r="L164" s="25" t="str">
        <f ca="1">IF(
   $B$8="Overall Alert",IF(
      'Compound Alert'!T117 &gt;= 7, "HIGH",IF(
         'Compound Alert'!T117 &gt;= 5, "MED","LOW")), IF(
            $B$8="Underlying Vulnerability", IF(
               'Compound Alert'!AA117 &gt;= 10, "HIGH",IF(
                  'Compound Alert'!AA117 &gt;= 7, "MED","LOW")),IF(
                     $B$8="Emerging Threat", IF(
                        'Compound Alert'!AH117 &gt;= 10, "HIGH",IF(
                            'Compound Alert'!AH117 &gt;= 7, "MED","LOW")))))</f>
        <v>LOW</v>
      </c>
      <c r="M164"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64"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164"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Alert'!B159</f>
        <v>Philippines</v>
      </c>
      <c r="C165" s="20" t="str">
        <f>'Compound Alert'!C159</f>
        <v>PHL</v>
      </c>
      <c r="D165" s="20" t="str">
        <f>'Compound Alert'!D159</f>
        <v>EAS           East Asia &amp; Pacific</v>
      </c>
      <c r="E165" s="20" t="str">
        <f>'Compound Alert'!E159</f>
        <v>IBRD</v>
      </c>
      <c r="F165" s="217">
        <f ca="1">'Compound Alert'!F159</f>
        <v>154</v>
      </c>
      <c r="G165" s="22">
        <f ca="1">IF($B$8="Overall Alert",'Compound Alert'!G159,IF($B$8="Underlying Vulnerability",'Compound Alert'!J159,IF($B$8="Emerging Threat",'Compound Alert'!M159)))</f>
        <v>0</v>
      </c>
      <c r="H165" s="23">
        <f ca="1">IF($B$8="Overall Alert",'Compound Alert'!H159,IF($B$8="Underlying Vulnerability",'Compound Alert'!K159,IF($B$8="Emerging Threat",'Compound Alert'!N159)))</f>
        <v>0</v>
      </c>
      <c r="I165" s="50">
        <f ca="1">ROUNDDOWN(G165,0)</f>
        <v>0</v>
      </c>
      <c r="J165"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65"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65"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65"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65"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65"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Alert'!B212</f>
        <v>St. Vincent and the Grenadines</v>
      </c>
      <c r="C166" s="20" t="str">
        <f>'Compound Alert'!C212</f>
        <v>VCT</v>
      </c>
      <c r="D166" s="20" t="str">
        <f>'Compound Alert'!D212</f>
        <v>LCN           Latin America &amp; Caribbean</v>
      </c>
      <c r="E166" s="20" t="str">
        <f>'Compound Alert'!E212</f>
        <v>Blend</v>
      </c>
      <c r="F166" s="217">
        <f>'Compound Alert'!F212</f>
        <v>0</v>
      </c>
      <c r="G166" s="22">
        <f ca="1">IF($B$8="Overall Alert",'Compound Alert'!G212,IF($B$8="Underlying Vulnerability",'Compound Alert'!J212,IF($B$8="Emerging Threat",'Compound Alert'!M212)))</f>
        <v>0</v>
      </c>
      <c r="H166" s="23">
        <f ca="1">IF($B$8="Overall Alert",'Compound Alert'!H212,IF($B$8="Underlying Vulnerability",'Compound Alert'!K212,IF($B$8="Emerging Threat",'Compound Alert'!N212)))</f>
        <v>0</v>
      </c>
      <c r="I166" s="50">
        <f ca="1">ROUNDDOWN(G166,0)</f>
        <v>0</v>
      </c>
      <c r="J166"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66"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66" s="25" t="str">
        <f ca="1">IF(
   $B$8="Overall Alert",IF(
      'Compound Alert'!T212 &gt;= 7, "HIGH",IF(
         'Compound Alert'!T212 &gt;= 5, "MED","LOW")), IF(
            $B$8="Underlying Vulnerability", IF(
               'Compound Alert'!AA212 &gt;= 10, "HIGH",IF(
                  'Compound Alert'!AA212 &gt;= 7, "MED","LOW")),IF(
                     $B$8="Emerging Threat", IF(
                        'Compound Alert'!AH212 &gt;= 10, "HIGH",IF(
                            'Compound Alert'!AH212 &gt;= 7, "MED","LOW")))))</f>
        <v>LOW</v>
      </c>
      <c r="M166"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66"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66"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Alert'!B157</f>
        <v>Panama</v>
      </c>
      <c r="C167" s="20" t="str">
        <f>'Compound Alert'!C157</f>
        <v>PAN</v>
      </c>
      <c r="D167" s="20" t="str">
        <f>'Compound Alert'!D157</f>
        <v>LCN           Latin America &amp; Caribbean</v>
      </c>
      <c r="E167" s="20" t="str">
        <f>'Compound Alert'!E157</f>
        <v>IBRD</v>
      </c>
      <c r="F167" s="217">
        <f ca="1">'Compound Alert'!F157</f>
        <v>152</v>
      </c>
      <c r="G167" s="22">
        <f ca="1">IF($B$8="Overall Alert",'Compound Alert'!G157,IF($B$8="Underlying Vulnerability",'Compound Alert'!J157,IF($B$8="Emerging Threat",'Compound Alert'!M157)))</f>
        <v>0</v>
      </c>
      <c r="H167" s="23">
        <f ca="1">IF($B$8="Overall Alert",'Compound Alert'!H157,IF($B$8="Underlying Vulnerability",'Compound Alert'!K157,IF($B$8="Emerging Threat",'Compound Alert'!N157)))</f>
        <v>0</v>
      </c>
      <c r="I167" s="50">
        <f ca="1">ROUNDDOWN(G167,0)</f>
        <v>0</v>
      </c>
      <c r="J167"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67"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67"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67"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67"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67"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Alert'!B111</f>
        <v>Korea, Rep.</v>
      </c>
      <c r="C168" s="20" t="str">
        <f>'Compound Alert'!C111</f>
        <v>KOR</v>
      </c>
      <c r="D168" s="20" t="str">
        <f>'Compound Alert'!D111</f>
        <v>EAS           East Asia &amp; Pacific</v>
      </c>
      <c r="E168" s="20" t="str">
        <f>'Compound Alert'!E111</f>
        <v>NA</v>
      </c>
      <c r="F168" s="217">
        <f ca="1">'Compound Alert'!F111</f>
        <v>106</v>
      </c>
      <c r="G168" s="22">
        <f ca="1">IF($B$8="Overall Alert",'Compound Alert'!G111,IF($B$8="Underlying Vulnerability",'Compound Alert'!J111,IF($B$8="Emerging Threat",'Compound Alert'!M111)))</f>
        <v>0</v>
      </c>
      <c r="H168" s="23">
        <f ca="1">IF($B$8="Overall Alert",'Compound Alert'!H111,IF($B$8="Underlying Vulnerability",'Compound Alert'!K111,IF($B$8="Emerging Threat",'Compound Alert'!N111)))</f>
        <v>0</v>
      </c>
      <c r="I168" s="50">
        <f ca="1">ROUNDDOWN(G168,0)</f>
        <v>0</v>
      </c>
      <c r="J168"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168"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168"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168"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168"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168"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Alert'!B200</f>
        <v>Tonga</v>
      </c>
      <c r="C169" s="20" t="str">
        <f>'Compound Alert'!C200</f>
        <v>TON</v>
      </c>
      <c r="D169" s="20" t="str">
        <f>'Compound Alert'!D200</f>
        <v>EAS           East Asia &amp; Pacific</v>
      </c>
      <c r="E169" s="20" t="str">
        <f>'Compound Alert'!E200</f>
        <v>IDA</v>
      </c>
      <c r="F169" s="217">
        <f>'Compound Alert'!F200</f>
        <v>0</v>
      </c>
      <c r="G169" s="22">
        <f ca="1">IF($B$8="Overall Alert",'Compound Alert'!G200,IF($B$8="Underlying Vulnerability",'Compound Alert'!J200,IF($B$8="Emerging Threat",'Compound Alert'!M200)))</f>
        <v>0</v>
      </c>
      <c r="H169" s="23">
        <f ca="1">IF($B$8="Overall Alert",'Compound Alert'!H200,IF($B$8="Underlying Vulnerability",'Compound Alert'!K200,IF($B$8="Emerging Threat",'Compound Alert'!N200)))</f>
        <v>0</v>
      </c>
      <c r="I169" s="50">
        <f ca="1">ROUNDDOWN(G169,0)</f>
        <v>0</v>
      </c>
      <c r="J169"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169"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169" s="25" t="str">
        <f ca="1">IF(
   $B$8="Overall Alert",IF(
      'Compound Alert'!T200 &gt;= 7, "HIGH",IF(
         'Compound Alert'!T200 &gt;= 5, "MED","LOW")), IF(
            $B$8="Underlying Vulnerability", IF(
               'Compound Alert'!AA200 &gt;= 10, "HIGH",IF(
                  'Compound Alert'!AA200 &gt;= 7, "MED","LOW")),IF(
                     $B$8="Emerging Threat", IF(
                        'Compound Alert'!AH200 &gt;= 10, "HIGH",IF(
                            'Compound Alert'!AH200 &gt;= 7, "MED","LOW")))))</f>
        <v>LOW</v>
      </c>
      <c r="M169"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169"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169"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Alert'!B177</f>
        <v>Solomon Islands</v>
      </c>
      <c r="C170" s="20" t="str">
        <f>'Compound Alert'!C177</f>
        <v>SLB</v>
      </c>
      <c r="D170" s="20" t="str">
        <f>'Compound Alert'!D177</f>
        <v>EAS           East Asia &amp; Pacific</v>
      </c>
      <c r="E170" s="20" t="str">
        <f>'Compound Alert'!E177</f>
        <v>IDA</v>
      </c>
      <c r="F170" s="217">
        <f ca="1">'Compound Alert'!F177</f>
        <v>172</v>
      </c>
      <c r="G170" s="22">
        <f ca="1">IF($B$8="Overall Alert",'Compound Alert'!G177,IF($B$8="Underlying Vulnerability",'Compound Alert'!J177,IF($B$8="Emerging Threat",'Compound Alert'!M177)))</f>
        <v>0</v>
      </c>
      <c r="H170" s="23">
        <f ca="1">IF($B$8="Overall Alert",'Compound Alert'!H177,IF($B$8="Underlying Vulnerability",'Compound Alert'!K177,IF($B$8="Emerging Threat",'Compound Alert'!N177)))</f>
        <v>0</v>
      </c>
      <c r="I170" s="50">
        <f ca="1">ROUNDDOWN(G170,0)</f>
        <v>0</v>
      </c>
      <c r="J170"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70"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70" s="25" t="str">
        <f ca="1">IF(
   $B$8="Overall Alert",IF(
      'Compound Alert'!T177 &gt;= 7, "HIGH",IF(
         'Compound Alert'!T177 &gt;= 5, "MED","LOW")), IF(
            $B$8="Underlying Vulnerability", IF(
               'Compound Alert'!AA177 &gt;= 10, "HIGH",IF(
                  'Compound Alert'!AA177 &gt;= 7, "MED","LOW")),IF(
                     $B$8="Emerging Threat", IF(
                        'Compound Alert'!AH177 &gt;= 10, "HIGH",IF(
                            'Compound Alert'!AH177 &gt;= 7, "MED","LOW")))))</f>
        <v>LOW</v>
      </c>
      <c r="M170"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70"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170"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Alert'!B9</f>
        <v>Albania</v>
      </c>
      <c r="C171" s="20" t="str">
        <f>'Compound Alert'!C9</f>
        <v>ALB</v>
      </c>
      <c r="D171" s="20" t="str">
        <f>'Compound Alert'!D9</f>
        <v>ECS           Europe &amp; Central Asia</v>
      </c>
      <c r="E171" s="20" t="str">
        <f>'Compound Alert'!E9</f>
        <v>IBRD</v>
      </c>
      <c r="F171" s="217">
        <f ca="1">'Compound Alert'!F9</f>
        <v>4</v>
      </c>
      <c r="G171" s="22">
        <f ca="1">IF($B$8="Overall Alert",'Compound Alert'!G9,IF($B$8="Underlying Vulnerability",'Compound Alert'!J9,IF($B$8="Emerging Threat",'Compound Alert'!M9)))</f>
        <v>0</v>
      </c>
      <c r="H171" s="23">
        <f ca="1">IF($B$8="Overall Alert",'Compound Alert'!H9,IF($B$8="Underlying Vulnerability",'Compound Alert'!K9,IF($B$8="Emerging Threat",'Compound Alert'!N9)))</f>
        <v>0</v>
      </c>
      <c r="I171" s="50">
        <f ca="1">ROUNDDOWN(G171,0)</f>
        <v>0</v>
      </c>
      <c r="J171"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171"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171"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171"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171"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171"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Alert'!B160</f>
        <v>Palau</v>
      </c>
      <c r="C172" s="20" t="str">
        <f>'Compound Alert'!C160</f>
        <v>PLW</v>
      </c>
      <c r="D172" s="20" t="str">
        <f>'Compound Alert'!D160</f>
        <v>EAS           East Asia &amp; Pacific</v>
      </c>
      <c r="E172" s="20" t="str">
        <f>'Compound Alert'!E160</f>
        <v>IBRD</v>
      </c>
      <c r="F172" s="217">
        <f ca="1">'Compound Alert'!F160</f>
        <v>155</v>
      </c>
      <c r="G172" s="22">
        <f ca="1">IF($B$8="Overall Alert",'Compound Alert'!G160,IF($B$8="Underlying Vulnerability",'Compound Alert'!J160,IF($B$8="Emerging Threat",'Compound Alert'!M160)))</f>
        <v>0</v>
      </c>
      <c r="H172" s="23">
        <f ca="1">IF($B$8="Overall Alert",'Compound Alert'!H160,IF($B$8="Underlying Vulnerability",'Compound Alert'!K160,IF($B$8="Emerging Threat",'Compound Alert'!N160)))</f>
        <v>0</v>
      </c>
      <c r="I172" s="50">
        <f ca="1">ROUNDDOWN(G172,0)</f>
        <v>0</v>
      </c>
      <c r="J172"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172" s="25" t="str">
        <f ca="1">IF(
   $B$8="Overall Alert",IF(
      'Compound Alert'!S160 &gt;= 7, "HIGH",IF(
         'Compound Alert'!S160 &gt;= 5, "MED","LOW")), IF(
            $B$8="Underlying Vulnerability", IF(
               'Compound Alert'!Z160 &gt;= 10, "HIGH",IF(
                  'Compound Alert'!Z160 &gt;= 7, "MED","LOW")),IF(
                     $B$8="Emerging Threat", IF(
                        'Compound Alert'!AG160 &gt;= 10, "HIGH",IF(
                            'Compound Alert'!AG160 &gt;= 7, "MED","LOW")))))</f>
        <v>LOW</v>
      </c>
      <c r="L172" s="25" t="str">
        <f ca="1">IF(
   $B$8="Overall Alert",IF(
      'Compound Alert'!T160 &gt;= 7, "HIGH",IF(
         'Compound Alert'!T160 &gt;= 5, "MED","LOW")), IF(
            $B$8="Underlying Vulnerability", IF(
               'Compound Alert'!AA160 &gt;= 10, "HIGH",IF(
                  'Compound Alert'!AA160 &gt;= 7, "MED","LOW")),IF(
                     $B$8="Emerging Threat", IF(
                        'Compound Alert'!AH160 &gt;= 10, "HIGH",IF(
                            'Compound Alert'!AH160 &gt;= 7, "MED","LOW")))))</f>
        <v>LOW</v>
      </c>
      <c r="M172"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172"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172"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Alert'!B36</f>
        <v>Botswana</v>
      </c>
      <c r="C173" s="20" t="str">
        <f>'Compound Alert'!C36</f>
        <v>BWA</v>
      </c>
      <c r="D173" s="20" t="str">
        <f>'Compound Alert'!D36</f>
        <v>SSF           Sub-Saharan Africa</v>
      </c>
      <c r="E173" s="20" t="str">
        <f>'Compound Alert'!E36</f>
        <v>IBRD</v>
      </c>
      <c r="F173" s="217">
        <f ca="1">'Compound Alert'!F36</f>
        <v>31</v>
      </c>
      <c r="G173" s="22">
        <f ca="1">IF($B$8="Overall Alert",'Compound Alert'!G36,IF($B$8="Underlying Vulnerability",'Compound Alert'!J36,IF($B$8="Emerging Threat",'Compound Alert'!M36)))</f>
        <v>0</v>
      </c>
      <c r="H173" s="23">
        <f ca="1">IF($B$8="Overall Alert",'Compound Alert'!H36,IF($B$8="Underlying Vulnerability",'Compound Alert'!K36,IF($B$8="Emerging Threat",'Compound Alert'!N36)))</f>
        <v>0</v>
      </c>
      <c r="I173" s="50">
        <f ca="1">ROUNDDOWN(G173,0)</f>
        <v>0</v>
      </c>
      <c r="J173"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73"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73"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73"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73"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73"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Alert'!B87</f>
        <v>Guyana</v>
      </c>
      <c r="C174" s="20" t="str">
        <f>'Compound Alert'!C87</f>
        <v>GUY</v>
      </c>
      <c r="D174" s="20" t="str">
        <f>'Compound Alert'!D87</f>
        <v>LCN           Latin America &amp; Caribbean</v>
      </c>
      <c r="E174" s="20" t="str">
        <f>'Compound Alert'!E87</f>
        <v>IDA</v>
      </c>
      <c r="F174" s="217">
        <f ca="1">'Compound Alert'!F87</f>
        <v>82</v>
      </c>
      <c r="G174" s="22">
        <f ca="1">IF($B$8="Overall Alert",'Compound Alert'!G87,IF($B$8="Underlying Vulnerability",'Compound Alert'!J87,IF($B$8="Emerging Threat",'Compound Alert'!M87)))</f>
        <v>0</v>
      </c>
      <c r="H174" s="23">
        <f ca="1">IF($B$8="Overall Alert",'Compound Alert'!H87,IF($B$8="Underlying Vulnerability",'Compound Alert'!K87,IF($B$8="Emerging Threat",'Compound Alert'!N87)))</f>
        <v>0</v>
      </c>
      <c r="I174" s="50">
        <f ca="1">ROUNDDOWN(G174,0)</f>
        <v>0</v>
      </c>
      <c r="J174"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74"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74"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74"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74"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LOW</v>
      </c>
      <c r="O174"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Alert'!B120</f>
        <v>Lesotho</v>
      </c>
      <c r="C175" s="20" t="str">
        <f>'Compound Alert'!C120</f>
        <v>LSO</v>
      </c>
      <c r="D175" s="20" t="str">
        <f>'Compound Alert'!D120</f>
        <v>SSF           Sub-Saharan Africa</v>
      </c>
      <c r="E175" s="20" t="str">
        <f>'Compound Alert'!E120</f>
        <v>IDA</v>
      </c>
      <c r="F175" s="217">
        <f ca="1">'Compound Alert'!F120</f>
        <v>115</v>
      </c>
      <c r="G175" s="22">
        <f ca="1">IF($B$8="Overall Alert",'Compound Alert'!G120,IF($B$8="Underlying Vulnerability",'Compound Alert'!J120,IF($B$8="Emerging Threat",'Compound Alert'!M120)))</f>
        <v>0</v>
      </c>
      <c r="H175" s="23">
        <f ca="1">IF($B$8="Overall Alert",'Compound Alert'!H120,IF($B$8="Underlying Vulnerability",'Compound Alert'!K120,IF($B$8="Emerging Threat",'Compound Alert'!N120)))</f>
        <v>0</v>
      </c>
      <c r="I175" s="50">
        <f ca="1">ROUNDDOWN(G175,0)</f>
        <v>0</v>
      </c>
      <c r="J175"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175"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175"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175"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175"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175"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Alert'!B34</f>
        <v>Brunei Darussalam</v>
      </c>
      <c r="C176" s="20" t="str">
        <f>'Compound Alert'!C34</f>
        <v>BRN</v>
      </c>
      <c r="D176" s="20" t="str">
        <f>'Compound Alert'!D34</f>
        <v>EAS           East Asia &amp; Pacific</v>
      </c>
      <c r="E176" s="20" t="str">
        <f>'Compound Alert'!E34</f>
        <v>NA</v>
      </c>
      <c r="F176" s="217">
        <f ca="1">'Compound Alert'!F34</f>
        <v>29</v>
      </c>
      <c r="G176" s="22">
        <f ca="1">IF($B$8="Overall Alert",'Compound Alert'!G34,IF($B$8="Underlying Vulnerability",'Compound Alert'!J34,IF($B$8="Emerging Threat",'Compound Alert'!M34)))</f>
        <v>0</v>
      </c>
      <c r="H176" s="23">
        <f ca="1">IF($B$8="Overall Alert",'Compound Alert'!H34,IF($B$8="Underlying Vulnerability",'Compound Alert'!K34,IF($B$8="Emerging Threat",'Compound Alert'!N34)))</f>
        <v>0</v>
      </c>
      <c r="I176" s="50">
        <f ca="1">ROUNDDOWN(G176,0)</f>
        <v>0</v>
      </c>
      <c r="J176"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76"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76"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76"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76"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76"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Alert'!B21</f>
        <v>Benin</v>
      </c>
      <c r="C177" s="20" t="str">
        <f>'Compound Alert'!C21</f>
        <v>BEN</v>
      </c>
      <c r="D177" s="20" t="str">
        <f>'Compound Alert'!D21</f>
        <v>SSF           Sub-Saharan Africa</v>
      </c>
      <c r="E177" s="20" t="str">
        <f>'Compound Alert'!E21</f>
        <v>IDA</v>
      </c>
      <c r="F177" s="217">
        <f ca="1">'Compound Alert'!F21</f>
        <v>16</v>
      </c>
      <c r="G177" s="22">
        <f ca="1">IF($B$8="Overall Alert",'Compound Alert'!G21,IF($B$8="Underlying Vulnerability",'Compound Alert'!J21,IF($B$8="Emerging Threat",'Compound Alert'!M21)))</f>
        <v>0</v>
      </c>
      <c r="H177" s="23">
        <f ca="1">IF($B$8="Overall Alert",'Compound Alert'!H21,IF($B$8="Underlying Vulnerability",'Compound Alert'!K21,IF($B$8="Emerging Threat",'Compound Alert'!N21)))</f>
        <v>0</v>
      </c>
      <c r="I177" s="50">
        <f ca="1">ROUNDDOWN(G177,0)</f>
        <v>0</v>
      </c>
      <c r="J177"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77"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77"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77"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77"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77"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Alert'!B82</f>
        <v>Greece</v>
      </c>
      <c r="C178" s="20" t="str">
        <f>'Compound Alert'!C82</f>
        <v>GRC</v>
      </c>
      <c r="D178" s="20" t="str">
        <f>'Compound Alert'!D82</f>
        <v>ECS           Europe &amp; Central Asia</v>
      </c>
      <c r="E178" s="20" t="str">
        <f>'Compound Alert'!E82</f>
        <v>NA</v>
      </c>
      <c r="F178" s="217">
        <f ca="1">'Compound Alert'!F82</f>
        <v>77</v>
      </c>
      <c r="G178" s="22">
        <f ca="1">IF($B$8="Overall Alert",'Compound Alert'!G82,IF($B$8="Underlying Vulnerability",'Compound Alert'!J82,IF($B$8="Emerging Threat",'Compound Alert'!M82)))</f>
        <v>0</v>
      </c>
      <c r="H178" s="23">
        <f ca="1">IF($B$8="Overall Alert",'Compound Alert'!H82,IF($B$8="Underlying Vulnerability",'Compound Alert'!K82,IF($B$8="Emerging Threat",'Compound Alert'!N82)))</f>
        <v>0</v>
      </c>
      <c r="I178" s="50">
        <f ca="1">ROUNDDOWN(G178,0)</f>
        <v>0</v>
      </c>
      <c r="J178"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78"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78"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78"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78"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78"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Alert'!B199</f>
        <v>Timor-Leste</v>
      </c>
      <c r="C179" s="20" t="str">
        <f>'Compound Alert'!C199</f>
        <v>TLS</v>
      </c>
      <c r="D179" s="20" t="str">
        <f>'Compound Alert'!D199</f>
        <v>EAS           East Asia &amp; Pacific</v>
      </c>
      <c r="E179" s="20" t="str">
        <f>'Compound Alert'!E199</f>
        <v>Blend</v>
      </c>
      <c r="F179" s="217">
        <f>'Compound Alert'!F199</f>
        <v>0</v>
      </c>
      <c r="G179" s="22">
        <f ca="1">IF($B$8="Overall Alert",'Compound Alert'!G199,IF($B$8="Underlying Vulnerability",'Compound Alert'!J199,IF($B$8="Emerging Threat",'Compound Alert'!M199)))</f>
        <v>0</v>
      </c>
      <c r="H179" s="23">
        <f ca="1">IF($B$8="Overall Alert",'Compound Alert'!H199,IF($B$8="Underlying Vulnerability",'Compound Alert'!K199,IF($B$8="Emerging Threat",'Compound Alert'!N199)))</f>
        <v>0</v>
      </c>
      <c r="I179" s="50">
        <f ca="1">ROUNDDOWN(G179,0)</f>
        <v>0</v>
      </c>
      <c r="J179"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79"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79"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79"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79"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179"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Alert'!B84</f>
        <v>Greenland</v>
      </c>
      <c r="C180" s="20" t="str">
        <f>'Compound Alert'!C84</f>
        <v>GRL</v>
      </c>
      <c r="D180" s="20" t="str">
        <f>'Compound Alert'!D84</f>
        <v>ECS           Europe &amp; Central Asia</v>
      </c>
      <c r="E180" s="20" t="str">
        <f>'Compound Alert'!E84</f>
        <v>NA</v>
      </c>
      <c r="F180" s="217">
        <f ca="1">'Compound Alert'!F84</f>
        <v>79</v>
      </c>
      <c r="G180" s="22">
        <f ca="1">IF($B$8="Overall Alert",'Compound Alert'!G84,IF($B$8="Underlying Vulnerability",'Compound Alert'!J84,IF($B$8="Emerging Threat",'Compound Alert'!M84)))</f>
        <v>0</v>
      </c>
      <c r="H180" s="23">
        <f ca="1">IF($B$8="Overall Alert",'Compound Alert'!H84,IF($B$8="Underlying Vulnerability",'Compound Alert'!K84,IF($B$8="Emerging Threat",'Compound Alert'!N84)))</f>
        <v>0</v>
      </c>
      <c r="I180" s="50">
        <f ca="1">ROUNDDOWN(G180,0)</f>
        <v>0</v>
      </c>
      <c r="J180"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80" s="25" t="str">
        <f ca="1">IF(
   $B$8="Overall Alert",IF(
      'Compound Alert'!S84 &gt;= 7, "HIGH",IF(
         'Compound Alert'!S84 &gt;= 5, "MED","LOW")), IF(
            $B$8="Underlying Vulnerability", IF(
               'Compound Alert'!Z84 &gt;= 10, "HIGH",IF(
                  'Compound Alert'!Z84 &gt;= 7, "MED","LOW")),IF(
                     $B$8="Emerging Threat", IF(
                        'Compound Alert'!AG84 &gt;= 10, "HIGH",IF(
                            'Compound Alert'!AG84 &gt;= 7, "MED","LOW")))))</f>
        <v>LOW</v>
      </c>
      <c r="L180"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80" s="25" t="str">
        <f ca="1">IF(
   $B$8="Overall Alert",IF(
      'Compound Alert'!U84 &gt;= 7, "HIGH",IF(
         'Compound Alert'!U84 &gt;= 5, "MED","LOW")), IF(
            $B$8="Underlying Vulnerability", IF(
               'Compound Alert'!AB84 &gt;= 10, "HIGH",IF(
                  'Compound Alert'!AB84 &gt;= 7, "MED","LOW")),IF(
                     $B$8="Emerging Threat", IF(
                        'Compound Alert'!AI84 &gt;= 10, "HIGH",IF(
                            'Compound Alert'!AI84 &gt;= 7, "MED","LOW")))))</f>
        <v>LOW</v>
      </c>
      <c r="N180"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80"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Alert'!B99</f>
        <v>Iceland</v>
      </c>
      <c r="C181" s="20" t="str">
        <f>'Compound Alert'!C99</f>
        <v>ISL</v>
      </c>
      <c r="D181" s="20" t="str">
        <f>'Compound Alert'!D99</f>
        <v>ECS           Europe &amp; Central Asia</v>
      </c>
      <c r="E181" s="20" t="str">
        <f>'Compound Alert'!E99</f>
        <v>NA</v>
      </c>
      <c r="F181" s="217">
        <f ca="1">'Compound Alert'!F99</f>
        <v>94</v>
      </c>
      <c r="G181" s="22">
        <f ca="1">IF($B$8="Overall Alert",'Compound Alert'!G99,IF($B$8="Underlying Vulnerability",'Compound Alert'!J99,IF($B$8="Emerging Threat",'Compound Alert'!M99)))</f>
        <v>0</v>
      </c>
      <c r="H181" s="23">
        <f ca="1">IF($B$8="Overall Alert",'Compound Alert'!H99,IF($B$8="Underlying Vulnerability",'Compound Alert'!K99,IF($B$8="Emerging Threat",'Compound Alert'!N99)))</f>
        <v>0</v>
      </c>
      <c r="I181" s="50">
        <f ca="1">ROUNDDOWN(G181,0)</f>
        <v>0</v>
      </c>
      <c r="J181"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181"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181"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181"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181"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181"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Alert'!B102</f>
        <v>Jamaica</v>
      </c>
      <c r="C182" s="20" t="str">
        <f>'Compound Alert'!C102</f>
        <v>JAM</v>
      </c>
      <c r="D182" s="20" t="str">
        <f>'Compound Alert'!D102</f>
        <v>LCN           Latin America &amp; Caribbean</v>
      </c>
      <c r="E182" s="20" t="str">
        <f>'Compound Alert'!E102</f>
        <v>IBRD</v>
      </c>
      <c r="F182" s="217">
        <f ca="1">'Compound Alert'!F102</f>
        <v>97</v>
      </c>
      <c r="G182" s="22">
        <f ca="1">IF($B$8="Overall Alert",'Compound Alert'!G102,IF($B$8="Underlying Vulnerability",'Compound Alert'!J102,IF($B$8="Emerging Threat",'Compound Alert'!M102)))</f>
        <v>0</v>
      </c>
      <c r="H182" s="23">
        <f ca="1">IF($B$8="Overall Alert",'Compound Alert'!H102,IF($B$8="Underlying Vulnerability",'Compound Alert'!K102,IF($B$8="Emerging Threat",'Compound Alert'!N102)))</f>
        <v>0</v>
      </c>
      <c r="I182" s="50">
        <f ca="1">ROUNDDOWN(G182,0)</f>
        <v>0</v>
      </c>
      <c r="J182"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182"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182"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182"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182"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182"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Alert'!B133</f>
        <v>North Macedonia</v>
      </c>
      <c r="C183" s="20" t="str">
        <f>'Compound Alert'!C133</f>
        <v>MKD</v>
      </c>
      <c r="D183" s="20" t="str">
        <f>'Compound Alert'!D133</f>
        <v>ECS           Europe &amp; Central Asia</v>
      </c>
      <c r="E183" s="20" t="str">
        <f>'Compound Alert'!E133</f>
        <v>IBRD</v>
      </c>
      <c r="F183" s="217">
        <f ca="1">'Compound Alert'!F133</f>
        <v>128</v>
      </c>
      <c r="G183" s="22">
        <f ca="1">IF($B$8="Overall Alert",'Compound Alert'!G133,IF($B$8="Underlying Vulnerability",'Compound Alert'!J133,IF($B$8="Emerging Threat",'Compound Alert'!M133)))</f>
        <v>0</v>
      </c>
      <c r="H183" s="23">
        <f ca="1">IF($B$8="Overall Alert",'Compound Alert'!H133,IF($B$8="Underlying Vulnerability",'Compound Alert'!K133,IF($B$8="Emerging Threat",'Compound Alert'!N133)))</f>
        <v>0</v>
      </c>
      <c r="I183" s="50">
        <f ca="1">ROUNDDOWN(G183,0)</f>
        <v>0</v>
      </c>
      <c r="J183"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183"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183"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183"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183"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183"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Alert'!B151</f>
        <v>Norway</v>
      </c>
      <c r="C184" s="20" t="str">
        <f>'Compound Alert'!C151</f>
        <v>NOR</v>
      </c>
      <c r="D184" s="20" t="str">
        <f>'Compound Alert'!D151</f>
        <v>ECS           Europe &amp; Central Asia</v>
      </c>
      <c r="E184" s="20" t="str">
        <f>'Compound Alert'!E151</f>
        <v>NA</v>
      </c>
      <c r="F184" s="217">
        <f ca="1">'Compound Alert'!F151</f>
        <v>146</v>
      </c>
      <c r="G184" s="22">
        <f ca="1">IF($B$8="Overall Alert",'Compound Alert'!G151,IF($B$8="Underlying Vulnerability",'Compound Alert'!J151,IF($B$8="Emerging Threat",'Compound Alert'!M151)))</f>
        <v>0</v>
      </c>
      <c r="H184" s="23">
        <f ca="1">IF($B$8="Overall Alert",'Compound Alert'!H151,IF($B$8="Underlying Vulnerability",'Compound Alert'!K151,IF($B$8="Emerging Threat",'Compound Alert'!N151)))</f>
        <v>0</v>
      </c>
      <c r="I184" s="50">
        <f ca="1">ROUNDDOWN(G184,0)</f>
        <v>0</v>
      </c>
      <c r="J184"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84"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84"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84"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84"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84"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Alert'!B154</f>
        <v>New Zealand</v>
      </c>
      <c r="C185" s="20" t="str">
        <f>'Compound Alert'!C154</f>
        <v>NZL</v>
      </c>
      <c r="D185" s="20" t="str">
        <f>'Compound Alert'!D154</f>
        <v>EAS           East Asia &amp; Pacific</v>
      </c>
      <c r="E185" s="20" t="str">
        <f>'Compound Alert'!E154</f>
        <v>NA</v>
      </c>
      <c r="F185" s="217">
        <f ca="1">'Compound Alert'!F154</f>
        <v>149</v>
      </c>
      <c r="G185" s="22">
        <f ca="1">IF($B$8="Overall Alert",'Compound Alert'!G154,IF($B$8="Underlying Vulnerability",'Compound Alert'!J154,IF($B$8="Emerging Threat",'Compound Alert'!M154)))</f>
        <v>0</v>
      </c>
      <c r="H185" s="23">
        <f ca="1">IF($B$8="Overall Alert",'Compound Alert'!H154,IF($B$8="Underlying Vulnerability",'Compound Alert'!K154,IF($B$8="Emerging Threat",'Compound Alert'!N154)))</f>
        <v>0</v>
      </c>
      <c r="I185" s="50">
        <f ca="1">ROUNDDOWN(G185,0)</f>
        <v>0</v>
      </c>
      <c r="J185"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85"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85"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85"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85"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85"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Alert'!B162</f>
        <v>Poland</v>
      </c>
      <c r="C186" s="20" t="str">
        <f>'Compound Alert'!C162</f>
        <v>POL</v>
      </c>
      <c r="D186" s="20" t="str">
        <f>'Compound Alert'!D162</f>
        <v>ECS           Europe &amp; Central Asia</v>
      </c>
      <c r="E186" s="20" t="str">
        <f>'Compound Alert'!E162</f>
        <v>IBRD</v>
      </c>
      <c r="F186" s="217">
        <f ca="1">'Compound Alert'!F162</f>
        <v>157</v>
      </c>
      <c r="G186" s="22">
        <f ca="1">IF($B$8="Overall Alert",'Compound Alert'!G162,IF($B$8="Underlying Vulnerability",'Compound Alert'!J162,IF($B$8="Emerging Threat",'Compound Alert'!M162)))</f>
        <v>0</v>
      </c>
      <c r="H186" s="23">
        <f ca="1">IF($B$8="Overall Alert",'Compound Alert'!H162,IF($B$8="Underlying Vulnerability",'Compound Alert'!K162,IF($B$8="Emerging Threat",'Compound Alert'!N162)))</f>
        <v>0</v>
      </c>
      <c r="I186" s="50">
        <f ca="1">ROUNDDOWN(G186,0)</f>
        <v>0</v>
      </c>
      <c r="J186"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186"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186"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186"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186"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186"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Alert'!B170</f>
        <v>Romania</v>
      </c>
      <c r="C187" s="20" t="str">
        <f>'Compound Alert'!C170</f>
        <v>ROU</v>
      </c>
      <c r="D187" s="20" t="str">
        <f>'Compound Alert'!D170</f>
        <v>ECS           Europe &amp; Central Asia</v>
      </c>
      <c r="E187" s="20" t="str">
        <f>'Compound Alert'!E170</f>
        <v>IBRD</v>
      </c>
      <c r="F187" s="217">
        <f ca="1">'Compound Alert'!F170</f>
        <v>165</v>
      </c>
      <c r="G187" s="22">
        <f ca="1">IF($B$8="Overall Alert",'Compound Alert'!G170,IF($B$8="Underlying Vulnerability",'Compound Alert'!J170,IF($B$8="Emerging Threat",'Compound Alert'!M170)))</f>
        <v>0</v>
      </c>
      <c r="H187" s="23">
        <f ca="1">IF($B$8="Overall Alert",'Compound Alert'!H170,IF($B$8="Underlying Vulnerability",'Compound Alert'!K170,IF($B$8="Emerging Threat",'Compound Alert'!N170)))</f>
        <v>0</v>
      </c>
      <c r="I187" s="50">
        <f ca="1">ROUNDDOWN(G187,0)</f>
        <v>0</v>
      </c>
      <c r="J187"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187"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187"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187"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187"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187"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Alert'!B186</f>
        <v>Slovak Republic</v>
      </c>
      <c r="C188" s="20" t="str">
        <f>'Compound Alert'!C186</f>
        <v>SVK</v>
      </c>
      <c r="D188" s="20" t="str">
        <f>'Compound Alert'!D186</f>
        <v>ECS           Europe &amp; Central Asia</v>
      </c>
      <c r="E188" s="20" t="str">
        <f>'Compound Alert'!E186</f>
        <v>NA</v>
      </c>
      <c r="F188" s="217">
        <f ca="1">'Compound Alert'!F186</f>
        <v>181</v>
      </c>
      <c r="G188" s="22">
        <f ca="1">IF($B$8="Overall Alert",'Compound Alert'!G186,IF($B$8="Underlying Vulnerability",'Compound Alert'!J186,IF($B$8="Emerging Threat",'Compound Alert'!M186)))</f>
        <v>0</v>
      </c>
      <c r="H188" s="23">
        <f ca="1">IF($B$8="Overall Alert",'Compound Alert'!H186,IF($B$8="Underlying Vulnerability",'Compound Alert'!K186,IF($B$8="Emerging Threat",'Compound Alert'!N186)))</f>
        <v>0</v>
      </c>
      <c r="I188" s="50">
        <f ca="1">ROUNDDOWN(G188,0)</f>
        <v>0</v>
      </c>
      <c r="J188"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188"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188"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188"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188"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188"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Alert'!B187</f>
        <v>Slovenia</v>
      </c>
      <c r="C189" s="20" t="str">
        <f>'Compound Alert'!C187</f>
        <v>SVN</v>
      </c>
      <c r="D189" s="20" t="str">
        <f>'Compound Alert'!D187</f>
        <v>ECS           Europe &amp; Central Asia</v>
      </c>
      <c r="E189" s="20" t="str">
        <f>'Compound Alert'!E187</f>
        <v>NA</v>
      </c>
      <c r="F189" s="217">
        <f ca="1">'Compound Alert'!F187</f>
        <v>182</v>
      </c>
      <c r="G189" s="22">
        <f ca="1">IF($B$8="Overall Alert",'Compound Alert'!G187,IF($B$8="Underlying Vulnerability",'Compound Alert'!J187,IF($B$8="Emerging Threat",'Compound Alert'!M187)))</f>
        <v>0</v>
      </c>
      <c r="H189" s="23">
        <f ca="1">IF($B$8="Overall Alert",'Compound Alert'!H187,IF($B$8="Underlying Vulnerability",'Compound Alert'!K187,IF($B$8="Emerging Threat",'Compound Alert'!N187)))</f>
        <v>0</v>
      </c>
      <c r="I189" s="50">
        <f ca="1">ROUNDDOWN(G189,0)</f>
        <v>0</v>
      </c>
      <c r="J189"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89"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89"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89"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89"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89"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Alert'!B201</f>
        <v>Trinidad and Tobago</v>
      </c>
      <c r="C190" s="20" t="str">
        <f>'Compound Alert'!C201</f>
        <v>TTO</v>
      </c>
      <c r="D190" s="20" t="str">
        <f>'Compound Alert'!D201</f>
        <v>LCN           Latin America &amp; Caribbean</v>
      </c>
      <c r="E190" s="20" t="str">
        <f>'Compound Alert'!E201</f>
        <v>IBRD</v>
      </c>
      <c r="F190" s="217">
        <f>'Compound Alert'!F201</f>
        <v>0</v>
      </c>
      <c r="G190" s="22">
        <f ca="1">IF($B$8="Overall Alert",'Compound Alert'!G201,IF($B$8="Underlying Vulnerability",'Compound Alert'!J201,IF($B$8="Emerging Threat",'Compound Alert'!M201)))</f>
        <v>0</v>
      </c>
      <c r="H190" s="23">
        <f ca="1">IF($B$8="Overall Alert",'Compound Alert'!H201,IF($B$8="Underlying Vulnerability",'Compound Alert'!K201,IF($B$8="Emerging Threat",'Compound Alert'!N201)))</f>
        <v>0</v>
      </c>
      <c r="I190" s="50">
        <f ca="1">ROUNDDOWN(G190,0)</f>
        <v>0</v>
      </c>
      <c r="J190"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90"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90"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90"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90"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190"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Alert'!B100</f>
        <v>Israel</v>
      </c>
      <c r="C191" s="20" t="str">
        <f>'Compound Alert'!C100</f>
        <v>ISR</v>
      </c>
      <c r="D191" s="20" t="str">
        <f>'Compound Alert'!D100</f>
        <v>MEA           Middle East &amp; North Africa</v>
      </c>
      <c r="E191" s="20" t="str">
        <f>'Compound Alert'!E100</f>
        <v>NA</v>
      </c>
      <c r="F191" s="217">
        <f ca="1">'Compound Alert'!F100</f>
        <v>95</v>
      </c>
      <c r="G191" s="22">
        <f ca="1">IF($B$8="Overall Alert",'Compound Alert'!G100,IF($B$8="Underlying Vulnerability",'Compound Alert'!J100,IF($B$8="Emerging Threat",'Compound Alert'!M100)))</f>
        <v>0</v>
      </c>
      <c r="H191" s="23">
        <f ca="1">IF($B$8="Overall Alert",'Compound Alert'!H100,IF($B$8="Underlying Vulnerability",'Compound Alert'!K100,IF($B$8="Emerging Threat",'Compound Alert'!N100)))</f>
        <v>0</v>
      </c>
      <c r="I191" s="50">
        <f ca="1">ROUNDDOWN(G191,0)</f>
        <v>0</v>
      </c>
      <c r="J191"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191"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191"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191"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191"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191"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Alert'!B54</f>
        <v>Cyprus</v>
      </c>
      <c r="C192" s="20" t="str">
        <f>'Compound Alert'!C54</f>
        <v>CYP</v>
      </c>
      <c r="D192" s="20" t="str">
        <f>'Compound Alert'!D54</f>
        <v>ECS           Europe &amp; Central Asia</v>
      </c>
      <c r="E192" s="20" t="str">
        <f>'Compound Alert'!E54</f>
        <v>NA</v>
      </c>
      <c r="F192" s="217">
        <f ca="1">'Compound Alert'!F54</f>
        <v>49</v>
      </c>
      <c r="G192" s="22">
        <f ca="1">IF($B$8="Overall Alert",'Compound Alert'!G54,IF($B$8="Underlying Vulnerability",'Compound Alert'!J54,IF($B$8="Emerging Threat",'Compound Alert'!M54)))</f>
        <v>0</v>
      </c>
      <c r="H192" s="23">
        <f ca="1">IF($B$8="Overall Alert",'Compound Alert'!H54,IF($B$8="Underlying Vulnerability",'Compound Alert'!K54,IF($B$8="Emerging Threat",'Compound Alert'!N54)))</f>
        <v>0</v>
      </c>
      <c r="I192" s="50">
        <f ca="1">ROUNDDOWN(G192,0)</f>
        <v>0</v>
      </c>
      <c r="J192"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192"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192"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192"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192"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192"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Alert'!B210</f>
        <v>United States</v>
      </c>
      <c r="C193" s="20" t="str">
        <f>'Compound Alert'!C210</f>
        <v>USA</v>
      </c>
      <c r="D193" s="20" t="str">
        <f>'Compound Alert'!D210</f>
        <v>NAC           North America</v>
      </c>
      <c r="E193" s="20" t="str">
        <f>'Compound Alert'!E210</f>
        <v>NA</v>
      </c>
      <c r="F193" s="217">
        <f>'Compound Alert'!F210</f>
        <v>0</v>
      </c>
      <c r="G193" s="22">
        <f ca="1">IF($B$8="Overall Alert",'Compound Alert'!G210,IF($B$8="Underlying Vulnerability",'Compound Alert'!J210,IF($B$8="Emerging Threat",'Compound Alert'!M210)))</f>
        <v>0</v>
      </c>
      <c r="H193" s="23">
        <f ca="1">IF($B$8="Overall Alert",'Compound Alert'!H210,IF($B$8="Underlying Vulnerability",'Compound Alert'!K210,IF($B$8="Emerging Threat",'Compound Alert'!N210)))</f>
        <v>0</v>
      </c>
      <c r="I193" s="50">
        <f ca="1">ROUNDDOWN(G193,0)</f>
        <v>0</v>
      </c>
      <c r="J193"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93"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93"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93"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93"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LOW</v>
      </c>
      <c r="O193"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Alert'!B130</f>
        <v>Maldives</v>
      </c>
      <c r="C194" s="20" t="str">
        <f>'Compound Alert'!C130</f>
        <v>MDV</v>
      </c>
      <c r="D194" s="20" t="str">
        <f>'Compound Alert'!D130</f>
        <v>SAS           South Asia</v>
      </c>
      <c r="E194" s="20" t="str">
        <f>'Compound Alert'!E130</f>
        <v>IDA</v>
      </c>
      <c r="F194" s="217">
        <f ca="1">'Compound Alert'!F130</f>
        <v>125</v>
      </c>
      <c r="G194" s="22">
        <f ca="1">IF($B$8="Overall Alert",'Compound Alert'!G130,IF($B$8="Underlying Vulnerability",'Compound Alert'!J130,IF($B$8="Emerging Threat",'Compound Alert'!M130)))</f>
        <v>0</v>
      </c>
      <c r="H194" s="23">
        <f ca="1">IF($B$8="Overall Alert",'Compound Alert'!H130,IF($B$8="Underlying Vulnerability",'Compound Alert'!K130,IF($B$8="Emerging Threat",'Compound Alert'!N130)))</f>
        <v>0</v>
      </c>
      <c r="I194" s="50">
        <f ca="1">ROUNDDOWN(G194,0)</f>
        <v>0</v>
      </c>
      <c r="J194"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194"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194" s="25" t="str">
        <f ca="1">IF(
   $B$8="Overall Alert",IF(
      'Compound Alert'!T130 &gt;= 7, "HIGH",IF(
         'Compound Alert'!T130 &gt;= 5, "MED","LOW")), IF(
            $B$8="Underlying Vulnerability", IF(
               'Compound Alert'!AA130 &gt;= 10, "HIGH",IF(
                  'Compound Alert'!AA130 &gt;= 7, "MED","LOW")),IF(
                     $B$8="Emerging Threat", IF(
                        'Compound Alert'!AH130 &gt;= 10, "HIGH",IF(
                            'Compound Alert'!AH130 &gt;= 7, "MED","LOW")))))</f>
        <v>LOW</v>
      </c>
      <c r="M194"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194"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194"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Alert'!B6</f>
        <v>Aruba</v>
      </c>
      <c r="C195" s="20" t="str">
        <f>'Compound Alert'!C6</f>
        <v>ABW</v>
      </c>
      <c r="D195" s="20" t="str">
        <f>'Compound Alert'!D6</f>
        <v>LCN           Latin America &amp; Caribbean</v>
      </c>
      <c r="E195" s="20" t="str">
        <f>'Compound Alert'!E6</f>
        <v>NA</v>
      </c>
      <c r="F195" s="217">
        <f ca="1">'Compound Alert'!F6</f>
        <v>1</v>
      </c>
      <c r="G195" s="22">
        <f ca="1">IF($B$8="Overall Alert",'Compound Alert'!G6,IF($B$8="Underlying Vulnerability",'Compound Alert'!J6,IF($B$8="Emerging Threat",'Compound Alert'!M6)))</f>
        <v>0</v>
      </c>
      <c r="H195" s="23">
        <f ca="1">IF($B$8="Overall Alert",'Compound Alert'!H6,IF($B$8="Underlying Vulnerability",'Compound Alert'!K6,IF($B$8="Emerging Threat",'Compound Alert'!N6)))</f>
        <v>0</v>
      </c>
      <c r="I195" s="50">
        <f ca="1">ROUNDDOWN(G195,0)</f>
        <v>0</v>
      </c>
      <c r="J195"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95" s="25" t="str">
        <f ca="1">IF(
   $B$8="Overall Alert",IF(
      'Compound Alert'!S6 &gt;= 7, "HIGH",IF(
         'Compound Alert'!S6 &gt;= 5, "MED","LOW")), IF(
            $B$8="Underlying Vulnerability", IF(
               'Compound Alert'!Z6 &gt;= 10, "HIGH",IF(
                  'Compound Alert'!Z6 &gt;= 7, "MED","LOW")),IF(
                     $B$8="Emerging Threat", IF(
                        'Compound Alert'!AG6 &gt;= 10, "HIGH",IF(
                            'Compound Alert'!AG6 &gt;= 7, "MED","LOW")))))</f>
        <v>LOW</v>
      </c>
      <c r="L195"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95"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95"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95"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Alert'!B10</f>
        <v>Andorra</v>
      </c>
      <c r="C196" s="20" t="str">
        <f>'Compound Alert'!C10</f>
        <v>AND</v>
      </c>
      <c r="D196" s="20" t="str">
        <f>'Compound Alert'!D10</f>
        <v>ECS           Europe &amp; Central Asia</v>
      </c>
      <c r="E196" s="20" t="str">
        <f>'Compound Alert'!E10</f>
        <v>NA</v>
      </c>
      <c r="F196" s="217">
        <f ca="1">'Compound Alert'!F10</f>
        <v>5</v>
      </c>
      <c r="G196" s="22">
        <f ca="1">IF($B$8="Overall Alert",'Compound Alert'!G10,IF($B$8="Underlying Vulnerability",'Compound Alert'!J10,IF($B$8="Emerging Threat",'Compound Alert'!M10)))</f>
        <v>0</v>
      </c>
      <c r="H196" s="23">
        <f ca="1">IF($B$8="Overall Alert",'Compound Alert'!H10,IF($B$8="Underlying Vulnerability",'Compound Alert'!K10,IF($B$8="Emerging Threat",'Compound Alert'!N10)))</f>
        <v>0</v>
      </c>
      <c r="I196" s="50">
        <f ca="1">ROUNDDOWN(G196,0)</f>
        <v>0</v>
      </c>
      <c r="J196"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196" s="25" t="str">
        <f ca="1">IF(
   $B$8="Overall Alert",IF(
      'Compound Alert'!S10 &gt;= 7, "HIGH",IF(
         'Compound Alert'!S10 &gt;= 5, "MED","LOW")), IF(
            $B$8="Underlying Vulnerability", IF(
               'Compound Alert'!Z10 &gt;= 10, "HIGH",IF(
                  'Compound Alert'!Z10 &gt;= 7, "MED","LOW")),IF(
                     $B$8="Emerging Threat", IF(
                        'Compound Alert'!AG10 &gt;= 10, "HIGH",IF(
                            'Compound Alert'!AG10 &gt;= 7, "MED","LOW")))))</f>
        <v>LOW</v>
      </c>
      <c r="L196" s="25" t="str">
        <f ca="1">IF(
   $B$8="Overall Alert",IF(
      'Compound Alert'!T10 &gt;= 7, "HIGH",IF(
         'Compound Alert'!T10 &gt;= 5, "MED","LOW")), IF(
            $B$8="Underlying Vulnerability", IF(
               'Compound Alert'!AA10 &gt;= 10, "HIGH",IF(
                  'Compound Alert'!AA10 &gt;= 7, "MED","LOW")),IF(
                     $B$8="Emerging Threat", IF(
                        'Compound Alert'!AH10 &gt;= 10, "HIGH",IF(
                            'Compound Alert'!AH10 &gt;= 7, "MED","LOW")))))</f>
        <v>LOW</v>
      </c>
      <c r="M196"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196"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196"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Alert'!B11</f>
        <v>United Arab Emirates</v>
      </c>
      <c r="C197" s="20" t="str">
        <f>'Compound Alert'!C11</f>
        <v>ARE</v>
      </c>
      <c r="D197" s="20" t="str">
        <f>'Compound Alert'!D11</f>
        <v>MEA           Middle East &amp; North Africa</v>
      </c>
      <c r="E197" s="20" t="str">
        <f>'Compound Alert'!E11</f>
        <v>NA</v>
      </c>
      <c r="F197" s="217">
        <f ca="1">'Compound Alert'!F11</f>
        <v>6</v>
      </c>
      <c r="G197" s="22">
        <f ca="1">IF($B$8="Overall Alert",'Compound Alert'!G11,IF($B$8="Underlying Vulnerability",'Compound Alert'!J11,IF($B$8="Emerging Threat",'Compound Alert'!M11)))</f>
        <v>0</v>
      </c>
      <c r="H197" s="23">
        <f ca="1">IF($B$8="Overall Alert",'Compound Alert'!H11,IF($B$8="Underlying Vulnerability",'Compound Alert'!K11,IF($B$8="Emerging Threat",'Compound Alert'!N11)))</f>
        <v>0</v>
      </c>
      <c r="I197" s="50">
        <f ca="1">ROUNDDOWN(G197,0)</f>
        <v>0</v>
      </c>
      <c r="J197"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197"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97"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97"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97"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97"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Alert'!B14</f>
        <v>American Samoa</v>
      </c>
      <c r="C198" s="20" t="str">
        <f>'Compound Alert'!C14</f>
        <v>ASM</v>
      </c>
      <c r="D198" s="20" t="str">
        <f>'Compound Alert'!D14</f>
        <v>EAS           East Asia &amp; Pacific</v>
      </c>
      <c r="E198" s="20" t="str">
        <f>'Compound Alert'!E14</f>
        <v>NA</v>
      </c>
      <c r="F198" s="217">
        <f ca="1">'Compound Alert'!F14</f>
        <v>9</v>
      </c>
      <c r="G198" s="22">
        <f ca="1">IF($B$8="Overall Alert",'Compound Alert'!G14,IF($B$8="Underlying Vulnerability",'Compound Alert'!J14,IF($B$8="Emerging Threat",'Compound Alert'!M14)))</f>
        <v>0</v>
      </c>
      <c r="H198" s="23">
        <f ca="1">IF($B$8="Overall Alert",'Compound Alert'!H14,IF($B$8="Underlying Vulnerability",'Compound Alert'!K14,IF($B$8="Emerging Threat",'Compound Alert'!N14)))</f>
        <v>0</v>
      </c>
      <c r="I198" s="50">
        <f ca="1">ROUNDDOWN(G198,0)</f>
        <v>0</v>
      </c>
      <c r="J198"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98" s="25" t="str">
        <f ca="1">IF(
   $B$8="Overall Alert",IF(
      'Compound Alert'!S14 &gt;= 7, "HIGH",IF(
         'Compound Alert'!S14 &gt;= 5, "MED","LOW")), IF(
            $B$8="Underlying Vulnerability", IF(
               'Compound Alert'!Z14 &gt;= 10, "HIGH",IF(
                  'Compound Alert'!Z14 &gt;= 7, "MED","LOW")),IF(
                     $B$8="Emerging Threat", IF(
                        'Compound Alert'!AG14 &gt;= 10, "HIGH",IF(
                            'Compound Alert'!AG14 &gt;= 7, "MED","LOW")))))</f>
        <v>LOW</v>
      </c>
      <c r="L198" s="25" t="str">
        <f ca="1">IF(
   $B$8="Overall Alert",IF(
      'Compound Alert'!T14 &gt;= 7, "HIGH",IF(
         'Compound Alert'!T14 &gt;= 5, "MED","LOW")), IF(
            $B$8="Underlying Vulnerability", IF(
               'Compound Alert'!AA14 &gt;= 10, "HIGH",IF(
                  'Compound Alert'!AA14 &gt;= 7, "MED","LOW")),IF(
                     $B$8="Emerging Threat", IF(
                        'Compound Alert'!AH14 &gt;= 10, "HIGH",IF(
                            'Compound Alert'!AH14 &gt;= 7, "MED","LOW")))))</f>
        <v>LOW</v>
      </c>
      <c r="M198" s="25" t="str">
        <f ca="1">IF(
   $B$8="Overall Alert",IF(
      'Compound Alert'!U14 &gt;= 7, "HIGH",IF(
         'Compound Alert'!U14 &gt;= 5, "MED","LOW")), IF(
            $B$8="Underlying Vulnerability", IF(
               'Compound Alert'!AB14 &gt;= 10, "HIGH",IF(
                  'Compound Alert'!AB14 &gt;= 7, "MED","LOW")),IF(
                     $B$8="Emerging Threat", IF(
                        'Compound Alert'!AI14 &gt;= 10, "HIGH",IF(
                            'Compound Alert'!AI14 &gt;= 7, "MED","LOW")))))</f>
        <v>LOW</v>
      </c>
      <c r="N198"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98"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Alert'!B15</f>
        <v>Antigua and Barbuda</v>
      </c>
      <c r="C199" s="20" t="str">
        <f>'Compound Alert'!C15</f>
        <v>ATG</v>
      </c>
      <c r="D199" s="20" t="str">
        <f>'Compound Alert'!D15</f>
        <v>LCN           Latin America &amp; Caribbean</v>
      </c>
      <c r="E199" s="20" t="str">
        <f>'Compound Alert'!E15</f>
        <v>IBRD</v>
      </c>
      <c r="F199" s="217">
        <f ca="1">'Compound Alert'!F15</f>
        <v>10</v>
      </c>
      <c r="G199" s="22">
        <f ca="1">IF($B$8="Overall Alert",'Compound Alert'!G15,IF($B$8="Underlying Vulnerability",'Compound Alert'!J15,IF($B$8="Emerging Threat",'Compound Alert'!M15)))</f>
        <v>0</v>
      </c>
      <c r="H199" s="23">
        <f ca="1">IF($B$8="Overall Alert",'Compound Alert'!H15,IF($B$8="Underlying Vulnerability",'Compound Alert'!K15,IF($B$8="Emerging Threat",'Compound Alert'!N15)))</f>
        <v>0</v>
      </c>
      <c r="I199" s="50">
        <f ca="1">ROUNDDOWN(G199,0)</f>
        <v>0</v>
      </c>
      <c r="J199"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99" s="25" t="str">
        <f ca="1">IF(
   $B$8="Overall Alert",IF(
      'Compound Alert'!S15 &gt;= 7, "HIGH",IF(
         'Compound Alert'!S15 &gt;= 5, "MED","LOW")), IF(
            $B$8="Underlying Vulnerability", IF(
               'Compound Alert'!Z15 &gt;= 10, "HIGH",IF(
                  'Compound Alert'!Z15 &gt;= 7, "MED","LOW")),IF(
                     $B$8="Emerging Threat", IF(
                        'Compound Alert'!AG15 &gt;= 10, "HIGH",IF(
                            'Compound Alert'!AG15 &gt;= 7, "MED","LOW")))))</f>
        <v>LOW</v>
      </c>
      <c r="L199" s="25" t="str">
        <f ca="1">IF(
   $B$8="Overall Alert",IF(
      'Compound Alert'!T15 &gt;= 7, "HIGH",IF(
         'Compound Alert'!T15 &gt;= 5, "MED","LOW")), IF(
            $B$8="Underlying Vulnerability", IF(
               'Compound Alert'!AA15 &gt;= 10, "HIGH",IF(
                  'Compound Alert'!AA15 &gt;= 7, "MED","LOW")),IF(
                     $B$8="Emerging Threat", IF(
                        'Compound Alert'!AH15 &gt;= 10, "HIGH",IF(
                            'Compound Alert'!AH15 &gt;= 7, "MED","LOW")))))</f>
        <v>LOW</v>
      </c>
      <c r="M199"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99"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99"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Alert'!B17</f>
        <v>Austria</v>
      </c>
      <c r="C200" s="20" t="str">
        <f>'Compound Alert'!C17</f>
        <v>AUT</v>
      </c>
      <c r="D200" s="20" t="str">
        <f>'Compound Alert'!D17</f>
        <v>ECS           Europe &amp; Central Asia</v>
      </c>
      <c r="E200" s="20" t="str">
        <f>'Compound Alert'!E17</f>
        <v>NA</v>
      </c>
      <c r="F200" s="217">
        <f ca="1">'Compound Alert'!F17</f>
        <v>12</v>
      </c>
      <c r="G200" s="22">
        <f ca="1">IF($B$8="Overall Alert",'Compound Alert'!G17,IF($B$8="Underlying Vulnerability",'Compound Alert'!J17,IF($B$8="Emerging Threat",'Compound Alert'!M17)))</f>
        <v>0</v>
      </c>
      <c r="H200" s="23">
        <f ca="1">IF($B$8="Overall Alert",'Compound Alert'!H17,IF($B$8="Underlying Vulnerability",'Compound Alert'!K17,IF($B$8="Emerging Threat",'Compound Alert'!N17)))</f>
        <v>0</v>
      </c>
      <c r="I200" s="50">
        <f ca="1">ROUNDDOWN(G200,0)</f>
        <v>0</v>
      </c>
      <c r="J200"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200"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200"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200"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200"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200"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Alert'!B20</f>
        <v>Belgium</v>
      </c>
      <c r="C201" s="20" t="str">
        <f>'Compound Alert'!C20</f>
        <v>BEL</v>
      </c>
      <c r="D201" s="20" t="str">
        <f>'Compound Alert'!D20</f>
        <v>ECS           Europe &amp; Central Asia</v>
      </c>
      <c r="E201" s="20" t="str">
        <f>'Compound Alert'!E20</f>
        <v>NA</v>
      </c>
      <c r="F201" s="217">
        <f ca="1">'Compound Alert'!F20</f>
        <v>15</v>
      </c>
      <c r="G201" s="22">
        <f ca="1">IF($B$8="Overall Alert",'Compound Alert'!G20,IF($B$8="Underlying Vulnerability",'Compound Alert'!J20,IF($B$8="Emerging Threat",'Compound Alert'!M20)))</f>
        <v>0</v>
      </c>
      <c r="H201" s="23">
        <f ca="1">IF($B$8="Overall Alert",'Compound Alert'!H20,IF($B$8="Underlying Vulnerability",'Compound Alert'!K20,IF($B$8="Emerging Threat",'Compound Alert'!N20)))</f>
        <v>0</v>
      </c>
      <c r="I201" s="50">
        <f ca="1">ROUNDDOWN(G201,0)</f>
        <v>0</v>
      </c>
      <c r="J201"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01"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01"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01"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01"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01"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Alert'!B24</f>
        <v>Bulgaria</v>
      </c>
      <c r="C202" s="20" t="str">
        <f>'Compound Alert'!C24</f>
        <v>BGR</v>
      </c>
      <c r="D202" s="20" t="str">
        <f>'Compound Alert'!D24</f>
        <v>ECS           Europe &amp; Central Asia</v>
      </c>
      <c r="E202" s="20" t="str">
        <f>'Compound Alert'!E24</f>
        <v>IBRD</v>
      </c>
      <c r="F202" s="217">
        <f ca="1">'Compound Alert'!F24</f>
        <v>19</v>
      </c>
      <c r="G202" s="22">
        <f ca="1">IF($B$8="Overall Alert",'Compound Alert'!G24,IF($B$8="Underlying Vulnerability",'Compound Alert'!J24,IF($B$8="Emerging Threat",'Compound Alert'!M24)))</f>
        <v>0</v>
      </c>
      <c r="H202" s="23">
        <f ca="1">IF($B$8="Overall Alert",'Compound Alert'!H24,IF($B$8="Underlying Vulnerability",'Compound Alert'!K24,IF($B$8="Emerging Threat",'Compound Alert'!N24)))</f>
        <v>0</v>
      </c>
      <c r="I202" s="50">
        <f ca="1">ROUNDDOWN(G202,0)</f>
        <v>0</v>
      </c>
      <c r="J202"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02"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02"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02"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02"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02"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Alert'!B25</f>
        <v>Bahrain</v>
      </c>
      <c r="C203" s="20" t="str">
        <f>'Compound Alert'!C25</f>
        <v>BHR</v>
      </c>
      <c r="D203" s="20" t="str">
        <f>'Compound Alert'!D25</f>
        <v>MEA           Middle East &amp; North Africa</v>
      </c>
      <c r="E203" s="20" t="str">
        <f>'Compound Alert'!E25</f>
        <v>NA</v>
      </c>
      <c r="F203" s="217">
        <f ca="1">'Compound Alert'!F25</f>
        <v>20</v>
      </c>
      <c r="G203" s="22">
        <f ca="1">IF($B$8="Overall Alert",'Compound Alert'!G25,IF($B$8="Underlying Vulnerability",'Compound Alert'!J25,IF($B$8="Emerging Threat",'Compound Alert'!M25)))</f>
        <v>0</v>
      </c>
      <c r="H203" s="23">
        <f ca="1">IF($B$8="Overall Alert",'Compound Alert'!H25,IF($B$8="Underlying Vulnerability",'Compound Alert'!K25,IF($B$8="Emerging Threat",'Compound Alert'!N25)))</f>
        <v>0</v>
      </c>
      <c r="I203" s="50">
        <f ca="1">ROUNDDOWN(G203,0)</f>
        <v>0</v>
      </c>
      <c r="J203"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03"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03"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03"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03"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03"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Alert'!B26</f>
        <v>Bahamas, The</v>
      </c>
      <c r="C204" s="20" t="str">
        <f>'Compound Alert'!C26</f>
        <v>BHS</v>
      </c>
      <c r="D204" s="20" t="str">
        <f>'Compound Alert'!D26</f>
        <v>LCN           Latin America &amp; Caribbean</v>
      </c>
      <c r="E204" s="20" t="str">
        <f>'Compound Alert'!E26</f>
        <v>NA</v>
      </c>
      <c r="F204" s="217">
        <f ca="1">'Compound Alert'!F26</f>
        <v>21</v>
      </c>
      <c r="G204" s="22">
        <f ca="1">IF($B$8="Overall Alert",'Compound Alert'!G26,IF($B$8="Underlying Vulnerability",'Compound Alert'!J26,IF($B$8="Emerging Threat",'Compound Alert'!M26)))</f>
        <v>0</v>
      </c>
      <c r="H204" s="23">
        <f ca="1">IF($B$8="Overall Alert",'Compound Alert'!H26,IF($B$8="Underlying Vulnerability",'Compound Alert'!K26,IF($B$8="Emerging Threat",'Compound Alert'!N26)))</f>
        <v>0</v>
      </c>
      <c r="I204" s="50">
        <f ca="1">ROUNDDOWN(G204,0)</f>
        <v>0</v>
      </c>
      <c r="J204"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04"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04"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04"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04"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04"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Alert'!B30</f>
        <v>Bermuda</v>
      </c>
      <c r="C205" s="20" t="str">
        <f>'Compound Alert'!C30</f>
        <v>BMU</v>
      </c>
      <c r="D205" s="20" t="str">
        <f>'Compound Alert'!D30</f>
        <v>NAC           North America</v>
      </c>
      <c r="E205" s="20" t="str">
        <f>'Compound Alert'!E30</f>
        <v>NA</v>
      </c>
      <c r="F205" s="217">
        <f ca="1">'Compound Alert'!F30</f>
        <v>25</v>
      </c>
      <c r="G205" s="22">
        <f ca="1">IF($B$8="Overall Alert",'Compound Alert'!G30,IF($B$8="Underlying Vulnerability",'Compound Alert'!J30,IF($B$8="Emerging Threat",'Compound Alert'!M30)))</f>
        <v>0</v>
      </c>
      <c r="H205" s="23">
        <f ca="1">IF($B$8="Overall Alert",'Compound Alert'!H30,IF($B$8="Underlying Vulnerability",'Compound Alert'!K30,IF($B$8="Emerging Threat",'Compound Alert'!N30)))</f>
        <v>0</v>
      </c>
      <c r="I205" s="50">
        <f ca="1">ROUNDDOWN(G205,0)</f>
        <v>0</v>
      </c>
      <c r="J205"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205" s="25" t="str">
        <f ca="1">IF(
   $B$8="Overall Alert",IF(
      'Compound Alert'!S30 &gt;= 7, "HIGH",IF(
         'Compound Alert'!S30 &gt;= 5, "MED","LOW")), IF(
            $B$8="Underlying Vulnerability", IF(
               'Compound Alert'!Z30 &gt;= 10, "HIGH",IF(
                  'Compound Alert'!Z30 &gt;= 7, "MED","LOW")),IF(
                     $B$8="Emerging Threat", IF(
                        'Compound Alert'!AG30 &gt;= 10, "HIGH",IF(
                            'Compound Alert'!AG30 &gt;= 7, "MED","LOW")))))</f>
        <v>LOW</v>
      </c>
      <c r="L205" s="25" t="str">
        <f ca="1">IF(
   $B$8="Overall Alert",IF(
      'Compound Alert'!T30 &gt;= 7, "HIGH",IF(
         'Compound Alert'!T30 &gt;= 5, "MED","LOW")), IF(
            $B$8="Underlying Vulnerability", IF(
               'Compound Alert'!AA30 &gt;= 10, "HIGH",IF(
                  'Compound Alert'!AA30 &gt;= 7, "MED","LOW")),IF(
                     $B$8="Emerging Threat", IF(
                        'Compound Alert'!AH30 &gt;= 10, "HIGH",IF(
                            'Compound Alert'!AH30 &gt;= 7, "MED","LOW")))))</f>
        <v>LOW</v>
      </c>
      <c r="M205" s="25" t="str">
        <f ca="1">IF(
   $B$8="Overall Alert",IF(
      'Compound Alert'!U30 &gt;= 7, "HIGH",IF(
         'Compound Alert'!U30 &gt;= 5, "MED","LOW")), IF(
            $B$8="Underlying Vulnerability", IF(
               'Compound Alert'!AB30 &gt;= 10, "HIGH",IF(
                  'Compound Alert'!AB30 &gt;= 7, "MED","LOW")),IF(
                     $B$8="Emerging Threat", IF(
                        'Compound Alert'!AI30 &gt;= 10, "HIGH",IF(
                            'Compound Alert'!AI30 &gt;= 7, "MED","LOW")))))</f>
        <v>LOW</v>
      </c>
      <c r="N205"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205"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Alert'!B33</f>
        <v>Barbados</v>
      </c>
      <c r="C206" s="20" t="str">
        <f>'Compound Alert'!C33</f>
        <v>BRB</v>
      </c>
      <c r="D206" s="20" t="str">
        <f>'Compound Alert'!D33</f>
        <v>LCN           Latin America &amp; Caribbean</v>
      </c>
      <c r="E206" s="20" t="str">
        <f>'Compound Alert'!E33</f>
        <v>NA</v>
      </c>
      <c r="F206" s="217">
        <f ca="1">'Compound Alert'!F33</f>
        <v>28</v>
      </c>
      <c r="G206" s="22">
        <f ca="1">IF($B$8="Overall Alert",'Compound Alert'!G33,IF($B$8="Underlying Vulnerability",'Compound Alert'!J33,IF($B$8="Emerging Threat",'Compound Alert'!M33)))</f>
        <v>0</v>
      </c>
      <c r="H206" s="23">
        <f ca="1">IF($B$8="Overall Alert",'Compound Alert'!H33,IF($B$8="Underlying Vulnerability",'Compound Alert'!K33,IF($B$8="Emerging Threat",'Compound Alert'!N33)))</f>
        <v>0</v>
      </c>
      <c r="I206" s="50">
        <f ca="1">ROUNDDOWN(G206,0)</f>
        <v>0</v>
      </c>
      <c r="J206"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06"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06"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06"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06"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06"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Alert'!B38</f>
        <v>Canada</v>
      </c>
      <c r="C207" s="20" t="str">
        <f>'Compound Alert'!C38</f>
        <v>CAN</v>
      </c>
      <c r="D207" s="20" t="str">
        <f>'Compound Alert'!D38</f>
        <v>NAC           North America</v>
      </c>
      <c r="E207" s="20" t="str">
        <f>'Compound Alert'!E38</f>
        <v>NA</v>
      </c>
      <c r="F207" s="217">
        <f ca="1">'Compound Alert'!F38</f>
        <v>33</v>
      </c>
      <c r="G207" s="22">
        <f ca="1">IF($B$8="Overall Alert",'Compound Alert'!G38,IF($B$8="Underlying Vulnerability",'Compound Alert'!J38,IF($B$8="Emerging Threat",'Compound Alert'!M38)))</f>
        <v>0</v>
      </c>
      <c r="H207" s="23">
        <f ca="1">IF($B$8="Overall Alert",'Compound Alert'!H38,IF($B$8="Underlying Vulnerability",'Compound Alert'!K38,IF($B$8="Emerging Threat",'Compound Alert'!N38)))</f>
        <v>0</v>
      </c>
      <c r="I207" s="50">
        <f ca="1">ROUNDDOWN(G207,0)</f>
        <v>0</v>
      </c>
      <c r="J207"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07"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07"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07"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07"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07"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Alert'!B39</f>
        <v>Switzerland</v>
      </c>
      <c r="C208" s="20" t="str">
        <f>'Compound Alert'!C39</f>
        <v>CHE</v>
      </c>
      <c r="D208" s="20" t="str">
        <f>'Compound Alert'!D39</f>
        <v>ECS           Europe &amp; Central Asia</v>
      </c>
      <c r="E208" s="20" t="str">
        <f>'Compound Alert'!E39</f>
        <v>NA</v>
      </c>
      <c r="F208" s="217">
        <f ca="1">'Compound Alert'!F39</f>
        <v>34</v>
      </c>
      <c r="G208" s="22">
        <f ca="1">IF($B$8="Overall Alert",'Compound Alert'!G39,IF($B$8="Underlying Vulnerability",'Compound Alert'!J39,IF($B$8="Emerging Threat",'Compound Alert'!M39)))</f>
        <v>0</v>
      </c>
      <c r="H208" s="23">
        <f ca="1">IF($B$8="Overall Alert",'Compound Alert'!H39,IF($B$8="Underlying Vulnerability",'Compound Alert'!K39,IF($B$8="Emerging Threat",'Compound Alert'!N39)))</f>
        <v>0</v>
      </c>
      <c r="I208" s="50">
        <f ca="1">ROUNDDOWN(G208,0)</f>
        <v>0</v>
      </c>
      <c r="J208"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208"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208"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208"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208"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208"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Alert'!B40</f>
        <v>Channel Islands</v>
      </c>
      <c r="C209" s="20" t="str">
        <f>'Compound Alert'!C40</f>
        <v>CHI</v>
      </c>
      <c r="D209" s="20" t="str">
        <f>'Compound Alert'!D40</f>
        <v>ECS           Europe &amp; Central Asia</v>
      </c>
      <c r="E209" s="20" t="str">
        <f>'Compound Alert'!E40</f>
        <v>NA</v>
      </c>
      <c r="F209" s="217">
        <f ca="1">'Compound Alert'!F40</f>
        <v>35</v>
      </c>
      <c r="G209" s="22">
        <f ca="1">IF($B$8="Overall Alert",'Compound Alert'!G40,IF($B$8="Underlying Vulnerability",'Compound Alert'!J40,IF($B$8="Emerging Threat",'Compound Alert'!M40)))</f>
        <v>0</v>
      </c>
      <c r="H209" s="23">
        <f ca="1">IF($B$8="Overall Alert",'Compound Alert'!H40,IF($B$8="Underlying Vulnerability",'Compound Alert'!K40,IF($B$8="Emerging Threat",'Compound Alert'!N40)))</f>
        <v>0</v>
      </c>
      <c r="I209" s="50">
        <f ca="1">ROUNDDOWN(G209,0)</f>
        <v>0</v>
      </c>
      <c r="J209"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09" s="25" t="str">
        <f ca="1">IF(
   $B$8="Overall Alert",IF(
      'Compound Alert'!S40 &gt;= 7, "HIGH",IF(
         'Compound Alert'!S40 &gt;= 5, "MED","LOW")), IF(
            $B$8="Underlying Vulnerability", IF(
               'Compound Alert'!Z40 &gt;= 10, "HIGH",IF(
                  'Compound Alert'!Z40 &gt;= 7, "MED","LOW")),IF(
                     $B$8="Emerging Threat", IF(
                        'Compound Alert'!AG40 &gt;= 10, "HIGH",IF(
                            'Compound Alert'!AG40 &gt;= 7, "MED","LOW")))))</f>
        <v>LOW</v>
      </c>
      <c r="L209" s="25" t="str">
        <f ca="1">IF(
   $B$8="Overall Alert",IF(
      'Compound Alert'!T40 &gt;= 7, "HIGH",IF(
         'Compound Alert'!T40 &gt;= 5, "MED","LOW")), IF(
            $B$8="Underlying Vulnerability", IF(
               'Compound Alert'!AA40 &gt;= 10, "HIGH",IF(
                  'Compound Alert'!AA40 &gt;= 7, "MED","LOW")),IF(
                     $B$8="Emerging Threat", IF(
                        'Compound Alert'!AH40 &gt;= 10, "HIGH",IF(
                            'Compound Alert'!AH40 &gt;= 7, "MED","LOW")))))</f>
        <v>LOW</v>
      </c>
      <c r="M209" s="25" t="str">
        <f ca="1">IF(
   $B$8="Overall Alert",IF(
      'Compound Alert'!U40 &gt;= 7, "HIGH",IF(
         'Compound Alert'!U40 &gt;= 5, "MED","LOW")), IF(
            $B$8="Underlying Vulnerability", IF(
               'Compound Alert'!AB40 &gt;= 10, "HIGH",IF(
                  'Compound Alert'!AB40 &gt;= 7, "MED","LOW")),IF(
                     $B$8="Emerging Threat", IF(
                        'Compound Alert'!AI40 &gt;= 10, "HIGH",IF(
                            'Compound Alert'!AI40 &gt;= 7, "MED","LOW")))))</f>
        <v>LOW</v>
      </c>
      <c r="N209"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09"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Alert'!B49</f>
        <v>Cabo Verde</v>
      </c>
      <c r="C210" s="20" t="str">
        <f>'Compound Alert'!C49</f>
        <v>CPV</v>
      </c>
      <c r="D210" s="20" t="str">
        <f>'Compound Alert'!D49</f>
        <v>SSF           Sub-Saharan Africa</v>
      </c>
      <c r="E210" s="20" t="str">
        <f>'Compound Alert'!E49</f>
        <v>Blend</v>
      </c>
      <c r="F210" s="217">
        <f ca="1">'Compound Alert'!F49</f>
        <v>44</v>
      </c>
      <c r="G210" s="22">
        <f ca="1">IF($B$8="Overall Alert",'Compound Alert'!G49,IF($B$8="Underlying Vulnerability",'Compound Alert'!J49,IF($B$8="Emerging Threat",'Compound Alert'!M49)))</f>
        <v>0</v>
      </c>
      <c r="H210" s="23">
        <f ca="1">IF($B$8="Overall Alert",'Compound Alert'!H49,IF($B$8="Underlying Vulnerability",'Compound Alert'!K49,IF($B$8="Emerging Threat",'Compound Alert'!N49)))</f>
        <v>0</v>
      </c>
      <c r="I210" s="50">
        <f ca="1">ROUNDDOWN(G210,0)</f>
        <v>0</v>
      </c>
      <c r="J210"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10"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10"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10"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10"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10"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Alert'!B52</f>
        <v>Curaçao</v>
      </c>
      <c r="C211" s="20" t="str">
        <f>'Compound Alert'!C52</f>
        <v>CUW</v>
      </c>
      <c r="D211" s="20" t="str">
        <f>'Compound Alert'!D52</f>
        <v>LCN           Latin America &amp; Caribbean</v>
      </c>
      <c r="E211" s="20" t="str">
        <f>'Compound Alert'!E52</f>
        <v>NA</v>
      </c>
      <c r="F211" s="217">
        <f ca="1">'Compound Alert'!F52</f>
        <v>47</v>
      </c>
      <c r="G211" s="22">
        <f ca="1">IF($B$8="Overall Alert",'Compound Alert'!G52,IF($B$8="Underlying Vulnerability",'Compound Alert'!J52,IF($B$8="Emerging Threat",'Compound Alert'!M52)))</f>
        <v>0</v>
      </c>
      <c r="H211" s="23">
        <f ca="1">IF($B$8="Overall Alert",'Compound Alert'!H52,IF($B$8="Underlying Vulnerability",'Compound Alert'!K52,IF($B$8="Emerging Threat",'Compound Alert'!N52)))</f>
        <v>0</v>
      </c>
      <c r="I211" s="50">
        <f ca="1">ROUNDDOWN(G211,0)</f>
        <v>0</v>
      </c>
      <c r="J211"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11" s="25" t="str">
        <f ca="1">IF(
   $B$8="Overall Alert",IF(
      'Compound Alert'!S52 &gt;= 7, "HIGH",IF(
         'Compound Alert'!S52 &gt;= 5, "MED","LOW")), IF(
            $B$8="Underlying Vulnerability", IF(
               'Compound Alert'!Z52 &gt;= 10, "HIGH",IF(
                  'Compound Alert'!Z52 &gt;= 7, "MED","LOW")),IF(
                     $B$8="Emerging Threat", IF(
                        'Compound Alert'!AG52 &gt;= 10, "HIGH",IF(
                            'Compound Alert'!AG52 &gt;= 7, "MED","LOW")))))</f>
        <v>LOW</v>
      </c>
      <c r="L211" s="25" t="str">
        <f ca="1">IF(
   $B$8="Overall Alert",IF(
      'Compound Alert'!T52 &gt;= 7, "HIGH",IF(
         'Compound Alert'!T52 &gt;= 5, "MED","LOW")), IF(
            $B$8="Underlying Vulnerability", IF(
               'Compound Alert'!AA52 &gt;= 10, "HIGH",IF(
                  'Compound Alert'!AA52 &gt;= 7, "MED","LOW")),IF(
                     $B$8="Emerging Threat", IF(
                        'Compound Alert'!AH52 &gt;= 10, "HIGH",IF(
                            'Compound Alert'!AH52 &gt;= 7, "MED","LOW")))))</f>
        <v>LOW</v>
      </c>
      <c r="M211" s="25" t="str">
        <f ca="1">IF(
   $B$8="Overall Alert",IF(
      'Compound Alert'!U52 &gt;= 7, "HIGH",IF(
         'Compound Alert'!U52 &gt;= 5, "MED","LOW")), IF(
            $B$8="Underlying Vulnerability", IF(
               'Compound Alert'!AB52 &gt;= 10, "HIGH",IF(
                  'Compound Alert'!AB52 &gt;= 7, "MED","LOW")),IF(
                     $B$8="Emerging Threat", IF(
                        'Compound Alert'!AI52 &gt;= 10, "HIGH",IF(
                            'Compound Alert'!AI52 &gt;= 7, "MED","LOW")))))</f>
        <v>LOW</v>
      </c>
      <c r="N211"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11"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Alert'!B53</f>
        <v>Cayman Islands</v>
      </c>
      <c r="C212" s="20" t="str">
        <f>'Compound Alert'!C53</f>
        <v>CYM</v>
      </c>
      <c r="D212" s="20" t="str">
        <f>'Compound Alert'!D53</f>
        <v>LCN           Latin America &amp; Caribbean</v>
      </c>
      <c r="E212" s="20" t="str">
        <f>'Compound Alert'!E53</f>
        <v>NA</v>
      </c>
      <c r="F212" s="217">
        <f ca="1">'Compound Alert'!F53</f>
        <v>48</v>
      </c>
      <c r="G212" s="22">
        <f ca="1">IF($B$8="Overall Alert",'Compound Alert'!G53,IF($B$8="Underlying Vulnerability",'Compound Alert'!J53,IF($B$8="Emerging Threat",'Compound Alert'!M53)))</f>
        <v>0</v>
      </c>
      <c r="H212" s="23">
        <f ca="1">IF($B$8="Overall Alert",'Compound Alert'!H53,IF($B$8="Underlying Vulnerability",'Compound Alert'!K53,IF($B$8="Emerging Threat",'Compound Alert'!N53)))</f>
        <v>0</v>
      </c>
      <c r="I212" s="50">
        <f ca="1">ROUNDDOWN(G212,0)</f>
        <v>0</v>
      </c>
      <c r="J212"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12" s="25" t="str">
        <f ca="1">IF(
   $B$8="Overall Alert",IF(
      'Compound Alert'!S53 &gt;= 7, "HIGH",IF(
         'Compound Alert'!S53 &gt;= 5, "MED","LOW")), IF(
            $B$8="Underlying Vulnerability", IF(
               'Compound Alert'!Z53 &gt;= 10, "HIGH",IF(
                  'Compound Alert'!Z53 &gt;= 7, "MED","LOW")),IF(
                     $B$8="Emerging Threat", IF(
                        'Compound Alert'!AG53 &gt;= 10, "HIGH",IF(
                            'Compound Alert'!AG53 &gt;= 7, "MED","LOW")))))</f>
        <v>LOW</v>
      </c>
      <c r="L212"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12" s="25" t="str">
        <f ca="1">IF(
   $B$8="Overall Alert",IF(
      'Compound Alert'!U53 &gt;= 7, "HIGH",IF(
         'Compound Alert'!U53 &gt;= 5, "MED","LOW")), IF(
            $B$8="Underlying Vulnerability", IF(
               'Compound Alert'!AB53 &gt;= 10, "HIGH",IF(
                  'Compound Alert'!AB53 &gt;= 7, "MED","LOW")),IF(
                     $B$8="Emerging Threat", IF(
                        'Compound Alert'!AI53 &gt;= 10, "HIGH",IF(
                            'Compound Alert'!AI53 &gt;= 7, "MED","LOW")))))</f>
        <v>LOW</v>
      </c>
      <c r="N212"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12"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Alert'!B55</f>
        <v>Czech Republic</v>
      </c>
      <c r="C213" s="20" t="str">
        <f>'Compound Alert'!C55</f>
        <v>CZE</v>
      </c>
      <c r="D213" s="20" t="str">
        <f>'Compound Alert'!D55</f>
        <v>ECS           Europe &amp; Central Asia</v>
      </c>
      <c r="E213" s="20" t="str">
        <f>'Compound Alert'!E55</f>
        <v>NA</v>
      </c>
      <c r="F213" s="217">
        <f ca="1">'Compound Alert'!F55</f>
        <v>50</v>
      </c>
      <c r="G213" s="22">
        <f ca="1">IF($B$8="Overall Alert",'Compound Alert'!G55,IF($B$8="Underlying Vulnerability",'Compound Alert'!J55,IF($B$8="Emerging Threat",'Compound Alert'!M55)))</f>
        <v>0</v>
      </c>
      <c r="H213" s="23">
        <f ca="1">IF($B$8="Overall Alert",'Compound Alert'!H55,IF($B$8="Underlying Vulnerability",'Compound Alert'!K55,IF($B$8="Emerging Threat",'Compound Alert'!N55)))</f>
        <v>0</v>
      </c>
      <c r="I213" s="50">
        <f ca="1">ROUNDDOWN(G213,0)</f>
        <v>0</v>
      </c>
      <c r="J213"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13"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13"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13"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13"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13"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Alert'!B56</f>
        <v>Germany</v>
      </c>
      <c r="C214" s="20" t="str">
        <f>'Compound Alert'!C56</f>
        <v>DEU</v>
      </c>
      <c r="D214" s="20" t="str">
        <f>'Compound Alert'!D56</f>
        <v>ECS           Europe &amp; Central Asia</v>
      </c>
      <c r="E214" s="20" t="str">
        <f>'Compound Alert'!E56</f>
        <v>NA</v>
      </c>
      <c r="F214" s="217">
        <f ca="1">'Compound Alert'!F56</f>
        <v>51</v>
      </c>
      <c r="G214" s="22">
        <f ca="1">IF($B$8="Overall Alert",'Compound Alert'!G56,IF($B$8="Underlying Vulnerability",'Compound Alert'!J56,IF($B$8="Emerging Threat",'Compound Alert'!M56)))</f>
        <v>0</v>
      </c>
      <c r="H214" s="23">
        <f ca="1">IF($B$8="Overall Alert",'Compound Alert'!H56,IF($B$8="Underlying Vulnerability",'Compound Alert'!K56,IF($B$8="Emerging Threat",'Compound Alert'!N56)))</f>
        <v>0</v>
      </c>
      <c r="I214" s="50">
        <f ca="1">ROUNDDOWN(G214,0)</f>
        <v>0</v>
      </c>
      <c r="J214"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214"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214"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214"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214"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214"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Alert'!B57</f>
        <v>Djibouti</v>
      </c>
      <c r="C215" s="20" t="str">
        <f>'Compound Alert'!C57</f>
        <v>DJI</v>
      </c>
      <c r="D215" s="20" t="str">
        <f>'Compound Alert'!D57</f>
        <v>MEA           Middle East &amp; North Africa</v>
      </c>
      <c r="E215" s="20" t="str">
        <f>'Compound Alert'!E57</f>
        <v>IDA</v>
      </c>
      <c r="F215" s="217">
        <f ca="1">'Compound Alert'!F57</f>
        <v>52</v>
      </c>
      <c r="G215" s="22">
        <f ca="1">IF($B$8="Overall Alert",'Compound Alert'!G57,IF($B$8="Underlying Vulnerability",'Compound Alert'!J57,IF($B$8="Emerging Threat",'Compound Alert'!M57)))</f>
        <v>0</v>
      </c>
      <c r="H215" s="23">
        <f ca="1">IF($B$8="Overall Alert",'Compound Alert'!H57,IF($B$8="Underlying Vulnerability",'Compound Alert'!K57,IF($B$8="Emerging Threat",'Compound Alert'!N57)))</f>
        <v>0</v>
      </c>
      <c r="I215" s="50">
        <f ca="1">ROUNDDOWN(G215,0)</f>
        <v>0</v>
      </c>
      <c r="J215"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15"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15"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15"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15"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15"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Alert'!B58</f>
        <v>Dominica</v>
      </c>
      <c r="C216" s="20" t="str">
        <f>'Compound Alert'!C58</f>
        <v>DMA</v>
      </c>
      <c r="D216" s="20" t="str">
        <f>'Compound Alert'!D58</f>
        <v>LCN           Latin America &amp; Caribbean</v>
      </c>
      <c r="E216" s="20" t="str">
        <f>'Compound Alert'!E58</f>
        <v>Blend</v>
      </c>
      <c r="F216" s="217">
        <f ca="1">'Compound Alert'!F58</f>
        <v>53</v>
      </c>
      <c r="G216" s="22">
        <f ca="1">IF($B$8="Overall Alert",'Compound Alert'!G58,IF($B$8="Underlying Vulnerability",'Compound Alert'!J58,IF($B$8="Emerging Threat",'Compound Alert'!M58)))</f>
        <v>0</v>
      </c>
      <c r="H216" s="23">
        <f ca="1">IF($B$8="Overall Alert",'Compound Alert'!H58,IF($B$8="Underlying Vulnerability",'Compound Alert'!K58,IF($B$8="Emerging Threat",'Compound Alert'!N58)))</f>
        <v>0</v>
      </c>
      <c r="I216" s="50">
        <f ca="1">ROUNDDOWN(G216,0)</f>
        <v>0</v>
      </c>
      <c r="J216"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216"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216" s="25" t="str">
        <f ca="1">IF(
   $B$8="Overall Alert",IF(
      'Compound Alert'!T58 &gt;= 7, "HIGH",IF(
         'Compound Alert'!T58 &gt;= 5, "MED","LOW")), IF(
            $B$8="Underlying Vulnerability", IF(
               'Compound Alert'!AA58 &gt;= 10, "HIGH",IF(
                  'Compound Alert'!AA58 &gt;= 7, "MED","LOW")),IF(
                     $B$8="Emerging Threat", IF(
                        'Compound Alert'!AH58 &gt;= 10, "HIGH",IF(
                            'Compound Alert'!AH58 &gt;= 7, "MED","LOW")))))</f>
        <v>LOW</v>
      </c>
      <c r="M216"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216"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216"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Alert'!B59</f>
        <v>Denmark</v>
      </c>
      <c r="C217" s="20" t="str">
        <f>'Compound Alert'!C59</f>
        <v>DNK</v>
      </c>
      <c r="D217" s="20" t="str">
        <f>'Compound Alert'!D59</f>
        <v>ECS           Europe &amp; Central Asia</v>
      </c>
      <c r="E217" s="20" t="str">
        <f>'Compound Alert'!E59</f>
        <v>NA</v>
      </c>
      <c r="F217" s="217">
        <f ca="1">'Compound Alert'!F59</f>
        <v>54</v>
      </c>
      <c r="G217" s="22">
        <f ca="1">IF($B$8="Overall Alert",'Compound Alert'!G59,IF($B$8="Underlying Vulnerability",'Compound Alert'!J59,IF($B$8="Emerging Threat",'Compound Alert'!M59)))</f>
        <v>0</v>
      </c>
      <c r="H217" s="23">
        <f ca="1">IF($B$8="Overall Alert",'Compound Alert'!H59,IF($B$8="Underlying Vulnerability",'Compound Alert'!K59,IF($B$8="Emerging Threat",'Compound Alert'!N59)))</f>
        <v>0</v>
      </c>
      <c r="I217" s="50">
        <f ca="1">ROUNDDOWN(G217,0)</f>
        <v>0</v>
      </c>
      <c r="J217"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17"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17"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17"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17"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17"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Alert'!B66</f>
        <v>Estonia</v>
      </c>
      <c r="C218" s="20" t="str">
        <f>'Compound Alert'!C66</f>
        <v>EST</v>
      </c>
      <c r="D218" s="20" t="str">
        <f>'Compound Alert'!D66</f>
        <v>ECS           Europe &amp; Central Asia</v>
      </c>
      <c r="E218" s="20" t="str">
        <f>'Compound Alert'!E66</f>
        <v>NA</v>
      </c>
      <c r="F218" s="217">
        <f ca="1">'Compound Alert'!F66</f>
        <v>61</v>
      </c>
      <c r="G218" s="22">
        <f ca="1">IF($B$8="Overall Alert",'Compound Alert'!G66,IF($B$8="Underlying Vulnerability",'Compound Alert'!J66,IF($B$8="Emerging Threat",'Compound Alert'!M66)))</f>
        <v>0</v>
      </c>
      <c r="H218" s="23">
        <f ca="1">IF($B$8="Overall Alert",'Compound Alert'!H66,IF($B$8="Underlying Vulnerability",'Compound Alert'!K66,IF($B$8="Emerging Threat",'Compound Alert'!N66)))</f>
        <v>0</v>
      </c>
      <c r="I218" s="50">
        <f ca="1">ROUNDDOWN(G218,0)</f>
        <v>0</v>
      </c>
      <c r="J218"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18"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18"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18"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18"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18"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Alert'!B68</f>
        <v>Finland</v>
      </c>
      <c r="C219" s="20" t="str">
        <f>'Compound Alert'!C68</f>
        <v>FIN</v>
      </c>
      <c r="D219" s="20" t="str">
        <f>'Compound Alert'!D68</f>
        <v>ECS           Europe &amp; Central Asia</v>
      </c>
      <c r="E219" s="20" t="str">
        <f>'Compound Alert'!E68</f>
        <v>NA</v>
      </c>
      <c r="F219" s="217">
        <f ca="1">'Compound Alert'!F68</f>
        <v>63</v>
      </c>
      <c r="G219" s="22">
        <f ca="1">IF($B$8="Overall Alert",'Compound Alert'!G68,IF($B$8="Underlying Vulnerability",'Compound Alert'!J68,IF($B$8="Emerging Threat",'Compound Alert'!M68)))</f>
        <v>0</v>
      </c>
      <c r="H219" s="23">
        <f ca="1">IF($B$8="Overall Alert",'Compound Alert'!H68,IF($B$8="Underlying Vulnerability",'Compound Alert'!K68,IF($B$8="Emerging Threat",'Compound Alert'!N68)))</f>
        <v>0</v>
      </c>
      <c r="I219" s="50">
        <f ca="1">ROUNDDOWN(G219,0)</f>
        <v>0</v>
      </c>
      <c r="J219"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19"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19"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19"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19"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19"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Alert'!B70</f>
        <v>France</v>
      </c>
      <c r="C220" s="20" t="str">
        <f>'Compound Alert'!C70</f>
        <v>FRA</v>
      </c>
      <c r="D220" s="20" t="str">
        <f>'Compound Alert'!D70</f>
        <v>ECS           Europe &amp; Central Asia</v>
      </c>
      <c r="E220" s="20" t="str">
        <f>'Compound Alert'!E70</f>
        <v>NA</v>
      </c>
      <c r="F220" s="217">
        <f ca="1">'Compound Alert'!F70</f>
        <v>65</v>
      </c>
      <c r="G220" s="22">
        <f ca="1">IF($B$8="Overall Alert",'Compound Alert'!G70,IF($B$8="Underlying Vulnerability",'Compound Alert'!J70,IF($B$8="Emerging Threat",'Compound Alert'!M70)))</f>
        <v>0</v>
      </c>
      <c r="H220" s="23">
        <f ca="1">IF($B$8="Overall Alert",'Compound Alert'!H70,IF($B$8="Underlying Vulnerability",'Compound Alert'!K70,IF($B$8="Emerging Threat",'Compound Alert'!N70)))</f>
        <v>0</v>
      </c>
      <c r="I220" s="50">
        <f ca="1">ROUNDDOWN(G220,0)</f>
        <v>0</v>
      </c>
      <c r="J220"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220"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220"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220"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220"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220"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Alert'!B71</f>
        <v>Faroe Islands</v>
      </c>
      <c r="C221" s="20" t="str">
        <f>'Compound Alert'!C71</f>
        <v>FRO</v>
      </c>
      <c r="D221" s="20" t="str">
        <f>'Compound Alert'!D71</f>
        <v>ECS           Europe &amp; Central Asia</v>
      </c>
      <c r="E221" s="20" t="str">
        <f>'Compound Alert'!E71</f>
        <v>NA</v>
      </c>
      <c r="F221" s="217">
        <f ca="1">'Compound Alert'!F71</f>
        <v>66</v>
      </c>
      <c r="G221" s="22">
        <f ca="1">IF($B$8="Overall Alert",'Compound Alert'!G71,IF($B$8="Underlying Vulnerability",'Compound Alert'!J71,IF($B$8="Emerging Threat",'Compound Alert'!M71)))</f>
        <v>0</v>
      </c>
      <c r="H221" s="23">
        <f ca="1">IF($B$8="Overall Alert",'Compound Alert'!H71,IF($B$8="Underlying Vulnerability",'Compound Alert'!K71,IF($B$8="Emerging Threat",'Compound Alert'!N71)))</f>
        <v>0</v>
      </c>
      <c r="I221" s="50">
        <f ca="1">ROUNDDOWN(G221,0)</f>
        <v>0</v>
      </c>
      <c r="J221"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21" s="25" t="str">
        <f ca="1">IF(
   $B$8="Overall Alert",IF(
      'Compound Alert'!S71 &gt;= 7, "HIGH",IF(
         'Compound Alert'!S71 &gt;= 5, "MED","LOW")), IF(
            $B$8="Underlying Vulnerability", IF(
               'Compound Alert'!Z71 &gt;= 10, "HIGH",IF(
                  'Compound Alert'!Z71 &gt;= 7, "MED","LOW")),IF(
                     $B$8="Emerging Threat", IF(
                        'Compound Alert'!AG71 &gt;= 10, "HIGH",IF(
                            'Compound Alert'!AG71 &gt;= 7, "MED","LOW")))))</f>
        <v>LOW</v>
      </c>
      <c r="L221" s="25" t="str">
        <f ca="1">IF(
   $B$8="Overall Alert",IF(
      'Compound Alert'!T71 &gt;= 7, "HIGH",IF(
         'Compound Alert'!T71 &gt;= 5, "MED","LOW")), IF(
            $B$8="Underlying Vulnerability", IF(
               'Compound Alert'!AA71 &gt;= 10, "HIGH",IF(
                  'Compound Alert'!AA71 &gt;= 7, "MED","LOW")),IF(
                     $B$8="Emerging Threat", IF(
                        'Compound Alert'!AH71 &gt;= 10, "HIGH",IF(
                            'Compound Alert'!AH71 &gt;= 7, "MED","LOW")))))</f>
        <v>LOW</v>
      </c>
      <c r="M221" s="25" t="str">
        <f ca="1">IF(
   $B$8="Overall Alert",IF(
      'Compound Alert'!U71 &gt;= 7, "HIGH",IF(
         'Compound Alert'!U71 &gt;= 5, "MED","LOW")), IF(
            $B$8="Underlying Vulnerability", IF(
               'Compound Alert'!AB71 &gt;= 10, "HIGH",IF(
                  'Compound Alert'!AB71 &gt;= 7, "MED","LOW")),IF(
                     $B$8="Emerging Threat", IF(
                        'Compound Alert'!AI71 &gt;= 10, "HIGH",IF(
                            'Compound Alert'!AI71 &gt;= 7, "MED","LOW")))))</f>
        <v>LOW</v>
      </c>
      <c r="N221"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21"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Alert'!B74</f>
        <v>United Kingdom</v>
      </c>
      <c r="C222" s="20" t="str">
        <f>'Compound Alert'!C74</f>
        <v>GBR</v>
      </c>
      <c r="D222" s="20" t="str">
        <f>'Compound Alert'!D74</f>
        <v>ECS           Europe &amp; Central Asia</v>
      </c>
      <c r="E222" s="20" t="str">
        <f>'Compound Alert'!E74</f>
        <v>NA</v>
      </c>
      <c r="F222" s="217">
        <f ca="1">'Compound Alert'!F74</f>
        <v>69</v>
      </c>
      <c r="G222" s="22">
        <f ca="1">IF($B$8="Overall Alert",'Compound Alert'!G74,IF($B$8="Underlying Vulnerability",'Compound Alert'!J74,IF($B$8="Emerging Threat",'Compound Alert'!M74)))</f>
        <v>0</v>
      </c>
      <c r="H222" s="23">
        <f ca="1">IF($B$8="Overall Alert",'Compound Alert'!H74,IF($B$8="Underlying Vulnerability",'Compound Alert'!K74,IF($B$8="Emerging Threat",'Compound Alert'!N74)))</f>
        <v>0</v>
      </c>
      <c r="I222" s="50">
        <f ca="1">ROUNDDOWN(G222,0)</f>
        <v>0</v>
      </c>
      <c r="J222"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222"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222"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222"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222"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222"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Alert'!B77</f>
        <v>Gibraltar</v>
      </c>
      <c r="C223" s="20" t="str">
        <f>'Compound Alert'!C77</f>
        <v>GIB</v>
      </c>
      <c r="D223" s="20" t="str">
        <f>'Compound Alert'!D77</f>
        <v>ECS           Europe &amp; Central Asia</v>
      </c>
      <c r="E223" s="20" t="str">
        <f>'Compound Alert'!E77</f>
        <v>NA</v>
      </c>
      <c r="F223" s="217">
        <f ca="1">'Compound Alert'!F77</f>
        <v>72</v>
      </c>
      <c r="G223" s="22">
        <f ca="1">IF($B$8="Overall Alert",'Compound Alert'!G77,IF($B$8="Underlying Vulnerability",'Compound Alert'!J77,IF($B$8="Emerging Threat",'Compound Alert'!M77)))</f>
        <v>0</v>
      </c>
      <c r="H223" s="23">
        <f ca="1">IF($B$8="Overall Alert",'Compound Alert'!H77,IF($B$8="Underlying Vulnerability",'Compound Alert'!K77,IF($B$8="Emerging Threat",'Compound Alert'!N77)))</f>
        <v>0</v>
      </c>
      <c r="I223" s="50">
        <f ca="1">ROUNDDOWN(G223,0)</f>
        <v>0</v>
      </c>
      <c r="J223"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23" s="25" t="str">
        <f ca="1">IF(
   $B$8="Overall Alert",IF(
      'Compound Alert'!S77 &gt;= 7, "HIGH",IF(
         'Compound Alert'!S77 &gt;= 5, "MED","LOW")), IF(
            $B$8="Underlying Vulnerability", IF(
               'Compound Alert'!Z77 &gt;= 10, "HIGH",IF(
                  'Compound Alert'!Z77 &gt;= 7, "MED","LOW")),IF(
                     $B$8="Emerging Threat", IF(
                        'Compound Alert'!AG77 &gt;= 10, "HIGH",IF(
                            'Compound Alert'!AG77 &gt;= 7, "MED","LOW")))))</f>
        <v>LOW</v>
      </c>
      <c r="L223" s="25" t="str">
        <f ca="1">IF(
   $B$8="Overall Alert",IF(
      'Compound Alert'!T77 &gt;= 7, "HIGH",IF(
         'Compound Alert'!T77 &gt;= 5, "MED","LOW")), IF(
            $B$8="Underlying Vulnerability", IF(
               'Compound Alert'!AA77 &gt;= 10, "HIGH",IF(
                  'Compound Alert'!AA77 &gt;= 7, "MED","LOW")),IF(
                     $B$8="Emerging Threat", IF(
                        'Compound Alert'!AH77 &gt;= 10, "HIGH",IF(
                            'Compound Alert'!AH77 &gt;= 7, "MED","LOW")))))</f>
        <v>LOW</v>
      </c>
      <c r="M223" s="25" t="str">
        <f ca="1">IF(
   $B$8="Overall Alert",IF(
      'Compound Alert'!U77 &gt;= 7, "HIGH",IF(
         'Compound Alert'!U77 &gt;= 5, "MED","LOW")), IF(
            $B$8="Underlying Vulnerability", IF(
               'Compound Alert'!AB77 &gt;= 10, "HIGH",IF(
                  'Compound Alert'!AB77 &gt;= 7, "MED","LOW")),IF(
                     $B$8="Emerging Threat", IF(
                        'Compound Alert'!AI77 &gt;= 10, "HIGH",IF(
                            'Compound Alert'!AI77 &gt;= 7, "MED","LOW")))))</f>
        <v>LOW</v>
      </c>
      <c r="N223"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23"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Alert'!B83</f>
        <v>Grenada</v>
      </c>
      <c r="C224" s="20" t="str">
        <f>'Compound Alert'!C83</f>
        <v>GRD</v>
      </c>
      <c r="D224" s="20" t="str">
        <f>'Compound Alert'!D83</f>
        <v>LCN           Latin America &amp; Caribbean</v>
      </c>
      <c r="E224" s="20" t="str">
        <f>'Compound Alert'!E83</f>
        <v>Blend</v>
      </c>
      <c r="F224" s="217">
        <f ca="1">'Compound Alert'!F83</f>
        <v>78</v>
      </c>
      <c r="G224" s="22">
        <f ca="1">IF($B$8="Overall Alert",'Compound Alert'!G83,IF($B$8="Underlying Vulnerability",'Compound Alert'!J83,IF($B$8="Emerging Threat",'Compound Alert'!M83)))</f>
        <v>0</v>
      </c>
      <c r="H224" s="23">
        <f ca="1">IF($B$8="Overall Alert",'Compound Alert'!H83,IF($B$8="Underlying Vulnerability",'Compound Alert'!K83,IF($B$8="Emerging Threat",'Compound Alert'!N83)))</f>
        <v>0</v>
      </c>
      <c r="I224" s="50">
        <f ca="1">ROUNDDOWN(G224,0)</f>
        <v>0</v>
      </c>
      <c r="J224"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224" s="25" t="str">
        <f ca="1">IF(
   $B$8="Overall Alert",IF(
      'Compound Alert'!S83 &gt;= 7, "HIGH",IF(
         'Compound Alert'!S83 &gt;= 5, "MED","LOW")), IF(
            $B$8="Underlying Vulnerability", IF(
               'Compound Alert'!Z83 &gt;= 10, "HIGH",IF(
                  'Compound Alert'!Z83 &gt;= 7, "MED","LOW")),IF(
                     $B$8="Emerging Threat", IF(
                        'Compound Alert'!AG83 &gt;= 10, "HIGH",IF(
                            'Compound Alert'!AG83 &gt;= 7, "MED","LOW")))))</f>
        <v>LOW</v>
      </c>
      <c r="L224" s="25" t="str">
        <f ca="1">IF(
   $B$8="Overall Alert",IF(
      'Compound Alert'!T83 &gt;= 7, "HIGH",IF(
         'Compound Alert'!T83 &gt;= 5, "MED","LOW")), IF(
            $B$8="Underlying Vulnerability", IF(
               'Compound Alert'!AA83 &gt;= 10, "HIGH",IF(
                  'Compound Alert'!AA83 &gt;= 7, "MED","LOW")),IF(
                     $B$8="Emerging Threat", IF(
                        'Compound Alert'!AH83 &gt;= 10, "HIGH",IF(
                            'Compound Alert'!AH83 &gt;= 7, "MED","LOW")))))</f>
        <v>LOW</v>
      </c>
      <c r="M224"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224"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224"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Alert'!B86</f>
        <v>Guam</v>
      </c>
      <c r="C225" s="20" t="str">
        <f>'Compound Alert'!C86</f>
        <v>GUM</v>
      </c>
      <c r="D225" s="20" t="str">
        <f>'Compound Alert'!D86</f>
        <v>EAS           East Asia &amp; Pacific</v>
      </c>
      <c r="E225" s="20" t="str">
        <f>'Compound Alert'!E86</f>
        <v>NA</v>
      </c>
      <c r="F225" s="217">
        <f ca="1">'Compound Alert'!F86</f>
        <v>81</v>
      </c>
      <c r="G225" s="22">
        <f ca="1">IF($B$8="Overall Alert",'Compound Alert'!G86,IF($B$8="Underlying Vulnerability",'Compound Alert'!J86,IF($B$8="Emerging Threat",'Compound Alert'!M86)))</f>
        <v>0</v>
      </c>
      <c r="H225" s="23">
        <f ca="1">IF($B$8="Overall Alert",'Compound Alert'!H86,IF($B$8="Underlying Vulnerability",'Compound Alert'!K86,IF($B$8="Emerging Threat",'Compound Alert'!N86)))</f>
        <v>0</v>
      </c>
      <c r="I225" s="50">
        <f ca="1">ROUNDDOWN(G225,0)</f>
        <v>0</v>
      </c>
      <c r="J225"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25" s="25" t="str">
        <f ca="1">IF(
   $B$8="Overall Alert",IF(
      'Compound Alert'!S86 &gt;= 7, "HIGH",IF(
         'Compound Alert'!S86 &gt;= 5, "MED","LOW")), IF(
            $B$8="Underlying Vulnerability", IF(
               'Compound Alert'!Z86 &gt;= 10, "HIGH",IF(
                  'Compound Alert'!Z86 &gt;= 7, "MED","LOW")),IF(
                     $B$8="Emerging Threat", IF(
                        'Compound Alert'!AG86 &gt;= 10, "HIGH",IF(
                            'Compound Alert'!AG86 &gt;= 7, "MED","LOW")))))</f>
        <v>LOW</v>
      </c>
      <c r="L225" s="25" t="str">
        <f ca="1">IF(
   $B$8="Overall Alert",IF(
      'Compound Alert'!T86 &gt;= 7, "HIGH",IF(
         'Compound Alert'!T86 &gt;= 5, "MED","LOW")), IF(
            $B$8="Underlying Vulnerability", IF(
               'Compound Alert'!AA86 &gt;= 10, "HIGH",IF(
                  'Compound Alert'!AA86 &gt;= 7, "MED","LOW")),IF(
                     $B$8="Emerging Threat", IF(
                        'Compound Alert'!AH86 &gt;= 10, "HIGH",IF(
                            'Compound Alert'!AH86 &gt;= 7, "MED","LOW")))))</f>
        <v>LOW</v>
      </c>
      <c r="M225" s="25" t="str">
        <f ca="1">IF(
   $B$8="Overall Alert",IF(
      'Compound Alert'!U86 &gt;= 7, "HIGH",IF(
         'Compound Alert'!U86 &gt;= 5, "MED","LOW")), IF(
            $B$8="Underlying Vulnerability", IF(
               'Compound Alert'!AB86 &gt;= 10, "HIGH",IF(
                  'Compound Alert'!AB86 &gt;= 7, "MED","LOW")),IF(
                     $B$8="Emerging Threat", IF(
                        'Compound Alert'!AI86 &gt;= 10, "HIGH",IF(
                            'Compound Alert'!AI86 &gt;= 7, "MED","LOW")))))</f>
        <v>LOW</v>
      </c>
      <c r="N225"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25"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Alert'!B88</f>
        <v>Hong Kong SAR, China</v>
      </c>
      <c r="C226" s="20" t="str">
        <f>'Compound Alert'!C88</f>
        <v>HKG</v>
      </c>
      <c r="D226" s="20" t="str">
        <f>'Compound Alert'!D88</f>
        <v>EAS           East Asia &amp; Pacific</v>
      </c>
      <c r="E226" s="20" t="str">
        <f>'Compound Alert'!E88</f>
        <v>NA</v>
      </c>
      <c r="F226" s="217">
        <f ca="1">'Compound Alert'!F88</f>
        <v>83</v>
      </c>
      <c r="G226" s="22">
        <f ca="1">IF($B$8="Overall Alert",'Compound Alert'!G88,IF($B$8="Underlying Vulnerability",'Compound Alert'!J88,IF($B$8="Emerging Threat",'Compound Alert'!M88)))</f>
        <v>0</v>
      </c>
      <c r="H226" s="23">
        <f ca="1">IF($B$8="Overall Alert",'Compound Alert'!H88,IF($B$8="Underlying Vulnerability",'Compound Alert'!K88,IF($B$8="Emerging Threat",'Compound Alert'!N88)))</f>
        <v>0</v>
      </c>
      <c r="I226" s="50">
        <f ca="1">ROUNDDOWN(G226,0)</f>
        <v>0</v>
      </c>
      <c r="J226"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26"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26"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26"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26"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26"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Alert'!B90</f>
        <v>Croatia</v>
      </c>
      <c r="C227" s="20" t="str">
        <f>'Compound Alert'!C90</f>
        <v>HRV</v>
      </c>
      <c r="D227" s="20" t="str">
        <f>'Compound Alert'!D90</f>
        <v>ECS           Europe &amp; Central Asia</v>
      </c>
      <c r="E227" s="20" t="str">
        <f>'Compound Alert'!E90</f>
        <v>IBRD</v>
      </c>
      <c r="F227" s="217">
        <f ca="1">'Compound Alert'!F90</f>
        <v>85</v>
      </c>
      <c r="G227" s="22">
        <f ca="1">IF($B$8="Overall Alert",'Compound Alert'!G90,IF($B$8="Underlying Vulnerability",'Compound Alert'!J90,IF($B$8="Emerging Threat",'Compound Alert'!M90)))</f>
        <v>0</v>
      </c>
      <c r="H227" s="23">
        <f ca="1">IF($B$8="Overall Alert",'Compound Alert'!H90,IF($B$8="Underlying Vulnerability",'Compound Alert'!K90,IF($B$8="Emerging Threat",'Compound Alert'!N90)))</f>
        <v>0</v>
      </c>
      <c r="I227" s="50">
        <f ca="1">ROUNDDOWN(G227,0)</f>
        <v>0</v>
      </c>
      <c r="J227"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227"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227"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227"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227"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227"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Alert'!B94</f>
        <v>Isle of Man</v>
      </c>
      <c r="C228" s="20" t="str">
        <f>'Compound Alert'!C94</f>
        <v>IMN</v>
      </c>
      <c r="D228" s="20" t="str">
        <f>'Compound Alert'!D94</f>
        <v>ECS           Europe &amp; Central Asia</v>
      </c>
      <c r="E228" s="20" t="str">
        <f>'Compound Alert'!E94</f>
        <v>NA</v>
      </c>
      <c r="F228" s="217">
        <f ca="1">'Compound Alert'!F94</f>
        <v>89</v>
      </c>
      <c r="G228" s="22">
        <f ca="1">IF($B$8="Overall Alert",'Compound Alert'!G94,IF($B$8="Underlying Vulnerability",'Compound Alert'!J94,IF($B$8="Emerging Threat",'Compound Alert'!M94)))</f>
        <v>0</v>
      </c>
      <c r="H228" s="23">
        <f ca="1">IF($B$8="Overall Alert",'Compound Alert'!H94,IF($B$8="Underlying Vulnerability",'Compound Alert'!K94,IF($B$8="Emerging Threat",'Compound Alert'!N94)))</f>
        <v>0</v>
      </c>
      <c r="I228" s="50">
        <f ca="1">ROUNDDOWN(G228,0)</f>
        <v>0</v>
      </c>
      <c r="J228"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28" s="25" t="str">
        <f ca="1">IF(
   $B$8="Overall Alert",IF(
      'Compound Alert'!S94 &gt;= 7, "HIGH",IF(
         'Compound Alert'!S94 &gt;= 5, "MED","LOW")), IF(
            $B$8="Underlying Vulnerability", IF(
               'Compound Alert'!Z94 &gt;= 10, "HIGH",IF(
                  'Compound Alert'!Z94 &gt;= 7, "MED","LOW")),IF(
                     $B$8="Emerging Threat", IF(
                        'Compound Alert'!AG94 &gt;= 10, "HIGH",IF(
                            'Compound Alert'!AG94 &gt;= 7, "MED","LOW")))))</f>
        <v>LOW</v>
      </c>
      <c r="L228" s="25" t="str">
        <f ca="1">IF(
   $B$8="Overall Alert",IF(
      'Compound Alert'!T94 &gt;= 7, "HIGH",IF(
         'Compound Alert'!T94 &gt;= 5, "MED","LOW")), IF(
            $B$8="Underlying Vulnerability", IF(
               'Compound Alert'!AA94 &gt;= 10, "HIGH",IF(
                  'Compound Alert'!AA94 &gt;= 7, "MED","LOW")),IF(
                     $B$8="Emerging Threat", IF(
                        'Compound Alert'!AH94 &gt;= 10, "HIGH",IF(
                            'Compound Alert'!AH94 &gt;= 7, "MED","LOW")))))</f>
        <v>LOW</v>
      </c>
      <c r="M228" s="25" t="str">
        <f ca="1">IF(
   $B$8="Overall Alert",IF(
      'Compound Alert'!U94 &gt;= 7, "HIGH",IF(
         'Compound Alert'!U94 &gt;= 5, "MED","LOW")), IF(
            $B$8="Underlying Vulnerability", IF(
               'Compound Alert'!AB94 &gt;= 10, "HIGH",IF(
                  'Compound Alert'!AB94 &gt;= 7, "MED","LOW")),IF(
                     $B$8="Emerging Threat", IF(
                        'Compound Alert'!AI94 &gt;= 10, "HIGH",IF(
                            'Compound Alert'!AI94 &gt;= 7, "MED","LOW")))))</f>
        <v>LOW</v>
      </c>
      <c r="N228"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28"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Alert'!B96</f>
        <v>Ireland</v>
      </c>
      <c r="C229" s="20" t="str">
        <f>'Compound Alert'!C96</f>
        <v>IRL</v>
      </c>
      <c r="D229" s="20" t="str">
        <f>'Compound Alert'!D96</f>
        <v>ECS           Europe &amp; Central Asia</v>
      </c>
      <c r="E229" s="20" t="str">
        <f>'Compound Alert'!E96</f>
        <v>NA</v>
      </c>
      <c r="F229" s="217">
        <f ca="1">'Compound Alert'!F96</f>
        <v>91</v>
      </c>
      <c r="G229" s="22">
        <f ca="1">IF($B$8="Overall Alert",'Compound Alert'!G96,IF($B$8="Underlying Vulnerability",'Compound Alert'!J96,IF($B$8="Emerging Threat",'Compound Alert'!M96)))</f>
        <v>0</v>
      </c>
      <c r="H229" s="23">
        <f ca="1">IF($B$8="Overall Alert",'Compound Alert'!H96,IF($B$8="Underlying Vulnerability",'Compound Alert'!K96,IF($B$8="Emerging Threat",'Compound Alert'!N96)))</f>
        <v>0</v>
      </c>
      <c r="I229" s="50">
        <f ca="1">ROUNDDOWN(G229,0)</f>
        <v>0</v>
      </c>
      <c r="J229"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29"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29"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29"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29"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29"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Alert'!B101</f>
        <v>Italy</v>
      </c>
      <c r="C230" s="20" t="str">
        <f>'Compound Alert'!C101</f>
        <v>ITA</v>
      </c>
      <c r="D230" s="20" t="str">
        <f>'Compound Alert'!D101</f>
        <v>ECS           Europe &amp; Central Asia</v>
      </c>
      <c r="E230" s="20" t="str">
        <f>'Compound Alert'!E101</f>
        <v>NA</v>
      </c>
      <c r="F230" s="217">
        <f ca="1">'Compound Alert'!F101</f>
        <v>96</v>
      </c>
      <c r="G230" s="22">
        <f ca="1">IF($B$8="Overall Alert",'Compound Alert'!G101,IF($B$8="Underlying Vulnerability",'Compound Alert'!J101,IF($B$8="Emerging Threat",'Compound Alert'!M101)))</f>
        <v>0</v>
      </c>
      <c r="H230" s="23">
        <f ca="1">IF($B$8="Overall Alert",'Compound Alert'!H101,IF($B$8="Underlying Vulnerability",'Compound Alert'!K101,IF($B$8="Emerging Threat",'Compound Alert'!N101)))</f>
        <v>0</v>
      </c>
      <c r="I230" s="50">
        <f ca="1">ROUNDDOWN(G230,0)</f>
        <v>0</v>
      </c>
      <c r="J230"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30"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30"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30"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30"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30"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Alert'!B104</f>
        <v>Japan</v>
      </c>
      <c r="C231" s="20" t="str">
        <f>'Compound Alert'!C104</f>
        <v>JPN</v>
      </c>
      <c r="D231" s="20" t="str">
        <f>'Compound Alert'!D104</f>
        <v>EAS           East Asia &amp; Pacific</v>
      </c>
      <c r="E231" s="20" t="str">
        <f>'Compound Alert'!E104</f>
        <v>NA</v>
      </c>
      <c r="F231" s="217">
        <f ca="1">'Compound Alert'!F104</f>
        <v>99</v>
      </c>
      <c r="G231" s="22">
        <f ca="1">IF($B$8="Overall Alert",'Compound Alert'!G104,IF($B$8="Underlying Vulnerability",'Compound Alert'!J104,IF($B$8="Emerging Threat",'Compound Alert'!M104)))</f>
        <v>0</v>
      </c>
      <c r="H231" s="23">
        <f ca="1">IF($B$8="Overall Alert",'Compound Alert'!H104,IF($B$8="Underlying Vulnerability",'Compound Alert'!K104,IF($B$8="Emerging Threat",'Compound Alert'!N104)))</f>
        <v>0</v>
      </c>
      <c r="I231" s="50">
        <f ca="1">ROUNDDOWN(G231,0)</f>
        <v>0</v>
      </c>
      <c r="J231"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231"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231"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231"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231"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231"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Alert'!B107</f>
        <v>Kyrgyz Republic</v>
      </c>
      <c r="C232" s="20" t="str">
        <f>'Compound Alert'!C107</f>
        <v>KGZ</v>
      </c>
      <c r="D232" s="20" t="str">
        <f>'Compound Alert'!D107</f>
        <v>ECS           Europe &amp; Central Asia</v>
      </c>
      <c r="E232" s="20" t="str">
        <f>'Compound Alert'!E107</f>
        <v>IDA</v>
      </c>
      <c r="F232" s="217">
        <f ca="1">'Compound Alert'!F107</f>
        <v>102</v>
      </c>
      <c r="G232" s="22">
        <f ca="1">IF($B$8="Overall Alert",'Compound Alert'!G107,IF($B$8="Underlying Vulnerability",'Compound Alert'!J107,IF($B$8="Emerging Threat",'Compound Alert'!M107)))</f>
        <v>0</v>
      </c>
      <c r="H232" s="23">
        <f ca="1">IF($B$8="Overall Alert",'Compound Alert'!H107,IF($B$8="Underlying Vulnerability",'Compound Alert'!K107,IF($B$8="Emerging Threat",'Compound Alert'!N107)))</f>
        <v>0</v>
      </c>
      <c r="I232" s="50">
        <f ca="1">ROUNDDOWN(G232,0)</f>
        <v>0</v>
      </c>
      <c r="J232"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LOW</v>
      </c>
      <c r="K232"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232"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232"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232"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232"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Y232" s="27"/>
      <c r="Z232" s="27"/>
      <c r="AA232" s="27"/>
      <c r="AB232" s="27"/>
      <c r="AC232" s="27"/>
      <c r="AD232" s="27"/>
      <c r="AE232" s="27"/>
      <c r="AF232" s="27"/>
    </row>
    <row r="233" spans="1:50" x14ac:dyDescent="0.2">
      <c r="A233" s="63">
        <v>192</v>
      </c>
      <c r="B233" s="20" t="str">
        <f>'Compound Alert'!B110</f>
        <v>St. Kitts and Nevis</v>
      </c>
      <c r="C233" s="20" t="str">
        <f>'Compound Alert'!C110</f>
        <v>KNA</v>
      </c>
      <c r="D233" s="20" t="str">
        <f>'Compound Alert'!D110</f>
        <v>LCN           Latin America &amp; Caribbean</v>
      </c>
      <c r="E233" s="20" t="str">
        <f>'Compound Alert'!E110</f>
        <v>IBRD</v>
      </c>
      <c r="F233" s="217">
        <f ca="1">'Compound Alert'!F110</f>
        <v>105</v>
      </c>
      <c r="G233" s="22">
        <f ca="1">IF($B$8="Overall Alert",'Compound Alert'!G110,IF($B$8="Underlying Vulnerability",'Compound Alert'!J110,IF($B$8="Emerging Threat",'Compound Alert'!M110)))</f>
        <v>0</v>
      </c>
      <c r="H233" s="23">
        <f ca="1">IF($B$8="Overall Alert",'Compound Alert'!H110,IF($B$8="Underlying Vulnerability",'Compound Alert'!K110,IF($B$8="Emerging Threat",'Compound Alert'!N110)))</f>
        <v>0</v>
      </c>
      <c r="I233" s="50">
        <f ca="1">ROUNDDOWN(G233,0)</f>
        <v>0</v>
      </c>
      <c r="J233"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233"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233" s="25" t="str">
        <f ca="1">IF(
   $B$8="Overall Alert",IF(
      'Compound Alert'!T110 &gt;= 7, "HIGH",IF(
         'Compound Alert'!T110 &gt;= 5, "MED","LOW")), IF(
            $B$8="Underlying Vulnerability", IF(
               'Compound Alert'!AA110 &gt;= 10, "HIGH",IF(
                  'Compound Alert'!AA110 &gt;= 7, "MED","LOW")),IF(
                     $B$8="Emerging Threat", IF(
                        'Compound Alert'!AH110 &gt;= 10, "HIGH",IF(
                            'Compound Alert'!AH110 &gt;= 7, "MED","LOW")))))</f>
        <v>LOW</v>
      </c>
      <c r="M233"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233"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233"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Y233" s="27"/>
      <c r="Z233" s="27"/>
      <c r="AA233" s="27"/>
      <c r="AB233" s="27"/>
      <c r="AC233" s="27"/>
      <c r="AD233" s="27"/>
      <c r="AE233" s="27"/>
      <c r="AF233" s="27"/>
    </row>
    <row r="234" spans="1:50" x14ac:dyDescent="0.2">
      <c r="A234" s="63">
        <v>193</v>
      </c>
      <c r="B234" s="20" t="str">
        <f>'Compound Alert'!B112</f>
        <v>Kuwait</v>
      </c>
      <c r="C234" s="20" t="str">
        <f>'Compound Alert'!C112</f>
        <v>KWT</v>
      </c>
      <c r="D234" s="20" t="str">
        <f>'Compound Alert'!D112</f>
        <v>MEA           Middle East &amp; North Africa</v>
      </c>
      <c r="E234" s="20" t="str">
        <f>'Compound Alert'!E112</f>
        <v>NA</v>
      </c>
      <c r="F234" s="217">
        <f ca="1">'Compound Alert'!F112</f>
        <v>107</v>
      </c>
      <c r="G234" s="22">
        <f ca="1">IF($B$8="Overall Alert",'Compound Alert'!G112,IF($B$8="Underlying Vulnerability",'Compound Alert'!J112,IF($B$8="Emerging Threat",'Compound Alert'!M112)))</f>
        <v>0</v>
      </c>
      <c r="H234" s="23">
        <f ca="1">IF($B$8="Overall Alert",'Compound Alert'!H112,IF($B$8="Underlying Vulnerability",'Compound Alert'!K112,IF($B$8="Emerging Threat",'Compound Alert'!N112)))</f>
        <v>0</v>
      </c>
      <c r="I234" s="50">
        <f ca="1">ROUNDDOWN(G234,0)</f>
        <v>0</v>
      </c>
      <c r="J234"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34"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34"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34"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34"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34"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c r="Y234" s="27"/>
      <c r="Z234" s="27"/>
      <c r="AA234" s="27"/>
      <c r="AB234" s="27"/>
      <c r="AC234" s="27"/>
      <c r="AD234" s="27"/>
      <c r="AE234" s="27"/>
      <c r="AF234" s="27"/>
    </row>
    <row r="235" spans="1:50" x14ac:dyDescent="0.2">
      <c r="A235" s="63">
        <v>194</v>
      </c>
      <c r="B235" s="20" t="str">
        <f>'Compound Alert'!B118</f>
        <v>Liechtenstein</v>
      </c>
      <c r="C235" s="20" t="str">
        <f>'Compound Alert'!C118</f>
        <v>LIE</v>
      </c>
      <c r="D235" s="20" t="str">
        <f>'Compound Alert'!D118</f>
        <v>ECS           Europe &amp; Central Asia</v>
      </c>
      <c r="E235" s="20" t="str">
        <f>'Compound Alert'!E118</f>
        <v>NA</v>
      </c>
      <c r="F235" s="217">
        <f ca="1">'Compound Alert'!F118</f>
        <v>113</v>
      </c>
      <c r="G235" s="22">
        <f ca="1">IF($B$8="Overall Alert",'Compound Alert'!G118,IF($B$8="Underlying Vulnerability",'Compound Alert'!J118,IF($B$8="Emerging Threat",'Compound Alert'!M118)))</f>
        <v>0</v>
      </c>
      <c r="H235" s="23">
        <f ca="1">IF($B$8="Overall Alert",'Compound Alert'!H118,IF($B$8="Underlying Vulnerability",'Compound Alert'!K118,IF($B$8="Emerging Threat",'Compound Alert'!N118)))</f>
        <v>0</v>
      </c>
      <c r="I235" s="50">
        <f ca="1">ROUNDDOWN(G235,0)</f>
        <v>0</v>
      </c>
      <c r="J235"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35" s="25" t="str">
        <f ca="1">IF(
   $B$8="Overall Alert",IF(
      'Compound Alert'!S118 &gt;= 7, "HIGH",IF(
         'Compound Alert'!S118 &gt;= 5, "MED","LOW")), IF(
            $B$8="Underlying Vulnerability", IF(
               'Compound Alert'!Z118 &gt;= 10, "HIGH",IF(
                  'Compound Alert'!Z118 &gt;= 7, "MED","LOW")),IF(
                     $B$8="Emerging Threat", IF(
                        'Compound Alert'!AG118 &gt;= 10, "HIGH",IF(
                            'Compound Alert'!AG118 &gt;= 7, "MED","LOW")))))</f>
        <v>LOW</v>
      </c>
      <c r="L235"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35"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35"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35"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36" spans="1:50" x14ac:dyDescent="0.2">
      <c r="A236" s="63">
        <v>195</v>
      </c>
      <c r="B236" s="20" t="str">
        <f>'Compound Alert'!B121</f>
        <v>Lithuania</v>
      </c>
      <c r="C236" s="20" t="str">
        <f>'Compound Alert'!C121</f>
        <v>LTU</v>
      </c>
      <c r="D236" s="20" t="str">
        <f>'Compound Alert'!D121</f>
        <v>ECS           Europe &amp; Central Asia</v>
      </c>
      <c r="E236" s="20" t="str">
        <f>'Compound Alert'!E121</f>
        <v>NA</v>
      </c>
      <c r="F236" s="217">
        <f ca="1">'Compound Alert'!F121</f>
        <v>116</v>
      </c>
      <c r="G236" s="22">
        <f ca="1">IF($B$8="Overall Alert",'Compound Alert'!G121,IF($B$8="Underlying Vulnerability",'Compound Alert'!J121,IF($B$8="Emerging Threat",'Compound Alert'!M121)))</f>
        <v>0</v>
      </c>
      <c r="H236" s="23">
        <f ca="1">IF($B$8="Overall Alert",'Compound Alert'!H121,IF($B$8="Underlying Vulnerability",'Compound Alert'!K121,IF($B$8="Emerging Threat",'Compound Alert'!N121)))</f>
        <v>0</v>
      </c>
      <c r="I236" s="50">
        <f ca="1">ROUNDDOWN(G236,0)</f>
        <v>0</v>
      </c>
      <c r="J236"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36"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36"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36"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36"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36"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37" spans="1:50" x14ac:dyDescent="0.2">
      <c r="A237" s="63">
        <v>196</v>
      </c>
      <c r="B237" s="20" t="str">
        <f>'Compound Alert'!B122</f>
        <v>Luxembourg</v>
      </c>
      <c r="C237" s="20" t="str">
        <f>'Compound Alert'!C122</f>
        <v>LUX</v>
      </c>
      <c r="D237" s="20" t="str">
        <f>'Compound Alert'!D122</f>
        <v>ECS           Europe &amp; Central Asia</v>
      </c>
      <c r="E237" s="20" t="str">
        <f>'Compound Alert'!E122</f>
        <v>NA</v>
      </c>
      <c r="F237" s="217">
        <f ca="1">'Compound Alert'!F122</f>
        <v>117</v>
      </c>
      <c r="G237" s="22">
        <f ca="1">IF($B$8="Overall Alert",'Compound Alert'!G122,IF($B$8="Underlying Vulnerability",'Compound Alert'!J122,IF($B$8="Emerging Threat",'Compound Alert'!M122)))</f>
        <v>0</v>
      </c>
      <c r="H237" s="23">
        <f ca="1">IF($B$8="Overall Alert",'Compound Alert'!H122,IF($B$8="Underlying Vulnerability",'Compound Alert'!K122,IF($B$8="Emerging Threat",'Compound Alert'!N122)))</f>
        <v>0</v>
      </c>
      <c r="I237" s="50">
        <f ca="1">ROUNDDOWN(G237,0)</f>
        <v>0</v>
      </c>
      <c r="J237"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237"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237"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237"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237"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237"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row>
    <row r="238" spans="1:50" x14ac:dyDescent="0.2">
      <c r="A238" s="63">
        <v>197</v>
      </c>
      <c r="B238" s="20" t="str">
        <f>'Compound Alert'!B123</f>
        <v>Latvia</v>
      </c>
      <c r="C238" s="20" t="str">
        <f>'Compound Alert'!C123</f>
        <v>LVA</v>
      </c>
      <c r="D238" s="20" t="str">
        <f>'Compound Alert'!D123</f>
        <v>ECS           Europe &amp; Central Asia</v>
      </c>
      <c r="E238" s="20" t="str">
        <f>'Compound Alert'!E123</f>
        <v>NA</v>
      </c>
      <c r="F238" s="217">
        <f ca="1">'Compound Alert'!F123</f>
        <v>118</v>
      </c>
      <c r="G238" s="22">
        <f ca="1">IF($B$8="Overall Alert",'Compound Alert'!G123,IF($B$8="Underlying Vulnerability",'Compound Alert'!J123,IF($B$8="Emerging Threat",'Compound Alert'!M123)))</f>
        <v>0</v>
      </c>
      <c r="H238" s="23">
        <f ca="1">IF($B$8="Overall Alert",'Compound Alert'!H123,IF($B$8="Underlying Vulnerability",'Compound Alert'!K123,IF($B$8="Emerging Threat",'Compound Alert'!N123)))</f>
        <v>0</v>
      </c>
      <c r="I238" s="50">
        <f ca="1">ROUNDDOWN(G238,0)</f>
        <v>0</v>
      </c>
      <c r="J238"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38"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38"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38"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38"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38"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39" spans="1:50" x14ac:dyDescent="0.2">
      <c r="A239" s="63">
        <v>198</v>
      </c>
      <c r="B239" s="20" t="str">
        <f>'Compound Alert'!B124</f>
        <v>Macao SAR, China</v>
      </c>
      <c r="C239" s="20" t="str">
        <f>'Compound Alert'!C124</f>
        <v>MAC</v>
      </c>
      <c r="D239" s="20" t="str">
        <f>'Compound Alert'!D124</f>
        <v>EAS           East Asia &amp; Pacific</v>
      </c>
      <c r="E239" s="20" t="str">
        <f>'Compound Alert'!E124</f>
        <v>NA</v>
      </c>
      <c r="F239" s="217">
        <f ca="1">'Compound Alert'!F124</f>
        <v>119</v>
      </c>
      <c r="G239" s="22">
        <f ca="1">IF($B$8="Overall Alert",'Compound Alert'!G124,IF($B$8="Underlying Vulnerability",'Compound Alert'!J124,IF($B$8="Emerging Threat",'Compound Alert'!M124)))</f>
        <v>0</v>
      </c>
      <c r="H239" s="23">
        <f ca="1">IF($B$8="Overall Alert",'Compound Alert'!H124,IF($B$8="Underlying Vulnerability",'Compound Alert'!K124,IF($B$8="Emerging Threat",'Compound Alert'!N124)))</f>
        <v>0</v>
      </c>
      <c r="I239" s="50">
        <f ca="1">ROUNDDOWN(G239,0)</f>
        <v>0</v>
      </c>
      <c r="J239"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39"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39"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39"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39"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39"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0" spans="1:50" x14ac:dyDescent="0.2">
      <c r="A240" s="63">
        <v>199</v>
      </c>
      <c r="B240" s="20" t="str">
        <f>'Compound Alert'!B125</f>
        <v>St. Martin (French part)</v>
      </c>
      <c r="C240" s="20" t="str">
        <f>'Compound Alert'!C125</f>
        <v>MAF</v>
      </c>
      <c r="D240" s="20" t="str">
        <f>'Compound Alert'!D125</f>
        <v>LCN           Latin America &amp; Caribbean</v>
      </c>
      <c r="E240" s="20" t="str">
        <f>'Compound Alert'!E125</f>
        <v>NA</v>
      </c>
      <c r="F240" s="217">
        <f ca="1">'Compound Alert'!F125</f>
        <v>120</v>
      </c>
      <c r="G240" s="22">
        <f ca="1">IF($B$8="Overall Alert",'Compound Alert'!G125,IF($B$8="Underlying Vulnerability",'Compound Alert'!J125,IF($B$8="Emerging Threat",'Compound Alert'!M125)))</f>
        <v>0</v>
      </c>
      <c r="H240" s="23">
        <f ca="1">IF($B$8="Overall Alert",'Compound Alert'!H125,IF($B$8="Underlying Vulnerability",'Compound Alert'!K125,IF($B$8="Emerging Threat",'Compound Alert'!N125)))</f>
        <v>0</v>
      </c>
      <c r="I240" s="50">
        <f ca="1">ROUNDDOWN(G240,0)</f>
        <v>0</v>
      </c>
      <c r="J240"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240" s="25" t="str">
        <f ca="1">IF(
   $B$8="Overall Alert",IF(
      'Compound Alert'!S125 &gt;= 7, "HIGH",IF(
         'Compound Alert'!S125 &gt;= 5, "MED","LOW")), IF(
            $B$8="Underlying Vulnerability", IF(
               'Compound Alert'!Z125 &gt;= 10, "HIGH",IF(
                  'Compound Alert'!Z125 &gt;= 7, "MED","LOW")),IF(
                     $B$8="Emerging Threat", IF(
                        'Compound Alert'!AG125 &gt;= 10, "HIGH",IF(
                            'Compound Alert'!AG125 &gt;= 7, "MED","LOW")))))</f>
        <v>LOW</v>
      </c>
      <c r="L240" s="25" t="str">
        <f ca="1">IF(
   $B$8="Overall Alert",IF(
      'Compound Alert'!T125 &gt;= 7, "HIGH",IF(
         'Compound Alert'!T125 &gt;= 5, "MED","LOW")), IF(
            $B$8="Underlying Vulnerability", IF(
               'Compound Alert'!AA125 &gt;= 10, "HIGH",IF(
                  'Compound Alert'!AA125 &gt;= 7, "MED","LOW")),IF(
                     $B$8="Emerging Threat", IF(
                        'Compound Alert'!AH125 &gt;= 10, "HIGH",IF(
                            'Compound Alert'!AH125 &gt;= 7, "MED","LOW")))))</f>
        <v>LOW</v>
      </c>
      <c r="M240" s="25" t="str">
        <f ca="1">IF(
   $B$8="Overall Alert",IF(
      'Compound Alert'!U125 &gt;= 7, "HIGH",IF(
         'Compound Alert'!U125 &gt;= 5, "MED","LOW")), IF(
            $B$8="Underlying Vulnerability", IF(
               'Compound Alert'!AB125 &gt;= 10, "HIGH",IF(
                  'Compound Alert'!AB125 &gt;= 7, "MED","LOW")),IF(
                     $B$8="Emerging Threat", IF(
                        'Compound Alert'!AI125 &gt;= 10, "HIGH",IF(
                            'Compound Alert'!AI125 &gt;= 7, "MED","LOW")))))</f>
        <v>LOW</v>
      </c>
      <c r="N240"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240"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row>
    <row r="241" spans="1:15" x14ac:dyDescent="0.2">
      <c r="A241" s="63">
        <v>200</v>
      </c>
      <c r="B241" s="20" t="str">
        <f>'Compound Alert'!B127</f>
        <v>Monaco</v>
      </c>
      <c r="C241" s="20" t="str">
        <f>'Compound Alert'!C127</f>
        <v>MCO</v>
      </c>
      <c r="D241" s="20" t="str">
        <f>'Compound Alert'!D127</f>
        <v>ECS           Europe &amp; Central Asia</v>
      </c>
      <c r="E241" s="20" t="str">
        <f>'Compound Alert'!E127</f>
        <v>NA</v>
      </c>
      <c r="F241" s="217">
        <f ca="1">'Compound Alert'!F127</f>
        <v>122</v>
      </c>
      <c r="G241" s="22">
        <f ca="1">IF($B$8="Overall Alert",'Compound Alert'!G127,IF($B$8="Underlying Vulnerability",'Compound Alert'!J127,IF($B$8="Emerging Threat",'Compound Alert'!M127)))</f>
        <v>0</v>
      </c>
      <c r="H241" s="23">
        <f ca="1">IF($B$8="Overall Alert",'Compound Alert'!H127,IF($B$8="Underlying Vulnerability",'Compound Alert'!K127,IF($B$8="Emerging Threat",'Compound Alert'!N127)))</f>
        <v>0</v>
      </c>
      <c r="I241" s="50">
        <f ca="1">ROUNDDOWN(G241,0)</f>
        <v>0</v>
      </c>
      <c r="J241"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1" s="25" t="str">
        <f ca="1">IF(
   $B$8="Overall Alert",IF(
      'Compound Alert'!S127 &gt;= 7, "HIGH",IF(
         'Compound Alert'!S127 &gt;= 5, "MED","LOW")), IF(
            $B$8="Underlying Vulnerability", IF(
               'Compound Alert'!Z127 &gt;= 10, "HIGH",IF(
                  'Compound Alert'!Z127 &gt;= 7, "MED","LOW")),IF(
                     $B$8="Emerging Threat", IF(
                        'Compound Alert'!AG127 &gt;= 10, "HIGH",IF(
                            'Compound Alert'!AG127 &gt;= 7, "MED","LOW")))))</f>
        <v>LOW</v>
      </c>
      <c r="L241" s="25" t="str">
        <f ca="1">IF(
   $B$8="Overall Alert",IF(
      'Compound Alert'!T127 &gt;= 7, "HIGH",IF(
         'Compound Alert'!T127 &gt;= 5, "MED","LOW")), IF(
            $B$8="Underlying Vulnerability", IF(
               'Compound Alert'!AA127 &gt;= 10, "HIGH",IF(
                  'Compound Alert'!AA127 &gt;= 7, "MED","LOW")),IF(
                     $B$8="Emerging Threat", IF(
                        'Compound Alert'!AH127 &gt;= 10, "HIGH",IF(
                            'Compound Alert'!AH127 &gt;= 7, "MED","LOW")))))</f>
        <v>LOW</v>
      </c>
      <c r="M241" s="25" t="str">
        <f ca="1">IF(
   $B$8="Overall Alert",IF(
      'Compound Alert'!U127 &gt;= 7, "HIGH",IF(
         'Compound Alert'!U127 &gt;= 5, "MED","LOW")), IF(
            $B$8="Underlying Vulnerability", IF(
               'Compound Alert'!AB127 &gt;= 10, "HIGH",IF(
                  'Compound Alert'!AB127 &gt;= 7, "MED","LOW")),IF(
                     $B$8="Emerging Threat", IF(
                        'Compound Alert'!AI127 &gt;= 10, "HIGH",IF(
                            'Compound Alert'!AI127 &gt;= 7, "MED","LOW")))))</f>
        <v>LOW</v>
      </c>
      <c r="N241"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1"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42" spans="1:15" x14ac:dyDescent="0.2">
      <c r="A242" s="63">
        <v>201</v>
      </c>
      <c r="B242" s="20" t="str">
        <f>'Compound Alert'!B132</f>
        <v>Marshall Islands</v>
      </c>
      <c r="C242" s="20" t="str">
        <f>'Compound Alert'!C132</f>
        <v>MHL</v>
      </c>
      <c r="D242" s="20" t="str">
        <f>'Compound Alert'!D132</f>
        <v>EAS           East Asia &amp; Pacific</v>
      </c>
      <c r="E242" s="20" t="str">
        <f>'Compound Alert'!E132</f>
        <v>IDA</v>
      </c>
      <c r="F242" s="217">
        <f ca="1">'Compound Alert'!F132</f>
        <v>127</v>
      </c>
      <c r="G242" s="22">
        <f ca="1">IF($B$8="Overall Alert",'Compound Alert'!G132,IF($B$8="Underlying Vulnerability",'Compound Alert'!J132,IF($B$8="Emerging Threat",'Compound Alert'!M132)))</f>
        <v>0</v>
      </c>
      <c r="H242" s="23">
        <f ca="1">IF($B$8="Overall Alert",'Compound Alert'!H132,IF($B$8="Underlying Vulnerability",'Compound Alert'!K132,IF($B$8="Emerging Threat",'Compound Alert'!N132)))</f>
        <v>0</v>
      </c>
      <c r="I242" s="50">
        <f ca="1">ROUNDDOWN(G242,0)</f>
        <v>0</v>
      </c>
      <c r="J242"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42" s="25" t="str">
        <f ca="1">IF(
   $B$8="Overall Alert",IF(
      'Compound Alert'!S132 &gt;= 7, "HIGH",IF(
         'Compound Alert'!S132 &gt;= 5, "MED","LOW")), IF(
            $B$8="Underlying Vulnerability", IF(
               'Compound Alert'!Z132 &gt;= 10, "HIGH",IF(
                  'Compound Alert'!Z132 &gt;= 7, "MED","LOW")),IF(
                     $B$8="Emerging Threat", IF(
                        'Compound Alert'!AG132 &gt;= 10, "HIGH",IF(
                            'Compound Alert'!AG132 &gt;= 7, "MED","LOW")))))</f>
        <v>LOW</v>
      </c>
      <c r="L242" s="25" t="str">
        <f ca="1">IF(
   $B$8="Overall Alert",IF(
      'Compound Alert'!T132 &gt;= 7, "HIGH",IF(
         'Compound Alert'!T132 &gt;= 5, "MED","LOW")), IF(
            $B$8="Underlying Vulnerability", IF(
               'Compound Alert'!AA132 &gt;= 10, "HIGH",IF(
                  'Compound Alert'!AA132 &gt;= 7, "MED","LOW")),IF(
                     $B$8="Emerging Threat", IF(
                        'Compound Alert'!AH132 &gt;= 10, "HIGH",IF(
                            'Compound Alert'!AH132 &gt;= 7, "MED","LOW")))))</f>
        <v>LOW</v>
      </c>
      <c r="M242"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42"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42"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43" spans="1:15" x14ac:dyDescent="0.2">
      <c r="A243" s="63">
        <v>202</v>
      </c>
      <c r="B243" s="20" t="str">
        <f>'Compound Alert'!B135</f>
        <v>Malta</v>
      </c>
      <c r="C243" s="20" t="str">
        <f>'Compound Alert'!C135</f>
        <v>MLT</v>
      </c>
      <c r="D243" s="20" t="str">
        <f>'Compound Alert'!D135</f>
        <v>MEA           Middle East &amp; North Africa</v>
      </c>
      <c r="E243" s="20" t="str">
        <f>'Compound Alert'!E135</f>
        <v>NA</v>
      </c>
      <c r="F243" s="217">
        <f ca="1">'Compound Alert'!F135</f>
        <v>130</v>
      </c>
      <c r="G243" s="22">
        <f ca="1">IF($B$8="Overall Alert",'Compound Alert'!G135,IF($B$8="Underlying Vulnerability",'Compound Alert'!J135,IF($B$8="Emerging Threat",'Compound Alert'!M135)))</f>
        <v>0</v>
      </c>
      <c r="H243" s="23">
        <f ca="1">IF($B$8="Overall Alert",'Compound Alert'!H135,IF($B$8="Underlying Vulnerability",'Compound Alert'!K135,IF($B$8="Emerging Threat",'Compound Alert'!N135)))</f>
        <v>0</v>
      </c>
      <c r="I243" s="50">
        <f ca="1">ROUNDDOWN(G243,0)</f>
        <v>0</v>
      </c>
      <c r="J243"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43"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43"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43"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43"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43"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44" spans="1:15" x14ac:dyDescent="0.2">
      <c r="A244" s="63">
        <v>203</v>
      </c>
      <c r="B244" s="20" t="str">
        <f>'Compound Alert'!B137</f>
        <v>Montenegro</v>
      </c>
      <c r="C244" s="20" t="str">
        <f>'Compound Alert'!C137</f>
        <v>MNE</v>
      </c>
      <c r="D244" s="20" t="str">
        <f>'Compound Alert'!D137</f>
        <v>ECS           Europe &amp; Central Asia</v>
      </c>
      <c r="E244" s="20" t="str">
        <f>'Compound Alert'!E137</f>
        <v>IBRD</v>
      </c>
      <c r="F244" s="217">
        <f ca="1">'Compound Alert'!F137</f>
        <v>132</v>
      </c>
      <c r="G244" s="22">
        <f ca="1">IF($B$8="Overall Alert",'Compound Alert'!G137,IF($B$8="Underlying Vulnerability",'Compound Alert'!J137,IF($B$8="Emerging Threat",'Compound Alert'!M137)))</f>
        <v>0</v>
      </c>
      <c r="H244" s="23">
        <f ca="1">IF($B$8="Overall Alert",'Compound Alert'!H137,IF($B$8="Underlying Vulnerability",'Compound Alert'!K137,IF($B$8="Emerging Threat",'Compound Alert'!N137)))</f>
        <v>0</v>
      </c>
      <c r="I244" s="50">
        <f ca="1">ROUNDDOWN(G244,0)</f>
        <v>0</v>
      </c>
      <c r="J244"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44"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44"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44"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44"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44"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45" spans="1:15" x14ac:dyDescent="0.2">
      <c r="A245" s="63">
        <v>204</v>
      </c>
      <c r="B245" s="20" t="str">
        <f>'Compound Alert'!B139</f>
        <v>Northern Mariana Islands</v>
      </c>
      <c r="C245" s="20" t="str">
        <f>'Compound Alert'!C139</f>
        <v>MNP</v>
      </c>
      <c r="D245" s="20" t="str">
        <f>'Compound Alert'!D139</f>
        <v>EAS           East Asia &amp; Pacific</v>
      </c>
      <c r="E245" s="20" t="str">
        <f>'Compound Alert'!E139</f>
        <v>NA</v>
      </c>
      <c r="F245" s="217">
        <f ca="1">'Compound Alert'!F139</f>
        <v>134</v>
      </c>
      <c r="G245" s="22">
        <f ca="1">IF($B$8="Overall Alert",'Compound Alert'!G139,IF($B$8="Underlying Vulnerability",'Compound Alert'!J139,IF($B$8="Emerging Threat",'Compound Alert'!M139)))</f>
        <v>0</v>
      </c>
      <c r="H245" s="23">
        <f ca="1">IF($B$8="Overall Alert",'Compound Alert'!H139,IF($B$8="Underlying Vulnerability",'Compound Alert'!K139,IF($B$8="Emerging Threat",'Compound Alert'!N139)))</f>
        <v>0</v>
      </c>
      <c r="I245" s="50">
        <f ca="1">ROUNDDOWN(G245,0)</f>
        <v>0</v>
      </c>
      <c r="J245"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45" s="25" t="str">
        <f ca="1">IF(
   $B$8="Overall Alert",IF(
      'Compound Alert'!S139 &gt;= 7, "HIGH",IF(
         'Compound Alert'!S139 &gt;= 5, "MED","LOW")), IF(
            $B$8="Underlying Vulnerability", IF(
               'Compound Alert'!Z139 &gt;= 10, "HIGH",IF(
                  'Compound Alert'!Z139 &gt;= 7, "MED","LOW")),IF(
                     $B$8="Emerging Threat", IF(
                        'Compound Alert'!AG139 &gt;= 10, "HIGH",IF(
                            'Compound Alert'!AG139 &gt;= 7, "MED","LOW")))))</f>
        <v>LOW</v>
      </c>
      <c r="L245" s="25" t="str">
        <f ca="1">IF(
   $B$8="Overall Alert",IF(
      'Compound Alert'!T139 &gt;= 7, "HIGH",IF(
         'Compound Alert'!T139 &gt;= 5, "MED","LOW")), IF(
            $B$8="Underlying Vulnerability", IF(
               'Compound Alert'!AA139 &gt;= 10, "HIGH",IF(
                  'Compound Alert'!AA139 &gt;= 7, "MED","LOW")),IF(
                     $B$8="Emerging Threat", IF(
                        'Compound Alert'!AH139 &gt;= 10, "HIGH",IF(
                            'Compound Alert'!AH139 &gt;= 7, "MED","LOW")))))</f>
        <v>LOW</v>
      </c>
      <c r="M245" s="25" t="str">
        <f ca="1">IF(
   $B$8="Overall Alert",IF(
      'Compound Alert'!U139 &gt;= 7, "HIGH",IF(
         'Compound Alert'!U139 &gt;= 5, "MED","LOW")), IF(
            $B$8="Underlying Vulnerability", IF(
               'Compound Alert'!AB139 &gt;= 10, "HIGH",IF(
                  'Compound Alert'!AB139 &gt;= 7, "MED","LOW")),IF(
                     $B$8="Emerging Threat", IF(
                        'Compound Alert'!AI139 &gt;= 10, "HIGH",IF(
                            'Compound Alert'!AI139 &gt;= 7, "MED","LOW")))))</f>
        <v>LOW</v>
      </c>
      <c r="N245"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45"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46" spans="1:15" x14ac:dyDescent="0.2">
      <c r="A246" s="63">
        <v>205</v>
      </c>
      <c r="B246" s="20" t="str">
        <f>'Compound Alert'!B145</f>
        <v>Namibia</v>
      </c>
      <c r="C246" s="20" t="str">
        <f>'Compound Alert'!C145</f>
        <v>NAM</v>
      </c>
      <c r="D246" s="20" t="str">
        <f>'Compound Alert'!D145</f>
        <v>SSF           Sub-Saharan Africa</v>
      </c>
      <c r="E246" s="20" t="str">
        <f>'Compound Alert'!E145</f>
        <v>IBRD</v>
      </c>
      <c r="F246" s="217">
        <f ca="1">'Compound Alert'!F145</f>
        <v>140</v>
      </c>
      <c r="G246" s="22">
        <f ca="1">IF($B$8="Overall Alert",'Compound Alert'!G145,IF($B$8="Underlying Vulnerability",'Compound Alert'!J145,IF($B$8="Emerging Threat",'Compound Alert'!M145)))</f>
        <v>0</v>
      </c>
      <c r="H246" s="23">
        <f ca="1">IF($B$8="Overall Alert",'Compound Alert'!H145,IF($B$8="Underlying Vulnerability",'Compound Alert'!K145,IF($B$8="Emerging Threat",'Compound Alert'!N145)))</f>
        <v>0</v>
      </c>
      <c r="I246" s="50">
        <f ca="1">ROUNDDOWN(G246,0)</f>
        <v>0</v>
      </c>
      <c r="J246"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46"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46"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46"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46"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46"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47" spans="1:15" x14ac:dyDescent="0.2">
      <c r="A247" s="63">
        <v>206</v>
      </c>
      <c r="B247" s="20" t="str">
        <f>'Compound Alert'!B146</f>
        <v>New Caledonia</v>
      </c>
      <c r="C247" s="20" t="str">
        <f>'Compound Alert'!C146</f>
        <v>NCL</v>
      </c>
      <c r="D247" s="20" t="str">
        <f>'Compound Alert'!D146</f>
        <v>EAS           East Asia &amp; Pacific</v>
      </c>
      <c r="E247" s="20" t="str">
        <f>'Compound Alert'!E146</f>
        <v>NA</v>
      </c>
      <c r="F247" s="217">
        <f ca="1">'Compound Alert'!F146</f>
        <v>141</v>
      </c>
      <c r="G247" s="22">
        <f ca="1">IF($B$8="Overall Alert",'Compound Alert'!G146,IF($B$8="Underlying Vulnerability",'Compound Alert'!J146,IF($B$8="Emerging Threat",'Compound Alert'!M146)))</f>
        <v>0</v>
      </c>
      <c r="H247" s="23">
        <f ca="1">IF($B$8="Overall Alert",'Compound Alert'!H146,IF($B$8="Underlying Vulnerability",'Compound Alert'!K146,IF($B$8="Emerging Threat",'Compound Alert'!N146)))</f>
        <v>0</v>
      </c>
      <c r="I247" s="50">
        <f ca="1">ROUNDDOWN(G247,0)</f>
        <v>0</v>
      </c>
      <c r="J247"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247" s="25" t="str">
        <f ca="1">IF(
   $B$8="Overall Alert",IF(
      'Compound Alert'!S146 &gt;= 7, "HIGH",IF(
         'Compound Alert'!S146 &gt;= 5, "MED","LOW")), IF(
            $B$8="Underlying Vulnerability", IF(
               'Compound Alert'!Z146 &gt;= 10, "HIGH",IF(
                  'Compound Alert'!Z146 &gt;= 7, "MED","LOW")),IF(
                     $B$8="Emerging Threat", IF(
                        'Compound Alert'!AG146 &gt;= 10, "HIGH",IF(
                            'Compound Alert'!AG146 &gt;= 7, "MED","LOW")))))</f>
        <v>LOW</v>
      </c>
      <c r="L247" s="25" t="str">
        <f ca="1">IF(
   $B$8="Overall Alert",IF(
      'Compound Alert'!T146 &gt;= 7, "HIGH",IF(
         'Compound Alert'!T146 &gt;= 5, "MED","LOW")), IF(
            $B$8="Underlying Vulnerability", IF(
               'Compound Alert'!AA146 &gt;= 10, "HIGH",IF(
                  'Compound Alert'!AA146 &gt;= 7, "MED","LOW")),IF(
                     $B$8="Emerging Threat", IF(
                        'Compound Alert'!AH146 &gt;= 10, "HIGH",IF(
                            'Compound Alert'!AH146 &gt;= 7, "MED","LOW")))))</f>
        <v>LOW</v>
      </c>
      <c r="M247" s="25" t="str">
        <f ca="1">IF(
   $B$8="Overall Alert",IF(
      'Compound Alert'!U146 &gt;= 7, "HIGH",IF(
         'Compound Alert'!U146 &gt;= 5, "MED","LOW")), IF(
            $B$8="Underlying Vulnerability", IF(
               'Compound Alert'!AB146 &gt;= 10, "HIGH",IF(
                  'Compound Alert'!AB146 &gt;= 7, "MED","LOW")),IF(
                     $B$8="Emerging Threat", IF(
                        'Compound Alert'!AI146 &gt;= 10, "HIGH",IF(
                            'Compound Alert'!AI146 &gt;= 7, "MED","LOW")))))</f>
        <v>LOW</v>
      </c>
      <c r="N247"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247"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row>
    <row r="248" spans="1:15" x14ac:dyDescent="0.2">
      <c r="A248" s="63">
        <v>207</v>
      </c>
      <c r="B248" s="20" t="str">
        <f>'Compound Alert'!B150</f>
        <v>Netherlands</v>
      </c>
      <c r="C248" s="20" t="str">
        <f>'Compound Alert'!C150</f>
        <v>NLD</v>
      </c>
      <c r="D248" s="20" t="str">
        <f>'Compound Alert'!D150</f>
        <v>ECS           Europe &amp; Central Asia</v>
      </c>
      <c r="E248" s="20" t="str">
        <f>'Compound Alert'!E150</f>
        <v>NA</v>
      </c>
      <c r="F248" s="217">
        <f ca="1">'Compound Alert'!F150</f>
        <v>145</v>
      </c>
      <c r="G248" s="22">
        <f ca="1">IF($B$8="Overall Alert",'Compound Alert'!G150,IF($B$8="Underlying Vulnerability",'Compound Alert'!J150,IF($B$8="Emerging Threat",'Compound Alert'!M150)))</f>
        <v>0</v>
      </c>
      <c r="H248" s="23">
        <f ca="1">IF($B$8="Overall Alert",'Compound Alert'!H150,IF($B$8="Underlying Vulnerability",'Compound Alert'!K150,IF($B$8="Emerging Threat",'Compound Alert'!N150)))</f>
        <v>0</v>
      </c>
      <c r="I248" s="50">
        <f ca="1">ROUNDDOWN(G248,0)</f>
        <v>0</v>
      </c>
      <c r="J248"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48"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48"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48"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48"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48"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49" spans="1:15" x14ac:dyDescent="0.2">
      <c r="A249" s="63">
        <v>208</v>
      </c>
      <c r="B249" s="20" t="str">
        <f>'Compound Alert'!B168</f>
        <v>French Polynesia</v>
      </c>
      <c r="C249" s="20" t="str">
        <f>'Compound Alert'!C168</f>
        <v>PYF</v>
      </c>
      <c r="D249" s="20" t="str">
        <f>'Compound Alert'!D168</f>
        <v>EAS           East Asia &amp; Pacific</v>
      </c>
      <c r="E249" s="20" t="str">
        <f>'Compound Alert'!E168</f>
        <v>NA</v>
      </c>
      <c r="F249" s="217">
        <f ca="1">'Compound Alert'!F168</f>
        <v>163</v>
      </c>
      <c r="G249" s="22">
        <f ca="1">IF($B$8="Overall Alert",'Compound Alert'!G168,IF($B$8="Underlying Vulnerability",'Compound Alert'!J168,IF($B$8="Emerging Threat",'Compound Alert'!M168)))</f>
        <v>0</v>
      </c>
      <c r="H249" s="23">
        <f ca="1">IF($B$8="Overall Alert",'Compound Alert'!H168,IF($B$8="Underlying Vulnerability",'Compound Alert'!K168,IF($B$8="Emerging Threat",'Compound Alert'!N168)))</f>
        <v>0</v>
      </c>
      <c r="I249" s="50">
        <f ca="1">ROUNDDOWN(G249,0)</f>
        <v>0</v>
      </c>
      <c r="J249"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249" s="25" t="str">
        <f ca="1">IF(
   $B$8="Overall Alert",IF(
      'Compound Alert'!S168 &gt;= 7, "HIGH",IF(
         'Compound Alert'!S168 &gt;= 5, "MED","LOW")), IF(
            $B$8="Underlying Vulnerability", IF(
               'Compound Alert'!Z168 &gt;= 10, "HIGH",IF(
                  'Compound Alert'!Z168 &gt;= 7, "MED","LOW")),IF(
                     $B$8="Emerging Threat", IF(
                        'Compound Alert'!AG168 &gt;= 10, "HIGH",IF(
                            'Compound Alert'!AG168 &gt;= 7, "MED","LOW")))))</f>
        <v>LOW</v>
      </c>
      <c r="L249" s="25" t="str">
        <f ca="1">IF(
   $B$8="Overall Alert",IF(
      'Compound Alert'!T168 &gt;= 7, "HIGH",IF(
         'Compound Alert'!T168 &gt;= 5, "MED","LOW")), IF(
            $B$8="Underlying Vulnerability", IF(
               'Compound Alert'!AA168 &gt;= 10, "HIGH",IF(
                  'Compound Alert'!AA168 &gt;= 7, "MED","LOW")),IF(
                     $B$8="Emerging Threat", IF(
                        'Compound Alert'!AH168 &gt;= 10, "HIGH",IF(
                            'Compound Alert'!AH168 &gt;= 7, "MED","LOW")))))</f>
        <v>LOW</v>
      </c>
      <c r="M249" s="25" t="str">
        <f ca="1">IF(
   $B$8="Overall Alert",IF(
      'Compound Alert'!U168 &gt;= 7, "HIGH",IF(
         'Compound Alert'!U168 &gt;= 5, "MED","LOW")), IF(
            $B$8="Underlying Vulnerability", IF(
               'Compound Alert'!AB168 &gt;= 10, "HIGH",IF(
                  'Compound Alert'!AB168 &gt;= 7, "MED","LOW")),IF(
                     $B$8="Emerging Threat", IF(
                        'Compound Alert'!AI168 &gt;= 10, "HIGH",IF(
                            'Compound Alert'!AI168 &gt;= 7, "MED","LOW")))))</f>
        <v>LOW</v>
      </c>
      <c r="N249"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249"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row>
    <row r="250" spans="1:15" x14ac:dyDescent="0.2">
      <c r="A250" s="63">
        <v>209</v>
      </c>
      <c r="B250" s="20" t="str">
        <f>'Compound Alert'!B169</f>
        <v>Qatar</v>
      </c>
      <c r="C250" s="20" t="str">
        <f>'Compound Alert'!C169</f>
        <v>QAT</v>
      </c>
      <c r="D250" s="20" t="str">
        <f>'Compound Alert'!D169</f>
        <v>MEA           Middle East &amp; North Africa</v>
      </c>
      <c r="E250" s="20" t="str">
        <f>'Compound Alert'!E169</f>
        <v>NA</v>
      </c>
      <c r="F250" s="217">
        <f ca="1">'Compound Alert'!F169</f>
        <v>164</v>
      </c>
      <c r="G250" s="22">
        <f ca="1">IF($B$8="Overall Alert",'Compound Alert'!G169,IF($B$8="Underlying Vulnerability",'Compound Alert'!J169,IF($B$8="Emerging Threat",'Compound Alert'!M169)))</f>
        <v>0</v>
      </c>
      <c r="H250" s="23">
        <f ca="1">IF($B$8="Overall Alert",'Compound Alert'!H169,IF($B$8="Underlying Vulnerability",'Compound Alert'!K169,IF($B$8="Emerging Threat",'Compound Alert'!N169)))</f>
        <v>0</v>
      </c>
      <c r="I250" s="50">
        <f ca="1">ROUNDDOWN(G250,0)</f>
        <v>0</v>
      </c>
      <c r="J250"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0"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0"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0"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0"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0"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1" spans="1:15" x14ac:dyDescent="0.2">
      <c r="A251" s="63">
        <v>210</v>
      </c>
      <c r="B251" s="20" t="str">
        <f>'Compound Alert'!B175</f>
        <v>Senegal</v>
      </c>
      <c r="C251" s="20" t="str">
        <f>'Compound Alert'!C175</f>
        <v>SEN</v>
      </c>
      <c r="D251" s="20" t="str">
        <f>'Compound Alert'!D175</f>
        <v>SSF           Sub-Saharan Africa</v>
      </c>
      <c r="E251" s="20" t="str">
        <f>'Compound Alert'!E175</f>
        <v>IDA</v>
      </c>
      <c r="F251" s="217">
        <f ca="1">'Compound Alert'!F175</f>
        <v>170</v>
      </c>
      <c r="G251" s="22">
        <f ca="1">IF($B$8="Overall Alert",'Compound Alert'!G175,IF($B$8="Underlying Vulnerability",'Compound Alert'!J175,IF($B$8="Emerging Threat",'Compound Alert'!M175)))</f>
        <v>0</v>
      </c>
      <c r="H251" s="23">
        <f ca="1">IF($B$8="Overall Alert",'Compound Alert'!H175,IF($B$8="Underlying Vulnerability",'Compound Alert'!K175,IF($B$8="Emerging Threat",'Compound Alert'!N175)))</f>
        <v>0</v>
      </c>
      <c r="I251" s="50">
        <f ca="1">ROUNDDOWN(G251,0)</f>
        <v>0</v>
      </c>
      <c r="J251"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251"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251"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251"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LOW</v>
      </c>
      <c r="N251"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251"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row>
    <row r="252" spans="1:15" x14ac:dyDescent="0.2">
      <c r="A252" s="63">
        <v>211</v>
      </c>
      <c r="B252" s="20" t="str">
        <f>'Compound Alert'!B176</f>
        <v>Singapore</v>
      </c>
      <c r="C252" s="20" t="str">
        <f>'Compound Alert'!C176</f>
        <v>SGP</v>
      </c>
      <c r="D252" s="20" t="str">
        <f>'Compound Alert'!D176</f>
        <v>EAS           East Asia &amp; Pacific</v>
      </c>
      <c r="E252" s="20" t="str">
        <f>'Compound Alert'!E176</f>
        <v>NA</v>
      </c>
      <c r="F252" s="217">
        <f ca="1">'Compound Alert'!F176</f>
        <v>171</v>
      </c>
      <c r="G252" s="22">
        <f ca="1">IF($B$8="Overall Alert",'Compound Alert'!G176,IF($B$8="Underlying Vulnerability",'Compound Alert'!J176,IF($B$8="Emerging Threat",'Compound Alert'!M176)))</f>
        <v>0</v>
      </c>
      <c r="H252" s="23">
        <f ca="1">IF($B$8="Overall Alert",'Compound Alert'!H176,IF($B$8="Underlying Vulnerability",'Compound Alert'!K176,IF($B$8="Emerging Threat",'Compound Alert'!N176)))</f>
        <v>0</v>
      </c>
      <c r="I252" s="50">
        <f ca="1">ROUNDDOWN(G252,0)</f>
        <v>0</v>
      </c>
      <c r="J252"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252"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252"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252"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252"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252"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row>
    <row r="253" spans="1:15" x14ac:dyDescent="0.2">
      <c r="A253" s="63">
        <v>212</v>
      </c>
      <c r="B253" s="20" t="str">
        <f>'Compound Alert'!B180</f>
        <v>San Marino</v>
      </c>
      <c r="C253" s="20" t="str">
        <f>'Compound Alert'!C180</f>
        <v>SMR</v>
      </c>
      <c r="D253" s="20" t="str">
        <f>'Compound Alert'!D180</f>
        <v>ECS           Europe &amp; Central Asia</v>
      </c>
      <c r="E253" s="20" t="str">
        <f>'Compound Alert'!E180</f>
        <v>NA</v>
      </c>
      <c r="F253" s="217">
        <f ca="1">'Compound Alert'!F180</f>
        <v>175</v>
      </c>
      <c r="G253" s="22">
        <f ca="1">IF($B$8="Overall Alert",'Compound Alert'!G180,IF($B$8="Underlying Vulnerability",'Compound Alert'!J180,IF($B$8="Emerging Threat",'Compound Alert'!M180)))</f>
        <v>0</v>
      </c>
      <c r="H253" s="23">
        <f ca="1">IF($B$8="Overall Alert",'Compound Alert'!H180,IF($B$8="Underlying Vulnerability",'Compound Alert'!K180,IF($B$8="Emerging Threat",'Compound Alert'!N180)))</f>
        <v>0</v>
      </c>
      <c r="I253" s="50">
        <f ca="1">ROUNDDOWN(G253,0)</f>
        <v>0</v>
      </c>
      <c r="J253"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3" s="25" t="str">
        <f ca="1">IF(
   $B$8="Overall Alert",IF(
      'Compound Alert'!S180 &gt;= 7, "HIGH",IF(
         'Compound Alert'!S180 &gt;= 5, "MED","LOW")), IF(
            $B$8="Underlying Vulnerability", IF(
               'Compound Alert'!Z180 &gt;= 10, "HIGH",IF(
                  'Compound Alert'!Z180 &gt;= 7, "MED","LOW")),IF(
                     $B$8="Emerging Threat", IF(
                        'Compound Alert'!AG180 &gt;= 10, "HIGH",IF(
                            'Compound Alert'!AG180 &gt;= 7, "MED","LOW")))))</f>
        <v>LOW</v>
      </c>
      <c r="L253" s="25" t="str">
        <f ca="1">IF(
   $B$8="Overall Alert",IF(
      'Compound Alert'!T180 &gt;= 7, "HIGH",IF(
         'Compound Alert'!T180 &gt;= 5, "MED","LOW")), IF(
            $B$8="Underlying Vulnerability", IF(
               'Compound Alert'!AA180 &gt;= 10, "HIGH",IF(
                  'Compound Alert'!AA180 &gt;= 7, "MED","LOW")),IF(
                     $B$8="Emerging Threat", IF(
                        'Compound Alert'!AH180 &gt;= 10, "HIGH",IF(
                            'Compound Alert'!AH180 &gt;= 7, "MED","LOW")))))</f>
        <v>LOW</v>
      </c>
      <c r="M253"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3"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3"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4" spans="1:15" x14ac:dyDescent="0.2">
      <c r="A254" s="63">
        <v>213</v>
      </c>
      <c r="B254" s="20" t="str">
        <f>'Compound Alert'!B184</f>
        <v>São Tomé and Príncipe</v>
      </c>
      <c r="C254" s="20" t="str">
        <f>'Compound Alert'!C184</f>
        <v>STP</v>
      </c>
      <c r="D254" s="20" t="str">
        <f>'Compound Alert'!D184</f>
        <v>SSF           Sub-Saharan Africa</v>
      </c>
      <c r="E254" s="20" t="str">
        <f>'Compound Alert'!E184</f>
        <v>IDA</v>
      </c>
      <c r="F254" s="217">
        <f ca="1">'Compound Alert'!F184</f>
        <v>179</v>
      </c>
      <c r="G254" s="22">
        <f ca="1">IF($B$8="Overall Alert",'Compound Alert'!G184,IF($B$8="Underlying Vulnerability",'Compound Alert'!J184,IF($B$8="Emerging Threat",'Compound Alert'!M184)))</f>
        <v>0</v>
      </c>
      <c r="H254" s="23">
        <f ca="1">IF($B$8="Overall Alert",'Compound Alert'!H184,IF($B$8="Underlying Vulnerability",'Compound Alert'!K184,IF($B$8="Emerging Threat",'Compound Alert'!N184)))</f>
        <v>0</v>
      </c>
      <c r="I254" s="50">
        <f ca="1">ROUNDDOWN(G254,0)</f>
        <v>0</v>
      </c>
      <c r="J254"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254"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254"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254"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254"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254"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row>
    <row r="255" spans="1:15" x14ac:dyDescent="0.2">
      <c r="A255" s="63">
        <v>214</v>
      </c>
      <c r="B255" s="20" t="str">
        <f>'Compound Alert'!B188</f>
        <v>Sweden</v>
      </c>
      <c r="C255" s="20" t="str">
        <f>'Compound Alert'!C188</f>
        <v>SWE</v>
      </c>
      <c r="D255" s="20" t="str">
        <f>'Compound Alert'!D188</f>
        <v>ECS           Europe &amp; Central Asia</v>
      </c>
      <c r="E255" s="20" t="str">
        <f>'Compound Alert'!E188</f>
        <v>NA</v>
      </c>
      <c r="F255" s="217">
        <f ca="1">'Compound Alert'!F188</f>
        <v>183</v>
      </c>
      <c r="G255" s="22">
        <f ca="1">IF($B$8="Overall Alert",'Compound Alert'!G188,IF($B$8="Underlying Vulnerability",'Compound Alert'!J188,IF($B$8="Emerging Threat",'Compound Alert'!M188)))</f>
        <v>0</v>
      </c>
      <c r="H255" s="23">
        <f ca="1">IF($B$8="Overall Alert",'Compound Alert'!H188,IF($B$8="Underlying Vulnerability",'Compound Alert'!K188,IF($B$8="Emerging Threat",'Compound Alert'!N188)))</f>
        <v>0</v>
      </c>
      <c r="I255" s="50">
        <f ca="1">ROUNDDOWN(G255,0)</f>
        <v>0</v>
      </c>
      <c r="J255"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5"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5"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5"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5"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5"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6" spans="1:15" x14ac:dyDescent="0.2">
      <c r="A256" s="63">
        <v>215</v>
      </c>
      <c r="B256" s="20" t="str">
        <f>'Compound Alert'!B190</f>
        <v>Sint Maarten (Dutch part)</v>
      </c>
      <c r="C256" s="20" t="str">
        <f>'Compound Alert'!C190</f>
        <v>SXM</v>
      </c>
      <c r="D256" s="20" t="str">
        <f>'Compound Alert'!D190</f>
        <v>LCN           Latin America &amp; Caribbean</v>
      </c>
      <c r="E256" s="20" t="str">
        <f>'Compound Alert'!E190</f>
        <v>NA</v>
      </c>
      <c r="F256" s="217">
        <f ca="1">'Compound Alert'!F190</f>
        <v>185</v>
      </c>
      <c r="G256" s="22">
        <f ca="1">IF($B$8="Overall Alert",'Compound Alert'!G190,IF($B$8="Underlying Vulnerability",'Compound Alert'!J190,IF($B$8="Emerging Threat",'Compound Alert'!M190)))</f>
        <v>0</v>
      </c>
      <c r="H256" s="23">
        <f ca="1">IF($B$8="Overall Alert",'Compound Alert'!H190,IF($B$8="Underlying Vulnerability",'Compound Alert'!K190,IF($B$8="Emerging Threat",'Compound Alert'!N190)))</f>
        <v>0</v>
      </c>
      <c r="I256" s="50">
        <f ca="1">ROUNDDOWN(G256,0)</f>
        <v>0</v>
      </c>
      <c r="J256"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6" s="25" t="str">
        <f ca="1">IF(
   $B$8="Overall Alert",IF(
      'Compound Alert'!S190 &gt;= 7, "HIGH",IF(
         'Compound Alert'!S190 &gt;= 5, "MED","LOW")), IF(
            $B$8="Underlying Vulnerability", IF(
               'Compound Alert'!Z190 &gt;= 10, "HIGH",IF(
                  'Compound Alert'!Z190 &gt;= 7, "MED","LOW")),IF(
                     $B$8="Emerging Threat", IF(
                        'Compound Alert'!AG190 &gt;= 10, "HIGH",IF(
                            'Compound Alert'!AG190 &gt;= 7, "MED","LOW")))))</f>
        <v>LOW</v>
      </c>
      <c r="L256" s="25" t="str">
        <f ca="1">IF(
   $B$8="Overall Alert",IF(
      'Compound Alert'!T190 &gt;= 7, "HIGH",IF(
         'Compound Alert'!T190 &gt;= 5, "MED","LOW")), IF(
            $B$8="Underlying Vulnerability", IF(
               'Compound Alert'!AA190 &gt;= 10, "HIGH",IF(
                  'Compound Alert'!AA190 &gt;= 7, "MED","LOW")),IF(
                     $B$8="Emerging Threat", IF(
                        'Compound Alert'!AH190 &gt;= 10, "HIGH",IF(
                            'Compound Alert'!AH190 &gt;= 7, "MED","LOW")))))</f>
        <v>LOW</v>
      </c>
      <c r="M256" s="25" t="str">
        <f ca="1">IF(
   $B$8="Overall Alert",IF(
      'Compound Alert'!U190 &gt;= 7, "HIGH",IF(
         'Compound Alert'!U190 &gt;= 5, "MED","LOW")), IF(
            $B$8="Underlying Vulnerability", IF(
               'Compound Alert'!AB190 &gt;= 10, "HIGH",IF(
                  'Compound Alert'!AB190 &gt;= 7, "MED","LOW")),IF(
                     $B$8="Emerging Threat", IF(
                        'Compound Alert'!AI190 &gt;= 10, "HIGH",IF(
                            'Compound Alert'!AI190 &gt;= 7, "MED","LOW")))))</f>
        <v>LOW</v>
      </c>
      <c r="N256"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6"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57" spans="1:15" x14ac:dyDescent="0.2">
      <c r="A257" s="63">
        <v>216</v>
      </c>
      <c r="B257" s="20" t="str">
        <f>'Compound Alert'!B193</f>
        <v>Turks and Caicos Islands</v>
      </c>
      <c r="C257" s="20" t="str">
        <f>'Compound Alert'!C193</f>
        <v>TCA</v>
      </c>
      <c r="D257" s="20" t="str">
        <f>'Compound Alert'!D193</f>
        <v>LCN           Latin America &amp; Caribbean</v>
      </c>
      <c r="E257" s="20" t="str">
        <f>'Compound Alert'!E193</f>
        <v>NA</v>
      </c>
      <c r="F257" s="217">
        <f ca="1">'Compound Alert'!F193</f>
        <v>188</v>
      </c>
      <c r="G257" s="22">
        <f ca="1">IF($B$8="Overall Alert",'Compound Alert'!G193,IF($B$8="Underlying Vulnerability",'Compound Alert'!J193,IF($B$8="Emerging Threat",'Compound Alert'!M193)))</f>
        <v>0</v>
      </c>
      <c r="H257" s="23">
        <f ca="1">IF($B$8="Overall Alert",'Compound Alert'!H193,IF($B$8="Underlying Vulnerability",'Compound Alert'!K193,IF($B$8="Emerging Threat",'Compound Alert'!N193)))</f>
        <v>0</v>
      </c>
      <c r="I257" s="50">
        <f ca="1">ROUNDDOWN(G257,0)</f>
        <v>0</v>
      </c>
      <c r="J257"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257" s="25" t="str">
        <f ca="1">IF(
   $B$8="Overall Alert",IF(
      'Compound Alert'!S193 &gt;= 7, "HIGH",IF(
         'Compound Alert'!S193 &gt;= 5, "MED","LOW")), IF(
            $B$8="Underlying Vulnerability", IF(
               'Compound Alert'!Z193 &gt;= 10, "HIGH",IF(
                  'Compound Alert'!Z193 &gt;= 7, "MED","LOW")),IF(
                     $B$8="Emerging Threat", IF(
                        'Compound Alert'!AG193 &gt;= 10, "HIGH",IF(
                            'Compound Alert'!AG193 &gt;= 7, "MED","LOW")))))</f>
        <v>LOW</v>
      </c>
      <c r="L257" s="25" t="str">
        <f ca="1">IF(
   $B$8="Overall Alert",IF(
      'Compound Alert'!T193 &gt;= 7, "HIGH",IF(
         'Compound Alert'!T193 &gt;= 5, "MED","LOW")), IF(
            $B$8="Underlying Vulnerability", IF(
               'Compound Alert'!AA193 &gt;= 10, "HIGH",IF(
                  'Compound Alert'!AA193 &gt;= 7, "MED","LOW")),IF(
                     $B$8="Emerging Threat", IF(
                        'Compound Alert'!AH193 &gt;= 10, "HIGH",IF(
                            'Compound Alert'!AH193 &gt;= 7, "MED","LOW")))))</f>
        <v>LOW</v>
      </c>
      <c r="M257" s="25" t="str">
        <f ca="1">IF(
   $B$8="Overall Alert",IF(
      'Compound Alert'!U193 &gt;= 7, "HIGH",IF(
         'Compound Alert'!U193 &gt;= 5, "MED","LOW")), IF(
            $B$8="Underlying Vulnerability", IF(
               'Compound Alert'!AB193 &gt;= 10, "HIGH",IF(
                  'Compound Alert'!AB193 &gt;= 7, "MED","LOW")),IF(
                     $B$8="Emerging Threat", IF(
                        'Compound Alert'!AI193 &gt;= 10, "HIGH",IF(
                            'Compound Alert'!AI193 &gt;= 7, "MED","LOW")))))</f>
        <v>LOW</v>
      </c>
      <c r="N257"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257"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row>
    <row r="258" spans="1:15" x14ac:dyDescent="0.2">
      <c r="A258" s="63">
        <v>217</v>
      </c>
      <c r="B258" s="20" t="str">
        <f>'Compound Alert'!B214</f>
        <v>British Virgin Islands</v>
      </c>
      <c r="C258" s="20" t="str">
        <f>'Compound Alert'!C214</f>
        <v>VGB</v>
      </c>
      <c r="D258" s="20" t="str">
        <f>'Compound Alert'!D214</f>
        <v>LCN           Latin America &amp; Caribbean</v>
      </c>
      <c r="E258" s="20" t="str">
        <f>'Compound Alert'!E214</f>
        <v>NA</v>
      </c>
      <c r="F258" s="217">
        <f>'Compound Alert'!F214</f>
        <v>0</v>
      </c>
      <c r="G258" s="22">
        <f ca="1">IF($B$8="Overall Alert",'Compound Alert'!G214,IF($B$8="Underlying Vulnerability",'Compound Alert'!J214,IF($B$8="Emerging Threat",'Compound Alert'!M214)))</f>
        <v>0</v>
      </c>
      <c r="H258" s="23">
        <f ca="1">IF($B$8="Overall Alert",'Compound Alert'!H214,IF($B$8="Underlying Vulnerability",'Compound Alert'!K214,IF($B$8="Emerging Threat",'Compound Alert'!N214)))</f>
        <v>0</v>
      </c>
      <c r="I258" s="50">
        <f ca="1">ROUNDDOWN(G258,0)</f>
        <v>0</v>
      </c>
      <c r="J258"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258" s="25" t="str">
        <f ca="1">IF(
   $B$8="Overall Alert",IF(
      'Compound Alert'!S214 &gt;= 7, "HIGH",IF(
         'Compound Alert'!S214 &gt;= 5, "MED","LOW")), IF(
            $B$8="Underlying Vulnerability", IF(
               'Compound Alert'!Z214 &gt;= 10, "HIGH",IF(
                  'Compound Alert'!Z214 &gt;= 7, "MED","LOW")),IF(
                     $B$8="Emerging Threat", IF(
                        'Compound Alert'!AG214 &gt;= 10, "HIGH",IF(
                            'Compound Alert'!AG214 &gt;= 7, "MED","LOW")))))</f>
        <v>LOW</v>
      </c>
      <c r="L258" s="25" t="str">
        <f ca="1">IF(
   $B$8="Overall Alert",IF(
      'Compound Alert'!T214 &gt;= 7, "HIGH",IF(
         'Compound Alert'!T214 &gt;= 5, "MED","LOW")), IF(
            $B$8="Underlying Vulnerability", IF(
               'Compound Alert'!AA214 &gt;= 10, "HIGH",IF(
                  'Compound Alert'!AA214 &gt;= 7, "MED","LOW")),IF(
                     $B$8="Emerging Threat", IF(
                        'Compound Alert'!AH214 &gt;= 10, "HIGH",IF(
                            'Compound Alert'!AH214 &gt;= 7, "MED","LOW")))))</f>
        <v>LOW</v>
      </c>
      <c r="M258" s="25" t="str">
        <f ca="1">IF(
   $B$8="Overall Alert",IF(
      'Compound Alert'!U214 &gt;= 7, "HIGH",IF(
         'Compound Alert'!U214 &gt;= 5, "MED","LOW")), IF(
            $B$8="Underlying Vulnerability", IF(
               'Compound Alert'!AB214 &gt;= 10, "HIGH",IF(
                  'Compound Alert'!AB214 &gt;= 7, "MED","LOW")),IF(
                     $B$8="Emerging Threat", IF(
                        'Compound Alert'!AI214 &gt;= 10, "HIGH",IF(
                            'Compound Alert'!AI214 &gt;= 7, "MED","LOW")))))</f>
        <v>LOW</v>
      </c>
      <c r="N258"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258"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row>
    <row r="259" spans="1:15" x14ac:dyDescent="0.2">
      <c r="A259" s="63">
        <v>218</v>
      </c>
      <c r="B259" s="20" t="str">
        <f>'Compound Alert'!B215</f>
        <v>Virgin Islands (U.S.)</v>
      </c>
      <c r="C259" s="20" t="str">
        <f>'Compound Alert'!C215</f>
        <v>VIR</v>
      </c>
      <c r="D259" s="20" t="str">
        <f>'Compound Alert'!D215</f>
        <v>LCN           Latin America &amp; Caribbean</v>
      </c>
      <c r="E259" s="20" t="str">
        <f>'Compound Alert'!E215</f>
        <v>NA</v>
      </c>
      <c r="F259" s="217">
        <f>'Compound Alert'!F215</f>
        <v>0</v>
      </c>
      <c r="G259" s="22">
        <f ca="1">IF($B$8="Overall Alert",'Compound Alert'!G215,IF($B$8="Underlying Vulnerability",'Compound Alert'!J215,IF($B$8="Emerging Threat",'Compound Alert'!M215)))</f>
        <v>0</v>
      </c>
      <c r="H259" s="23">
        <f ca="1">IF($B$8="Overall Alert",'Compound Alert'!H215,IF($B$8="Underlying Vulnerability",'Compound Alert'!K215,IF($B$8="Emerging Threat",'Compound Alert'!N215)))</f>
        <v>0</v>
      </c>
      <c r="I259" s="50">
        <f ca="1">ROUNDDOWN(G259,0)</f>
        <v>0</v>
      </c>
      <c r="J259"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259" s="25" t="str">
        <f ca="1">IF(
   $B$8="Overall Alert",IF(
      'Compound Alert'!S215 &gt;= 7, "HIGH",IF(
         'Compound Alert'!S215 &gt;= 5, "MED","LOW")), IF(
            $B$8="Underlying Vulnerability", IF(
               'Compound Alert'!Z215 &gt;= 10, "HIGH",IF(
                  'Compound Alert'!Z215 &gt;= 7, "MED","LOW")),IF(
                     $B$8="Emerging Threat", IF(
                        'Compound Alert'!AG215 &gt;= 10, "HIGH",IF(
                            'Compound Alert'!AG215 &gt;= 7, "MED","LOW")))))</f>
        <v>LOW</v>
      </c>
      <c r="L259" s="25" t="str">
        <f ca="1">IF(
   $B$8="Overall Alert",IF(
      'Compound Alert'!T215 &gt;= 7, "HIGH",IF(
         'Compound Alert'!T215 &gt;= 5, "MED","LOW")), IF(
            $B$8="Underlying Vulnerability", IF(
               'Compound Alert'!AA215 &gt;= 10, "HIGH",IF(
                  'Compound Alert'!AA215 &gt;= 7, "MED","LOW")),IF(
                     $B$8="Emerging Threat", IF(
                        'Compound Alert'!AH215 &gt;= 10, "HIGH",IF(
                            'Compound Alert'!AH215 &gt;= 7, "MED","LOW")))))</f>
        <v>LOW</v>
      </c>
      <c r="M259" s="25" t="str">
        <f ca="1">IF(
   $B$8="Overall Alert",IF(
      'Compound Alert'!U215 &gt;= 7, "HIGH",IF(
         'Compound Alert'!U215 &gt;= 5, "MED","LOW")), IF(
            $B$8="Underlying Vulnerability", IF(
               'Compound Alert'!AB215 &gt;= 10, "HIGH",IF(
                  'Compound Alert'!AB215 &gt;= 7, "MED","LOW")),IF(
                     $B$8="Emerging Threat", IF(
                        'Compound Alert'!AI215 &gt;= 10, "HIGH",IF(
                            'Compound Alert'!AI215 &gt;= 7, "MED","LOW")))))</f>
        <v>LOW</v>
      </c>
      <c r="N259"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259"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row>
    <row r="269" spans="1:15" x14ac:dyDescent="0.2">
      <c r="B269" s="28" t="s">
        <v>463</v>
      </c>
      <c r="G269" s="29" t="s">
        <v>464</v>
      </c>
    </row>
    <row r="270" spans="1:15" x14ac:dyDescent="0.2">
      <c r="B270" s="28">
        <v>0</v>
      </c>
      <c r="G270" s="29">
        <f t="shared" ref="G270:G276" ca="1" si="0">COUNTIFS($G$42:$G$231,"&gt;="&amp;B270,$G$42:$G$231,"&lt;"&amp;B271)</f>
        <v>107</v>
      </c>
    </row>
    <row r="271" spans="1:15" x14ac:dyDescent="0.2">
      <c r="B271" s="28">
        <v>1</v>
      </c>
      <c r="G271" s="29">
        <f t="shared" ca="1" si="0"/>
        <v>51</v>
      </c>
    </row>
    <row r="272" spans="1:15" x14ac:dyDescent="0.2">
      <c r="B272" s="28">
        <v>2</v>
      </c>
      <c r="G272" s="29">
        <f t="shared" ca="1" si="0"/>
        <v>19</v>
      </c>
    </row>
    <row r="273" spans="2:7" x14ac:dyDescent="0.2">
      <c r="B273" s="28">
        <v>3</v>
      </c>
      <c r="G273" s="29">
        <f t="shared" ca="1" si="0"/>
        <v>5</v>
      </c>
    </row>
    <row r="274" spans="2:7" x14ac:dyDescent="0.2">
      <c r="B274" s="28">
        <v>4</v>
      </c>
      <c r="G274" s="29">
        <f t="shared" ca="1" si="0"/>
        <v>7</v>
      </c>
    </row>
    <row r="275" spans="2:7" x14ac:dyDescent="0.2">
      <c r="B275" s="28">
        <v>5</v>
      </c>
      <c r="G275" s="29">
        <f t="shared" ca="1" si="0"/>
        <v>1</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2" priority="3">
      <formula>J42=""</formula>
    </cfRule>
    <cfRule type="containsText" dxfId="321" priority="4" operator="containsText" text="LOW">
      <formula>NOT(ISERROR(SEARCH("LOW",J42)))</formula>
    </cfRule>
    <cfRule type="containsText" dxfId="320" priority="5" operator="containsText" text="MED">
      <formula>NOT(ISERROR(SEARCH("MED",J42)))</formula>
    </cfRule>
    <cfRule type="containsText" dxfId="319" priority="6" operator="containsText" text="HIGH">
      <formula>NOT(ISERROR(SEARCH("HIGH",J42)))</formula>
    </cfRule>
  </conditionalFormatting>
  <conditionalFormatting sqref="J41:P41 P42:P231">
    <cfRule type="expression" dxfId="318" priority="14">
      <formula>J41=""</formula>
    </cfRule>
    <cfRule type="containsText" dxfId="317" priority="15" operator="containsText" text="LOW">
      <formula>NOT(ISERROR(SEARCH("LOW",J41)))</formula>
    </cfRule>
    <cfRule type="containsText" dxfId="316" priority="16" operator="containsText" text="MED">
      <formula>NOT(ISERROR(SEARCH("MED",J41)))</formula>
    </cfRule>
    <cfRule type="containsText" dxfId="315" priority="17" operator="containsText" text="HIGH">
      <formula>NOT(ISERROR(SEARCH("HIGH",J41)))</formula>
    </cfRule>
  </conditionalFormatting>
  <conditionalFormatting sqref="Q41:R231">
    <cfRule type="expression" dxfId="314" priority="20">
      <formula>Q41=""</formula>
    </cfRule>
    <cfRule type="cellIs" dxfId="313" priority="21" operator="between">
      <formula>0</formula>
      <formula>0.332</formula>
    </cfRule>
    <cfRule type="cellIs" dxfId="312" priority="22" operator="between">
      <formula>0.333333333333333</formula>
      <formula>0.665</formula>
    </cfRule>
    <cfRule type="cellIs" dxfId="311"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workbookViewId="0">
      <selection activeCell="E22" sqref="E22"/>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6" t="s">
        <v>416</v>
      </c>
      <c r="J2" s="275" t="s">
        <v>421</v>
      </c>
      <c r="K2" s="275"/>
      <c r="L2" s="275"/>
      <c r="M2" s="275"/>
    </row>
    <row r="3" spans="2:18" ht="16" customHeight="1" x14ac:dyDescent="0.2">
      <c r="B3" s="96" t="s">
        <v>415</v>
      </c>
      <c r="I3" s="276"/>
      <c r="J3" s="275"/>
      <c r="K3" s="275"/>
      <c r="L3" s="275"/>
      <c r="M3" s="275"/>
    </row>
    <row r="4" spans="2:18" x14ac:dyDescent="0.2">
      <c r="B4" s="31"/>
      <c r="I4" s="276"/>
      <c r="J4" s="275"/>
      <c r="K4" s="275"/>
      <c r="L4" s="275"/>
      <c r="M4" s="275"/>
    </row>
    <row r="5" spans="2:18" x14ac:dyDescent="0.2">
      <c r="I5" s="75"/>
      <c r="J5" s="78"/>
    </row>
    <row r="6" spans="2:18" ht="18" customHeight="1" thickBot="1" x14ac:dyDescent="0.25">
      <c r="I6" s="274" t="s">
        <v>411</v>
      </c>
      <c r="J6" s="274"/>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646</v>
      </c>
      <c r="N7" s="77" t="s">
        <v>647</v>
      </c>
      <c r="O7" s="231" t="s">
        <v>648</v>
      </c>
      <c r="P7" s="237" t="s">
        <v>649</v>
      </c>
      <c r="Q7" s="237" t="s">
        <v>553</v>
      </c>
      <c r="R7" s="237" t="s">
        <v>554</v>
      </c>
    </row>
    <row r="8" spans="2:18" ht="17" x14ac:dyDescent="0.2">
      <c r="B8" s="226" t="s">
        <v>549</v>
      </c>
      <c r="C8" s="227" t="s">
        <v>379</v>
      </c>
      <c r="D8" s="227">
        <v>1</v>
      </c>
      <c r="E8" s="227" t="s">
        <v>555</v>
      </c>
      <c r="F8" s="228" t="s">
        <v>556</v>
      </c>
      <c r="G8" s="228" t="s">
        <v>654</v>
      </c>
      <c r="H8" s="238">
        <v>44743</v>
      </c>
      <c r="I8" s="230">
        <v>1</v>
      </c>
      <c r="J8" s="230"/>
      <c r="K8" s="222" t="s">
        <v>506</v>
      </c>
      <c r="L8" s="222" t="s">
        <v>557</v>
      </c>
      <c r="M8" s="222" t="b">
        <v>0</v>
      </c>
      <c r="N8" s="232" t="s">
        <v>650</v>
      </c>
      <c r="O8" s="232" t="s">
        <v>650</v>
      </c>
      <c r="P8" s="232" t="s">
        <v>651</v>
      </c>
      <c r="Q8" s="232" t="b">
        <v>0</v>
      </c>
      <c r="R8" s="232" t="b">
        <v>1</v>
      </c>
    </row>
    <row r="9" spans="2:18" ht="17" x14ac:dyDescent="0.2">
      <c r="B9" s="226" t="s">
        <v>549</v>
      </c>
      <c r="C9" s="227" t="s">
        <v>379</v>
      </c>
      <c r="D9" s="227">
        <v>34</v>
      </c>
      <c r="E9" s="227" t="s">
        <v>652</v>
      </c>
      <c r="F9" s="228" t="s">
        <v>653</v>
      </c>
      <c r="G9" s="228" t="s">
        <v>654</v>
      </c>
      <c r="H9" s="238">
        <v>44755</v>
      </c>
      <c r="I9" s="230">
        <v>1</v>
      </c>
      <c r="J9" s="230"/>
      <c r="K9" s="222" t="s">
        <v>629</v>
      </c>
      <c r="L9" s="222" t="s">
        <v>655</v>
      </c>
      <c r="M9" s="222" t="b">
        <v>0</v>
      </c>
      <c r="N9" s="232" t="s">
        <v>656</v>
      </c>
      <c r="O9" s="232" t="s">
        <v>656</v>
      </c>
      <c r="P9" s="232" t="s">
        <v>657</v>
      </c>
      <c r="Q9" s="232" t="b">
        <v>0</v>
      </c>
      <c r="R9" s="232" t="b">
        <v>1</v>
      </c>
    </row>
    <row r="10" spans="2:18" ht="17" x14ac:dyDescent="0.2">
      <c r="B10" s="226" t="s">
        <v>549</v>
      </c>
      <c r="C10" s="227" t="s">
        <v>372</v>
      </c>
      <c r="D10" s="227">
        <v>42</v>
      </c>
      <c r="E10" s="227" t="s">
        <v>794</v>
      </c>
      <c r="F10" s="228" t="s">
        <v>567</v>
      </c>
      <c r="G10" s="228" t="s">
        <v>654</v>
      </c>
      <c r="H10" s="238">
        <v>44805</v>
      </c>
      <c r="I10" s="230">
        <v>1</v>
      </c>
      <c r="J10" s="230"/>
      <c r="K10" s="222" t="s">
        <v>792</v>
      </c>
      <c r="L10" s="222" t="s">
        <v>795</v>
      </c>
      <c r="M10" s="222" t="b">
        <v>0</v>
      </c>
      <c r="N10" s="232" t="s">
        <v>796</v>
      </c>
      <c r="O10" s="232" t="s">
        <v>796</v>
      </c>
      <c r="P10" s="232" t="s">
        <v>797</v>
      </c>
      <c r="Q10" s="232" t="b">
        <v>0</v>
      </c>
      <c r="R10" s="232" t="b">
        <v>1</v>
      </c>
    </row>
    <row r="11" spans="2:18" ht="17" x14ac:dyDescent="0.2">
      <c r="B11" s="226" t="s">
        <v>549</v>
      </c>
      <c r="C11" s="227" t="s">
        <v>372</v>
      </c>
      <c r="D11" s="227">
        <v>2</v>
      </c>
      <c r="E11" s="227" t="s">
        <v>558</v>
      </c>
      <c r="F11" s="228" t="s">
        <v>559</v>
      </c>
      <c r="G11" s="228" t="s">
        <v>560</v>
      </c>
      <c r="H11" s="238">
        <v>44428</v>
      </c>
      <c r="I11" s="230">
        <v>2</v>
      </c>
      <c r="J11" s="230"/>
      <c r="K11" s="222" t="s">
        <v>386</v>
      </c>
      <c r="L11" s="222" t="s">
        <v>561</v>
      </c>
      <c r="M11" s="222" t="b">
        <v>0</v>
      </c>
      <c r="N11" s="232" t="s">
        <v>562</v>
      </c>
      <c r="O11" s="232" t="s">
        <v>562</v>
      </c>
      <c r="P11" s="232" t="s">
        <v>658</v>
      </c>
      <c r="Q11" s="232" t="b">
        <v>1</v>
      </c>
      <c r="R11" s="232" t="b">
        <v>1</v>
      </c>
    </row>
    <row r="12" spans="2:18" ht="34" x14ac:dyDescent="0.2">
      <c r="B12" s="226" t="s">
        <v>549</v>
      </c>
      <c r="C12" s="227" t="s">
        <v>371</v>
      </c>
      <c r="D12" s="227">
        <v>3</v>
      </c>
      <c r="E12" s="227" t="s">
        <v>563</v>
      </c>
      <c r="F12" s="228" t="s">
        <v>564</v>
      </c>
      <c r="G12" s="228" t="s">
        <v>654</v>
      </c>
      <c r="H12" s="238">
        <v>44546</v>
      </c>
      <c r="I12" s="230">
        <v>1</v>
      </c>
      <c r="J12" s="230"/>
      <c r="K12" s="222" t="s">
        <v>387</v>
      </c>
      <c r="L12" s="222" t="s">
        <v>565</v>
      </c>
      <c r="M12" s="222" t="b">
        <v>0</v>
      </c>
      <c r="N12" s="232" t="s">
        <v>659</v>
      </c>
      <c r="O12" s="232" t="s">
        <v>659</v>
      </c>
      <c r="P12" s="232" t="s">
        <v>660</v>
      </c>
      <c r="Q12" s="232" t="b">
        <v>0</v>
      </c>
      <c r="R12" s="232" t="b">
        <v>1</v>
      </c>
    </row>
    <row r="13" spans="2:18" ht="17" x14ac:dyDescent="0.2">
      <c r="B13" s="226" t="s">
        <v>549</v>
      </c>
      <c r="C13" s="227" t="s">
        <v>373</v>
      </c>
      <c r="D13" s="227">
        <v>33</v>
      </c>
      <c r="E13" s="227" t="s">
        <v>798</v>
      </c>
      <c r="F13" s="228" t="s">
        <v>556</v>
      </c>
      <c r="G13" s="228" t="s">
        <v>589</v>
      </c>
      <c r="H13" s="238">
        <v>44733</v>
      </c>
      <c r="I13" s="230">
        <v>1</v>
      </c>
      <c r="J13" s="230">
        <v>1</v>
      </c>
      <c r="K13" s="222" t="s">
        <v>621</v>
      </c>
      <c r="L13" s="222" t="s">
        <v>622</v>
      </c>
      <c r="M13" s="222" t="b">
        <v>0</v>
      </c>
      <c r="N13" s="232" t="s">
        <v>695</v>
      </c>
      <c r="O13" s="232" t="s">
        <v>802</v>
      </c>
      <c r="P13" s="232" t="s">
        <v>696</v>
      </c>
      <c r="Q13" s="232" t="b">
        <v>0</v>
      </c>
      <c r="R13" s="232" t="b">
        <v>1</v>
      </c>
    </row>
    <row r="14" spans="2:18" ht="17" x14ac:dyDescent="0.2">
      <c r="B14" s="226" t="s">
        <v>549</v>
      </c>
      <c r="C14" s="227" t="s">
        <v>373</v>
      </c>
      <c r="D14" s="227">
        <v>5</v>
      </c>
      <c r="E14" s="227" t="s">
        <v>615</v>
      </c>
      <c r="F14" s="228" t="s">
        <v>567</v>
      </c>
      <c r="G14" s="228" t="s">
        <v>568</v>
      </c>
      <c r="H14" s="238">
        <v>45019</v>
      </c>
      <c r="I14" s="230">
        <v>2</v>
      </c>
      <c r="J14" s="230"/>
      <c r="K14" s="222" t="s">
        <v>388</v>
      </c>
      <c r="L14" s="222" t="s">
        <v>569</v>
      </c>
      <c r="M14" s="222" t="b">
        <v>0</v>
      </c>
      <c r="N14" s="232" t="s">
        <v>661</v>
      </c>
      <c r="O14" s="232" t="s">
        <v>661</v>
      </c>
      <c r="P14" s="232" t="s">
        <v>662</v>
      </c>
      <c r="Q14" s="232" t="b">
        <v>1</v>
      </c>
      <c r="R14" s="232" t="b">
        <v>1</v>
      </c>
    </row>
    <row r="15" spans="2:18" ht="17" x14ac:dyDescent="0.2">
      <c r="B15" s="226" t="s">
        <v>549</v>
      </c>
      <c r="C15" s="227" t="s">
        <v>571</v>
      </c>
      <c r="D15" s="227">
        <v>6</v>
      </c>
      <c r="E15" s="227" t="s">
        <v>572</v>
      </c>
      <c r="F15" s="228" t="s">
        <v>566</v>
      </c>
      <c r="G15" s="228" t="s">
        <v>654</v>
      </c>
      <c r="H15" s="238">
        <v>45019</v>
      </c>
      <c r="I15" s="229">
        <v>1</v>
      </c>
      <c r="J15" s="230"/>
      <c r="K15" s="222" t="s">
        <v>389</v>
      </c>
      <c r="L15" s="222" t="s">
        <v>573</v>
      </c>
      <c r="M15" s="222" t="b">
        <v>0</v>
      </c>
      <c r="N15" s="232" t="s">
        <v>663</v>
      </c>
      <c r="O15" s="232" t="s">
        <v>664</v>
      </c>
      <c r="P15" s="232" t="s">
        <v>665</v>
      </c>
      <c r="Q15" s="232" t="b">
        <v>0</v>
      </c>
      <c r="R15" s="232" t="b">
        <v>1</v>
      </c>
    </row>
    <row r="16" spans="2:18" ht="17" x14ac:dyDescent="0.2">
      <c r="B16" s="226" t="s">
        <v>549</v>
      </c>
      <c r="C16" s="227" t="s">
        <v>390</v>
      </c>
      <c r="D16" s="227">
        <v>7</v>
      </c>
      <c r="E16" s="227" t="s">
        <v>574</v>
      </c>
      <c r="F16" s="228" t="s">
        <v>566</v>
      </c>
      <c r="G16" s="228" t="s">
        <v>654</v>
      </c>
      <c r="H16" s="238">
        <v>45019</v>
      </c>
      <c r="I16" s="229">
        <v>1</v>
      </c>
      <c r="J16" s="230"/>
      <c r="K16" s="222" t="s">
        <v>391</v>
      </c>
      <c r="L16" s="222" t="s">
        <v>575</v>
      </c>
      <c r="M16" s="222" t="b">
        <v>0</v>
      </c>
      <c r="N16" s="232" t="s">
        <v>666</v>
      </c>
      <c r="O16" s="232" t="s">
        <v>664</v>
      </c>
      <c r="P16" s="232" t="s">
        <v>665</v>
      </c>
      <c r="Q16" s="232" t="b">
        <v>0</v>
      </c>
      <c r="R16" s="232" t="b">
        <v>1</v>
      </c>
    </row>
    <row r="17" spans="2:18" ht="17" x14ac:dyDescent="0.2">
      <c r="B17" s="226" t="s">
        <v>576</v>
      </c>
      <c r="C17" s="227" t="s">
        <v>379</v>
      </c>
      <c r="D17" s="227">
        <v>8</v>
      </c>
      <c r="E17" s="227" t="s">
        <v>577</v>
      </c>
      <c r="F17" s="228" t="s">
        <v>578</v>
      </c>
      <c r="G17" s="228" t="s">
        <v>604</v>
      </c>
      <c r="H17" s="238">
        <v>45091</v>
      </c>
      <c r="I17" s="229"/>
      <c r="J17" s="230">
        <v>1</v>
      </c>
      <c r="K17" s="222" t="s">
        <v>413</v>
      </c>
      <c r="L17" s="222" t="s">
        <v>579</v>
      </c>
      <c r="M17" s="222" t="b">
        <v>1</v>
      </c>
      <c r="N17" s="232" t="s">
        <v>580</v>
      </c>
      <c r="O17" s="232" t="s">
        <v>580</v>
      </c>
      <c r="P17" s="232" t="s">
        <v>667</v>
      </c>
      <c r="Q17" s="232" t="b">
        <v>0</v>
      </c>
      <c r="R17" s="232" t="b">
        <v>1</v>
      </c>
    </row>
    <row r="18" spans="2:18" ht="17" x14ac:dyDescent="0.2">
      <c r="B18" s="226" t="s">
        <v>576</v>
      </c>
      <c r="C18" s="227" t="s">
        <v>379</v>
      </c>
      <c r="D18" s="227">
        <v>32</v>
      </c>
      <c r="E18" s="227" t="s">
        <v>581</v>
      </c>
      <c r="F18" s="228" t="s">
        <v>582</v>
      </c>
      <c r="G18" s="228" t="s">
        <v>560</v>
      </c>
      <c r="H18" s="238">
        <v>45091</v>
      </c>
      <c r="I18" s="229"/>
      <c r="J18" s="230">
        <v>1</v>
      </c>
      <c r="K18" s="222" t="s">
        <v>523</v>
      </c>
      <c r="L18" s="222" t="s">
        <v>583</v>
      </c>
      <c r="M18" s="222" t="b">
        <v>1</v>
      </c>
      <c r="N18" s="232" t="s">
        <v>668</v>
      </c>
      <c r="O18" s="232" t="s">
        <v>669</v>
      </c>
      <c r="P18" s="232" t="s">
        <v>670</v>
      </c>
      <c r="Q18" s="232" t="b">
        <v>0</v>
      </c>
      <c r="R18" s="232" t="b">
        <v>1</v>
      </c>
    </row>
    <row r="19" spans="2:18" ht="17" x14ac:dyDescent="0.2">
      <c r="B19" s="226" t="s">
        <v>576</v>
      </c>
      <c r="C19" s="227" t="s">
        <v>379</v>
      </c>
      <c r="D19" s="227">
        <v>36</v>
      </c>
      <c r="E19" s="227" t="s">
        <v>671</v>
      </c>
      <c r="F19" s="228" t="s">
        <v>672</v>
      </c>
      <c r="G19" s="228" t="s">
        <v>560</v>
      </c>
      <c r="H19" s="238">
        <v>45091</v>
      </c>
      <c r="I19" s="229"/>
      <c r="J19" s="230">
        <v>1</v>
      </c>
      <c r="K19" s="222" t="s">
        <v>630</v>
      </c>
      <c r="L19" s="222" t="s">
        <v>815</v>
      </c>
      <c r="M19" s="222" t="b">
        <v>1</v>
      </c>
      <c r="N19" s="232" t="s">
        <v>673</v>
      </c>
      <c r="O19" s="232" t="s">
        <v>674</v>
      </c>
      <c r="P19" s="232" t="s">
        <v>675</v>
      </c>
      <c r="Q19" s="232" t="b">
        <v>0</v>
      </c>
      <c r="R19" s="232" t="b">
        <v>1</v>
      </c>
    </row>
    <row r="20" spans="2:18" ht="17" x14ac:dyDescent="0.2">
      <c r="B20" s="226" t="s">
        <v>576</v>
      </c>
      <c r="C20" s="227" t="s">
        <v>379</v>
      </c>
      <c r="D20" s="227">
        <v>37</v>
      </c>
      <c r="E20" s="227" t="s">
        <v>676</v>
      </c>
      <c r="F20" s="228" t="s">
        <v>567</v>
      </c>
      <c r="G20" s="228" t="s">
        <v>568</v>
      </c>
      <c r="H20" s="238">
        <v>45019</v>
      </c>
      <c r="I20" s="229"/>
      <c r="J20" s="230">
        <v>1</v>
      </c>
      <c r="K20" s="222" t="s">
        <v>631</v>
      </c>
      <c r="L20" s="222" t="s">
        <v>677</v>
      </c>
      <c r="M20" s="222" t="b">
        <v>0</v>
      </c>
      <c r="N20" s="232" t="s">
        <v>678</v>
      </c>
      <c r="O20" s="232" t="s">
        <v>661</v>
      </c>
      <c r="P20" s="232" t="s">
        <v>662</v>
      </c>
      <c r="Q20" s="232" t="b">
        <v>0</v>
      </c>
      <c r="R20" s="232" t="b">
        <v>1</v>
      </c>
    </row>
    <row r="21" spans="2:18" ht="17" x14ac:dyDescent="0.2">
      <c r="B21" s="226" t="s">
        <v>576</v>
      </c>
      <c r="C21" s="227" t="s">
        <v>379</v>
      </c>
      <c r="D21" s="227">
        <v>38</v>
      </c>
      <c r="E21" s="227" t="s">
        <v>679</v>
      </c>
      <c r="F21" s="228" t="s">
        <v>578</v>
      </c>
      <c r="G21" s="228" t="s">
        <v>604</v>
      </c>
      <c r="H21" s="238">
        <v>45091</v>
      </c>
      <c r="I21" s="229"/>
      <c r="J21" s="230">
        <v>1</v>
      </c>
      <c r="K21" s="222" t="s">
        <v>632</v>
      </c>
      <c r="L21" s="222" t="s">
        <v>680</v>
      </c>
      <c r="M21" s="222" t="b">
        <v>1</v>
      </c>
      <c r="N21" s="232" t="s">
        <v>681</v>
      </c>
      <c r="O21" s="232" t="s">
        <v>580</v>
      </c>
      <c r="P21" s="232" t="s">
        <v>667</v>
      </c>
      <c r="Q21" s="232" t="b">
        <v>0</v>
      </c>
      <c r="R21" s="232" t="b">
        <v>1</v>
      </c>
    </row>
    <row r="22" spans="2:18" ht="17" x14ac:dyDescent="0.2">
      <c r="B22" s="226" t="s">
        <v>576</v>
      </c>
      <c r="C22" s="227" t="s">
        <v>372</v>
      </c>
      <c r="D22" s="227">
        <v>11</v>
      </c>
      <c r="E22" s="227" t="s">
        <v>584</v>
      </c>
      <c r="F22" s="228" t="s">
        <v>585</v>
      </c>
      <c r="G22" s="228" t="s">
        <v>560</v>
      </c>
      <c r="H22" s="238">
        <v>45077</v>
      </c>
      <c r="I22" s="229"/>
      <c r="J22" s="229">
        <v>1</v>
      </c>
      <c r="K22" s="222" t="s">
        <v>809</v>
      </c>
      <c r="L22" s="222" t="s">
        <v>814</v>
      </c>
      <c r="M22" s="222" t="b">
        <v>0</v>
      </c>
      <c r="N22" s="232" t="s">
        <v>586</v>
      </c>
      <c r="O22" s="232" t="s">
        <v>586</v>
      </c>
      <c r="P22" s="232" t="s">
        <v>682</v>
      </c>
      <c r="Q22" s="232" t="b">
        <v>0</v>
      </c>
      <c r="R22" s="232" t="b">
        <v>1</v>
      </c>
    </row>
    <row r="23" spans="2:18" ht="17" x14ac:dyDescent="0.2">
      <c r="B23" s="226" t="s">
        <v>576</v>
      </c>
      <c r="C23" s="227" t="s">
        <v>372</v>
      </c>
      <c r="D23" s="227">
        <v>12</v>
      </c>
      <c r="E23" s="227" t="s">
        <v>587</v>
      </c>
      <c r="F23" s="228" t="s">
        <v>588</v>
      </c>
      <c r="G23" s="228" t="s">
        <v>589</v>
      </c>
      <c r="H23" s="238">
        <v>44803</v>
      </c>
      <c r="I23" s="229"/>
      <c r="J23" s="229">
        <v>1</v>
      </c>
      <c r="K23" s="222" t="s">
        <v>438</v>
      </c>
      <c r="L23" s="222" t="s">
        <v>590</v>
      </c>
      <c r="M23" s="222" t="b">
        <v>0</v>
      </c>
      <c r="N23" s="232" t="s">
        <v>683</v>
      </c>
      <c r="O23" s="232" t="s">
        <v>591</v>
      </c>
      <c r="P23" s="232" t="s">
        <v>684</v>
      </c>
      <c r="Q23" s="232" t="b">
        <v>0</v>
      </c>
      <c r="R23" s="232" t="b">
        <v>1</v>
      </c>
    </row>
    <row r="24" spans="2:18" ht="17" x14ac:dyDescent="0.2">
      <c r="B24" s="226" t="s">
        <v>576</v>
      </c>
      <c r="C24" s="227" t="s">
        <v>372</v>
      </c>
      <c r="D24" s="227">
        <v>13</v>
      </c>
      <c r="E24" s="227" t="s">
        <v>628</v>
      </c>
      <c r="F24" s="228" t="s">
        <v>556</v>
      </c>
      <c r="G24" s="228" t="s">
        <v>568</v>
      </c>
      <c r="H24" s="238">
        <v>45058</v>
      </c>
      <c r="I24" s="229"/>
      <c r="J24" s="229">
        <v>1</v>
      </c>
      <c r="K24" s="222" t="s">
        <v>392</v>
      </c>
      <c r="L24" s="222" t="s">
        <v>592</v>
      </c>
      <c r="M24" s="222" t="b">
        <v>0</v>
      </c>
      <c r="N24" s="232" t="s">
        <v>593</v>
      </c>
      <c r="O24" s="232" t="s">
        <v>685</v>
      </c>
      <c r="P24" s="232" t="s">
        <v>686</v>
      </c>
      <c r="Q24" s="232" t="b">
        <v>0</v>
      </c>
      <c r="R24" s="232" t="b">
        <v>1</v>
      </c>
    </row>
    <row r="25" spans="2:18" ht="17" x14ac:dyDescent="0.2">
      <c r="B25" s="226" t="s">
        <v>576</v>
      </c>
      <c r="C25" s="227" t="s">
        <v>371</v>
      </c>
      <c r="D25" s="227">
        <v>21</v>
      </c>
      <c r="E25" s="227" t="s">
        <v>595</v>
      </c>
      <c r="F25" s="228" t="s">
        <v>596</v>
      </c>
      <c r="G25" s="228" t="s">
        <v>560</v>
      </c>
      <c r="H25" s="238">
        <v>45091</v>
      </c>
      <c r="I25" s="229"/>
      <c r="J25" s="229">
        <v>1</v>
      </c>
      <c r="K25" s="222" t="s">
        <v>524</v>
      </c>
      <c r="L25" s="222" t="s">
        <v>597</v>
      </c>
      <c r="M25" s="222" t="b">
        <v>1</v>
      </c>
      <c r="N25" s="232" t="s">
        <v>687</v>
      </c>
      <c r="O25" s="232" t="s">
        <v>598</v>
      </c>
      <c r="P25" s="232" t="s">
        <v>688</v>
      </c>
      <c r="Q25" s="232" t="b">
        <v>0</v>
      </c>
      <c r="R25" s="232" t="b">
        <v>1</v>
      </c>
    </row>
    <row r="26" spans="2:18" ht="17" x14ac:dyDescent="0.2">
      <c r="B26" s="226" t="s">
        <v>576</v>
      </c>
      <c r="C26" s="227" t="s">
        <v>371</v>
      </c>
      <c r="D26" s="227">
        <v>39</v>
      </c>
      <c r="E26" s="227" t="s">
        <v>689</v>
      </c>
      <c r="F26" s="228" t="s">
        <v>690</v>
      </c>
      <c r="G26" s="228" t="s">
        <v>560</v>
      </c>
      <c r="H26" s="238">
        <v>45091</v>
      </c>
      <c r="I26" s="229"/>
      <c r="J26" s="229">
        <v>1</v>
      </c>
      <c r="K26" s="222" t="s">
        <v>636</v>
      </c>
      <c r="L26" s="222" t="s">
        <v>691</v>
      </c>
      <c r="M26" s="222" t="b">
        <v>1</v>
      </c>
      <c r="N26" s="232" t="s">
        <v>692</v>
      </c>
      <c r="O26" s="232" t="s">
        <v>693</v>
      </c>
      <c r="P26" s="232" t="s">
        <v>694</v>
      </c>
      <c r="Q26" s="232" t="b">
        <v>0</v>
      </c>
      <c r="R26" s="232" t="b">
        <v>1</v>
      </c>
    </row>
    <row r="27" spans="2:18" ht="17" x14ac:dyDescent="0.2">
      <c r="B27" s="226" t="s">
        <v>576</v>
      </c>
      <c r="C27" s="227" t="s">
        <v>373</v>
      </c>
      <c r="D27" s="227">
        <v>22</v>
      </c>
      <c r="E27" s="227" t="s">
        <v>616</v>
      </c>
      <c r="F27" s="228" t="s">
        <v>567</v>
      </c>
      <c r="G27" s="228" t="s">
        <v>568</v>
      </c>
      <c r="H27" s="238">
        <v>45019</v>
      </c>
      <c r="I27" s="229"/>
      <c r="J27" s="229">
        <v>2</v>
      </c>
      <c r="K27" s="222" t="s">
        <v>393</v>
      </c>
      <c r="L27" s="222" t="s">
        <v>599</v>
      </c>
      <c r="M27" s="222" t="b">
        <v>0</v>
      </c>
      <c r="N27" s="232" t="s">
        <v>661</v>
      </c>
      <c r="O27" s="232" t="s">
        <v>570</v>
      </c>
      <c r="P27" s="232" t="s">
        <v>662</v>
      </c>
      <c r="Q27" s="232" t="b">
        <v>1</v>
      </c>
      <c r="R27" s="232" t="b">
        <v>1</v>
      </c>
    </row>
    <row r="28" spans="2:18" ht="17" x14ac:dyDescent="0.2">
      <c r="B28" s="226" t="s">
        <v>576</v>
      </c>
      <c r="C28" s="227" t="s">
        <v>373</v>
      </c>
      <c r="D28" s="227">
        <v>33</v>
      </c>
      <c r="E28" s="227" t="s">
        <v>798</v>
      </c>
      <c r="F28" s="228" t="s">
        <v>556</v>
      </c>
      <c r="G28" s="228" t="s">
        <v>589</v>
      </c>
      <c r="H28" s="238">
        <v>44733</v>
      </c>
      <c r="I28" s="229">
        <v>1</v>
      </c>
      <c r="J28" s="230">
        <v>1</v>
      </c>
      <c r="K28" s="222" t="s">
        <v>621</v>
      </c>
      <c r="L28" s="222" t="s">
        <v>622</v>
      </c>
      <c r="M28" s="222" t="b">
        <v>0</v>
      </c>
      <c r="N28" s="232" t="s">
        <v>695</v>
      </c>
      <c r="O28" s="232" t="s">
        <v>623</v>
      </c>
      <c r="P28" s="232" t="s">
        <v>696</v>
      </c>
      <c r="Q28" s="232" t="b">
        <v>0</v>
      </c>
      <c r="R28" s="232" t="b">
        <v>1</v>
      </c>
    </row>
    <row r="29" spans="2:18" ht="34" x14ac:dyDescent="0.2">
      <c r="B29" s="226" t="s">
        <v>576</v>
      </c>
      <c r="C29" s="227" t="s">
        <v>571</v>
      </c>
      <c r="D29" s="227">
        <v>23</v>
      </c>
      <c r="E29" s="227" t="s">
        <v>600</v>
      </c>
      <c r="F29" s="228" t="s">
        <v>601</v>
      </c>
      <c r="G29" s="228" t="s">
        <v>594</v>
      </c>
      <c r="H29" s="238">
        <v>45091</v>
      </c>
      <c r="I29" s="229"/>
      <c r="J29" s="230">
        <v>1</v>
      </c>
      <c r="K29" s="222" t="s">
        <v>395</v>
      </c>
      <c r="L29" s="222" t="s">
        <v>602</v>
      </c>
      <c r="M29" s="222" t="b">
        <v>1</v>
      </c>
      <c r="N29" s="232" t="s">
        <v>697</v>
      </c>
      <c r="O29" s="232" t="s">
        <v>697</v>
      </c>
      <c r="P29" s="232" t="s">
        <v>698</v>
      </c>
      <c r="Q29" s="232" t="b">
        <v>0</v>
      </c>
      <c r="R29" s="232" t="b">
        <v>1</v>
      </c>
    </row>
    <row r="30" spans="2:18" ht="17" x14ac:dyDescent="0.2">
      <c r="B30" s="226" t="s">
        <v>576</v>
      </c>
      <c r="C30" s="227" t="s">
        <v>571</v>
      </c>
      <c r="D30" s="227">
        <v>24</v>
      </c>
      <c r="E30" s="227" t="s">
        <v>603</v>
      </c>
      <c r="F30" s="228" t="s">
        <v>585</v>
      </c>
      <c r="G30" s="228" t="s">
        <v>604</v>
      </c>
      <c r="H30" s="238">
        <v>45090</v>
      </c>
      <c r="I30" s="229"/>
      <c r="J30" s="230">
        <v>1</v>
      </c>
      <c r="K30" s="222" t="s">
        <v>396</v>
      </c>
      <c r="L30" s="222" t="s">
        <v>396</v>
      </c>
      <c r="M30" s="222" t="b">
        <v>0</v>
      </c>
      <c r="N30" s="232" t="s">
        <v>699</v>
      </c>
      <c r="O30" s="232" t="s">
        <v>700</v>
      </c>
      <c r="P30" s="232" t="s">
        <v>701</v>
      </c>
      <c r="Q30" s="232" t="b">
        <v>0</v>
      </c>
      <c r="R30" s="232" t="b">
        <v>1</v>
      </c>
    </row>
    <row r="31" spans="2:18" ht="17" x14ac:dyDescent="0.2">
      <c r="B31" s="226" t="s">
        <v>576</v>
      </c>
      <c r="C31" s="227" t="s">
        <v>571</v>
      </c>
      <c r="D31" s="227">
        <v>25</v>
      </c>
      <c r="E31" s="227" t="s">
        <v>605</v>
      </c>
      <c r="F31" s="228" t="s">
        <v>566</v>
      </c>
      <c r="G31" s="228" t="s">
        <v>594</v>
      </c>
      <c r="H31" s="238">
        <v>45091</v>
      </c>
      <c r="I31" s="229"/>
      <c r="J31" s="230">
        <v>1</v>
      </c>
      <c r="K31" s="222" t="s">
        <v>827</v>
      </c>
      <c r="L31" s="222" t="s">
        <v>829</v>
      </c>
      <c r="M31" s="222" t="b">
        <v>1</v>
      </c>
      <c r="N31" s="232" t="s">
        <v>702</v>
      </c>
      <c r="O31" s="232" t="s">
        <v>702</v>
      </c>
      <c r="P31" s="232" t="s">
        <v>675</v>
      </c>
      <c r="Q31" s="232" t="b">
        <v>0</v>
      </c>
      <c r="R31" s="232" t="b">
        <v>1</v>
      </c>
    </row>
    <row r="32" spans="2:18" ht="34" x14ac:dyDescent="0.2">
      <c r="B32" s="226" t="s">
        <v>576</v>
      </c>
      <c r="C32" s="227" t="s">
        <v>571</v>
      </c>
      <c r="D32" s="227">
        <v>26</v>
      </c>
      <c r="E32" s="227" t="s">
        <v>606</v>
      </c>
      <c r="F32" s="228" t="s">
        <v>607</v>
      </c>
      <c r="G32" s="228" t="s">
        <v>608</v>
      </c>
      <c r="H32" s="238">
        <v>45075</v>
      </c>
      <c r="I32" s="229"/>
      <c r="J32" s="230">
        <v>1</v>
      </c>
      <c r="K32" s="222" t="s">
        <v>394</v>
      </c>
      <c r="L32" s="222" t="s">
        <v>609</v>
      </c>
      <c r="M32" s="222" t="b">
        <v>1</v>
      </c>
      <c r="N32" s="232" t="s">
        <v>703</v>
      </c>
      <c r="O32" s="232" t="s">
        <v>703</v>
      </c>
      <c r="P32" s="232" t="s">
        <v>704</v>
      </c>
      <c r="Q32" s="232" t="b">
        <v>0</v>
      </c>
      <c r="R32" s="232" t="b">
        <v>1</v>
      </c>
    </row>
    <row r="33" spans="2:18" ht="17" x14ac:dyDescent="0.2">
      <c r="B33" s="226" t="s">
        <v>576</v>
      </c>
      <c r="C33" s="227" t="s">
        <v>571</v>
      </c>
      <c r="D33" s="227">
        <v>41</v>
      </c>
      <c r="E33" s="227" t="s">
        <v>705</v>
      </c>
      <c r="F33" s="228" t="s">
        <v>672</v>
      </c>
      <c r="G33" s="228" t="s">
        <v>560</v>
      </c>
      <c r="H33" s="238">
        <v>45091</v>
      </c>
      <c r="I33" s="229"/>
      <c r="J33" s="230">
        <v>1</v>
      </c>
      <c r="K33" s="222" t="s">
        <v>642</v>
      </c>
      <c r="L33" s="222" t="s">
        <v>706</v>
      </c>
      <c r="M33" s="222" t="b">
        <v>1</v>
      </c>
      <c r="N33" s="232" t="s">
        <v>673</v>
      </c>
      <c r="O33" s="232" t="s">
        <v>673</v>
      </c>
      <c r="P33" s="232" t="s">
        <v>675</v>
      </c>
      <c r="Q33" s="232" t="b">
        <v>0</v>
      </c>
      <c r="R33" s="232" t="b">
        <v>1</v>
      </c>
    </row>
    <row r="34" spans="2:18" ht="17" x14ac:dyDescent="0.2">
      <c r="B34" s="226" t="s">
        <v>576</v>
      </c>
      <c r="C34" s="227" t="s">
        <v>390</v>
      </c>
      <c r="D34" s="227">
        <v>27</v>
      </c>
      <c r="E34" s="227" t="s">
        <v>610</v>
      </c>
      <c r="F34" s="228" t="s">
        <v>611</v>
      </c>
      <c r="G34" s="228" t="s">
        <v>589</v>
      </c>
      <c r="H34" s="238">
        <v>45058</v>
      </c>
      <c r="I34" s="229"/>
      <c r="J34" s="230">
        <v>1</v>
      </c>
      <c r="K34" s="222" t="s">
        <v>478</v>
      </c>
      <c r="L34" s="222" t="s">
        <v>612</v>
      </c>
      <c r="M34" s="222" t="b">
        <v>0</v>
      </c>
      <c r="N34" s="232" t="s">
        <v>707</v>
      </c>
      <c r="O34" s="232" t="s">
        <v>708</v>
      </c>
      <c r="P34" s="232" t="s">
        <v>709</v>
      </c>
      <c r="Q34" s="232" t="b">
        <v>0</v>
      </c>
      <c r="R34" s="232" t="b">
        <v>1</v>
      </c>
    </row>
    <row r="35" spans="2:18" ht="17" x14ac:dyDescent="0.2">
      <c r="B35" s="226" t="s">
        <v>576</v>
      </c>
      <c r="C35" s="227" t="s">
        <v>390</v>
      </c>
      <c r="D35" s="227">
        <v>28</v>
      </c>
      <c r="E35" s="227" t="s">
        <v>624</v>
      </c>
      <c r="F35" s="228" t="s">
        <v>556</v>
      </c>
      <c r="G35" s="228" t="s">
        <v>589</v>
      </c>
      <c r="H35" s="238">
        <v>44733</v>
      </c>
      <c r="I35" s="229"/>
      <c r="J35" s="230">
        <v>1</v>
      </c>
      <c r="K35" s="222" t="s">
        <v>439</v>
      </c>
      <c r="L35" s="222" t="s">
        <v>613</v>
      </c>
      <c r="M35" s="222" t="b">
        <v>0</v>
      </c>
      <c r="N35" s="232" t="s">
        <v>695</v>
      </c>
      <c r="O35" s="232" t="s">
        <v>623</v>
      </c>
      <c r="P35" s="232" t="s">
        <v>696</v>
      </c>
      <c r="Q35" s="232" t="b">
        <v>0</v>
      </c>
      <c r="R35" s="232" t="b">
        <v>1</v>
      </c>
    </row>
    <row r="36" spans="2:18" ht="17" x14ac:dyDescent="0.2">
      <c r="B36" s="226" t="s">
        <v>576</v>
      </c>
      <c r="C36" s="227" t="s">
        <v>390</v>
      </c>
      <c r="D36" s="227">
        <v>31</v>
      </c>
      <c r="E36" s="227" t="s">
        <v>869</v>
      </c>
      <c r="F36" s="228" t="s">
        <v>556</v>
      </c>
      <c r="G36" s="228" t="s">
        <v>589</v>
      </c>
      <c r="H36" s="238">
        <v>45043</v>
      </c>
      <c r="I36" s="229"/>
      <c r="J36" s="230">
        <v>1</v>
      </c>
      <c r="K36" s="222" t="s">
        <v>440</v>
      </c>
      <c r="L36" s="222" t="s">
        <v>614</v>
      </c>
      <c r="M36" s="222" t="b">
        <v>0</v>
      </c>
      <c r="N36" s="232" t="s">
        <v>710</v>
      </c>
      <c r="O36" s="232" t="s">
        <v>711</v>
      </c>
      <c r="P36" s="232"/>
      <c r="Q36" s="232" t="b">
        <v>0</v>
      </c>
      <c r="R36" s="232" t="b">
        <v>1</v>
      </c>
    </row>
    <row r="37" spans="2:18" ht="17" x14ac:dyDescent="0.2">
      <c r="B37" s="226" t="s">
        <v>576</v>
      </c>
      <c r="C37" s="227" t="s">
        <v>390</v>
      </c>
      <c r="D37" s="227">
        <v>40</v>
      </c>
      <c r="E37" s="227" t="s">
        <v>712</v>
      </c>
      <c r="F37" s="228" t="s">
        <v>672</v>
      </c>
      <c r="G37" s="228" t="s">
        <v>560</v>
      </c>
      <c r="H37" s="238">
        <v>45058</v>
      </c>
      <c r="I37" s="229"/>
      <c r="J37" s="230">
        <v>1</v>
      </c>
      <c r="K37" s="222" t="s">
        <v>644</v>
      </c>
      <c r="L37" s="222" t="s">
        <v>713</v>
      </c>
      <c r="M37" s="222" t="b">
        <v>1</v>
      </c>
      <c r="N37" s="232" t="s">
        <v>673</v>
      </c>
      <c r="O37" s="232" t="s">
        <v>673</v>
      </c>
      <c r="P37" s="232" t="s">
        <v>675</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310" priority="775">
      <formula>B8=B7</formula>
    </cfRule>
  </conditionalFormatting>
  <conditionalFormatting sqref="B9:R48">
    <cfRule type="expression" dxfId="309" priority="730" stopIfTrue="1">
      <formula>$B9&lt;&gt;$B8</formula>
    </cfRule>
  </conditionalFormatting>
  <conditionalFormatting sqref="C9:R48">
    <cfRule type="expression" dxfId="308" priority="794" stopIfTrue="1">
      <formula>$C9&lt;&gt;$C8</formula>
    </cfRule>
  </conditionalFormatting>
  <conditionalFormatting sqref="D8:R37">
    <cfRule type="expression" dxfId="307" priority="651">
      <formula>$R8=FALSE</formula>
    </cfRule>
  </conditionalFormatting>
  <conditionalFormatting sqref="D9:R48">
    <cfRule type="expression" dxfId="306" priority="868">
      <formula>$D9&lt;&gt;$D8</formula>
    </cfRule>
  </conditionalFormatting>
  <conditionalFormatting sqref="H8:H51">
    <cfRule type="colorScale" priority="705">
      <colorScale>
        <cfvo type="formula" val="TODAY()-180"/>
        <cfvo type="formula" val="TODAY()-90"/>
        <cfvo type="max"/>
        <color rgb="FFFFC2C3"/>
        <color theme="0"/>
        <color rgb="FFFFFEC2"/>
      </colorScale>
    </cfRule>
  </conditionalFormatting>
  <conditionalFormatting sqref="I8:J48">
    <cfRule type="expression" dxfId="305" priority="3">
      <formula>NOT(ISBLANK($E8))</formula>
    </cfRule>
  </conditionalFormatting>
  <dataValidations disablePrompts="1"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80" zoomScaleNormal="80" workbookViewId="0">
      <pane ySplit="4" topLeftCell="A5" activePane="bottomLeft" state="frozen"/>
      <selection pane="bottomLeft" activeCell="V102" sqref="V102"/>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1">
        <f>MATCH($C7,'Data Reliability'!$E$7:$E$409,0)</f>
        <v>1</v>
      </c>
    </row>
    <row r="2" spans="1:53" s="5" customFormat="1" ht="16" customHeight="1" x14ac:dyDescent="0.2">
      <c r="A2" s="58"/>
      <c r="B2" s="95" t="s">
        <v>418</v>
      </c>
      <c r="C2" s="6"/>
      <c r="D2" s="6"/>
      <c r="E2" s="6"/>
      <c r="F2" s="58"/>
      <c r="G2" s="285" t="s">
        <v>420</v>
      </c>
      <c r="H2" s="285"/>
      <c r="I2" s="285"/>
      <c r="J2" s="285"/>
      <c r="K2" s="285"/>
      <c r="L2" s="285"/>
      <c r="M2" s="285"/>
      <c r="N2" s="285"/>
      <c r="O2" s="286"/>
      <c r="P2" s="114"/>
      <c r="Q2" s="56"/>
      <c r="R2" s="287" t="s">
        <v>363</v>
      </c>
      <c r="S2" s="288"/>
      <c r="T2" s="288"/>
      <c r="U2" s="288"/>
      <c r="V2" s="288"/>
      <c r="W2" s="289"/>
      <c r="X2" s="53"/>
      <c r="Y2" s="287" t="s">
        <v>364</v>
      </c>
      <c r="Z2" s="288"/>
      <c r="AA2" s="288"/>
      <c r="AB2" s="288"/>
      <c r="AC2" s="288"/>
      <c r="AD2" s="289"/>
      <c r="AE2" s="53"/>
      <c r="AF2" s="290" t="s">
        <v>456</v>
      </c>
      <c r="AG2" s="285"/>
      <c r="AH2" s="285"/>
      <c r="AI2" s="285"/>
      <c r="AJ2" s="285"/>
      <c r="AK2" s="286"/>
      <c r="AL2" s="45"/>
      <c r="AM2" s="286" t="s">
        <v>365</v>
      </c>
      <c r="AN2" s="291"/>
    </row>
    <row r="3" spans="1:53" s="7" customFormat="1" ht="58" customHeight="1" x14ac:dyDescent="0.2">
      <c r="A3" s="59"/>
      <c r="B3" s="8"/>
      <c r="C3" s="9"/>
      <c r="D3" s="9"/>
      <c r="E3" s="9"/>
      <c r="F3" s="59"/>
      <c r="G3" s="284" t="s">
        <v>445</v>
      </c>
      <c r="H3" s="284"/>
      <c r="I3" s="284"/>
      <c r="J3" s="284"/>
      <c r="K3" s="284"/>
      <c r="L3" s="284"/>
      <c r="M3" s="284"/>
      <c r="N3" s="284"/>
      <c r="O3" s="284"/>
      <c r="Q3" s="57"/>
      <c r="R3" s="277" t="s">
        <v>366</v>
      </c>
      <c r="S3" s="278"/>
      <c r="T3" s="278"/>
      <c r="U3" s="278"/>
      <c r="V3" s="278"/>
      <c r="W3" s="279"/>
      <c r="X3" s="54"/>
      <c r="Y3" s="277" t="s">
        <v>367</v>
      </c>
      <c r="Z3" s="278"/>
      <c r="AA3" s="278"/>
      <c r="AB3" s="278"/>
      <c r="AC3" s="278"/>
      <c r="AD3" s="279"/>
      <c r="AE3" s="54"/>
      <c r="AF3" s="277" t="s">
        <v>367</v>
      </c>
      <c r="AG3" s="278"/>
      <c r="AH3" s="278"/>
      <c r="AI3" s="278"/>
      <c r="AJ3" s="278"/>
      <c r="AK3" s="279"/>
      <c r="AL3" s="46"/>
      <c r="AM3" s="10"/>
      <c r="AN3" s="10"/>
    </row>
    <row r="4" spans="1:53" s="1" customFormat="1" ht="28" customHeight="1" x14ac:dyDescent="0.2">
      <c r="A4" s="44" t="s">
        <v>400</v>
      </c>
      <c r="B4" s="220" t="s">
        <v>368</v>
      </c>
      <c r="C4" s="221" t="s">
        <v>369</v>
      </c>
      <c r="D4" s="221" t="s">
        <v>427</v>
      </c>
      <c r="E4" s="221" t="s">
        <v>428</v>
      </c>
      <c r="F4" s="60" t="s">
        <v>401</v>
      </c>
      <c r="G4" s="281" t="s">
        <v>4</v>
      </c>
      <c r="H4" s="282"/>
      <c r="I4" s="283"/>
      <c r="J4" s="281" t="s">
        <v>5</v>
      </c>
      <c r="K4" s="282"/>
      <c r="L4" s="283"/>
      <c r="M4" s="280" t="s">
        <v>493</v>
      </c>
      <c r="N4" s="280"/>
      <c r="O4" s="280"/>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745</v>
      </c>
      <c r="C6" s="20" t="s">
        <v>716</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f ca="1">IFERROR(INDEX(Food!$G$8:$G$225,MATCH($C6,_xlfn.ANCHORARRAY(Food!$C$8),0)),NA())</f>
        <v>0</v>
      </c>
      <c r="T6" s="25">
        <f ca="1">IFERROR(INDEX(Macro!$G$8:$G$225,MATCH($C6,_xlfn.ANCHORARRAY(Macro!$C$8),0)),NA())</f>
        <v>0</v>
      </c>
      <c r="U6" s="25">
        <f ca="1">IFERROR(INDEX(Socioeconomic!$G$8:$G$225,MATCH($C6,_xlfn.ANCHORARRAY(Socioeconomic!$C$8),0)),NA())</f>
        <v>0</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t="e">
        <f ca="1">IFERROR(INDEX(Conflict!$H$8:$H$225,MATCH($C6,_xlfn.ANCHORARRAY(Conflict!$C$8),0)),NA())</f>
        <v>#N/A</v>
      </c>
      <c r="AE6" s="50"/>
      <c r="AF6" s="25">
        <f ca="1">IFERROR(INDEX(Health!$I$8:$I$225,MATCH($C6,_xlfn.ANCHORARRAY(Health!$C$8),0)),NA())</f>
        <v>0</v>
      </c>
      <c r="AG6" s="25" t="e">
        <f ca="1">IFERROR(INDEX(Food!$I$8:$I$225,MATCH($C6,_xlfn.ANCHORARRAY(Food!$C$8),0)),NA())</f>
        <v>#N/A</v>
      </c>
      <c r="AH6" s="25">
        <f ca="1">IFERROR(INDEX(Macro!$I$8:$I$225,MATCH($C6,_xlfn.ANCHORARRAY(Macro!$C$8),0)),NA())</f>
        <v>3.1368709614254899</v>
      </c>
      <c r="AI6" s="25">
        <f ca="1">IFERROR(INDEX(Socioeconomic!$I$8:$I$225,MATCH($C6,_xlfn.ANCHORARRAY(Socioeconomic!$C$8),0)),NA())</f>
        <v>2.0000000000000102</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0.91666666666666696</v>
      </c>
      <c r="AN6" s="25">
        <f>IFERROR(INDEX('Data Reliability'!$H$6:$H$409,MATCH($C6,'Data Reliability'!$E$6:$E$409,0)),NA())</f>
        <v>0.65833333333333299</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2</v>
      </c>
      <c r="N7" s="23">
        <f t="shared" ca="1" si="4"/>
        <v>2</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3.9628191700388249</v>
      </c>
      <c r="U7" s="25">
        <f ca="1">IFERROR(INDEX(Socioeconomic!$G$8:$G$225,MATCH($C7,_xlfn.ANCHORARRAY(Socioeconomic!$C$8),0)),NA())</f>
        <v>10</v>
      </c>
      <c r="V7" s="25">
        <f ca="1">IFERROR(INDEX('Natural Hazard'!$G$8:$G$225,MATCH($C7,_xlfn.ANCHORARRAY('Natural Hazard'!$C$8),0)),NA())</f>
        <v>0</v>
      </c>
      <c r="W7" s="25">
        <f ca="1">IFERROR(INDEX(Conflict!$G$8:$G$225,MATCH($C7,_xlfn.ANCHORARRAY(Conflict!$C$8),0)),NA())</f>
        <v>4.2257712736426001</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9.6666666666666607</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1.57039357744272</v>
      </c>
      <c r="AI7" s="25">
        <f ca="1">IFERROR(INDEX(Socioeconomic!$I$8:$I$225,MATCH($C7,_xlfn.ANCHORARRAY(Socioeconomic!$C$8),0)),NA())</f>
        <v>10</v>
      </c>
      <c r="AJ7" s="25">
        <f ca="1">IFERROR(INDEX('Natural Hazard'!$I$8:$I$225,MATCH($C7,_xlfn.ANCHORARRAY('Natural Hazard'!$C$8),0)),NA())</f>
        <v>0</v>
      </c>
      <c r="AK7" s="25">
        <f ca="1">IFERROR(INDEX(Conflict!$I$8:$I$225,MATCH($C7,_xlfn.ANCHORARRAY(Conflict!$C$8),0)),NA())</f>
        <v>1.7857142857143</v>
      </c>
      <c r="AL7" s="49"/>
      <c r="AM7" s="25">
        <f>IFERROR(INDEX('Data Reliability'!$G$6:$G$409,MATCH($C7,'Data Reliability'!$E$6:$E$409,0)),NA())</f>
        <v>0.16666666666666699</v>
      </c>
      <c r="AN7" s="25">
        <f>IFERROR(INDEX('Data Reliability'!$H$6:$H$409,MATCH($C7,'Data Reliability'!$E$6:$E$409,0)),NA())</f>
        <v>0.44722222222222202</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2</v>
      </c>
      <c r="H8" s="23">
        <f t="shared" ca="1" si="0"/>
        <v>2</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2.5</v>
      </c>
      <c r="N8" s="23">
        <f t="shared" ca="1" si="4"/>
        <v>2.5</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4.4780008049258679</v>
      </c>
      <c r="V8" s="25">
        <f ca="1">IFERROR(INDEX('Natural Hazard'!$G$8:$G$225,MATCH($C8,_xlfn.ANCHORARRAY('Natural Hazard'!$C$8),0)),NA())</f>
        <v>5.9160797830996161</v>
      </c>
      <c r="W8" s="25">
        <f ca="1">IFERROR(INDEX(Conflict!$G$8:$G$225,MATCH($C8,_xlfn.ANCHORARRAY(Conflict!$C$8),0)),NA())</f>
        <v>7.4333214262078027</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3.5</v>
      </c>
      <c r="AD8" s="25">
        <f ca="1">IFERROR(INDEX(Conflict!$H$8:$H$225,MATCH($C8,_xlfn.ANCHORARRAY(Conflict!$C$8),0)),NA())</f>
        <v>5.5254267425319998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2.42012824935202</v>
      </c>
      <c r="AJ8" s="25">
        <f ca="1">IFERROR(INDEX('Natural Hazard'!$I$8:$I$225,MATCH($C8,_xlfn.ANCHORARRAY('Natural Hazard'!$C$8),0)),NA())</f>
        <v>10</v>
      </c>
      <c r="AK8" s="25">
        <f ca="1">IFERROR(INDEX(Conflict!$I$8:$I$225,MATCH($C8,_xlfn.ANCHORARRAY(Conflict!$C$8),0)),NA())</f>
        <v>10</v>
      </c>
      <c r="AL8" s="49"/>
      <c r="AM8" s="25">
        <f>IFERROR(INDEX('Data Reliability'!$G$6:$G$409,MATCH($C8,'Data Reliability'!$E$6:$E$409,0)),NA())</f>
        <v>0</v>
      </c>
      <c r="AN8" s="25">
        <f>IFERROR(INDEX('Data Reliability'!$H$6:$H$409,MATCH($C8,'Data Reliability'!$E$6:$E$409,0)),NA())</f>
        <v>0.43333333333333302</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3.68997966458892</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3.8588599482454198</v>
      </c>
      <c r="AB9" s="25">
        <f ca="1">IFERROR(INDEX(Socioeconomic!$H$8:$H$225,MATCH($C9,_xlfn.ANCHORARRAY(Socioeconomic!$C$8),0)),NA())</f>
        <v>2.9999999999999898</v>
      </c>
      <c r="AC9" s="25">
        <f ca="1">IFERROR(INDEX('Natural Hazard'!$H$8:$H$225,MATCH($C9,_xlfn.ANCHORARRAY('Natural Hazard'!$C$8),0)),NA())</f>
        <v>8.5</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3.5284903074211802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746</v>
      </c>
      <c r="C10" s="20" t="s">
        <v>717</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f ca="1">IFERROR(INDEX(Food!$G$8:$G$225,MATCH($C10,_xlfn.ANCHORARRAY(Food!$C$8),0)),NA())</f>
        <v>0</v>
      </c>
      <c r="T10" s="25">
        <f ca="1">IFERROR(INDEX(Macro!$G$8:$G$225,MATCH($C10,_xlfn.ANCHORARRAY(Macro!$C$8),0)),NA())</f>
        <v>0</v>
      </c>
      <c r="U10" s="25">
        <f ca="1">IFERROR(INDEX(Socioeconomic!$G$8:$G$225,MATCH($C10,_xlfn.ANCHORARRAY(Socioeconomic!$C$8),0)),NA())</f>
        <v>0</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t="e">
        <f ca="1">IFERROR(INDEX(Conflict!$H$8:$H$225,MATCH($C10,_xlfn.ANCHORARRAY(Conflict!$C$8),0)),NA())</f>
        <v>#N/A</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0.83333333333333304</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0.31522483472007534</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1.208251711045</v>
      </c>
      <c r="AB11" s="25">
        <f ca="1">IFERROR(INDEX(Socioeconomic!$H$8:$H$225,MATCH($C11,_xlfn.ANCHORARRAY(Socioeconomic!$C$8),0)),NA())</f>
        <v>0.14285714285714199</v>
      </c>
      <c r="AC11" s="25">
        <f ca="1">IFERROR(INDEX('Natural Hazard'!$H$8:$H$225,MATCH($C11,_xlfn.ANCHORARRAY('Natural Hazard'!$C$8),0)),NA())</f>
        <v>5.3333333333333304</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8.2240062659094407E-2</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1.707127913861672</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2.4285714285714199</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1.2</v>
      </c>
      <c r="AJ12" s="25">
        <f ca="1">IFERROR(INDEX('Natural Hazard'!$I$8:$I$225,MATCH($C12,_xlfn.ANCHORARRAY('Natural Hazard'!$C$8),0)),NA())</f>
        <v>10</v>
      </c>
      <c r="AK12" s="25">
        <f ca="1">IFERROR(INDEX(Conflict!$I$8:$I$225,MATCH($C12,_xlfn.ANCHORARRAY(Conflict!$C$8),0)),NA())</f>
        <v>0</v>
      </c>
      <c r="AL12" s="49"/>
      <c r="AM12" s="25">
        <f>IFERROR(INDEX('Data Reliability'!$G$6:$G$409,MATCH($C12,'Data Reliability'!$E$6:$E$409,0)),NA())</f>
        <v>0</v>
      </c>
      <c r="AN12" s="25">
        <f>IFERROR(INDEX('Data Reliability'!$H$6:$H$409,MATCH($C12,'Data Reliability'!$E$6:$E$409,0)),NA())</f>
        <v>0.358333333333333</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1</v>
      </c>
      <c r="N13" s="23">
        <f t="shared" ca="1" si="4"/>
        <v>1</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1.2599751025861838</v>
      </c>
      <c r="U13" s="25">
        <f ca="1">IFERROR(INDEX(Socioeconomic!$G$8:$G$225,MATCH($C13,_xlfn.ANCHORARRAY(Socioeconomic!$C$8),0)),NA())</f>
        <v>4.1231056256176535</v>
      </c>
      <c r="V13" s="25">
        <f ca="1">IFERROR(INDEX('Natural Hazard'!$G$8:$G$225,MATCH($C13,_xlfn.ANCHORARRAY('Natural Hazard'!$C$8),0)),NA())</f>
        <v>0</v>
      </c>
      <c r="W13" s="25">
        <f ca="1">IFERROR(INDEX(Conflict!$G$8:$G$225,MATCH($C13,_xlfn.ANCHORARRAY(Conflict!$C$8),0)),NA())</f>
        <v>2.4432182014387256</v>
      </c>
      <c r="X13" s="50"/>
      <c r="Y13" s="25">
        <f ca="1">IFERROR(INDEX(Health!$H$8:$H$225,MATCH($C13,_xlfn.ANCHORARRAY(Health!$C$8),0)),NA())</f>
        <v>0</v>
      </c>
      <c r="Z13" s="25">
        <f ca="1">IFERROR(INDEX(Food!$H$8:$H$225,MATCH($C13,_xlfn.ANCHORARRAY(Food!$C$8),0)),NA())</f>
        <v>2.7033492822966498</v>
      </c>
      <c r="AA13" s="25">
        <f ca="1">IFERROR(INDEX(Macro!$H$8:$H$225,MATCH($C13,_xlfn.ANCHORARRAY(Macro!$C$8),0)),NA())</f>
        <v>4.01363999129362</v>
      </c>
      <c r="AB13" s="25">
        <f ca="1">IFERROR(INDEX(Socioeconomic!$H$8:$H$225,MATCH($C13,_xlfn.ANCHORARRAY(Socioeconomic!$C$8),0)),NA())</f>
        <v>2.4285714285714199</v>
      </c>
      <c r="AC13" s="25">
        <f ca="1">IFERROR(INDEX('Natural Hazard'!$H$8:$H$225,MATCH($C13,_xlfn.ANCHORARRAY('Natural Hazard'!$C$8),0)),NA())</f>
        <v>5.5</v>
      </c>
      <c r="AD13" s="25">
        <f ca="1">IFERROR(INDEX(Conflict!$H$8:$H$225,MATCH($C13,_xlfn.ANCHORARRAY(Conflict!$C$8),0)),NA())</f>
        <v>0.83570412517780901</v>
      </c>
      <c r="AE13" s="50"/>
      <c r="AF13" s="25">
        <f ca="1">IFERROR(INDEX(Health!$I$8:$I$225,MATCH($C13,_xlfn.ANCHORARRAY(Health!$C$8),0)),NA())</f>
        <v>0</v>
      </c>
      <c r="AG13" s="25" t="e">
        <f ca="1">IFERROR(INDEX(Food!$I$8:$I$225,MATCH($C13,_xlfn.ANCHORARRAY(Food!$C$8),0)),NA())</f>
        <v>#N/A</v>
      </c>
      <c r="AH13" s="25">
        <f ca="1">IFERROR(INDEX(Macro!$I$8:$I$225,MATCH($C13,_xlfn.ANCHORARRAY(Macro!$C$8),0)),NA())</f>
        <v>0.39553553945564301</v>
      </c>
      <c r="AI13" s="25">
        <f ca="1">IFERROR(INDEX(Socioeconomic!$I$8:$I$225,MATCH($C13,_xlfn.ANCHORARRAY(Socioeconomic!$C$8),0)),NA())</f>
        <v>7</v>
      </c>
      <c r="AJ13" s="25">
        <f ca="1">IFERROR(INDEX('Natural Hazard'!$I$8:$I$225,MATCH($C13,_xlfn.ANCHORARRAY('Natural Hazard'!$C$8),0)),NA())</f>
        <v>0</v>
      </c>
      <c r="AK13" s="25">
        <f ca="1">IFERROR(INDEX(Conflict!$I$8:$I$225,MATCH($C13,_xlfn.ANCHORARRAY(Conflict!$C$8),0)),NA())</f>
        <v>7.1428571428571299</v>
      </c>
      <c r="AL13" s="49"/>
      <c r="AM13" s="25">
        <f>IFERROR(INDEX('Data Reliability'!$G$6:$G$409,MATCH($C13,'Data Reliability'!$E$6:$E$409,0)),NA())</f>
        <v>0.16666666666666699</v>
      </c>
      <c r="AN13" s="25">
        <f>IFERROR(INDEX('Data Reliability'!$H$6:$H$409,MATCH($C13,'Data Reliability'!$E$6:$E$409,0)),NA())</f>
        <v>0.44166666666666698</v>
      </c>
      <c r="AO13" s="21"/>
      <c r="AP13" s="21"/>
      <c r="AQ13" s="21"/>
      <c r="AR13" s="21"/>
      <c r="AS13" s="21"/>
      <c r="AT13" s="21"/>
      <c r="AU13" s="21"/>
      <c r="AV13" s="21"/>
      <c r="AW13" s="21"/>
      <c r="AX13" s="21"/>
      <c r="AY13" s="21"/>
      <c r="AZ13" s="21"/>
      <c r="BA13" s="21"/>
    </row>
    <row r="14" spans="1:53" x14ac:dyDescent="0.2">
      <c r="A14" s="62">
        <v>186</v>
      </c>
      <c r="B14" s="20" t="s">
        <v>747</v>
      </c>
      <c r="C14" s="20" t="s">
        <v>718</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f ca="1">IFERROR(INDEX(Food!$G$8:$G$225,MATCH($C14,_xlfn.ANCHORARRAY(Food!$C$8),0)),NA())</f>
        <v>0</v>
      </c>
      <c r="T14" s="25">
        <f ca="1">IFERROR(INDEX(Macro!$G$8:$G$225,MATCH($C14,_xlfn.ANCHORARRAY(Macro!$C$8),0)),NA())</f>
        <v>0</v>
      </c>
      <c r="U14" s="25">
        <f ca="1">IFERROR(INDEX(Socioeconomic!$G$8:$G$225,MATCH($C14,_xlfn.ANCHORARRAY(Socioeconomic!$C$8),0)),NA())</f>
        <v>0</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t="e">
        <f ca="1">IFERROR(INDEX(Conflict!$H$8:$H$225,MATCH($C14,_xlfn.ANCHORARRAY(Conflict!$C$8),0)),NA())</f>
        <v>#N/A</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1</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f ca="1">IFERROR(INDEX(Food!$G$8:$G$225,MATCH($C15,_xlfn.ANCHORARRAY(Food!$C$8),0)),NA())</f>
        <v>0</v>
      </c>
      <c r="T15" s="25">
        <f ca="1">IFERROR(INDEX(Macro!$G$8:$G$225,MATCH($C15,_xlfn.ANCHORARRAY(Macro!$C$8),0)),NA())</f>
        <v>0</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2.4285714285714199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0.78333333333333299</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1</v>
      </c>
      <c r="H16" s="23">
        <f t="shared" ca="1" si="0"/>
        <v>1</v>
      </c>
      <c r="I16" s="116" t="str">
        <f t="shared" si="1"/>
        <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1</v>
      </c>
      <c r="N16" s="23">
        <f t="shared" ca="1" si="4"/>
        <v>1</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7.9582242575422129</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6.3333333333333304</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3.6068141766203201</v>
      </c>
      <c r="AI16" s="25">
        <f ca="1">IFERROR(INDEX(Socioeconomic!$I$8:$I$225,MATCH($C16,_xlfn.ANCHORARRAY(Socioeconomic!$C$8),0)),NA())</f>
        <v>0</v>
      </c>
      <c r="AJ16" s="25">
        <f ca="1">IFERROR(INDEX('Natural Hazard'!$I$8:$I$225,MATCH($C16,_xlfn.ANCHORARRAY('Natural Hazard'!$C$8),0)),NA())</f>
        <v>10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0.55833333333333302</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0.5</v>
      </c>
      <c r="N17" s="23">
        <f t="shared" ca="1" si="4"/>
        <v>0.5</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2.2893752876537437</v>
      </c>
      <c r="U17" s="25">
        <f ca="1">IFERROR(INDEX(Socioeconomic!$G$8:$G$225,MATCH($C17,_xlfn.ANCHORARRAY(Socioeconomic!$C$8),0)),NA())</f>
        <v>1.7221249332479573</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0.74874845824566605</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7</v>
      </c>
      <c r="AI17" s="25">
        <f ca="1">IFERROR(INDEX(Socioeconomic!$I$8:$I$225,MATCH($C17,_xlfn.ANCHORARRAY(Socioeconomic!$C$8),0)),NA())</f>
        <v>6.92</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0.625</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0.5</v>
      </c>
      <c r="H18" s="23">
        <f t="shared" ca="1" si="0"/>
        <v>0.5</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v>
      </c>
      <c r="N18" s="23">
        <f t="shared" ca="1" si="4"/>
        <v>1</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0</v>
      </c>
      <c r="U18" s="25">
        <f ca="1">IFERROR(INDEX(Socioeconomic!$G$8:$G$225,MATCH($C18,_xlfn.ANCHORARRAY(Socioeconomic!$C$8),0)),NA())</f>
        <v>5.0990195135927818</v>
      </c>
      <c r="V18" s="25">
        <f ca="1">IFERROR(INDEX('Natural Hazard'!$G$8:$G$225,MATCH($C18,_xlfn.ANCHORARRAY('Natural Hazard'!$C$8),0)),NA())</f>
        <v>0</v>
      </c>
      <c r="W18" s="25">
        <f ca="1">IFERROR(INDEX(Conflict!$G$8:$G$225,MATCH($C18,_xlfn.ANCHORARRAY(Conflict!$C$8),0)),NA())</f>
        <v>3.9166956709275804</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4.2361363031753996</v>
      </c>
      <c r="AB18" s="25">
        <f ca="1">IFERROR(INDEX(Socioeconomic!$H$8:$H$225,MATCH($C18,_xlfn.ANCHORARRAY(Socioeconomic!$C$8),0)),NA())</f>
        <v>3.71428571428571</v>
      </c>
      <c r="AC18" s="25">
        <f ca="1">IFERROR(INDEX('Natural Hazard'!$H$8:$H$225,MATCH($C18,_xlfn.ANCHORARRAY('Natural Hazard'!$C$8),0)),NA())</f>
        <v>6.3333333333333304</v>
      </c>
      <c r="AD18" s="25">
        <f ca="1">IFERROR(INDEX(Conflict!$H$8:$H$225,MATCH($C18,_xlfn.ANCHORARRAY(Conflict!$C$8),0)),NA())</f>
        <v>2.1915007112375502</v>
      </c>
      <c r="AE18" s="50"/>
      <c r="AF18" s="25">
        <f ca="1">IFERROR(INDEX(Health!$I$8:$I$225,MATCH($C18,_xlfn.ANCHORARRAY(Health!$C$8),0)),NA())</f>
        <v>0</v>
      </c>
      <c r="AG18" s="25" t="e">
        <f ca="1">IFERROR(INDEX(Food!$I$8:$I$225,MATCH($C18,_xlfn.ANCHORARRAY(Food!$C$8),0)),NA())</f>
        <v>#N/A</v>
      </c>
      <c r="AH18" s="25">
        <f ca="1">IFERROR(INDEX(Macro!$I$8:$I$225,MATCH($C18,_xlfn.ANCHORARRAY(Macro!$C$8),0)),NA())</f>
        <v>0</v>
      </c>
      <c r="AI18" s="25">
        <f ca="1">IFERROR(INDEX(Socioeconomic!$I$8:$I$225,MATCH($C18,_xlfn.ANCHORARRAY(Socioeconomic!$C$8),0)),NA())</f>
        <v>7</v>
      </c>
      <c r="AJ18" s="25">
        <f ca="1">IFERROR(INDEX('Natural Hazard'!$I$8:$I$225,MATCH($C18,_xlfn.ANCHORARRAY('Natural Hazard'!$C$8),0)),NA())</f>
        <v>0</v>
      </c>
      <c r="AK18" s="25">
        <f ca="1">IFERROR(INDEX(Conflict!$I$8:$I$225,MATCH($C18,_xlfn.ANCHORARRAY(Conflict!$C$8),0)),NA())</f>
        <v>7</v>
      </c>
      <c r="AL18" s="49"/>
      <c r="AM18" s="25">
        <f>IFERROR(INDEX('Data Reliability'!$G$6:$G$409,MATCH($C18,'Data Reliability'!$E$6:$E$409,0)),NA())</f>
        <v>8.3333333333333301E-2</v>
      </c>
      <c r="AN18" s="25">
        <f>IFERROR(INDEX('Data Reliability'!$H$6:$H$409,MATCH($C18,'Data Reliability'!$E$6:$E$409,0)),NA())</f>
        <v>0.44166666666666698</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v>
      </c>
      <c r="H19" s="23">
        <f t="shared" ca="1" si="0"/>
        <v>4</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3.5</v>
      </c>
      <c r="N19" s="23">
        <f t="shared" ca="1" si="4"/>
        <v>3.5</v>
      </c>
      <c r="O19" s="116" t="str">
        <f t="shared" si="5"/>
        <v>!</v>
      </c>
      <c r="P19" s="24"/>
      <c r="Q19" s="49"/>
      <c r="R19" s="25">
        <f ca="1">IFERROR(INDEX(Health!$G$8:$G$225,MATCH($C19,_xlfn.ANCHORARRAY(Health!$C$8),0)),NA())</f>
        <v>9.8649776612296343</v>
      </c>
      <c r="S19" s="25">
        <f ca="1">IFERROR(INDEX(Food!$G$8:$G$225,MATCH($C19,_xlfn.ANCHORARRAY(Food!$C$8),0)),NA())</f>
        <v>8.3666002653407556</v>
      </c>
      <c r="T19" s="25">
        <f ca="1">IFERROR(INDEX(Macro!$G$8:$G$225,MATCH($C19,_xlfn.ANCHORARRAY(Macro!$C$8),0)),NA())</f>
        <v>10</v>
      </c>
      <c r="U19" s="25">
        <f ca="1">IFERROR(INDEX(Socioeconomic!$G$8:$G$225,MATCH($C19,_xlfn.ANCHORARRAY(Socioeconomic!$C$8),0)),NA())</f>
        <v>10</v>
      </c>
      <c r="V19" s="25">
        <f ca="1">IFERROR(INDEX('Natural Hazard'!$G$8:$G$225,MATCH($C19,_xlfn.ANCHORARRAY('Natural Hazard'!$C$8),0)),NA())</f>
        <v>0</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4.3333333333333304</v>
      </c>
      <c r="AD19" s="25">
        <f ca="1">IFERROR(INDEX(Conflict!$H$8:$H$225,MATCH($C19,_xlfn.ANCHORARRAY(Conflict!$C$8),0)),NA())</f>
        <v>10</v>
      </c>
      <c r="AE19" s="50"/>
      <c r="AF19" s="25">
        <f ca="1">IFERROR(INDEX(Health!$I$8:$I$225,MATCH($C19,_xlfn.ANCHORARRAY(Health!$C$8),0)),NA())</f>
        <v>10</v>
      </c>
      <c r="AG19" s="25">
        <f ca="1">IFERROR(INDEX(Food!$I$8:$I$225,MATCH($C19,_xlfn.ANCHORARRAY(Food!$C$8),0)),NA())</f>
        <v>7</v>
      </c>
      <c r="AH19" s="25">
        <f ca="1">IFERROR(INDEX(Macro!$I$8:$I$225,MATCH($C19,_xlfn.ANCHORARRAY(Macro!$C$8),0)),NA())</f>
        <v>10</v>
      </c>
      <c r="AI19" s="25">
        <f ca="1">IFERROR(INDEX(Socioeconomic!$I$8:$I$225,MATCH($C19,_xlfn.ANCHORARRAY(Socioeconomic!$C$8),0)),NA())</f>
        <v>10</v>
      </c>
      <c r="AJ19" s="25">
        <f ca="1">IFERROR(INDEX('Natural Hazard'!$I$8:$I$225,MATCH($C19,_xlfn.ANCHORARRAY('Natural Hazard'!$C$8),0)),NA())</f>
        <v>0</v>
      </c>
      <c r="AK19" s="25">
        <f ca="1">IFERROR(INDEX(Conflict!$I$8:$I$225,MATCH($C19,_xlfn.ANCHORARRAY(Conflict!$C$8),0)),NA())</f>
        <v>0</v>
      </c>
      <c r="AL19" s="49"/>
      <c r="AM19" s="25">
        <f>IFERROR(INDEX('Data Reliability'!$G$6:$G$409,MATCH($C19,'Data Reliability'!$E$6:$E$409,0)),NA())</f>
        <v>0</v>
      </c>
      <c r="AN19" s="25">
        <f>IFERROR(INDEX('Data Reliability'!$H$6:$H$409,MATCH($C19,'Data Reliability'!$E$6:$E$409,0)),NA())</f>
        <v>0.33611111111111103</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2.1039317721761535</v>
      </c>
      <c r="U20" s="25">
        <f ca="1">IFERROR(INDEX(Socioeconomic!$G$8:$G$225,MATCH($C20,_xlfn.ANCHORARRAY(Socioeconomic!$C$8),0)),NA())</f>
        <v>1.7108894929664071</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0.90352850129386397</v>
      </c>
      <c r="AB20" s="25">
        <f ca="1">IFERROR(INDEX(Socioeconomic!$H$8:$H$225,MATCH($C20,_xlfn.ANCHORARRAY(Socioeconomic!$C$8),0)),NA())</f>
        <v>0.42857142857142799</v>
      </c>
      <c r="AC20" s="25">
        <f ca="1">IFERROR(INDEX('Natural Hazard'!$H$8:$H$225,MATCH($C20,_xlfn.ANCHORARRAY('Natural Hazard'!$C$8),0)),NA())</f>
        <v>1.5</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4.8991580184061103</v>
      </c>
      <c r="AI20" s="25">
        <f ca="1">IFERROR(INDEX(Socioeconomic!$I$8:$I$225,MATCH($C20,_xlfn.ANCHORARRAY(Socioeconomic!$C$8),0)),NA())</f>
        <v>6.8299999999999903</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0.59166666666666701</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v>
      </c>
      <c r="H21" s="23">
        <f t="shared" ca="1" si="0"/>
        <v>0</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0.5</v>
      </c>
      <c r="N21" s="23">
        <f t="shared" ca="1" si="4"/>
        <v>0.5</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3.3683991551309544</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4.3808942270400388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3.6170161309826101</v>
      </c>
      <c r="AB21" s="25">
        <f ca="1">IFERROR(INDEX(Socioeconomic!$H$8:$H$225,MATCH($C21,_xlfn.ANCHORARRAY(Socioeconomic!$C$8),0)),NA())</f>
        <v>8.8571428571428505</v>
      </c>
      <c r="AC21" s="25">
        <f ca="1">IFERROR(INDEX('Natural Hazard'!$H$8:$H$225,MATCH($C21,_xlfn.ANCHORARRAY('Natural Hazard'!$C$8),0)),NA())</f>
        <v>3.1666666666666599</v>
      </c>
      <c r="AD21" s="25">
        <f ca="1">IFERROR(INDEX(Conflict!$H$8:$H$225,MATCH($C21,_xlfn.ANCHORARRAY(Conflict!$C$8),0)),NA())</f>
        <v>2.0581436699857698</v>
      </c>
      <c r="AE21" s="50"/>
      <c r="AF21" s="25">
        <f ca="1">IFERROR(INDEX(Health!$I$8:$I$225,MATCH($C21,_xlfn.ANCHORARRAY(Health!$C$8),0)),NA())</f>
        <v>0</v>
      </c>
      <c r="AG21" s="25" t="e">
        <f ca="1">IFERROR(INDEX(Food!$I$8:$I$225,MATCH($C21,_xlfn.ANCHORARRAY(Food!$C$8),0)),NA())</f>
        <v>#N/A</v>
      </c>
      <c r="AH21" s="25">
        <f ca="1">IFERROR(INDEX(Macro!$I$8:$I$225,MATCH($C21,_xlfn.ANCHORARRAY(Macro!$C$8),0)),NA())</f>
        <v>3.1368709614254899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9.3250216242899295</v>
      </c>
      <c r="AL21" s="49"/>
      <c r="AM21" s="25">
        <f>IFERROR(INDEX('Data Reliability'!$G$6:$G$409,MATCH($C21,'Data Reliability'!$E$6:$E$409,0)),NA())</f>
        <v>8.3333333333333301E-2</v>
      </c>
      <c r="AN21" s="25">
        <f>IFERROR(INDEX('Data Reliability'!$H$6:$H$409,MATCH($C21,'Data Reliability'!$E$6:$E$409,0)),NA())</f>
        <v>0.52500000000000002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2</v>
      </c>
      <c r="H22" s="23">
        <f t="shared" ca="1" si="0"/>
        <v>2</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v>
      </c>
      <c r="N22" s="23">
        <f t="shared" ca="1" si="4"/>
        <v>2</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0</v>
      </c>
      <c r="U22" s="25">
        <f ca="1">IFERROR(INDEX(Socioeconomic!$G$8:$G$225,MATCH($C22,_xlfn.ANCHORARRAY(Socioeconomic!$C$8),0)),NA())</f>
        <v>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3.5638104911847899</v>
      </c>
      <c r="AB22" s="25">
        <f ca="1">IFERROR(INDEX(Socioeconomic!$H$8:$H$225,MATCH($C22,_xlfn.ANCHORARRAY(Socioeconomic!$C$8),0)),NA())</f>
        <v>10</v>
      </c>
      <c r="AC22" s="25">
        <f ca="1">IFERROR(INDEX('Natural Hazard'!$H$8:$H$225,MATCH($C22,_xlfn.ANCHORARRAY('Natural Hazard'!$C$8),0)),NA())</f>
        <v>4.5</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0</v>
      </c>
      <c r="AI22" s="25">
        <f ca="1">IFERROR(INDEX(Socioeconomic!$I$8:$I$225,MATCH($C22,_xlfn.ANCHORARRAY(Socioeconomic!$C$8),0)),NA())</f>
        <v>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0.44722222222222202</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0.5</v>
      </c>
      <c r="H23" s="23">
        <f t="shared" ca="1" si="0"/>
        <v>0.5</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0.5</v>
      </c>
      <c r="N23" s="23">
        <f t="shared" ca="1" si="4"/>
        <v>0.5</v>
      </c>
      <c r="O23" s="116" t="str">
        <f t="shared" si="5"/>
        <v>!</v>
      </c>
      <c r="P23" s="24"/>
      <c r="Q23" s="49"/>
      <c r="R23" s="25">
        <f ca="1">IFERROR(INDEX(Health!$G$8:$G$225,MATCH($C23,_xlfn.ANCHORARRAY(Health!$C$8),0)),NA())</f>
        <v>0</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0</v>
      </c>
      <c r="W23" s="25">
        <f ca="1">IFERROR(INDEX(Conflict!$G$8:$G$225,MATCH($C23,_xlfn.ANCHORARRAY(Conflict!$C$8),0)),NA())</f>
        <v>4.6227969055888147</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4.72528449502133</v>
      </c>
      <c r="AE23" s="50"/>
      <c r="AF23" s="25">
        <f ca="1">IFERROR(INDEX(Health!$I$8:$I$225,MATCH($C23,_xlfn.ANCHORARRAY(Health!$C$8),0)),NA())</f>
        <v>0</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0</v>
      </c>
      <c r="AK23" s="25">
        <f ca="1">IFERROR(INDEX(Conflict!$I$8:$I$225,MATCH($C23,_xlfn.ANCHORARRAY(Conflict!$C$8),0)),NA())</f>
        <v>4.5225321888740702</v>
      </c>
      <c r="AL23" s="49"/>
      <c r="AM23" s="25">
        <f>IFERROR(INDEX('Data Reliability'!$G$6:$G$409,MATCH($C23,'Data Reliability'!$E$6:$E$409,0)),NA())</f>
        <v>0</v>
      </c>
      <c r="AN23" s="25">
        <f>IFERROR(INDEX('Data Reliability'!$H$6:$H$409,MATCH($C23,'Data Reliability'!$E$6:$E$409,0)),NA())</f>
        <v>0.4</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8.917349295313505E-2</v>
      </c>
      <c r="U24" s="25">
        <f ca="1">IFERROR(INDEX(Socioeconomic!$G$8:$G$225,MATCH($C24,_xlfn.ANCHORARRAY(Socioeconomic!$C$8),0)),NA())</f>
        <v>1.9928443419967756</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2.0305206897385601</v>
      </c>
      <c r="AB24" s="25">
        <f ca="1">IFERROR(INDEX(Socioeconomic!$H$8:$H$225,MATCH($C24,_xlfn.ANCHORARRAY(Socioeconomic!$C$8),0)),NA())</f>
        <v>2.8571428571428501</v>
      </c>
      <c r="AC24" s="25">
        <f ca="1">IFERROR(INDEX('Natural Hazard'!$H$8:$H$225,MATCH($C24,_xlfn.ANCHORARRAY('Natural Hazard'!$C$8),0)),NA())</f>
        <v>4.1666666666666599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3.9161934599576398E-3</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1.19047619047619</v>
      </c>
      <c r="AL24" s="49"/>
      <c r="AM24" s="25">
        <f>IFERROR(INDEX('Data Reliability'!$G$6:$G$409,MATCH($C24,'Data Reliability'!$E$6:$E$409,0)),NA())</f>
        <v>8.3333333333333301E-2</v>
      </c>
      <c r="AN24" s="25">
        <f>IFERROR(INDEX('Data Reliability'!$H$6:$H$409,MATCH($C24,'Data Reliability'!$E$6:$E$409,0)),NA())</f>
        <v>0.50833333333333297</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3.2304416805137497</v>
      </c>
      <c r="U25" s="25">
        <f ca="1">IFERROR(INDEX(Socioeconomic!$G$8:$G$225,MATCH($C25,_xlfn.ANCHORARRAY(Socioeconomic!$C$8),0)),NA())</f>
        <v>2.9999999999999916</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3.32680355026723</v>
      </c>
      <c r="AB25" s="25">
        <f ca="1">IFERROR(INDEX(Socioeconomic!$H$8:$H$225,MATCH($C25,_xlfn.ANCHORARRAY(Socioeconomic!$C$8),0)),NA())</f>
        <v>1.28571428571428</v>
      </c>
      <c r="AC25" s="25">
        <f ca="1">IFERROR(INDEX('Natural Hazard'!$H$8:$H$225,MATCH($C25,_xlfn.ANCHORARRAY('Natural Hazard'!$C$8),0)),NA())</f>
        <v>0</v>
      </c>
      <c r="AD25" s="25">
        <f ca="1">IFERROR(INDEX(Conflict!$H$8:$H$225,MATCH($C25,_xlfn.ANCHORARRAY(Conflict!$C$8),0)),NA())</f>
        <v>0.74679943100995505</v>
      </c>
      <c r="AE25" s="50"/>
      <c r="AF25" s="25">
        <f ca="1">IFERROR(INDEX(Health!$I$8:$I$225,MATCH($C25,_xlfn.ANCHORARRAY(Health!$C$8),0)),NA())</f>
        <v>0</v>
      </c>
      <c r="AG25" s="25" t="e">
        <f ca="1">IFERROR(INDEX(Food!$I$8:$I$225,MATCH($C25,_xlfn.ANCHORARRAY(Food!$C$8),0)),NA())</f>
        <v>#N/A</v>
      </c>
      <c r="AH25" s="25">
        <f ca="1">IFERROR(INDEX(Macro!$I$8:$I$225,MATCH($C25,_xlfn.ANCHORARRAY(Macro!$C$8),0)),NA())</f>
        <v>3.1368709614254899</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0.65833333333333299</v>
      </c>
    </row>
    <row r="26" spans="2:40" x14ac:dyDescent="0.2">
      <c r="B26" s="28" t="s">
        <v>748</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3.9421765356005496</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3.4477254588986401</v>
      </c>
      <c r="AB26" s="25">
        <f ca="1">IFERROR(INDEX(Socioeconomic!$H$8:$H$225,MATCH($C26,_xlfn.ANCHORARRAY(Socioeconomic!$C$8),0)),NA())</f>
        <v>2.9999999999999898</v>
      </c>
      <c r="AC26" s="25">
        <f ca="1">IFERROR(INDEX('Natural Hazard'!$H$8:$H$225,MATCH($C26,_xlfn.ANCHORARRAY('Natural Hazard'!$C$8),0)),NA())</f>
        <v>3.8333333333333299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4.5075386724104103</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0.625</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2.3137714803333362</v>
      </c>
      <c r="U27" s="25">
        <f ca="1">IFERROR(INDEX(Socioeconomic!$G$8:$G$225,MATCH($C27,_xlfn.ANCHORARRAY(Socioeconomic!$C$8),0)),NA())</f>
        <v>6.0944940022004364</v>
      </c>
      <c r="V27" s="25">
        <f ca="1">IFERROR(INDEX('Natural Hazard'!$G$8:$G$225,MATCH($C27,_xlfn.ANCHORARRAY('Natural Hazard'!$C$8),0)),NA())</f>
        <v>0</v>
      </c>
      <c r="W27" s="25">
        <f ca="1">IFERROR(INDEX(Conflict!$G$8:$G$225,MATCH($C27,_xlfn.ANCHORARRAY(Conflict!$C$8),0)),NA())</f>
        <v>3.006433752316013</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3.5879948729110702</v>
      </c>
      <c r="AB27" s="25">
        <f ca="1">IFERROR(INDEX(Socioeconomic!$H$8:$H$225,MATCH($C27,_xlfn.ANCHORARRAY(Socioeconomic!$C$8),0)),NA())</f>
        <v>3.71428571428571</v>
      </c>
      <c r="AC27" s="25">
        <f ca="1">IFERROR(INDEX('Natural Hazard'!$H$8:$H$225,MATCH($C27,_xlfn.ANCHORARRAY('Natural Hazard'!$C$8),0)),NA())</f>
        <v>5</v>
      </c>
      <c r="AD27" s="25">
        <f ca="1">IFERROR(INDEX(Conflict!$H$8:$H$225,MATCH($C27,_xlfn.ANCHORARRAY(Conflict!$C$8),0)),NA())</f>
        <v>2.16927453769559</v>
      </c>
      <c r="AE27" s="50"/>
      <c r="AF27" s="25">
        <f ca="1">IFERROR(INDEX(Health!$I$8:$I$225,MATCH($C27,_xlfn.ANCHORARRAY(Health!$C$8),0)),NA())</f>
        <v>0</v>
      </c>
      <c r="AG27" s="25" t="e">
        <f ca="1">IFERROR(INDEX(Food!$I$8:$I$225,MATCH($C27,_xlfn.ANCHORARRAY(Food!$C$8),0)),NA())</f>
        <v>#N/A</v>
      </c>
      <c r="AH27" s="25">
        <f ca="1">IFERROR(INDEX(Macro!$I$8:$I$225,MATCH($C27,_xlfn.ANCHORARRAY(Macro!$C$8),0)),NA())</f>
        <v>1.4920697082435901</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4.1666666666666599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0.5</v>
      </c>
      <c r="H28" s="23">
        <f t="shared" ca="1" si="0"/>
        <v>0.5</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6.9836302015702518</v>
      </c>
      <c r="U28" s="25">
        <f ca="1">IFERROR(INDEX(Socioeconomic!$G$8:$G$225,MATCH($C28,_xlfn.ANCHORARRAY(Socioeconomic!$C$8),0)),NA())</f>
        <v>3.1396087108336976</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9.1504026699557404</v>
      </c>
      <c r="AB28" s="25">
        <f ca="1">IFERROR(INDEX(Socioeconomic!$H$8:$H$225,MATCH($C28,_xlfn.ANCHORARRAY(Socioeconomic!$C$8),0)),NA())</f>
        <v>1.71428571428571</v>
      </c>
      <c r="AC28" s="25">
        <f ca="1">IFERROR(INDEX('Natural Hazard'!$H$8:$H$225,MATCH($C28,_xlfn.ANCHORARRAY('Natural Hazard'!$C$8),0)),NA())</f>
        <v>1.8333333333333299</v>
      </c>
      <c r="AD28" s="25">
        <f ca="1">IFERROR(INDEX(Conflict!$H$8:$H$225,MATCH($C28,_xlfn.ANCHORARRAY(Conflict!$C$8),0)),NA())</f>
        <v>1.21354907539118</v>
      </c>
      <c r="AE28" s="50"/>
      <c r="AF28" s="25">
        <f ca="1">IFERROR(INDEX(Health!$I$8:$I$225,MATCH($C28,_xlfn.ANCHORARRAY(Health!$C$8),0)),NA())</f>
        <v>0</v>
      </c>
      <c r="AG28" s="25" t="e">
        <f ca="1">IFERROR(INDEX(Food!$I$8:$I$225,MATCH($C28,_xlfn.ANCHORARRAY(Food!$C$8),0)),NA())</f>
        <v>#N/A</v>
      </c>
      <c r="AH28" s="25">
        <f ca="1">IFERROR(INDEX(Macro!$I$8:$I$225,MATCH($C28,_xlfn.ANCHORARRAY(Macro!$C$8),0)),NA())</f>
        <v>5.3299392990013699</v>
      </c>
      <c r="AI28" s="25">
        <f ca="1">IFERROR(INDEX(Socioeconomic!$I$8:$I$225,MATCH($C28,_xlfn.ANCHORARRAY(Socioeconomic!$C$8),0)),NA())</f>
        <v>5.75</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0.55000000000000004</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1</v>
      </c>
      <c r="K29" s="23">
        <f t="shared" ca="1" si="2"/>
        <v>1</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0</v>
      </c>
      <c r="S29" s="25">
        <f ca="1">IFERROR(INDEX(Food!$G$8:$G$225,MATCH($C29,_xlfn.ANCHORARRAY(Food!$C$8),0)),NA())</f>
        <v>0</v>
      </c>
      <c r="T29" s="25">
        <f ca="1">IFERROR(INDEX(Macro!$G$8:$G$225,MATCH($C29,_xlfn.ANCHORARRAY(Macro!$C$8),0)),NA())</f>
        <v>4.9123833742203296</v>
      </c>
      <c r="U29" s="25">
        <f ca="1">IFERROR(INDEX(Socioeconomic!$G$8:$G$225,MATCH($C29,_xlfn.ANCHORARRAY(Socioeconomic!$C$8),0)),NA())</f>
        <v>0</v>
      </c>
      <c r="V29" s="25">
        <f ca="1">IFERROR(INDEX('Natural Hazard'!$G$8:$G$225,MATCH($C29,_xlfn.ANCHORARRAY('Natural Hazard'!$C$8),0)),NA())</f>
        <v>8.6602540378443873</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4.7730295774988498</v>
      </c>
      <c r="AB29" s="25">
        <f ca="1">IFERROR(INDEX(Socioeconomic!$H$8:$H$225,MATCH($C29,_xlfn.ANCHORARRAY(Socioeconomic!$C$8),0)),NA())</f>
        <v>5.5714285714285703</v>
      </c>
      <c r="AC29" s="25">
        <f ca="1">IFERROR(INDEX('Natural Hazard'!$H$8:$H$225,MATCH($C29,_xlfn.ANCHORARRAY('Natural Hazard'!$C$8),0)),NA())</f>
        <v>7.5</v>
      </c>
      <c r="AD29" s="25">
        <f ca="1">IFERROR(INDEX(Conflict!$H$8:$H$225,MATCH($C29,_xlfn.ANCHORARRAY(Conflict!$C$8),0)),NA())</f>
        <v>0</v>
      </c>
      <c r="AE29" s="50"/>
      <c r="AF29" s="25">
        <f ca="1">IFERROR(INDEX(Health!$I$8:$I$225,MATCH($C29,_xlfn.ANCHORARRAY(Health!$C$8),0)),NA())</f>
        <v>0</v>
      </c>
      <c r="AG29" s="25" t="e">
        <f ca="1">IFERROR(INDEX(Food!$I$8:$I$225,MATCH($C29,_xlfn.ANCHORARRAY(Food!$C$8),0)),NA())</f>
        <v>#N/A</v>
      </c>
      <c r="AH29" s="25">
        <f ca="1">IFERROR(INDEX(Macro!$I$8:$I$225,MATCH($C29,_xlfn.ANCHORARRAY(Macro!$C$8),0)),NA())</f>
        <v>5.0558057568043901</v>
      </c>
      <c r="AI29" s="25">
        <f ca="1">IFERROR(INDEX(Socioeconomic!$I$8:$I$225,MATCH($C29,_xlfn.ANCHORARRAY(Socioeconomic!$C$8),0)),NA())</f>
        <v>0</v>
      </c>
      <c r="AJ29" s="25">
        <f ca="1">IFERROR(INDEX('Natural Hazard'!$I$8:$I$225,MATCH($C29,_xlfn.ANCHORARRAY('Natural Hazard'!$C$8),0)),NA())</f>
        <v>10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0.55833333333333302</v>
      </c>
    </row>
    <row r="30" spans="2:40" x14ac:dyDescent="0.2">
      <c r="B30" s="28" t="s">
        <v>749</v>
      </c>
      <c r="C30" s="28" t="s">
        <v>719</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f ca="1">IFERROR(INDEX(Food!$G$8:$G$225,MATCH($C30,_xlfn.ANCHORARRAY(Food!$C$8),0)),NA())</f>
        <v>0</v>
      </c>
      <c r="T30" s="25">
        <f ca="1">IFERROR(INDEX(Macro!$G$8:$G$225,MATCH($C30,_xlfn.ANCHORARRAY(Macro!$C$8),0)),NA())</f>
        <v>0</v>
      </c>
      <c r="U30" s="25">
        <f ca="1">IFERROR(INDEX(Socioeconomic!$G$8:$G$225,MATCH($C30,_xlfn.ANCHORARRAY(Socioeconomic!$C$8),0)),NA())</f>
        <v>0</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t="e">
        <f ca="1">IFERROR(INDEX(Conflict!$H$8:$H$225,MATCH($C30,_xlfn.ANCHORARRAY(Conflict!$C$8),0)),NA())</f>
        <v>#N/A</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1</v>
      </c>
      <c r="AN30" s="25">
        <f>IFERROR(INDEX('Data Reliability'!$H$6:$H$409,MATCH($C30,'Data Reliability'!$E$6:$E$409,0)),NA())</f>
        <v>0.81666666666666698</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2.5</v>
      </c>
      <c r="N31" s="23">
        <f t="shared" ca="1" si="4"/>
        <v>2.5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4.468201657220078</v>
      </c>
      <c r="U31" s="25">
        <f ca="1">IFERROR(INDEX(Socioeconomic!$G$8:$G$225,MATCH($C31,_xlfn.ANCHORARRAY(Socioeconomic!$C$8),0)),NA())</f>
        <v>7.0010161927313552</v>
      </c>
      <c r="V31" s="25">
        <f ca="1">IFERROR(INDEX('Natural Hazard'!$G$8:$G$225,MATCH($C31,_xlfn.ANCHORARRAY('Natural Hazard'!$C$8),0)),NA())</f>
        <v>7.9582242575422129</v>
      </c>
      <c r="W31" s="25">
        <f ca="1">IFERROR(INDEX(Conflict!$G$8:$G$225,MATCH($C31,_xlfn.ANCHORARRAY(Conflict!$C$8),0)),NA())</f>
        <v>0</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5.6581779486807404</v>
      </c>
      <c r="AB31" s="25">
        <f ca="1">IFERROR(INDEX(Socioeconomic!$H$8:$H$225,MATCH($C31,_xlfn.ANCHORARRAY(Socioeconomic!$C$8),0)),NA())</f>
        <v>6.4285714285714199</v>
      </c>
      <c r="AC31" s="25">
        <f ca="1">IFERROR(INDEX('Natural Hazard'!$H$8:$H$225,MATCH($C31,_xlfn.ANCHORARRAY('Natural Hazard'!$C$8),0)),NA())</f>
        <v>6.3333333333333304</v>
      </c>
      <c r="AD31" s="25">
        <f ca="1">IFERROR(INDEX(Conflict!$H$8:$H$225,MATCH($C31,_xlfn.ANCHORARRAY(Conflict!$C$8),0)),NA())</f>
        <v>2.2581792318634402</v>
      </c>
      <c r="AE31" s="50"/>
      <c r="AF31" s="25">
        <f ca="1">IFERROR(INDEX(Health!$I$8:$I$225,MATCH($C31,_xlfn.ANCHORARRAY(Health!$C$8),0)),NA())</f>
        <v>10</v>
      </c>
      <c r="AG31" s="25" t="e">
        <f ca="1">IFERROR(INDEX(Food!$I$8:$I$225,MATCH($C31,_xlfn.ANCHORARRAY(Food!$C$8),0)),NA())</f>
        <v>#N/A</v>
      </c>
      <c r="AH31" s="25">
        <f ca="1">IFERROR(INDEX(Macro!$I$8:$I$225,MATCH($C31,_xlfn.ANCHORARRAY(Macro!$C$8),0)),NA())</f>
        <v>3.5284903074211802</v>
      </c>
      <c r="AI31" s="25">
        <f ca="1">IFERROR(INDEX(Socioeconomic!$I$8:$I$225,MATCH($C31,_xlfn.ANCHORARRAY(Socioeconomic!$C$8),0)),NA())</f>
        <v>7.6244354248045996</v>
      </c>
      <c r="AJ31" s="25">
        <f ca="1">IFERROR(INDEX('Natural Hazard'!$I$8:$I$225,MATCH($C31,_xlfn.ANCHORARRAY('Natural Hazard'!$C$8),0)),NA())</f>
        <v>10</v>
      </c>
      <c r="AK31" s="25">
        <f ca="1">IFERROR(INDEX(Conflict!$I$8:$I$225,MATCH($C31,_xlfn.ANCHORARRAY(Conflict!$C$8),0)),NA())</f>
        <v>0</v>
      </c>
      <c r="AL31" s="49"/>
      <c r="AM31" s="25">
        <f>IFERROR(INDEX('Data Reliability'!$G$6:$G$409,MATCH($C31,'Data Reliability'!$E$6:$E$409,0)),NA())</f>
        <v>8.3333333333333301E-2</v>
      </c>
      <c r="AN31" s="25">
        <f>IFERROR(INDEX('Data Reliability'!$H$6:$H$409,MATCH($C31,'Data Reliability'!$E$6:$E$409,0)),NA())</f>
        <v>0.43333333333333302</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3</v>
      </c>
      <c r="N32" s="23">
        <f t="shared" ca="1" si="4"/>
        <v>3</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10</v>
      </c>
      <c r="U32" s="25">
        <f ca="1">IFERROR(INDEX(Socioeconomic!$G$8:$G$225,MATCH($C32,_xlfn.ANCHORARRAY(Socioeconomic!$C$8),0)),NA())</f>
        <v>5.744562646538026</v>
      </c>
      <c r="V32" s="25">
        <f ca="1">IFERROR(INDEX('Natural Hazard'!$G$8:$G$225,MATCH($C32,_xlfn.ANCHORARRAY('Natural Hazard'!$C$8),0)),NA())</f>
        <v>7.0710678118654755</v>
      </c>
      <c r="W32" s="25">
        <f ca="1">IFERROR(INDEX(Conflict!$G$8:$G$225,MATCH($C32,_xlfn.ANCHORARRAY(Conflict!$C$8),0)),NA())</f>
        <v>4.4278260441783779</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4.71428571428571</v>
      </c>
      <c r="AC32" s="25">
        <f ca="1">IFERROR(INDEX('Natural Hazard'!$H$8:$H$225,MATCH($C32,_xlfn.ANCHORARRAY('Natural Hazard'!$C$8),0)),NA())</f>
        <v>5</v>
      </c>
      <c r="AD32" s="25">
        <f ca="1">IFERROR(INDEX(Conflict!$H$8:$H$225,MATCH($C32,_xlfn.ANCHORARRAY(Conflict!$C$8),0)),NA())</f>
        <v>2.3693100995732501</v>
      </c>
      <c r="AE32" s="50"/>
      <c r="AF32" s="25">
        <f ca="1">IFERROR(INDEX(Health!$I$8:$I$225,MATCH($C32,_xlfn.ANCHORARRAY(Health!$C$8),0)),NA())</f>
        <v>0</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8.2748321889294392</v>
      </c>
      <c r="AL32" s="49"/>
      <c r="AM32" s="25">
        <f>IFERROR(INDEX('Data Reliability'!$G$6:$G$409,MATCH($C32,'Data Reliability'!$E$6:$E$409,0)),NA())</f>
        <v>0</v>
      </c>
      <c r="AN32" s="25">
        <f>IFERROR(INDEX('Data Reliability'!$H$6:$H$409,MATCH($C32,'Data Reliability'!$E$6:$E$409,0)),NA())</f>
        <v>0.358333333333333</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3.2196786322918434</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3.2639241577789</v>
      </c>
      <c r="AB33" s="25">
        <f ca="1">IFERROR(INDEX(Socioeconomic!$H$8:$H$225,MATCH($C33,_xlfn.ANCHORARRAY(Socioeconomic!$C$8),0)),NA())</f>
        <v>3.4285714285714199</v>
      </c>
      <c r="AC33" s="25">
        <f ca="1">IFERROR(INDEX('Natural Hazard'!$H$8:$H$225,MATCH($C33,_xlfn.ANCHORARRAY('Natural Hazard'!$C$8),0)),NA())</f>
        <v>4.6666666666666599</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3.1760328960250601</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0.625</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2.8333333333333299</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3.1368709614254899</v>
      </c>
      <c r="AI34" s="25">
        <f ca="1">IFERROR(INDEX(Socioeconomic!$I$8:$I$225,MATCH($C34,_xlfn.ANCHORARRAY(Socioeconomic!$C$8),0)),NA())</f>
        <v>0</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v>
      </c>
      <c r="N35" s="23">
        <f t="shared" ca="1" si="4"/>
        <v>1</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1.5382923940354032</v>
      </c>
      <c r="U35" s="25">
        <f ca="1">IFERROR(INDEX(Socioeconomic!$G$8:$G$225,MATCH($C35,_xlfn.ANCHORARRAY(Socioeconomic!$C$8),0)),NA())</f>
        <v>8.4515425472851646</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2.6157827275145702</v>
      </c>
      <c r="AB35" s="25">
        <f ca="1">IFERROR(INDEX(Socioeconomic!$H$8:$H$225,MATCH($C35,_xlfn.ANCHORARRAY(Socioeconomic!$C$8),0)),NA())</f>
        <v>7.1428571428571397</v>
      </c>
      <c r="AC35" s="25">
        <f ca="1">IFERROR(INDEX('Natural Hazard'!$H$8:$H$225,MATCH($C35,_xlfn.ANCHORARRAY('Natural Hazard'!$C$8),0)),NA())</f>
        <v>4.1666666666666599</v>
      </c>
      <c r="AD35" s="25">
        <f ca="1">IFERROR(INDEX(Conflict!$H$8:$H$225,MATCH($C35,_xlfn.ANCHORARRAY(Conflict!$C$8),0)),NA())</f>
        <v>0.92460881934566197</v>
      </c>
      <c r="AE35" s="50"/>
      <c r="AF35" s="25">
        <f ca="1">IFERROR(INDEX(Health!$I$8:$I$225,MATCH($C35,_xlfn.ANCHORARRAY(Health!$C$8),0)),NA())</f>
        <v>0</v>
      </c>
      <c r="AG35" s="25" t="e">
        <f ca="1">IFERROR(INDEX(Food!$I$8:$I$225,MATCH($C35,_xlfn.ANCHORARRAY(Food!$C$8),0)),NA())</f>
        <v>#N/A</v>
      </c>
      <c r="AH35" s="25">
        <f ca="1">IFERROR(INDEX(Macro!$I$8:$I$225,MATCH($C35,_xlfn.ANCHORARRAY(Macro!$C$8),0)),NA())</f>
        <v>0.90464068925005603</v>
      </c>
      <c r="AI35" s="25">
        <f ca="1">IFERROR(INDEX(Socioeconomic!$I$8:$I$225,MATCH($C35,_xlfn.ANCHORARRAY(Socioeconomic!$C$8),0)),NA())</f>
        <v>10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0.58333333333333304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0.5</v>
      </c>
      <c r="N36" s="23">
        <f t="shared" ca="1" si="4"/>
        <v>0.5</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1.8105798341887172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1.74030810902319</v>
      </c>
      <c r="AB36" s="25">
        <f ca="1">IFERROR(INDEX(Socioeconomic!$H$8:$H$225,MATCH($C36,_xlfn.ANCHORARRAY(Socioeconomic!$C$8),0)),NA())</f>
        <v>6.71428571428571</v>
      </c>
      <c r="AC36" s="25">
        <f ca="1">IFERROR(INDEX('Natural Hazard'!$H$8:$H$225,MATCH($C36,_xlfn.ANCHORARRAY('Natural Hazard'!$C$8),0)),NA())</f>
        <v>2.5</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1.8836890542392799</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7</v>
      </c>
      <c r="AL36" s="49"/>
      <c r="AM36" s="25">
        <f>IFERROR(INDEX('Data Reliability'!$G$6:$G$409,MATCH($C36,'Data Reliability'!$E$6:$E$409,0)),NA())</f>
        <v>8.3333333333333301E-2</v>
      </c>
      <c r="AN36" s="25">
        <f>IFERROR(INDEX('Data Reliability'!$H$6:$H$409,MATCH($C36,'Data Reliability'!$E$6:$E$409,0)),NA())</f>
        <v>0.55833333333333302</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2</v>
      </c>
      <c r="H37" s="23">
        <f t="shared" ca="1" si="0"/>
        <v>2</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1.5</v>
      </c>
      <c r="N37" s="23">
        <f t="shared" ca="1" si="4"/>
        <v>1.5</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4.1439610444163115</v>
      </c>
      <c r="U37" s="25">
        <f ca="1">IFERROR(INDEX(Socioeconomic!$G$8:$G$225,MATCH($C37,_xlfn.ANCHORARRAY(Socioeconomic!$C$8),0)),NA())</f>
        <v>4.7746589833515021</v>
      </c>
      <c r="V37" s="25">
        <f ca="1">IFERROR(INDEX('Natural Hazard'!$G$8:$G$225,MATCH($C37,_xlfn.ANCHORARRAY('Natural Hazard'!$C$8),0)),NA())</f>
        <v>0</v>
      </c>
      <c r="W37" s="25">
        <f ca="1">IFERROR(INDEX(Conflict!$G$8:$G$225,MATCH($C37,_xlfn.ANCHORARRAY(Conflict!$C$8),0)),NA())</f>
        <v>10</v>
      </c>
      <c r="X37" s="50"/>
      <c r="Y37" s="25">
        <f ca="1">IFERROR(INDEX(Health!$H$8:$H$225,MATCH($C37,_xlfn.ANCHORARRAY(Health!$C$8),0)),NA())</f>
        <v>10</v>
      </c>
      <c r="Z37" s="25">
        <f ca="1">IFERROR(INDEX(Food!$H$8:$H$225,MATCH($C37,_xlfn.ANCHORARRAY(Food!$C$8),0)),NA())</f>
        <v>10</v>
      </c>
      <c r="AA37" s="25">
        <f ca="1">IFERROR(INDEX(Macro!$H$8:$H$225,MATCH($C37,_xlfn.ANCHORARRAY(Macro!$C$8),0)),NA())</f>
        <v>5.4743766475609998</v>
      </c>
      <c r="AB37" s="25">
        <f ca="1">IFERROR(INDEX(Socioeconomic!$H$8:$H$225,MATCH($C37,_xlfn.ANCHORARRAY(Socioeconomic!$C$8),0)),NA())</f>
        <v>10</v>
      </c>
      <c r="AC37" s="25">
        <f ca="1">IFERROR(INDEX('Natural Hazard'!$H$8:$H$225,MATCH($C37,_xlfn.ANCHORARRAY('Natural Hazard'!$C$8),0)),NA())</f>
        <v>4.3333333333333304</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3.1368709614254899</v>
      </c>
      <c r="AI37" s="25">
        <f ca="1">IFERROR(INDEX(Socioeconomic!$I$8:$I$225,MATCH($C37,_xlfn.ANCHORARRAY(Socioeconomic!$C$8),0)),NA())</f>
        <v>2.2797368407299201</v>
      </c>
      <c r="AJ37" s="25">
        <f ca="1">IFERROR(INDEX('Natural Hazard'!$I$8:$I$225,MATCH($C37,_xlfn.ANCHORARRAY('Natural Hazard'!$C$8),0)),NA())</f>
        <v>0</v>
      </c>
      <c r="AK37" s="25">
        <f ca="1">IFERROR(INDEX(Conflict!$I$8:$I$225,MATCH($C37,_xlfn.ANCHORARRAY(Conflict!$C$8),0)),NA())</f>
        <v>10</v>
      </c>
      <c r="AL37" s="49"/>
      <c r="AM37" s="25">
        <f>IFERROR(INDEX('Data Reliability'!$G$6:$G$409,MATCH($C37,'Data Reliability'!$E$6:$E$409,0)),NA())</f>
        <v>0.16666666666666699</v>
      </c>
      <c r="AN37" s="25">
        <f>IFERROR(INDEX('Data Reliability'!$H$6:$H$409,MATCH($C37,'Data Reliability'!$E$6:$E$409,0)),NA())</f>
        <v>0.41388888888888897</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2.3836578513650348</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1.1066773077946199</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5.1341296260035199</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0</v>
      </c>
      <c r="AL38" s="49"/>
      <c r="AM38" s="25">
        <f>IFERROR(INDEX('Data Reliability'!$G$6:$G$409,MATCH($C38,'Data Reliability'!$E$6:$E$409,0)),NA())</f>
        <v>8.3333333333333301E-2</v>
      </c>
      <c r="AN38" s="25">
        <f>IFERROR(INDEX('Data Reliability'!$H$6:$H$409,MATCH($C38,'Data Reliability'!$E$6:$E$409,0)),NA())</f>
        <v>0.55833333333333302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0.5</v>
      </c>
      <c r="N39" s="23">
        <f t="shared" ca="1" si="4"/>
        <v>0.5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0.42857142857142799</v>
      </c>
      <c r="AC39" s="25">
        <f ca="1">IFERROR(INDEX('Natural Hazard'!$H$8:$H$225,MATCH($C39,_xlfn.ANCHORARRAY('Natural Hazard'!$C$8),0)),NA())</f>
        <v>2.1666666666666599</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0.625</v>
      </c>
    </row>
    <row r="40" spans="2:40" x14ac:dyDescent="0.2">
      <c r="B40" s="28" t="s">
        <v>750</v>
      </c>
      <c r="C40" s="28" t="s">
        <v>720</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f ca="1">IFERROR(INDEX(Food!$G$8:$G$225,MATCH($C40,_xlfn.ANCHORARRAY(Food!$C$8),0)),NA())</f>
        <v>0</v>
      </c>
      <c r="T40" s="25">
        <f ca="1">IFERROR(INDEX(Macro!$G$8:$G$225,MATCH($C40,_xlfn.ANCHORARRAY(Macro!$C$8),0)),NA())</f>
        <v>0</v>
      </c>
      <c r="U40" s="25">
        <f ca="1">IFERROR(INDEX(Socioeconomic!$G$8:$G$225,MATCH($C40,_xlfn.ANCHORARRAY(Socioeconomic!$C$8),0)),NA())</f>
        <v>0</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t="e">
        <f ca="1">IFERROR(INDEX(Conflict!$H$8:$H$225,MATCH($C40,_xlfn.ANCHORARRAY(Conflict!$C$8),0)),NA())</f>
        <v>#N/A</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1</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2.5</v>
      </c>
      <c r="N41" s="23">
        <f t="shared" ca="1" si="4"/>
        <v>2.5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2.3714722716863861</v>
      </c>
      <c r="U41" s="25">
        <f ca="1">IFERROR(INDEX(Socioeconomic!$G$8:$G$225,MATCH($C41,_xlfn.ANCHORARRAY(Socioeconomic!$C$8),0)),NA())</f>
        <v>4.4721359549995796</v>
      </c>
      <c r="V41" s="25">
        <f ca="1">IFERROR(INDEX('Natural Hazard'!$G$8:$G$225,MATCH($C41,_xlfn.ANCHORARRAY('Natural Hazard'!$C$8),0)),NA())</f>
        <v>9.3094933625126242</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0.95673414109168298</v>
      </c>
      <c r="AB41" s="25">
        <f ca="1">IFERROR(INDEX(Socioeconomic!$H$8:$H$225,MATCH($C41,_xlfn.ANCHORARRAY(Socioeconomic!$C$8),0)),NA())</f>
        <v>2</v>
      </c>
      <c r="AC41" s="25">
        <f ca="1">IFERROR(INDEX('Natural Hazard'!$H$8:$H$225,MATCH($C41,_xlfn.ANCHORARRAY('Natural Hazard'!$C$8),0)),NA())</f>
        <v>8.6666666666666607</v>
      </c>
      <c r="AD41" s="25">
        <f ca="1">IFERROR(INDEX(Conflict!$H$8:$H$225,MATCH($C41,_xlfn.ANCHORARRAY(Conflict!$C$8),0)),NA())</f>
        <v>0</v>
      </c>
      <c r="AE41" s="50"/>
      <c r="AF41" s="25">
        <f ca="1">IFERROR(INDEX(Health!$I$8:$I$225,MATCH($C41,_xlfn.ANCHORARRAY(Health!$C$8),0)),NA())</f>
        <v>7</v>
      </c>
      <c r="AG41" s="25" t="e">
        <f ca="1">IFERROR(INDEX(Food!$I$8:$I$225,MATCH($C41,_xlfn.ANCHORARRAY(Food!$C$8),0)),NA())</f>
        <v>#N/A</v>
      </c>
      <c r="AH41" s="25">
        <f ca="1">IFERROR(INDEX(Macro!$I$8:$I$225,MATCH($C41,_xlfn.ANCHORARRAY(Macro!$C$8),0)),NA())</f>
        <v>5.87820638339534</v>
      </c>
      <c r="AI41" s="25">
        <f ca="1">IFERROR(INDEX(Socioeconomic!$I$8:$I$225,MATCH($C41,_xlfn.ANCHORARRAY(Socioeconomic!$C$8),0)),NA())</f>
        <v>10</v>
      </c>
      <c r="AJ41" s="25">
        <f ca="1">IFERROR(INDEX('Natural Hazard'!$I$8:$I$225,MATCH($C41,_xlfn.ANCHORARRAY('Natural Hazard'!$C$8),0)),NA())</f>
        <v>10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0.47499999999999998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1.5</v>
      </c>
      <c r="N42" s="23">
        <f t="shared" ca="1" si="4"/>
        <v>1.5</v>
      </c>
      <c r="O42" s="116" t="str">
        <f t="shared" si="5"/>
        <v>!</v>
      </c>
      <c r="P42" s="24"/>
      <c r="Q42" s="49"/>
      <c r="R42" s="25">
        <f ca="1">IFERROR(INDEX(Health!$G$8:$G$225,MATCH($C42,_xlfn.ANCHORARRAY(Health!$C$8),0)),NA())</f>
        <v>4.0355562548072887</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0</v>
      </c>
      <c r="W42" s="25">
        <f ca="1">IFERROR(INDEX(Conflict!$G$8:$G$225,MATCH($C42,_xlfn.ANCHORARRAY(Conflict!$C$8),0)),NA())</f>
        <v>2.3862828125456801</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0.81347795163584602</v>
      </c>
      <c r="AE42" s="50"/>
      <c r="AF42" s="25">
        <f ca="1">IFERROR(INDEX(Health!$I$8:$I$225,MATCH($C42,_xlfn.ANCHORARRAY(Health!$C$8),0)),NA())</f>
        <v>7</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0</v>
      </c>
      <c r="AK42" s="25">
        <f ca="1">IFERROR(INDEX(Conflict!$I$8:$I$225,MATCH($C42,_xlfn.ANCHORARRAY(Conflict!$C$8),0)),NA())</f>
        <v>7</v>
      </c>
      <c r="AL42" s="49"/>
      <c r="AM42" s="25">
        <f>IFERROR(INDEX('Data Reliability'!$G$6:$G$409,MATCH($C42,'Data Reliability'!$E$6:$E$409,0)),NA())</f>
        <v>0</v>
      </c>
      <c r="AN42" s="25">
        <f>IFERROR(INDEX('Data Reliability'!$H$6:$H$409,MATCH($C42,'Data Reliability'!$E$6:$E$409,0)),NA())</f>
        <v>0.391666666666667</v>
      </c>
    </row>
    <row r="43" spans="2:40" x14ac:dyDescent="0.2">
      <c r="B43" s="28" t="s">
        <v>788</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v>
      </c>
      <c r="H43" s="23">
        <f t="shared" ca="1" si="0"/>
        <v>1</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v>
      </c>
      <c r="N43" s="23">
        <f t="shared" ca="1" si="4"/>
        <v>1</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0</v>
      </c>
      <c r="V43" s="25">
        <f ca="1">IFERROR(INDEX('Natural Hazard'!$G$8:$G$225,MATCH($C43,_xlfn.ANCHORARRAY('Natural Hazard'!$C$8),0)),NA())</f>
        <v>0</v>
      </c>
      <c r="W43" s="25">
        <f ca="1">IFERROR(INDEX(Conflict!$G$8:$G$225,MATCH($C43,_xlfn.ANCHORARRAY(Conflict!$C$8),0)),NA())</f>
        <v>6.404040554183748</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v>
      </c>
      <c r="AC43" s="25">
        <f ca="1">IFERROR(INDEX('Natural Hazard'!$H$8:$H$225,MATCH($C43,_xlfn.ANCHORARRAY('Natural Hazard'!$C$8),0)),NA())</f>
        <v>4.6666666666666599</v>
      </c>
      <c r="AD43" s="25">
        <f ca="1">IFERROR(INDEX(Conflict!$H$8:$H$225,MATCH($C43,_xlfn.ANCHORARRAY(Conflict!$C$8),0)),NA())</f>
        <v>5.8588193456614404</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0</v>
      </c>
      <c r="AJ43" s="25">
        <f ca="1">IFERROR(INDEX('Natural Hazard'!$I$8:$I$225,MATCH($C43,_xlfn.ANCHORARRAY('Natural Hazard'!$C$8),0)),NA())</f>
        <v>0</v>
      </c>
      <c r="AK43" s="25">
        <f ca="1">IFERROR(INDEX(Conflict!$I$8:$I$225,MATCH($C43,_xlfn.ANCHORARRAY(Conflict!$C$8),0)),NA())</f>
        <v>7</v>
      </c>
      <c r="AL43" s="49"/>
      <c r="AM43" s="25">
        <f>IFERROR(INDEX('Data Reliability'!$G$6:$G$409,MATCH($C43,'Data Reliability'!$E$6:$E$409,0)),NA())</f>
        <v>0</v>
      </c>
      <c r="AN43" s="25">
        <f>IFERROR(INDEX('Data Reliability'!$H$6:$H$409,MATCH($C43,'Data Reliability'!$E$6:$E$409,0)),NA())</f>
        <v>0.44166666666666698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1.5</v>
      </c>
      <c r="H44" s="23">
        <f t="shared" ca="1" si="0"/>
        <v>1.5</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v>
      </c>
      <c r="N44" s="23">
        <f t="shared" ca="1" si="4"/>
        <v>1</v>
      </c>
      <c r="O44" s="116" t="str">
        <f t="shared" si="5"/>
        <v>!</v>
      </c>
      <c r="P44" s="24"/>
      <c r="Q44" s="49"/>
      <c r="R44" s="25">
        <f ca="1">IFERROR(INDEX(Health!$G$8:$G$225,MATCH($C44,_xlfn.ANCHORARRAY(Health!$C$8),0)),NA())</f>
        <v>8.8525333627598091</v>
      </c>
      <c r="S44" s="25">
        <f ca="1">IFERROR(INDEX(Food!$G$8:$G$225,MATCH($C44,_xlfn.ANCHORARRAY(Food!$C$8),0)),NA())</f>
        <v>5.2455622736632312</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8.2857142857142794</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3</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0</v>
      </c>
      <c r="AL44" s="49"/>
      <c r="AM44" s="25">
        <f>IFERROR(INDEX('Data Reliability'!$G$6:$G$409,MATCH($C44,'Data Reliability'!$E$6:$E$409,0)),NA())</f>
        <v>0</v>
      </c>
      <c r="AN44" s="25">
        <f>IFERROR(INDEX('Data Reliability'!$H$6:$H$409,MATCH($C44,'Data Reliability'!$E$6:$E$409,0)),NA())</f>
        <v>0.33611111111111103</v>
      </c>
    </row>
    <row r="45" spans="2:40" x14ac:dyDescent="0.2">
      <c r="B45" s="28" t="s">
        <v>751</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3.5</v>
      </c>
      <c r="H45" s="23">
        <f t="shared" ca="1" si="0"/>
        <v>3.5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v>
      </c>
      <c r="N45" s="23">
        <f t="shared" ca="1" si="4"/>
        <v>2</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6.7778296782630276</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8.3666002653407556</v>
      </c>
      <c r="X45" s="50"/>
      <c r="Y45" s="25">
        <f ca="1">IFERROR(INDEX(Health!$H$8:$H$225,MATCH($C45,_xlfn.ANCHORARRAY(Health!$C$8),0)),NA())</f>
        <v>8.56559766763848</v>
      </c>
      <c r="Z45" s="25">
        <f ca="1">IFERROR(INDEX(Food!$H$8:$H$225,MATCH($C45,_xlfn.ANCHORARRAY(Food!$C$8),0)),NA())</f>
        <v>10</v>
      </c>
      <c r="AA45" s="25">
        <f ca="1">IFERROR(INDEX(Macro!$H$8:$H$225,MATCH($C45,_xlfn.ANCHORARRAY(Macro!$C$8),0)),NA())</f>
        <v>7.6122759921642604</v>
      </c>
      <c r="AB45" s="25">
        <f ca="1">IFERROR(INDEX(Socioeconomic!$H$8:$H$225,MATCH($C45,_xlfn.ANCHORARRAY(Socioeconomic!$C$8),0)),NA())</f>
        <v>9.2857142857142794</v>
      </c>
      <c r="AC45" s="25">
        <f ca="1">IFERROR(INDEX('Natural Hazard'!$H$8:$H$225,MATCH($C45,_xlfn.ANCHORARRAY('Natural Hazard'!$C$8),0)),NA())</f>
        <v>5.9999999999999902</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6.0348541217936198</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7</v>
      </c>
      <c r="AL45" s="49"/>
      <c r="AM45" s="25">
        <f>IFERROR(INDEX('Data Reliability'!$G$6:$G$409,MATCH($C45,'Data Reliability'!$E$6:$E$409,0)),NA())</f>
        <v>8.3333333333333301E-2</v>
      </c>
      <c r="AN45" s="25">
        <f>IFERROR(INDEX('Data Reliability'!$H$6:$H$409,MATCH($C45,'Data Reliability'!$E$6:$E$409,0)),NA())</f>
        <v>0.297222222222222</v>
      </c>
    </row>
    <row r="46" spans="2:40" x14ac:dyDescent="0.2">
      <c r="B46" s="28" t="s">
        <v>752</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1.5</v>
      </c>
      <c r="H46" s="23">
        <f t="shared" ca="1" si="0"/>
        <v>1.5</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v>
      </c>
      <c r="N46" s="23">
        <f t="shared" ca="1" si="4"/>
        <v>1</v>
      </c>
      <c r="O46" s="116" t="str">
        <f t="shared" si="5"/>
        <v>!</v>
      </c>
      <c r="P46" s="24"/>
      <c r="Q46" s="49"/>
      <c r="R46" s="25">
        <f ca="1">IFERROR(INDEX(Health!$G$8:$G$225,MATCH($C46,_xlfn.ANCHORARRAY(Health!$C$8),0)),NA())</f>
        <v>0</v>
      </c>
      <c r="S46" s="25">
        <f ca="1">IFERROR(INDEX(Food!$G$8:$G$225,MATCH($C46,_xlfn.ANCHORARRAY(Food!$C$8),0)),NA())</f>
        <v>3.1622776601683795</v>
      </c>
      <c r="T46" s="25">
        <f ca="1">IFERROR(INDEX(Macro!$G$8:$G$225,MATCH($C46,_xlfn.ANCHORARRAY(Macro!$C$8),0)),NA())</f>
        <v>10</v>
      </c>
      <c r="U46" s="25">
        <f ca="1">IFERROR(INDEX(Socioeconomic!$G$8:$G$225,MATCH($C46,_xlfn.ANCHORARRAY(Socioeconomic!$C$8),0)),NA())</f>
        <v>6.2163538752618326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7.71428571428571</v>
      </c>
      <c r="AC46" s="25">
        <f ca="1">IFERROR(INDEX('Natural Hazard'!$H$8:$H$225,MATCH($C46,_xlfn.ANCHORARRAY('Natural Hazard'!$C$8),0)),NA())</f>
        <v>4.8333333333333304</v>
      </c>
      <c r="AD46" s="25">
        <f ca="1">IFERROR(INDEX(Conflict!$H$8:$H$225,MATCH($C46,_xlfn.ANCHORARRAY(Conflict!$C$8),0)),NA())</f>
        <v>10</v>
      </c>
      <c r="AE46" s="50"/>
      <c r="AF46" s="25">
        <f ca="1">IFERROR(INDEX(Health!$I$8:$I$225,MATCH($C46,_xlfn.ANCHORARRAY(Health!$C$8),0)),NA())</f>
        <v>0</v>
      </c>
      <c r="AG46" s="25">
        <f ca="1">IFERROR(INDEX(Food!$I$8:$I$225,MATCH($C46,_xlfn.ANCHORARRAY(Food!$C$8),0)),NA())</f>
        <v>1</v>
      </c>
      <c r="AH46" s="25">
        <f ca="1">IFERROR(INDEX(Macro!$I$8:$I$225,MATCH($C46,_xlfn.ANCHORARRAY(Macro!$C$8),0)),NA())</f>
        <v>10</v>
      </c>
      <c r="AI46" s="25">
        <f ca="1">IFERROR(INDEX(Socioeconomic!$I$8:$I$225,MATCH($C46,_xlfn.ANCHORARRAY(Socioeconomic!$C$8),0)),NA())</f>
        <v>5.0092849725440702</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0.41944444444444401</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1.5</v>
      </c>
      <c r="H47" s="23">
        <f t="shared" ca="1" si="0"/>
        <v>1.5</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1.5</v>
      </c>
      <c r="N47" s="23">
        <f t="shared" ca="1" si="4"/>
        <v>1.5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0</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9.5</v>
      </c>
      <c r="AD47" s="25">
        <f ca="1">IFERROR(INDEX(Conflict!$H$8:$H$225,MATCH($C47,_xlfn.ANCHORARRAY(Conflict!$C$8),0)),NA())</f>
        <v>3.3694879089615899</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0</v>
      </c>
      <c r="AK47" s="25">
        <f ca="1">IFERROR(INDEX(Conflict!$I$8:$I$225,MATCH($C47,_xlfn.ANCHORARRAY(Conflict!$C$8),0)),NA())</f>
        <v>0</v>
      </c>
      <c r="AL47" s="49"/>
      <c r="AM47" s="25">
        <f>IFERROR(INDEX('Data Reliability'!$G$6:$G$409,MATCH($C47,'Data Reliability'!$E$6:$E$409,0)),NA())</f>
        <v>0</v>
      </c>
      <c r="AN47" s="25">
        <f>IFERROR(INDEX('Data Reliability'!$H$6:$H$409,MATCH($C47,'Data Reliability'!$E$6:$E$409,0)),NA())</f>
        <v>0.358333333333333</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2.5</v>
      </c>
      <c r="K48" s="23">
        <f t="shared" ca="1" si="2"/>
        <v>2.5</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f ca="1">IFERROR(INDEX(Macro!$G$8:$G$225,MATCH($C48,_xlfn.ANCHORARRAY(Macro!$C$8),0)),NA())</f>
        <v>0</v>
      </c>
      <c r="U48" s="25">
        <f ca="1">IFERROR(INDEX(Socioeconomic!$G$8:$G$225,MATCH($C48,_xlfn.ANCHORARRAY(Socioeconomic!$C$8),0)),NA())</f>
        <v>7.2280140632115311</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9.4285714285714199</v>
      </c>
      <c r="AC48" s="25">
        <f ca="1">IFERROR(INDEX('Natural Hazard'!$H$8:$H$225,MATCH($C48,_xlfn.ANCHORARRAY('Natural Hazard'!$C$8),0)),NA())</f>
        <v>2.8333333333333299</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5.5410501679679696</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v>
      </c>
      <c r="K49" s="23">
        <f t="shared" ca="1" si="2"/>
        <v>0</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3.5973527268123151</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3.8830443299717001</v>
      </c>
      <c r="AB49" s="25">
        <f ca="1">IFERROR(INDEX(Socioeconomic!$H$8:$H$225,MATCH($C49,_xlfn.ANCHORARRAY(Socioeconomic!$C$8),0)),NA())</f>
        <v>6.71428571428571</v>
      </c>
      <c r="AC49" s="25">
        <f ca="1">IFERROR(INDEX('Natural Hazard'!$H$8:$H$225,MATCH($C49,_xlfn.ANCHORARRAY('Natural Hazard'!$C$8),0)),NA())</f>
        <v>1.5</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3.3326806344233302</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2</v>
      </c>
      <c r="N50" s="23">
        <f t="shared" ca="1" si="4"/>
        <v>2</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4.2433189701990139</v>
      </c>
      <c r="U50" s="25">
        <f ca="1">IFERROR(INDEX(Socioeconomic!$G$8:$G$225,MATCH($C50,_xlfn.ANCHORARRAY(Socioeconomic!$C$8),0)),NA())</f>
        <v>5.6061191058138782</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2.5722508404072602</v>
      </c>
      <c r="AB50" s="25">
        <f ca="1">IFERROR(INDEX(Socioeconomic!$H$8:$H$225,MATCH($C50,_xlfn.ANCHORARRAY(Socioeconomic!$C$8),0)),NA())</f>
        <v>3.1428571428571401</v>
      </c>
      <c r="AC50" s="25">
        <f ca="1">IFERROR(INDEX('Natural Hazard'!$H$8:$H$225,MATCH($C50,_xlfn.ANCHORARRAY('Natural Hazard'!$C$8),0)),NA())</f>
        <v>8.5</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7</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0.50833333333333297</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0.5</v>
      </c>
      <c r="H51" s="23">
        <f t="shared" ca="1" si="0"/>
        <v>0.5</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0.5</v>
      </c>
      <c r="N51" s="23">
        <f t="shared" ca="1" si="4"/>
        <v>0.5</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5.4863026584637957</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9.5953952937193101</v>
      </c>
      <c r="AB51" s="25">
        <f ca="1">IFERROR(INDEX(Socioeconomic!$H$8:$H$225,MATCH($C51,_xlfn.ANCHORARRAY(Socioeconomic!$C$8),0)),NA())</f>
        <v>2.8571428571428501</v>
      </c>
      <c r="AC51" s="25">
        <f ca="1">IFERROR(INDEX('Natural Hazard'!$H$8:$H$225,MATCH($C51,_xlfn.ANCHORARRAY('Natural Hazard'!$C$8),0)),NA())</f>
        <v>7.5</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3.1368709614254899</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7</v>
      </c>
      <c r="AL51" s="49"/>
      <c r="AM51" s="25">
        <f>IFERROR(INDEX('Data Reliability'!$G$6:$G$409,MATCH($C51,'Data Reliability'!$E$6:$E$409,0)),NA())</f>
        <v>0.16666666666666699</v>
      </c>
      <c r="AN51" s="25">
        <f>IFERROR(INDEX('Data Reliability'!$H$6:$H$409,MATCH($C51,'Data Reliability'!$E$6:$E$409,0)),NA())</f>
        <v>0.6</v>
      </c>
    </row>
    <row r="52" spans="2:40" x14ac:dyDescent="0.2">
      <c r="B52" s="28" t="s">
        <v>789</v>
      </c>
      <c r="C52" s="28" t="s">
        <v>721</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f ca="1">IFERROR(INDEX(Food!$G$8:$G$225,MATCH($C52,_xlfn.ANCHORARRAY(Food!$C$8),0)),NA())</f>
        <v>0</v>
      </c>
      <c r="T52" s="25">
        <f ca="1">IFERROR(INDEX(Macro!$G$8:$G$225,MATCH($C52,_xlfn.ANCHORARRAY(Macro!$C$8),0)),NA())</f>
        <v>0</v>
      </c>
      <c r="U52" s="25">
        <f ca="1">IFERROR(INDEX(Socioeconomic!$G$8:$G$225,MATCH($C52,_xlfn.ANCHORARRAY(Socioeconomic!$C$8),0)),NA())</f>
        <v>0</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t="e">
        <f ca="1">IFERROR(INDEX(Conflict!$H$8:$H$225,MATCH($C52,_xlfn.ANCHORARRAY(Conflict!$C$8),0)),NA())</f>
        <v>#N/A</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1</v>
      </c>
      <c r="AN52" s="25">
        <f>IFERROR(INDEX('Data Reliability'!$H$6:$H$409,MATCH($C52,'Data Reliability'!$E$6:$E$409,0)),NA())</f>
        <v>0.85</v>
      </c>
    </row>
    <row r="53" spans="2:40" x14ac:dyDescent="0.2">
      <c r="B53" s="28" t="s">
        <v>753</v>
      </c>
      <c r="C53" s="28" t="s">
        <v>722</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f ca="1">IFERROR(INDEX(Food!$G$8:$G$225,MATCH($C53,_xlfn.ANCHORARRAY(Food!$C$8),0)),NA())</f>
        <v>0</v>
      </c>
      <c r="T53" s="25">
        <f ca="1">IFERROR(INDEX(Macro!$G$8:$G$225,MATCH($C53,_xlfn.ANCHORARRAY(Macro!$C$8),0)),NA())</f>
        <v>0.89619308105737594</v>
      </c>
      <c r="U53" s="25">
        <f ca="1">IFERROR(INDEX(Socioeconomic!$G$8:$G$225,MATCH($C53,_xlfn.ANCHORARRAY(Socioeconomic!$C$8),0)),NA())</f>
        <v>0</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0.58429466250695405</v>
      </c>
      <c r="AB53" s="25" t="e">
        <f ca="1">IFERROR(INDEX(Socioeconomic!$H$8:$H$225,MATCH($C53,_xlfn.ANCHORARRAY(Socioeconomic!$C$8),0)),NA())</f>
        <v>#N/A</v>
      </c>
      <c r="AC53" s="25" t="e">
        <f ca="1">IFERROR(INDEX('Natural Hazard'!$H$8:$H$225,MATCH($C53,_xlfn.ANCHORARRAY('Natural Hazard'!$C$8),0)),NA())</f>
        <v>#N/A</v>
      </c>
      <c r="AD53" s="25" t="e">
        <f ca="1">IFERROR(INDEX(Conflict!$H$8:$H$225,MATCH($C53,_xlfn.ANCHORARRAY(Conflict!$C$8),0)),NA())</f>
        <v>#N/A</v>
      </c>
      <c r="AE53" s="50"/>
      <c r="AF53" s="25">
        <f ca="1">IFERROR(INDEX(Health!$I$8:$I$225,MATCH($C53,_xlfn.ANCHORARRAY(Health!$C$8),0)),NA())</f>
        <v>0</v>
      </c>
      <c r="AG53" s="25" t="e">
        <f ca="1">IFERROR(INDEX(Food!$I$8:$I$225,MATCH($C53,_xlfn.ANCHORARRAY(Food!$C$8),0)),NA())</f>
        <v>#N/A</v>
      </c>
      <c r="AH53" s="25">
        <f ca="1">IFERROR(INDEX(Macro!$I$8:$I$225,MATCH($C53,_xlfn.ANCHORARRAY(Macro!$C$8),0)),NA())</f>
        <v>1.37458390444488</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0.91666666666666696</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3.4931570559863001</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2.22399574354881</v>
      </c>
      <c r="AB54" s="25">
        <f ca="1">IFERROR(INDEX(Socioeconomic!$H$8:$H$225,MATCH($C54,_xlfn.ANCHORARRAY(Socioeconomic!$C$8),0)),NA())</f>
        <v>0.85714285714285499</v>
      </c>
      <c r="AC54" s="25">
        <f ca="1">IFERROR(INDEX('Natural Hazard'!$H$8:$H$225,MATCH($C54,_xlfn.ANCHORARRAY('Natural Hazard'!$C$8),0)),NA())</f>
        <v>5.6666666666666599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5.4865870373996399</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0.59166666666666701</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1.3453530578900046</v>
      </c>
      <c r="U55" s="25">
        <f ca="1">IFERROR(INDEX(Socioeconomic!$G$8:$G$225,MATCH($C55,_xlfn.ANCHORARRAY(Socioeconomic!$C$8),0)),NA())</f>
        <v>1.2626502739419603</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3.0607753512781399</v>
      </c>
      <c r="AB55" s="25">
        <f ca="1">IFERROR(INDEX(Socioeconomic!$H$8:$H$225,MATCH($C55,_xlfn.ANCHORARRAY(Socioeconomic!$C$8),0)),NA())</f>
        <v>0.57142857142857095</v>
      </c>
      <c r="AC55" s="25">
        <f ca="1">IFERROR(INDEX('Natural Hazard'!$H$8:$H$225,MATCH($C55,_xlfn.ANCHORARRAY('Natural Hazard'!$C$8),0)),NA())</f>
        <v>1.3333333333333299</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0.59134521245349303</v>
      </c>
      <c r="AI55" s="25">
        <f ca="1">IFERROR(INDEX(Socioeconomic!$I$8:$I$225,MATCH($C55,_xlfn.ANCHORARRAY(Socioeconomic!$C$8),0)),NA())</f>
        <v>2.7899999999999898</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8.3333333333333301E-2</v>
      </c>
      <c r="AN55" s="25">
        <f>IFERROR(INDEX('Data Reliability'!$H$6:$H$409,MATCH($C55,'Data Reliability'!$E$6:$E$409,0)),NA())</f>
        <v>0.625</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1.5120308081000624</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0.34728772158939702</v>
      </c>
      <c r="AB56" s="25">
        <f ca="1">IFERROR(INDEX(Socioeconomic!$H$8:$H$225,MATCH($C56,_xlfn.ANCHORARRAY(Socioeconomic!$C$8),0)),NA())</f>
        <v>0.57142857142857095</v>
      </c>
      <c r="AC56" s="25">
        <f ca="1">IFERROR(INDEX('Natural Hazard'!$H$8:$H$225,MATCH($C56,_xlfn.ANCHORARRAY('Natural Hazard'!$C$8),0)),NA())</f>
        <v>2.6666666666666599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6.5831212061875801</v>
      </c>
      <c r="AI56" s="25">
        <f ca="1">IFERROR(INDEX(Socioeconomic!$I$8:$I$225,MATCH($C56,_xlfn.ANCHORARRAY(Socioeconomic!$C$8),0)),NA())</f>
        <v>0</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0.59166666666666701</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2</v>
      </c>
      <c r="K57" s="23">
        <f t="shared" ca="1" si="2"/>
        <v>2</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2.9959397766259244</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4.5747176473433404</v>
      </c>
      <c r="AB57" s="25">
        <f ca="1">IFERROR(INDEX(Socioeconomic!$H$8:$H$225,MATCH($C57,_xlfn.ANCHORARRAY(Socioeconomic!$C$8),0)),NA())</f>
        <v>8</v>
      </c>
      <c r="AC57" s="25">
        <f ca="1">IFERROR(INDEX('Natural Hazard'!$H$8:$H$225,MATCH($C57,_xlfn.ANCHORARRAY('Natural Hazard'!$C$8),0)),NA())</f>
        <v>7.6666666666666599</v>
      </c>
      <c r="AD57" s="25">
        <f ca="1">IFERROR(INDEX(Conflict!$H$8:$H$225,MATCH($C57,_xlfn.ANCHORARRAY(Conflict!$C$8),0)),NA())</f>
        <v>4.0140469416785196</v>
      </c>
      <c r="AE57" s="50"/>
      <c r="AF57" s="25">
        <f ca="1">IFERROR(INDEX(Health!$I$8:$I$225,MATCH($C57,_xlfn.ANCHORARRAY(Health!$C$8),0)),NA())</f>
        <v>0</v>
      </c>
      <c r="AG57" s="25" t="e">
        <f ca="1">IFERROR(INDEX(Food!$I$8:$I$225,MATCH($C57,_xlfn.ANCHORARRAY(Food!$C$8),0)),NA())</f>
        <v>#N/A</v>
      </c>
      <c r="AH57" s="25">
        <f ca="1">IFERROR(INDEX(Macro!$I$8:$I$225,MATCH($C57,_xlfn.ANCHORARRAY(Macro!$C$8),0)),NA())</f>
        <v>1.9620129234384101</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0.59166666666666701</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0.5</v>
      </c>
      <c r="K58" s="23">
        <f t="shared" ca="1" si="2"/>
        <v>0.5</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f ca="1">IFERROR(INDEX(Macro!$G$8:$G$225,MATCH($C58,_xlfn.ANCHORARRAY(Macro!$C$8),0)),NA())</f>
        <v>0</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6</v>
      </c>
      <c r="AC58" s="25">
        <f ca="1">IFERROR(INDEX('Natural Hazard'!$H$8:$H$225,MATCH($C58,_xlfn.ANCHORARRAY('Natural Hazard'!$C$8),0)),NA())</f>
        <v>6.5</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0.28571428571428598</v>
      </c>
      <c r="AC59" s="25">
        <f ca="1">IFERROR(INDEX('Natural Hazard'!$H$8:$H$225,MATCH($C59,_xlfn.ANCHORARRAY('Natural Hazard'!$C$8),0)),NA())</f>
        <v>0</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2.9410612884276501</v>
      </c>
      <c r="AI59" s="25">
        <f ca="1">IFERROR(INDEX(Socioeconomic!$I$8:$I$225,MATCH($C59,_xlfn.ANCHORARRAY(Socioeconomic!$C$8),0)),NA())</f>
        <v>0</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0.625</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1.5</v>
      </c>
      <c r="H60" s="23">
        <f t="shared" ca="1" si="0"/>
        <v>1.5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2</v>
      </c>
      <c r="N60" s="23">
        <f t="shared" ca="1" si="4"/>
        <v>2</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3.8451517027961537</v>
      </c>
      <c r="U60" s="25">
        <f ca="1">IFERROR(INDEX(Socioeconomic!$G$8:$G$225,MATCH($C60,_xlfn.ANCHORARRAY(Socioeconomic!$C$8),0)),NA())</f>
        <v>6.9693205243716907</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4.1442356526155404</v>
      </c>
      <c r="AB60" s="25">
        <f ca="1">IFERROR(INDEX(Socioeconomic!$H$8:$H$225,MATCH($C60,_xlfn.ANCHORARRAY(Socioeconomic!$C$8),0)),NA())</f>
        <v>4.8571428571428497</v>
      </c>
      <c r="AC60" s="25">
        <f ca="1">IFERROR(INDEX('Natural Hazard'!$H$8:$H$225,MATCH($C60,_xlfn.ANCHORARRAY('Natural Hazard'!$C$8),0)),NA())</f>
        <v>9.5</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3.5676522420207499</v>
      </c>
      <c r="AI60" s="25">
        <f ca="1">IFERROR(INDEX(Socioeconomic!$I$8:$I$225,MATCH($C60,_xlfn.ANCHORARRAY(Socioeconomic!$C$8),0)),NA())</f>
        <v>10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0.43333333333333302</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1</v>
      </c>
      <c r="H61" s="23">
        <f t="shared" ca="1" si="0"/>
        <v>1</v>
      </c>
      <c r="I61" s="116" t="str">
        <f t="shared" si="1"/>
        <v>!</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1</v>
      </c>
      <c r="N61" s="23">
        <f t="shared" ca="1" si="4"/>
        <v>1</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0</v>
      </c>
      <c r="U61" s="25">
        <f ca="1">IFERROR(INDEX(Socioeconomic!$G$8:$G$225,MATCH($C61,_xlfn.ANCHORARRAY(Socioeconomic!$C$8),0)),NA())</f>
        <v>0</v>
      </c>
      <c r="V61" s="25">
        <f ca="1">IFERROR(INDEX('Natural Hazard'!$G$8:$G$225,MATCH($C61,_xlfn.ANCHORARRAY('Natural Hazard'!$C$8),0)),NA())</f>
        <v>7.9582242575422129</v>
      </c>
      <c r="W61" s="25">
        <f ca="1">IFERROR(INDEX(Conflict!$G$8:$G$225,MATCH($C61,_xlfn.ANCHORARRAY(Conflict!$C$8),0)),NA())</f>
        <v>2.6910391026920686</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7.4284746910445199</v>
      </c>
      <c r="AB61" s="25">
        <f ca="1">IFERROR(INDEX(Socioeconomic!$H$8:$H$225,MATCH($C61,_xlfn.ANCHORARRAY(Socioeconomic!$C$8),0)),NA())</f>
        <v>3.71428571428571</v>
      </c>
      <c r="AC61" s="25">
        <f ca="1">IFERROR(INDEX('Natural Hazard'!$H$8:$H$225,MATCH($C61,_xlfn.ANCHORARRAY('Natural Hazard'!$C$8),0)),NA())</f>
        <v>6.3333333333333304</v>
      </c>
      <c r="AD61" s="25">
        <f ca="1">IFERROR(INDEX(Conflict!$H$8:$H$225,MATCH($C61,_xlfn.ANCHORARRAY(Conflict!$C$8),0)),NA())</f>
        <v>1.9914651493598801</v>
      </c>
      <c r="AE61" s="50"/>
      <c r="AF61" s="25">
        <f ca="1">IFERROR(INDEX(Health!$I$8:$I$225,MATCH($C61,_xlfn.ANCHORARRAY(Health!$C$8),0)),NA())</f>
        <v>0</v>
      </c>
      <c r="AG61" s="25" t="e">
        <f ca="1">IFERROR(INDEX(Food!$I$8:$I$225,MATCH($C61,_xlfn.ANCHORARRAY(Food!$C$8),0)),NA())</f>
        <v>#N/A</v>
      </c>
      <c r="AH61" s="25">
        <f ca="1">IFERROR(INDEX(Macro!$I$8:$I$225,MATCH($C61,_xlfn.ANCHORARRAY(Macro!$C$8),0)),NA())</f>
        <v>0</v>
      </c>
      <c r="AI61" s="25" t="e">
        <f ca="1">IFERROR(INDEX(Socioeconomic!$I$8:$I$225,MATCH($C61,_xlfn.ANCHORARRAY(Socioeconomic!$C$8),0)),NA())</f>
        <v>#N/A</v>
      </c>
      <c r="AJ61" s="25">
        <f ca="1">IFERROR(INDEX('Natural Hazard'!$I$8:$I$225,MATCH($C61,_xlfn.ANCHORARRAY('Natural Hazard'!$C$8),0)),NA())</f>
        <v>10</v>
      </c>
      <c r="AK61" s="25">
        <f ca="1">IFERROR(INDEX(Conflict!$I$8:$I$225,MATCH($C61,_xlfn.ANCHORARRAY(Conflict!$C$8),0)),NA())</f>
        <v>3.63636363636363</v>
      </c>
      <c r="AL61" s="49"/>
      <c r="AM61" s="25">
        <f>IFERROR(INDEX('Data Reliability'!$G$6:$G$409,MATCH($C61,'Data Reliability'!$E$6:$E$409,0)),NA())</f>
        <v>8.3333333333333301E-2</v>
      </c>
      <c r="AN61" s="25">
        <f>IFERROR(INDEX('Data Reliability'!$H$6:$H$409,MATCH($C61,'Data Reliability'!$E$6:$E$409,0)),NA())</f>
        <v>0.6</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1</v>
      </c>
      <c r="H62" s="23">
        <f t="shared" ca="1" si="0"/>
        <v>1</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v>
      </c>
      <c r="N62" s="23">
        <f t="shared" ca="1" si="4"/>
        <v>1</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1.8163247765286172</v>
      </c>
      <c r="U62" s="25">
        <f ca="1">IFERROR(INDEX(Socioeconomic!$G$8:$G$225,MATCH($C62,_xlfn.ANCHORARRAY(Socioeconomic!$C$8),0)),NA())</f>
        <v>2.2021917436152139</v>
      </c>
      <c r="V62" s="25">
        <f ca="1">IFERROR(INDEX('Natural Hazard'!$G$8:$G$225,MATCH($C62,_xlfn.ANCHORARRAY('Natural Hazard'!$C$8),0)),NA())</f>
        <v>9.9163165204290102</v>
      </c>
      <c r="W62" s="25">
        <f ca="1">IFERROR(INDEX(Conflict!$G$8:$G$225,MATCH($C62,_xlfn.ANCHORARRAY(Conflict!$C$8),0)),NA())</f>
        <v>2.7281116122528304</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2.99789595878981</v>
      </c>
      <c r="AB62" s="25">
        <f ca="1">IFERROR(INDEX(Socioeconomic!$H$8:$H$225,MATCH($C62,_xlfn.ANCHORARRAY(Socioeconomic!$C$8),0)),NA())</f>
        <v>5</v>
      </c>
      <c r="AC62" s="25">
        <f ca="1">IFERROR(INDEX('Natural Hazard'!$H$8:$H$225,MATCH($C62,_xlfn.ANCHORARRAY('Natural Hazard'!$C$8),0)),NA())</f>
        <v>9.8333333333333304</v>
      </c>
      <c r="AD62" s="25">
        <f ca="1">IFERROR(INDEX(Conflict!$H$8:$H$225,MATCH($C62,_xlfn.ANCHORARRAY(Conflict!$C$8),0)),NA())</f>
        <v>1.3024537695590299</v>
      </c>
      <c r="AE62" s="50"/>
      <c r="AF62" s="25">
        <f ca="1">IFERROR(INDEX(Health!$I$8:$I$225,MATCH($C62,_xlfn.ANCHORARRAY(Health!$C$8),0)),NA())</f>
        <v>0</v>
      </c>
      <c r="AG62" s="25" t="e">
        <f ca="1">IFERROR(INDEX(Food!$I$8:$I$225,MATCH($C62,_xlfn.ANCHORARRAY(Food!$C$8),0)),NA())</f>
        <v>#N/A</v>
      </c>
      <c r="AH62" s="25">
        <f ca="1">IFERROR(INDEX(Macro!$I$8:$I$225,MATCH($C62,_xlfn.ANCHORARRAY(Macro!$C$8),0)),NA())</f>
        <v>1.1004503622478901</v>
      </c>
      <c r="AI62" s="25">
        <f ca="1">IFERROR(INDEX(Socioeconomic!$I$8:$I$225,MATCH($C62,_xlfn.ANCHORARRAY(Socioeconomic!$C$8),0)),NA())</f>
        <v>0.96992969512940297</v>
      </c>
      <c r="AJ62" s="25">
        <f ca="1">IFERROR(INDEX('Natural Hazard'!$I$8:$I$225,MATCH($C62,_xlfn.ANCHORARRAY('Natural Hazard'!$C$8),0)),NA())</f>
        <v>10</v>
      </c>
      <c r="AK62" s="25">
        <f ca="1">IFERROR(INDEX(Conflict!$I$8:$I$225,MATCH($C62,_xlfn.ANCHORARRAY(Conflict!$C$8),0)),NA())</f>
        <v>5.71428571428571</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754</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1.5</v>
      </c>
      <c r="K63" s="23">
        <f t="shared" ca="1" si="2"/>
        <v>1.5</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2.5</v>
      </c>
      <c r="N63" s="23">
        <f t="shared" ca="1" si="4"/>
        <v>2.5</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5.9136645636549696</v>
      </c>
      <c r="V63" s="25">
        <f ca="1">IFERROR(INDEX('Natural Hazard'!$G$8:$G$225,MATCH($C63,_xlfn.ANCHORARRAY('Natural Hazard'!$C$8),0)),NA())</f>
        <v>7.9582242575422129</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4.8571428571428497</v>
      </c>
      <c r="AC63" s="25">
        <f ca="1">IFERROR(INDEX('Natural Hazard'!$H$8:$H$225,MATCH($C63,_xlfn.ANCHORARRAY('Natural Hazard'!$C$8),0)),NA())</f>
        <v>6.3333333333333304</v>
      </c>
      <c r="AD63" s="25">
        <f ca="1">IFERROR(INDEX(Conflict!$H$8:$H$225,MATCH($C63,_xlfn.ANCHORARRAY(Conflict!$C$8),0)),NA())</f>
        <v>4.5252489331436596</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7.2</v>
      </c>
      <c r="AJ63" s="25">
        <f ca="1">IFERROR(INDEX('Natural Hazard'!$I$8:$I$225,MATCH($C63,_xlfn.ANCHORARRAY('Natural Hazard'!$C$8),0)),NA())</f>
        <v>10</v>
      </c>
      <c r="AK63" s="25">
        <f ca="1">IFERROR(INDEX(Conflict!$I$8:$I$225,MATCH($C63,_xlfn.ANCHORARRAY(Conflict!$C$8),0)),NA())</f>
        <v>0</v>
      </c>
      <c r="AL63" s="49"/>
      <c r="AM63" s="25">
        <f>IFERROR(INDEX('Data Reliability'!$G$6:$G$409,MATCH($C63,'Data Reliability'!$E$6:$E$409,0)),NA())</f>
        <v>0</v>
      </c>
      <c r="AN63" s="25">
        <f>IFERROR(INDEX('Data Reliability'!$H$6:$H$409,MATCH($C63,'Data Reliability'!$E$6:$E$409,0)),NA())</f>
        <v>0.391666666666667</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3.6185134046922371</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5.4554472558998039</v>
      </c>
      <c r="X64" s="50"/>
      <c r="Y64" s="25">
        <f ca="1">IFERROR(INDEX(Health!$H$8:$H$225,MATCH($C64,_xlfn.ANCHORARRAY(Health!$C$8),0)),NA())</f>
        <v>9.9358600583090304</v>
      </c>
      <c r="Z64" s="25">
        <f ca="1">IFERROR(INDEX(Food!$H$8:$H$225,MATCH($C64,_xlfn.ANCHORARRAY(Food!$C$8),0)),NA())</f>
        <v>10</v>
      </c>
      <c r="AA64" s="25">
        <f ca="1">IFERROR(INDEX(Macro!$H$8:$H$225,MATCH($C64,_xlfn.ANCHORARRAY(Macro!$C$8),0)),NA())</f>
        <v>8.3378074439526895</v>
      </c>
      <c r="AB64" s="25">
        <f ca="1">IFERROR(INDEX(Socioeconomic!$H$8:$H$225,MATCH($C64,_xlfn.ANCHORARRAY(Socioeconomic!$C$8),0)),NA())</f>
        <v>8</v>
      </c>
      <c r="AC64" s="25">
        <f ca="1">IFERROR(INDEX('Natural Hazard'!$H$8:$H$225,MATCH($C64,_xlfn.ANCHORARRAY('Natural Hazard'!$C$8),0)),NA())</f>
        <v>4</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1.57039357744272</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2.9761904761904701</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1</v>
      </c>
      <c r="H65" s="23">
        <f t="shared" ca="1" si="0"/>
        <v>1</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1</v>
      </c>
      <c r="N65" s="23">
        <f t="shared" ca="1" si="4"/>
        <v>1</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1.6863904683432811</v>
      </c>
      <c r="U65" s="25">
        <f ca="1">IFERROR(INDEX(Socioeconomic!$G$8:$G$225,MATCH($C65,_xlfn.ANCHORARRAY(Socioeconomic!$C$8),0)),NA())</f>
        <v>0</v>
      </c>
      <c r="V65" s="25">
        <f ca="1">IFERROR(INDEX('Natural Hazard'!$G$8:$G$225,MATCH($C65,_xlfn.ANCHORARRAY('Natural Hazard'!$C$8),0)),NA())</f>
        <v>7.1879528842826037</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0.46820963022080297</v>
      </c>
      <c r="AB65" s="25">
        <f ca="1">IFERROR(INDEX(Socioeconomic!$H$8:$H$225,MATCH($C65,_xlfn.ANCHORARRAY(Socioeconomic!$C$8),0)),NA())</f>
        <v>0.57142857142857095</v>
      </c>
      <c r="AC65" s="25">
        <f ca="1">IFERROR(INDEX('Natural Hazard'!$H$8:$H$225,MATCH($C65,_xlfn.ANCHORARRAY('Natural Hazard'!$C$8),0)),NA())</f>
        <v>5.1666666666666599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6.0740160563931802</v>
      </c>
      <c r="AI65" s="25">
        <f ca="1">IFERROR(INDEX(Socioeconomic!$I$8:$I$225,MATCH($C65,_xlfn.ANCHORARRAY(Socioeconomic!$C$8),0)),NA())</f>
        <v>0</v>
      </c>
      <c r="AJ65" s="25">
        <f ca="1">IFERROR(INDEX('Natural Hazard'!$I$8:$I$225,MATCH($C65,_xlfn.ANCHORARRAY('Natural Hazard'!$C$8),0)),NA())</f>
        <v>10</v>
      </c>
      <c r="AK65" s="25">
        <f ca="1">IFERROR(INDEX(Conflict!$I$8:$I$225,MATCH($C65,_xlfn.ANCHORARRAY(Conflict!$C$8),0)),NA())</f>
        <v>1.19047619047618</v>
      </c>
      <c r="AL65" s="49"/>
      <c r="AM65" s="25">
        <f>IFERROR(INDEX('Data Reliability'!$G$6:$G$409,MATCH($C65,'Data Reliability'!$E$6:$E$409,0)),NA())</f>
        <v>8.3333333333333301E-2</v>
      </c>
      <c r="AN65" s="25">
        <f>IFERROR(INDEX('Data Reliability'!$H$6:$H$409,MATCH($C65,'Data Reliability'!$E$6:$E$409,0)),NA())</f>
        <v>0.59166666666666701</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3.1655209244798446</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1.7161237272969101</v>
      </c>
      <c r="AB66" s="25">
        <f ca="1">IFERROR(INDEX(Socioeconomic!$H$8:$H$225,MATCH($C66,_xlfn.ANCHORARRAY(Socioeconomic!$C$8),0)),NA())</f>
        <v>0.71428571428571297</v>
      </c>
      <c r="AC66" s="25">
        <f ca="1">IFERROR(INDEX('Natural Hazard'!$H$8:$H$225,MATCH($C66,_xlfn.ANCHORARRAY('Natural Hazard'!$C$8),0)),NA())</f>
        <v>0</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5.8390444487957698</v>
      </c>
      <c r="AI66" s="25">
        <f ca="1">IFERROR(INDEX(Socioeconomic!$I$8:$I$225,MATCH($C66,_xlfn.ANCHORARRAY(Socioeconomic!$C$8),0)),NA())</f>
        <v>0</v>
      </c>
      <c r="AJ66" s="25">
        <f ca="1">IFERROR(INDEX('Natural Hazard'!$I$8:$I$225,MATCH($C66,_xlfn.ANCHORARRAY('Natural Hazard'!$C$8),0)),NA())</f>
        <v>0</v>
      </c>
      <c r="AK66" s="25">
        <f ca="1">IFERROR(INDEX(Conflict!$I$8:$I$225,MATCH($C66,_xlfn.ANCHORARRAY(Conflict!$C$8),0)),NA())</f>
        <v>5.9523809523809499</v>
      </c>
      <c r="AL66" s="49"/>
      <c r="AM66" s="25">
        <f>IFERROR(INDEX('Data Reliability'!$G$6:$G$409,MATCH($C66,'Data Reliability'!$E$6:$E$409,0)),NA())</f>
        <v>0.16666666666666699</v>
      </c>
      <c r="AN66" s="25">
        <f>IFERROR(INDEX('Data Reliability'!$H$6:$H$409,MATCH($C66,'Data Reliability'!$E$6:$E$409,0)),NA())</f>
        <v>0.625</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4</v>
      </c>
      <c r="H67" s="23">
        <f t="shared" ca="1" si="0"/>
        <v>4</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3.5</v>
      </c>
      <c r="N67" s="23">
        <f t="shared" ca="1" si="4"/>
        <v>3.5</v>
      </c>
      <c r="O67" s="116" t="str">
        <f t="shared" si="5"/>
        <v>!</v>
      </c>
      <c r="P67" s="24"/>
      <c r="Q67" s="49"/>
      <c r="R67" s="25">
        <f ca="1">IFERROR(INDEX(Health!$G$8:$G$225,MATCH($C67,_xlfn.ANCHORARRAY(Health!$C$8),0)),NA())</f>
        <v>7.1794978587902021</v>
      </c>
      <c r="S67" s="25">
        <f ca="1">IFERROR(INDEX(Food!$G$8:$G$225,MATCH($C67,_xlfn.ANCHORARRAY(Food!$C$8),0)),NA())</f>
        <v>8.2495108731843203</v>
      </c>
      <c r="T67" s="25">
        <f ca="1">IFERROR(INDEX(Macro!$G$8:$G$225,MATCH($C67,_xlfn.ANCHORARRAY(Macro!$C$8),0)),NA())</f>
        <v>10</v>
      </c>
      <c r="U67" s="25">
        <f ca="1">IFERROR(INDEX(Socioeconomic!$G$8:$G$225,MATCH($C67,_xlfn.ANCHORARRAY(Socioeconomic!$C$8),0)),NA())</f>
        <v>0</v>
      </c>
      <c r="V67" s="25">
        <f ca="1">IFERROR(INDEX('Natural Hazard'!$G$8:$G$225,MATCH($C67,_xlfn.ANCHORARRAY('Natural Hazard'!$C$8),0)),NA())</f>
        <v>7.5277265270908051</v>
      </c>
      <c r="W67" s="25">
        <f ca="1">IFERROR(INDEX(Conflict!$G$8:$G$225,MATCH($C67,_xlfn.ANCHORARRAY(Conflict!$C$8),0)),NA())</f>
        <v>4.7673129462279586</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8.8571428571428505</v>
      </c>
      <c r="AC67" s="25">
        <f ca="1">IFERROR(INDEX('Natural Hazard'!$H$8:$H$225,MATCH($C67,_xlfn.ANCHORARRAY('Natural Hazard'!$C$8),0)),NA())</f>
        <v>5.6666666666666599</v>
      </c>
      <c r="AD67" s="25">
        <f ca="1">IFERROR(INDEX(Conflict!$H$8:$H$225,MATCH($C67,_xlfn.ANCHORARRAY(Conflict!$C$8),0)),NA())</f>
        <v>10</v>
      </c>
      <c r="AE67" s="50"/>
      <c r="AF67" s="25">
        <f ca="1">IFERROR(INDEX(Health!$I$8:$I$225,MATCH($C67,_xlfn.ANCHORARRAY(Health!$C$8),0)),NA())</f>
        <v>10</v>
      </c>
      <c r="AG67" s="25">
        <f ca="1">IFERROR(INDEX(Food!$I$8:$I$225,MATCH($C67,_xlfn.ANCHORARRAY(Food!$C$8),0)),NA())</f>
        <v>7</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2.2727272727272698</v>
      </c>
      <c r="AL67" s="49"/>
      <c r="AM67" s="25">
        <f>IFERROR(INDEX('Data Reliability'!$G$6:$G$409,MATCH($C67,'Data Reliability'!$E$6:$E$409,0)),NA())</f>
        <v>0</v>
      </c>
      <c r="AN67" s="25">
        <f>IFERROR(INDEX('Data Reliability'!$H$6:$H$409,MATCH($C67,'Data Reliability'!$E$6:$E$409,0)),NA())</f>
        <v>0.33611111111111103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0</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4.5075386724104103</v>
      </c>
      <c r="AI68" s="25">
        <f ca="1">IFERROR(INDEX(Socioeconomic!$I$8:$I$225,MATCH($C68,_xlfn.ANCHORARRAY(Socioeconomic!$C$8),0)),NA())</f>
        <v>0</v>
      </c>
      <c r="AJ68" s="25">
        <f ca="1">IFERROR(INDEX('Natural Hazard'!$I$8:$I$225,MATCH($C68,_xlfn.ANCHORARRAY('Natural Hazard'!$C$8),0)),NA())</f>
        <v>0</v>
      </c>
      <c r="AK68" s="25">
        <f ca="1">IFERROR(INDEX(Conflict!$I$8:$I$225,MATCH($C68,_xlfn.ANCHORARRAY(Conflict!$C$8),0)),NA())</f>
        <v>4.7619047619047601</v>
      </c>
      <c r="AL68" s="49"/>
      <c r="AM68" s="25">
        <f>IFERROR(INDEX('Data Reliability'!$G$6:$G$409,MATCH($C68,'Data Reliability'!$E$6:$E$409,0)),NA())</f>
        <v>8.3333333333333301E-2</v>
      </c>
      <c r="AN68" s="25">
        <f>IFERROR(INDEX('Data Reliability'!$H$6:$H$409,MATCH($C68,'Data Reliability'!$E$6:$E$409,0)),NA())</f>
        <v>0.625</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6.1428571428571397</v>
      </c>
      <c r="AC69" s="25">
        <f ca="1">IFERROR(INDEX('Natural Hazard'!$H$8:$H$225,MATCH($C69,_xlfn.ANCHORARRAY('Natural Hazard'!$C$8),0)),NA())</f>
        <v>5</v>
      </c>
      <c r="AD69" s="25">
        <f ca="1">IFERROR(INDEX(Conflict!$H$8:$H$225,MATCH($C69,_xlfn.ANCHORARRAY(Conflict!$C$8),0)),NA())</f>
        <v>1.2580014224750999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0.5</v>
      </c>
      <c r="N70" s="23">
        <f t="shared" ref="N70:N133" ca="1" si="10">M70</f>
        <v>0.5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0.27590702480661505</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0.381145856006192</v>
      </c>
      <c r="AB70" s="25">
        <f ca="1">IFERROR(INDEX(Socioeconomic!$H$8:$H$225,MATCH($C70,_xlfn.ANCHORARRAY(Socioeconomic!$C$8),0)),NA())</f>
        <v>0.57142857142857095</v>
      </c>
      <c r="AC70" s="25">
        <f ca="1">IFERROR(INDEX('Natural Hazard'!$H$8:$H$225,MATCH($C70,_xlfn.ANCHORARRAY('Natural Hazard'!$C$8),0)),NA())</f>
        <v>4</v>
      </c>
      <c r="AD70" s="25">
        <f ca="1">IFERROR(INDEX(Conflict!$H$8:$H$225,MATCH($C70,_xlfn.ANCHORARRAY(Conflict!$C$8),0)),NA())</f>
        <v>0</v>
      </c>
      <c r="AE70" s="50"/>
      <c r="AF70" s="25">
        <f ca="1">IFERROR(INDEX(Health!$I$8:$I$225,MATCH($C70,_xlfn.ANCHORARRAY(Health!$C$8),0)),NA())</f>
        <v>7</v>
      </c>
      <c r="AG70" s="25" t="e">
        <f ca="1">IFERROR(INDEX(Food!$I$8:$I$225,MATCH($C70,_xlfn.ANCHORARRAY(Food!$C$8),0)),NA())</f>
        <v>#N/A</v>
      </c>
      <c r="AH70" s="25">
        <f ca="1">IFERROR(INDEX(Macro!$I$8:$I$225,MATCH($C70,_xlfn.ANCHORARRAY(Macro!$C$8),0)),NA())</f>
        <v>0.19972586645780399</v>
      </c>
      <c r="AI70" s="25">
        <f ca="1">IFERROR(INDEX(Socioeconomic!$I$8:$I$225,MATCH($C70,_xlfn.ANCHORARRAY(Socioeconomic!$C$8),0)),NA())</f>
        <v>0</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0.55833333333333302</v>
      </c>
    </row>
    <row r="71" spans="2:40" x14ac:dyDescent="0.2">
      <c r="B71" s="28" t="s">
        <v>755</v>
      </c>
      <c r="C71" s="28" t="s">
        <v>723</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f ca="1">IFERROR(INDEX(Food!$G$8:$G$225,MATCH($C71,_xlfn.ANCHORARRAY(Food!$C$8),0)),NA())</f>
        <v>0</v>
      </c>
      <c r="T71" s="25">
        <f ca="1">IFERROR(INDEX(Macro!$G$8:$G$225,MATCH($C71,_xlfn.ANCHORARRAY(Macro!$C$8),0)),NA())</f>
        <v>0</v>
      </c>
      <c r="U71" s="25">
        <f ca="1">IFERROR(INDEX(Socioeconomic!$G$8:$G$225,MATCH($C71,_xlfn.ANCHORARRAY(Socioeconomic!$C$8),0)),NA())</f>
        <v>0</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t="e">
        <f ca="1">IFERROR(INDEX(Conflict!$H$8:$H$225,MATCH($C71,_xlfn.ANCHORARRAY(Conflict!$C$8),0)),NA())</f>
        <v>#N/A</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1</v>
      </c>
      <c r="AN71" s="25">
        <f>IFERROR(INDEX('Data Reliability'!$H$6:$H$409,MATCH($C71,'Data Reliability'!$E$6:$E$409,0)),NA())</f>
        <v>0.81666666666666698</v>
      </c>
    </row>
    <row r="72" spans="2:40" x14ac:dyDescent="0.2">
      <c r="B72" s="28" t="s">
        <v>756</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1</v>
      </c>
      <c r="H72" s="23">
        <f t="shared" ca="1" si="6"/>
        <v>1</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1</v>
      </c>
      <c r="N72" s="23">
        <f t="shared" ca="1" si="10"/>
        <v>1</v>
      </c>
      <c r="O72" s="116" t="str">
        <f t="shared" si="11"/>
        <v>!!</v>
      </c>
      <c r="P72" s="24"/>
      <c r="Q72" s="49"/>
      <c r="R72" s="25">
        <f ca="1">IFERROR(INDEX(Health!$G$8:$G$225,MATCH($C72,_xlfn.ANCHORARRAY(Health!$C$8),0)),NA())</f>
        <v>0</v>
      </c>
      <c r="S72" s="25">
        <f ca="1">IFERROR(INDEX(Food!$G$8:$G$225,MATCH($C72,_xlfn.ANCHORARRAY(Food!$C$8),0)),NA())</f>
        <v>0</v>
      </c>
      <c r="T72" s="25">
        <f ca="1">IFERROR(INDEX(Macro!$G$8:$G$225,MATCH($C72,_xlfn.ANCHORARRAY(Macro!$C$8),0)),NA())</f>
        <v>0</v>
      </c>
      <c r="U72" s="25">
        <f ca="1">IFERROR(INDEX(Socioeconomic!$G$8:$G$225,MATCH($C72,_xlfn.ANCHORARRAY(Socioeconomic!$C$8),0)),NA())</f>
        <v>0</v>
      </c>
      <c r="V72" s="25">
        <f ca="1">IFERROR(INDEX('Natural Hazard'!$G$8:$G$225,MATCH($C72,_xlfn.ANCHORARRAY('Natural Hazard'!$C$8),0)),NA())</f>
        <v>7.3029674334022125</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5.3333333333333304</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10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v>
      </c>
      <c r="N73" s="23">
        <f t="shared" ca="1" si="10"/>
        <v>1</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4.6612285445575914</v>
      </c>
      <c r="U73" s="25">
        <f ca="1">IFERROR(INDEX(Socioeconomic!$G$8:$G$225,MATCH($C73,_xlfn.ANCHORARRAY(Socioeconomic!$C$8),0)),NA())</f>
        <v>0</v>
      </c>
      <c r="V73" s="25">
        <f ca="1">IFERROR(INDEX('Natural Hazard'!$G$8:$G$225,MATCH($C73,_xlfn.ANCHORARRAY('Natural Hazard'!$C$8),0)),NA())</f>
        <v>0</v>
      </c>
      <c r="W73" s="25">
        <f ca="1">IFERROR(INDEX(Conflict!$G$8:$G$225,MATCH($C73,_xlfn.ANCHORARRAY(Conflict!$C$8),0)),NA())</f>
        <v>0</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5.0390577764879403</v>
      </c>
      <c r="AB73" s="25">
        <f ca="1">IFERROR(INDEX(Socioeconomic!$H$8:$H$225,MATCH($C73,_xlfn.ANCHORARRAY(Socioeconomic!$C$8),0)),NA())</f>
        <v>6</v>
      </c>
      <c r="AC73" s="25">
        <f ca="1">IFERROR(INDEX('Natural Hazard'!$H$8:$H$225,MATCH($C73,_xlfn.ANCHORARRAY('Natural Hazard'!$C$8),0)),NA())</f>
        <v>2.6666666666666599</v>
      </c>
      <c r="AD73" s="25">
        <f ca="1">IFERROR(INDEX(Conflict!$H$8:$H$225,MATCH($C73,_xlfn.ANCHORARRAY(Conflict!$C$8),0)),NA())</f>
        <v>0.76902560455192004</v>
      </c>
      <c r="AE73" s="50"/>
      <c r="AF73" s="25">
        <f ca="1">IFERROR(INDEX(Health!$I$8:$I$225,MATCH($C73,_xlfn.ANCHORARRAY(Health!$C$8),0)),NA())</f>
        <v>10</v>
      </c>
      <c r="AG73" s="25" t="e">
        <f ca="1">IFERROR(INDEX(Food!$I$8:$I$225,MATCH($C73,_xlfn.ANCHORARRAY(Food!$C$8),0)),NA())</f>
        <v>#N/A</v>
      </c>
      <c r="AH73" s="25">
        <f ca="1">IFERROR(INDEX(Macro!$I$8:$I$225,MATCH($C73,_xlfn.ANCHORARRAY(Macro!$C$8),0)),NA())</f>
        <v>4.31172899941257</v>
      </c>
      <c r="AI73" s="25">
        <f ca="1">IFERROR(INDEX(Socioeconomic!$I$8:$I$225,MATCH($C73,_xlfn.ANCHORARRAY(Socioeconomic!$C$8),0)),NA())</f>
        <v>0</v>
      </c>
      <c r="AJ73" s="25">
        <f ca="1">IFERROR(INDEX('Natural Hazard'!$I$8:$I$225,MATCH($C73,_xlfn.ANCHORARRAY('Natural Hazard'!$C$8),0)),NA())</f>
        <v>0</v>
      </c>
      <c r="AK73" s="25">
        <f ca="1">IFERROR(INDEX(Conflict!$I$8:$I$225,MATCH($C73,_xlfn.ANCHORARRAY(Conflict!$C$8),0)),NA())</f>
        <v>0</v>
      </c>
      <c r="AL73" s="49"/>
      <c r="AM73" s="25">
        <f>IFERROR(INDEX('Data Reliability'!$G$6:$G$409,MATCH($C73,'Data Reliability'!$E$6:$E$409,0)),NA())</f>
        <v>0.16666666666666699</v>
      </c>
      <c r="AN73" s="25">
        <f>IFERROR(INDEX('Data Reliability'!$H$6:$H$409,MATCH($C73,'Data Reliability'!$E$6:$E$409,0)),NA())</f>
        <v>0.54166666666666696</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1</v>
      </c>
      <c r="N74" s="23">
        <f t="shared" ca="1" si="10"/>
        <v>1</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2.6203873110144897</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0.98091852281796399</v>
      </c>
      <c r="AB74" s="25">
        <f ca="1">IFERROR(INDEX(Socioeconomic!$H$8:$H$225,MATCH($C74,_xlfn.ANCHORARRAY(Socioeconomic!$C$8),0)),NA())</f>
        <v>0.71428571428571297</v>
      </c>
      <c r="AC74" s="25">
        <f ca="1">IFERROR(INDEX('Natural Hazard'!$H$8:$H$225,MATCH($C74,_xlfn.ANCHORARRAY('Natural Hazard'!$C$8),0)),NA())</f>
        <v>2.5</v>
      </c>
      <c r="AD74" s="25">
        <f ca="1">IFERROR(INDEX(Conflict!$H$8:$H$225,MATCH($C74,_xlfn.ANCHORARRAY(Conflict!$C$8),0)),NA())</f>
        <v>0</v>
      </c>
      <c r="AE74" s="50"/>
      <c r="AF74" s="25">
        <f ca="1">IFERROR(INDEX(Health!$I$8:$I$225,MATCH($C74,_xlfn.ANCHORARRAY(Health!$C$8),0)),NA())</f>
        <v>7</v>
      </c>
      <c r="AG74" s="25" t="e">
        <f ca="1">IFERROR(INDEX(Food!$I$8:$I$225,MATCH($C74,_xlfn.ANCHORARRAY(Food!$C$8),0)),NA())</f>
        <v>#N/A</v>
      </c>
      <c r="AH74" s="25">
        <f ca="1">IFERROR(INDEX(Macro!$I$8:$I$225,MATCH($C74,_xlfn.ANCHORARRAY(Macro!$C$8),0)),NA())</f>
        <v>7</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2.444833028709279</v>
      </c>
      <c r="U75" s="25">
        <f ca="1">IFERROR(INDEX(Socioeconomic!$G$8:$G$225,MATCH($C75,_xlfn.ANCHORARRAY(Socioeconomic!$C$8),0)),NA())</f>
        <v>6.0944940022004364</v>
      </c>
      <c r="V75" s="25">
        <f ca="1">IFERROR(INDEX('Natural Hazard'!$G$8:$G$225,MATCH($C75,_xlfn.ANCHORARRAY('Natural Hazard'!$C$8),0)),NA())</f>
        <v>0</v>
      </c>
      <c r="W75" s="25">
        <f ca="1">IFERROR(INDEX(Conflict!$G$8:$G$225,MATCH($C75,_xlfn.ANCHORARRAY(Conflict!$C$8),0)),NA())</f>
        <v>1.8432117035955178</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1.79351374882101</v>
      </c>
      <c r="AB75" s="25">
        <f ca="1">IFERROR(INDEX(Socioeconomic!$H$8:$H$225,MATCH($C75,_xlfn.ANCHORARRAY(Socioeconomic!$C$8),0)),NA())</f>
        <v>3.71428571428571</v>
      </c>
      <c r="AC75" s="25">
        <f ca="1">IFERROR(INDEX('Natural Hazard'!$H$8:$H$225,MATCH($C75,_xlfn.ANCHORARRAY('Natural Hazard'!$C$8),0)),NA())</f>
        <v>5.6666666666666599</v>
      </c>
      <c r="AD75" s="25">
        <f ca="1">IFERROR(INDEX(Conflict!$H$8:$H$225,MATCH($C75,_xlfn.ANCHORARRAY(Conflict!$C$8),0)),NA())</f>
        <v>1.9025604551920301</v>
      </c>
      <c r="AE75" s="50"/>
      <c r="AF75" s="25">
        <f ca="1">IFERROR(INDEX(Health!$I$8:$I$225,MATCH($C75,_xlfn.ANCHORARRAY(Health!$C$8),0)),NA())</f>
        <v>0</v>
      </c>
      <c r="AG75" s="25" t="e">
        <f ca="1">IFERROR(INDEX(Food!$I$8:$I$225,MATCH($C75,_xlfn.ANCHORARRAY(Food!$C$8),0)),NA())</f>
        <v>#N/A</v>
      </c>
      <c r="AH75" s="25">
        <f ca="1">IFERROR(INDEX(Macro!$I$8:$I$225,MATCH($C75,_xlfn.ANCHORARRAY(Macro!$C$8),0)),NA())</f>
        <v>3.3326806344233399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1.78571428571429</v>
      </c>
      <c r="AL75" s="49"/>
      <c r="AM75" s="25">
        <f>IFERROR(INDEX('Data Reliability'!$G$6:$G$409,MATCH($C75,'Data Reliability'!$E$6:$E$409,0)),NA())</f>
        <v>0.16666666666666699</v>
      </c>
      <c r="AN75" s="25">
        <f>IFERROR(INDEX('Data Reliability'!$H$6:$H$409,MATCH($C75,'Data Reliability'!$E$6:$E$409,0)),NA())</f>
        <v>0.54166666666666696</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v>
      </c>
      <c r="H76" s="23">
        <f t="shared" ca="1" si="6"/>
        <v>1</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2</v>
      </c>
      <c r="N76" s="23">
        <f t="shared" ca="1" si="10"/>
        <v>2</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0</v>
      </c>
      <c r="V76" s="25">
        <f ca="1">IFERROR(INDEX('Natural Hazard'!$G$8:$G$225,MATCH($C76,_xlfn.ANCHORARRAY('Natural Hazard'!$C$8),0)),NA())</f>
        <v>0</v>
      </c>
      <c r="W76" s="25">
        <f ca="1">IFERROR(INDEX(Conflict!$G$8:$G$225,MATCH($C76,_xlfn.ANCHORARRAY(Conflict!$C$8),0)),NA())</f>
        <v>0</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4.5</v>
      </c>
      <c r="AD76" s="25">
        <f ca="1">IFERROR(INDEX(Conflict!$H$8:$H$225,MATCH($C76,_xlfn.ANCHORARRAY(Conflict!$C$8),0)),NA())</f>
        <v>0</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0</v>
      </c>
      <c r="AJ76" s="25">
        <f ca="1">IFERROR(INDEX('Natural Hazard'!$I$8:$I$225,MATCH($C76,_xlfn.ANCHORARRAY('Natural Hazard'!$C$8),0)),NA())</f>
        <v>0</v>
      </c>
      <c r="AK76" s="25">
        <f ca="1">IFERROR(INDEX(Conflict!$I$8:$I$225,MATCH($C76,_xlfn.ANCHORARRAY(Conflict!$C$8),0)),NA())</f>
        <v>10</v>
      </c>
      <c r="AL76" s="49"/>
      <c r="AM76" s="25">
        <f>IFERROR(INDEX('Data Reliability'!$G$6:$G$409,MATCH($C76,'Data Reliability'!$E$6:$E$409,0)),NA())</f>
        <v>0</v>
      </c>
      <c r="AN76" s="25">
        <f>IFERROR(INDEX('Data Reliability'!$H$6:$H$409,MATCH($C76,'Data Reliability'!$E$6:$E$409,0)),NA())</f>
        <v>0.4</v>
      </c>
    </row>
    <row r="77" spans="2:40" x14ac:dyDescent="0.2">
      <c r="B77" s="28" t="s">
        <v>757</v>
      </c>
      <c r="C77" s="28" t="s">
        <v>724</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f ca="1">IFERROR(INDEX(Food!$G$8:$G$225,MATCH($C77,_xlfn.ANCHORARRAY(Food!$C$8),0)),NA())</f>
        <v>0</v>
      </c>
      <c r="T77" s="25">
        <f ca="1">IFERROR(INDEX(Macro!$G$8:$G$225,MATCH($C77,_xlfn.ANCHORARRAY(Macro!$C$8),0)),NA())</f>
        <v>0</v>
      </c>
      <c r="U77" s="25">
        <f ca="1">IFERROR(INDEX(Socioeconomic!$G$8:$G$225,MATCH($C77,_xlfn.ANCHORARRAY(Socioeconomic!$C$8),0)),NA())</f>
        <v>0</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t="e">
        <f ca="1">IFERROR(INDEX(Conflict!$H$8:$H$225,MATCH($C77,_xlfn.ANCHORARRAY(Conflict!$C$8),0)),NA())</f>
        <v>#N/A</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1</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v>
      </c>
      <c r="H78" s="23">
        <f t="shared" ca="1" si="6"/>
        <v>2</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2</v>
      </c>
      <c r="N78" s="23">
        <f t="shared" ca="1" si="10"/>
        <v>2</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3.1840110126684706</v>
      </c>
      <c r="U78" s="25">
        <f ca="1">IFERROR(INDEX(Socioeconomic!$G$8:$G$225,MATCH($C78,_xlfn.ANCHORARRAY(Socioeconomic!$C$8),0)),NA())</f>
        <v>0</v>
      </c>
      <c r="V78" s="25">
        <f ca="1">IFERROR(INDEX('Natural Hazard'!$G$8:$G$225,MATCH($C78,_xlfn.ANCHORARRAY('Natural Hazard'!$C$8),0)),NA())</f>
        <v>0</v>
      </c>
      <c r="W78" s="25">
        <f ca="1">IFERROR(INDEX(Conflict!$G$8:$G$225,MATCH($C78,_xlfn.ANCHORARRAY(Conflict!$C$8),0)),NA())</f>
        <v>8.9896811399836363</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7.3752690512466996</v>
      </c>
      <c r="AB78" s="25">
        <f ca="1">IFERROR(INDEX(Socioeconomic!$H$8:$H$225,MATCH($C78,_xlfn.ANCHORARRAY(Socioeconomic!$C$8),0)),NA())</f>
        <v>8.71428571428571</v>
      </c>
      <c r="AC78" s="25">
        <f ca="1">IFERROR(INDEX('Natural Hazard'!$H$8:$H$225,MATCH($C78,_xlfn.ANCHORARRAY('Natural Hazard'!$C$8),0)),NA())</f>
        <v>4.8333333333333304</v>
      </c>
      <c r="AD78" s="25">
        <f ca="1">IFERROR(INDEX(Conflict!$H$8:$H$225,MATCH($C78,_xlfn.ANCHORARRAY(Conflict!$C$8),0)),NA())</f>
        <v>8.0814366998577505</v>
      </c>
      <c r="AE78" s="50"/>
      <c r="AF78" s="25">
        <f ca="1">IFERROR(INDEX(Health!$I$8:$I$225,MATCH($C78,_xlfn.ANCHORARRAY(Health!$C$8),0)),NA())</f>
        <v>10</v>
      </c>
      <c r="AG78" s="25" t="e">
        <f ca="1">IFERROR(INDEX(Food!$I$8:$I$225,MATCH($C78,_xlfn.ANCHORARRAY(Food!$C$8),0)),NA())</f>
        <v>#N/A</v>
      </c>
      <c r="AH78" s="25">
        <f ca="1">IFERROR(INDEX(Macro!$I$8:$I$225,MATCH($C78,_xlfn.ANCHORARRAY(Macro!$C$8),0)),NA())</f>
        <v>1.37458390444487</v>
      </c>
      <c r="AI78" s="25">
        <f ca="1">IFERROR(INDEX(Socioeconomic!$I$8:$I$225,MATCH($C78,_xlfn.ANCHORARRAY(Socioeconomic!$C$8),0)),NA())</f>
        <v>0</v>
      </c>
      <c r="AJ78" s="25">
        <f ca="1">IFERROR(INDEX('Natural Hazard'!$I$8:$I$225,MATCH($C78,_xlfn.ANCHORARRAY('Natural Hazard'!$C$8),0)),NA())</f>
        <v>0</v>
      </c>
      <c r="AK78" s="25">
        <f ca="1">IFERROR(INDEX(Conflict!$I$8:$I$225,MATCH($C78,_xlfn.ANCHORARRAY(Conflict!$C$8),0)),NA())</f>
        <v>10</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758</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1.5</v>
      </c>
      <c r="N79" s="23">
        <f t="shared" ca="1" si="10"/>
        <v>1.5</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0</v>
      </c>
      <c r="V79" s="25">
        <f ca="1">IFERROR(INDEX('Natural Hazard'!$G$8:$G$225,MATCH($C79,_xlfn.ANCHORARRAY('Natural Hazard'!$C$8),0)),NA())</f>
        <v>0</v>
      </c>
      <c r="W79" s="25">
        <f ca="1">IFERROR(INDEX(Conflict!$G$8:$G$225,MATCH($C79,_xlfn.ANCHORARRAY(Conflict!$C$8),0)),NA())</f>
        <v>4.8885152952935078</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3.5</v>
      </c>
      <c r="AD79" s="25">
        <f ca="1">IFERROR(INDEX(Conflict!$H$8:$H$225,MATCH($C79,_xlfn.ANCHORARRAY(Conflict!$C$8),0)),NA())</f>
        <v>3.4139402560455099</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0</v>
      </c>
      <c r="AJ79" s="25">
        <f ca="1">IFERROR(INDEX('Natural Hazard'!$I$8:$I$225,MATCH($C79,_xlfn.ANCHORARRAY('Natural Hazard'!$C$8),0)),NA())</f>
        <v>0</v>
      </c>
      <c r="AK79" s="25">
        <f ca="1">IFERROR(INDEX(Conflict!$I$8:$I$225,MATCH($C79,_xlfn.ANCHORARRAY(Conflict!$C$8),0)),NA())</f>
        <v>7</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0.5</v>
      </c>
      <c r="H80" s="23">
        <f t="shared" ca="1" si="6"/>
        <v>0.5</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0</v>
      </c>
      <c r="N80" s="23">
        <f t="shared" ca="1" si="10"/>
        <v>0</v>
      </c>
      <c r="O80" s="116" t="str">
        <f t="shared" si="11"/>
        <v>!!</v>
      </c>
      <c r="P80" s="24"/>
      <c r="Q80" s="49"/>
      <c r="R80" s="25">
        <f ca="1">IFERROR(INDEX(Health!$G$8:$G$225,MATCH($C80,_xlfn.ANCHORARRAY(Health!$C$8),0)),NA())</f>
        <v>0</v>
      </c>
      <c r="S80" s="25">
        <f ca="1">IFERROR(INDEX(Food!$G$8:$G$225,MATCH($C80,_xlfn.ANCHORARRAY(Food!$C$8),0)),NA())</f>
        <v>6.5803826185639505</v>
      </c>
      <c r="T80" s="25">
        <f ca="1">IFERROR(INDEX(Macro!$G$8:$G$225,MATCH($C80,_xlfn.ANCHORARRAY(Macro!$C$8),0)),NA())</f>
        <v>0</v>
      </c>
      <c r="U80" s="25">
        <f ca="1">IFERROR(INDEX(Socioeconomic!$G$8:$G$225,MATCH($C80,_xlfn.ANCHORARRAY(Socioeconomic!$C$8),0)),NA())</f>
        <v>0</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9.71428571428571</v>
      </c>
      <c r="AC80" s="25">
        <f ca="1">IFERROR(INDEX('Natural Hazard'!$H$8:$H$225,MATCH($C80,_xlfn.ANCHORARRAY('Natural Hazard'!$C$8),0)),NA())</f>
        <v>2.9999999999999898</v>
      </c>
      <c r="AD80" s="25">
        <f ca="1">IFERROR(INDEX(Conflict!$H$8:$H$225,MATCH($C80,_xlfn.ANCHORARRAY(Conflict!$C$8),0)),NA())</f>
        <v>10</v>
      </c>
      <c r="AE80" s="50"/>
      <c r="AF80" s="25">
        <f ca="1">IFERROR(INDEX(Health!$I$8:$I$225,MATCH($C80,_xlfn.ANCHORARRAY(Health!$C$8),0)),NA())</f>
        <v>0</v>
      </c>
      <c r="AG80" s="25">
        <f ca="1">IFERROR(INDEX(Food!$I$8:$I$225,MATCH($C80,_xlfn.ANCHORARRAY(Food!$C$8),0)),NA())</f>
        <v>5</v>
      </c>
      <c r="AH80" s="25" t="e">
        <f ca="1">IFERROR(INDEX(Macro!$I$8:$I$225,MATCH($C80,_xlfn.ANCHORARRAY(Macro!$C$8),0)),NA())</f>
        <v>#N/A</v>
      </c>
      <c r="AI80" s="25">
        <f ca="1">IFERROR(INDEX(Socioeconomic!$I$8:$I$225,MATCH($C80,_xlfn.ANCHORARRAY(Socioeconomic!$C$8),0)),NA())</f>
        <v>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0.68611111111111101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v>
      </c>
      <c r="H81" s="23">
        <f t="shared" ca="1" si="6"/>
        <v>1</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1.5</v>
      </c>
      <c r="K81" s="23">
        <f t="shared" ca="1" si="8"/>
        <v>1.5</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4.7293735292101671</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7.2204890081985003</v>
      </c>
      <c r="AB81" s="25">
        <f ca="1">IFERROR(INDEX(Socioeconomic!$H$8:$H$225,MATCH($C81,_xlfn.ANCHORARRAY(Socioeconomic!$C$8),0)),NA())</f>
        <v>5.8571428571428497</v>
      </c>
      <c r="AC81" s="25">
        <f ca="1">IFERROR(INDEX('Natural Hazard'!$H$8:$H$225,MATCH($C81,_xlfn.ANCHORARRAY('Natural Hazard'!$C$8),0)),NA())</f>
        <v>3.3333333333333299</v>
      </c>
      <c r="AD81" s="25">
        <f ca="1">IFERROR(INDEX(Conflict!$H$8:$H$225,MATCH($C81,_xlfn.ANCHORARRAY(Conflict!$C$8),0)),NA())</f>
        <v>4.6363798008534802</v>
      </c>
      <c r="AE81" s="50"/>
      <c r="AF81" s="25">
        <f ca="1">IFERROR(INDEX(Health!$I$8:$I$225,MATCH($C81,_xlfn.ANCHORARRAY(Health!$C$8),0)),NA())</f>
        <v>10</v>
      </c>
      <c r="AG81" s="25" t="e">
        <f ca="1">IFERROR(INDEX(Food!$I$8:$I$225,MATCH($C81,_xlfn.ANCHORARRAY(Food!$C$8),0)),NA())</f>
        <v>#N/A</v>
      </c>
      <c r="AH81" s="25">
        <f ca="1">IFERROR(INDEX(Macro!$I$8:$I$225,MATCH($C81,_xlfn.ANCHORARRAY(Macro!$C$8),0)),NA())</f>
        <v>3.0977090268259202</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0.55000000000000004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0.5</v>
      </c>
      <c r="K82" s="23">
        <f t="shared" ca="1" si="8"/>
        <v>0.5</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3.894236292985759</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3.86853370093593</v>
      </c>
      <c r="AB82" s="25">
        <f ca="1">IFERROR(INDEX(Socioeconomic!$H$8:$H$225,MATCH($C82,_xlfn.ANCHORARRAY(Socioeconomic!$C$8),0)),NA())</f>
        <v>0.85714285714285499</v>
      </c>
      <c r="AC82" s="25">
        <f ca="1">IFERROR(INDEX('Natural Hazard'!$H$8:$H$225,MATCH($C82,_xlfn.ANCHORARRAY('Natural Hazard'!$C$8),0)),NA())</f>
        <v>8.1666666666666607</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3.9201096534168798</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0</v>
      </c>
      <c r="AL82" s="49"/>
      <c r="AM82" s="25">
        <f>IFERROR(INDEX('Data Reliability'!$G$6:$G$409,MATCH($C82,'Data Reliability'!$E$6:$E$409,0)),NA())</f>
        <v>8.3333333333333301E-2</v>
      </c>
      <c r="AN82" s="25">
        <f>IFERROR(INDEX('Data Reliability'!$H$6:$H$409,MATCH($C82,'Data Reliability'!$E$6:$E$409,0)),NA())</f>
        <v>0.59166666666666701</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0</v>
      </c>
      <c r="N83" s="23">
        <f t="shared" ca="1" si="10"/>
        <v>0</v>
      </c>
      <c r="O83" s="116" t="str">
        <f t="shared" si="11"/>
        <v>!!</v>
      </c>
      <c r="P83" s="24"/>
      <c r="Q83" s="49"/>
      <c r="R83" s="25">
        <f ca="1">IFERROR(INDEX(Health!$G$8:$G$225,MATCH($C83,_xlfn.ANCHORARRAY(Health!$C$8),0)),NA())</f>
        <v>0</v>
      </c>
      <c r="S83" s="25">
        <f ca="1">IFERROR(INDEX(Food!$G$8:$G$225,MATCH($C83,_xlfn.ANCHORARRAY(Food!$C$8),0)),NA())</f>
        <v>0</v>
      </c>
      <c r="T83" s="25">
        <f ca="1">IFERROR(INDEX(Macro!$G$8:$G$225,MATCH($C83,_xlfn.ANCHORARRAY(Macro!$C$8),0)),NA())</f>
        <v>0</v>
      </c>
      <c r="U83" s="25">
        <f ca="1">IFERROR(INDEX(Socioeconomic!$G$8:$G$225,MATCH($C83,_xlfn.ANCHORARRAY(Socioeconomic!$C$8),0)),NA())</f>
        <v>0</v>
      </c>
      <c r="V83" s="25">
        <f ca="1">IFERROR(INDEX('Natural Hazard'!$G$8:$G$225,MATCH($C83,_xlfn.ANCHORARRAY('Natural Hazard'!$C$8),0)),NA())</f>
        <v>0</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3.1428571428571401</v>
      </c>
      <c r="AC83" s="25">
        <f ca="1">IFERROR(INDEX('Natural Hazard'!$H$8:$H$225,MATCH($C83,_xlfn.ANCHORARRAY('Natural Hazard'!$C$8),0)),NA())</f>
        <v>1.1666666666666601</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759</v>
      </c>
      <c r="C84" s="28" t="s">
        <v>725</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v>
      </c>
      <c r="N84" s="23">
        <f t="shared" ca="1" si="10"/>
        <v>0</v>
      </c>
      <c r="O84" s="116" t="str">
        <f t="shared" si="11"/>
        <v>!!</v>
      </c>
      <c r="P84" s="24"/>
      <c r="Q84" s="49"/>
      <c r="R84" s="25">
        <f ca="1">IFERROR(INDEX(Health!$G$8:$G$225,MATCH($C84,_xlfn.ANCHORARRAY(Health!$C$8),0)),NA())</f>
        <v>0</v>
      </c>
      <c r="S84" s="25">
        <f ca="1">IFERROR(INDEX(Food!$G$8:$G$225,MATCH($C84,_xlfn.ANCHORARRAY(Food!$C$8),0)),NA())</f>
        <v>0</v>
      </c>
      <c r="T84" s="25">
        <f ca="1">IFERROR(INDEX(Macro!$G$8:$G$225,MATCH($C84,_xlfn.ANCHORARRAY(Macro!$C$8),0)),NA())</f>
        <v>0</v>
      </c>
      <c r="U84" s="25">
        <f ca="1">IFERROR(INDEX(Socioeconomic!$G$8:$G$225,MATCH($C84,_xlfn.ANCHORARRAY(Socioeconomic!$C$8),0)),NA())</f>
        <v>0</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t="e">
        <f ca="1">IFERROR(INDEX(Conflict!$H$8:$H$225,MATCH($C84,_xlfn.ANCHORARRAY(Conflict!$C$8),0)),NA())</f>
        <v>#N/A</v>
      </c>
      <c r="AE84" s="50"/>
      <c r="AF84" s="25">
        <f ca="1">IFERROR(INDEX(Health!$I$8:$I$225,MATCH($C84,_xlfn.ANCHORARRAY(Health!$C$8),0)),NA())</f>
        <v>0</v>
      </c>
      <c r="AG84" s="25" t="e">
        <f ca="1">IFERROR(INDEX(Food!$I$8:$I$225,MATCH($C84,_xlfn.ANCHORARRAY(Food!$C$8),0)),NA())</f>
        <v>#N/A</v>
      </c>
      <c r="AH84" s="25">
        <f ca="1">IFERROR(INDEX(Macro!$I$8:$I$225,MATCH($C84,_xlfn.ANCHORARRAY(Macro!$C$8),0)),NA())</f>
        <v>4.5075386724104201</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2.9761904761904701</v>
      </c>
      <c r="AL84" s="49"/>
      <c r="AM84" s="25">
        <f>IFERROR(INDEX('Data Reliability'!$G$6:$G$409,MATCH($C84,'Data Reliability'!$E$6:$E$409,0)),NA())</f>
        <v>0.91666666666666696</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v>
      </c>
      <c r="H85" s="23">
        <f t="shared" ca="1" si="6"/>
        <v>1</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1</v>
      </c>
      <c r="N85" s="23">
        <f t="shared" ca="1" si="10"/>
        <v>1</v>
      </c>
      <c r="O85" s="116" t="str">
        <f t="shared" si="11"/>
        <v>!</v>
      </c>
      <c r="P85" s="24"/>
      <c r="Q85" s="49"/>
      <c r="R85" s="25">
        <f ca="1">IFERROR(INDEX(Health!$G$8:$G$225,MATCH($C85,_xlfn.ANCHORARRAY(Health!$C$8),0)),NA())</f>
        <v>8.769813053381105</v>
      </c>
      <c r="S85" s="25">
        <f ca="1">IFERROR(INDEX(Food!$G$8:$G$225,MATCH($C85,_xlfn.ANCHORARRAY(Food!$C$8),0)),NA())</f>
        <v>4.7031140738763124</v>
      </c>
      <c r="T85" s="25">
        <f ca="1">IFERROR(INDEX(Macro!$G$8:$G$225,MATCH($C85,_xlfn.ANCHORARRAY(Macro!$C$8),0)),NA())</f>
        <v>3.3139054152845642</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3.5009310986964599</v>
      </c>
      <c r="AB85" s="25">
        <f ca="1">IFERROR(INDEX(Socioeconomic!$H$8:$H$225,MATCH($C85,_xlfn.ANCHORARRAY(Socioeconomic!$C$8),0)),NA())</f>
        <v>8</v>
      </c>
      <c r="AC85" s="25">
        <f ca="1">IFERROR(INDEX('Natural Hazard'!$H$8:$H$225,MATCH($C85,_xlfn.ANCHORARRAY('Natural Hazard'!$C$8),0)),NA())</f>
        <v>9.3333333333333304</v>
      </c>
      <c r="AD85" s="25">
        <f ca="1">IFERROR(INDEX(Conflict!$H$8:$H$225,MATCH($C85,_xlfn.ANCHORARRAY(Conflict!$C$8),0)),NA())</f>
        <v>3.16945234708392</v>
      </c>
      <c r="AE85" s="50"/>
      <c r="AF85" s="25">
        <f ca="1">IFERROR(INDEX(Health!$I$8:$I$225,MATCH($C85,_xlfn.ANCHORARRAY(Health!$C$8),0)),NA())</f>
        <v>10</v>
      </c>
      <c r="AG85" s="25">
        <f ca="1">IFERROR(INDEX(Food!$I$8:$I$225,MATCH($C85,_xlfn.ANCHORARRAY(Food!$C$8),0)),NA())</f>
        <v>5</v>
      </c>
      <c r="AH85" s="25">
        <f ca="1">IFERROR(INDEX(Macro!$I$8:$I$225,MATCH($C85,_xlfn.ANCHORARRAY(Macro!$C$8),0)),NA())</f>
        <v>3.1368709614254899</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0.38611111111111102</v>
      </c>
    </row>
    <row r="86" spans="2:40" x14ac:dyDescent="0.2">
      <c r="B86" s="28" t="s">
        <v>760</v>
      </c>
      <c r="C86" s="28" t="s">
        <v>726</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f ca="1">IFERROR(INDEX(Food!$G$8:$G$225,MATCH($C86,_xlfn.ANCHORARRAY(Food!$C$8),0)),NA())</f>
        <v>0</v>
      </c>
      <c r="T86" s="25">
        <f ca="1">IFERROR(INDEX(Macro!$G$8:$G$225,MATCH($C86,_xlfn.ANCHORARRAY(Macro!$C$8),0)),NA())</f>
        <v>0</v>
      </c>
      <c r="U86" s="25">
        <f ca="1">IFERROR(INDEX(Socioeconomic!$G$8:$G$225,MATCH($C86,_xlfn.ANCHORARRAY(Socioeconomic!$C$8),0)),NA())</f>
        <v>0</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t="e">
        <f ca="1">IFERROR(INDEX(Conflict!$H$8:$H$225,MATCH($C86,_xlfn.ANCHORARRAY(Conflict!$C$8),0)),NA())</f>
        <v>#N/A</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1</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0</v>
      </c>
      <c r="H87" s="23">
        <f t="shared" ca="1" si="6"/>
        <v>0</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0</v>
      </c>
      <c r="N87" s="23">
        <f t="shared" ca="1" si="10"/>
        <v>0</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3.9390039614611321</v>
      </c>
      <c r="U87" s="25">
        <f ca="1">IFERROR(INDEX(Socioeconomic!$G$8:$G$225,MATCH($C87,_xlfn.ANCHORARRAY(Socioeconomic!$C$8),0)),NA())</f>
        <v>0</v>
      </c>
      <c r="V87" s="25">
        <f ca="1">IFERROR(INDEX('Natural Hazard'!$G$8:$G$225,MATCH($C87,_xlfn.ANCHORARRAY('Natural Hazard'!$C$8),0)),NA())</f>
        <v>0</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3.0220803405160899</v>
      </c>
      <c r="AB87" s="25">
        <f ca="1">IFERROR(INDEX(Socioeconomic!$H$8:$H$225,MATCH($C87,_xlfn.ANCHORARRAY(Socioeconomic!$C$8),0)),NA())</f>
        <v>5.5714285714285703</v>
      </c>
      <c r="AC87" s="25">
        <f ca="1">IFERROR(INDEX('Natural Hazard'!$H$8:$H$225,MATCH($C87,_xlfn.ANCHORARRAY('Natural Hazard'!$C$8),0)),NA())</f>
        <v>4.8333333333333304</v>
      </c>
      <c r="AD87" s="25">
        <f ca="1">IFERROR(INDEX(Conflict!$H$8:$H$225,MATCH($C87,_xlfn.ANCHORARRAY(Conflict!$C$8),0)),NA())</f>
        <v>0.21337126600284501</v>
      </c>
      <c r="AE87" s="50"/>
      <c r="AF87" s="25">
        <f ca="1">IFERROR(INDEX(Health!$I$8:$I$225,MATCH($C87,_xlfn.ANCHORARRAY(Health!$C$8),0)),NA())</f>
        <v>0</v>
      </c>
      <c r="AG87" s="25" t="e">
        <f ca="1">IFERROR(INDEX(Food!$I$8:$I$225,MATCH($C87,_xlfn.ANCHORARRAY(Food!$C$8),0)),NA())</f>
        <v>#N/A</v>
      </c>
      <c r="AH87" s="25">
        <f ca="1">IFERROR(INDEX(Macro!$I$8:$I$225,MATCH($C87,_xlfn.ANCHORARRAY(Macro!$C$8),0)),NA())</f>
        <v>5.1341296260035296</v>
      </c>
      <c r="AI87" s="25" t="e">
        <f ca="1">IFERROR(INDEX(Socioeconomic!$I$8:$I$225,MATCH($C87,_xlfn.ANCHORARRAY(Socioeconomic!$C$8),0)),NA())</f>
        <v>#N/A</v>
      </c>
      <c r="AJ87" s="25">
        <f ca="1">IFERROR(INDEX('Natural Hazard'!$I$8:$I$225,MATCH($C87,_xlfn.ANCHORARRAY('Natural Hazard'!$C$8),0)),NA())</f>
        <v>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761</v>
      </c>
      <c r="C88" s="28" t="s">
        <v>727</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t="e">
        <f ca="1">IFERROR(INDEX(Conflict!$H$8:$H$225,MATCH($C88,_xlfn.ANCHORARRAY(Conflict!$C$8),0)),NA())</f>
        <v>#N/A</v>
      </c>
      <c r="AE88" s="50"/>
      <c r="AF88" s="25">
        <f ca="1">IFERROR(INDEX(Health!$I$8:$I$225,MATCH($C88,_xlfn.ANCHORARRAY(Health!$C$8),0)),NA())</f>
        <v>0</v>
      </c>
      <c r="AG88" s="25" t="e">
        <f ca="1">IFERROR(INDEX(Food!$I$8:$I$225,MATCH($C88,_xlfn.ANCHORARRAY(Food!$C$8),0)),NA())</f>
        <v>#N/A</v>
      </c>
      <c r="AH88" s="25">
        <f ca="1">IFERROR(INDEX(Macro!$I$8:$I$225,MATCH($C88,_xlfn.ANCHORARRAY(Macro!$C$8),0)),NA())</f>
        <v>0.78715488545134105</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0.83333333333333304</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1.5</v>
      </c>
      <c r="H89" s="23">
        <f t="shared" ca="1" si="6"/>
        <v>1.5</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1</v>
      </c>
      <c r="N89" s="23">
        <f t="shared" ca="1" si="10"/>
        <v>1</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4.3887887140729527</v>
      </c>
      <c r="U89" s="25">
        <f ca="1">IFERROR(INDEX(Socioeconomic!$G$8:$G$225,MATCH($C89,_xlfn.ANCHORARRAY(Socioeconomic!$C$8),0)),NA())</f>
        <v>5.1916141172911772</v>
      </c>
      <c r="V89" s="25">
        <f ca="1">IFERROR(INDEX('Natural Hazard'!$G$8:$G$225,MATCH($C89,_xlfn.ANCHORARRAY('Natural Hazard'!$C$8),0)),NA())</f>
        <v>9.5742710775633775</v>
      </c>
      <c r="W89" s="25">
        <f ca="1">IFERROR(INDEX(Conflict!$G$8:$G$225,MATCH($C89,_xlfn.ANCHORARRAY(Conflict!$C$8),0)),NA())</f>
        <v>3.5348480381828802</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2.89148467919417</v>
      </c>
      <c r="AB89" s="25">
        <f ca="1">IFERROR(INDEX(Socioeconomic!$H$8:$H$225,MATCH($C89,_xlfn.ANCHORARRAY(Socioeconomic!$C$8),0)),NA())</f>
        <v>8.1428571428571406</v>
      </c>
      <c r="AC89" s="25">
        <f ca="1">IFERROR(INDEX('Natural Hazard'!$H$8:$H$225,MATCH($C89,_xlfn.ANCHORARRAY('Natural Hazard'!$C$8),0)),NA())</f>
        <v>9.1666666666666607</v>
      </c>
      <c r="AD89" s="25">
        <f ca="1">IFERROR(INDEX(Conflict!$H$8:$H$225,MATCH($C89,_xlfn.ANCHORARRAY(Conflict!$C$8),0)),NA())</f>
        <v>3.4361664295874799</v>
      </c>
      <c r="AE89" s="50"/>
      <c r="AF89" s="25">
        <f ca="1">IFERROR(INDEX(Health!$I$8:$I$225,MATCH($C89,_xlfn.ANCHORARRAY(Health!$C$8),0)),NA())</f>
        <v>0</v>
      </c>
      <c r="AG89" s="25">
        <f ca="1">IFERROR(INDEX(Food!$I$8:$I$225,MATCH($C89,_xlfn.ANCHORARRAY(Food!$C$8),0)),NA())</f>
        <v>5</v>
      </c>
      <c r="AH89" s="25">
        <f ca="1">IFERROR(INDEX(Macro!$I$8:$I$225,MATCH($C89,_xlfn.ANCHORARRAY(Macro!$C$8),0)),NA())</f>
        <v>6.6614450753867098</v>
      </c>
      <c r="AI89" s="25">
        <f ca="1">IFERROR(INDEX(Socioeconomic!$I$8:$I$225,MATCH($C89,_xlfn.ANCHORARRAY(Socioeconomic!$C$8),0)),NA())</f>
        <v>3.3099999999999898</v>
      </c>
      <c r="AJ89" s="25">
        <f ca="1">IFERROR(INDEX('Natural Hazard'!$I$8:$I$225,MATCH($C89,_xlfn.ANCHORARRAY('Natural Hazard'!$C$8),0)),NA())</f>
        <v>10</v>
      </c>
      <c r="AK89" s="25">
        <f ca="1">IFERROR(INDEX(Conflict!$I$8:$I$225,MATCH($C89,_xlfn.ANCHORARRAY(Conflict!$C$8),0)),NA())</f>
        <v>3.63636363636363</v>
      </c>
      <c r="AL89" s="49"/>
      <c r="AM89" s="25">
        <f>IFERROR(INDEX('Data Reliability'!$G$6:$G$409,MATCH($C89,'Data Reliability'!$E$6:$E$409,0)),NA())</f>
        <v>8.3333333333333301E-2</v>
      </c>
      <c r="AN89" s="25">
        <f>IFERROR(INDEX('Data Reliability'!$H$6:$H$409,MATCH($C89,'Data Reliability'!$E$6:$E$409,0)),NA())</f>
        <v>0.42777777777777798</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3.0183266723861841</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2.5819245930977699</v>
      </c>
      <c r="AB90" s="25">
        <f ca="1">IFERROR(INDEX(Socioeconomic!$H$8:$H$225,MATCH($C90,_xlfn.ANCHORARRAY(Socioeconomic!$C$8),0)),NA())</f>
        <v>1.4285714285714199</v>
      </c>
      <c r="AC90" s="25">
        <f ca="1">IFERROR(INDEX('Natural Hazard'!$H$8:$H$225,MATCH($C90,_xlfn.ANCHORARRAY('Natural Hazard'!$C$8),0)),NA())</f>
        <v>5.9999999999999902</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3.5284903074211802</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4.5</v>
      </c>
      <c r="H91" s="23">
        <f t="shared" ca="1" si="6"/>
        <v>4.5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4.5</v>
      </c>
      <c r="K91" s="23">
        <f t="shared" ca="1" si="8"/>
        <v>4.5</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3.5</v>
      </c>
      <c r="N91" s="23">
        <f t="shared" ca="1" si="10"/>
        <v>3.5</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5.4454649408498961</v>
      </c>
      <c r="U91" s="25">
        <f ca="1">IFERROR(INDEX(Socioeconomic!$G$8:$G$225,MATCH($C91,_xlfn.ANCHORARRAY(Socioeconomic!$C$8),0)),NA())</f>
        <v>9.3531339685047161</v>
      </c>
      <c r="V91" s="25">
        <f ca="1">IFERROR(INDEX('Natural Hazard'!$G$8:$G$225,MATCH($C91,_xlfn.ANCHORARRAY('Natural Hazard'!$C$8),0)),NA())</f>
        <v>0</v>
      </c>
      <c r="W91" s="25">
        <f ca="1">IFERROR(INDEX(Conflict!$G$8:$G$225,MATCH($C91,_xlfn.ANCHORARRAY(Conflict!$C$8),0)),NA())</f>
        <v>10</v>
      </c>
      <c r="X91" s="50"/>
      <c r="Y91" s="25">
        <f ca="1">IFERROR(INDEX(Health!$H$8:$H$225,MATCH($C91,_xlfn.ANCHORARRAY(Health!$C$8),0)),NA())</f>
        <v>7.3119533527696801</v>
      </c>
      <c r="Z91" s="25">
        <f ca="1">IFERROR(INDEX(Food!$H$8:$H$225,MATCH($C91,_xlfn.ANCHORARRAY(Food!$C$8),0)),NA())</f>
        <v>10</v>
      </c>
      <c r="AA91" s="25">
        <f ca="1">IFERROR(INDEX(Macro!$H$8:$H$225,MATCH($C91,_xlfn.ANCHORARRAY(Macro!$C$8),0)),NA())</f>
        <v>7.2736946479963196</v>
      </c>
      <c r="AB91" s="25">
        <f ca="1">IFERROR(INDEX(Socioeconomic!$H$8:$H$225,MATCH($C91,_xlfn.ANCHORARRAY(Socioeconomic!$C$8),0)),NA())</f>
        <v>9.4285714285714199</v>
      </c>
      <c r="AC91" s="25">
        <f ca="1">IFERROR(INDEX('Natural Hazard'!$H$8:$H$225,MATCH($C91,_xlfn.ANCHORARRAY('Natural Hazard'!$C$8),0)),NA())</f>
        <v>10</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4.0767573918151596</v>
      </c>
      <c r="AI91" s="25">
        <f ca="1">IFERROR(INDEX(Socioeconomic!$I$8:$I$225,MATCH($C91,_xlfn.ANCHORARRAY(Socioeconomic!$C$8),0)),NA())</f>
        <v>9.2783000792360308</v>
      </c>
      <c r="AJ91" s="25">
        <f ca="1">IFERROR(INDEX('Natural Hazard'!$I$8:$I$225,MATCH($C91,_xlfn.ANCHORARRAY('Natural Hazard'!$C$8),0)),NA())</f>
        <v>0</v>
      </c>
      <c r="AK91" s="25">
        <f ca="1">IFERROR(INDEX(Conflict!$I$8:$I$225,MATCH($C91,_xlfn.ANCHORARRAY(Conflict!$C$8),0)),NA())</f>
        <v>10</v>
      </c>
      <c r="AL91" s="49"/>
      <c r="AM91" s="25">
        <f>IFERROR(INDEX('Data Reliability'!$G$6:$G$409,MATCH($C91,'Data Reliability'!$E$6:$E$409,0)),NA())</f>
        <v>8.3333333333333301E-2</v>
      </c>
      <c r="AN91" s="25">
        <f>IFERROR(INDEX('Data Reliability'!$H$6:$H$409,MATCH($C91,'Data Reliability'!$E$6:$E$409,0)),NA())</f>
        <v>0.33055555555555599</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5.1449285210826048</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3.7814699267213201</v>
      </c>
      <c r="AB92" s="25">
        <f ca="1">IFERROR(INDEX(Socioeconomic!$H$8:$H$225,MATCH($C92,_xlfn.ANCHORARRAY(Socioeconomic!$C$8),0)),NA())</f>
        <v>1.71428571428571</v>
      </c>
      <c r="AC92" s="25">
        <f ca="1">IFERROR(INDEX('Natural Hazard'!$H$8:$H$225,MATCH($C92,_xlfn.ANCHORARRAY('Natural Hazard'!$C$8),0)),NA())</f>
        <v>4.1666666666666599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0.55000000000000004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2.5</v>
      </c>
      <c r="N93" s="23">
        <f t="shared" ca="1" si="10"/>
        <v>2.5</v>
      </c>
      <c r="O93" s="116" t="str">
        <f t="shared" si="11"/>
        <v/>
      </c>
      <c r="P93" s="24"/>
      <c r="Q93" s="49"/>
      <c r="R93" s="25">
        <f ca="1">IFERROR(INDEX(Health!$G$8:$G$225,MATCH($C93,_xlfn.ANCHORARRAY(Health!$C$8),0)),NA())</f>
        <v>3.2198364770241779</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2.2964515174767368</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4.5714285714285703</v>
      </c>
      <c r="AC93" s="25">
        <f ca="1">IFERROR(INDEX('Natural Hazard'!$H$8:$H$225,MATCH($C93,_xlfn.ANCHORARRAY('Natural Hazard'!$C$8),0)),NA())</f>
        <v>10</v>
      </c>
      <c r="AD93" s="25">
        <f ca="1">IFERROR(INDEX(Conflict!$H$8:$H$225,MATCH($C93,_xlfn.ANCHORARRAY(Conflict!$C$8),0)),NA())</f>
        <v>0.74679943100995505</v>
      </c>
      <c r="AE93" s="50"/>
      <c r="AF93" s="25">
        <f ca="1">IFERROR(INDEX(Health!$I$8:$I$225,MATCH($C93,_xlfn.ANCHORARRAY(Health!$C$8),0)),NA())</f>
        <v>7</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7.0617214651451796</v>
      </c>
      <c r="AL93" s="49"/>
      <c r="AM93" s="25">
        <f>IFERROR(INDEX('Data Reliability'!$G$6:$G$409,MATCH($C93,'Data Reliability'!$E$6:$E$409,0)),NA())</f>
        <v>0</v>
      </c>
      <c r="AN93" s="25">
        <f>IFERROR(INDEX('Data Reliability'!$H$6:$H$409,MATCH($C93,'Data Reliability'!$E$6:$E$409,0)),NA())</f>
        <v>0.32500000000000001</v>
      </c>
    </row>
    <row r="94" spans="2:40" x14ac:dyDescent="0.2">
      <c r="B94" s="28" t="s">
        <v>762</v>
      </c>
      <c r="C94" s="28" t="s">
        <v>728</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f ca="1">IFERROR(INDEX(Food!$G$8:$G$225,MATCH($C94,_xlfn.ANCHORARRAY(Food!$C$8),0)),NA())</f>
        <v>0</v>
      </c>
      <c r="T94" s="25">
        <f ca="1">IFERROR(INDEX(Macro!$G$8:$G$225,MATCH($C94,_xlfn.ANCHORARRAY(Macro!$C$8),0)),NA())</f>
        <v>0</v>
      </c>
      <c r="U94" s="25">
        <f ca="1">IFERROR(INDEX(Socioeconomic!$G$8:$G$225,MATCH($C94,_xlfn.ANCHORARRAY(Socioeconomic!$C$8),0)),NA())</f>
        <v>0</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t="e">
        <f ca="1">IFERROR(INDEX(Conflict!$H$8:$H$225,MATCH($C94,_xlfn.ANCHORARRAY(Conflict!$C$8),0)),NA())</f>
        <v>#N/A</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1</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2</v>
      </c>
      <c r="H95" s="23">
        <f t="shared" ca="1" si="6"/>
        <v>2</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2.5</v>
      </c>
      <c r="N95" s="23">
        <f t="shared" ca="1" si="10"/>
        <v>2.5</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10</v>
      </c>
      <c r="W95" s="25">
        <f ca="1">IFERROR(INDEX(Conflict!$G$8:$G$225,MATCH($C95,_xlfn.ANCHORARRAY(Conflict!$C$8),0)),NA())</f>
        <v>5.1773318699507085</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6.5714285714285703</v>
      </c>
      <c r="AC95" s="25">
        <f ca="1">IFERROR(INDEX('Natural Hazard'!$H$8:$H$225,MATCH($C95,_xlfn.ANCHORARRAY('Natural Hazard'!$C$8),0)),NA())</f>
        <v>10</v>
      </c>
      <c r="AD95" s="25">
        <f ca="1">IFERROR(INDEX(Conflict!$H$8:$H$225,MATCH($C95,_xlfn.ANCHORARRAY(Conflict!$C$8),0)),NA())</f>
        <v>2.68047652916073</v>
      </c>
      <c r="AE95" s="50"/>
      <c r="AF95" s="25">
        <f ca="1">IFERROR(INDEX(Health!$I$8:$I$225,MATCH($C95,_xlfn.ANCHORARRAY(Health!$C$8),0)),NA())</f>
        <v>0</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10</v>
      </c>
      <c r="AK95" s="25">
        <f ca="1">IFERROR(INDEX(Conflict!$I$8:$I$225,MATCH($C95,_xlfn.ANCHORARRAY(Conflict!$C$8),0)),NA())</f>
        <v>10</v>
      </c>
      <c r="AL95" s="49"/>
      <c r="AM95" s="25">
        <f>IFERROR(INDEX('Data Reliability'!$G$6:$G$409,MATCH($C95,'Data Reliability'!$E$6:$E$409,0)),NA())</f>
        <v>0</v>
      </c>
      <c r="AN95" s="25">
        <f>IFERROR(INDEX('Data Reliability'!$H$6:$H$409,MATCH($C95,'Data Reliability'!$E$6:$E$409,0)),NA())</f>
        <v>0.44166666666666698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2.2795019742558993</v>
      </c>
      <c r="U96" s="25">
        <f ca="1">IFERROR(INDEX(Socioeconomic!$G$8:$G$225,MATCH($C96,_xlfn.ANCHORARRAY(Socioeconomic!$C$8),0)),NA())</f>
        <v>1.2961481396815711</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0.94706038840117102</v>
      </c>
      <c r="AB96" s="25">
        <f ca="1">IFERROR(INDEX(Socioeconomic!$H$8:$H$225,MATCH($C96,_xlfn.ANCHORARRAY(Socioeconomic!$C$8),0)),NA())</f>
        <v>0.42857142857142799</v>
      </c>
      <c r="AC96" s="25">
        <f ca="1">IFERROR(INDEX('Natural Hazard'!$H$8:$H$225,MATCH($C96,_xlfn.ANCHORARRAY('Natural Hazard'!$C$8),0)),NA())</f>
        <v>2.1666666666666599</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5.4865870373996497</v>
      </c>
      <c r="AI96" s="25">
        <f ca="1">IFERROR(INDEX(Socioeconomic!$I$8:$I$225,MATCH($C96,_xlfn.ANCHORARRAY(Socioeconomic!$C$8),0)),NA())</f>
        <v>3.92</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763</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0.5</v>
      </c>
      <c r="H97" s="23">
        <f t="shared" ca="1" si="6"/>
        <v>0.5</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6.2228525406338981</v>
      </c>
      <c r="U97" s="25">
        <f ca="1">IFERROR(INDEX(Socioeconomic!$G$8:$G$225,MATCH($C97,_xlfn.ANCHORARRAY(Socioeconomic!$C$8),0)),NA())</f>
        <v>3.6668398227512298</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9.2326295678251</v>
      </c>
      <c r="AB97" s="25">
        <f ca="1">IFERROR(INDEX(Socioeconomic!$H$8:$H$225,MATCH($C97,_xlfn.ANCHORARRAY(Socioeconomic!$C$8),0)),NA())</f>
        <v>3.71428571428571</v>
      </c>
      <c r="AC97" s="25">
        <f ca="1">IFERROR(INDEX('Natural Hazard'!$H$8:$H$225,MATCH($C97,_xlfn.ANCHORARRAY('Natural Hazard'!$C$8),0)),NA())</f>
        <v>9.6666666666666607</v>
      </c>
      <c r="AD97" s="25">
        <f ca="1">IFERROR(INDEX(Conflict!$H$8:$H$225,MATCH($C97,_xlfn.ANCHORARRAY(Conflict!$C$8),0)),NA())</f>
        <v>4.6363798008534802</v>
      </c>
      <c r="AE97" s="50"/>
      <c r="AF97" s="25">
        <f ca="1">IFERROR(INDEX(Health!$I$8:$I$225,MATCH($C97,_xlfn.ANCHORARRAY(Health!$C$8),0)),NA())</f>
        <v>0</v>
      </c>
      <c r="AG97" s="25" t="e">
        <f ca="1">IFERROR(INDEX(Food!$I$8:$I$225,MATCH($C97,_xlfn.ANCHORARRAY(Food!$C$8),0)),NA())</f>
        <v>#N/A</v>
      </c>
      <c r="AH97" s="25">
        <f ca="1">IFERROR(INDEX(Macro!$I$8:$I$225,MATCH($C97,_xlfn.ANCHORARRAY(Macro!$C$8),0)),NA())</f>
        <v>4.1942431956138604</v>
      </c>
      <c r="AI97" s="25">
        <f ca="1">IFERROR(INDEX(Socioeconomic!$I$8:$I$225,MATCH($C97,_xlfn.ANCHORARRAY(Socioeconomic!$C$8),0)),NA())</f>
        <v>3.62</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0.52500000000000002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0</v>
      </c>
      <c r="H98" s="23">
        <f t="shared" ca="1" si="6"/>
        <v>0</v>
      </c>
      <c r="I98" s="116" t="str">
        <f t="shared" si="7"/>
        <v>!</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v>
      </c>
      <c r="N98" s="23">
        <f t="shared" ca="1" si="10"/>
        <v>0</v>
      </c>
      <c r="O98" s="116" t="str">
        <f t="shared" si="11"/>
        <v>!</v>
      </c>
      <c r="P98" s="24"/>
      <c r="Q98" s="49"/>
      <c r="R98" s="25">
        <f ca="1">IFERROR(INDEX(Health!$G$8:$G$225,MATCH($C98,_xlfn.ANCHORARRAY(Health!$C$8),0)),NA())</f>
        <v>0</v>
      </c>
      <c r="S98" s="25">
        <f ca="1">IFERROR(INDEX(Food!$G$8:$G$225,MATCH($C98,_xlfn.ANCHORARRAY(Food!$C$8),0)),NA())</f>
        <v>4.2103767916034229</v>
      </c>
      <c r="T98" s="25">
        <f ca="1">IFERROR(INDEX(Macro!$G$8:$G$225,MATCH($C98,_xlfn.ANCHORARRAY(Macro!$C$8),0)),NA())</f>
        <v>0</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6.3063193789450702</v>
      </c>
      <c r="AB98" s="25">
        <f ca="1">IFERROR(INDEX(Socioeconomic!$H$8:$H$225,MATCH($C98,_xlfn.ANCHORARRAY(Socioeconomic!$C$8),0)),NA())</f>
        <v>5.5714285714285703</v>
      </c>
      <c r="AC98" s="25">
        <f ca="1">IFERROR(INDEX('Natural Hazard'!$H$8:$H$225,MATCH($C98,_xlfn.ANCHORARRAY('Natural Hazard'!$C$8),0)),NA())</f>
        <v>8.1666666666666607</v>
      </c>
      <c r="AD98" s="25">
        <f ca="1">IFERROR(INDEX(Conflict!$H$8:$H$225,MATCH($C98,_xlfn.ANCHORARRAY(Conflict!$C$8),0)),NA())</f>
        <v>10</v>
      </c>
      <c r="AE98" s="50"/>
      <c r="AF98" s="25">
        <f ca="1">IFERROR(INDEX(Health!$I$8:$I$225,MATCH($C98,_xlfn.ANCHORARRAY(Health!$C$8),0)),NA())</f>
        <v>0</v>
      </c>
      <c r="AG98" s="25">
        <f ca="1">IFERROR(INDEX(Food!$I$8:$I$225,MATCH($C98,_xlfn.ANCHORARRAY(Food!$C$8),0)),NA())</f>
        <v>3</v>
      </c>
      <c r="AH98" s="25">
        <f ca="1">IFERROR(INDEX(Macro!$I$8:$I$225,MATCH($C98,_xlfn.ANCHORARRAY(Macro!$C$8),0)),NA())</f>
        <v>0</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0.54444444444444395</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v>
      </c>
      <c r="N99" s="23">
        <f t="shared" ca="1" si="10"/>
        <v>0</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3.9600107809895277</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2.28687513603714</v>
      </c>
      <c r="AB99" s="25">
        <f ca="1">IFERROR(INDEX(Socioeconomic!$H$8:$H$225,MATCH($C99,_xlfn.ANCHORARRAY(Socioeconomic!$C$8),0)),NA())</f>
        <v>0.28571428571428598</v>
      </c>
      <c r="AC99" s="25">
        <f ca="1">IFERROR(INDEX('Natural Hazard'!$H$8:$H$225,MATCH($C99,_xlfn.ANCHORARRAY('Natural Hazard'!$C$8),0)),NA())</f>
        <v>2</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6.8572547483845696</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0.625</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0.5</v>
      </c>
      <c r="N100" s="23">
        <f t="shared" ca="1" si="10"/>
        <v>0.5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1.0542780708093415</v>
      </c>
      <c r="U100" s="25">
        <f ca="1">IFERROR(INDEX(Socioeconomic!$G$8:$G$225,MATCH($C100,_xlfn.ANCHORARRAY(Socioeconomic!$C$8),0)),NA())</f>
        <v>2.391054758290331</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0.20701830757696599</v>
      </c>
      <c r="AB100" s="25">
        <f ca="1">IFERROR(INDEX(Socioeconomic!$H$8:$H$225,MATCH($C100,_xlfn.ANCHORARRAY(Socioeconomic!$C$8),0)),NA())</f>
        <v>0.85714285714285499</v>
      </c>
      <c r="AC100" s="25">
        <f ca="1">IFERROR(INDEX('Natural Hazard'!$H$8:$H$225,MATCH($C100,_xlfn.ANCHORARRAY('Natural Hazard'!$C$8),0)),NA())</f>
        <v>5.9999999999999902</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5.36910123360094</v>
      </c>
      <c r="AI100" s="25">
        <f ca="1">IFERROR(INDEX(Socioeconomic!$I$8:$I$225,MATCH($C100,_xlfn.ANCHORARRAY(Socioeconomic!$C$8),0)),NA())</f>
        <v>6.6699999999999902</v>
      </c>
      <c r="AJ100" s="25">
        <f ca="1">IFERROR(INDEX('Natural Hazard'!$I$8:$I$225,MATCH($C100,_xlfn.ANCHORARRAY('Natural Hazard'!$C$8),0)),NA())</f>
        <v>0</v>
      </c>
      <c r="AK100" s="25">
        <f ca="1">IFERROR(INDEX(Conflict!$I$8:$I$225,MATCH($C100,_xlfn.ANCHORARRAY(Conflict!$C$8),0)),NA())</f>
        <v>7</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0.5</v>
      </c>
      <c r="K101" s="23">
        <f t="shared" ca="1" si="8"/>
        <v>0.5</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0.5</v>
      </c>
      <c r="N101" s="23">
        <f t="shared" ca="1" si="10"/>
        <v>0.5</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2.64610320989051</v>
      </c>
      <c r="U101" s="25">
        <f ca="1">IFERROR(INDEX(Socioeconomic!$G$8:$G$225,MATCH($C101,_xlfn.ANCHORARRAY(Socioeconomic!$C$8),0)),NA())</f>
        <v>1.1180339887498874</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1.0002660281989799</v>
      </c>
      <c r="AB101" s="25">
        <f ca="1">IFERROR(INDEX(Socioeconomic!$H$8:$H$225,MATCH($C101,_xlfn.ANCHORARRAY(Socioeconomic!$C$8),0)),NA())</f>
        <v>0.71428571428571297</v>
      </c>
      <c r="AC101" s="25">
        <f ca="1">IFERROR(INDEX('Natural Hazard'!$H$8:$H$225,MATCH($C101,_xlfn.ANCHORARRAY('Natural Hazard'!$C$8),0)),NA())</f>
        <v>7</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7</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0.59523809523809301</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0.5</v>
      </c>
      <c r="K102" s="23">
        <f t="shared" ca="1" si="8"/>
        <v>0.5</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0</v>
      </c>
      <c r="N102" s="23">
        <f t="shared" ca="1" si="10"/>
        <v>0</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2.8405666629698811</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2.5722508404072602</v>
      </c>
      <c r="AB102" s="25">
        <f ca="1">IFERROR(INDEX(Socioeconomic!$H$8:$H$225,MATCH($C102,_xlfn.ANCHORARRAY(Socioeconomic!$C$8),0)),NA())</f>
        <v>5.8571428571428497</v>
      </c>
      <c r="AC102" s="25">
        <f ca="1">IFERROR(INDEX('Natural Hazard'!$H$8:$H$225,MATCH($C102,_xlfn.ANCHORARRAY('Natural Hazard'!$C$8),0)),NA())</f>
        <v>7.5</v>
      </c>
      <c r="AD102" s="25">
        <f ca="1">IFERROR(INDEX(Conflict!$H$8:$H$225,MATCH($C102,_xlfn.ANCHORARRAY(Conflict!$C$8),0)),NA())</f>
        <v>0</v>
      </c>
      <c r="AE102" s="50"/>
      <c r="AF102" s="25">
        <f ca="1">IFERROR(INDEX(Health!$I$8:$I$225,MATCH($C102,_xlfn.ANCHORARRAY(Health!$C$8),0)),NA())</f>
        <v>0</v>
      </c>
      <c r="AG102" s="25" t="e">
        <f ca="1">IFERROR(INDEX(Food!$I$8:$I$225,MATCH($C102,_xlfn.ANCHORARRAY(Food!$C$8),0)),NA())</f>
        <v>#N/A</v>
      </c>
      <c r="AH102" s="25">
        <f ca="1">IFERROR(INDEX(Macro!$I$8:$I$225,MATCH($C102,_xlfn.ANCHORARRAY(Macro!$C$8),0)),NA())</f>
        <v>3.1368709614254899</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0.87631912971923598</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1.7477323564244032</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1.69193934557063</v>
      </c>
      <c r="AB103" s="25">
        <f ca="1">IFERROR(INDEX(Socioeconomic!$H$8:$H$225,MATCH($C103,_xlfn.ANCHORARRAY(Socioeconomic!$C$8),0)),NA())</f>
        <v>5.4285714285714199</v>
      </c>
      <c r="AC103" s="25">
        <f ca="1">IFERROR(INDEX('Natural Hazard'!$H$8:$H$225,MATCH($C103,_xlfn.ANCHORARRAY('Natural Hazard'!$C$8),0)),NA())</f>
        <v>5.3333333333333304</v>
      </c>
      <c r="AD103" s="25">
        <f ca="1">IFERROR(INDEX(Conflict!$H$8:$H$225,MATCH($C103,_xlfn.ANCHORARRAY(Conflict!$C$8),0)),NA())</f>
        <v>2.9694167852062501</v>
      </c>
      <c r="AE103" s="50"/>
      <c r="AF103" s="25">
        <f ca="1">IFERROR(INDEX(Health!$I$8:$I$225,MATCH($C103,_xlfn.ANCHORARRAY(Health!$C$8),0)),NA())</f>
        <v>0</v>
      </c>
      <c r="AG103" s="25" t="e">
        <f ca="1">IFERROR(INDEX(Food!$I$8:$I$225,MATCH($C103,_xlfn.ANCHORARRAY(Food!$C$8),0)),NA())</f>
        <v>#N/A</v>
      </c>
      <c r="AH103" s="25">
        <f ca="1">IFERROR(INDEX(Macro!$I$8:$I$225,MATCH($C103,_xlfn.ANCHORARRAY(Macro!$C$8),0)),NA())</f>
        <v>1.80536518504013</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0.51666666666666705</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5.6040728411983496</v>
      </c>
      <c r="AI104" s="25">
        <f ca="1">IFERROR(INDEX(Socioeconomic!$I$8:$I$225,MATCH($C104,_xlfn.ANCHORARRAY(Socioeconomic!$C$8),0)),NA())</f>
        <v>0.34000000000000302</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0.55833333333333302</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1.5</v>
      </c>
      <c r="H105" s="23">
        <f t="shared" ca="1" si="6"/>
        <v>1.5</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1.5</v>
      </c>
      <c r="N105" s="23">
        <f t="shared" ca="1" si="10"/>
        <v>1.5</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6.0300831799822783</v>
      </c>
      <c r="U105" s="25">
        <f ca="1">IFERROR(INDEX(Socioeconomic!$G$8:$G$225,MATCH($C105,_xlfn.ANCHORARRAY(Socioeconomic!$C$8),0)),NA())</f>
        <v>0</v>
      </c>
      <c r="V105" s="25">
        <f ca="1">IFERROR(INDEX('Natural Hazard'!$G$8:$G$225,MATCH($C105,_xlfn.ANCHORARRAY('Natural Hazard'!$C$8),0)),NA())</f>
        <v>7.3029674334022125</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4.88427773343974</v>
      </c>
      <c r="AB105" s="25">
        <f ca="1">IFERROR(INDEX(Socioeconomic!$H$8:$H$225,MATCH($C105,_xlfn.ANCHORARRAY(Socioeconomic!$C$8),0)),NA())</f>
        <v>1.4285714285714199</v>
      </c>
      <c r="AC105" s="25">
        <f ca="1">IFERROR(INDEX('Natural Hazard'!$H$8:$H$225,MATCH($C105,_xlfn.ANCHORARRAY('Natural Hazard'!$C$8),0)),NA())</f>
        <v>5.3333333333333304</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7.4446837673781099</v>
      </c>
      <c r="AI105" s="25">
        <f ca="1">IFERROR(INDEX(Socioeconomic!$I$8:$I$225,MATCH($C105,_xlfn.ANCHORARRAY(Socioeconomic!$C$8),0)),NA())</f>
        <v>0</v>
      </c>
      <c r="AJ105" s="25">
        <f ca="1">IFERROR(INDEX('Natural Hazard'!$I$8:$I$225,MATCH($C105,_xlfn.ANCHORARRAY('Natural Hazard'!$C$8),0)),NA())</f>
        <v>10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0.51666666666666705</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7.1293776360708341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8.266397845091495</v>
      </c>
      <c r="W106" s="25">
        <f ca="1">IFERROR(INDEX(Conflict!$G$8:$G$225,MATCH($C106,_xlfn.ANCHORARRAY(Conflict!$C$8),0)),NA())</f>
        <v>7.4482567867078533</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7.8571428571428497</v>
      </c>
      <c r="AC106" s="25">
        <f ca="1">IFERROR(INDEX('Natural Hazard'!$H$8:$H$225,MATCH($C106,_xlfn.ANCHORARRAY('Natural Hazard'!$C$8),0)),NA())</f>
        <v>6.8333333333333304</v>
      </c>
      <c r="AD106" s="25">
        <f ca="1">IFERROR(INDEX(Conflict!$H$8:$H$225,MATCH($C106,_xlfn.ANCHORARRAY(Conflict!$C$8),0)),NA())</f>
        <v>5.54765291607396</v>
      </c>
      <c r="AE106" s="50"/>
      <c r="AF106" s="25">
        <f ca="1">IFERROR(INDEX(Health!$I$8:$I$225,MATCH($C106,_xlfn.ANCHORARRAY(Health!$C$8),0)),NA())</f>
        <v>10</v>
      </c>
      <c r="AG106" s="25">
        <f ca="1">IFERROR(INDEX(Food!$I$8:$I$225,MATCH($C106,_xlfn.ANCHORARRAY(Food!$C$8),0)),NA())</f>
        <v>7</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0.26111111111111102</v>
      </c>
    </row>
    <row r="107" spans="2:40" x14ac:dyDescent="0.2">
      <c r="B107" s="28" t="s">
        <v>764</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0</v>
      </c>
      <c r="H107" s="23">
        <f t="shared" ca="1" si="6"/>
        <v>0</v>
      </c>
      <c r="I107" s="116" t="str">
        <f t="shared" si="7"/>
        <v>!</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0</v>
      </c>
      <c r="N107" s="23">
        <f t="shared" ca="1" si="10"/>
        <v>0</v>
      </c>
      <c r="O107" s="116" t="str">
        <f t="shared" si="11"/>
        <v>!</v>
      </c>
      <c r="P107" s="24"/>
      <c r="Q107" s="49"/>
      <c r="R107" s="25">
        <f ca="1">IFERROR(INDEX(Health!$G$8:$G$225,MATCH($C107,_xlfn.ANCHORARRAY(Health!$C$8),0)),NA())</f>
        <v>0</v>
      </c>
      <c r="S107" s="25">
        <f ca="1">IFERROR(INDEX(Food!$G$8:$G$225,MATCH($C107,_xlfn.ANCHORARRAY(Food!$C$8),0)),NA())</f>
        <v>0</v>
      </c>
      <c r="T107" s="25">
        <f ca="1">IFERROR(INDEX(Macro!$G$8:$G$225,MATCH($C107,_xlfn.ANCHORARRAY(Macro!$C$8),0)),NA())</f>
        <v>4.3383181895451353</v>
      </c>
      <c r="U107" s="25">
        <f ca="1">IFERROR(INDEX(Socioeconomic!$G$8:$G$225,MATCH($C107,_xlfn.ANCHORARRAY(Socioeconomic!$C$8),0)),NA())</f>
        <v>4.108179993274728</v>
      </c>
      <c r="V107" s="25">
        <f ca="1">IFERROR(INDEX('Natural Hazard'!$G$8:$G$225,MATCH($C107,_xlfn.ANCHORARRAY('Natural Hazard'!$C$8),0)),NA())</f>
        <v>0</v>
      </c>
      <c r="W107" s="25">
        <f ca="1">IFERROR(INDEX(Conflict!$G$8:$G$225,MATCH($C107,_xlfn.ANCHORARRAY(Conflict!$C$8),0)),NA())</f>
        <v>4.0623803188410967</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5.05356840552371</v>
      </c>
      <c r="AB107" s="25">
        <f ca="1">IFERROR(INDEX(Socioeconomic!$H$8:$H$225,MATCH($C107,_xlfn.ANCHORARRAY(Socioeconomic!$C$8),0)),NA())</f>
        <v>4.71428571428571</v>
      </c>
      <c r="AC107" s="25">
        <f ca="1">IFERROR(INDEX('Natural Hazard'!$H$8:$H$225,MATCH($C107,_xlfn.ANCHORARRAY('Natural Hazard'!$C$8),0)),NA())</f>
        <v>6.5</v>
      </c>
      <c r="AD107" s="25">
        <f ca="1">IFERROR(INDEX(Conflict!$H$8:$H$225,MATCH($C107,_xlfn.ANCHORARRAY(Conflict!$C$8),0)),NA())</f>
        <v>3.0805476529160698</v>
      </c>
      <c r="AE107" s="50"/>
      <c r="AF107" s="25">
        <f ca="1">IFERROR(INDEX(Health!$I$8:$I$225,MATCH($C107,_xlfn.ANCHORARRAY(Health!$C$8),0)),NA())</f>
        <v>0</v>
      </c>
      <c r="AG107" s="25" t="e">
        <f ca="1">IFERROR(INDEX(Food!$I$8:$I$225,MATCH($C107,_xlfn.ANCHORARRAY(Food!$C$8),0)),NA())</f>
        <v>#N/A</v>
      </c>
      <c r="AH107" s="25">
        <f ca="1">IFERROR(INDEX(Macro!$I$8:$I$225,MATCH($C107,_xlfn.ANCHORARRAY(Macro!$C$8),0)),NA())</f>
        <v>3.7242999804190302</v>
      </c>
      <c r="AI107" s="25">
        <f ca="1">IFERROR(INDEX(Socioeconomic!$I$8:$I$225,MATCH($C107,_xlfn.ANCHORARRAY(Socioeconomic!$C$8),0)),NA())</f>
        <v>3.5799999999999801</v>
      </c>
      <c r="AJ107" s="25">
        <f ca="1">IFERROR(INDEX('Natural Hazard'!$I$8:$I$225,MATCH($C107,_xlfn.ANCHORARRAY('Natural Hazard'!$C$8),0)),NA())</f>
        <v>0</v>
      </c>
      <c r="AK107" s="25">
        <f ca="1">IFERROR(INDEX(Conflict!$I$8:$I$225,MATCH($C107,_xlfn.ANCHORARRAY(Conflict!$C$8),0)),NA())</f>
        <v>5.3571428571428497</v>
      </c>
      <c r="AL107" s="49"/>
      <c r="AM107" s="25">
        <f>IFERROR(INDEX('Data Reliability'!$G$6:$G$409,MATCH($C107,'Data Reliability'!$E$6:$E$409,0)),NA())</f>
        <v>0.16666666666666699</v>
      </c>
      <c r="AN107" s="25">
        <f>IFERROR(INDEX('Data Reliability'!$H$6:$H$409,MATCH($C107,'Data Reliability'!$E$6:$E$409,0)),NA())</f>
        <v>0.55000000000000004</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1.5</v>
      </c>
      <c r="K108" s="23">
        <f t="shared" ca="1" si="8"/>
        <v>1.5</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4.7864280727986426</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4.6762920505937204</v>
      </c>
      <c r="AB108" s="25">
        <f ca="1">IFERROR(INDEX(Socioeconomic!$H$8:$H$225,MATCH($C108,_xlfn.ANCHORARRAY(Socioeconomic!$C$8),0)),NA())</f>
        <v>8.2857142857142794</v>
      </c>
      <c r="AC108" s="25">
        <f ca="1">IFERROR(INDEX('Natural Hazard'!$H$8:$H$225,MATCH($C108,_xlfn.ANCHORARRAY('Natural Hazard'!$C$8),0)),NA())</f>
        <v>8</v>
      </c>
      <c r="AD108" s="25">
        <f ca="1">IFERROR(INDEX(Conflict!$H$8:$H$225,MATCH($C108,_xlfn.ANCHORARRAY(Conflict!$C$8),0)),NA())</f>
        <v>3.8362375533428099</v>
      </c>
      <c r="AE108" s="50"/>
      <c r="AF108" s="25">
        <f ca="1">IFERROR(INDEX(Health!$I$8:$I$225,MATCH($C108,_xlfn.ANCHORARRAY(Health!$C$8),0)),NA())</f>
        <v>0</v>
      </c>
      <c r="AG108" s="25" t="e">
        <f ca="1">IFERROR(INDEX(Food!$I$8:$I$225,MATCH($C108,_xlfn.ANCHORARRAY(Food!$C$8),0)),NA())</f>
        <v>#N/A</v>
      </c>
      <c r="AH108" s="25">
        <f ca="1">IFERROR(INDEX(Macro!$I$8:$I$225,MATCH($C108,_xlfn.ANCHORARRAY(Macro!$C$8),0)),NA())</f>
        <v>4.8991580184060997</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0.66666666666666696</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0.5</v>
      </c>
      <c r="H109" s="23">
        <f t="shared" ca="1" si="6"/>
        <v>0.5</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1</v>
      </c>
      <c r="K109" s="23">
        <f t="shared" ca="1" si="8"/>
        <v>1</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f ca="1">IFERROR(INDEX(Macro!$G$8:$G$225,MATCH($C109,_xlfn.ANCHORARRAY(Macro!$C$8),0)),NA())</f>
        <v>0</v>
      </c>
      <c r="U109" s="25">
        <f ca="1">IFERROR(INDEX(Socioeconomic!$G$8:$G$225,MATCH($C109,_xlfn.ANCHORARRAY(Socioeconomic!$C$8),0)),NA())</f>
        <v>0</v>
      </c>
      <c r="V109" s="25">
        <f ca="1">IFERROR(INDEX('Natural Hazard'!$G$8:$G$225,MATCH($C109,_xlfn.ANCHORARRAY('Natural Hazard'!$C$8),0)),NA())</f>
        <v>6.8313005106397275</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4.6666666666666599</v>
      </c>
      <c r="AD109" s="25">
        <f ca="1">IFERROR(INDEX(Conflict!$H$8:$H$225,MATCH($C109,_xlfn.ANCHORARRAY(Conflict!$C$8),0)),NA())</f>
        <v>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765</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f ca="1">IFERROR(INDEX(Macro!$G$8:$G$225,MATCH($C110,_xlfn.ANCHORARRAY(Macro!$C$8),0)),NA())</f>
        <v>0</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2.9999999999999898</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766</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0.25055019468427198</v>
      </c>
      <c r="AB111" s="25">
        <f ca="1">IFERROR(INDEX(Socioeconomic!$H$8:$H$225,MATCH($C111,_xlfn.ANCHORARRAY(Socioeconomic!$C$8),0)),NA())</f>
        <v>0.57142857142857095</v>
      </c>
      <c r="AC111" s="25">
        <f ca="1">IFERROR(INDEX('Natural Hazard'!$H$8:$H$225,MATCH($C111,_xlfn.ANCHORARRAY('Natural Hazard'!$C$8),0)),NA())</f>
        <v>8.1666666666666607</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0</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0.625</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0.5</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3.5284903074211802</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0.65833333333333299</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v>
      </c>
      <c r="N113" s="23">
        <f t="shared" ca="1" si="10"/>
        <v>1</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7.0280247468976809</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4.3674365632156151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5.0632421582142202</v>
      </c>
      <c r="AB113" s="25">
        <f ca="1">IFERROR(INDEX(Socioeconomic!$H$8:$H$225,MATCH($C113,_xlfn.ANCHORARRAY(Socioeconomic!$C$8),0)),NA())</f>
        <v>7.1428571428571397</v>
      </c>
      <c r="AC113" s="25">
        <f ca="1">IFERROR(INDEX('Natural Hazard'!$H$8:$H$225,MATCH($C113,_xlfn.ANCHORARRAY('Natural Hazard'!$C$8),0)),NA())</f>
        <v>6.5</v>
      </c>
      <c r="AD113" s="25">
        <f ca="1">IFERROR(INDEX(Conflict!$H$8:$H$225,MATCH($C113,_xlfn.ANCHORARRAY(Conflict!$C$8),0)),NA())</f>
        <v>2.7249288762446602</v>
      </c>
      <c r="AE113" s="50"/>
      <c r="AF113" s="25">
        <f ca="1">IFERROR(INDEX(Health!$I$8:$I$225,MATCH($C113,_xlfn.ANCHORARRAY(Health!$C$8),0)),NA())</f>
        <v>0</v>
      </c>
      <c r="AG113" s="25">
        <f ca="1">IFERROR(INDEX(Food!$I$8:$I$225,MATCH($C113,_xlfn.ANCHORARRAY(Food!$C$8),0)),NA())</f>
        <v>5</v>
      </c>
      <c r="AH113" s="25">
        <f ca="1">IFERROR(INDEX(Macro!$I$8:$I$225,MATCH($C113,_xlfn.ANCHORARRAY(Macro!$C$8),0)),NA())</f>
        <v>9.7552379087527008</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0.469444444444444</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3</v>
      </c>
      <c r="K114" s="23">
        <f t="shared" ca="1" si="8"/>
        <v>3</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4</v>
      </c>
      <c r="N114" s="23">
        <f t="shared" ca="1" si="10"/>
        <v>4</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7</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0.24722222222222201</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2</v>
      </c>
      <c r="H115" s="23">
        <f t="shared" ca="1" si="6"/>
        <v>2</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1</v>
      </c>
      <c r="N115" s="23">
        <f t="shared" ca="1" si="10"/>
        <v>1</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5.4432886934733213</v>
      </c>
      <c r="U115" s="25">
        <f ca="1">IFERROR(INDEX(Socioeconomic!$G$8:$G$225,MATCH($C115,_xlfn.ANCHORARRAY(Socioeconomic!$C$8),0)),NA())</f>
        <v>10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7.9556942126774501</v>
      </c>
      <c r="AB115" s="25">
        <f ca="1">IFERROR(INDEX(Socioeconomic!$H$8:$H$225,MATCH($C115,_xlfn.ANCHORARRAY(Socioeconomic!$C$8),0)),NA())</f>
        <v>10</v>
      </c>
      <c r="AC115" s="25">
        <f ca="1">IFERROR(INDEX('Natural Hazard'!$H$8:$H$225,MATCH($C115,_xlfn.ANCHORARRAY('Natural Hazard'!$C$8),0)),NA())</f>
        <v>4.8333333333333304</v>
      </c>
      <c r="AD115" s="25">
        <f ca="1">IFERROR(INDEX(Conflict!$H$8:$H$225,MATCH($C115,_xlfn.ANCHORARRAY(Conflict!$C$8),0)),NA())</f>
        <v>5.54765291607396</v>
      </c>
      <c r="AE115" s="50"/>
      <c r="AF115" s="25">
        <f ca="1">IFERROR(INDEX(Health!$I$8:$I$225,MATCH($C115,_xlfn.ANCHORARRAY(Health!$C$8),0)),NA())</f>
        <v>0</v>
      </c>
      <c r="AG115" s="25">
        <f ca="1">IFERROR(INDEX(Food!$I$8:$I$225,MATCH($C115,_xlfn.ANCHORARRAY(Food!$C$8),0)),NA())</f>
        <v>5</v>
      </c>
      <c r="AH115" s="25">
        <f ca="1">IFERROR(INDEX(Macro!$I$8:$I$225,MATCH($C115,_xlfn.ANCHORARRAY(Macro!$C$8),0)),NA())</f>
        <v>3.72429998041904</v>
      </c>
      <c r="AI115" s="25">
        <f ca="1">IFERROR(INDEX(Socioeconomic!$I$8:$I$225,MATCH($C115,_xlfn.ANCHORARRAY(Socioeconomic!$C$8),0)),NA())</f>
        <v>10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1.5</v>
      </c>
      <c r="H116" s="23">
        <f t="shared" ca="1" si="6"/>
        <v>1.5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1.5</v>
      </c>
      <c r="N116" s="23">
        <f t="shared" ca="1" si="10"/>
        <v>1.5</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6.7082039324993685</v>
      </c>
      <c r="W116" s="25">
        <f ca="1">IFERROR(INDEX(Conflict!$G$8:$G$225,MATCH($C116,_xlfn.ANCHORARRAY(Conflict!$C$8),0)),NA())</f>
        <v>8.3666002653407556</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7.5348859706401603</v>
      </c>
      <c r="AB116" s="25">
        <f ca="1">IFERROR(INDEX(Socioeconomic!$H$8:$H$225,MATCH($C116,_xlfn.ANCHORARRAY(Socioeconomic!$C$8),0)),NA())</f>
        <v>4.1428571428571397</v>
      </c>
      <c r="AC116" s="25">
        <f ca="1">IFERROR(INDEX('Natural Hazard'!$H$8:$H$225,MATCH($C116,_xlfn.ANCHORARRAY('Natural Hazard'!$C$8),0)),NA())</f>
        <v>4.5</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7</v>
      </c>
      <c r="AL116" s="49"/>
      <c r="AM116" s="25">
        <f>IFERROR(INDEX('Data Reliability'!$G$6:$G$409,MATCH($C116,'Data Reliability'!$E$6:$E$409,0)),NA())</f>
        <v>0.16666666666666699</v>
      </c>
      <c r="AN116" s="25">
        <f>IFERROR(INDEX('Data Reliability'!$H$6:$H$409,MATCH($C116,'Data Reliability'!$E$6:$E$409,0)),NA())</f>
        <v>0.56666666666666698</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f ca="1">IFERROR(INDEX(Food!$G$8:$G$225,MATCH($C117,_xlfn.ANCHORARRAY(Food!$C$8),0)),NA())</f>
        <v>0</v>
      </c>
      <c r="T117" s="25">
        <f ca="1">IFERROR(INDEX(Macro!$G$8:$G$225,MATCH($C117,_xlfn.ANCHORARRAY(Macro!$C$8),0)),NA())</f>
        <v>0</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5.4285714285714199</v>
      </c>
      <c r="AC117" s="25">
        <f ca="1">IFERROR(INDEX('Natural Hazard'!$H$8:$H$225,MATCH($C117,_xlfn.ANCHORARRAY('Natural Hazard'!$C$8),0)),NA())</f>
        <v>2.6666666666666599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f ca="1">IFERROR(INDEX(Food!$G$8:$G$225,MATCH($C118,_xlfn.ANCHORARRAY(Food!$C$8),0)),NA())</f>
        <v>0</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0.5</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4.5075386724104103</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2.5</v>
      </c>
      <c r="H119" s="23">
        <f t="shared" ca="1" si="6"/>
        <v>2.5</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3.5</v>
      </c>
      <c r="N119" s="23">
        <f t="shared" ca="1" si="10"/>
        <v>3.5</v>
      </c>
      <c r="O119" s="116" t="str">
        <f t="shared" si="11"/>
        <v>!</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4.9986662516990217</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6.8333333333333304</v>
      </c>
      <c r="AD119" s="25">
        <f ca="1">IFERROR(INDEX(Conflict!$H$8:$H$225,MATCH($C119,_xlfn.ANCHORARRAY(Conflict!$C$8),0)),NA())</f>
        <v>3.56952347083925</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7</v>
      </c>
      <c r="AL119" s="49"/>
      <c r="AM119" s="25">
        <f>IFERROR(INDEX('Data Reliability'!$G$6:$G$409,MATCH($C119,'Data Reliability'!$E$6:$E$409,0)),NA())</f>
        <v>0</v>
      </c>
      <c r="AN119" s="25">
        <f>IFERROR(INDEX('Data Reliability'!$H$6:$H$409,MATCH($C119,'Data Reliability'!$E$6:$E$409,0)),NA())</f>
        <v>0.34166666666666701</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0.5</v>
      </c>
      <c r="N120" s="23">
        <f t="shared" ca="1" si="10"/>
        <v>0.5</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4.6936748092293019</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v>
      </c>
      <c r="AC120" s="25">
        <f ca="1">IFERROR(INDEX('Natural Hazard'!$H$8:$H$225,MATCH($C120,_xlfn.ANCHORARRAY('Natural Hazard'!$C$8),0)),NA())</f>
        <v>2.3333333333333299</v>
      </c>
      <c r="AD120" s="25">
        <f ca="1">IFERROR(INDEX(Conflict!$H$8:$H$225,MATCH($C120,_xlfn.ANCHORARRAY(Conflict!$C$8),0)),NA())</f>
        <v>3.1472261735419602</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7</v>
      </c>
      <c r="AL120" s="49"/>
      <c r="AM120" s="25">
        <f>IFERROR(INDEX('Data Reliability'!$G$6:$G$409,MATCH($C120,'Data Reliability'!$E$6:$E$409,0)),NA())</f>
        <v>8.3333333333333301E-2</v>
      </c>
      <c r="AN120" s="25">
        <f>IFERROR(INDEX('Data Reliability'!$H$6:$H$409,MATCH($C120,'Data Reliability'!$E$6:$E$409,0)),NA())</f>
        <v>0.50833333333333297</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4.0016865086381337</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3.1430022491475</v>
      </c>
      <c r="AB121" s="25">
        <f ca="1">IFERROR(INDEX(Socioeconomic!$H$8:$H$225,MATCH($C121,_xlfn.ANCHORARRAY(Socioeconomic!$C$8),0)),NA())</f>
        <v>1.1428571428571399</v>
      </c>
      <c r="AC121" s="25">
        <f ca="1">IFERROR(INDEX('Natural Hazard'!$H$8:$H$225,MATCH($C121,_xlfn.ANCHORARRAY('Natural Hazard'!$C$8),0)),NA())</f>
        <v>1.1666666666666601</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5.0949676914039497</v>
      </c>
      <c r="AI121" s="25">
        <f ca="1">IFERROR(INDEX(Socioeconomic!$I$8:$I$225,MATCH($C121,_xlfn.ANCHORARRAY(Socioeconomic!$C$8),0)),NA())</f>
        <v>0</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0.625</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0.5</v>
      </c>
      <c r="N122" s="23">
        <f t="shared" ca="1" si="10"/>
        <v>0.5</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7</v>
      </c>
      <c r="AI122" s="25">
        <f ca="1">IFERROR(INDEX(Socioeconomic!$I$8:$I$225,MATCH($C122,_xlfn.ANCHORARRAY(Socioeconomic!$C$8),0)),NA())</f>
        <v>0</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0.625</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4.2532484181397381</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2.9592009480277599</v>
      </c>
      <c r="AB123" s="25">
        <f ca="1">IFERROR(INDEX(Socioeconomic!$H$8:$H$225,MATCH($C123,_xlfn.ANCHORARRAY(Socioeconomic!$C$8),0)),NA())</f>
        <v>1.5714285714285701</v>
      </c>
      <c r="AC123" s="25">
        <f ca="1">IFERROR(INDEX('Natural Hazard'!$H$8:$H$225,MATCH($C123,_xlfn.ANCHORARRAY('Natural Hazard'!$C$8),0)),NA())</f>
        <v>1.8333333333333299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6.1131779909927504</v>
      </c>
      <c r="AI123" s="25">
        <f ca="1">IFERROR(INDEX(Socioeconomic!$I$8:$I$225,MATCH($C123,_xlfn.ANCHORARRAY(Socioeconomic!$C$8),0)),NA())</f>
        <v>0</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0.625</v>
      </c>
    </row>
    <row r="124" spans="2:40" x14ac:dyDescent="0.2">
      <c r="B124" s="28" t="s">
        <v>767</v>
      </c>
      <c r="C124" s="28" t="s">
        <v>729</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0</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t="e">
        <f ca="1">IFERROR(INDEX(Conflict!$H$8:$H$225,MATCH($C124,_xlfn.ANCHORARRAY(Conflict!$C$8),0)),NA())</f>
        <v>#N/A</v>
      </c>
      <c r="AE124" s="50"/>
      <c r="AF124" s="25">
        <f ca="1">IFERROR(INDEX(Health!$I$8:$I$225,MATCH($C124,_xlfn.ANCHORARRAY(Health!$C$8),0)),NA())</f>
        <v>0</v>
      </c>
      <c r="AG124" s="25" t="e">
        <f ca="1">IFERROR(INDEX(Food!$I$8:$I$225,MATCH($C124,_xlfn.ANCHORARRAY(Food!$C$8),0)),NA())</f>
        <v>#N/A</v>
      </c>
      <c r="AH124" s="25">
        <f ca="1">IFERROR(INDEX(Macro!$I$8:$I$225,MATCH($C124,_xlfn.ANCHORARRAY(Macro!$C$8),0)),NA())</f>
        <v>0.43469747405521902</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0.65833333333333299</v>
      </c>
    </row>
    <row r="125" spans="2:40" x14ac:dyDescent="0.2">
      <c r="B125" s="28" t="s">
        <v>768</v>
      </c>
      <c r="C125" s="28" t="s">
        <v>730</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f ca="1">IFERROR(INDEX(Food!$G$8:$G$225,MATCH($C125,_xlfn.ANCHORARRAY(Food!$C$8),0)),NA())</f>
        <v>0</v>
      </c>
      <c r="T125" s="25">
        <f ca="1">IFERROR(INDEX(Macro!$G$8:$G$225,MATCH($C125,_xlfn.ANCHORARRAY(Macro!$C$8),0)),NA())</f>
        <v>0</v>
      </c>
      <c r="U125" s="25">
        <f ca="1">IFERROR(INDEX(Socioeconomic!$G$8:$G$225,MATCH($C125,_xlfn.ANCHORARRAY(Socioeconomic!$C$8),0)),NA())</f>
        <v>0</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t="e">
        <f ca="1">IFERROR(INDEX(Conflict!$H$8:$H$225,MATCH($C125,_xlfn.ANCHORARRAY(Conflict!$C$8),0)),NA())</f>
        <v>#N/A</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1</v>
      </c>
      <c r="AN125" s="25">
        <f>IFERROR(INDEX('Data Reliability'!$H$6:$H$409,MATCH($C125,'Data Reliability'!$E$6:$E$409,0)),NA())</f>
        <v>0.81666666666666698</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2.5</v>
      </c>
      <c r="H126" s="23">
        <f t="shared" ca="1" si="6"/>
        <v>2.5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2.5</v>
      </c>
      <c r="N126" s="23">
        <f t="shared" ca="1" si="10"/>
        <v>2.5</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8.0178372573727259</v>
      </c>
      <c r="V126" s="25">
        <f ca="1">IFERROR(INDEX('Natural Hazard'!$G$8:$G$225,MATCH($C126,_xlfn.ANCHORARRAY('Natural Hazard'!$C$8),0)),NA())</f>
        <v>8.0622577482985491</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6.4285714285714199</v>
      </c>
      <c r="AC126" s="25">
        <f ca="1">IFERROR(INDEX('Natural Hazard'!$H$8:$H$225,MATCH($C126,_xlfn.ANCHORARRAY('Natural Hazard'!$C$8),0)),NA())</f>
        <v>6.5</v>
      </c>
      <c r="AD126" s="25">
        <f ca="1">IFERROR(INDEX(Conflict!$H$8:$H$225,MATCH($C126,_xlfn.ANCHORARRAY(Conflict!$C$8),0)),NA())</f>
        <v>1.52471550497866</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10</v>
      </c>
      <c r="AJ126" s="25">
        <f ca="1">IFERROR(INDEX('Natural Hazard'!$I$8:$I$225,MATCH($C126,_xlfn.ANCHORARRAY('Natural Hazard'!$C$8),0)),NA())</f>
        <v>10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0.391666666666667</v>
      </c>
    </row>
    <row r="127" spans="2:40" x14ac:dyDescent="0.2">
      <c r="B127" s="28" t="s">
        <v>769</v>
      </c>
      <c r="C127" s="28" t="s">
        <v>731</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f ca="1">IFERROR(INDEX(Food!$G$8:$G$225,MATCH($C127,_xlfn.ANCHORARRAY(Food!$C$8),0)),NA())</f>
        <v>0</v>
      </c>
      <c r="T127" s="25">
        <f ca="1">IFERROR(INDEX(Macro!$G$8:$G$225,MATCH($C127,_xlfn.ANCHORARRAY(Macro!$C$8),0)),NA())</f>
        <v>0</v>
      </c>
      <c r="U127" s="25">
        <f ca="1">IFERROR(INDEX(Socioeconomic!$G$8:$G$225,MATCH($C127,_xlfn.ANCHORARRAY(Socioeconomic!$C$8),0)),NA())</f>
        <v>0</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t="e">
        <f ca="1">IFERROR(INDEX(Conflict!$H$8:$H$225,MATCH($C127,_xlfn.ANCHORARRAY(Conflict!$C$8),0)),NA())</f>
        <v>#N/A</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0.83333333333333304</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1</v>
      </c>
      <c r="H128" s="23">
        <f t="shared" ca="1" si="6"/>
        <v>1</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1.5</v>
      </c>
      <c r="N128" s="23">
        <f t="shared" ca="1" si="10"/>
        <v>1.5</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6.6111831149366438</v>
      </c>
      <c r="U128" s="25">
        <f ca="1">IFERROR(INDEX(Socioeconomic!$G$8:$G$225,MATCH($C128,_xlfn.ANCHORARRAY(Socioeconomic!$C$8),0)),NA())</f>
        <v>4.9999999999999991</v>
      </c>
      <c r="V128" s="25">
        <f ca="1">IFERROR(INDEX('Natural Hazard'!$G$8:$G$225,MATCH($C128,_xlfn.ANCHORARRAY('Natural Hazard'!$C$8),0)),NA())</f>
        <v>0</v>
      </c>
      <c r="W128" s="25">
        <f ca="1">IFERROR(INDEX(Conflict!$G$8:$G$225,MATCH($C128,_xlfn.ANCHORARRAY(Conflict!$C$8),0)),NA())</f>
        <v>1.400124461039493</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5.8710005078720098</v>
      </c>
      <c r="AB128" s="25">
        <f ca="1">IFERROR(INDEX(Socioeconomic!$H$8:$H$225,MATCH($C128,_xlfn.ANCHORARRAY(Socioeconomic!$C$8),0)),NA())</f>
        <v>3.5714285714285698</v>
      </c>
      <c r="AC128" s="25">
        <f ca="1">IFERROR(INDEX('Natural Hazard'!$H$8:$H$225,MATCH($C128,_xlfn.ANCHORARRAY('Natural Hazard'!$C$8),0)),NA())</f>
        <v>4.8333333333333304</v>
      </c>
      <c r="AD128" s="25">
        <f ca="1">IFERROR(INDEX(Conflict!$H$8:$H$225,MATCH($C128,_xlfn.ANCHORARRAY(Conflict!$C$8),0)),NA())</f>
        <v>0.28004978662873298</v>
      </c>
      <c r="AE128" s="50"/>
      <c r="AF128" s="25">
        <f ca="1">IFERROR(INDEX(Health!$I$8:$I$225,MATCH($C128,_xlfn.ANCHORARRAY(Health!$C$8),0)),NA())</f>
        <v>0</v>
      </c>
      <c r="AG128" s="25" t="e">
        <f ca="1">IFERROR(INDEX(Food!$I$8:$I$225,MATCH($C128,_xlfn.ANCHORARRAY(Food!$C$8),0)),NA())</f>
        <v>#N/A</v>
      </c>
      <c r="AH128" s="25">
        <f ca="1">IFERROR(INDEX(Macro!$I$8:$I$225,MATCH($C128,_xlfn.ANCHORARRAY(Macro!$C$8),0)),NA())</f>
        <v>7.4446837673781099</v>
      </c>
      <c r="AI128" s="25">
        <f ca="1">IFERROR(INDEX(Socioeconomic!$I$8:$I$225,MATCH($C128,_xlfn.ANCHORARRAY(Socioeconomic!$C$8),0)),NA())</f>
        <v>7</v>
      </c>
      <c r="AJ128" s="25">
        <f ca="1">IFERROR(INDEX('Natural Hazard'!$I$8:$I$225,MATCH($C128,_xlfn.ANCHORARRAY('Natural Hazard'!$C$8),0)),NA())</f>
        <v>0</v>
      </c>
      <c r="AK128" s="25">
        <f ca="1">IFERROR(INDEX(Conflict!$I$8:$I$225,MATCH($C128,_xlfn.ANCHORARRAY(Conflict!$C$8),0)),NA())</f>
        <v>7</v>
      </c>
      <c r="AL128" s="49"/>
      <c r="AM128" s="25">
        <f>IFERROR(INDEX('Data Reliability'!$G$6:$G$409,MATCH($C128,'Data Reliability'!$E$6:$E$409,0)),NA())</f>
        <v>0.16666666666666699</v>
      </c>
      <c r="AN128" s="25">
        <f>IFERROR(INDEX('Data Reliability'!$H$6:$H$409,MATCH($C128,'Data Reliability'!$E$6:$E$409,0)),NA())</f>
        <v>0.50833333333333297</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v>
      </c>
      <c r="H129" s="23">
        <f t="shared" ca="1" si="6"/>
        <v>1</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1</v>
      </c>
      <c r="N129" s="23">
        <f t="shared" ca="1" si="10"/>
        <v>1</v>
      </c>
      <c r="O129" s="116" t="str">
        <f t="shared" si="11"/>
        <v>!</v>
      </c>
      <c r="P129" s="24"/>
      <c r="Q129" s="49"/>
      <c r="R129" s="25">
        <f ca="1">IFERROR(INDEX(Health!$G$8:$G$225,MATCH($C129,_xlfn.ANCHORARRAY(Health!$C$8),0)),NA())</f>
        <v>0</v>
      </c>
      <c r="S129" s="25">
        <f ca="1">IFERROR(INDEX(Food!$G$8:$G$225,MATCH($C129,_xlfn.ANCHORARRAY(Food!$C$8),0)),NA())</f>
        <v>0</v>
      </c>
      <c r="T129" s="25">
        <f ca="1">IFERROR(INDEX(Macro!$G$8:$G$225,MATCH($C129,_xlfn.ANCHORARRAY(Macro!$C$8),0)),NA())</f>
        <v>5.8498690059946918</v>
      </c>
      <c r="U129" s="25">
        <f ca="1">IFERROR(INDEX(Socioeconomic!$G$8:$G$225,MATCH($C129,_xlfn.ANCHORARRAY(Socioeconomic!$C$8),0)),NA())</f>
        <v>2.1363913949953881</v>
      </c>
      <c r="V129" s="25">
        <f ca="1">IFERROR(INDEX('Natural Hazard'!$G$8:$G$225,MATCH($C129,_xlfn.ANCHORARRAY('Natural Hazard'!$C$8),0)),NA())</f>
        <v>0</v>
      </c>
      <c r="W129" s="25">
        <f ca="1">IFERROR(INDEX(Conflict!$G$8:$G$225,MATCH($C129,_xlfn.ANCHORARRAY(Conflict!$C$8),0)),NA())</f>
        <v>6.1757682759320316</v>
      </c>
      <c r="X129" s="50"/>
      <c r="Y129" s="25">
        <f ca="1">IFERROR(INDEX(Health!$H$8:$H$225,MATCH($C129,_xlfn.ANCHORARRAY(Health!$C$8),0)),NA())</f>
        <v>7.3119533527696801</v>
      </c>
      <c r="Z129" s="25">
        <f ca="1">IFERROR(INDEX(Food!$H$8:$H$225,MATCH($C129,_xlfn.ANCHORARRAY(Food!$C$8),0)),NA())</f>
        <v>10</v>
      </c>
      <c r="AA129" s="25">
        <f ca="1">IFERROR(INDEX(Macro!$H$8:$H$225,MATCH($C129,_xlfn.ANCHORARRAY(Macro!$C$8),0)),NA())</f>
        <v>5.6339935669544596</v>
      </c>
      <c r="AB129" s="25">
        <f ca="1">IFERROR(INDEX(Socioeconomic!$H$8:$H$225,MATCH($C129,_xlfn.ANCHORARRAY(Socioeconomic!$C$8),0)),NA())</f>
        <v>9.2857142857142794</v>
      </c>
      <c r="AC129" s="25">
        <f ca="1">IFERROR(INDEX('Natural Hazard'!$H$8:$H$225,MATCH($C129,_xlfn.ANCHORARRAY('Natural Hazard'!$C$8),0)),NA())</f>
        <v>8.6666666666666607</v>
      </c>
      <c r="AD129" s="25">
        <f ca="1">IFERROR(INDEX(Conflict!$H$8:$H$225,MATCH($C129,_xlfn.ANCHORARRAY(Conflict!$C$8),0)),NA())</f>
        <v>3.8140113798008501</v>
      </c>
      <c r="AE129" s="50"/>
      <c r="AF129" s="25">
        <f ca="1">IFERROR(INDEX(Health!$I$8:$I$225,MATCH($C129,_xlfn.ANCHORARRAY(Health!$C$8),0)),NA())</f>
        <v>0</v>
      </c>
      <c r="AG129" s="25" t="e">
        <f ca="1">IFERROR(INDEX(Food!$I$8:$I$225,MATCH($C129,_xlfn.ANCHORARRAY(Food!$C$8),0)),NA())</f>
        <v>#N/A</v>
      </c>
      <c r="AH129" s="25">
        <f ca="1">IFERROR(INDEX(Macro!$I$8:$I$225,MATCH($C129,_xlfn.ANCHORARRAY(Macro!$C$8),0)),NA())</f>
        <v>6.07401605639319</v>
      </c>
      <c r="AI129" s="25">
        <f ca="1">IFERROR(INDEX(Socioeconomic!$I$8:$I$225,MATCH($C129,_xlfn.ANCHORARRAY(Socioeconomic!$C$8),0)),NA())</f>
        <v>0.49152580535803703</v>
      </c>
      <c r="AJ129" s="25">
        <f ca="1">IFERROR(INDEX('Natural Hazard'!$I$8:$I$225,MATCH($C129,_xlfn.ANCHORARRAY('Natural Hazard'!$C$8),0)),NA())</f>
        <v>0</v>
      </c>
      <c r="AK129" s="25">
        <f ca="1">IFERROR(INDEX(Conflict!$I$8:$I$225,MATCH($C129,_xlfn.ANCHORARRAY(Conflict!$C$8),0)),NA())</f>
        <v>10</v>
      </c>
      <c r="AL129" s="49"/>
      <c r="AM129" s="25">
        <f>IFERROR(INDEX('Data Reliability'!$G$6:$G$409,MATCH($C129,'Data Reliability'!$E$6:$E$409,0)),NA())</f>
        <v>8.3333333333333301E-2</v>
      </c>
      <c r="AN129" s="25">
        <f>IFERROR(INDEX('Data Reliability'!$H$6:$H$409,MATCH($C129,'Data Reliability'!$E$6:$E$409,0)),NA())</f>
        <v>0.52500000000000002</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f ca="1">IFERROR(INDEX(Macro!$G$8:$G$225,MATCH($C130,_xlfn.ANCHORARRAY(Macro!$C$8),0)),NA())</f>
        <v>0</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3.4285714285714199</v>
      </c>
      <c r="AC130" s="25">
        <f ca="1">IFERROR(INDEX('Natural Hazard'!$H$8:$H$225,MATCH($C130,_xlfn.ANCHORARRAY('Natural Hazard'!$C$8),0)),NA())</f>
        <v>3.5</v>
      </c>
      <c r="AD130" s="25">
        <f ca="1">IFERROR(INDEX(Conflict!$H$8:$H$225,MATCH($C130,_xlfn.ANCHORARRAY(Conflict!$C$8),0)),NA())</f>
        <v>0.28004978662873298</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0.5</v>
      </c>
      <c r="H131" s="23">
        <f t="shared" ca="1" si="6"/>
        <v>0.5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0.5</v>
      </c>
      <c r="N131" s="23">
        <f t="shared" ca="1" si="10"/>
        <v>0.5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0</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4.71428571428571</v>
      </c>
      <c r="AC131" s="25">
        <f ca="1">IFERROR(INDEX('Natural Hazard'!$H$8:$H$225,MATCH($C131,_xlfn.ANCHORARRAY('Natural Hazard'!$C$8),0)),NA())</f>
        <v>9.6666666666666607</v>
      </c>
      <c r="AD131" s="25">
        <f ca="1">IFERROR(INDEX(Conflict!$H$8:$H$225,MATCH($C131,_xlfn.ANCHORARRAY(Conflict!$C$8),0)),NA())</f>
        <v>1.56916785206258</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0.358333333333333</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f ca="1">IFERROR(INDEX(Food!$G$8:$G$225,MATCH($C132,_xlfn.ANCHORARRAY(Food!$C$8),0)),NA())</f>
        <v>0</v>
      </c>
      <c r="T132" s="25">
        <f ca="1">IFERROR(INDEX(Macro!$G$8:$G$225,MATCH($C132,_xlfn.ANCHORARRAY(Macro!$C$8),0)),NA())</f>
        <v>0</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7.5714285714285703</v>
      </c>
      <c r="AC132" s="25">
        <f ca="1">IFERROR(INDEX('Natural Hazard'!$H$8:$H$225,MATCH($C132,_xlfn.ANCHORARRAY('Natural Hazard'!$C$8),0)),NA())</f>
        <v>4.3333333333333304</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2.2904983644107486</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1.78383999613049</v>
      </c>
      <c r="AB133" s="25">
        <f ca="1">IFERROR(INDEX(Socioeconomic!$H$8:$H$225,MATCH($C133,_xlfn.ANCHORARRAY(Socioeconomic!$C$8),0)),NA())</f>
        <v>3.4285714285714199</v>
      </c>
      <c r="AC133" s="25">
        <f ca="1">IFERROR(INDEX('Natural Hazard'!$H$8:$H$225,MATCH($C133,_xlfn.ANCHORARRAY('Natural Hazard'!$C$8),0)),NA())</f>
        <v>4.3333333333333304</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2.9410612884276501</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4.1666666666666599</v>
      </c>
      <c r="AL133" s="49"/>
      <c r="AM133" s="25">
        <f>IFERROR(INDEX('Data Reliability'!$G$6:$G$409,MATCH($C133,'Data Reliability'!$E$6:$E$409,0)),NA())</f>
        <v>0.16666666666666699</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2.5</v>
      </c>
      <c r="H134" s="23">
        <f t="shared" ref="H134:H197" ca="1" si="12">G134</f>
        <v>2.5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1.5</v>
      </c>
      <c r="N134" s="23">
        <f t="shared" ref="N134:N197" ca="1" si="16">M134</f>
        <v>1.5</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0</v>
      </c>
      <c r="U134" s="25">
        <f ca="1">IFERROR(INDEX(Socioeconomic!$G$8:$G$225,MATCH($C134,_xlfn.ANCHORARRAY(Socioeconomic!$C$8),0)),NA())</f>
        <v>6.3795138935937494</v>
      </c>
      <c r="V134" s="25">
        <f ca="1">IFERROR(INDEX('Natural Hazard'!$G$8:$G$225,MATCH($C134,_xlfn.ANCHORARRAY('Natural Hazard'!$C$8),0)),NA())</f>
        <v>0</v>
      </c>
      <c r="W134" s="25">
        <f ca="1">IFERROR(INDEX(Conflict!$G$8:$G$225,MATCH($C134,_xlfn.ANCHORARRAY(Conflict!$C$8),0)),NA())</f>
        <v>9.2794261193793446</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7.0318508307335099</v>
      </c>
      <c r="AB134" s="25">
        <f ca="1">IFERROR(INDEX(Socioeconomic!$H$8:$H$225,MATCH($C134,_xlfn.ANCHORARRAY(Socioeconomic!$C$8),0)),NA())</f>
        <v>9.8571428571428505</v>
      </c>
      <c r="AC134" s="25">
        <f ca="1">IFERROR(INDEX('Natural Hazard'!$H$8:$H$225,MATCH($C134,_xlfn.ANCHORARRAY('Natural Hazard'!$C$8),0)),NA())</f>
        <v>5.3333333333333304</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v>
      </c>
      <c r="AI134" s="25">
        <f ca="1">IFERROR(INDEX(Socioeconomic!$I$8:$I$225,MATCH($C134,_xlfn.ANCHORARRAY(Socioeconomic!$C$8),0)),NA())</f>
        <v>4.1288026468099996</v>
      </c>
      <c r="AJ134" s="25">
        <f ca="1">IFERROR(INDEX('Natural Hazard'!$I$8:$I$225,MATCH($C134,_xlfn.ANCHORARRAY('Natural Hazard'!$C$8),0)),NA())</f>
        <v>0</v>
      </c>
      <c r="AK134" s="25">
        <f ca="1">IFERROR(INDEX(Conflict!$I$8:$I$225,MATCH($C134,_xlfn.ANCHORARRAY(Conflict!$C$8),0)),NA())</f>
        <v>8.6107749105019593</v>
      </c>
      <c r="AL134" s="49"/>
      <c r="AM134" s="25">
        <f>IFERROR(INDEX('Data Reliability'!$G$6:$G$409,MATCH($C134,'Data Reliability'!$E$6:$E$409,0)),NA())</f>
        <v>8.3333333333333301E-2</v>
      </c>
      <c r="AN134" s="25">
        <f>IFERROR(INDEX('Data Reliability'!$H$6:$H$409,MATCH($C134,'Data Reliability'!$E$6:$E$409,0)),NA())</f>
        <v>0.44722222222222202</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0.12004658588372906</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3.86950107620442E-3</v>
      </c>
      <c r="AB135" s="25">
        <f ca="1">IFERROR(INDEX(Socioeconomic!$H$8:$H$225,MATCH($C135,_xlfn.ANCHORARRAY(Socioeconomic!$C$8),0)),NA())</f>
        <v>0.85714285714285499</v>
      </c>
      <c r="AC135" s="25">
        <f ca="1">IFERROR(INDEX('Natural Hazard'!$H$8:$H$225,MATCH($C135,_xlfn.ANCHORARRAY('Natural Hazard'!$C$8),0)),NA())</f>
        <v>2.5</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3.7242999804190302</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0.625</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2.5</v>
      </c>
      <c r="H136" s="23">
        <f t="shared" ca="1" si="12"/>
        <v>2.5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2.5</v>
      </c>
      <c r="N136" s="23">
        <f t="shared" ca="1" si="16"/>
        <v>2.5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3.4090728773064662</v>
      </c>
      <c r="U136" s="25">
        <f ca="1">IFERROR(INDEX(Socioeconomic!$G$8:$G$225,MATCH($C136,_xlfn.ANCHORARRAY(Socioeconomic!$C$8),0)),NA())</f>
        <v>8.5356395693083709</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9.5421896539215005</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1.2179361660465899</v>
      </c>
      <c r="AI136" s="25">
        <f ca="1">IFERROR(INDEX(Socioeconomic!$I$8:$I$225,MATCH($C136,_xlfn.ANCHORARRAY(Socioeconomic!$C$8),0)),NA())</f>
        <v>10</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0.38055555555555598</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3.7940022510791542</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5.1696534378098598</v>
      </c>
      <c r="AB137" s="25">
        <f ca="1">IFERROR(INDEX(Socioeconomic!$H$8:$H$225,MATCH($C137,_xlfn.ANCHORARRAY(Socioeconomic!$C$8),0)),NA())</f>
        <v>3.1428571428571401</v>
      </c>
      <c r="AC137" s="25">
        <f ca="1">IFERROR(INDEX('Natural Hazard'!$H$8:$H$225,MATCH($C137,_xlfn.ANCHORARRAY('Natural Hazard'!$C$8),0)),NA())</f>
        <v>5.1666666666666599</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2.7844135500293699</v>
      </c>
      <c r="AI137" s="25" t="e">
        <f ca="1">IFERROR(INDEX(Socioeconomic!$I$8:$I$225,MATCH($C137,_xlfn.ANCHORARRAY(Socioeconomic!$C$8),0)),NA())</f>
        <v>#N/A</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0.63333333333333297</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0</v>
      </c>
      <c r="S138" s="25">
        <f ca="1">IFERROR(INDEX(Food!$G$8:$G$225,MATCH($C138,_xlfn.ANCHORARRAY(Food!$C$8),0)),NA())</f>
        <v>0</v>
      </c>
      <c r="T138" s="25">
        <f ca="1">IFERROR(INDEX(Macro!$G$8:$G$225,MATCH($C138,_xlfn.ANCHORARRAY(Macro!$C$8),0)),NA())</f>
        <v>2.2773196142162138</v>
      </c>
      <c r="U138" s="25">
        <f ca="1">IFERROR(INDEX(Socioeconomic!$G$8:$G$225,MATCH($C138,_xlfn.ANCHORARRAY(Socioeconomic!$C$8),0)),NA())</f>
        <v>7.0710678118654755</v>
      </c>
      <c r="V138" s="25">
        <f ca="1">IFERROR(INDEX('Natural Hazard'!$G$8:$G$225,MATCH($C138,_xlfn.ANCHORARRAY('Natural Hazard'!$C$8),0)),NA())</f>
        <v>5.627314338711372</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5.2760647174055002</v>
      </c>
      <c r="AB138" s="25">
        <f ca="1">IFERROR(INDEX(Socioeconomic!$H$8:$H$225,MATCH($C138,_xlfn.ANCHORARRAY(Socioeconomic!$C$8),0)),NA())</f>
        <v>5</v>
      </c>
      <c r="AC138" s="25">
        <f ca="1">IFERROR(INDEX('Natural Hazard'!$H$8:$H$225,MATCH($C138,_xlfn.ANCHORARRAY('Natural Hazard'!$C$8),0)),NA())</f>
        <v>3.1666666666666599</v>
      </c>
      <c r="AD138" s="25">
        <f ca="1">IFERROR(INDEX(Conflict!$H$8:$H$225,MATCH($C138,_xlfn.ANCHORARRAY(Conflict!$C$8),0)),NA())</f>
        <v>0</v>
      </c>
      <c r="AE138" s="50"/>
      <c r="AF138" s="25">
        <f ca="1">IFERROR(INDEX(Health!$I$8:$I$225,MATCH($C138,_xlfn.ANCHORARRAY(Health!$C$8),0)),NA())</f>
        <v>0</v>
      </c>
      <c r="AG138" s="25" t="e">
        <f ca="1">IFERROR(INDEX(Food!$I$8:$I$225,MATCH($C138,_xlfn.ANCHORARRAY(Food!$C$8),0)),NA())</f>
        <v>#N/A</v>
      </c>
      <c r="AH138" s="25">
        <f ca="1">IFERROR(INDEX(Macro!$I$8:$I$225,MATCH($C138,_xlfn.ANCHORARRAY(Macro!$C$8),0)),NA())</f>
        <v>0.98296455844919695</v>
      </c>
      <c r="AI138" s="25">
        <f ca="1">IFERROR(INDEX(Socioeconomic!$I$8:$I$225,MATCH($C138,_xlfn.ANCHORARRAY(Socioeconomic!$C$8),0)),NA())</f>
        <v>10</v>
      </c>
      <c r="AJ138" s="25">
        <f ca="1">IFERROR(INDEX('Natural Hazard'!$I$8:$I$225,MATCH($C138,_xlfn.ANCHORARRAY('Natural Hazard'!$C$8),0)),NA())</f>
        <v>10</v>
      </c>
      <c r="AK138" s="25">
        <f ca="1">IFERROR(INDEX(Conflict!$I$8:$I$225,MATCH($C138,_xlfn.ANCHORARRAY(Conflict!$C$8),0)),NA())</f>
        <v>1.19047619047618</v>
      </c>
      <c r="AL138" s="49"/>
      <c r="AM138" s="25">
        <f>IFERROR(INDEX('Data Reliability'!$G$6:$G$409,MATCH($C138,'Data Reliability'!$E$6:$E$409,0)),NA())</f>
        <v>0.16666666666666699</v>
      </c>
      <c r="AN138" s="25">
        <f>IFERROR(INDEX('Data Reliability'!$H$6:$H$409,MATCH($C138,'Data Reliability'!$E$6:$E$409,0)),NA())</f>
        <v>0.50833333333333297</v>
      </c>
    </row>
    <row r="139" spans="2:40" x14ac:dyDescent="0.2">
      <c r="B139" s="28" t="s">
        <v>770</v>
      </c>
      <c r="C139" s="28" t="s">
        <v>732</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f ca="1">IFERROR(INDEX(Food!$G$8:$G$225,MATCH($C139,_xlfn.ANCHORARRAY(Food!$C$8),0)),NA())</f>
        <v>0</v>
      </c>
      <c r="T139" s="25">
        <f ca="1">IFERROR(INDEX(Macro!$G$8:$G$225,MATCH($C139,_xlfn.ANCHORARRAY(Macro!$C$8),0)),NA())</f>
        <v>0</v>
      </c>
      <c r="U139" s="25">
        <f ca="1">IFERROR(INDEX(Socioeconomic!$G$8:$G$225,MATCH($C139,_xlfn.ANCHORARRAY(Socioeconomic!$C$8),0)),NA())</f>
        <v>0</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t="e">
        <f ca="1">IFERROR(INDEX(Conflict!$H$8:$H$225,MATCH($C139,_xlfn.ANCHORARRAY(Conflict!$C$8),0)),NA())</f>
        <v>#N/A</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1</v>
      </c>
      <c r="AN139" s="25">
        <f>IFERROR(INDEX('Data Reliability'!$H$6:$H$409,MATCH($C139,'Data Reliability'!$E$6:$E$409,0)),NA())</f>
        <v>0.81666666666666698</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2.5</v>
      </c>
      <c r="H140" s="23">
        <f t="shared" ca="1" si="12"/>
        <v>2.5</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4.5</v>
      </c>
      <c r="K140" s="23">
        <f t="shared" ca="1" si="14"/>
        <v>4.5</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v>
      </c>
      <c r="N140" s="23">
        <f t="shared" ca="1" si="16"/>
        <v>2</v>
      </c>
      <c r="O140" s="116" t="str">
        <f t="shared" si="17"/>
        <v/>
      </c>
      <c r="P140" s="24"/>
      <c r="Q140" s="49"/>
      <c r="R140" s="25">
        <f ca="1">IFERROR(INDEX(Health!$G$8:$G$225,MATCH($C140,_xlfn.ANCHORARRAY(Health!$C$8),0)),NA())</f>
        <v>8.5509960547118027</v>
      </c>
      <c r="S140" s="25">
        <f ca="1">IFERROR(INDEX(Food!$G$8:$G$225,MATCH($C140,_xlfn.ANCHORARRAY(Food!$C$8),0)),NA())</f>
        <v>5.1705145965193733</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8</v>
      </c>
      <c r="AD140" s="25">
        <f ca="1">IFERROR(INDEX(Conflict!$H$8:$H$225,MATCH($C140,_xlfn.ANCHORARRAY(Conflict!$C$8),0)),NA())</f>
        <v>10</v>
      </c>
      <c r="AE140" s="50"/>
      <c r="AF140" s="25">
        <f ca="1">IFERROR(INDEX(Health!$I$8:$I$225,MATCH($C140,_xlfn.ANCHORARRAY(Health!$C$8),0)),NA())</f>
        <v>10</v>
      </c>
      <c r="AG140" s="25">
        <f ca="1">IFERROR(INDEX(Food!$I$8:$I$225,MATCH($C140,_xlfn.ANCHORARRAY(Food!$C$8),0)),NA())</f>
        <v>3</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0.30277777777777798</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0.5</v>
      </c>
      <c r="H141" s="23">
        <f t="shared" ca="1" si="12"/>
        <v>0.5</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2</v>
      </c>
      <c r="K141" s="23">
        <f t="shared" ca="1" si="14"/>
        <v>2</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0.5</v>
      </c>
      <c r="N141" s="23">
        <f t="shared" ca="1" si="16"/>
        <v>0.5</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0</v>
      </c>
      <c r="V141" s="25">
        <f ca="1">IFERROR(INDEX('Natural Hazard'!$G$8:$G$225,MATCH($C141,_xlfn.ANCHORARRAY('Natural Hazard'!$C$8),0)),NA())</f>
        <v>0</v>
      </c>
      <c r="W141" s="25">
        <f ca="1">IFERROR(INDEX(Conflict!$G$8:$G$225,MATCH($C141,_xlfn.ANCHORARRAY(Conflict!$C$8),0)),NA())</f>
        <v>6.1940956376323868</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4.9810152603448703</v>
      </c>
      <c r="AB141" s="25">
        <f ca="1">IFERROR(INDEX(Socioeconomic!$H$8:$H$225,MATCH($C141,_xlfn.ANCHORARRAY(Socioeconomic!$C$8),0)),NA())</f>
        <v>8.2857142857142794</v>
      </c>
      <c r="AC141" s="25">
        <f ca="1">IFERROR(INDEX('Natural Hazard'!$H$8:$H$225,MATCH($C141,_xlfn.ANCHORARRAY('Natural Hazard'!$C$8),0)),NA())</f>
        <v>7</v>
      </c>
      <c r="AD141" s="25">
        <f ca="1">IFERROR(INDEX(Conflict!$H$8:$H$225,MATCH($C141,_xlfn.ANCHORARRAY(Conflict!$C$8),0)),NA())</f>
        <v>5.4809743954480803</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0</v>
      </c>
      <c r="AJ141" s="25">
        <f ca="1">IFERROR(INDEX('Natural Hazard'!$I$8:$I$225,MATCH($C141,_xlfn.ANCHORARRAY('Natural Hazard'!$C$8),0)),NA())</f>
        <v>0</v>
      </c>
      <c r="AK141" s="25">
        <f ca="1">IFERROR(INDEX(Conflict!$I$8:$I$225,MATCH($C141,_xlfn.ANCHORARRAY(Conflict!$C$8),0)),NA())</f>
        <v>7</v>
      </c>
      <c r="AL141" s="49"/>
      <c r="AM141" s="25">
        <f>IFERROR(INDEX('Data Reliability'!$G$6:$G$409,MATCH($C141,'Data Reliability'!$E$6:$E$409,0)),NA())</f>
        <v>0.16666666666666699</v>
      </c>
      <c r="AN141" s="25">
        <f>IFERROR(INDEX('Data Reliability'!$H$6:$H$409,MATCH($C141,'Data Reliability'!$E$6:$E$409,0)),NA())</f>
        <v>0.59166666666666701</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0.5</v>
      </c>
      <c r="H142" s="23">
        <f t="shared" ca="1" si="12"/>
        <v>0.5</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1</v>
      </c>
      <c r="N142" s="23">
        <f t="shared" ca="1" si="16"/>
        <v>1</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2.727173871169652</v>
      </c>
      <c r="U142" s="25">
        <f ca="1">IFERROR(INDEX(Socioeconomic!$G$8:$G$225,MATCH($C142,_xlfn.ANCHORARRAY(Socioeconomic!$C$8),0)),NA())</f>
        <v>0</v>
      </c>
      <c r="V142" s="25">
        <f ca="1">IFERROR(INDEX('Natural Hazard'!$G$8:$G$225,MATCH($C142,_xlfn.ANCHORARRAY('Natural Hazard'!$C$8),0)),NA())</f>
        <v>6.7082039324993685</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1.45976928099833</v>
      </c>
      <c r="AB142" s="25">
        <f ca="1">IFERROR(INDEX(Socioeconomic!$H$8:$H$225,MATCH($C142,_xlfn.ANCHORARRAY(Socioeconomic!$C$8),0)),NA())</f>
        <v>3.8571428571428501</v>
      </c>
      <c r="AC142" s="25">
        <f ca="1">IFERROR(INDEX('Natural Hazard'!$H$8:$H$225,MATCH($C142,_xlfn.ANCHORARRAY('Natural Hazard'!$C$8),0)),NA())</f>
        <v>4.5</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5.0949676914039497</v>
      </c>
      <c r="AI142" s="25">
        <f ca="1">IFERROR(INDEX(Socioeconomic!$I$8:$I$225,MATCH($C142,_xlfn.ANCHORARRAY(Socioeconomic!$C$8),0)),NA())</f>
        <v>0</v>
      </c>
      <c r="AJ142" s="25">
        <f ca="1">IFERROR(INDEX('Natural Hazard'!$I$8:$I$225,MATCH($C142,_xlfn.ANCHORARRAY('Natural Hazard'!$C$8),0)),NA())</f>
        <v>10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0.59166666666666701</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1.5</v>
      </c>
      <c r="H143" s="23">
        <f t="shared" ca="1" si="12"/>
        <v>1.5</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1</v>
      </c>
      <c r="N143" s="23">
        <f t="shared" ca="1" si="16"/>
        <v>1</v>
      </c>
      <c r="O143" s="116" t="str">
        <f t="shared" si="17"/>
        <v>!</v>
      </c>
      <c r="P143" s="24"/>
      <c r="Q143" s="49"/>
      <c r="R143" s="25">
        <f ca="1">IFERROR(INDEX(Health!$G$8:$G$225,MATCH($C143,_xlfn.ANCHORARRAY(Health!$C$8),0)),NA())</f>
        <v>0</v>
      </c>
      <c r="S143" s="25">
        <f ca="1">IFERROR(INDEX(Food!$G$8:$G$225,MATCH($C143,_xlfn.ANCHORARRAY(Food!$C$8),0)),NA())</f>
        <v>6.5877885310753488</v>
      </c>
      <c r="T143" s="25">
        <f ca="1">IFERROR(INDEX(Macro!$G$8:$G$225,MATCH($C143,_xlfn.ANCHORARRAY(Macro!$C$8),0)),NA())</f>
        <v>4.9622180888752006</v>
      </c>
      <c r="U143" s="25">
        <f ca="1">IFERROR(INDEX(Socioeconomic!$G$8:$G$225,MATCH($C143,_xlfn.ANCHORARRAY(Socioeconomic!$C$8),0)),NA())</f>
        <v>9.4112394811431983</v>
      </c>
      <c r="V143" s="25">
        <f ca="1">IFERROR(INDEX('Natural Hazard'!$G$8:$G$225,MATCH($C143,_xlfn.ANCHORARRAY('Natural Hazard'!$C$8),0)),NA())</f>
        <v>0</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7.3027159060678599</v>
      </c>
      <c r="AB143" s="25">
        <f ca="1">IFERROR(INDEX(Socioeconomic!$H$8:$H$225,MATCH($C143,_xlfn.ANCHORARRAY(Socioeconomic!$C$8),0)),NA())</f>
        <v>8.8571428571428505</v>
      </c>
      <c r="AC143" s="25">
        <f ca="1">IFERROR(INDEX('Natural Hazard'!$H$8:$H$225,MATCH($C143,_xlfn.ANCHORARRAY('Natural Hazard'!$C$8),0)),NA())</f>
        <v>5.9999999999999902</v>
      </c>
      <c r="AD143" s="25">
        <f ca="1">IFERROR(INDEX(Conflict!$H$8:$H$225,MATCH($C143,_xlfn.ANCHORARRAY(Conflict!$C$8),0)),NA())</f>
        <v>4.3918918918918903</v>
      </c>
      <c r="AE143" s="50"/>
      <c r="AF143" s="25">
        <f ca="1">IFERROR(INDEX(Health!$I$8:$I$225,MATCH($C143,_xlfn.ANCHORARRAY(Health!$C$8),0)),NA())</f>
        <v>0</v>
      </c>
      <c r="AG143" s="25">
        <f ca="1">IFERROR(INDEX(Food!$I$8:$I$225,MATCH($C143,_xlfn.ANCHORARRAY(Food!$C$8),0)),NA())</f>
        <v>5</v>
      </c>
      <c r="AH143" s="25">
        <f ca="1">IFERROR(INDEX(Macro!$I$8:$I$225,MATCH($C143,_xlfn.ANCHORARRAY(Macro!$C$8),0)),NA())</f>
        <v>3.3718425690228999</v>
      </c>
      <c r="AI143" s="25">
        <f ca="1">IFERROR(INDEX(Socioeconomic!$I$8:$I$225,MATCH($C143,_xlfn.ANCHORARRAY(Socioeconomic!$C$8),0)),NA())</f>
        <v>10</v>
      </c>
      <c r="AJ143" s="25">
        <f ca="1">IFERROR(INDEX('Natural Hazard'!$I$8:$I$225,MATCH($C143,_xlfn.ANCHORARRAY('Natural Hazard'!$C$8),0)),NA())</f>
        <v>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0.50277777777777799</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1.5</v>
      </c>
      <c r="H144" s="23">
        <f t="shared" ca="1" si="12"/>
        <v>1.5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1.5</v>
      </c>
      <c r="N144" s="23">
        <f t="shared" ca="1" si="16"/>
        <v>1.5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1.79284291400159</v>
      </c>
      <c r="V144" s="25">
        <f ca="1">IFERROR(INDEX('Natural Hazard'!$G$8:$G$225,MATCH($C144,_xlfn.ANCHORARRAY('Natural Hazard'!$C$8),0)),NA())</f>
        <v>8.0622577482985491</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2.5714285714285698</v>
      </c>
      <c r="AC144" s="25">
        <f ca="1">IFERROR(INDEX('Natural Hazard'!$H$8:$H$225,MATCH($C144,_xlfn.ANCHORARRAY('Natural Hazard'!$C$8),0)),NA())</f>
        <v>6.5</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10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0.45833333333333298</v>
      </c>
    </row>
    <row r="145" spans="2:40"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0.5</v>
      </c>
      <c r="N145" s="23">
        <f t="shared" ca="1" si="16"/>
        <v>0.5</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3.9370361867790979</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2.2143219908582998</v>
      </c>
      <c r="AB145" s="25">
        <f ca="1">IFERROR(INDEX(Socioeconomic!$H$8:$H$225,MATCH($C145,_xlfn.ANCHORARRAY(Socioeconomic!$C$8),0)),NA())</f>
        <v>8.1428571428571406</v>
      </c>
      <c r="AC145" s="25">
        <f ca="1">IFERROR(INDEX('Natural Hazard'!$H$8:$H$225,MATCH($C145,_xlfn.ANCHORARRAY('Natural Hazard'!$C$8),0)),NA())</f>
        <v>6.1666666666666599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7</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0.59166666666666701</v>
      </c>
    </row>
    <row r="146" spans="2:40" x14ac:dyDescent="0.2">
      <c r="B146" s="28" t="s">
        <v>771</v>
      </c>
      <c r="C146" s="28" t="s">
        <v>733</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f ca="1">IFERROR(INDEX(Food!$G$8:$G$225,MATCH($C146,_xlfn.ANCHORARRAY(Food!$C$8),0)),NA())</f>
        <v>0</v>
      </c>
      <c r="T146" s="25">
        <f ca="1">IFERROR(INDEX(Macro!$G$8:$G$225,MATCH($C146,_xlfn.ANCHORARRAY(Macro!$C$8),0)),NA())</f>
        <v>0</v>
      </c>
      <c r="U146" s="25">
        <f ca="1">IFERROR(INDEX(Socioeconomic!$G$8:$G$225,MATCH($C146,_xlfn.ANCHORARRAY(Socioeconomic!$C$8),0)),NA())</f>
        <v>0</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t="e">
        <f ca="1">IFERROR(INDEX(Conflict!$H$8:$H$225,MATCH($C146,_xlfn.ANCHORARRAY(Conflict!$C$8),0)),NA())</f>
        <v>#N/A</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1</v>
      </c>
      <c r="AN146" s="25">
        <f>IFERROR(INDEX('Data Reliability'!$H$6:$H$409,MATCH($C146,'Data Reliability'!$E$6:$E$409,0)),NA())</f>
        <v>0.78333333333333299</v>
      </c>
    </row>
    <row r="147" spans="2:40"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1</v>
      </c>
      <c r="H147" s="23">
        <f t="shared" ca="1" si="12"/>
        <v>1</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1</v>
      </c>
      <c r="N147" s="23">
        <f t="shared" ca="1" si="16"/>
        <v>1</v>
      </c>
      <c r="O147" s="116" t="str">
        <f t="shared" si="17"/>
        <v>!</v>
      </c>
      <c r="P147" s="24"/>
      <c r="Q147" s="49"/>
      <c r="R147" s="25">
        <f ca="1">IFERROR(INDEX(Health!$G$8:$G$225,MATCH($C147,_xlfn.ANCHORARRAY(Health!$C$8),0)),NA())</f>
        <v>0</v>
      </c>
      <c r="S147" s="25">
        <f ca="1">IFERROR(INDEX(Food!$G$8:$G$225,MATCH($C147,_xlfn.ANCHORARRAY(Food!$C$8),0)),NA())</f>
        <v>3.0333028965259898</v>
      </c>
      <c r="T147" s="25">
        <f ca="1">IFERROR(INDEX(Macro!$G$8:$G$225,MATCH($C147,_xlfn.ANCHORARRAY(Macro!$C$8),0)),NA())</f>
        <v>0</v>
      </c>
      <c r="U147" s="25">
        <f ca="1">IFERROR(INDEX(Socioeconomic!$G$8:$G$225,MATCH($C147,_xlfn.ANCHORARRAY(Socioeconomic!$C$8),0)),NA())</f>
        <v>0</v>
      </c>
      <c r="V147" s="25">
        <f ca="1">IFERROR(INDEX('Natural Hazard'!$G$8:$G$225,MATCH($C147,_xlfn.ANCHORARRAY('Natural Hazard'!$C$8),0)),NA())</f>
        <v>7.416198487095663</v>
      </c>
      <c r="W147" s="25">
        <f ca="1">IFERROR(INDEX(Conflict!$G$8:$G$225,MATCH($C147,_xlfn.ANCHORARRAY(Conflict!$C$8),0)),NA())</f>
        <v>3.4503277967117558</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3.36549856102928</v>
      </c>
      <c r="AB147" s="25">
        <f ca="1">IFERROR(INDEX(Socioeconomic!$H$8:$H$225,MATCH($C147,_xlfn.ANCHORARRAY(Socioeconomic!$C$8),0)),NA())</f>
        <v>10</v>
      </c>
      <c r="AC147" s="25">
        <f ca="1">IFERROR(INDEX('Natural Hazard'!$H$8:$H$225,MATCH($C147,_xlfn.ANCHORARRAY('Natural Hazard'!$C$8),0)),NA())</f>
        <v>5.5</v>
      </c>
      <c r="AD147" s="25">
        <f ca="1">IFERROR(INDEX(Conflict!$H$8:$H$225,MATCH($C147,_xlfn.ANCHORARRAY(Conflict!$C$8),0)),NA())</f>
        <v>10</v>
      </c>
      <c r="AE147" s="50"/>
      <c r="AF147" s="25">
        <f ca="1">IFERROR(INDEX(Health!$I$8:$I$225,MATCH($C147,_xlfn.ANCHORARRAY(Health!$C$8),0)),NA())</f>
        <v>0</v>
      </c>
      <c r="AG147" s="25">
        <f ca="1">IFERROR(INDEX(Food!$I$8:$I$225,MATCH($C147,_xlfn.ANCHORARRAY(Food!$C$8),0)),NA())</f>
        <v>1</v>
      </c>
      <c r="AH147" s="25">
        <f ca="1">IFERROR(INDEX(Macro!$I$8:$I$225,MATCH($C147,_xlfn.ANCHORARRAY(Macro!$C$8),0)),NA())</f>
        <v>0</v>
      </c>
      <c r="AI147" s="25">
        <f ca="1">IFERROR(INDEX(Socioeconomic!$I$8:$I$225,MATCH($C147,_xlfn.ANCHORARRAY(Socioeconomic!$C$8),0)),NA())</f>
        <v>0</v>
      </c>
      <c r="AJ147" s="25">
        <f ca="1">IFERROR(INDEX('Natural Hazard'!$I$8:$I$225,MATCH($C147,_xlfn.ANCHORARRAY('Natural Hazard'!$C$8),0)),NA())</f>
        <v>10</v>
      </c>
      <c r="AK147" s="25">
        <f ca="1">IFERROR(INDEX(Conflict!$I$8:$I$225,MATCH($C147,_xlfn.ANCHORARRAY(Conflict!$C$8),0)),NA())</f>
        <v>1.19047619047618</v>
      </c>
      <c r="AL147" s="49"/>
      <c r="AM147" s="25">
        <f>IFERROR(INDEX('Data Reliability'!$G$6:$G$409,MATCH($C147,'Data Reliability'!$E$6:$E$409,0)),NA())</f>
        <v>8.3333333333333301E-2</v>
      </c>
      <c r="AN147" s="25">
        <f>IFERROR(INDEX('Data Reliability'!$H$6:$H$409,MATCH($C147,'Data Reliability'!$E$6:$E$409,0)),NA())</f>
        <v>0.50277777777777799</v>
      </c>
    </row>
    <row r="148" spans="2:40"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0</v>
      </c>
      <c r="V148" s="25">
        <f ca="1">IFERROR(INDEX('Natural Hazard'!$G$8:$G$225,MATCH($C148,_xlfn.ANCHORARRAY('Natural Hazard'!$C$8),0)),NA())</f>
        <v>0</v>
      </c>
      <c r="W148" s="25">
        <f ca="1">IFERROR(INDEX(Conflict!$G$8:$G$225,MATCH($C148,_xlfn.ANCHORARRAY(Conflict!$C$8),0)),NA())</f>
        <v>8.4515425472851575</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8.2857142857142794</v>
      </c>
      <c r="AC148" s="25">
        <f ca="1">IFERROR(INDEX('Natural Hazard'!$H$8:$H$225,MATCH($C148,_xlfn.ANCHORARRAY('Natural Hazard'!$C$8),0)),NA())</f>
        <v>5.5</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0</v>
      </c>
      <c r="AJ148" s="25">
        <f ca="1">IFERROR(INDEX('Natural Hazard'!$I$8:$I$225,MATCH($C148,_xlfn.ANCHORARRAY('Natural Hazard'!$C$8),0)),NA())</f>
        <v>0</v>
      </c>
      <c r="AK148" s="25">
        <f ca="1">IFERROR(INDEX(Conflict!$I$8:$I$225,MATCH($C148,_xlfn.ANCHORARRAY(Conflict!$C$8),0)),NA())</f>
        <v>7.1428571428571299</v>
      </c>
      <c r="AL148" s="49"/>
      <c r="AM148" s="25">
        <f>IFERROR(INDEX('Data Reliability'!$G$6:$G$409,MATCH($C148,'Data Reliability'!$E$6:$E$409,0)),NA())</f>
        <v>0</v>
      </c>
      <c r="AN148" s="25">
        <f>IFERROR(INDEX('Data Reliability'!$H$6:$H$409,MATCH($C148,'Data Reliability'!$E$6:$E$409,0)),NA())</f>
        <v>0.20555555555555599</v>
      </c>
    </row>
    <row r="149" spans="2:40"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1.5</v>
      </c>
      <c r="H149" s="23">
        <f t="shared" ca="1" si="12"/>
        <v>1.5</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1</v>
      </c>
      <c r="N149" s="23">
        <f t="shared" ca="1" si="16"/>
        <v>1</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4.7410802930089044</v>
      </c>
      <c r="U149" s="25">
        <f ca="1">IFERROR(INDEX(Socioeconomic!$G$8:$G$225,MATCH($C149,_xlfn.ANCHORARRAY(Socioeconomic!$C$8),0)),NA())</f>
        <v>8.6189160737133417</v>
      </c>
      <c r="V149" s="25">
        <f ca="1">IFERROR(INDEX('Natural Hazard'!$G$8:$G$225,MATCH($C149,_xlfn.ANCHORARRAY('Natural Hazard'!$C$8),0)),NA())</f>
        <v>0</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5.2131853249171698</v>
      </c>
      <c r="AB149" s="25">
        <f ca="1">IFERROR(INDEX(Socioeconomic!$H$8:$H$225,MATCH($C149,_xlfn.ANCHORARRAY(Socioeconomic!$C$8),0)),NA())</f>
        <v>7.4285714285714199</v>
      </c>
      <c r="AC149" s="25">
        <f ca="1">IFERROR(INDEX('Natural Hazard'!$H$8:$H$225,MATCH($C149,_xlfn.ANCHORARRAY('Natural Hazard'!$C$8),0)),NA())</f>
        <v>9.5</v>
      </c>
      <c r="AD149" s="25">
        <f ca="1">IFERROR(INDEX(Conflict!$H$8:$H$225,MATCH($C149,_xlfn.ANCHORARRAY(Conflict!$C$8),0)),NA())</f>
        <v>3.2139046941678502</v>
      </c>
      <c r="AE149" s="50"/>
      <c r="AF149" s="25">
        <f ca="1">IFERROR(INDEX(Health!$I$8:$I$225,MATCH($C149,_xlfn.ANCHORARRAY(Health!$C$8),0)),NA())</f>
        <v>0</v>
      </c>
      <c r="AG149" s="25">
        <f ca="1">IFERROR(INDEX(Food!$I$8:$I$225,MATCH($C149,_xlfn.ANCHORARRAY(Food!$C$8),0)),NA())</f>
        <v>5</v>
      </c>
      <c r="AH149" s="25">
        <f ca="1">IFERROR(INDEX(Macro!$I$8:$I$225,MATCH($C149,_xlfn.ANCHORARRAY(Macro!$C$8),0)),NA())</f>
        <v>4.31172899941257</v>
      </c>
      <c r="AI149" s="25">
        <f ca="1">IFERROR(INDEX(Socioeconomic!$I$8:$I$225,MATCH($C149,_xlfn.ANCHORARRAY(Socioeconomic!$C$8),0)),NA())</f>
        <v>10</v>
      </c>
      <c r="AJ149" s="25">
        <f ca="1">IFERROR(INDEX('Natural Hazard'!$I$8:$I$225,MATCH($C149,_xlfn.ANCHORARRAY('Natural Hazard'!$C$8),0)),NA())</f>
        <v>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0.42777777777777798</v>
      </c>
    </row>
    <row r="150" spans="2:40"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2.2261011081650381</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0.74391158190040696</v>
      </c>
      <c r="AB150" s="25">
        <f ca="1">IFERROR(INDEX(Socioeconomic!$H$8:$H$225,MATCH($C150,_xlfn.ANCHORARRAY(Socioeconomic!$C$8),0)),NA())</f>
        <v>0.28571428571428598</v>
      </c>
      <c r="AC150" s="25">
        <f ca="1">IFERROR(INDEX('Natural Hazard'!$H$8:$H$225,MATCH($C150,_xlfn.ANCHORARRAY('Natural Hazard'!$C$8),0)),NA())</f>
        <v>1.6666666666666601</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6.6614450753867196</v>
      </c>
      <c r="AI150" s="25">
        <f ca="1">IFERROR(INDEX(Socioeconomic!$I$8:$I$225,MATCH($C150,_xlfn.ANCHORARRAY(Socioeconomic!$C$8),0)),NA())</f>
        <v>0</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0.625</v>
      </c>
    </row>
    <row r="151" spans="2:40"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1</v>
      </c>
      <c r="N151" s="23">
        <f t="shared" ca="1" si="16"/>
        <v>1</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0</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7</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0.59166666666666701</v>
      </c>
    </row>
    <row r="152" spans="2:40"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0.5</v>
      </c>
      <c r="H152" s="23">
        <f t="shared" ca="1" si="12"/>
        <v>0.5</v>
      </c>
      <c r="I152" s="116" t="str">
        <f t="shared" si="13"/>
        <v>!</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1</v>
      </c>
      <c r="K152" s="23">
        <f t="shared" ca="1" si="14"/>
        <v>1</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0.5</v>
      </c>
      <c r="N152" s="23">
        <f t="shared" ca="1" si="16"/>
        <v>0.5</v>
      </c>
      <c r="O152" s="116" t="str">
        <f t="shared" si="17"/>
        <v>!</v>
      </c>
      <c r="P152" s="24"/>
      <c r="Q152" s="49"/>
      <c r="R152" s="25">
        <f ca="1">IFERROR(INDEX(Health!$G$8:$G$225,MATCH($C152,_xlfn.ANCHORARRAY(Health!$C$8),0)),NA())</f>
        <v>6.6209315578608354</v>
      </c>
      <c r="S152" s="25">
        <f ca="1">IFERROR(INDEX(Food!$G$8:$G$225,MATCH($C152,_xlfn.ANCHORARRAY(Food!$C$8),0)),NA())</f>
        <v>0</v>
      </c>
      <c r="T152" s="25">
        <f ca="1">IFERROR(INDEX(Macro!$G$8:$G$225,MATCH($C152,_xlfn.ANCHORARRAY(Macro!$C$8),0)),NA())</f>
        <v>4.60722523266364</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4.9229727442017897</v>
      </c>
      <c r="AB152" s="25">
        <f ca="1">IFERROR(INDEX(Socioeconomic!$H$8:$H$225,MATCH($C152,_xlfn.ANCHORARRAY(Socioeconomic!$C$8),0)),NA())</f>
        <v>7.8571428571428497</v>
      </c>
      <c r="AC152" s="25">
        <f ca="1">IFERROR(INDEX('Natural Hazard'!$H$8:$H$225,MATCH($C152,_xlfn.ANCHORARRAY('Natural Hazard'!$C$8),0)),NA())</f>
        <v>8</v>
      </c>
      <c r="AD152" s="25">
        <f ca="1">IFERROR(INDEX(Conflict!$H$8:$H$225,MATCH($C152,_xlfn.ANCHORARRAY(Conflict!$C$8),0)),NA())</f>
        <v>3.8584637268847701</v>
      </c>
      <c r="AE152" s="50"/>
      <c r="AF152" s="25">
        <f ca="1">IFERROR(INDEX(Health!$I$8:$I$225,MATCH($C152,_xlfn.ANCHORARRAY(Health!$C$8),0)),NA())</f>
        <v>7</v>
      </c>
      <c r="AG152" s="25" t="e">
        <f ca="1">IFERROR(INDEX(Food!$I$8:$I$225,MATCH($C152,_xlfn.ANCHORARRAY(Food!$C$8),0)),NA())</f>
        <v>#N/A</v>
      </c>
      <c r="AH152" s="25">
        <f ca="1">IFERROR(INDEX(Macro!$I$8:$I$225,MATCH($C152,_xlfn.ANCHORARRAY(Macro!$C$8),0)),NA())</f>
        <v>4.31172899941257</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0.6</v>
      </c>
    </row>
    <row r="153" spans="2:40"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0.5</v>
      </c>
      <c r="H153" s="23">
        <f t="shared" ca="1" si="12"/>
        <v>0.5</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f ca="1">IFERROR(INDEX(Food!$G$8:$G$225,MATCH($C153,_xlfn.ANCHORARRAY(Food!$C$8),0)),NA())</f>
        <v>0</v>
      </c>
      <c r="T153" s="25">
        <f ca="1">IFERROR(INDEX(Macro!$G$8:$G$225,MATCH($C153,_xlfn.ANCHORARRAY(Macro!$C$8),0)),NA())</f>
        <v>0</v>
      </c>
      <c r="U153" s="25">
        <f ca="1">IFERROR(INDEX(Socioeconomic!$G$8:$G$225,MATCH($C153,_xlfn.ANCHORARRAY(Socioeconomic!$C$8),0)),NA())</f>
        <v>0</v>
      </c>
      <c r="V153" s="25">
        <f ca="1">IFERROR(INDEX('Natural Hazard'!$G$8:$G$225,MATCH($C153,_xlfn.ANCHORARRAY('Natural Hazard'!$C$8),0)),NA())</f>
        <v>5.7735026918962546</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5.2857142857142803</v>
      </c>
      <c r="AC153" s="25">
        <f ca="1">IFERROR(INDEX('Natural Hazard'!$H$8:$H$225,MATCH($C153,_xlfn.ANCHORARRAY('Natural Hazard'!$C$8),0)),NA())</f>
        <v>3.3333333333333299</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0"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5.8333333333333304</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6.6614450753867196</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1.19047619047618</v>
      </c>
      <c r="AL154" s="49"/>
      <c r="AM154" s="25">
        <f>IFERROR(INDEX('Data Reliability'!$G$6:$G$409,MATCH($C154,'Data Reliability'!$E$6:$E$409,0)),NA())</f>
        <v>8.3333333333333301E-2</v>
      </c>
      <c r="AN154" s="25">
        <f>IFERROR(INDEX('Data Reliability'!$H$6:$H$409,MATCH($C154,'Data Reliability'!$E$6:$E$409,0)),NA())</f>
        <v>0.625</v>
      </c>
    </row>
    <row r="155" spans="2:40"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2.3255701467991901</v>
      </c>
      <c r="AB155" s="25">
        <f ca="1">IFERROR(INDEX(Socioeconomic!$H$8:$H$225,MATCH($C155,_xlfn.ANCHORARRAY(Socioeconomic!$C$8),0)),NA())</f>
        <v>2.71428571428571</v>
      </c>
      <c r="AC155" s="25">
        <f ca="1">IFERROR(INDEX('Natural Hazard'!$H$8:$H$225,MATCH($C155,_xlfn.ANCHORARRAY('Natural Hazard'!$C$8),0)),NA())</f>
        <v>6.3333333333333304</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0"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4</v>
      </c>
      <c r="H156" s="23">
        <f t="shared" ca="1" si="12"/>
        <v>4</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3</v>
      </c>
      <c r="N156" s="23">
        <f t="shared" ca="1" si="16"/>
        <v>3</v>
      </c>
      <c r="O156" s="116" t="str">
        <f t="shared" si="17"/>
        <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0</v>
      </c>
      <c r="V156" s="25">
        <f ca="1">IFERROR(INDEX('Natural Hazard'!$G$8:$G$225,MATCH($C156,_xlfn.ANCHORARRAY('Natural Hazard'!$C$8),0)),NA())</f>
        <v>10</v>
      </c>
      <c r="W156" s="25">
        <f ca="1">IFERROR(INDEX(Conflict!$G$8:$G$225,MATCH($C156,_xlfn.ANCHORARRAY(Conflict!$C$8),0)),NA())</f>
        <v>7.4619994226610498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5.8810455192034103</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0</v>
      </c>
      <c r="AJ156" s="25">
        <f ca="1">IFERROR(INDEX('Natural Hazard'!$I$8:$I$225,MATCH($C156,_xlfn.ANCHORARRAY('Natural Hazard'!$C$8),0)),NA())</f>
        <v>10</v>
      </c>
      <c r="AK156" s="25">
        <f ca="1">IFERROR(INDEX(Conflict!$I$8:$I$225,MATCH($C156,_xlfn.ANCHORARRAY(Conflict!$C$8),0)),NA())</f>
        <v>9.4679483778822906</v>
      </c>
      <c r="AL156" s="49"/>
      <c r="AM156" s="25">
        <f>IFERROR(INDEX('Data Reliability'!$G$6:$G$409,MATCH($C156,'Data Reliability'!$E$6:$E$409,0)),NA())</f>
        <v>0</v>
      </c>
      <c r="AN156" s="25">
        <f>IFERROR(INDEX('Data Reliability'!$H$6:$H$409,MATCH($C156,'Data Reliability'!$E$6:$E$409,0)),NA())</f>
        <v>0.30277777777777798</v>
      </c>
    </row>
    <row r="157" spans="2:40"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0.5</v>
      </c>
      <c r="K157" s="23">
        <f t="shared" ca="1" si="14"/>
        <v>0.5</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0.5</v>
      </c>
      <c r="N157" s="23">
        <f t="shared" ca="1" si="16"/>
        <v>0.5</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1.9811272481230884</v>
      </c>
      <c r="U157" s="25">
        <f ca="1">IFERROR(INDEX(Socioeconomic!$G$8:$G$225,MATCH($C157,_xlfn.ANCHORARRAY(Socioeconomic!$C$8),0)),NA())</f>
        <v>2.2649145304296643</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0.69070594210259095</v>
      </c>
      <c r="AB157" s="25">
        <f ca="1">IFERROR(INDEX(Socioeconomic!$H$8:$H$225,MATCH($C157,_xlfn.ANCHORARRAY(Socioeconomic!$C$8),0)),NA())</f>
        <v>3.5714285714285698</v>
      </c>
      <c r="AC157" s="25">
        <f ca="1">IFERROR(INDEX('Natural Hazard'!$H$8:$H$225,MATCH($C157,_xlfn.ANCHORARRAY('Natural Hazard'!$C$8),0)),NA())</f>
        <v>8.6666666666666607</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5.6823967103974899</v>
      </c>
      <c r="AI157" s="25">
        <f ca="1">IFERROR(INDEX(Socioeconomic!$I$8:$I$225,MATCH($C157,_xlfn.ANCHORARRAY(Socioeconomic!$C$8),0)),NA())</f>
        <v>1.4363545924423999</v>
      </c>
      <c r="AJ157" s="25">
        <f ca="1">IFERROR(INDEX('Natural Hazard'!$I$8:$I$225,MATCH($C157,_xlfn.ANCHORARRAY('Natural Hazard'!$C$8),0)),NA())</f>
        <v>0</v>
      </c>
      <c r="AK157" s="25">
        <f ca="1">IFERROR(INDEX(Conflict!$I$8:$I$225,MATCH($C157,_xlfn.ANCHORARRAY(Conflict!$C$8),0)),NA())</f>
        <v>7</v>
      </c>
      <c r="AL157" s="49"/>
      <c r="AM157" s="25">
        <f>IFERROR(INDEX('Data Reliability'!$G$6:$G$409,MATCH($C157,'Data Reliability'!$E$6:$E$409,0)),NA())</f>
        <v>8.3333333333333301E-2</v>
      </c>
      <c r="AN157" s="25">
        <f>IFERROR(INDEX('Data Reliability'!$H$6:$H$409,MATCH($C157,'Data Reliability'!$E$6:$E$409,0)),NA())</f>
        <v>0.55000000000000004</v>
      </c>
    </row>
    <row r="158" spans="2:40"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1.5</v>
      </c>
      <c r="K158" s="23">
        <f t="shared" ca="1" si="14"/>
        <v>1.5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1.5</v>
      </c>
      <c r="N158" s="23">
        <f t="shared" ca="1" si="16"/>
        <v>1.5</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3.8184250475199457</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4.8571428571428497</v>
      </c>
      <c r="AC158" s="25">
        <f ca="1">IFERROR(INDEX('Natural Hazard'!$H$8:$H$225,MATCH($C158,_xlfn.ANCHORARRAY('Natural Hazard'!$C$8),0)),NA())</f>
        <v>10</v>
      </c>
      <c r="AD158" s="25">
        <f ca="1">IFERROR(INDEX(Conflict!$H$8:$H$225,MATCH($C158,_xlfn.ANCHORARRAY(Conflict!$C$8),0)),NA())</f>
        <v>1.4580369843527701</v>
      </c>
      <c r="AE158" s="50"/>
      <c r="AF158" s="25">
        <f ca="1">IFERROR(INDEX(Health!$I$8:$I$225,MATCH($C158,_xlfn.ANCHORARRAY(Health!$C$8),0)),NA())</f>
        <v>0</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10</v>
      </c>
      <c r="AL158" s="49"/>
      <c r="AM158" s="25">
        <f>IFERROR(INDEX('Data Reliability'!$G$6:$G$409,MATCH($C158,'Data Reliability'!$E$6:$E$409,0)),NA())</f>
        <v>0</v>
      </c>
      <c r="AN158" s="25">
        <f>IFERROR(INDEX('Data Reliability'!$H$6:$H$409,MATCH($C158,'Data Reliability'!$E$6:$E$409,0)),NA())</f>
        <v>0.358333333333333</v>
      </c>
    </row>
    <row r="159" spans="2:40"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3.2304416805137497</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3.32680355026723</v>
      </c>
      <c r="AB159" s="25">
        <f ca="1">IFERROR(INDEX(Socioeconomic!$H$8:$H$225,MATCH($C159,_xlfn.ANCHORARRAY(Socioeconomic!$C$8),0)),NA())</f>
        <v>5.5714285714285703</v>
      </c>
      <c r="AC159" s="25">
        <f ca="1">IFERROR(INDEX('Natural Hazard'!$H$8:$H$225,MATCH($C159,_xlfn.ANCHORARRAY('Natural Hazard'!$C$8),0)),NA())</f>
        <v>10</v>
      </c>
      <c r="AD159" s="25">
        <f ca="1">IFERROR(INDEX(Conflict!$H$8:$H$225,MATCH($C159,_xlfn.ANCHORARRAY(Conflict!$C$8),0)),NA())</f>
        <v>3.8362375533428099</v>
      </c>
      <c r="AE159" s="50"/>
      <c r="AF159" s="25">
        <f ca="1">IFERROR(INDEX(Health!$I$8:$I$225,MATCH($C159,_xlfn.ANCHORARRAY(Health!$C$8),0)),NA())</f>
        <v>0</v>
      </c>
      <c r="AG159" s="25" t="e">
        <f ca="1">IFERROR(INDEX(Food!$I$8:$I$225,MATCH($C159,_xlfn.ANCHORARRAY(Food!$C$8),0)),NA())</f>
        <v>#N/A</v>
      </c>
      <c r="AH159" s="25">
        <f ca="1">IFERROR(INDEX(Macro!$I$8:$I$225,MATCH($C159,_xlfn.ANCHORARRAY(Macro!$C$8),0)),NA())</f>
        <v>3.1368709614254899</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0.44166666666666698</v>
      </c>
    </row>
    <row r="160" spans="2:40"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f ca="1">IFERROR(INDEX(Food!$G$8:$G$225,MATCH($C160,_xlfn.ANCHORARRAY(Food!$C$8),0)),NA())</f>
        <v>0</v>
      </c>
      <c r="T160" s="25">
        <f ca="1">IFERROR(INDEX(Macro!$G$8:$G$225,MATCH($C160,_xlfn.ANCHORARRAY(Macro!$C$8),0)),NA())</f>
        <v>0</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4.3333333333333304</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v>
      </c>
      <c r="H161" s="23">
        <f t="shared" ca="1" si="12"/>
        <v>1</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0</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v>
      </c>
      <c r="AC161" s="25">
        <f ca="1">IFERROR(INDEX('Natural Hazard'!$H$8:$H$225,MATCH($C161,_xlfn.ANCHORARRAY('Natural Hazard'!$C$8),0)),NA())</f>
        <v>9.5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0</v>
      </c>
      <c r="AL161" s="49"/>
      <c r="AM161" s="25">
        <f>IFERROR(INDEX('Data Reliability'!$G$6:$G$409,MATCH($C161,'Data Reliability'!$E$6:$E$409,0)),NA())</f>
        <v>8.3333333333333301E-2</v>
      </c>
      <c r="AN161" s="25">
        <f>IFERROR(INDEX('Data Reliability'!$H$6:$H$409,MATCH($C161,'Data Reliability'!$E$6:$E$409,0)),NA())</f>
        <v>0.51666666666666705</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4.9538243635894048</v>
      </c>
      <c r="U162" s="25">
        <f ca="1">IFERROR(INDEX(Socioeconomic!$G$8:$G$225,MATCH($C162,_xlfn.ANCHORARRAY(Socioeconomic!$C$8),0)),NA())</f>
        <v>1.4106735979665885</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3.5057679750417101</v>
      </c>
      <c r="AB162" s="25">
        <f ca="1">IFERROR(INDEX(Socioeconomic!$H$8:$H$225,MATCH($C162,_xlfn.ANCHORARRAY(Socioeconomic!$C$8),0)),NA())</f>
        <v>1</v>
      </c>
      <c r="AC162" s="25">
        <f ca="1">IFERROR(INDEX('Natural Hazard'!$H$8:$H$225,MATCH($C162,_xlfn.ANCHORARRAY('Natural Hazard'!$C$8),0)),NA())</f>
        <v>2.1666666666666599</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7</v>
      </c>
      <c r="AI162" s="25">
        <f ca="1">IFERROR(INDEX(Socioeconomic!$I$8:$I$225,MATCH($C162,_xlfn.ANCHORARRAY(Socioeconomic!$C$8),0)),NA())</f>
        <v>1.99</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0.50833333333333297</v>
      </c>
    </row>
    <row r="163" spans="2:40" x14ac:dyDescent="0.2">
      <c r="B163" s="28" t="s">
        <v>772</v>
      </c>
      <c r="C163" s="28" t="s">
        <v>734</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0.5</v>
      </c>
      <c r="H163" s="23">
        <f t="shared" ca="1" si="12"/>
        <v>0.5</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1.5</v>
      </c>
      <c r="N163" s="23">
        <f t="shared" ca="1" si="16"/>
        <v>1.5</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5.5926867044591342</v>
      </c>
      <c r="U163" s="25">
        <f ca="1">IFERROR(INDEX(Socioeconomic!$G$8:$G$225,MATCH($C163,_xlfn.ANCHORARRAY(Socioeconomic!$C$8),0)),NA())</f>
        <v>0</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4.4683063677477097</v>
      </c>
      <c r="AB163" s="25" t="e">
        <f ca="1">IFERROR(INDEX(Socioeconomic!$H$8:$H$225,MATCH($C163,_xlfn.ANCHORARRAY(Socioeconomic!$C$8),0)),NA())</f>
        <v>#N/A</v>
      </c>
      <c r="AC163" s="25" t="e">
        <f ca="1">IFERROR(INDEX('Natural Hazard'!$H$8:$H$225,MATCH($C163,_xlfn.ANCHORARRAY('Natural Hazard'!$C$8),0)),NA())</f>
        <v>#N/A</v>
      </c>
      <c r="AD163" s="25" t="e">
        <f ca="1">IFERROR(INDEX(Conflict!$H$8:$H$225,MATCH($C163,_xlfn.ANCHORARRAY(Conflict!$C$8),0)),NA())</f>
        <v>#N/A</v>
      </c>
      <c r="AE163" s="50"/>
      <c r="AF163" s="25">
        <f ca="1">IFERROR(INDEX(Health!$I$8:$I$225,MATCH($C163,_xlfn.ANCHORARRAY(Health!$C$8),0)),NA())</f>
        <v>0</v>
      </c>
      <c r="AG163" s="25" t="e">
        <f ca="1">IFERROR(INDEX(Food!$I$8:$I$225,MATCH($C163,_xlfn.ANCHORARRAY(Food!$C$8),0)),NA())</f>
        <v>#N/A</v>
      </c>
      <c r="AH163" s="25">
        <f ca="1">IFERROR(INDEX(Macro!$I$8:$I$225,MATCH($C163,_xlfn.ANCHORARRAY(Macro!$C$8),0)),NA())</f>
        <v>7</v>
      </c>
      <c r="AI163" s="25">
        <f ca="1">IFERROR(INDEX(Socioeconomic!$I$8:$I$225,MATCH($C163,_xlfn.ANCHORARRAY(Socioeconomic!$C$8),0)),NA())</f>
        <v>0</v>
      </c>
      <c r="AJ163" s="25">
        <f ca="1">IFERROR(INDEX('Natural Hazard'!$I$8:$I$225,MATCH($C163,_xlfn.ANCHORARRAY('Natural Hazard'!$C$8),0)),NA())</f>
        <v>0</v>
      </c>
      <c r="AK163" s="25">
        <f ca="1">IFERROR(INDEX(Conflict!$I$8:$I$225,MATCH($C163,_xlfn.ANCHORARRAY(Conflict!$C$8),0)),NA())</f>
        <v>10</v>
      </c>
      <c r="AL163" s="49"/>
      <c r="AM163" s="25">
        <f>IFERROR(INDEX('Data Reliability'!$G$6:$G$409,MATCH($C163,'Data Reliability'!$E$6:$E$409,0)),NA())</f>
        <v>0.83333333333333304</v>
      </c>
      <c r="AN163" s="25">
        <f>IFERROR(INDEX('Data Reliability'!$H$6:$H$409,MATCH($C163,'Data Reliability'!$E$6:$E$409,0)),NA())</f>
        <v>0.59166666666666701</v>
      </c>
    </row>
    <row r="164" spans="2:40" x14ac:dyDescent="0.2">
      <c r="B164" s="28" t="s">
        <v>773</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0.5</v>
      </c>
      <c r="H164" s="23">
        <f t="shared" ca="1" si="12"/>
        <v>0.5</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3</v>
      </c>
      <c r="K164" s="23">
        <f t="shared" ca="1" si="14"/>
        <v>3</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0</v>
      </c>
      <c r="N164" s="23">
        <f t="shared" ca="1" si="16"/>
        <v>0</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6.0056757959619498</v>
      </c>
      <c r="U164" s="25">
        <f ca="1">IFERROR(INDEX(Socioeconomic!$G$8:$G$225,MATCH($C164,_xlfn.ANCHORARRAY(Socioeconomic!$C$8),0)),NA())</f>
        <v>0</v>
      </c>
      <c r="V164" s="25">
        <f ca="1">IFERROR(INDEX('Natural Hazard'!$G$8:$G$225,MATCH($C164,_xlfn.ANCHORARRAY('Natural Hazard'!$C$8),0)),NA())</f>
        <v>0</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6.8571428571428497</v>
      </c>
      <c r="AC164" s="25">
        <f ca="1">IFERROR(INDEX('Natural Hazard'!$H$8:$H$225,MATCH($C164,_xlfn.ANCHORARRAY('Natural Hazard'!$C$8),0)),NA())</f>
        <v>7</v>
      </c>
      <c r="AD164" s="25">
        <f ca="1">IFERROR(INDEX(Conflict!$H$8:$H$225,MATCH($C164,_xlfn.ANCHORARRAY(Conflict!$C$8),0)),NA())</f>
        <v>5.7476884779516304</v>
      </c>
      <c r="AE164" s="50"/>
      <c r="AF164" s="25">
        <f ca="1">IFERROR(INDEX(Health!$I$8:$I$225,MATCH($C164,_xlfn.ANCHORARRAY(Health!$C$8),0)),NA())</f>
        <v>0</v>
      </c>
      <c r="AG164" s="25" t="e">
        <f ca="1">IFERROR(INDEX(Food!$I$8:$I$225,MATCH($C164,_xlfn.ANCHORARRAY(Food!$C$8),0)),NA())</f>
        <v>#N/A</v>
      </c>
      <c r="AH164" s="25">
        <f ca="1">IFERROR(INDEX(Macro!$I$8:$I$225,MATCH($C164,_xlfn.ANCHORARRAY(Macro!$C$8),0)),NA())</f>
        <v>3.6068141766203201</v>
      </c>
      <c r="AI164" s="25" t="e">
        <f ca="1">IFERROR(INDEX(Socioeconomic!$I$8:$I$225,MATCH($C164,_xlfn.ANCHORARRAY(Socioeconomic!$C$8),0)),NA())</f>
        <v>#N/A</v>
      </c>
      <c r="AJ164" s="25">
        <f ca="1">IFERROR(INDEX('Natural Hazard'!$I$8:$I$225,MATCH($C164,_xlfn.ANCHORARRAY('Natural Hazard'!$C$8),0)),NA())</f>
        <v>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0.5</v>
      </c>
      <c r="H165" s="23">
        <f t="shared" ca="1" si="12"/>
        <v>0.5</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1.5</v>
      </c>
      <c r="N165" s="23">
        <f t="shared" ca="1" si="16"/>
        <v>1.5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3.0998287932539066</v>
      </c>
      <c r="U165" s="25">
        <f ca="1">IFERROR(INDEX(Socioeconomic!$G$8:$G$225,MATCH($C165,_xlfn.ANCHORARRAY(Socioeconomic!$C$8),0)),NA())</f>
        <v>0</v>
      </c>
      <c r="V165" s="25">
        <f ca="1">IFERROR(INDEX('Natural Hazard'!$G$8:$G$225,MATCH($C165,_xlfn.ANCHORARRAY('Natural Hazard'!$C$8),0)),NA())</f>
        <v>6.4549722436790233</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1.37270550678371</v>
      </c>
      <c r="AB165" s="25">
        <f ca="1">IFERROR(INDEX(Socioeconomic!$H$8:$H$225,MATCH($C165,_xlfn.ANCHORARRAY(Socioeconomic!$C$8),0)),NA())</f>
        <v>1</v>
      </c>
      <c r="AC165" s="25">
        <f ca="1">IFERROR(INDEX('Natural Hazard'!$H$8:$H$225,MATCH($C165,_xlfn.ANCHORARRAY('Natural Hazard'!$C$8),0)),NA())</f>
        <v>4.1666666666666599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10</v>
      </c>
      <c r="AK165" s="25">
        <f ca="1">IFERROR(INDEX(Conflict!$I$8:$I$225,MATCH($C165,_xlfn.ANCHORARRAY(Conflict!$C$8),0)),NA())</f>
        <v>4.7619047619047503</v>
      </c>
      <c r="AL165" s="49"/>
      <c r="AM165" s="25">
        <f>IFERROR(INDEX('Data Reliability'!$G$6:$G$409,MATCH($C165,'Data Reliability'!$E$6:$E$409,0)),NA())</f>
        <v>8.3333333333333301E-2</v>
      </c>
      <c r="AN165" s="25">
        <f>IFERROR(INDEX('Data Reliability'!$H$6:$H$409,MATCH($C165,'Data Reliability'!$E$6:$E$409,0)),NA())</f>
        <v>0.59166666666666701</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0.5</v>
      </c>
      <c r="H166" s="23">
        <f t="shared" ca="1" si="12"/>
        <v>0.5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1</v>
      </c>
      <c r="N166" s="23">
        <f t="shared" ca="1" si="16"/>
        <v>1</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3.7453185667446394</v>
      </c>
      <c r="U166" s="25">
        <f ca="1">IFERROR(INDEX(Socioeconomic!$G$8:$G$225,MATCH($C166,_xlfn.ANCHORARRAY(Socioeconomic!$C$8),0)),NA())</f>
        <v>4.245568184644628</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3.57832112022056</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0.480085348506401</v>
      </c>
      <c r="AE166" s="50"/>
      <c r="AF166" s="25">
        <f ca="1">IFERROR(INDEX(Health!$I$8:$I$225,MATCH($C166,_xlfn.ANCHORARRAY(Health!$C$8),0)),NA())</f>
        <v>0</v>
      </c>
      <c r="AG166" s="25" t="e">
        <f ca="1">IFERROR(INDEX(Food!$I$8:$I$225,MATCH($C166,_xlfn.ANCHORARRAY(Food!$C$8),0)),NA())</f>
        <v>#N/A</v>
      </c>
      <c r="AH166" s="25">
        <f ca="1">IFERROR(INDEX(Macro!$I$8:$I$225,MATCH($C166,_xlfn.ANCHORARRAY(Macro!$C$8),0)),NA())</f>
        <v>3.9201096534168798</v>
      </c>
      <c r="AI166" s="25">
        <f ca="1">IFERROR(INDEX(Socioeconomic!$I$8:$I$225,MATCH($C166,_xlfn.ANCHORARRAY(Socioeconomic!$C$8),0)),NA())</f>
        <v>3.5048317909240798</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0.51666666666666705</v>
      </c>
    </row>
    <row r="167" spans="2:40" x14ac:dyDescent="0.2">
      <c r="B167" s="28" t="s">
        <v>774</v>
      </c>
      <c r="C167" s="28" t="s">
        <v>735</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v>
      </c>
      <c r="H167" s="23">
        <f t="shared" ca="1" si="12"/>
        <v>2</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2</v>
      </c>
      <c r="N167" s="23">
        <f t="shared" ca="1" si="16"/>
        <v>2</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3.3648460501238242</v>
      </c>
      <c r="U167" s="25">
        <f ca="1">IFERROR(INDEX(Socioeconomic!$G$8:$G$225,MATCH($C167,_xlfn.ANCHORARRAY(Socioeconomic!$C$8),0)),NA())</f>
        <v>7.4642002729217882</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5.2470434593339599</v>
      </c>
      <c r="AB167" s="25">
        <f ca="1">IFERROR(INDEX(Socioeconomic!$H$8:$H$225,MATCH($C167,_xlfn.ANCHORARRAY(Socioeconomic!$C$8),0)),NA())</f>
        <v>5.5714285714285703</v>
      </c>
      <c r="AC167" s="25">
        <f ca="1">IFERROR(INDEX('Natural Hazard'!$H$8:$H$225,MATCH($C167,_xlfn.ANCHORARRAY('Natural Hazard'!$C$8),0)),NA())</f>
        <v>3.5</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2.1578225964362598</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0.55000000000000004</v>
      </c>
    </row>
    <row r="168" spans="2:40" x14ac:dyDescent="0.2">
      <c r="B168" s="28" t="s">
        <v>775</v>
      </c>
      <c r="C168" s="28" t="s">
        <v>736</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f ca="1">IFERROR(INDEX(Food!$G$8:$G$225,MATCH($C168,_xlfn.ANCHORARRAY(Food!$C$8),0)),NA())</f>
        <v>0</v>
      </c>
      <c r="T168" s="25">
        <f ca="1">IFERROR(INDEX(Macro!$G$8:$G$225,MATCH($C168,_xlfn.ANCHORARRAY(Macro!$C$8),0)),NA())</f>
        <v>0</v>
      </c>
      <c r="U168" s="25">
        <f ca="1">IFERROR(INDEX(Socioeconomic!$G$8:$G$225,MATCH($C168,_xlfn.ANCHORARRAY(Socioeconomic!$C$8),0)),NA())</f>
        <v>0</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t="e">
        <f ca="1">IFERROR(INDEX(Conflict!$H$8:$H$225,MATCH($C168,_xlfn.ANCHORARRAY(Conflict!$C$8),0)),NA())</f>
        <v>#N/A</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1</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1.9206122342640353</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1.3436842487121801</v>
      </c>
      <c r="AB169" s="25">
        <f ca="1">IFERROR(INDEX(Socioeconomic!$H$8:$H$225,MATCH($C169,_xlfn.ANCHORARRAY(Socioeconomic!$C$8),0)),NA())</f>
        <v>1.71428571428571</v>
      </c>
      <c r="AC169" s="25">
        <f ca="1">IFERROR(INDEX('Natural Hazard'!$H$8:$H$225,MATCH($C169,_xlfn.ANCHORARRAY('Natural Hazard'!$C$8),0)),NA())</f>
        <v>0.83333333333333304</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2.7452516154298001</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0.5</v>
      </c>
      <c r="N170" s="23">
        <f t="shared" ca="1" si="16"/>
        <v>0.5</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4.6941318556735547</v>
      </c>
      <c r="U170" s="25">
        <f ca="1">IFERROR(INDEX(Socioeconomic!$G$8:$G$225,MATCH($C170,_xlfn.ANCHORARRAY(Socioeconomic!$C$8),0)),NA())</f>
        <v>0.64253960411569089</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3.1478391254927498</v>
      </c>
      <c r="AB170" s="25">
        <f ca="1">IFERROR(INDEX(Socioeconomic!$H$8:$H$225,MATCH($C170,_xlfn.ANCHORARRAY(Socioeconomic!$C$8),0)),NA())</f>
        <v>2.4285714285714199</v>
      </c>
      <c r="AC170" s="25">
        <f ca="1">IFERROR(INDEX('Natural Hazard'!$H$8:$H$225,MATCH($C170,_xlfn.ANCHORARRAY('Natural Hazard'!$C$8),0)),NA())</f>
        <v>5</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7</v>
      </c>
      <c r="AI170" s="25">
        <f ca="1">IFERROR(INDEX(Socioeconomic!$I$8:$I$225,MATCH($C170,_xlfn.ANCHORARRAY(Socioeconomic!$C$8),0)),NA())</f>
        <v>0.17000000000000301</v>
      </c>
      <c r="AJ170" s="25">
        <f ca="1">IFERROR(INDEX('Natural Hazard'!$I$8:$I$225,MATCH($C170,_xlfn.ANCHORARRAY('Natural Hazard'!$C$8),0)),NA())</f>
        <v>0</v>
      </c>
      <c r="AK170" s="25">
        <f ca="1">IFERROR(INDEX(Conflict!$I$8:$I$225,MATCH($C170,_xlfn.ANCHORARRAY(Conflict!$C$8),0)),NA())</f>
        <v>4.1666666666666696</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v>
      </c>
      <c r="H171" s="23">
        <f t="shared" ca="1" si="12"/>
        <v>1</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1.5</v>
      </c>
      <c r="K171" s="23">
        <f t="shared" ca="1" si="14"/>
        <v>1.5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2</v>
      </c>
      <c r="N171" s="23">
        <f t="shared" ca="1" si="16"/>
        <v>2</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4.5611071501640152</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7.6666666666666599</v>
      </c>
      <c r="AD171" s="25">
        <f ca="1">IFERROR(INDEX(Conflict!$H$8:$H$225,MATCH($C171,_xlfn.ANCHORARRAY(Conflict!$C$8),0)),NA())</f>
        <v>2.08036984352773</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1.5</v>
      </c>
      <c r="H172" s="23">
        <f t="shared" ca="1" si="12"/>
        <v>1.5</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1</v>
      </c>
      <c r="N172" s="23">
        <f t="shared" ca="1" si="16"/>
        <v>1</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6.069847818916096</v>
      </c>
      <c r="U172" s="25">
        <f ca="1">IFERROR(INDEX(Socioeconomic!$G$8:$G$225,MATCH($C172,_xlfn.ANCHORARRAY(Socioeconomic!$C$8),0)),NA())</f>
        <v>6.127780224244451</v>
      </c>
      <c r="V172" s="25">
        <f ca="1">IFERROR(INDEX('Natural Hazard'!$G$8:$G$225,MATCH($C172,_xlfn.ANCHORARRAY('Natural Hazard'!$C$8),0)),NA())</f>
        <v>0</v>
      </c>
      <c r="W172" s="25">
        <f ca="1">IFERROR(INDEX(Conflict!$G$8:$G$225,MATCH($C172,_xlfn.ANCHORARRAY(Conflict!$C$8),0)),NA())</f>
        <v>5.6420143341540179</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5.0825896635952503</v>
      </c>
      <c r="AB172" s="25">
        <f ca="1">IFERROR(INDEX(Socioeconomic!$H$8:$H$225,MATCH($C172,_xlfn.ANCHORARRAY(Socioeconomic!$C$8),0)),NA())</f>
        <v>9</v>
      </c>
      <c r="AC172" s="25">
        <f ca="1">IFERROR(INDEX('Natural Hazard'!$H$8:$H$225,MATCH($C172,_xlfn.ANCHORARRAY('Natural Hazard'!$C$8),0)),NA())</f>
        <v>4.1666666666666599</v>
      </c>
      <c r="AD172" s="25">
        <f ca="1">IFERROR(INDEX(Conflict!$H$8:$H$225,MATCH($C172,_xlfn.ANCHORARRAY(Conflict!$C$8),0)),NA())</f>
        <v>4.5474751066856296</v>
      </c>
      <c r="AE172" s="50"/>
      <c r="AF172" s="25">
        <f ca="1">IFERROR(INDEX(Health!$I$8:$I$225,MATCH($C172,_xlfn.ANCHORARRAY(Health!$C$8),0)),NA())</f>
        <v>0</v>
      </c>
      <c r="AG172" s="25" t="e">
        <f ca="1">IFERROR(INDEX(Food!$I$8:$I$225,MATCH($C172,_xlfn.ANCHORARRAY(Food!$C$8),0)),NA())</f>
        <v>#N/A</v>
      </c>
      <c r="AH172" s="25">
        <f ca="1">IFERROR(INDEX(Macro!$I$8:$I$225,MATCH($C172,_xlfn.ANCHORARRAY(Macro!$C$8),0)),NA())</f>
        <v>7.2488740943802599</v>
      </c>
      <c r="AI172" s="25">
        <f ca="1">IFERROR(INDEX(Socioeconomic!$I$8:$I$225,MATCH($C172,_xlfn.ANCHORARRAY(Socioeconomic!$C$8),0)),NA())</f>
        <v>4.1721878307379301</v>
      </c>
      <c r="AJ172" s="25">
        <f ca="1">IFERROR(INDEX('Natural Hazard'!$I$8:$I$225,MATCH($C172,_xlfn.ANCHORARRAY('Natural Hazard'!$C$8),0)),NA())</f>
        <v>0</v>
      </c>
      <c r="AK172" s="25">
        <f ca="1">IFERROR(INDEX(Conflict!$I$8:$I$225,MATCH($C172,_xlfn.ANCHORARRAY(Conflict!$C$8),0)),NA())</f>
        <v>7</v>
      </c>
      <c r="AL172" s="49"/>
      <c r="AM172" s="25">
        <f>IFERROR(INDEX('Data Reliability'!$G$6:$G$409,MATCH($C172,'Data Reliability'!$E$6:$E$409,0)),NA())</f>
        <v>8.3333333333333301E-2</v>
      </c>
      <c r="AN172" s="25">
        <f>IFERROR(INDEX('Data Reliability'!$H$6:$H$409,MATCH($C172,'Data Reliability'!$E$6:$E$409,0)),NA())</f>
        <v>0.52500000000000002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v>
      </c>
      <c r="N173" s="23">
        <f t="shared" ca="1" si="16"/>
        <v>1</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3.3333333333333299</v>
      </c>
      <c r="AD173" s="25">
        <f ca="1">IFERROR(INDEX(Conflict!$H$8:$H$225,MATCH($C173,_xlfn.ANCHORARRAY(Conflict!$C$8),0)),NA())</f>
        <v>0.94683499288762296</v>
      </c>
      <c r="AE173" s="50"/>
      <c r="AF173" s="25">
        <f ca="1">IFERROR(INDEX(Health!$I$8:$I$225,MATCH($C173,_xlfn.ANCHORARRAY(Health!$C$8),0)),NA())</f>
        <v>0</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0.46666666666666701</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5</v>
      </c>
      <c r="H174" s="23">
        <f t="shared" ca="1" si="12"/>
        <v>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5</v>
      </c>
      <c r="N174" s="23">
        <f t="shared" ca="1" si="16"/>
        <v>5</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10</v>
      </c>
      <c r="U174" s="25">
        <f ca="1">IFERROR(INDEX(Socioeconomic!$G$8:$G$225,MATCH($C174,_xlfn.ANCHORARRAY(Socioeconomic!$C$8),0)),NA())</f>
        <v>9.5618288746751485</v>
      </c>
      <c r="V174" s="25">
        <f ca="1">IFERROR(INDEX('Natural Hazard'!$G$8:$G$225,MATCH($C174,_xlfn.ANCHORARRAY('Natural Hazard'!$C$8),0)),NA())</f>
        <v>0</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9.1428571428571406</v>
      </c>
      <c r="AC174" s="25">
        <f ca="1">IFERROR(INDEX('Natural Hazard'!$H$8:$H$225,MATCH($C174,_xlfn.ANCHORARRAY('Natural Hazard'!$C$8),0)),NA())</f>
        <v>5.3333333333333304</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0.32222222222222202</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0</v>
      </c>
      <c r="H175" s="23">
        <f t="shared" ca="1" si="12"/>
        <v>0</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3.0661422477449758</v>
      </c>
      <c r="U175" s="25">
        <f ca="1">IFERROR(INDEX(Socioeconomic!$G$8:$G$225,MATCH($C175,_xlfn.ANCHORARRAY(Socioeconomic!$C$8),0)),NA())</f>
        <v>0</v>
      </c>
      <c r="V175" s="25">
        <f ca="1">IFERROR(INDEX('Natural Hazard'!$G$8:$G$225,MATCH($C175,_xlfn.ANCHORARRAY('Natural Hazard'!$C$8),0)),NA())</f>
        <v>0</v>
      </c>
      <c r="W175" s="25">
        <f ca="1">IFERROR(INDEX(Conflict!$G$8:$G$225,MATCH($C175,_xlfn.ANCHORARRAY(Conflict!$C$8),0)),NA())</f>
        <v>4.4376108164393147</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2.6351302328955901</v>
      </c>
      <c r="AB175" s="25">
        <f ca="1">IFERROR(INDEX(Socioeconomic!$H$8:$H$225,MATCH($C175,_xlfn.ANCHORARRAY(Socioeconomic!$C$8),0)),NA())</f>
        <v>9</v>
      </c>
      <c r="AC175" s="25">
        <f ca="1">IFERROR(INDEX('Natural Hazard'!$H$8:$H$225,MATCH($C175,_xlfn.ANCHORARRAY('Natural Hazard'!$C$8),0)),NA())</f>
        <v>5.5</v>
      </c>
      <c r="AD175" s="25">
        <f ca="1">IFERROR(INDEX(Conflict!$H$8:$H$225,MATCH($C175,_xlfn.ANCHORARRAY(Conflict!$C$8),0)),NA())</f>
        <v>1.9692389758179201</v>
      </c>
      <c r="AE175" s="50"/>
      <c r="AF175" s="25">
        <f ca="1">IFERROR(INDEX(Health!$I$8:$I$225,MATCH($C175,_xlfn.ANCHORARRAY(Health!$C$8),0)),NA())</f>
        <v>0</v>
      </c>
      <c r="AG175" s="25" t="e">
        <f ca="1">IFERROR(INDEX(Food!$I$8:$I$225,MATCH($C175,_xlfn.ANCHORARRAY(Food!$C$8),0)),NA())</f>
        <v>#N/A</v>
      </c>
      <c r="AH175" s="25">
        <f ca="1">IFERROR(INDEX(Macro!$I$8:$I$225,MATCH($C175,_xlfn.ANCHORARRAY(Macro!$C$8),0)),NA())</f>
        <v>3.5676522420207499</v>
      </c>
      <c r="AI175" s="25">
        <f ca="1">IFERROR(INDEX(Socioeconomic!$I$8:$I$225,MATCH($C175,_xlfn.ANCHORARRAY(Socioeconomic!$C$8),0)),NA())</f>
        <v>0</v>
      </c>
      <c r="AJ175" s="25">
        <f ca="1">IFERROR(INDEX('Natural Hazard'!$I$8:$I$225,MATCH($C175,_xlfn.ANCHORARRAY('Natural Hazard'!$C$8),0)),NA())</f>
        <v>0</v>
      </c>
      <c r="AK175" s="25">
        <f ca="1">IFERROR(INDEX(Conflict!$I$8:$I$225,MATCH($C175,_xlfn.ANCHORARRAY(Conflict!$C$8),0)),NA())</f>
        <v>10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4.11591932641472</v>
      </c>
      <c r="AI176" s="25">
        <f ca="1">IFERROR(INDEX(Socioeconomic!$I$8:$I$225,MATCH($C176,_xlfn.ANCHORARRAY(Socioeconomic!$C$8),0)),NA())</f>
        <v>0</v>
      </c>
      <c r="AJ176" s="25">
        <f ca="1">IFERROR(INDEX('Natural Hazard'!$I$8:$I$225,MATCH($C176,_xlfn.ANCHORARRAY('Natural Hazard'!$C$8),0)),NA())</f>
        <v>10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f ca="1">IFERROR(INDEX(Macro!$G$8:$G$225,MATCH($C177,_xlfn.ANCHORARRAY(Macro!$C$8),0)),NA())</f>
        <v>0</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8.2857142857142794</v>
      </c>
      <c r="AC177" s="25">
        <f ca="1">IFERROR(INDEX('Natural Hazard'!$H$8:$H$225,MATCH($C177,_xlfn.ANCHORARRAY('Natural Hazard'!$C$8),0)),NA())</f>
        <v>8.1666666666666607</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0.71666666666666701</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v>
      </c>
      <c r="N178" s="23">
        <f t="shared" ca="1" si="16"/>
        <v>1</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4.7763563054906779</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4.8333333333333304</v>
      </c>
      <c r="AD178" s="25">
        <f ca="1">IFERROR(INDEX(Conflict!$H$8:$H$225,MATCH($C178,_xlfn.ANCHORARRAY(Conflict!$C$8),0)),NA())</f>
        <v>4.2585348506401104</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5.3571428571428497</v>
      </c>
      <c r="AL178" s="49"/>
      <c r="AM178" s="25">
        <f>IFERROR(INDEX('Data Reliability'!$G$6:$G$409,MATCH($C178,'Data Reliability'!$E$6:$E$409,0)),NA())</f>
        <v>0</v>
      </c>
      <c r="AN178" s="25">
        <f>IFERROR(INDEX('Data Reliability'!$H$6:$H$409,MATCH($C178,'Data Reliability'!$E$6:$E$409,0)),NA())</f>
        <v>0.47499999999999998</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0</v>
      </c>
      <c r="H179" s="23">
        <f t="shared" ca="1" si="12"/>
        <v>0</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0</v>
      </c>
      <c r="N179" s="23">
        <f t="shared" ca="1" si="16"/>
        <v>0</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4.3549870391987406</v>
      </c>
      <c r="U179" s="25">
        <f ca="1">IFERROR(INDEX(Socioeconomic!$G$8:$G$225,MATCH($C179,_xlfn.ANCHORARRAY(Socioeconomic!$C$8),0)),NA())</f>
        <v>2.463452358195739</v>
      </c>
      <c r="V179" s="25">
        <f ca="1">IFERROR(INDEX('Natural Hazard'!$G$8:$G$225,MATCH($C179,_xlfn.ANCHORARRAY('Natural Hazard'!$C$8),0)),NA())</f>
        <v>0</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3.9991293622578499</v>
      </c>
      <c r="AB179" s="25">
        <f ca="1">IFERROR(INDEX(Socioeconomic!$H$8:$H$225,MATCH($C179,_xlfn.ANCHORARRAY(Socioeconomic!$C$8),0)),NA())</f>
        <v>6.4285714285714199</v>
      </c>
      <c r="AC179" s="25">
        <f ca="1">IFERROR(INDEX('Natural Hazard'!$H$8:$H$225,MATCH($C179,_xlfn.ANCHORARRAY('Natural Hazard'!$C$8),0)),NA())</f>
        <v>9</v>
      </c>
      <c r="AD179" s="25">
        <f ca="1">IFERROR(INDEX(Conflict!$H$8:$H$225,MATCH($C179,_xlfn.ANCHORARRAY(Conflict!$C$8),0)),NA())</f>
        <v>1.6802987197724</v>
      </c>
      <c r="AE179" s="50"/>
      <c r="AF179" s="25">
        <f ca="1">IFERROR(INDEX(Health!$I$8:$I$225,MATCH($C179,_xlfn.ANCHORARRAY(Health!$C$8),0)),NA())</f>
        <v>0</v>
      </c>
      <c r="AG179" s="25">
        <f ca="1">IFERROR(INDEX(Food!$I$8:$I$225,MATCH($C179,_xlfn.ANCHORARRAY(Food!$C$8),0)),NA())</f>
        <v>5</v>
      </c>
      <c r="AH179" s="25">
        <f ca="1">IFERROR(INDEX(Macro!$I$8:$I$225,MATCH($C179,_xlfn.ANCHORARRAY(Macro!$C$8),0)),NA())</f>
        <v>4.7425102800078296</v>
      </c>
      <c r="AI179" s="25">
        <f ca="1">IFERROR(INDEX(Socioeconomic!$I$8:$I$225,MATCH($C179,_xlfn.ANCHORARRAY(Socioeconomic!$C$8),0)),NA())</f>
        <v>0.94400405883780203</v>
      </c>
      <c r="AJ179" s="25">
        <f ca="1">IFERROR(INDEX('Natural Hazard'!$I$8:$I$225,MATCH($C179,_xlfn.ANCHORARRAY('Natural Hazard'!$C$8),0)),NA())</f>
        <v>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0.42777777777777798</v>
      </c>
    </row>
    <row r="180" spans="2:40" x14ac:dyDescent="0.2">
      <c r="B180" s="28" t="s">
        <v>776</v>
      </c>
      <c r="C180" s="28" t="s">
        <v>737</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f ca="1">IFERROR(INDEX(Food!$G$8:$G$225,MATCH($C180,_xlfn.ANCHORARRAY(Food!$C$8),0)),NA())</f>
        <v>0</v>
      </c>
      <c r="T180" s="25">
        <f ca="1">IFERROR(INDEX(Macro!$G$8:$G$225,MATCH($C180,_xlfn.ANCHORARRAY(Macro!$C$8),0)),NA())</f>
        <v>0</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t="e">
        <f ca="1">IFERROR(INDEX(Conflict!$H$8:$H$225,MATCH($C180,_xlfn.ANCHORARRAY(Conflict!$C$8),0)),NA())</f>
        <v>#N/A</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0.83333333333333304</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4</v>
      </c>
      <c r="H181" s="23">
        <f t="shared" ca="1" si="12"/>
        <v>4</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3</v>
      </c>
      <c r="N181" s="23">
        <f t="shared" ca="1" si="16"/>
        <v>3</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0.8484758793325593</v>
      </c>
      <c r="U181" s="25">
        <f ca="1">IFERROR(INDEX(Socioeconomic!$G$8:$G$225,MATCH($C181,_xlfn.ANCHORARRAY(Socioeconomic!$C$8),0)),NA())</f>
        <v>8.2687984920955415</v>
      </c>
      <c r="V181" s="25">
        <f ca="1">IFERROR(INDEX('Natural Hazard'!$G$8:$G$225,MATCH($C181,_xlfn.ANCHORARRAY('Natural Hazard'!$C$8),0)),NA())</f>
        <v>9.9163165204290102</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8.7537788096447304</v>
      </c>
      <c r="AB181" s="25">
        <f ca="1">IFERROR(INDEX(Socioeconomic!$H$8:$H$225,MATCH($C181,_xlfn.ANCHORARRAY(Socioeconomic!$C$8),0)),NA())</f>
        <v>10</v>
      </c>
      <c r="AC181" s="25">
        <f ca="1">IFERROR(INDEX('Natural Hazard'!$H$8:$H$225,MATCH($C181,_xlfn.ANCHORARRAY('Natural Hazard'!$C$8),0)),NA())</f>
        <v>9.8333333333333304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8.2240062659108604E-2</v>
      </c>
      <c r="AI181" s="25">
        <f ca="1">IFERROR(INDEX(Socioeconomic!$I$8:$I$225,MATCH($C181,_xlfn.ANCHORARRAY(Socioeconomic!$C$8),0)),NA())</f>
        <v>6.8373028502881503</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0.44722222222222202</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0.5</v>
      </c>
      <c r="H182" s="23">
        <f t="shared" ca="1" si="12"/>
        <v>0.5</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1.5</v>
      </c>
      <c r="N182" s="23">
        <f t="shared" ca="1" si="16"/>
        <v>1.5</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6.1532388405792</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2.5760629623711364</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4.9810152603448703</v>
      </c>
      <c r="AB182" s="25">
        <f ca="1">IFERROR(INDEX(Socioeconomic!$H$8:$H$225,MATCH($C182,_xlfn.ANCHORARRAY(Socioeconomic!$C$8),0)),NA())</f>
        <v>2.2857142857142798</v>
      </c>
      <c r="AC182" s="25">
        <f ca="1">IFERROR(INDEX('Natural Hazard'!$H$8:$H$225,MATCH($C182,_xlfn.ANCHORARRAY('Natural Hazard'!$C$8),0)),NA())</f>
        <v>5.6666666666666599</v>
      </c>
      <c r="AD182" s="25">
        <f ca="1">IFERROR(INDEX(Conflict!$H$8:$H$225,MATCH($C182,_xlfn.ANCHORARRAY(Conflict!$C$8),0)),NA())</f>
        <v>1.01351351351351</v>
      </c>
      <c r="AE182" s="50"/>
      <c r="AF182" s="25">
        <f ca="1">IFERROR(INDEX(Health!$I$8:$I$225,MATCH($C182,_xlfn.ANCHORARRAY(Health!$C$8),0)),NA())</f>
        <v>0</v>
      </c>
      <c r="AG182" s="25" t="e">
        <f ca="1">IFERROR(INDEX(Food!$I$8:$I$225,MATCH($C182,_xlfn.ANCHORARRAY(Food!$C$8),0)),NA())</f>
        <v>#N/A</v>
      </c>
      <c r="AH182" s="25">
        <f ca="1">IFERROR(INDEX(Macro!$I$8:$I$225,MATCH($C182,_xlfn.ANCHORARRAY(Macro!$C$8),0)),NA())</f>
        <v>7.6013315057763897</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6.5476190476190403</v>
      </c>
      <c r="AL182" s="49"/>
      <c r="AM182" s="25">
        <f>IFERROR(INDEX('Data Reliability'!$G$6:$G$409,MATCH($C182,'Data Reliability'!$E$6:$E$409,0)),NA())</f>
        <v>8.3333333333333301E-2</v>
      </c>
      <c r="AN182" s="25">
        <f>IFERROR(INDEX('Data Reliability'!$H$6:$H$409,MATCH($C182,'Data Reliability'!$E$6:$E$409,0)),NA())</f>
        <v>0.55000000000000004</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v>
      </c>
      <c r="H183" s="23">
        <f t="shared" ca="1" si="12"/>
        <v>3</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3</v>
      </c>
      <c r="N183" s="23">
        <f t="shared" ca="1" si="16"/>
        <v>3</v>
      </c>
      <c r="O183" s="116" t="str">
        <f t="shared" si="17"/>
        <v>!</v>
      </c>
      <c r="P183" s="24"/>
      <c r="Q183" s="49"/>
      <c r="R183" s="25">
        <f ca="1">IFERROR(INDEX(Health!$G$8:$G$225,MATCH($C183,_xlfn.ANCHORARRAY(Health!$C$8),0)),NA())</f>
        <v>9.9824919620601094</v>
      </c>
      <c r="S183" s="25">
        <f ca="1">IFERROR(INDEX(Food!$G$8:$G$225,MATCH($C183,_xlfn.ANCHORARRAY(Food!$C$8),0)),NA())</f>
        <v>10</v>
      </c>
      <c r="T183" s="25">
        <f ca="1">IFERROR(INDEX(Macro!$G$8:$G$225,MATCH($C183,_xlfn.ANCHORARRAY(Macro!$C$8),0)),NA())</f>
        <v>0</v>
      </c>
      <c r="U183" s="25">
        <f ca="1">IFERROR(INDEX(Socioeconomic!$G$8:$G$225,MATCH($C183,_xlfn.ANCHORARRAY(Socioeconomic!$C$8),0)),NA())</f>
        <v>10</v>
      </c>
      <c r="V183" s="25">
        <f ca="1">IFERROR(INDEX('Natural Hazard'!$G$8:$G$225,MATCH($C183,_xlfn.ANCHORARRAY('Natural Hazard'!$C$8),0)),NA())</f>
        <v>0</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5.1666666666666599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0.51388888888888895</v>
      </c>
    </row>
    <row r="184" spans="2:40" x14ac:dyDescent="0.2">
      <c r="B184" s="28" t="s">
        <v>790</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v>
      </c>
      <c r="H184" s="23">
        <f t="shared" ca="1" si="12"/>
        <v>0</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1.5</v>
      </c>
      <c r="K184" s="23">
        <f t="shared" ca="1" si="14"/>
        <v>1.5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0</v>
      </c>
      <c r="U184" s="25">
        <f ca="1">IFERROR(INDEX(Socioeconomic!$G$8:$G$225,MATCH($C184,_xlfn.ANCHORARRAY(Socioeconomic!$C$8),0)),NA())</f>
        <v>4.12124608235517</v>
      </c>
      <c r="V184" s="25">
        <f ca="1">IFERROR(INDEX('Natural Hazard'!$G$8:$G$225,MATCH($C184,_xlfn.ANCHORARRAY('Natural Hazard'!$C$8),0)),NA())</f>
        <v>0</v>
      </c>
      <c r="W184" s="25">
        <f ca="1">IFERROR(INDEX(Conflict!$G$8:$G$225,MATCH($C184,_xlfn.ANCHORARRAY(Conflict!$C$8),0)),NA())</f>
        <v>3.9892280275819658</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6.0644755616822597</v>
      </c>
      <c r="AB184" s="25">
        <f ca="1">IFERROR(INDEX(Socioeconomic!$H$8:$H$225,MATCH($C184,_xlfn.ANCHORARRAY(Socioeconomic!$C$8),0)),NA())</f>
        <v>8</v>
      </c>
      <c r="AC184" s="25">
        <f ca="1">IFERROR(INDEX('Natural Hazard'!$H$8:$H$225,MATCH($C184,_xlfn.ANCHORARRAY('Natural Hazard'!$C$8),0)),NA())</f>
        <v>0.5</v>
      </c>
      <c r="AD184" s="25">
        <f ca="1">IFERROR(INDEX(Conflict!$H$8:$H$225,MATCH($C184,_xlfn.ANCHORARRAY(Conflict!$C$8),0)),NA())</f>
        <v>1.59139402560455</v>
      </c>
      <c r="AE184" s="50"/>
      <c r="AF184" s="25">
        <f ca="1">IFERROR(INDEX(Health!$I$8:$I$225,MATCH($C184,_xlfn.ANCHORARRAY(Health!$C$8),0)),NA())</f>
        <v>0</v>
      </c>
      <c r="AG184" s="25" t="e">
        <f ca="1">IFERROR(INDEX(Food!$I$8:$I$225,MATCH($C184,_xlfn.ANCHORARRAY(Food!$C$8),0)),NA())</f>
        <v>#N/A</v>
      </c>
      <c r="AH184" s="25">
        <f ca="1">IFERROR(INDEX(Macro!$I$8:$I$225,MATCH($C184,_xlfn.ANCHORARRAY(Macro!$C$8),0)),NA())</f>
        <v>0</v>
      </c>
      <c r="AI184" s="25">
        <f ca="1">IFERROR(INDEX(Socioeconomic!$I$8:$I$225,MATCH($C184,_xlfn.ANCHORARRAY(Socioeconomic!$C$8),0)),NA())</f>
        <v>2.1230836589159798</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1</v>
      </c>
      <c r="H185" s="23">
        <f t="shared" ca="1" si="12"/>
        <v>1</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1</v>
      </c>
      <c r="N185" s="23">
        <f t="shared" ca="1" si="16"/>
        <v>1</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4.4879155260811405</v>
      </c>
      <c r="U185" s="25">
        <f ca="1">IFERROR(INDEX(Socioeconomic!$G$8:$G$225,MATCH($C185,_xlfn.ANCHORARRAY(Socioeconomic!$C$8),0)),NA())</f>
        <v>1.6278820596099552</v>
      </c>
      <c r="V185" s="25">
        <f ca="1">IFERROR(INDEX('Natural Hazard'!$G$8:$G$225,MATCH($C185,_xlfn.ANCHORARRAY('Natural Hazard'!$C$8),0)),NA())</f>
        <v>7.0710678118654755</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7.4429853200802896</v>
      </c>
      <c r="AB185" s="25">
        <f ca="1">IFERROR(INDEX(Socioeconomic!$H$8:$H$225,MATCH($C185,_xlfn.ANCHORARRAY(Socioeconomic!$C$8),0)),NA())</f>
        <v>5</v>
      </c>
      <c r="AC185" s="25">
        <f ca="1">IFERROR(INDEX('Natural Hazard'!$H$8:$H$225,MATCH($C185,_xlfn.ANCHORARRAY('Natural Hazard'!$C$8),0)),NA())</f>
        <v>5</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2.7060896808302299</v>
      </c>
      <c r="AI185" s="25">
        <f ca="1">IFERROR(INDEX(Socioeconomic!$I$8:$I$225,MATCH($C185,_xlfn.ANCHORARRAY(Socioeconomic!$C$8),0)),NA())</f>
        <v>0.52999999999999003</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0.59166666666666701</v>
      </c>
    </row>
    <row r="186" spans="2:40" x14ac:dyDescent="0.2">
      <c r="B186" s="28" t="s">
        <v>777</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1.3453530578900172</v>
      </c>
      <c r="U186" s="25">
        <f ca="1">IFERROR(INDEX(Socioeconomic!$G$8:$G$225,MATCH($C186,_xlfn.ANCHORARRAY(Socioeconomic!$C$8),0)),NA())</f>
        <v>1.7008401285415149</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3.0607753512781399</v>
      </c>
      <c r="AB186" s="25">
        <f ca="1">IFERROR(INDEX(Socioeconomic!$H$8:$H$225,MATCH($C186,_xlfn.ANCHORARRAY(Socioeconomic!$C$8),0)),NA())</f>
        <v>1.28571428571428</v>
      </c>
      <c r="AC186" s="25">
        <f ca="1">IFERROR(INDEX('Natural Hazard'!$H$8:$H$225,MATCH($C186,_xlfn.ANCHORARRAY('Natural Hazard'!$C$8),0)),NA())</f>
        <v>2.9999999999999898</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0.59134521245350402</v>
      </c>
      <c r="AI186" s="25">
        <f ca="1">IFERROR(INDEX(Socioeconomic!$I$8:$I$225,MATCH($C186,_xlfn.ANCHORARRAY(Socioeconomic!$C$8),0)),NA())</f>
        <v>2.2499999999999898</v>
      </c>
      <c r="AJ186" s="25">
        <f ca="1">IFERROR(INDEX('Natural Hazard'!$I$8:$I$225,MATCH($C186,_xlfn.ANCHORARRAY('Natural Hazard'!$C$8),0)),NA())</f>
        <v>0</v>
      </c>
      <c r="AK186" s="25">
        <f ca="1">IFERROR(INDEX(Conflict!$I$8:$I$225,MATCH($C186,_xlfn.ANCHORARRAY(Conflict!$C$8),0)),NA())</f>
        <v>1.78571428571428</v>
      </c>
      <c r="AL186" s="49"/>
      <c r="AM186" s="25">
        <f>IFERROR(INDEX('Data Reliability'!$G$6:$G$409,MATCH($C186,'Data Reliability'!$E$6:$E$409,0)),NA())</f>
        <v>8.3333333333333301E-2</v>
      </c>
      <c r="AN186" s="25">
        <f>IFERROR(INDEX('Data Reliability'!$H$6:$H$409,MATCH($C186,'Data Reliability'!$E$6:$E$409,0)),NA())</f>
        <v>0.625</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0.5</v>
      </c>
      <c r="N187" s="23">
        <f t="shared" ca="1" si="16"/>
        <v>0.5</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2.9601495210658144</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1.25178359815231</v>
      </c>
      <c r="AB187" s="25">
        <f ca="1">IFERROR(INDEX(Socioeconomic!$H$8:$H$225,MATCH($C187,_xlfn.ANCHORARRAY(Socioeconomic!$C$8),0)),NA())</f>
        <v>0.28571428571428598</v>
      </c>
      <c r="AC187" s="25">
        <f ca="1">IFERROR(INDEX('Natural Hazard'!$H$8:$H$225,MATCH($C187,_xlfn.ANCHORARRAY('Natural Hazard'!$C$8),0)),NA())</f>
        <v>4</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7</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5.9523809523809499</v>
      </c>
      <c r="AL187" s="49"/>
      <c r="AM187" s="25">
        <f>IFERROR(INDEX('Data Reliability'!$G$6:$G$409,MATCH($C187,'Data Reliability'!$E$6:$E$409,0)),NA())</f>
        <v>0.16666666666666699</v>
      </c>
      <c r="AN187" s="25">
        <f>IFERROR(INDEX('Data Reliability'!$H$6:$H$409,MATCH($C187,'Data Reliability'!$E$6:$E$409,0)),NA())</f>
        <v>0.625</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0</v>
      </c>
      <c r="N188" s="23">
        <f t="shared" ca="1" si="16"/>
        <v>0</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0.83809830998868184</v>
      </c>
      <c r="U188" s="25">
        <f ca="1">IFERROR(INDEX(Socioeconomic!$G$8:$G$225,MATCH($C188,_xlfn.ANCHORARRAY(Socioeconomic!$C$8),0)),NA())</f>
        <v>0.85857024007524152</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0.105443904326586</v>
      </c>
      <c r="AB188" s="25">
        <f ca="1">IFERROR(INDEX(Socioeconomic!$H$8:$H$225,MATCH($C188,_xlfn.ANCHORARRAY(Socioeconomic!$C$8),0)),NA())</f>
        <v>0.28571428571428598</v>
      </c>
      <c r="AC188" s="25">
        <f ca="1">IFERROR(INDEX('Natural Hazard'!$H$8:$H$225,MATCH($C188,_xlfn.ANCHORARRAY('Natural Hazard'!$C$8),0)),NA())</f>
        <v>0</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6.6614450753867196</v>
      </c>
      <c r="AI188" s="25">
        <f ca="1">IFERROR(INDEX(Socioeconomic!$I$8:$I$225,MATCH($C188,_xlfn.ANCHORARRAY(Socioeconomic!$C$8),0)),NA())</f>
        <v>2.58</v>
      </c>
      <c r="AJ188" s="25">
        <f ca="1">IFERROR(INDEX('Natural Hazard'!$I$8:$I$225,MATCH($C188,_xlfn.ANCHORARRAY('Natural Hazard'!$C$8),0)),NA())</f>
        <v>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0.625</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0.5</v>
      </c>
      <c r="N189" s="23">
        <f t="shared" ca="1" si="16"/>
        <v>0.5</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6.7806503622653755</v>
      </c>
      <c r="U189" s="25">
        <f ca="1">IFERROR(INDEX(Socioeconomic!$G$8:$G$225,MATCH($C189,_xlfn.ANCHORARRAY(Socioeconomic!$C$8),0)),NA())</f>
        <v>0</v>
      </c>
      <c r="V189" s="25">
        <f ca="1">IFERROR(INDEX('Natural Hazard'!$G$8:$G$225,MATCH($C189,_xlfn.ANCHORARRAY('Natural Hazard'!$C$8),0)),NA())</f>
        <v>0</v>
      </c>
      <c r="W189" s="25">
        <f ca="1">IFERROR(INDEX(Conflict!$G$8:$G$225,MATCH($C189,_xlfn.ANCHORARRAY(Conflict!$C$8),0)),NA())</f>
        <v>1.506733177748824</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5.1696534378098598</v>
      </c>
      <c r="AB189" s="25">
        <f ca="1">IFERROR(INDEX(Socioeconomic!$H$8:$H$225,MATCH($C189,_xlfn.ANCHORARRAY(Socioeconomic!$C$8),0)),NA())</f>
        <v>8</v>
      </c>
      <c r="AC189" s="25">
        <f ca="1">IFERROR(INDEX('Natural Hazard'!$H$8:$H$225,MATCH($C189,_xlfn.ANCHORARRAY('Natural Hazard'!$C$8),0)),NA())</f>
        <v>2.3333333333333299</v>
      </c>
      <c r="AD189" s="25">
        <f ca="1">IFERROR(INDEX(Conflict!$H$8:$H$225,MATCH($C189,_xlfn.ANCHORARRAY(Conflict!$C$8),0)),NA())</f>
        <v>3.8140113798008501</v>
      </c>
      <c r="AE189" s="50"/>
      <c r="AF189" s="25">
        <f ca="1">IFERROR(INDEX(Health!$I$8:$I$225,MATCH($C189,_xlfn.ANCHORARRAY(Health!$C$8),0)),NA())</f>
        <v>0</v>
      </c>
      <c r="AG189" s="25" t="e">
        <f ca="1">IFERROR(INDEX(Food!$I$8:$I$225,MATCH($C189,_xlfn.ANCHORARRAY(Food!$C$8),0)),NA())</f>
        <v>#N/A</v>
      </c>
      <c r="AH189" s="25">
        <f ca="1">IFERROR(INDEX(Macro!$I$8:$I$225,MATCH($C189,_xlfn.ANCHORARRAY(Macro!$C$8),0)),NA())</f>
        <v>8.8936753475621693</v>
      </c>
      <c r="AI189" s="25">
        <f ca="1">IFERROR(INDEX(Socioeconomic!$I$8:$I$225,MATCH($C189,_xlfn.ANCHORARRAY(Socioeconomic!$C$8),0)),NA())</f>
        <v>0</v>
      </c>
      <c r="AJ189" s="25">
        <f ca="1">IFERROR(INDEX('Natural Hazard'!$I$8:$I$225,MATCH($C189,_xlfn.ANCHORARRAY('Natural Hazard'!$C$8),0)),NA())</f>
        <v>0</v>
      </c>
      <c r="AK189" s="25">
        <f ca="1">IFERROR(INDEX(Conflict!$I$8:$I$225,MATCH($C189,_xlfn.ANCHORARRAY(Conflict!$C$8),0)),NA())</f>
        <v>0.59523809523809301</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778</v>
      </c>
      <c r="C190" s="28" t="s">
        <v>738</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f ca="1">IFERROR(INDEX(Food!$G$8:$G$225,MATCH($C190,_xlfn.ANCHORARRAY(Food!$C$8),0)),NA())</f>
        <v>0</v>
      </c>
      <c r="T190" s="25">
        <f ca="1">IFERROR(INDEX(Macro!$G$8:$G$225,MATCH($C190,_xlfn.ANCHORARRAY(Macro!$C$8),0)),NA())</f>
        <v>0</v>
      </c>
      <c r="U190" s="25">
        <f ca="1">IFERROR(INDEX(Socioeconomic!$G$8:$G$225,MATCH($C190,_xlfn.ANCHORARRAY(Socioeconomic!$C$8),0)),NA())</f>
        <v>0</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t="e">
        <f ca="1">IFERROR(INDEX(Conflict!$H$8:$H$225,MATCH($C190,_xlfn.ANCHORARRAY(Conflict!$C$8),0)),NA())</f>
        <v>#N/A</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1</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0</v>
      </c>
      <c r="N191" s="23">
        <f t="shared" ca="1" si="16"/>
        <v>0</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v>
      </c>
      <c r="U191" s="25">
        <f ca="1">IFERROR(INDEX(Socioeconomic!$G$8:$G$225,MATCH($C191,_xlfn.ANCHORARRAY(Socioeconomic!$C$8),0)),NA())</f>
        <v>0</v>
      </c>
      <c r="V191" s="25">
        <f ca="1">IFERROR(INDEX('Natural Hazard'!$G$8:$G$225,MATCH($C191,_xlfn.ANCHORARRAY('Natural Hazard'!$C$8),0)),NA())</f>
        <v>0</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3.84918619555491</v>
      </c>
      <c r="AB191" s="25">
        <f ca="1">IFERROR(INDEX(Socioeconomic!$H$8:$H$225,MATCH($C191,_xlfn.ANCHORARRAY(Socioeconomic!$C$8),0)),NA())</f>
        <v>2.1428571428571401</v>
      </c>
      <c r="AC191" s="25">
        <f ca="1">IFERROR(INDEX('Natural Hazard'!$H$8:$H$225,MATCH($C191,_xlfn.ANCHORARRAY('Natural Hazard'!$C$8),0)),NA())</f>
        <v>3.1666666666666599</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0</v>
      </c>
      <c r="AI191" s="25">
        <f ca="1">IFERROR(INDEX(Socioeconomic!$I$8:$I$225,MATCH($C191,_xlfn.ANCHORARRAY(Socioeconomic!$C$8),0)),NA())</f>
        <v>0</v>
      </c>
      <c r="AJ191" s="25">
        <f ca="1">IFERROR(INDEX('Natural Hazard'!$I$8:$I$225,MATCH($C191,_xlfn.ANCHORARRAY('Natural Hazard'!$C$8),0)),NA())</f>
        <v>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779</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v>
      </c>
      <c r="H192" s="23">
        <f t="shared" ca="1" si="12"/>
        <v>3</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5</v>
      </c>
      <c r="K192" s="23">
        <f t="shared" ca="1" si="14"/>
        <v>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v>
      </c>
      <c r="N192" s="23">
        <f t="shared" ca="1" si="16"/>
        <v>2</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0</v>
      </c>
      <c r="U192" s="25">
        <f ca="1">IFERROR(INDEX(Socioeconomic!$G$8:$G$225,MATCH($C192,_xlfn.ANCHORARRAY(Socioeconomic!$C$8),0)),NA())</f>
        <v>7.9372539331937713</v>
      </c>
      <c r="V192" s="25">
        <f ca="1">IFERROR(INDEX('Natural Hazard'!$G$8:$G$225,MATCH($C192,_xlfn.ANCHORARRAY('Natural Hazard'!$C$8),0)),NA())</f>
        <v>9.0369611411506359</v>
      </c>
      <c r="W192" s="25">
        <f ca="1">IFERROR(INDEX(Conflict!$G$8:$G$225,MATCH($C192,_xlfn.ANCHORARRAY(Conflict!$C$8),0)),NA())</f>
        <v>4.1420906495196963</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v>
      </c>
      <c r="AC192" s="25">
        <f ca="1">IFERROR(INDEX('Natural Hazard'!$H$8:$H$225,MATCH($C192,_xlfn.ANCHORARRAY('Natural Hazard'!$C$8),0)),NA())</f>
        <v>8.1666666666666607</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0</v>
      </c>
      <c r="AI192" s="25">
        <f ca="1">IFERROR(INDEX(Socioeconomic!$I$8:$I$225,MATCH($C192,_xlfn.ANCHORARRAY(Socioeconomic!$C$8),0)),NA())</f>
        <v>7</v>
      </c>
      <c r="AJ192" s="25">
        <f ca="1">IFERROR(INDEX('Natural Hazard'!$I$8:$I$225,MATCH($C192,_xlfn.ANCHORARRAY('Natural Hazard'!$C$8),0)),NA())</f>
        <v>10</v>
      </c>
      <c r="AK192" s="25">
        <f ca="1">IFERROR(INDEX(Conflict!$I$8:$I$225,MATCH($C192,_xlfn.ANCHORARRAY(Conflict!$C$8),0)),NA())</f>
        <v>1.71569149488385</v>
      </c>
      <c r="AL192" s="49"/>
      <c r="AM192" s="25">
        <f>IFERROR(INDEX('Data Reliability'!$G$6:$G$409,MATCH($C192,'Data Reliability'!$E$6:$E$409,0)),NA())</f>
        <v>8.3333333333333301E-2</v>
      </c>
      <c r="AN192" s="25">
        <f>IFERROR(INDEX('Data Reliability'!$H$6:$H$409,MATCH($C192,'Data Reliability'!$E$6:$E$409,0)),NA())</f>
        <v>0.41388888888888897</v>
      </c>
    </row>
    <row r="193" spans="2:40" x14ac:dyDescent="0.2">
      <c r="B193" s="28" t="s">
        <v>780</v>
      </c>
      <c r="C193" s="28" t="s">
        <v>739</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f ca="1">IFERROR(INDEX(Food!$G$8:$G$225,MATCH($C193,_xlfn.ANCHORARRAY(Food!$C$8),0)),NA())</f>
        <v>0</v>
      </c>
      <c r="T193" s="25">
        <f ca="1">IFERROR(INDEX(Macro!$G$8:$G$225,MATCH($C193,_xlfn.ANCHORARRAY(Macro!$C$8),0)),NA())</f>
        <v>0</v>
      </c>
      <c r="U193" s="25">
        <f ca="1">IFERROR(INDEX(Socioeconomic!$G$8:$G$225,MATCH($C193,_xlfn.ANCHORARRAY(Socioeconomic!$C$8),0)),NA())</f>
        <v>0</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t="e">
        <f ca="1">IFERROR(INDEX(Conflict!$H$8:$H$225,MATCH($C193,_xlfn.ANCHORARRAY(Conflict!$C$8),0)),NA())</f>
        <v>#N/A</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1</v>
      </c>
      <c r="AN193" s="25">
        <f>IFERROR(INDEX('Data Reliability'!$H$6:$H$409,MATCH($C193,'Data Reliability'!$E$6:$E$409,0)),NA())</f>
        <v>0.81666666666666698</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1.5</v>
      </c>
      <c r="H194" s="23">
        <f t="shared" ca="1" si="12"/>
        <v>1.5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1</v>
      </c>
      <c r="N194" s="23">
        <f t="shared" ca="1" si="16"/>
        <v>1</v>
      </c>
      <c r="O194" s="116" t="str">
        <f t="shared" si="17"/>
        <v>!</v>
      </c>
      <c r="P194" s="24"/>
      <c r="Q194" s="49"/>
      <c r="R194" s="25">
        <f ca="1">IFERROR(INDEX(Health!$G$8:$G$225,MATCH($C194,_xlfn.ANCHORARRAY(Health!$C$8),0)),NA())</f>
        <v>0</v>
      </c>
      <c r="S194" s="25">
        <f ca="1">IFERROR(INDEX(Food!$G$8:$G$225,MATCH($C194,_xlfn.ANCHORARRAY(Food!$C$8),0)),NA())</f>
        <v>5.4772255750516612</v>
      </c>
      <c r="T194" s="25">
        <f ca="1">IFERROR(INDEX(Macro!$G$8:$G$225,MATCH($C194,_xlfn.ANCHORARRAY(Macro!$C$8),0)),NA())</f>
        <v>4.2620618107899881</v>
      </c>
      <c r="U194" s="25">
        <f ca="1">IFERROR(INDEX(Socioeconomic!$G$8:$G$225,MATCH($C194,_xlfn.ANCHORARRAY(Socioeconomic!$C$8),0)),NA())</f>
        <v>0</v>
      </c>
      <c r="V194" s="25">
        <f ca="1">IFERROR(INDEX('Natural Hazard'!$G$8:$G$225,MATCH($C194,_xlfn.ANCHORARRAY('Natural Hazard'!$C$8),0)),NA())</f>
        <v>0</v>
      </c>
      <c r="W194" s="25">
        <f ca="1">IFERROR(INDEX(Conflict!$G$8:$G$225,MATCH($C194,_xlfn.ANCHORARRAY(Conflict!$C$8),0)),NA())</f>
        <v>10</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5.3873128733463904</v>
      </c>
      <c r="AB194" s="25">
        <f ca="1">IFERROR(INDEX(Socioeconomic!$H$8:$H$225,MATCH($C194,_xlfn.ANCHORARRAY(Socioeconomic!$C$8),0)),NA())</f>
        <v>10</v>
      </c>
      <c r="AC194" s="25">
        <f ca="1">IFERROR(INDEX('Natural Hazard'!$H$8:$H$225,MATCH($C194,_xlfn.ANCHORARRAY('Natural Hazard'!$C$8),0)),NA())</f>
        <v>5</v>
      </c>
      <c r="AD194" s="25">
        <f ca="1">IFERROR(INDEX(Conflict!$H$8:$H$225,MATCH($C194,_xlfn.ANCHORARRAY(Conflict!$C$8),0)),NA())</f>
        <v>10</v>
      </c>
      <c r="AE194" s="50"/>
      <c r="AF194" s="25">
        <f ca="1">IFERROR(INDEX(Health!$I$8:$I$225,MATCH($C194,_xlfn.ANCHORARRAY(Health!$C$8),0)),NA())</f>
        <v>0</v>
      </c>
      <c r="AG194" s="25">
        <f ca="1">IFERROR(INDEX(Food!$I$8:$I$225,MATCH($C194,_xlfn.ANCHORARRAY(Food!$C$8),0)),NA())</f>
        <v>3</v>
      </c>
      <c r="AH194" s="25">
        <f ca="1">IFERROR(INDEX(Macro!$I$8:$I$225,MATCH($C194,_xlfn.ANCHORARRAY(Macro!$C$8),0)),NA())</f>
        <v>3.3718425690228999</v>
      </c>
      <c r="AI194" s="25">
        <f ca="1">IFERROR(INDEX(Socioeconomic!$I$8:$I$225,MATCH($C194,_xlfn.ANCHORARRAY(Socioeconomic!$C$8),0)),NA())</f>
        <v>0</v>
      </c>
      <c r="AJ194" s="25">
        <f ca="1">IFERROR(INDEX('Natural Hazard'!$I$8:$I$225,MATCH($C194,_xlfn.ANCHORARRAY('Natural Hazard'!$C$8),0)),NA())</f>
        <v>0</v>
      </c>
      <c r="AK194" s="25">
        <f ca="1">IFERROR(INDEX(Conflict!$I$8:$I$225,MATCH($C194,_xlfn.ANCHORARRAY(Conflict!$C$8),0)),NA())</f>
        <v>10</v>
      </c>
      <c r="AL194" s="49"/>
      <c r="AM194" s="25">
        <f>IFERROR(INDEX('Data Reliability'!$G$6:$G$409,MATCH($C194,'Data Reliability'!$E$6:$E$409,0)),NA())</f>
        <v>8.3333333333333301E-2</v>
      </c>
      <c r="AN194" s="25">
        <f>IFERROR(INDEX('Data Reliability'!$H$6:$H$409,MATCH($C194,'Data Reliability'!$E$6:$E$409,0)),NA())</f>
        <v>0.50277777777777799</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1.5</v>
      </c>
      <c r="H195" s="23">
        <f t="shared" ca="1" si="12"/>
        <v>1.5</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1.5</v>
      </c>
      <c r="N195" s="23">
        <f t="shared" ca="1" si="16"/>
        <v>1.5</v>
      </c>
      <c r="O195" s="116" t="str">
        <f t="shared" si="17"/>
        <v>!</v>
      </c>
      <c r="P195" s="24"/>
      <c r="Q195" s="49"/>
      <c r="R195" s="25">
        <f ca="1">IFERROR(INDEX(Health!$G$8:$G$225,MATCH($C195,_xlfn.ANCHORARRAY(Health!$C$8),0)),NA())</f>
        <v>7.5159693931233749</v>
      </c>
      <c r="S195" s="25">
        <f ca="1">IFERROR(INDEX(Food!$G$8:$G$225,MATCH($C195,_xlfn.ANCHORARRAY(Food!$C$8),0)),NA())</f>
        <v>0</v>
      </c>
      <c r="T195" s="25">
        <f ca="1">IFERROR(INDEX(Macro!$G$8:$G$225,MATCH($C195,_xlfn.ANCHORARRAY(Macro!$C$8),0)),NA())</f>
        <v>4.7845162331676132</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6.726997051540649</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4.2022781687586104</v>
      </c>
      <c r="AB195" s="25">
        <f ca="1">IFERROR(INDEX(Socioeconomic!$H$8:$H$225,MATCH($C195,_xlfn.ANCHORARRAY(Socioeconomic!$C$8),0)),NA())</f>
        <v>8.4285714285714199</v>
      </c>
      <c r="AC195" s="25">
        <f ca="1">IFERROR(INDEX('Natural Hazard'!$H$8:$H$225,MATCH($C195,_xlfn.ANCHORARRAY('Natural Hazard'!$C$8),0)),NA())</f>
        <v>3.1666666666666599</v>
      </c>
      <c r="AD195" s="25">
        <f ca="1">IFERROR(INDEX(Conflict!$H$8:$H$225,MATCH($C195,_xlfn.ANCHORARRAY(Conflict!$C$8),0)),NA())</f>
        <v>4.5252489331436596</v>
      </c>
      <c r="AE195" s="50"/>
      <c r="AF195" s="25">
        <f ca="1">IFERROR(INDEX(Health!$I$8:$I$225,MATCH($C195,_xlfn.ANCHORARRAY(Health!$C$8),0)),NA())</f>
        <v>7</v>
      </c>
      <c r="AG195" s="25" t="e">
        <f ca="1">IFERROR(INDEX(Food!$I$8:$I$225,MATCH($C195,_xlfn.ANCHORARRAY(Food!$C$8),0)),NA())</f>
        <v>#N/A</v>
      </c>
      <c r="AH195" s="25">
        <f ca="1">IFERROR(INDEX(Macro!$I$8:$I$225,MATCH($C195,_xlfn.ANCHORARRAY(Macro!$C$8),0)),NA())</f>
        <v>5.4474251028000804</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10</v>
      </c>
      <c r="AL195" s="49"/>
      <c r="AM195" s="25">
        <f>IFERROR(INDEX('Data Reliability'!$G$6:$G$409,MATCH($C195,'Data Reliability'!$E$6:$E$409,0)),NA())</f>
        <v>8.3333333333333301E-2</v>
      </c>
      <c r="AN195" s="25">
        <f>IFERROR(INDEX('Data Reliability'!$H$6:$H$409,MATCH($C195,'Data Reliability'!$E$6:$E$409,0)),NA())</f>
        <v>0.52500000000000002</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0.18447891414972326</v>
      </c>
      <c r="V196" s="25">
        <f ca="1">IFERROR(INDEX('Natural Hazard'!$G$8:$G$225,MATCH($C196,_xlfn.ANCHORARRAY('Natural Hazard'!$C$8),0)),NA())</f>
        <v>0</v>
      </c>
      <c r="W196" s="25">
        <f ca="1">IFERROR(INDEX(Conflict!$G$8:$G$225,MATCH($C196,_xlfn.ANCHORARRAY(Conflict!$C$8),0)),NA())</f>
        <v>2.3374339710162255</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2.71428571428571</v>
      </c>
      <c r="AC196" s="25">
        <f ca="1">IFERROR(INDEX('Natural Hazard'!$H$8:$H$225,MATCH($C196,_xlfn.ANCHORARRAY('Natural Hazard'!$C$8),0)),NA())</f>
        <v>8.5</v>
      </c>
      <c r="AD196" s="25">
        <f ca="1">IFERROR(INDEX(Conflict!$H$8:$H$225,MATCH($C196,_xlfn.ANCHORARRAY(Conflict!$C$8),0)),NA())</f>
        <v>1.5024893314366901</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1.25382783347909E-2</v>
      </c>
      <c r="AJ196" s="25">
        <f ca="1">IFERROR(INDEX('Natural Hazard'!$I$8:$I$225,MATCH($C196,_xlfn.ANCHORARRAY('Natural Hazard'!$C$8),0)),NA())</f>
        <v>0</v>
      </c>
      <c r="AK196" s="25">
        <f ca="1">IFERROR(INDEX(Conflict!$I$8:$I$225,MATCH($C196,_xlfn.ANCHORARRAY(Conflict!$C$8),0)),NA())</f>
        <v>3.63636363636363</v>
      </c>
      <c r="AL196" s="49"/>
      <c r="AM196" s="25">
        <f>IFERROR(INDEX('Data Reliability'!$G$6:$G$409,MATCH($C196,'Data Reliability'!$E$6:$E$409,0)),NA())</f>
        <v>0</v>
      </c>
      <c r="AN196" s="25">
        <f>IFERROR(INDEX('Data Reliability'!$H$6:$H$409,MATCH($C196,'Data Reliability'!$E$6:$E$409,0)),NA())</f>
        <v>0.391666666666667</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1</v>
      </c>
      <c r="H197" s="23">
        <f t="shared" ca="1" si="12"/>
        <v>1</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2</v>
      </c>
      <c r="K197" s="23">
        <f t="shared" ca="1" si="14"/>
        <v>2</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1</v>
      </c>
      <c r="N197" s="23">
        <f t="shared" ca="1" si="16"/>
        <v>1</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0</v>
      </c>
      <c r="W197" s="25">
        <f ca="1">IFERROR(INDEX(Conflict!$G$8:$G$225,MATCH($C197,_xlfn.ANCHORARRAY(Conflict!$C$8),0)),NA())</f>
        <v>1.7639910135470627</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6.2857142857142803</v>
      </c>
      <c r="AC197" s="25">
        <f ca="1">IFERROR(INDEX('Natural Hazard'!$H$8:$H$225,MATCH($C197,_xlfn.ANCHORARRAY('Natural Hazard'!$C$8),0)),NA())</f>
        <v>8</v>
      </c>
      <c r="AD197" s="25">
        <f ca="1">IFERROR(INDEX(Conflict!$H$8:$H$225,MATCH($C197,_xlfn.ANCHORARRAY(Conflict!$C$8),0)),NA())</f>
        <v>2.6137980085348498</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0</v>
      </c>
      <c r="AK197" s="25">
        <f ca="1">IFERROR(INDEX(Conflict!$I$8:$I$225,MATCH($C197,_xlfn.ANCHORARRAY(Conflict!$C$8),0)),NA())</f>
        <v>1.19047619047618</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0.5</v>
      </c>
      <c r="H198" s="23">
        <f t="shared" ref="H198:H223" ca="1" si="18">G198</f>
        <v>0.5</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1</v>
      </c>
      <c r="K198" s="23">
        <f t="shared" ref="K198:K223" ca="1" si="20">J198</f>
        <v>1</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0</v>
      </c>
      <c r="U198" s="25">
        <f ca="1">IFERROR(INDEX(Socioeconomic!$G$8:$G$225,MATCH($C198,_xlfn.ANCHORARRAY(Socioeconomic!$C$8),0)),NA())</f>
        <v>0</v>
      </c>
      <c r="V198" s="25">
        <f ca="1">IFERROR(INDEX('Natural Hazard'!$G$8:$G$225,MATCH($C198,_xlfn.ANCHORARRAY('Natural Hazard'!$C$8),0)),NA())</f>
        <v>6.7082039324993685</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10</v>
      </c>
      <c r="AB198" s="25">
        <f ca="1">IFERROR(INDEX(Socioeconomic!$H$8:$H$225,MATCH($C198,_xlfn.ANCHORARRAY(Socioeconomic!$C$8),0)),NA())</f>
        <v>2.2857142857142798</v>
      </c>
      <c r="AC198" s="25">
        <f ca="1">IFERROR(INDEX('Natural Hazard'!$H$8:$H$225,MATCH($C198,_xlfn.ANCHORARRAY('Natural Hazard'!$C$8),0)),NA())</f>
        <v>4.5</v>
      </c>
      <c r="AD198" s="25">
        <f ca="1">IFERROR(INDEX(Conflict!$H$8:$H$225,MATCH($C198,_xlfn.ANCHORARRAY(Conflict!$C$8),0)),NA())</f>
        <v>0.72457325746799395</v>
      </c>
      <c r="AE198" s="50"/>
      <c r="AF198" s="25">
        <f ca="1">IFERROR(INDEX(Health!$I$8:$I$225,MATCH($C198,_xlfn.ANCHORARRAY(Health!$C$8),0)),NA())</f>
        <v>0</v>
      </c>
      <c r="AG198" s="25" t="e">
        <f ca="1">IFERROR(INDEX(Food!$I$8:$I$225,MATCH($C198,_xlfn.ANCHORARRAY(Food!$C$8),0)),NA())</f>
        <v>#N/A</v>
      </c>
      <c r="AH198" s="25">
        <f ca="1">IFERROR(INDEX(Macro!$I$8:$I$225,MATCH($C198,_xlfn.ANCHORARRAY(Macro!$C$8),0)),NA())</f>
        <v>0</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0.63333333333333297</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0.5</v>
      </c>
      <c r="N199" s="23">
        <f t="shared" ca="1" si="22"/>
        <v>0.5</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4.0136891204365055</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2.3013857650729102</v>
      </c>
      <c r="AB199" s="25">
        <f ca="1">IFERROR(INDEX(Socioeconomic!$H$8:$H$225,MATCH($C199,_xlfn.ANCHORARRAY(Socioeconomic!$C$8),0)),NA())</f>
        <v>8.4285714285714199</v>
      </c>
      <c r="AC199" s="25">
        <f ca="1">IFERROR(INDEX('Natural Hazard'!$H$8:$H$225,MATCH($C199,_xlfn.ANCHORARRAY('Natural Hazard'!$C$8),0)),NA())</f>
        <v>5.8333333333333304</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7</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1.5</v>
      </c>
      <c r="K200" s="23">
        <f t="shared" ca="1" si="20"/>
        <v>1.5</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f ca="1">IFERROR(INDEX(Macro!$G$8:$G$225,MATCH($C200,_xlfn.ANCHORARRAY(Macro!$C$8),0)),NA())</f>
        <v>0</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7.8571428571428497</v>
      </c>
      <c r="AC200" s="25">
        <f ca="1">IFERROR(INDEX('Natural Hazard'!$H$8:$H$225,MATCH($C200,_xlfn.ANCHORARRAY('Natural Hazard'!$C$8),0)),NA())</f>
        <v>7</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0.78333333333333299</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0.5</v>
      </c>
      <c r="N201" s="23">
        <f t="shared" ca="1" si="22"/>
        <v>0.5</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2.6755297699127647</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2.2820382596918898</v>
      </c>
      <c r="AB201" s="25">
        <f ca="1">IFERROR(INDEX(Socioeconomic!$H$8:$H$225,MATCH($C201,_xlfn.ANCHORARRAY(Socioeconomic!$C$8),0)),NA())</f>
        <v>2.8571428571428501</v>
      </c>
      <c r="AC201" s="25">
        <f ca="1">IFERROR(INDEX('Natural Hazard'!$H$8:$H$225,MATCH($C201,_xlfn.ANCHORARRAY('Natural Hazard'!$C$8),0)),NA())</f>
        <v>3.8333333333333299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3.1368709614254899</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8.5224316896258898</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2.5</v>
      </c>
      <c r="H202" s="23">
        <f t="shared" ca="1" si="18"/>
        <v>2.5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3.5</v>
      </c>
      <c r="N202" s="23">
        <f t="shared" ca="1" si="22"/>
        <v>3.5</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7.3029674334022125</v>
      </c>
      <c r="W202" s="25">
        <f ca="1">IFERROR(INDEX(Conflict!$G$8:$G$225,MATCH($C202,_xlfn.ANCHORARRAY(Conflict!$C$8),0)),NA())</f>
        <v>2.7779358260711349</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5.3333333333333304</v>
      </c>
      <c r="AD202" s="25">
        <f ca="1">IFERROR(INDEX(Conflict!$H$8:$H$225,MATCH($C202,_xlfn.ANCHORARRAY(Conflict!$C$8),0)),NA())</f>
        <v>1.10241820768136</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10</v>
      </c>
      <c r="AK202" s="25">
        <f ca="1">IFERROR(INDEX(Conflict!$I$8:$I$225,MATCH($C202,_xlfn.ANCHORARRAY(Conflict!$C$8),0)),NA())</f>
        <v>7</v>
      </c>
      <c r="AL202" s="49"/>
      <c r="AM202" s="25">
        <f>IFERROR(INDEX('Data Reliability'!$G$6:$G$409,MATCH($C202,'Data Reliability'!$E$6:$E$409,0)),NA())</f>
        <v>0</v>
      </c>
      <c r="AN202" s="25">
        <f>IFERROR(INDEX('Data Reliability'!$H$6:$H$409,MATCH($C202,'Data Reliability'!$E$6:$E$409,0)),NA())</f>
        <v>0.391666666666667</v>
      </c>
    </row>
    <row r="203" spans="2:40" x14ac:dyDescent="0.2">
      <c r="B203" s="28" t="s">
        <v>791</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2.5</v>
      </c>
      <c r="H203" s="23">
        <f t="shared" ca="1" si="18"/>
        <v>2.5</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3</v>
      </c>
      <c r="N203" s="23">
        <f t="shared" ca="1" si="22"/>
        <v>3</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2.0450596517316875</v>
      </c>
      <c r="V203" s="25">
        <f ca="1">IFERROR(INDEX('Natural Hazard'!$G$8:$G$225,MATCH($C203,_xlfn.ANCHORARRAY('Natural Hazard'!$C$8),0)),NA())</f>
        <v>9.1287092917527666</v>
      </c>
      <c r="W203" s="25">
        <f ca="1">IFERROR(INDEX(Conflict!$G$8:$G$225,MATCH($C203,_xlfn.ANCHORARRAY(Conflict!$C$8),0)),NA())</f>
        <v>5.7470073850097849</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8.3333333333333304</v>
      </c>
      <c r="AD203" s="25">
        <f ca="1">IFERROR(INDEX(Conflict!$H$8:$H$225,MATCH($C203,_xlfn.ANCHORARRAY(Conflict!$C$8),0)),NA())</f>
        <v>3.3028093883356999</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1.72211075611686</v>
      </c>
      <c r="AJ203" s="25">
        <f ca="1">IFERROR(INDEX('Natural Hazard'!$I$8:$I$225,MATCH($C203,_xlfn.ANCHORARRAY('Natural Hazard'!$C$8),0)),NA())</f>
        <v>10</v>
      </c>
      <c r="AK203" s="25">
        <f ca="1">IFERROR(INDEX(Conflict!$I$8:$I$225,MATCH($C203,_xlfn.ANCHORARRAY(Conflict!$C$8),0)),NA())</f>
        <v>10</v>
      </c>
      <c r="AL203" s="49"/>
      <c r="AM203" s="25">
        <f>IFERROR(INDEX('Data Reliability'!$G$6:$G$409,MATCH($C203,'Data Reliability'!$E$6:$E$409,0)),NA())</f>
        <v>0</v>
      </c>
      <c r="AN203" s="25">
        <f>IFERROR(INDEX('Data Reliability'!$H$6:$H$409,MATCH($C203,'Data Reliability'!$E$6:$E$409,0)),NA())</f>
        <v>0.358333333333333</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f ca="1">IFERROR(INDEX(Food!$G$8:$G$225,MATCH($C204,_xlfn.ANCHORARRAY(Food!$C$8),0)),NA())</f>
        <v>0</v>
      </c>
      <c r="T204" s="25">
        <f ca="1">IFERROR(INDEX(Macro!$G$8:$G$225,MATCH($C204,_xlfn.ANCHORARRAY(Macro!$C$8),0)),NA())</f>
        <v>0</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7.5714285714285703</v>
      </c>
      <c r="AC204" s="25">
        <f ca="1">IFERROR(INDEX('Natural Hazard'!$H$8:$H$225,MATCH($C204,_xlfn.ANCHORARRAY('Natural Hazard'!$C$8),0)),NA())</f>
        <v>4.5</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781</v>
      </c>
      <c r="C205" s="28" t="s">
        <v>740</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f ca="1">IFERROR(INDEX(Food!$G$8:$G$225,MATCH($C205,_xlfn.ANCHORARRAY(Food!$C$8),0)),NA())</f>
        <v>0</v>
      </c>
      <c r="T205" s="25">
        <f ca="1">IFERROR(INDEX(Macro!$G$8:$G$225,MATCH($C205,_xlfn.ANCHORARRAY(Macro!$C$8),0)),NA())</f>
        <v>6.9</v>
      </c>
      <c r="U205" s="25">
        <f ca="1">IFERROR(INDEX(Socioeconomic!$G$8:$G$225,MATCH($C205,_xlfn.ANCHORARRAY(Socioeconomic!$C$8),0)),NA())</f>
        <v>0</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t="e">
        <f ca="1">IFERROR(INDEX(Conflict!$H$8:$H$225,MATCH($C205,_xlfn.ANCHORARRAY(Conflict!$C$8),0)),NA())</f>
        <v>#N/A</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0.83333333333333304</v>
      </c>
      <c r="AN205" s="25">
        <f>IFERROR(INDEX('Data Reliability'!$H$6:$H$409,MATCH($C205,'Data Reliability'!$E$6:$E$409,0)),NA())</f>
        <v>0.57499999999999996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v>
      </c>
      <c r="H206" s="23">
        <f t="shared" ca="1" si="18"/>
        <v>1</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2</v>
      </c>
      <c r="K206" s="23">
        <f t="shared" ca="1" si="20"/>
        <v>2</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v>
      </c>
      <c r="N206" s="23">
        <f t="shared" ca="1" si="22"/>
        <v>1</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2.9821468767434611</v>
      </c>
      <c r="U206" s="25">
        <f ca="1">IFERROR(INDEX(Socioeconomic!$G$8:$G$225,MATCH($C206,_xlfn.ANCHORARRAY(Socioeconomic!$C$8),0)),NA())</f>
        <v>4.8579158375234543</v>
      </c>
      <c r="V206" s="25">
        <f ca="1">IFERROR(INDEX('Natural Hazard'!$G$8:$G$225,MATCH($C206,_xlfn.ANCHORARRAY('Natural Hazard'!$C$8),0)),NA())</f>
        <v>0</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4.8213983409514096</v>
      </c>
      <c r="AB206" s="25">
        <f ca="1">IFERROR(INDEX(Socioeconomic!$H$8:$H$225,MATCH($C206,_xlfn.ANCHORARRAY(Socioeconomic!$C$8),0)),NA())</f>
        <v>8.2857142857142794</v>
      </c>
      <c r="AC206" s="25">
        <f ca="1">IFERROR(INDEX('Natural Hazard'!$H$8:$H$225,MATCH($C206,_xlfn.ANCHORARRAY('Natural Hazard'!$C$8),0)),NA())</f>
        <v>7</v>
      </c>
      <c r="AD206" s="25">
        <f ca="1">IFERROR(INDEX(Conflict!$H$8:$H$225,MATCH($C206,_xlfn.ANCHORARRAY(Conflict!$C$8),0)),NA())</f>
        <v>3.3250355618776601</v>
      </c>
      <c r="AE206" s="50"/>
      <c r="AF206" s="25">
        <f ca="1">IFERROR(INDEX(Health!$I$8:$I$225,MATCH($C206,_xlfn.ANCHORARRAY(Health!$C$8),0)),NA())</f>
        <v>10</v>
      </c>
      <c r="AG206" s="25" t="e">
        <f ca="1">IFERROR(INDEX(Food!$I$8:$I$225,MATCH($C206,_xlfn.ANCHORARRAY(Food!$C$8),0)),NA())</f>
        <v>#N/A</v>
      </c>
      <c r="AH206" s="25">
        <f ca="1">IFERROR(INDEX(Macro!$I$8:$I$225,MATCH($C206,_xlfn.ANCHORARRAY(Macro!$C$8),0)),NA())</f>
        <v>1.8445271196397099</v>
      </c>
      <c r="AI206" s="25">
        <f ca="1">IFERROR(INDEX(Socioeconomic!$I$8:$I$225,MATCH($C206,_xlfn.ANCHORARRAY(Socioeconomic!$C$8),0)),NA())</f>
        <v>2.84819696536601</v>
      </c>
      <c r="AJ206" s="25">
        <f ca="1">IFERROR(INDEX('Natural Hazard'!$I$8:$I$225,MATCH($C206,_xlfn.ANCHORARRAY('Natural Hazard'!$C$8),0)),NA())</f>
        <v>0</v>
      </c>
      <c r="AK206" s="25">
        <f ca="1">IFERROR(INDEX(Conflict!$I$8:$I$225,MATCH($C206,_xlfn.ANCHORARRAY(Conflict!$C$8),0)),NA())</f>
        <v>0</v>
      </c>
      <c r="AL206" s="49"/>
      <c r="AM206" s="25">
        <f>IFERROR(INDEX('Data Reliability'!$G$6:$G$409,MATCH($C206,'Data Reliability'!$E$6:$E$409,0)),NA())</f>
        <v>8.3333333333333301E-2</v>
      </c>
      <c r="AN206" s="25">
        <f>IFERROR(INDEX('Data Reliability'!$H$6:$H$409,MATCH($C206,'Data Reliability'!$E$6:$E$409,0)),NA())</f>
        <v>0.47499999999999998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1</v>
      </c>
      <c r="H207" s="23">
        <f t="shared" ca="1" si="18"/>
        <v>1</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1</v>
      </c>
      <c r="N207" s="23">
        <f t="shared" ca="1" si="22"/>
        <v>1</v>
      </c>
      <c r="O207" s="116" t="str">
        <f t="shared" si="23"/>
        <v>!</v>
      </c>
      <c r="P207" s="24"/>
      <c r="Q207" s="49"/>
      <c r="R207" s="25">
        <f ca="1">IFERROR(INDEX(Health!$G$8:$G$225,MATCH($C207,_xlfn.ANCHORARRAY(Health!$C$8),0)),NA())</f>
        <v>0</v>
      </c>
      <c r="S207" s="25">
        <f ca="1">IFERROR(INDEX(Food!$G$8:$G$225,MATCH($C207,_xlfn.ANCHORARRAY(Food!$C$8),0)),NA())</f>
        <v>0</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3.6064256664736778</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5.8333333333333304</v>
      </c>
      <c r="AD207" s="25">
        <f ca="1">IFERROR(INDEX(Conflict!$H$8:$H$225,MATCH($C207,_xlfn.ANCHORARRAY(Conflict!$C$8),0)),NA())</f>
        <v>6.4144736842105203</v>
      </c>
      <c r="AE207" s="50"/>
      <c r="AF207" s="25">
        <f ca="1">IFERROR(INDEX(Health!$I$8:$I$225,MATCH($C207,_xlfn.ANCHORARRAY(Health!$C$8),0)),NA())</f>
        <v>0</v>
      </c>
      <c r="AG207" s="25" t="e">
        <f ca="1">IFERROR(INDEX(Food!$I$8:$I$225,MATCH($C207,_xlfn.ANCHORARRAY(Food!$C$8),0)),NA())</f>
        <v>#N/A</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2.02764976958525</v>
      </c>
      <c r="AL207" s="49"/>
      <c r="AM207" s="25">
        <f>IFERROR(INDEX('Data Reliability'!$G$6:$G$409,MATCH($C207,'Data Reliability'!$E$6:$E$409,0)),NA())</f>
        <v>0</v>
      </c>
      <c r="AN207" s="25">
        <f>IFERROR(INDEX('Data Reliability'!$H$6:$H$409,MATCH($C207,'Data Reliability'!$E$6:$E$409,0)),NA())</f>
        <v>0.4</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2.5</v>
      </c>
      <c r="H208" s="23">
        <f t="shared" ca="1" si="18"/>
        <v>2.5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4</v>
      </c>
      <c r="N208" s="23">
        <f t="shared" ca="1" si="22"/>
        <v>4</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4.780914437337568</v>
      </c>
      <c r="V208" s="25">
        <f ca="1">IFERROR(INDEX('Natural Hazard'!$G$8:$G$225,MATCH($C208,_xlfn.ANCHORARRAY('Natural Hazard'!$C$8),0)),NA())</f>
        <v>5.9160797830996161</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2.2857142857142798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10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0.36666666666666697</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v>
      </c>
      <c r="N209" s="23">
        <f t="shared" ca="1" si="22"/>
        <v>1</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5.1032973687673673</v>
      </c>
      <c r="U209" s="25">
        <f ca="1">IFERROR(INDEX(Socioeconomic!$G$8:$G$225,MATCH($C209,_xlfn.ANCHORARRAY(Socioeconomic!$C$8),0)),NA())</f>
        <v>0</v>
      </c>
      <c r="V209" s="25">
        <f ca="1">IFERROR(INDEX('Natural Hazard'!$G$8:$G$225,MATCH($C209,_xlfn.ANCHORARRAY('Natural Hazard'!$C$8),0)),NA())</f>
        <v>3.4156502553198562</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4.6472707925221899</v>
      </c>
      <c r="AB209" s="25">
        <f ca="1">IFERROR(INDEX(Socioeconomic!$H$8:$H$225,MATCH($C209,_xlfn.ANCHORARRAY(Socioeconomic!$C$8),0)),NA())</f>
        <v>2.5714285714285698</v>
      </c>
      <c r="AC209" s="25">
        <f ca="1">IFERROR(INDEX('Natural Hazard'!$H$8:$H$225,MATCH($C209,_xlfn.ANCHORARRAY('Natural Hazard'!$C$8),0)),NA())</f>
        <v>1.1666666666666601</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5.6040728411983496</v>
      </c>
      <c r="AI209" s="25">
        <f ca="1">IFERROR(INDEX(Socioeconomic!$I$8:$I$225,MATCH($C209,_xlfn.ANCHORARRAY(Socioeconomic!$C$8),0)),NA())</f>
        <v>0</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0.47499999999999998</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0</v>
      </c>
      <c r="H210" s="23">
        <f t="shared" ca="1" si="18"/>
        <v>0</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0</v>
      </c>
      <c r="N210" s="23">
        <f t="shared" ca="1" si="22"/>
        <v>0</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2.8852472263257991</v>
      </c>
      <c r="U210" s="25">
        <f ca="1">IFERROR(INDEX(Socioeconomic!$G$8:$G$225,MATCH($C210,_xlfn.ANCHORARRAY(Socioeconomic!$C$8),0)),NA())</f>
        <v>0</v>
      </c>
      <c r="V210" s="25">
        <f ca="1">IFERROR(INDEX('Natural Hazard'!$G$8:$G$225,MATCH($C210,_xlfn.ANCHORARRAY('Natural Hazard'!$C$8),0)),NA())</f>
        <v>0</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1.63389682942755</v>
      </c>
      <c r="AB210" s="25">
        <f ca="1">IFERROR(INDEX(Socioeconomic!$H$8:$H$225,MATCH($C210,_xlfn.ANCHORARRAY(Socioeconomic!$C$8),0)),NA())</f>
        <v>1.1428571428571399</v>
      </c>
      <c r="AC210" s="25">
        <f ca="1">IFERROR(INDEX('Natural Hazard'!$H$8:$H$225,MATCH($C210,_xlfn.ANCHORARRAY('Natural Hazard'!$C$8),0)),NA())</f>
        <v>9.3333333333333304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5.0949676914039497</v>
      </c>
      <c r="AI210" s="25">
        <f ca="1">IFERROR(INDEX(Socioeconomic!$I$8:$I$225,MATCH($C210,_xlfn.ANCHORARRAY(Socioeconomic!$C$8),0)),NA())</f>
        <v>0</v>
      </c>
      <c r="AJ210" s="25">
        <f ca="1">IFERROR(INDEX('Natural Hazard'!$I$8:$I$225,MATCH($C210,_xlfn.ANCHORARRAY('Natural Hazard'!$C$8),0)),NA())</f>
        <v>0</v>
      </c>
      <c r="AK210" s="25">
        <f ca="1">IFERROR(INDEX(Conflict!$I$8:$I$225,MATCH($C210,_xlfn.ANCHORARRAY(Conflict!$C$8),0)),NA())</f>
        <v>0.59523809523809301</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v>
      </c>
      <c r="H211" s="23">
        <f t="shared" ca="1" si="18"/>
        <v>1</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1</v>
      </c>
      <c r="K211" s="23">
        <f t="shared" ca="1" si="20"/>
        <v>1</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1.5</v>
      </c>
      <c r="N211" s="23">
        <f t="shared" ca="1" si="22"/>
        <v>1.5</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3.3548332964972665</v>
      </c>
      <c r="U211" s="25">
        <f ca="1">IFERROR(INDEX(Socioeconomic!$G$8:$G$225,MATCH($C211,_xlfn.ANCHORARRAY(Socioeconomic!$C$8),0)),NA())</f>
        <v>0</v>
      </c>
      <c r="V211" s="25">
        <f ca="1">IFERROR(INDEX('Natural Hazard'!$G$8:$G$225,MATCH($C211,_xlfn.ANCHORARRAY('Natural Hazard'!$C$8),0)),NA())</f>
        <v>8.4656167328001928</v>
      </c>
      <c r="W211" s="25">
        <f ca="1">IFERROR(INDEX(Conflict!$G$8:$G$225,MATCH($C211,_xlfn.ANCHORARRAY(Conflict!$C$8),0)),NA())</f>
        <v>3.1456465886812333</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8.1878642772497496</v>
      </c>
      <c r="AB211" s="25">
        <f ca="1">IFERROR(INDEX(Socioeconomic!$H$8:$H$225,MATCH($C211,_xlfn.ANCHORARRAY(Socioeconomic!$C$8),0)),NA())</f>
        <v>4.2857142857142803</v>
      </c>
      <c r="AC211" s="25">
        <f ca="1">IFERROR(INDEX('Natural Hazard'!$H$8:$H$225,MATCH($C211,_xlfn.ANCHORARRAY('Natural Hazard'!$C$8),0)),NA())</f>
        <v>7.1666666666666599</v>
      </c>
      <c r="AD211" s="25">
        <f ca="1">IFERROR(INDEX(Conflict!$H$8:$H$225,MATCH($C211,_xlfn.ANCHORARRAY(Conflict!$C$8),0)),NA())</f>
        <v>1.4135846372688401</v>
      </c>
      <c r="AE211" s="50"/>
      <c r="AF211" s="25">
        <f ca="1">IFERROR(INDEX(Health!$I$8:$I$225,MATCH($C211,_xlfn.ANCHORARRAY(Health!$C$8),0)),NA())</f>
        <v>0</v>
      </c>
      <c r="AG211" s="25" t="e">
        <f ca="1">IFERROR(INDEX(Food!$I$8:$I$225,MATCH($C211,_xlfn.ANCHORARRAY(Food!$C$8),0)),NA())</f>
        <v>#N/A</v>
      </c>
      <c r="AH211" s="25">
        <f ca="1">IFERROR(INDEX(Macro!$I$8:$I$225,MATCH($C211,_xlfn.ANCHORARRAY(Macro!$C$8),0)),NA())</f>
        <v>1.37458390444488</v>
      </c>
      <c r="AI211" s="25">
        <f ca="1">IFERROR(INDEX(Socioeconomic!$I$8:$I$225,MATCH($C211,_xlfn.ANCHORARRAY(Socioeconomic!$C$8),0)),NA())</f>
        <v>0</v>
      </c>
      <c r="AJ211" s="25">
        <f ca="1">IFERROR(INDEX('Natural Hazard'!$I$8:$I$225,MATCH($C211,_xlfn.ANCHORARRAY('Natural Hazard'!$C$8),0)),NA())</f>
        <v>10</v>
      </c>
      <c r="AK211" s="25">
        <f ca="1">IFERROR(INDEX(Conflict!$I$8:$I$225,MATCH($C211,_xlfn.ANCHORARRAY(Conflict!$C$8),0)),NA())</f>
        <v>7</v>
      </c>
      <c r="AL211" s="49"/>
      <c r="AM211" s="25">
        <f>IFERROR(INDEX('Data Reliability'!$G$6:$G$409,MATCH($C211,'Data Reliability'!$E$6:$E$409,0)),NA())</f>
        <v>8.3333333333333301E-2</v>
      </c>
      <c r="AN211" s="25">
        <f>IFERROR(INDEX('Data Reliability'!$H$6:$H$409,MATCH($C211,'Data Reliability'!$E$6:$E$409,0)),NA())</f>
        <v>0.51666666666666705</v>
      </c>
    </row>
    <row r="212" spans="2:40" x14ac:dyDescent="0.2">
      <c r="B212" s="28" t="s">
        <v>782</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f ca="1">IFERROR(INDEX(Macro!$G$8:$G$225,MATCH($C212,_xlfn.ANCHORARRAY(Macro!$C$8),0)),NA())</f>
        <v>0</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v>
      </c>
      <c r="AC212" s="25">
        <f ca="1">IFERROR(INDEX('Natural Hazard'!$H$8:$H$225,MATCH($C212,_xlfn.ANCHORARRAY('Natural Hazard'!$C$8),0)),NA())</f>
        <v>2.6666666666666599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783</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1</v>
      </c>
      <c r="H213" s="23">
        <f t="shared" ca="1" si="18"/>
        <v>1</v>
      </c>
      <c r="I213" s="116" t="str">
        <f t="shared" si="19"/>
        <v>!</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4.1557686603575519</v>
      </c>
      <c r="U213" s="25">
        <f ca="1">IFERROR(INDEX(Socioeconomic!$G$8:$G$225,MATCH($C213,_xlfn.ANCHORARRAY(Socioeconomic!$C$8),0)),NA())</f>
        <v>0</v>
      </c>
      <c r="V213" s="25">
        <f ca="1">IFERROR(INDEX('Natural Hazard'!$G$8:$G$225,MATCH($C213,_xlfn.ANCHORARRAY('Natural Hazard'!$C$8),0)),NA())</f>
        <v>9.3094933625126242</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5.71428571428571</v>
      </c>
      <c r="AC213" s="25">
        <f ca="1">IFERROR(INDEX('Natural Hazard'!$H$8:$H$225,MATCH($C213,_xlfn.ANCHORARRAY('Natural Hazard'!$C$8),0)),NA())</f>
        <v>8.6666666666666607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1.7270413158410001</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0.6</v>
      </c>
    </row>
    <row r="214" spans="2:40" x14ac:dyDescent="0.2">
      <c r="B214" s="28" t="s">
        <v>784</v>
      </c>
      <c r="C214" s="28" t="s">
        <v>741</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f ca="1">IFERROR(INDEX(Food!$G$8:$G$225,MATCH($C214,_xlfn.ANCHORARRAY(Food!$C$8),0)),NA())</f>
        <v>0</v>
      </c>
      <c r="T214" s="25">
        <f ca="1">IFERROR(INDEX(Macro!$G$8:$G$225,MATCH($C214,_xlfn.ANCHORARRAY(Macro!$C$8),0)),NA())</f>
        <v>0</v>
      </c>
      <c r="U214" s="25">
        <f ca="1">IFERROR(INDEX(Socioeconomic!$G$8:$G$225,MATCH($C214,_xlfn.ANCHORARRAY(Socioeconomic!$C$8),0)),NA())</f>
        <v>0</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t="e">
        <f ca="1">IFERROR(INDEX(Conflict!$H$8:$H$225,MATCH($C214,_xlfn.ANCHORARRAY(Conflict!$C$8),0)),NA())</f>
        <v>#N/A</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1</v>
      </c>
      <c r="AN214" s="25">
        <f>IFERROR(INDEX('Data Reliability'!$H$6:$H$409,MATCH($C214,'Data Reliability'!$E$6:$E$409,0)),NA())</f>
        <v>0.81666666666666698</v>
      </c>
    </row>
    <row r="215" spans="2:40" x14ac:dyDescent="0.2">
      <c r="B215" s="28" t="s">
        <v>785</v>
      </c>
      <c r="C215" s="28" t="s">
        <v>742</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f ca="1">IFERROR(INDEX(Food!$G$8:$G$225,MATCH($C215,_xlfn.ANCHORARRAY(Food!$C$8),0)),NA())</f>
        <v>0</v>
      </c>
      <c r="T215" s="25">
        <f ca="1">IFERROR(INDEX(Macro!$G$8:$G$225,MATCH($C215,_xlfn.ANCHORARRAY(Macro!$C$8),0)),NA())</f>
        <v>0</v>
      </c>
      <c r="U215" s="25">
        <f ca="1">IFERROR(INDEX(Socioeconomic!$G$8:$G$225,MATCH($C215,_xlfn.ANCHORARRAY(Socioeconomic!$C$8),0)),NA())</f>
        <v>0</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t="e">
        <f ca="1">IFERROR(INDEX(Conflict!$H$8:$H$225,MATCH($C215,_xlfn.ANCHORARRAY(Conflict!$C$8),0)),NA())</f>
        <v>#N/A</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1</v>
      </c>
      <c r="AN215" s="25">
        <f>IFERROR(INDEX('Data Reliability'!$H$6:$H$409,MATCH($C215,'Data Reliability'!$E$6:$E$409,0)),NA())</f>
        <v>0.81666666666666698</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1</v>
      </c>
      <c r="H216" s="23">
        <f t="shared" ca="1" si="18"/>
        <v>1</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v>
      </c>
      <c r="N216" s="23">
        <f t="shared" ca="1" si="22"/>
        <v>1</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5.7370973248050889</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4.5714285714285703</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7.2</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0.45833333333333298</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2</v>
      </c>
      <c r="K217" s="23">
        <f t="shared" ca="1" si="20"/>
        <v>2</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f ca="1">IFERROR(INDEX(Macro!$G$8:$G$225,MATCH($C217,_xlfn.ANCHORARRAY(Macro!$C$8),0)),NA())</f>
        <v>0</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8.1428571428571406</v>
      </c>
      <c r="AC217" s="25">
        <f ca="1">IFERROR(INDEX('Natural Hazard'!$H$8:$H$225,MATCH($C217,_xlfn.ANCHORARRAY('Natural Hazard'!$C$8),0)),NA())</f>
        <v>7.6666666666666599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0.71666666666666701</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f ca="1">IFERROR(INDEX(Macro!$G$8:$G$225,MATCH($C218,_xlfn.ANCHORARRAY(Macro!$C$8),0)),NA())</f>
        <v>0</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7.5714285714285703</v>
      </c>
      <c r="AC218" s="25">
        <f ca="1">IFERROR(INDEX('Natural Hazard'!$H$8:$H$225,MATCH($C218,_xlfn.ANCHORARRAY('Natural Hazard'!$C$8),0)),NA())</f>
        <v>4.6666666666666599</v>
      </c>
      <c r="AD218" s="25">
        <f ca="1">IFERROR(INDEX(Conflict!$H$8:$H$225,MATCH($C218,_xlfn.ANCHORARRAY(Conflict!$C$8),0)),NA())</f>
        <v>0.346728307254622</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786</v>
      </c>
      <c r="C219" s="28" t="s">
        <v>743</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0.5</v>
      </c>
      <c r="N219" s="23">
        <f t="shared" ca="1" si="22"/>
        <v>0.5</v>
      </c>
      <c r="O219" s="116" t="str">
        <f t="shared" si="23"/>
        <v>!!</v>
      </c>
      <c r="P219" s="24"/>
      <c r="Q219" s="49"/>
      <c r="R219" s="25">
        <f ca="1">IFERROR(INDEX(Health!$G$8:$G$225,MATCH($C219,_xlfn.ANCHORARRAY(Health!$C$8),0)),NA())</f>
        <v>0</v>
      </c>
      <c r="S219" s="25">
        <f ca="1">IFERROR(INDEX(Food!$G$8:$G$225,MATCH($C219,_xlfn.ANCHORARRAY(Food!$C$8),0)),NA())</f>
        <v>0</v>
      </c>
      <c r="T219" s="25">
        <f ca="1">IFERROR(INDEX(Macro!$G$8:$G$225,MATCH($C219,_xlfn.ANCHORARRAY(Macro!$C$8),0)),NA())</f>
        <v>4.6879969224234168</v>
      </c>
      <c r="U219" s="25">
        <f ca="1">IFERROR(INDEX(Socioeconomic!$G$8:$G$225,MATCH($C219,_xlfn.ANCHORARRAY(Socioeconomic!$C$8),0)),NA())</f>
        <v>0</v>
      </c>
      <c r="V219" s="25">
        <f ca="1">IFERROR(INDEX('Natural Hazard'!$G$8:$G$225,MATCH($C219,_xlfn.ANCHORARRAY('Natural Hazard'!$C$8),0)),NA())</f>
        <v>0</v>
      </c>
      <c r="W219" s="25">
        <f ca="1">IFERROR(INDEX(Conflict!$G$8:$G$225,MATCH($C219,_xlfn.ANCHORARRAY(Conflict!$C$8),0)),NA())</f>
        <v>8.4515425472851575</v>
      </c>
      <c r="X219" s="50"/>
      <c r="Y219" s="25" t="e">
        <f ca="1">IFERROR(INDEX(Health!$H$8:$H$225,MATCH($C219,_xlfn.ANCHORARRAY(Health!$C$8),0)),NA())</f>
        <v>#N/A</v>
      </c>
      <c r="Z219" s="25" t="e">
        <f ca="1">IFERROR(INDEX(Food!$H$8:$H$225,MATCH($C219,_xlfn.ANCHORARRAY(Food!$C$8),0)),NA())</f>
        <v>#N/A</v>
      </c>
      <c r="AA219" s="25">
        <f ca="1">IFERROR(INDEX(Macro!$H$8:$H$225,MATCH($C219,_xlfn.ANCHORARRAY(Macro!$C$8),0)),NA())</f>
        <v>5.0971002926310103</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4.31172899941257</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7.1428571428571299</v>
      </c>
      <c r="AL219" s="49"/>
      <c r="AM219" s="25">
        <f>IFERROR(INDEX('Data Reliability'!$G$6:$G$409,MATCH($C219,'Data Reliability'!$E$6:$E$409,0)),NA())</f>
        <v>0.83333333333333304</v>
      </c>
      <c r="AN219" s="25">
        <f>IFERROR(INDEX('Data Reliability'!$H$6:$H$409,MATCH($C219,'Data Reliability'!$E$6:$E$409,0)),NA())</f>
        <v>0.73333333333333295</v>
      </c>
    </row>
    <row r="220" spans="2:40" x14ac:dyDescent="0.2">
      <c r="B220" s="28" t="s">
        <v>787</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1.5</v>
      </c>
      <c r="H220" s="23">
        <f t="shared" ca="1" si="18"/>
        <v>1.5</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6.261077905134929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5.3333333333333304</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3.9201096534168798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0.45555555555555599</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2.5</v>
      </c>
      <c r="N221" s="23">
        <f t="shared" ca="1" si="22"/>
        <v>2.5</v>
      </c>
      <c r="O221" s="116" t="str">
        <f t="shared" si="23"/>
        <v>!</v>
      </c>
      <c r="P221" s="24"/>
      <c r="Q221" s="49"/>
      <c r="R221" s="25">
        <f ca="1">IFERROR(INDEX(Health!$G$8:$G$225,MATCH($C221,_xlfn.ANCHORARRAY(Health!$C$8),0)),NA())</f>
        <v>4.4446711960297254</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3.9466571194122828</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6.8333333333333304</v>
      </c>
      <c r="AD221" s="25">
        <f ca="1">IFERROR(INDEX(Conflict!$H$8:$H$225,MATCH($C221,_xlfn.ANCHORARRAY(Conflict!$C$8),0)),NA())</f>
        <v>1.9470128022759601</v>
      </c>
      <c r="AE221" s="50"/>
      <c r="AF221" s="25">
        <f ca="1">IFERROR(INDEX(Health!$I$8:$I$225,MATCH($C221,_xlfn.ANCHORARRAY(Health!$C$8),0)),NA())</f>
        <v>7</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7.9999999999999902</v>
      </c>
      <c r="AL221" s="49"/>
      <c r="AM221" s="25">
        <f>IFERROR(INDEX('Data Reliability'!$G$6:$G$409,MATCH($C221,'Data Reliability'!$E$6:$E$409,0)),NA())</f>
        <v>0</v>
      </c>
      <c r="AN221" s="25">
        <f>IFERROR(INDEX('Data Reliability'!$H$6:$H$409,MATCH($C221,'Data Reliability'!$E$6:$E$409,0)),NA())</f>
        <v>0.391666666666667</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1.5</v>
      </c>
      <c r="H222" s="23">
        <f t="shared" ca="1" si="18"/>
        <v>1.5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v>
      </c>
      <c r="N222" s="23">
        <f t="shared" ca="1" si="22"/>
        <v>2</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6.7082039324993685</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v>
      </c>
      <c r="AC222" s="25">
        <f ca="1">IFERROR(INDEX('Natural Hazard'!$H$8:$H$225,MATCH($C222,_xlfn.ANCHORARRAY('Natural Hazard'!$C$8),0)),NA())</f>
        <v>4.5</v>
      </c>
      <c r="AD222" s="25">
        <f ca="1">IFERROR(INDEX(Conflict!$H$8:$H$225,MATCH($C222,_xlfn.ANCHORARRAY(Conflict!$C$8),0)),NA())</f>
        <v>4.5252489331436596</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0.50833333333333297</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1</v>
      </c>
      <c r="H223" s="23">
        <f t="shared" ca="1" si="18"/>
        <v>1</v>
      </c>
      <c r="I223" s="116" t="str">
        <f t="shared" si="19"/>
        <v>!</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v>
      </c>
      <c r="K223" s="23">
        <f t="shared" ca="1" si="20"/>
        <v>3</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0.5</v>
      </c>
      <c r="N223" s="23">
        <f t="shared" ca="1" si="22"/>
        <v>0.5</v>
      </c>
      <c r="O223" s="116" t="str">
        <f t="shared" si="23"/>
        <v>!</v>
      </c>
      <c r="P223" s="24"/>
      <c r="Q223" s="49"/>
      <c r="R223" s="25">
        <f ca="1">IFERROR(INDEX(Health!$G$8:$G$225,MATCH($C223,_xlfn.ANCHORARRAY(Health!$C$8),0)),NA())</f>
        <v>0</v>
      </c>
      <c r="S223" s="25">
        <f ca="1">IFERROR(INDEX(Food!$G$8:$G$225,MATCH($C223,_xlfn.ANCHORARRAY(Food!$C$8),0)),NA())</f>
        <v>0</v>
      </c>
      <c r="T223" s="25">
        <f ca="1">IFERROR(INDEX(Macro!$G$8:$G$225,MATCH($C223,_xlfn.ANCHORARRAY(Macro!$C$8),0)),NA())</f>
        <v>9.1530752217168772</v>
      </c>
      <c r="U223" s="25">
        <f ca="1">IFERROR(INDEX(Socioeconomic!$G$8:$G$225,MATCH($C223,_xlfn.ANCHORARRAY(Socioeconomic!$C$8),0)),NA())</f>
        <v>0</v>
      </c>
      <c r="V223" s="25">
        <f ca="1">IFERROR(INDEX('Natural Hazard'!$G$8:$G$225,MATCH($C223,_xlfn.ANCHORARRAY('Natural Hazard'!$C$8),0)),NA())</f>
        <v>0</v>
      </c>
      <c r="W223" s="25">
        <f ca="1">IFERROR(INDEX(Conflict!$G$8:$G$225,MATCH($C223,_xlfn.ANCHORARRAY(Conflict!$C$8),0)),NA())</f>
        <v>0</v>
      </c>
      <c r="X223" s="50"/>
      <c r="Y223" s="25">
        <f ca="1">IFERROR(INDEX(Health!$H$8:$H$225,MATCH($C223,_xlfn.ANCHORARRAY(Health!$C$8),0)),NA())</f>
        <v>6.72886297376093</v>
      </c>
      <c r="Z223" s="25">
        <f ca="1">IFERROR(INDEX(Food!$H$8:$H$225,MATCH($C223,_xlfn.ANCHORARRAY(Food!$C$8),0)),NA())</f>
        <v>10</v>
      </c>
      <c r="AA223" s="25">
        <f ca="1">IFERROR(INDEX(Macro!$H$8:$H$225,MATCH($C223,_xlfn.ANCHORARRAY(Macro!$C$8),0)),NA())</f>
        <v>9.99201915403032</v>
      </c>
      <c r="AB223" s="25">
        <f ca="1">IFERROR(INDEX(Socioeconomic!$H$8:$H$225,MATCH($C223,_xlfn.ANCHORARRAY(Socioeconomic!$C$8),0)),NA())</f>
        <v>8.1428571428571406</v>
      </c>
      <c r="AC223" s="25">
        <f ca="1">IFERROR(INDEX('Natural Hazard'!$H$8:$H$225,MATCH($C223,_xlfn.ANCHORARRAY('Natural Hazard'!$C$8),0)),NA())</f>
        <v>6.5</v>
      </c>
      <c r="AD223" s="25">
        <f ca="1">IFERROR(INDEX(Conflict!$H$8:$H$225,MATCH($C223,_xlfn.ANCHORARRAY(Conflict!$C$8),0)),NA())</f>
        <v>10</v>
      </c>
      <c r="AE223" s="50"/>
      <c r="AF223" s="25">
        <f ca="1">IFERROR(INDEX(Health!$I$8:$I$225,MATCH($C223,_xlfn.ANCHORARRAY(Health!$C$8),0)),NA())</f>
        <v>0</v>
      </c>
      <c r="AG223" s="25" t="e">
        <f ca="1">IFERROR(INDEX(Food!$I$8:$I$225,MATCH($C223,_xlfn.ANCHORARRAY(Food!$C$8),0)),NA())</f>
        <v>#N/A</v>
      </c>
      <c r="AH223" s="25">
        <f ca="1">IFERROR(INDEX(Macro!$I$8:$I$225,MATCH($C223,_xlfn.ANCHORARRAY(Macro!$C$8),0)),NA())</f>
        <v>8.3845701977677791</v>
      </c>
      <c r="AI223" s="25">
        <f ca="1">IFERROR(INDEX(Socioeconomic!$I$8:$I$225,MATCH($C223,_xlfn.ANCHORARRAY(Socioeconomic!$C$8),0)),NA())</f>
        <v>0</v>
      </c>
      <c r="AJ223" s="25">
        <f ca="1">IFERROR(INDEX('Natural Hazard'!$I$8:$I$225,MATCH($C223,_xlfn.ANCHORARRAY('Natural Hazard'!$C$8),0)),NA())</f>
        <v>0</v>
      </c>
      <c r="AK223" s="25">
        <f ca="1">IFERROR(INDEX(Conflict!$I$8:$I$225,MATCH($C223,_xlfn.ANCHORARRAY(Conflict!$C$8),0)),NA())</f>
        <v>0</v>
      </c>
      <c r="AL223" s="49"/>
      <c r="AM223" s="25">
        <f>IFERROR(INDEX('Data Reliability'!$G$6:$G$409,MATCH($C223,'Data Reliability'!$E$6:$E$409,0)),NA())</f>
        <v>0.16666666666666699</v>
      </c>
      <c r="AN223" s="25">
        <f>IFERROR(INDEX('Data Reliability'!$H$6:$H$409,MATCH($C223,'Data Reliability'!$E$6:$E$409,0)),NA())</f>
        <v>0.55833333333333302</v>
      </c>
    </row>
  </sheetData>
  <autoFilter ref="B5:AN223" xr:uid="{B83457C9-F7DA-6C4E-90F1-5D497C3EFA8E}">
    <sortState xmlns:xlrd2="http://schemas.microsoft.com/office/spreadsheetml/2017/richdata2" ref="B6:AN223">
      <sortCondition ref="C5:C223"/>
    </sortState>
  </autoFilter>
  <mergeCells count="12">
    <mergeCell ref="G2:O2"/>
    <mergeCell ref="R2:W2"/>
    <mergeCell ref="Y2:AD2"/>
    <mergeCell ref="AF2:AK2"/>
    <mergeCell ref="AM2:AN2"/>
    <mergeCell ref="R3:W3"/>
    <mergeCell ref="Y3:AD3"/>
    <mergeCell ref="AF3:AK3"/>
    <mergeCell ref="M4:O4"/>
    <mergeCell ref="G4:I4"/>
    <mergeCell ref="J4:L4"/>
    <mergeCell ref="G3:O3"/>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3" priority="1" stopIfTrue="1">
      <formula>R6=""</formula>
    </cfRule>
  </conditionalFormatting>
  <conditionalFormatting sqref="Y6:AD223">
    <cfRule type="expression" dxfId="302" priority="30">
      <formula>Y6=""</formula>
    </cfRule>
    <cfRule type="cellIs" dxfId="301" priority="31" operator="between">
      <formula>0</formula>
      <formula>6.999</formula>
    </cfRule>
    <cfRule type="cellIs" dxfId="300" priority="32" operator="between">
      <formula>7</formula>
      <formula>9.99</formula>
    </cfRule>
    <cfRule type="expression" dxfId="299"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8" priority="16" stopIfTrue="1">
      <formula>AF6=""</formula>
    </cfRule>
    <cfRule type="expression" dxfId="297" priority="24">
      <formula>AF6=10</formula>
    </cfRule>
    <cfRule type="cellIs" dxfId="296" priority="23" stopIfTrue="1" operator="between">
      <formula>7</formula>
      <formula>9.99</formula>
    </cfRule>
    <cfRule type="cellIs" dxfId="295" priority="22" stopIfTrue="1" operator="between">
      <formula>0</formula>
      <formula>6.999</formula>
    </cfRule>
  </conditionalFormatting>
  <conditionalFormatting sqref="AM6:AN223">
    <cfRule type="cellIs" dxfId="294" priority="29" operator="between">
      <formula>0.666666666666667</formula>
      <formula>1</formula>
    </cfRule>
    <cfRule type="cellIs" dxfId="293" priority="28" operator="between">
      <formula>0.333333333333333</formula>
      <formula>0.665</formula>
    </cfRule>
    <cfRule type="cellIs" dxfId="292" priority="27" operator="between">
      <formula>0</formula>
      <formula>0.332</formula>
    </cfRule>
    <cfRule type="expression" dxfId="291" priority="26">
      <formula>AM6=""</formula>
    </cfRule>
  </conditionalFormatting>
  <conditionalFormatting sqref="AZ6:AZ215">
    <cfRule type="expression" dxfId="290"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topLeftCell="C1" zoomScaleNormal="100" workbookViewId="0">
      <selection activeCell="P23" sqref="P23"/>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617</v>
      </c>
      <c r="K7" s="243" t="s">
        <v>618</v>
      </c>
      <c r="L7" s="244" t="s">
        <v>2</v>
      </c>
      <c r="M7" s="247" t="s">
        <v>387</v>
      </c>
      <c r="N7" s="247" t="s">
        <v>524</v>
      </c>
      <c r="O7" s="247" t="s">
        <v>636</v>
      </c>
      <c r="P7" s="247" t="s">
        <v>470</v>
      </c>
      <c r="Q7" s="247" t="s">
        <v>525</v>
      </c>
      <c r="R7" s="247" t="s">
        <v>637</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716</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717</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718</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7</v>
      </c>
      <c r="O21" s="192">
        <v>10</v>
      </c>
      <c r="P21" s="192">
        <v>22.1</v>
      </c>
      <c r="Q21" s="192" t="s">
        <v>845</v>
      </c>
      <c r="R21" s="192" t="s">
        <v>818</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0</v>
      </c>
      <c r="J25" s="242">
        <v>44753</v>
      </c>
      <c r="K25" s="242">
        <v>44855</v>
      </c>
      <c r="L25" s="91" t="s">
        <v>35</v>
      </c>
      <c r="M25" s="192">
        <v>5.8250728862973702</v>
      </c>
      <c r="N25" s="192">
        <v>0</v>
      </c>
      <c r="O25" s="192" t="s">
        <v>409</v>
      </c>
      <c r="P25" s="192">
        <v>35.5</v>
      </c>
      <c r="Q25" s="192" t="s">
        <v>409</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0</v>
      </c>
      <c r="J31" s="242">
        <v>44753</v>
      </c>
      <c r="K31" s="242">
        <v>44852</v>
      </c>
      <c r="L31" s="91" t="s">
        <v>46</v>
      </c>
      <c r="M31" s="192">
        <v>7.5160349854227402</v>
      </c>
      <c r="N31" s="192">
        <v>0</v>
      </c>
      <c r="O31" s="192" t="s">
        <v>409</v>
      </c>
      <c r="P31" s="192">
        <v>29.7</v>
      </c>
      <c r="Q31" s="192" t="s">
        <v>409</v>
      </c>
      <c r="R31" s="192" t="s">
        <v>409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719</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819</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44855</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720</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7</v>
      </c>
      <c r="J43" s="242">
        <v>44753</v>
      </c>
      <c r="K43" s="242">
        <v>45041</v>
      </c>
      <c r="L43" s="91" t="s">
        <v>66</v>
      </c>
      <c r="M43" s="192">
        <v>0</v>
      </c>
      <c r="N43" s="192">
        <v>7</v>
      </c>
      <c r="O43" s="192" t="s">
        <v>409</v>
      </c>
      <c r="P43" s="192">
        <v>56.2</v>
      </c>
      <c r="Q43" s="192" t="s">
        <v>846</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4.0355562548072887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44753</v>
      </c>
      <c r="K44" s="242">
        <v>45034</v>
      </c>
      <c r="L44" s="91" t="s">
        <v>68</v>
      </c>
      <c r="M44" s="192">
        <v>2.3265306122448899</v>
      </c>
      <c r="N44" s="192">
        <v>7</v>
      </c>
      <c r="O44" s="192" t="s">
        <v>409</v>
      </c>
      <c r="P44" s="192">
        <v>47.5</v>
      </c>
      <c r="Q44" s="192" t="s">
        <v>840</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801</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638</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721</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722</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820</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7</v>
      </c>
      <c r="O69" s="192">
        <v>10</v>
      </c>
      <c r="P69" s="192">
        <v>37.799999999999997</v>
      </c>
      <c r="Q69" s="192" t="s">
        <v>857</v>
      </c>
      <c r="R69" s="192" t="s">
        <v>639</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832</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44753</v>
      </c>
      <c r="K72" s="242">
        <v>45077</v>
      </c>
      <c r="L72" s="91" t="s">
        <v>116</v>
      </c>
      <c r="M72" s="192">
        <v>0</v>
      </c>
      <c r="N72" s="192">
        <v>7</v>
      </c>
      <c r="O72" s="192" t="s">
        <v>409</v>
      </c>
      <c r="P72" s="192">
        <v>61.9</v>
      </c>
      <c r="Q72" s="192" t="s">
        <v>870</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723</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841</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44753</v>
      </c>
      <c r="K76" s="242">
        <v>44855</v>
      </c>
      <c r="L76" s="91" t="s">
        <v>121</v>
      </c>
      <c r="M76" s="192">
        <v>0</v>
      </c>
      <c r="N76" s="192">
        <v>7</v>
      </c>
      <c r="O76" s="192" t="s">
        <v>409</v>
      </c>
      <c r="P76" s="192">
        <v>67.2</v>
      </c>
      <c r="Q76" s="192" t="s">
        <v>871</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724</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821</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7</v>
      </c>
      <c r="O83" s="192">
        <v>10</v>
      </c>
      <c r="P83" s="192">
        <v>17.399999999999999</v>
      </c>
      <c r="Q83" s="192" t="s">
        <v>890</v>
      </c>
      <c r="R83" s="192" t="s">
        <v>825</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725</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826</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726</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727</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640</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3.2198364770241779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44753</v>
      </c>
      <c r="K95" s="242">
        <v>45056</v>
      </c>
      <c r="L95" s="91" t="s">
        <v>150</v>
      </c>
      <c r="M95" s="192">
        <v>1.48104956268221</v>
      </c>
      <c r="N95" s="192">
        <v>7</v>
      </c>
      <c r="O95" s="192" t="s">
        <v>409</v>
      </c>
      <c r="P95" s="192">
        <v>50.4</v>
      </c>
      <c r="Q95" s="192" t="s">
        <v>858</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728</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0</v>
      </c>
      <c r="O108" s="192">
        <v>10</v>
      </c>
      <c r="P108" s="192">
        <v>38.799999999999997</v>
      </c>
      <c r="Q108" s="192" t="s">
        <v>409</v>
      </c>
      <c r="R108" s="192" t="s">
        <v>714</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0</v>
      </c>
      <c r="J109" s="242">
        <v>44753</v>
      </c>
      <c r="K109" s="242">
        <v>44753</v>
      </c>
      <c r="L109" s="91" t="s">
        <v>174</v>
      </c>
      <c r="M109" s="192">
        <v>3.8134110787172002</v>
      </c>
      <c r="N109" s="192">
        <v>0</v>
      </c>
      <c r="O109" s="192" t="s">
        <v>409</v>
      </c>
      <c r="P109" s="192">
        <v>42.4</v>
      </c>
      <c r="Q109" s="192" t="s">
        <v>409</v>
      </c>
      <c r="R109" s="192" t="s">
        <v>409</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641</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45091</v>
      </c>
      <c r="L121" s="91" t="s">
        <v>195</v>
      </c>
      <c r="M121" s="192">
        <v>6.2332361516034904</v>
      </c>
      <c r="N121" s="192">
        <v>0</v>
      </c>
      <c r="O121" s="192">
        <v>10</v>
      </c>
      <c r="P121" s="192">
        <v>34.1</v>
      </c>
      <c r="Q121" s="192" t="s">
        <v>409</v>
      </c>
      <c r="R121" s="192" t="s">
        <v>891</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729</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730</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731</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44753</v>
      </c>
      <c r="K140" s="242">
        <v>44852</v>
      </c>
      <c r="L140" s="91" t="s">
        <v>226</v>
      </c>
      <c r="M140" s="192">
        <v>4.2215743440233204</v>
      </c>
      <c r="N140" s="192">
        <v>0</v>
      </c>
      <c r="O140" s="192" t="s">
        <v>409</v>
      </c>
      <c r="P140" s="192">
        <v>41</v>
      </c>
      <c r="Q140" s="192" t="s">
        <v>409</v>
      </c>
      <c r="R140" s="192" t="s">
        <v>409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732</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822</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733</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7</v>
      </c>
      <c r="O150" s="192">
        <v>10</v>
      </c>
      <c r="P150" s="192">
        <v>38</v>
      </c>
      <c r="Q150" s="192" t="s">
        <v>859</v>
      </c>
      <c r="R150" s="192" t="s">
        <v>823</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6.6209315578608354</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7</v>
      </c>
      <c r="J154" s="242">
        <v>44753</v>
      </c>
      <c r="K154" s="242">
        <v>45001</v>
      </c>
      <c r="L154" s="91" t="s">
        <v>250</v>
      </c>
      <c r="M154" s="192">
        <v>6.2623906705539296</v>
      </c>
      <c r="N154" s="192">
        <v>7</v>
      </c>
      <c r="O154" s="192" t="s">
        <v>409</v>
      </c>
      <c r="P154" s="192">
        <v>34</v>
      </c>
      <c r="Q154" s="192" t="s">
        <v>833</v>
      </c>
      <c r="R154" s="192" t="s">
        <v>409</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v>44753</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734</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735</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736</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45091</v>
      </c>
      <c r="L176" s="91" t="s">
        <v>287</v>
      </c>
      <c r="M176" s="192">
        <v>7.9241982507288604</v>
      </c>
      <c r="N176" s="192">
        <v>0</v>
      </c>
      <c r="O176" s="192">
        <v>10</v>
      </c>
      <c r="P176" s="192">
        <v>28.3</v>
      </c>
      <c r="Q176" s="192" t="s">
        <v>409</v>
      </c>
      <c r="R176" s="192" t="s">
        <v>892</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737</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7</v>
      </c>
      <c r="O185" s="192">
        <v>10</v>
      </c>
      <c r="P185" s="192">
        <v>21.3</v>
      </c>
      <c r="Q185" s="192" t="s">
        <v>872</v>
      </c>
      <c r="R185" s="192" t="s">
        <v>715</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44855</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738</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739</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7.5159693931233749</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7</v>
      </c>
      <c r="J197" s="242">
        <v>44753</v>
      </c>
      <c r="K197" s="242">
        <v>45034</v>
      </c>
      <c r="L197" s="91" t="s">
        <v>320</v>
      </c>
      <c r="M197" s="192">
        <v>8.0699708454810501</v>
      </c>
      <c r="N197" s="192">
        <v>7</v>
      </c>
      <c r="O197" s="192" t="s">
        <v>409</v>
      </c>
      <c r="P197" s="192">
        <v>27.8</v>
      </c>
      <c r="Q197" s="192" t="s">
        <v>842</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t="s">
        <v>409</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740</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893</v>
      </c>
      <c r="R208" s="192" t="s">
        <v>744</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741</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742</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743</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4.4446711960297254</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44753</v>
      </c>
      <c r="K223" s="242">
        <v>45014</v>
      </c>
      <c r="L223" s="91" t="s">
        <v>358</v>
      </c>
      <c r="M223" s="192">
        <v>2.8221574344023299</v>
      </c>
      <c r="N223" s="192">
        <v>7</v>
      </c>
      <c r="O223" s="192" t="s">
        <v>409</v>
      </c>
      <c r="P223" s="192">
        <v>45.8</v>
      </c>
      <c r="Q223" s="192" t="s">
        <v>835</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0</v>
      </c>
      <c r="J225" s="242">
        <v>44753</v>
      </c>
      <c r="K225" s="242">
        <v>44778</v>
      </c>
      <c r="L225" s="91" t="s">
        <v>362</v>
      </c>
      <c r="M225" s="192">
        <v>6.72886297376093</v>
      </c>
      <c r="N225" s="192">
        <v>0</v>
      </c>
      <c r="O225" s="192" t="s">
        <v>409</v>
      </c>
      <c r="P225" s="192">
        <v>32.4</v>
      </c>
      <c r="Q225" s="192" t="s">
        <v>409</v>
      </c>
      <c r="R225" s="192" t="s">
        <v>409</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6" priority="47" stopIfTrue="1">
      <formula>G1=""</formula>
    </cfRule>
  </conditionalFormatting>
  <conditionalFormatting sqref="G8:H225">
    <cfRule type="expression" dxfId="285" priority="36" stopIfTrue="1">
      <formula>G8=""</formula>
    </cfRule>
  </conditionalFormatting>
  <conditionalFormatting sqref="H1:H5">
    <cfRule type="expression" dxfId="284" priority="58">
      <formula>H1=10</formula>
    </cfRule>
    <cfRule type="cellIs" dxfId="283" priority="56" operator="between">
      <formula>0</formula>
      <formula>6.999</formula>
    </cfRule>
    <cfRule type="cellIs" dxfId="282" priority="57" operator="between">
      <formula>7</formula>
      <formula>9.99</formula>
    </cfRule>
  </conditionalFormatting>
  <conditionalFormatting sqref="H8:H225">
    <cfRule type="cellIs" dxfId="281" priority="39" stopIfTrue="1" operator="greaterThanOrEqual">
      <formula>0</formula>
    </cfRule>
  </conditionalFormatting>
  <conditionalFormatting sqref="I1:I5">
    <cfRule type="cellIs" dxfId="280" priority="53" operator="between">
      <formula>0</formula>
      <formula>6.999</formula>
    </cfRule>
    <cfRule type="cellIs" dxfId="279" priority="45" operator="between">
      <formula>7</formula>
      <formula>9.99</formula>
    </cfRule>
    <cfRule type="expression" dxfId="278" priority="52">
      <formula>I1=""</formula>
    </cfRule>
    <cfRule type="cellIs" dxfId="277" priority="54" operator="between">
      <formula>7</formula>
      <formula>9.99</formula>
    </cfRule>
    <cfRule type="expression" dxfId="276" priority="55">
      <formula>I1=10</formula>
    </cfRule>
    <cfRule type="expression" dxfId="275" priority="46">
      <formula>I1=10</formula>
    </cfRule>
    <cfRule type="expression" dxfId="274" priority="43">
      <formula>I1=""</formula>
    </cfRule>
    <cfRule type="cellIs" dxfId="273" priority="44" operator="between">
      <formula>0</formula>
      <formula>6.999</formula>
    </cfRule>
  </conditionalFormatting>
  <conditionalFormatting sqref="I8:I225">
    <cfRule type="cellIs" dxfId="272" priority="35" stopIfTrue="1" operator="greaterThanOrEqual">
      <formula>0</formula>
    </cfRule>
    <cfRule type="expression" dxfId="271"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70" priority="107">
      <formula>$L8&lt;&gt;$C8</formula>
    </cfRule>
  </conditionalFormatting>
  <conditionalFormatting sqref="M7:R225 Y8:Z197">
    <cfRule type="expression" dxfId="269"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68" priority="4">
      <formula>M2=L2</formula>
    </cfRule>
    <cfRule type="expression" dxfId="267" priority="5">
      <formula>M2&lt;&gt;L2</formula>
    </cfRule>
    <cfRule type="expression" dxfId="266" priority="6">
      <formula>M2=L2</formula>
    </cfRule>
  </conditionalFormatting>
  <conditionalFormatting sqref="M6:Z6">
    <cfRule type="expression" dxfId="265" priority="3">
      <formula>ISNUMBER(SEARCH("_raw",M$7))</formula>
    </cfRule>
  </conditionalFormatting>
  <conditionalFormatting sqref="W2:Z3">
    <cfRule type="expression" dxfId="264" priority="7">
      <formula>W2=R2</formula>
    </cfRule>
    <cfRule type="expression" dxfId="263" priority="9">
      <formula>W2=R2</formula>
    </cfRule>
    <cfRule type="expression" dxfId="262" priority="8">
      <formula>W2&lt;&gt;R2</formula>
    </cfRule>
  </conditionalFormatting>
  <conditionalFormatting sqref="AA2:AD3">
    <cfRule type="expression" dxfId="261" priority="758">
      <formula>AA2&lt;&gt;X2</formula>
    </cfRule>
    <cfRule type="expression" dxfId="260" priority="757">
      <formula>AA2=X2</formula>
    </cfRule>
  </conditionalFormatting>
  <conditionalFormatting sqref="AA2:AD4">
    <cfRule type="expression" dxfId="259" priority="760">
      <formula>AA2=X2</formula>
    </cfRule>
  </conditionalFormatting>
  <conditionalFormatting sqref="AA6:AF6">
    <cfRule type="expression" dxfId="258" priority="29" stopIfTrue="1">
      <formula>ISNUMBER(SEARCH("_raw",AA$7))</formula>
    </cfRule>
  </conditionalFormatting>
  <conditionalFormatting sqref="AE2:AF3">
    <cfRule type="expression" dxfId="257" priority="690">
      <formula>AE2&lt;&gt;Z2</formula>
    </cfRule>
    <cfRule type="expression" dxfId="256" priority="689">
      <formula>AE2=Z2</formula>
    </cfRule>
  </conditionalFormatting>
  <conditionalFormatting sqref="AE2:AF4">
    <cfRule type="expression" dxfId="255"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selection activeCell="K32" sqref="K32"/>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10.28515625" style="86" bestFit="1" customWidth="1"/>
    <col min="14" max="14" width="13.42578125" style="86" bestFit="1" customWidth="1"/>
    <col min="15" max="15" width="11.5703125" style="86" bestFit="1" customWidth="1"/>
    <col min="16" max="16" width="8.85546875" style="86" bestFit="1" customWidth="1"/>
    <col min="17" max="18" width="9.28515625" style="86" bestFit="1" customWidth="1"/>
    <col min="19" max="19" width="11.7109375" style="86" bestFit="1" customWidth="1"/>
    <col min="20" max="20" width="10.5703125" style="86" bestFit="1" customWidth="1"/>
    <col min="21" max="21" width="12"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W3" si="1">IF(N4=1,"Underlying",IF(N5=1,"Emerging",""))</f>
        <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2</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Global Food Security Index</v>
      </c>
      <c r="N6" s="246" t="str">
        <f>IFERROR(INDEX('Data Dictionary'!$E$8:$E$39,MATCH(N7,'Data Dictionary'!$K$8:$K$39,0)),IFERROR(CONCATENATE(INDEX('Data Dictionary'!$E$8:$E$39,MATCH(LEFT(N7, SEARCH("_raw",N7,1)-1),'Data Dictionary'!$L$8:$L$39,0))," (Raw)"),""))</f>
        <v>Proteus Composite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Global Food Security Index (Raw)</v>
      </c>
      <c r="S6" s="246" t="str">
        <f>IFERROR(INDEX('Data Dictionary'!$E$8:$E$39,MATCH(S7,'Data Dictionary'!$K$8:$K$39,0)),IFERROR(CONCATENATE(INDEX('Data Dictionary'!$E$8:$E$39,MATCH(LEFT(S7, SEARCH("_raw",S7,1)-1),'Data Dictionary'!$L$8:$L$39,0))," (Raw)"),""))</f>
        <v>Proteus Composite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617</v>
      </c>
      <c r="K7" s="243" t="s">
        <v>618</v>
      </c>
      <c r="L7" s="244" t="s">
        <v>2</v>
      </c>
      <c r="M7" s="247" t="s">
        <v>792</v>
      </c>
      <c r="N7" s="247" t="s">
        <v>386</v>
      </c>
      <c r="O7" s="247" t="s">
        <v>809</v>
      </c>
      <c r="P7" s="247" t="s">
        <v>438</v>
      </c>
      <c r="Q7" s="247" t="s">
        <v>392</v>
      </c>
      <c r="R7" s="247" t="s">
        <v>793</v>
      </c>
      <c r="S7" s="247" t="s">
        <v>471</v>
      </c>
      <c r="T7" s="247" t="s">
        <v>810</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716</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t="s">
        <v>409</v>
      </c>
      <c r="N9" s="192">
        <v>10</v>
      </c>
      <c r="O9" s="192">
        <v>10</v>
      </c>
      <c r="P9" s="192" t="s">
        <v>409</v>
      </c>
      <c r="Q9" s="192">
        <v>5</v>
      </c>
      <c r="R9" s="192" t="s">
        <v>409</v>
      </c>
      <c r="S9" s="192">
        <v>0.66100000000000003</v>
      </c>
      <c r="T9" s="192" t="s">
        <v>811</v>
      </c>
      <c r="U9" s="192" t="s">
        <v>409</v>
      </c>
      <c r="V9" s="192">
        <v>8.0601303099999999</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9.9536768963520501</v>
      </c>
      <c r="N10" s="192">
        <v>9.8325358851674594</v>
      </c>
      <c r="O10" s="192" t="s">
        <v>409</v>
      </c>
      <c r="P10" s="192" t="s">
        <v>409</v>
      </c>
      <c r="Q10" s="192" t="s">
        <v>409</v>
      </c>
      <c r="R10" s="192">
        <v>43.7</v>
      </c>
      <c r="S10" s="192">
        <v>0.56899999999999995</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t="s">
        <v>409</v>
      </c>
      <c r="N11" s="192">
        <v>3.3971291866028701</v>
      </c>
      <c r="O11" s="192" t="s">
        <v>409</v>
      </c>
      <c r="P11" s="192" t="s">
        <v>409</v>
      </c>
      <c r="Q11" s="192" t="s">
        <v>409</v>
      </c>
      <c r="R11" s="192" t="s">
        <v>409</v>
      </c>
      <c r="S11" s="192">
        <v>0.3</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717</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0.83381586566299803</v>
      </c>
      <c r="N13" s="192">
        <v>1.07655502392344</v>
      </c>
      <c r="O13" s="192" t="s">
        <v>409</v>
      </c>
      <c r="P13" s="192" t="s">
        <v>409</v>
      </c>
      <c r="Q13" s="192" t="s">
        <v>409</v>
      </c>
      <c r="R13" s="192">
        <v>75.2</v>
      </c>
      <c r="S13" s="192">
        <v>0.20300000000000001</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3.8448176027793801</v>
      </c>
      <c r="N14" s="192">
        <v>2.2727272727272698</v>
      </c>
      <c r="O14" s="192" t="s">
        <v>409</v>
      </c>
      <c r="P14" s="192" t="s">
        <v>409</v>
      </c>
      <c r="Q14" s="192" t="s">
        <v>409</v>
      </c>
      <c r="R14" s="192">
        <v>64.8</v>
      </c>
      <c r="S14" s="192">
        <v>0.253</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v>44753</v>
      </c>
      <c r="K15" s="242">
        <v>44753</v>
      </c>
      <c r="L15" s="91" t="s">
        <v>17</v>
      </c>
      <c r="M15" s="192" t="s">
        <v>409</v>
      </c>
      <c r="N15" s="192">
        <v>2.7033492822966498</v>
      </c>
      <c r="O15" s="192" t="s">
        <v>409</v>
      </c>
      <c r="P15" s="192" t="s">
        <v>409</v>
      </c>
      <c r="Q15" s="192" t="s">
        <v>409</v>
      </c>
      <c r="R15" s="192" t="s">
        <v>409</v>
      </c>
      <c r="S15" s="192">
        <v>0.27100000000000002</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718</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0.775911986103066</v>
      </c>
      <c r="N18" s="192">
        <v>0.88516746411483205</v>
      </c>
      <c r="O18" s="192" t="s">
        <v>409</v>
      </c>
      <c r="P18" s="192" t="s">
        <v>409</v>
      </c>
      <c r="Q18" s="192" t="s">
        <v>409</v>
      </c>
      <c r="R18" s="192">
        <v>75.400000000000006</v>
      </c>
      <c r="S18" s="192">
        <v>0.19500000000000001</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78.099999999999994</v>
      </c>
      <c r="S19" s="192">
        <v>9.7000000000000003E-2</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5.2924145917776402</v>
      </c>
      <c r="N20" s="192">
        <v>4.2344497607655498</v>
      </c>
      <c r="O20" s="192" t="s">
        <v>409</v>
      </c>
      <c r="P20" s="192" t="s">
        <v>409</v>
      </c>
      <c r="Q20" s="192" t="s">
        <v>409</v>
      </c>
      <c r="R20" s="192">
        <v>59.8</v>
      </c>
      <c r="S20" s="192">
        <v>0.33500000000000002</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8.3666002653407556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v>
      </c>
      <c r="J21" s="242">
        <v>44888</v>
      </c>
      <c r="K21" s="242">
        <v>45058</v>
      </c>
      <c r="L21" s="91" t="s">
        <v>27</v>
      </c>
      <c r="M21" s="192">
        <v>10</v>
      </c>
      <c r="N21" s="192">
        <v>9.9282296650717701</v>
      </c>
      <c r="O21" s="192" t="s">
        <v>409</v>
      </c>
      <c r="P21" s="192" t="s">
        <v>409</v>
      </c>
      <c r="Q21" s="192">
        <v>7</v>
      </c>
      <c r="R21" s="192">
        <v>40.6</v>
      </c>
      <c r="S21" s="192">
        <v>0.57299999999999995</v>
      </c>
      <c r="T21" s="192" t="s">
        <v>409</v>
      </c>
      <c r="U21" s="192" t="s">
        <v>409</v>
      </c>
      <c r="V21" s="192">
        <v>30.99550662</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0.16792125072379799</v>
      </c>
      <c r="N22" s="192">
        <v>0</v>
      </c>
      <c r="O22" s="192" t="s">
        <v>409</v>
      </c>
      <c r="P22" s="192" t="s">
        <v>409</v>
      </c>
      <c r="Q22" s="192" t="s">
        <v>409</v>
      </c>
      <c r="R22" s="192">
        <v>77.5</v>
      </c>
      <c r="S22" s="192">
        <v>0.08</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8.6797915460335808</v>
      </c>
      <c r="N23" s="192">
        <v>8.6124401913875595</v>
      </c>
      <c r="O23" s="192" t="s">
        <v>409</v>
      </c>
      <c r="P23" s="192" t="s">
        <v>409</v>
      </c>
      <c r="Q23" s="192" t="s">
        <v>409</v>
      </c>
      <c r="R23" s="192">
        <v>48.1</v>
      </c>
      <c r="S23" s="192">
        <v>0.51800000000000002</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45077</v>
      </c>
      <c r="L24" s="91" t="s">
        <v>33</v>
      </c>
      <c r="M24" s="192">
        <v>8.2455124493341003</v>
      </c>
      <c r="N24" s="192">
        <v>8.7559808612440193</v>
      </c>
      <c r="O24" s="192">
        <v>10</v>
      </c>
      <c r="P24" s="192" t="s">
        <v>409</v>
      </c>
      <c r="Q24" s="192">
        <v>1</v>
      </c>
      <c r="R24" s="192">
        <v>49.6</v>
      </c>
      <c r="S24" s="192">
        <v>0.52400000000000002</v>
      </c>
      <c r="T24" s="192" t="s">
        <v>811</v>
      </c>
      <c r="U24" s="192" t="s">
        <v>409</v>
      </c>
      <c r="V24" s="192">
        <v>-5.4044330599999997</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6.9716270990156302</v>
      </c>
      <c r="N25" s="192">
        <v>8.03827751196172</v>
      </c>
      <c r="O25" s="192" t="s">
        <v>409</v>
      </c>
      <c r="P25" s="192" t="s">
        <v>409</v>
      </c>
      <c r="Q25" s="192" t="s">
        <v>409</v>
      </c>
      <c r="R25" s="192">
        <v>54</v>
      </c>
      <c r="S25" s="192">
        <v>0.49399999999999999</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1.4707585408222299</v>
      </c>
      <c r="N26" s="192">
        <v>2.4162679425837301</v>
      </c>
      <c r="O26" s="192" t="s">
        <v>409</v>
      </c>
      <c r="P26" s="192" t="s">
        <v>409</v>
      </c>
      <c r="Q26" s="192" t="s">
        <v>409</v>
      </c>
      <c r="R26" s="192">
        <v>73</v>
      </c>
      <c r="S26" s="192">
        <v>0.25900000000000001</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2.25246091488129</v>
      </c>
      <c r="N27" s="192">
        <v>0.52631578947368296</v>
      </c>
      <c r="O27" s="192" t="s">
        <v>409</v>
      </c>
      <c r="P27" s="192" t="s">
        <v>409</v>
      </c>
      <c r="Q27" s="192" t="s">
        <v>409</v>
      </c>
      <c r="R27" s="192">
        <v>70.3</v>
      </c>
      <c r="S27" s="192">
        <v>0.18</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t="s">
        <v>409</v>
      </c>
      <c r="N28" s="192">
        <v>3.58851674641148</v>
      </c>
      <c r="O28" s="192" t="s">
        <v>409</v>
      </c>
      <c r="P28" s="192" t="s">
        <v>409</v>
      </c>
      <c r="Q28" s="192" t="s">
        <v>409</v>
      </c>
      <c r="R28" s="192" t="s">
        <v>409</v>
      </c>
      <c r="S28" s="192">
        <v>0.308</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t="s">
        <v>409</v>
      </c>
      <c r="N29" s="192">
        <v>3.2296650717703299</v>
      </c>
      <c r="O29" s="192" t="s">
        <v>409</v>
      </c>
      <c r="P29" s="192" t="s">
        <v>409</v>
      </c>
      <c r="Q29" s="192" t="s">
        <v>409</v>
      </c>
      <c r="R29" s="192" t="s">
        <v>409</v>
      </c>
      <c r="S29" s="192">
        <v>0.29299999999999998</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3.9316734221192799</v>
      </c>
      <c r="N30" s="192">
        <v>1.02870813397129</v>
      </c>
      <c r="O30" s="192" t="s">
        <v>409</v>
      </c>
      <c r="P30" s="192" t="s">
        <v>409</v>
      </c>
      <c r="Q30" s="192" t="s">
        <v>409</v>
      </c>
      <c r="R30" s="192">
        <v>64.5</v>
      </c>
      <c r="S30" s="192">
        <v>0.20100000000000001</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t="s">
        <v>409</v>
      </c>
      <c r="N31" s="192">
        <v>4.6650717703349196</v>
      </c>
      <c r="O31" s="192" t="s">
        <v>409</v>
      </c>
      <c r="P31" s="192" t="s">
        <v>409</v>
      </c>
      <c r="Q31" s="192" t="s">
        <v>409</v>
      </c>
      <c r="R31" s="192" t="s">
        <v>409</v>
      </c>
      <c r="S31" s="192">
        <v>0.35299999999999998</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719</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3.7869137232194499</v>
      </c>
      <c r="N33" s="192">
        <v>8.0861244019138692</v>
      </c>
      <c r="O33" s="192" t="s">
        <v>409</v>
      </c>
      <c r="P33" s="192" t="s">
        <v>409</v>
      </c>
      <c r="Q33" s="192" t="s">
        <v>409</v>
      </c>
      <c r="R33" s="192">
        <v>65</v>
      </c>
      <c r="S33" s="192">
        <v>0.496</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3.7579617834394901</v>
      </c>
      <c r="N34" s="192">
        <v>3.7320574162679399</v>
      </c>
      <c r="O34" s="192" t="s">
        <v>409</v>
      </c>
      <c r="P34" s="192" t="s">
        <v>409</v>
      </c>
      <c r="Q34" s="192" t="s">
        <v>409</v>
      </c>
      <c r="R34" s="192">
        <v>65.099999999999994</v>
      </c>
      <c r="S34" s="192">
        <v>0.314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t="s">
        <v>409</v>
      </c>
      <c r="N35" s="192">
        <v>1.8181818181818099</v>
      </c>
      <c r="O35" s="192" t="s">
        <v>409</v>
      </c>
      <c r="P35" s="192" t="s">
        <v>409</v>
      </c>
      <c r="Q35" s="192" t="s">
        <v>409</v>
      </c>
      <c r="R35" s="192" t="s">
        <v>409</v>
      </c>
      <c r="S35" s="192">
        <v>0.23400000000000001</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t="s">
        <v>409</v>
      </c>
      <c r="N36" s="192">
        <v>1.8181818181818099</v>
      </c>
      <c r="O36" s="192" t="s">
        <v>409</v>
      </c>
      <c r="P36" s="192" t="s">
        <v>409</v>
      </c>
      <c r="Q36" s="192" t="s">
        <v>409</v>
      </c>
      <c r="R36" s="192" t="s">
        <v>409</v>
      </c>
      <c r="S36" s="192">
        <v>0.23400000000000001</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t="s">
        <v>409</v>
      </c>
      <c r="N37" s="192">
        <v>6.9856459330143501</v>
      </c>
      <c r="O37" s="192" t="s">
        <v>409</v>
      </c>
      <c r="P37" s="192" t="s">
        <v>409</v>
      </c>
      <c r="Q37" s="192" t="s">
        <v>409</v>
      </c>
      <c r="R37" s="192" t="s">
        <v>409</v>
      </c>
      <c r="S37" s="192">
        <v>0.45</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7.8112333526346198</v>
      </c>
      <c r="N38" s="192">
        <v>6.9377990430622001</v>
      </c>
      <c r="O38" s="192" t="s">
        <v>409</v>
      </c>
      <c r="P38" s="192" t="s">
        <v>409</v>
      </c>
      <c r="Q38" s="192" t="s">
        <v>409</v>
      </c>
      <c r="R38" s="192">
        <v>51.1</v>
      </c>
      <c r="S38" s="192">
        <v>0.44800000000000001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t="s">
        <v>409</v>
      </c>
      <c r="N39" s="192">
        <v>10</v>
      </c>
      <c r="O39" s="192">
        <v>7</v>
      </c>
      <c r="P39" s="192" t="s">
        <v>409</v>
      </c>
      <c r="Q39" s="192">
        <v>1</v>
      </c>
      <c r="R39" s="192" t="s">
        <v>409</v>
      </c>
      <c r="S39" s="192">
        <v>0.69499999999999995</v>
      </c>
      <c r="T39" s="192" t="s">
        <v>812</v>
      </c>
      <c r="U39" s="192" t="s">
        <v>409</v>
      </c>
      <c r="V39" s="192">
        <v>-4.3835025200000004</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v>
      </c>
      <c r="N40" s="192">
        <v>0.83732057416267802</v>
      </c>
      <c r="O40" s="192" t="s">
        <v>409</v>
      </c>
      <c r="P40" s="192" t="s">
        <v>409</v>
      </c>
      <c r="Q40" s="192" t="s">
        <v>409</v>
      </c>
      <c r="R40" s="192">
        <v>79.099999999999994</v>
      </c>
      <c r="S40" s="192">
        <v>0.193</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78.2</v>
      </c>
      <c r="S41" s="192">
        <v>0.105</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720</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1.1233352634626499</v>
      </c>
      <c r="N43" s="192">
        <v>3.4210526315789398</v>
      </c>
      <c r="O43" s="192" t="s">
        <v>409</v>
      </c>
      <c r="P43" s="192" t="s">
        <v>409</v>
      </c>
      <c r="Q43" s="192" t="s">
        <v>409</v>
      </c>
      <c r="R43" s="192">
        <v>74.2</v>
      </c>
      <c r="S43" s="192">
        <v>0.30099999999999999</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1.1233352634626499</v>
      </c>
      <c r="N44" s="192">
        <v>2.9186602870813401</v>
      </c>
      <c r="O44" s="192" t="s">
        <v>409</v>
      </c>
      <c r="P44" s="192" t="s">
        <v>409</v>
      </c>
      <c r="Q44" s="192" t="s">
        <v>409</v>
      </c>
      <c r="R44" s="192">
        <v>74.2</v>
      </c>
      <c r="S44" s="192">
        <v>0.28000000000000003</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9.1430225825130194</v>
      </c>
      <c r="N45" s="192">
        <v>7.2966507177033497</v>
      </c>
      <c r="O45" s="192" t="s">
        <v>409</v>
      </c>
      <c r="P45" s="192" t="s">
        <v>409</v>
      </c>
      <c r="Q45" s="192" t="s">
        <v>409</v>
      </c>
      <c r="R45" s="192">
        <v>46.5</v>
      </c>
      <c r="S45" s="192">
        <v>0.46300000000000002</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5.2455622736632312</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3</v>
      </c>
      <c r="J46" s="242">
        <v>44888</v>
      </c>
      <c r="K46" s="242">
        <v>45058</v>
      </c>
      <c r="L46" s="91" t="s">
        <v>71</v>
      </c>
      <c r="M46" s="192">
        <v>9.1719745222929898</v>
      </c>
      <c r="N46" s="192">
        <v>8.1339712918660201</v>
      </c>
      <c r="O46" s="192" t="s">
        <v>409</v>
      </c>
      <c r="P46" s="192" t="s">
        <v>409</v>
      </c>
      <c r="Q46" s="192">
        <v>3</v>
      </c>
      <c r="R46" s="192">
        <v>46.4</v>
      </c>
      <c r="S46" s="192">
        <v>0.498</v>
      </c>
      <c r="T46" s="192" t="s">
        <v>409</v>
      </c>
      <c r="U46" s="192" t="s">
        <v>409</v>
      </c>
      <c r="V46" s="192">
        <v>4.9806966900000003</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44900</v>
      </c>
      <c r="L47" s="91" t="s">
        <v>72</v>
      </c>
      <c r="M47" s="192">
        <v>10</v>
      </c>
      <c r="N47" s="192">
        <v>10</v>
      </c>
      <c r="O47" s="192">
        <v>7</v>
      </c>
      <c r="P47" s="192" t="s">
        <v>409</v>
      </c>
      <c r="Q47" s="192">
        <v>5</v>
      </c>
      <c r="R47" s="192">
        <v>43</v>
      </c>
      <c r="S47" s="192">
        <v>0.629</v>
      </c>
      <c r="T47" s="192" t="s">
        <v>812</v>
      </c>
      <c r="U47" s="192" t="s">
        <v>409</v>
      </c>
      <c r="V47" s="192">
        <v>25.71875665</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45058</v>
      </c>
      <c r="L48" s="91" t="s">
        <v>73</v>
      </c>
      <c r="M48" s="192" t="s">
        <v>409</v>
      </c>
      <c r="N48" s="192">
        <v>10</v>
      </c>
      <c r="O48" s="192" t="s">
        <v>409</v>
      </c>
      <c r="P48" s="192" t="s">
        <v>409</v>
      </c>
      <c r="Q48" s="192">
        <v>1</v>
      </c>
      <c r="R48" s="192" t="s">
        <v>409</v>
      </c>
      <c r="S48" s="192">
        <v>0.57599999999999996</v>
      </c>
      <c r="T48" s="192" t="s">
        <v>409</v>
      </c>
      <c r="U48" s="192" t="s">
        <v>409</v>
      </c>
      <c r="V48" s="192">
        <v>1.4986677100000001</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5.2055587724377501</v>
      </c>
      <c r="N49" s="192">
        <v>5.0717703349282299</v>
      </c>
      <c r="O49" s="192" t="s">
        <v>409</v>
      </c>
      <c r="P49" s="192" t="s">
        <v>409</v>
      </c>
      <c r="Q49" s="192" t="s">
        <v>409</v>
      </c>
      <c r="R49" s="192">
        <v>60.1</v>
      </c>
      <c r="S49" s="192">
        <v>0.37</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v>8.2296650717703308</v>
      </c>
      <c r="O50" s="192" t="s">
        <v>409</v>
      </c>
      <c r="P50" s="192" t="s">
        <v>409</v>
      </c>
      <c r="Q50" s="192" t="s">
        <v>409</v>
      </c>
      <c r="R50" s="192" t="s">
        <v>409</v>
      </c>
      <c r="S50" s="192">
        <v>0.502</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t="s">
        <v>409</v>
      </c>
      <c r="N51" s="192">
        <v>6.3636363636363598</v>
      </c>
      <c r="O51" s="192" t="s">
        <v>409</v>
      </c>
      <c r="P51" s="192" t="s">
        <v>409</v>
      </c>
      <c r="Q51" s="192" t="s">
        <v>409</v>
      </c>
      <c r="R51" s="192" t="s">
        <v>409</v>
      </c>
      <c r="S51" s="192">
        <v>0.42399999999999999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0.19687319050376201</v>
      </c>
      <c r="N52" s="192">
        <v>3.3971291866028701</v>
      </c>
      <c r="O52" s="192" t="s">
        <v>409</v>
      </c>
      <c r="P52" s="192" t="s">
        <v>409</v>
      </c>
      <c r="Q52" s="192" t="s">
        <v>409</v>
      </c>
      <c r="R52" s="192">
        <v>77.400000000000006</v>
      </c>
      <c r="S52" s="192">
        <v>0.3</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t="s">
        <v>409</v>
      </c>
      <c r="N53" s="192">
        <v>4.3301435406698499</v>
      </c>
      <c r="O53" s="192" t="s">
        <v>409</v>
      </c>
      <c r="P53" s="192" t="s">
        <v>409</v>
      </c>
      <c r="Q53" s="192" t="s">
        <v>409</v>
      </c>
      <c r="R53" s="192" t="s">
        <v>409</v>
      </c>
      <c r="S53" s="192">
        <v>0.33900000000000002</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721</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722</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t="s">
        <v>409</v>
      </c>
      <c r="N56" s="192">
        <v>2.12918660287081</v>
      </c>
      <c r="O56" s="192" t="s">
        <v>409</v>
      </c>
      <c r="P56" s="192" t="s">
        <v>409</v>
      </c>
      <c r="Q56" s="192" t="s">
        <v>409</v>
      </c>
      <c r="R56" s="192" t="s">
        <v>409</v>
      </c>
      <c r="S56" s="192">
        <v>0.247</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0.11001737116386601</v>
      </c>
      <c r="N57" s="192">
        <v>0</v>
      </c>
      <c r="O57" s="192" t="s">
        <v>409</v>
      </c>
      <c r="P57" s="192" t="s">
        <v>409</v>
      </c>
      <c r="Q57" s="192" t="s">
        <v>409</v>
      </c>
      <c r="R57" s="192">
        <v>77.7</v>
      </c>
      <c r="S57" s="192">
        <v>0.14199999999999999</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0.31268094962362403</v>
      </c>
      <c r="N58" s="192">
        <v>0</v>
      </c>
      <c r="O58" s="192" t="s">
        <v>409</v>
      </c>
      <c r="P58" s="192" t="s">
        <v>409</v>
      </c>
      <c r="Q58" s="192" t="s">
        <v>409</v>
      </c>
      <c r="R58" s="192">
        <v>77</v>
      </c>
      <c r="S58" s="192">
        <v>0.111</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t="s">
        <v>409</v>
      </c>
      <c r="N59" s="192">
        <v>8.2535885167464098</v>
      </c>
      <c r="O59" s="192" t="s">
        <v>409</v>
      </c>
      <c r="P59" s="192" t="s">
        <v>409</v>
      </c>
      <c r="Q59" s="192" t="s">
        <v>409</v>
      </c>
      <c r="R59" s="192" t="s">
        <v>409</v>
      </c>
      <c r="S59" s="192">
        <v>0.503</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t="s">
        <v>409</v>
      </c>
      <c r="N60" s="192">
        <v>5.5023923444975997</v>
      </c>
      <c r="O60" s="192" t="s">
        <v>409</v>
      </c>
      <c r="P60" s="192" t="s">
        <v>409</v>
      </c>
      <c r="Q60" s="192" t="s">
        <v>409</v>
      </c>
      <c r="R60" s="192" t="s">
        <v>409</v>
      </c>
      <c r="S60" s="192">
        <v>0.38800000000000001</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8.1065431383903402E-2</v>
      </c>
      <c r="N61" s="192">
        <v>0</v>
      </c>
      <c r="O61" s="192" t="s">
        <v>409</v>
      </c>
      <c r="P61" s="192" t="s">
        <v>409</v>
      </c>
      <c r="Q61" s="192" t="s">
        <v>409</v>
      </c>
      <c r="R61" s="192">
        <v>77.8</v>
      </c>
      <c r="S61" s="192">
        <v>0.14000000000000001</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3.7869137232194499</v>
      </c>
      <c r="N62" s="192">
        <v>4.5933014354066897</v>
      </c>
      <c r="O62" s="192" t="s">
        <v>409</v>
      </c>
      <c r="P62" s="192" t="s">
        <v>409</v>
      </c>
      <c r="Q62" s="192" t="s">
        <v>409</v>
      </c>
      <c r="R62" s="192">
        <v>65</v>
      </c>
      <c r="S62" s="192">
        <v>0.35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5.5529820497973299</v>
      </c>
      <c r="N63" s="192">
        <v>2.9665071770334901</v>
      </c>
      <c r="O63" s="192" t="s">
        <v>409</v>
      </c>
      <c r="P63" s="192" t="s">
        <v>409</v>
      </c>
      <c r="Q63" s="192" t="s">
        <v>409</v>
      </c>
      <c r="R63" s="192">
        <v>58.9</v>
      </c>
      <c r="S63" s="192">
        <v>0.28199999999999997</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3.61320208453966</v>
      </c>
      <c r="N64" s="192">
        <v>5.1435406698564599</v>
      </c>
      <c r="O64" s="192" t="s">
        <v>409</v>
      </c>
      <c r="P64" s="192" t="s">
        <v>409</v>
      </c>
      <c r="Q64" s="192" t="s">
        <v>409</v>
      </c>
      <c r="R64" s="192">
        <v>65.599999999999994</v>
      </c>
      <c r="S64" s="192">
        <v>0.373</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6.3925883034163196</v>
      </c>
      <c r="N65" s="192">
        <v>1.79425837320574</v>
      </c>
      <c r="O65" s="192" t="s">
        <v>409</v>
      </c>
      <c r="P65" s="192" t="s">
        <v>409</v>
      </c>
      <c r="Q65" s="192" t="s">
        <v>409</v>
      </c>
      <c r="R65" s="192">
        <v>56</v>
      </c>
      <c r="S65" s="192">
        <v>0.23300000000000001</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v>44753</v>
      </c>
      <c r="K66" s="242">
        <v>44753</v>
      </c>
      <c r="L66" s="91" t="s">
        <v>104</v>
      </c>
      <c r="M66" s="192" t="s">
        <v>409</v>
      </c>
      <c r="N66" s="192">
        <v>10</v>
      </c>
      <c r="O66" s="192" t="s">
        <v>409</v>
      </c>
      <c r="P66" s="192" t="s">
        <v>409</v>
      </c>
      <c r="Q66" s="192" t="s">
        <v>409</v>
      </c>
      <c r="R66" s="192" t="s">
        <v>409</v>
      </c>
      <c r="S66" s="192">
        <v>0.67700000000000005</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0.68905616676317205</v>
      </c>
      <c r="N67" s="192">
        <v>0</v>
      </c>
      <c r="O67" s="192" t="s">
        <v>409</v>
      </c>
      <c r="P67" s="192" t="s">
        <v>409</v>
      </c>
      <c r="Q67" s="192" t="s">
        <v>409</v>
      </c>
      <c r="R67" s="192">
        <v>75.7</v>
      </c>
      <c r="S67" s="192">
        <v>0.151</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t="s">
        <v>409</v>
      </c>
      <c r="N68" s="192">
        <v>2.2488038277511899</v>
      </c>
      <c r="O68" s="192" t="s">
        <v>409</v>
      </c>
      <c r="P68" s="192" t="s">
        <v>409</v>
      </c>
      <c r="Q68" s="192" t="s">
        <v>409</v>
      </c>
      <c r="R68" s="192" t="s">
        <v>409</v>
      </c>
      <c r="S68" s="192">
        <v>0.252</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8.2495108731843203</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7</v>
      </c>
      <c r="J69" s="242">
        <v>44753</v>
      </c>
      <c r="K69" s="242">
        <v>45077</v>
      </c>
      <c r="L69" s="91" t="s">
        <v>110</v>
      </c>
      <c r="M69" s="192">
        <v>9.7220613781123308</v>
      </c>
      <c r="N69" s="192">
        <v>10</v>
      </c>
      <c r="O69" s="192">
        <v>7</v>
      </c>
      <c r="P69" s="192" t="s">
        <v>409</v>
      </c>
      <c r="Q69" s="192" t="s">
        <v>409</v>
      </c>
      <c r="R69" s="192">
        <v>44.5</v>
      </c>
      <c r="S69" s="192">
        <v>0.64600000000000002</v>
      </c>
      <c r="T69" s="192" t="s">
        <v>812</v>
      </c>
      <c r="U69" s="192" t="s">
        <v>409</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v>
      </c>
      <c r="N70" s="192">
        <v>0.88516746411483205</v>
      </c>
      <c r="O70" s="192" t="s">
        <v>409</v>
      </c>
      <c r="P70" s="192" t="s">
        <v>409</v>
      </c>
      <c r="Q70" s="192" t="s">
        <v>409</v>
      </c>
      <c r="R70" s="192">
        <v>83.7</v>
      </c>
      <c r="S70" s="192">
        <v>0.19500000000000001</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t="s">
        <v>409</v>
      </c>
      <c r="N71" s="192">
        <v>4.9043062200956902</v>
      </c>
      <c r="O71" s="192" t="s">
        <v>409</v>
      </c>
      <c r="P71" s="192" t="s">
        <v>409</v>
      </c>
      <c r="Q71" s="192" t="s">
        <v>409</v>
      </c>
      <c r="R71" s="192" t="s">
        <v>409</v>
      </c>
      <c r="S71" s="192">
        <v>0.36299999999999999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80.2</v>
      </c>
      <c r="S72" s="192">
        <v>0.11600000000000001</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723</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t="s">
        <v>409</v>
      </c>
      <c r="N75" s="192">
        <v>6.6028708133971303</v>
      </c>
      <c r="O75" s="192" t="s">
        <v>409</v>
      </c>
      <c r="P75" s="192" t="s">
        <v>409</v>
      </c>
      <c r="Q75" s="192" t="s">
        <v>409</v>
      </c>
      <c r="R75" s="192" t="s">
        <v>409</v>
      </c>
      <c r="S75" s="192">
        <v>0.434</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78.8</v>
      </c>
      <c r="S76" s="192">
        <v>0.128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t="s">
        <v>409</v>
      </c>
      <c r="N77" s="192">
        <v>4.9282296650717701</v>
      </c>
      <c r="O77" s="192" t="s">
        <v>409</v>
      </c>
      <c r="P77" s="192" t="s">
        <v>409</v>
      </c>
      <c r="Q77" s="192" t="s">
        <v>409</v>
      </c>
      <c r="R77" s="192" t="s">
        <v>409</v>
      </c>
      <c r="S77" s="192">
        <v>0.36399999999999999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7.3769542559351402</v>
      </c>
      <c r="N78" s="192">
        <v>7.17703349282296</v>
      </c>
      <c r="O78" s="192" t="s">
        <v>409</v>
      </c>
      <c r="P78" s="192" t="s">
        <v>409</v>
      </c>
      <c r="Q78" s="192" t="s">
        <v>409</v>
      </c>
      <c r="R78" s="192">
        <v>52.6</v>
      </c>
      <c r="S78" s="192">
        <v>0.45800000000000002</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724</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9.5483497394325401</v>
      </c>
      <c r="N80" s="192">
        <v>8.8277511961722492</v>
      </c>
      <c r="O80" s="192" t="s">
        <v>409</v>
      </c>
      <c r="P80" s="192" t="s">
        <v>409</v>
      </c>
      <c r="Q80" s="192" t="s">
        <v>409</v>
      </c>
      <c r="R80" s="192">
        <v>45.1</v>
      </c>
      <c r="S80" s="192">
        <v>0.52700000000000002</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45058</v>
      </c>
      <c r="L81" s="91" t="s">
        <v>128</v>
      </c>
      <c r="M81" s="192" t="s">
        <v>409</v>
      </c>
      <c r="N81" s="192">
        <v>7.5119617224880297</v>
      </c>
      <c r="O81" s="192" t="s">
        <v>409</v>
      </c>
      <c r="P81" s="192" t="s">
        <v>409</v>
      </c>
      <c r="Q81" s="192">
        <v>5</v>
      </c>
      <c r="R81" s="192" t="s">
        <v>409</v>
      </c>
      <c r="S81" s="192">
        <v>0.47199999999999998</v>
      </c>
      <c r="T81" s="192" t="s">
        <v>409</v>
      </c>
      <c r="U81" s="192" t="s">
        <v>409</v>
      </c>
      <c r="V81" s="192">
        <v>12.959204250000001</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6.5803826185639505</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5</v>
      </c>
      <c r="J82" s="242">
        <v>44753</v>
      </c>
      <c r="K82" s="242">
        <v>45058</v>
      </c>
      <c r="L82" s="91" t="s">
        <v>130</v>
      </c>
      <c r="M82" s="192" t="s">
        <v>409</v>
      </c>
      <c r="N82" s="192">
        <v>8.6602870813397104</v>
      </c>
      <c r="O82" s="192" t="s">
        <v>409</v>
      </c>
      <c r="P82" s="192" t="s">
        <v>409</v>
      </c>
      <c r="Q82" s="192">
        <v>5</v>
      </c>
      <c r="R82" s="192" t="s">
        <v>409</v>
      </c>
      <c r="S82" s="192">
        <v>0.52</v>
      </c>
      <c r="T82" s="192" t="s">
        <v>409</v>
      </c>
      <c r="U82" s="192" t="s">
        <v>409</v>
      </c>
      <c r="V82" s="192">
        <v>11.294344389999999</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t="s">
        <v>409</v>
      </c>
      <c r="N83" s="192">
        <v>5.4066985645932997</v>
      </c>
      <c r="O83" s="192" t="s">
        <v>409</v>
      </c>
      <c r="P83" s="192" t="s">
        <v>409</v>
      </c>
      <c r="Q83" s="192" t="s">
        <v>409</v>
      </c>
      <c r="R83" s="192" t="s">
        <v>409</v>
      </c>
      <c r="S83" s="192">
        <v>0.38400000000000001</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1.7023740590619501</v>
      </c>
      <c r="N84" s="192">
        <v>0.119617224880382</v>
      </c>
      <c r="O84" s="192" t="s">
        <v>409</v>
      </c>
      <c r="P84" s="192" t="s">
        <v>409</v>
      </c>
      <c r="Q84" s="192" t="s">
        <v>409</v>
      </c>
      <c r="R84" s="192">
        <v>72.2</v>
      </c>
      <c r="S84" s="192">
        <v>0.16300000000000001</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725</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4.7031140738763124</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5</v>
      </c>
      <c r="J87" s="242">
        <v>44753</v>
      </c>
      <c r="K87" s="242">
        <v>44900</v>
      </c>
      <c r="L87" s="91" t="s">
        <v>138</v>
      </c>
      <c r="M87" s="192">
        <v>4.4238563983786898</v>
      </c>
      <c r="N87" s="192">
        <v>6.5071770334928196</v>
      </c>
      <c r="O87" s="192">
        <v>5</v>
      </c>
      <c r="P87" s="192" t="s">
        <v>409</v>
      </c>
      <c r="Q87" s="192" t="s">
        <v>409</v>
      </c>
      <c r="R87" s="192">
        <v>62.8</v>
      </c>
      <c r="S87" s="192">
        <v>0.43</v>
      </c>
      <c r="T87" s="192" t="s">
        <v>813</v>
      </c>
      <c r="U87" s="192" t="s">
        <v>409</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726</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t="s">
        <v>409</v>
      </c>
      <c r="N89" s="192">
        <v>4.6650717703349196</v>
      </c>
      <c r="O89" s="192" t="s">
        <v>409</v>
      </c>
      <c r="P89" s="192" t="s">
        <v>409</v>
      </c>
      <c r="Q89" s="192" t="s">
        <v>409</v>
      </c>
      <c r="R89" s="192" t="s">
        <v>409</v>
      </c>
      <c r="S89" s="192">
        <v>0.35299999999999998</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727</v>
      </c>
      <c r="M90" s="192" t="s">
        <v>409</v>
      </c>
      <c r="N90" s="192">
        <v>0.71770334928229496</v>
      </c>
      <c r="O90" s="192" t="s">
        <v>409</v>
      </c>
      <c r="P90" s="192" t="s">
        <v>409</v>
      </c>
      <c r="Q90" s="192" t="s">
        <v>409</v>
      </c>
      <c r="R90" s="192" t="s">
        <v>409</v>
      </c>
      <c r="S90" s="192">
        <v>0.188</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4.8002316155182303</v>
      </c>
      <c r="N91" s="192">
        <v>6.14832535885167</v>
      </c>
      <c r="O91" s="192">
        <v>5</v>
      </c>
      <c r="P91" s="192" t="s">
        <v>409</v>
      </c>
      <c r="Q91" s="192" t="s">
        <v>409</v>
      </c>
      <c r="R91" s="192">
        <v>61.5</v>
      </c>
      <c r="S91" s="192">
        <v>0.41499999999999998</v>
      </c>
      <c r="T91" s="192" t="s">
        <v>813</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t="s">
        <v>409</v>
      </c>
      <c r="N92" s="192">
        <v>1.2200956937798999</v>
      </c>
      <c r="O92" s="192" t="s">
        <v>409</v>
      </c>
      <c r="P92" s="192" t="s">
        <v>409</v>
      </c>
      <c r="Q92" s="192" t="s">
        <v>409</v>
      </c>
      <c r="R92" s="192" t="s">
        <v>409</v>
      </c>
      <c r="S92" s="192">
        <v>0.20899999999999999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45077</v>
      </c>
      <c r="L93" s="91" t="s">
        <v>146</v>
      </c>
      <c r="M93" s="192">
        <v>10</v>
      </c>
      <c r="N93" s="192">
        <v>10</v>
      </c>
      <c r="O93" s="192">
        <v>10</v>
      </c>
      <c r="P93" s="192" t="s">
        <v>409</v>
      </c>
      <c r="Q93" s="192">
        <v>7</v>
      </c>
      <c r="R93" s="192">
        <v>38.5</v>
      </c>
      <c r="S93" s="192">
        <v>0.70099999999999996</v>
      </c>
      <c r="T93" s="192" t="s">
        <v>811</v>
      </c>
      <c r="U93" s="192" t="s">
        <v>409</v>
      </c>
      <c r="V93" s="192">
        <v>97.241606840000003</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1.93398957730167</v>
      </c>
      <c r="N94" s="192">
        <v>0.93301435406698496</v>
      </c>
      <c r="O94" s="192" t="s">
        <v>409</v>
      </c>
      <c r="P94" s="192" t="s">
        <v>409</v>
      </c>
      <c r="Q94" s="192" t="s">
        <v>409</v>
      </c>
      <c r="R94" s="192">
        <v>71.400000000000006</v>
      </c>
      <c r="S94" s="192">
        <v>0.19700000000000001</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5.1766068326577797</v>
      </c>
      <c r="N95" s="192">
        <v>5.2392344497607599</v>
      </c>
      <c r="O95" s="192" t="s">
        <v>409</v>
      </c>
      <c r="P95" s="192" t="s">
        <v>409</v>
      </c>
      <c r="Q95" s="192" t="s">
        <v>409</v>
      </c>
      <c r="R95" s="192">
        <v>60.2</v>
      </c>
      <c r="S95" s="192">
        <v>0.377</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728</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5.5529820497973299</v>
      </c>
      <c r="N97" s="192">
        <v>7.17703349282296</v>
      </c>
      <c r="O97" s="192" t="s">
        <v>409</v>
      </c>
      <c r="P97" s="192" t="s">
        <v>409</v>
      </c>
      <c r="Q97" s="192" t="s">
        <v>409</v>
      </c>
      <c r="R97" s="192">
        <v>58.9</v>
      </c>
      <c r="S97" s="192">
        <v>0.45800000000000002</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81.7</v>
      </c>
      <c r="S98" s="192">
        <v>0.11899999999999999</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t="s">
        <v>409</v>
      </c>
      <c r="N99" s="192">
        <v>2.9665071770334901</v>
      </c>
      <c r="O99" s="192" t="s">
        <v>409</v>
      </c>
      <c r="P99" s="192" t="s">
        <v>409</v>
      </c>
      <c r="Q99" s="192" t="s">
        <v>409</v>
      </c>
      <c r="R99" s="192" t="s">
        <v>409</v>
      </c>
      <c r="S99" s="192">
        <v>0.28199999999999997</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4.2103767916034229</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3</v>
      </c>
      <c r="J100" s="242">
        <v>44753</v>
      </c>
      <c r="K100" s="242">
        <v>45058</v>
      </c>
      <c r="L100" s="91" t="s">
        <v>157</v>
      </c>
      <c r="M100" s="192" t="s">
        <v>409</v>
      </c>
      <c r="N100" s="192">
        <v>5.9090909090909101</v>
      </c>
      <c r="O100" s="192" t="s">
        <v>409</v>
      </c>
      <c r="P100" s="192" t="s">
        <v>409</v>
      </c>
      <c r="Q100" s="192">
        <v>3</v>
      </c>
      <c r="R100" s="192" t="s">
        <v>409</v>
      </c>
      <c r="S100" s="192">
        <v>0.40500000000000003</v>
      </c>
      <c r="T100" s="192" t="s">
        <v>409</v>
      </c>
      <c r="U100" s="192" t="s">
        <v>409</v>
      </c>
      <c r="V100" s="192">
        <v>3.3271684399999999</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t="s">
        <v>409</v>
      </c>
      <c r="N101" s="192">
        <v>0.55023923444975997</v>
      </c>
      <c r="O101" s="192" t="s">
        <v>409</v>
      </c>
      <c r="P101" s="192" t="s">
        <v>409</v>
      </c>
      <c r="Q101" s="192" t="s">
        <v>409</v>
      </c>
      <c r="R101" s="192" t="s">
        <v>409</v>
      </c>
      <c r="S101" s="192">
        <v>0.18099999999999999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0.94962362478286</v>
      </c>
      <c r="N102" s="192">
        <v>0</v>
      </c>
      <c r="O102" s="192" t="s">
        <v>409</v>
      </c>
      <c r="P102" s="192" t="s">
        <v>409</v>
      </c>
      <c r="Q102" s="192" t="s">
        <v>409</v>
      </c>
      <c r="R102" s="192">
        <v>74.8</v>
      </c>
      <c r="S102" s="192">
        <v>0.129</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1.1812391430225799</v>
      </c>
      <c r="N103" s="192">
        <v>0</v>
      </c>
      <c r="O103" s="192" t="s">
        <v>409</v>
      </c>
      <c r="P103" s="192" t="s">
        <v>409</v>
      </c>
      <c r="Q103" s="192" t="s">
        <v>409</v>
      </c>
      <c r="R103" s="192">
        <v>74</v>
      </c>
      <c r="S103" s="192">
        <v>0.113</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t="s">
        <v>409</v>
      </c>
      <c r="N104" s="192">
        <v>4.2105263157894699</v>
      </c>
      <c r="O104" s="192" t="s">
        <v>409</v>
      </c>
      <c r="P104" s="192" t="s">
        <v>409</v>
      </c>
      <c r="Q104" s="192" t="s">
        <v>409</v>
      </c>
      <c r="R104" s="192" t="s">
        <v>409</v>
      </c>
      <c r="S104" s="192">
        <v>0.33400000000000002</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3.4394904458598701</v>
      </c>
      <c r="N105" s="192">
        <v>2.5358851674641101</v>
      </c>
      <c r="O105" s="192" t="s">
        <v>409</v>
      </c>
      <c r="P105" s="192" t="s">
        <v>409</v>
      </c>
      <c r="Q105" s="192" t="s">
        <v>409</v>
      </c>
      <c r="R105" s="192">
        <v>66.2</v>
      </c>
      <c r="S105" s="192">
        <v>0.26400000000000001</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0</v>
      </c>
      <c r="N106" s="192">
        <v>2.17703349282296</v>
      </c>
      <c r="O106" s="192" t="s">
        <v>409</v>
      </c>
      <c r="P106" s="192" t="s">
        <v>409</v>
      </c>
      <c r="Q106" s="192" t="s">
        <v>409</v>
      </c>
      <c r="R106" s="192">
        <v>79.5</v>
      </c>
      <c r="S106" s="192">
        <v>0.249</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1.7313259988419201</v>
      </c>
      <c r="N107" s="192">
        <v>1.2679425837320499</v>
      </c>
      <c r="O107" s="192" t="s">
        <v>409</v>
      </c>
      <c r="P107" s="192" t="s">
        <v>409</v>
      </c>
      <c r="Q107" s="192" t="s">
        <v>409</v>
      </c>
      <c r="R107" s="192">
        <v>72.099999999999994</v>
      </c>
      <c r="S107" s="192">
        <v>0.21099999999999999</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7.1293776360708341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7</v>
      </c>
      <c r="J108" s="242">
        <v>44753</v>
      </c>
      <c r="K108" s="242">
        <v>44900</v>
      </c>
      <c r="L108" s="91" t="s">
        <v>173</v>
      </c>
      <c r="M108" s="192">
        <v>7.2611464968152797</v>
      </c>
      <c r="N108" s="192">
        <v>10</v>
      </c>
      <c r="O108" s="192">
        <v>7</v>
      </c>
      <c r="P108" s="192" t="s">
        <v>409</v>
      </c>
      <c r="Q108" s="192" t="s">
        <v>409</v>
      </c>
      <c r="R108" s="192">
        <v>53</v>
      </c>
      <c r="S108" s="192">
        <v>0.59299999999999997</v>
      </c>
      <c r="T108" s="192" t="s">
        <v>812</v>
      </c>
      <c r="U108" s="192" t="s">
        <v>409</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t="s">
        <v>409</v>
      </c>
      <c r="N109" s="192">
        <v>3.7320574162679399</v>
      </c>
      <c r="O109" s="192" t="s">
        <v>409</v>
      </c>
      <c r="P109" s="192" t="s">
        <v>409</v>
      </c>
      <c r="Q109" s="192" t="s">
        <v>409</v>
      </c>
      <c r="R109" s="192" t="s">
        <v>409</v>
      </c>
      <c r="S109" s="192">
        <v>0.314</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6.4794441227562203</v>
      </c>
      <c r="N110" s="192">
        <v>9.3301435406698499</v>
      </c>
      <c r="O110" s="192" t="s">
        <v>409</v>
      </c>
      <c r="P110" s="192" t="s">
        <v>409</v>
      </c>
      <c r="Q110" s="192" t="s">
        <v>409</v>
      </c>
      <c r="R110" s="192">
        <v>55.7</v>
      </c>
      <c r="S110" s="192">
        <v>0.54800000000000004</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v>5.7655502392344502</v>
      </c>
      <c r="O111" s="192" t="s">
        <v>409</v>
      </c>
      <c r="P111" s="192" t="s">
        <v>409</v>
      </c>
      <c r="Q111" s="192" t="s">
        <v>409</v>
      </c>
      <c r="R111" s="192" t="s">
        <v>409</v>
      </c>
      <c r="S111" s="192">
        <v>0.39900000000000002</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v>4.01913875598086</v>
      </c>
      <c r="O112" s="192" t="s">
        <v>409</v>
      </c>
      <c r="P112" s="192" t="s">
        <v>409</v>
      </c>
      <c r="Q112" s="192" t="s">
        <v>409</v>
      </c>
      <c r="R112" s="192" t="s">
        <v>409</v>
      </c>
      <c r="S112" s="192">
        <v>0.32600000000000001</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2.28141285466126</v>
      </c>
      <c r="N113" s="192">
        <v>0.47846889952152999</v>
      </c>
      <c r="O113" s="192" t="s">
        <v>409</v>
      </c>
      <c r="P113" s="192" t="s">
        <v>409</v>
      </c>
      <c r="Q113" s="192" t="s">
        <v>409</v>
      </c>
      <c r="R113" s="192">
        <v>70.2</v>
      </c>
      <c r="S113" s="192">
        <v>0.17799999999999999</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3.72900984365952</v>
      </c>
      <c r="N114" s="192">
        <v>0.64593301435406503</v>
      </c>
      <c r="O114" s="192" t="s">
        <v>409</v>
      </c>
      <c r="P114" s="192" t="s">
        <v>409</v>
      </c>
      <c r="Q114" s="192" t="s">
        <v>409</v>
      </c>
      <c r="R114" s="192">
        <v>65.2</v>
      </c>
      <c r="S114" s="192">
        <v>0.185</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45058</v>
      </c>
      <c r="L115" s="91" t="s">
        <v>184</v>
      </c>
      <c r="M115" s="192">
        <v>7.2321945570353199</v>
      </c>
      <c r="N115" s="192">
        <v>8.6602870813397104</v>
      </c>
      <c r="O115" s="192" t="s">
        <v>409</v>
      </c>
      <c r="P115" s="192" t="s">
        <v>409</v>
      </c>
      <c r="Q115" s="192">
        <v>5</v>
      </c>
      <c r="R115" s="192">
        <v>53.1</v>
      </c>
      <c r="S115" s="192">
        <v>0.52</v>
      </c>
      <c r="T115" s="192" t="s">
        <v>409</v>
      </c>
      <c r="U115" s="192" t="s">
        <v>409</v>
      </c>
      <c r="V115" s="192">
        <v>28.740570850000001</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45058</v>
      </c>
      <c r="L116" s="91" t="s">
        <v>186</v>
      </c>
      <c r="M116" s="192" t="s">
        <v>409</v>
      </c>
      <c r="N116" s="192">
        <v>3.3732057416267902</v>
      </c>
      <c r="O116" s="192">
        <v>5</v>
      </c>
      <c r="P116" s="192" t="s">
        <v>409</v>
      </c>
      <c r="Q116" s="192">
        <v>7</v>
      </c>
      <c r="R116" s="192" t="s">
        <v>409</v>
      </c>
      <c r="S116" s="192">
        <v>0.29899999999999999</v>
      </c>
      <c r="T116" s="192" t="s">
        <v>813</v>
      </c>
      <c r="U116" s="192" t="s">
        <v>409</v>
      </c>
      <c r="V116" s="192">
        <v>112.79212626</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45058</v>
      </c>
      <c r="L117" s="91" t="s">
        <v>188</v>
      </c>
      <c r="M117" s="192" t="s">
        <v>409</v>
      </c>
      <c r="N117" s="192">
        <v>9.7368421052631504</v>
      </c>
      <c r="O117" s="192" t="s">
        <v>409</v>
      </c>
      <c r="P117" s="192" t="s">
        <v>409</v>
      </c>
      <c r="Q117" s="192">
        <v>5</v>
      </c>
      <c r="R117" s="192" t="s">
        <v>409</v>
      </c>
      <c r="S117" s="192">
        <v>0.56499999999999995</v>
      </c>
      <c r="T117" s="192" t="s">
        <v>409</v>
      </c>
      <c r="U117" s="192" t="s">
        <v>409</v>
      </c>
      <c r="V117" s="192">
        <v>8.3335982299999998</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t="s">
        <v>409</v>
      </c>
      <c r="N118" s="192">
        <v>3.4210526315789398</v>
      </c>
      <c r="O118" s="192" t="s">
        <v>409</v>
      </c>
      <c r="P118" s="192" t="s">
        <v>409</v>
      </c>
      <c r="Q118" s="192" t="s">
        <v>409</v>
      </c>
      <c r="R118" s="192" t="s">
        <v>409</v>
      </c>
      <c r="S118" s="192">
        <v>0.30099999999999999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6.6242038216560397</v>
      </c>
      <c r="N121" s="192">
        <v>5.6698564593301404</v>
      </c>
      <c r="O121" s="192" t="s">
        <v>409</v>
      </c>
      <c r="P121" s="192" t="s">
        <v>409</v>
      </c>
      <c r="Q121" s="192" t="s">
        <v>409</v>
      </c>
      <c r="R121" s="192">
        <v>55.2</v>
      </c>
      <c r="S121" s="192">
        <v>0.39500000000000002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t="s">
        <v>409</v>
      </c>
      <c r="N122" s="192">
        <v>8.7559808612440193</v>
      </c>
      <c r="O122" s="192" t="s">
        <v>409</v>
      </c>
      <c r="P122" s="192" t="s">
        <v>409</v>
      </c>
      <c r="Q122" s="192" t="s">
        <v>409</v>
      </c>
      <c r="R122" s="192" t="s">
        <v>409</v>
      </c>
      <c r="S122" s="192">
        <v>0.52400000000000002</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t="s">
        <v>409</v>
      </c>
      <c r="N123" s="192">
        <v>2.2727272727272698</v>
      </c>
      <c r="O123" s="192" t="s">
        <v>409</v>
      </c>
      <c r="P123" s="192" t="s">
        <v>409</v>
      </c>
      <c r="Q123" s="192" t="s">
        <v>409</v>
      </c>
      <c r="R123" s="192" t="s">
        <v>409</v>
      </c>
      <c r="S123" s="192">
        <v>0.253</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t="s">
        <v>409</v>
      </c>
      <c r="N124" s="192">
        <v>0</v>
      </c>
      <c r="O124" s="192" t="s">
        <v>409</v>
      </c>
      <c r="P124" s="192" t="s">
        <v>409</v>
      </c>
      <c r="Q124" s="192" t="s">
        <v>409</v>
      </c>
      <c r="R124" s="192" t="s">
        <v>409</v>
      </c>
      <c r="S124" s="192">
        <v>9.0999999999999998E-2</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t="s">
        <v>409</v>
      </c>
      <c r="N125" s="192">
        <v>0.93301435406698496</v>
      </c>
      <c r="O125" s="192" t="s">
        <v>409</v>
      </c>
      <c r="P125" s="192" t="s">
        <v>409</v>
      </c>
      <c r="Q125" s="192" t="s">
        <v>409</v>
      </c>
      <c r="R125" s="192" t="s">
        <v>409</v>
      </c>
      <c r="S125" s="192">
        <v>0.19700000000000001</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729</v>
      </c>
      <c r="M126" s="192" t="s">
        <v>409</v>
      </c>
      <c r="N126" s="192">
        <v>0</v>
      </c>
      <c r="O126" s="192" t="s">
        <v>409</v>
      </c>
      <c r="P126" s="192" t="s">
        <v>409</v>
      </c>
      <c r="Q126" s="192" t="s">
        <v>409</v>
      </c>
      <c r="R126" s="192" t="s">
        <v>409</v>
      </c>
      <c r="S126" s="192">
        <v>0.08</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730</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4.3659525188187596</v>
      </c>
      <c r="N128" s="192">
        <v>3.4928229665071702</v>
      </c>
      <c r="O128" s="192" t="s">
        <v>409</v>
      </c>
      <c r="P128" s="192" t="s">
        <v>409</v>
      </c>
      <c r="Q128" s="192" t="s">
        <v>409</v>
      </c>
      <c r="R128" s="192">
        <v>63</v>
      </c>
      <c r="S128" s="192">
        <v>0.30399999999999999</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731</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t="s">
        <v>409</v>
      </c>
      <c r="N130" s="192">
        <v>4.5933014354066897</v>
      </c>
      <c r="O130" s="192" t="s">
        <v>409</v>
      </c>
      <c r="P130" s="192" t="s">
        <v>409</v>
      </c>
      <c r="Q130" s="192" t="s">
        <v>409</v>
      </c>
      <c r="R130" s="192" t="s">
        <v>409</v>
      </c>
      <c r="S130" s="192">
        <v>0.35</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t="e"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#N/A</v>
      </c>
      <c r="J131" s="242">
        <v>44888</v>
      </c>
      <c r="K131" s="242">
        <v>45091</v>
      </c>
      <c r="L131" s="91" t="s">
        <v>208</v>
      </c>
      <c r="M131" s="192">
        <v>10</v>
      </c>
      <c r="N131" s="192">
        <v>10</v>
      </c>
      <c r="O131" s="192" t="s">
        <v>409</v>
      </c>
      <c r="P131" s="192" t="s">
        <v>409</v>
      </c>
      <c r="Q131" s="192" t="s">
        <v>409</v>
      </c>
      <c r="R131" s="192">
        <v>40.6</v>
      </c>
      <c r="S131" s="192">
        <v>0.63500000000000001</v>
      </c>
      <c r="T131" s="192" t="s">
        <v>409</v>
      </c>
      <c r="U131" s="192" t="s">
        <v>409</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v>2.9186602870813401</v>
      </c>
      <c r="O132" s="192" t="s">
        <v>409</v>
      </c>
      <c r="P132" s="192" t="s">
        <v>409</v>
      </c>
      <c r="Q132" s="192" t="s">
        <v>409</v>
      </c>
      <c r="R132" s="192" t="s">
        <v>409</v>
      </c>
      <c r="S132" s="192">
        <v>0.28000000000000003</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2.59988419224088</v>
      </c>
      <c r="N133" s="192">
        <v>3.2296650717703299</v>
      </c>
      <c r="O133" s="192" t="s">
        <v>409</v>
      </c>
      <c r="P133" s="192" t="s">
        <v>409</v>
      </c>
      <c r="Q133" s="192" t="s">
        <v>409</v>
      </c>
      <c r="R133" s="192">
        <v>69.099999999999994</v>
      </c>
      <c r="S133" s="192">
        <v>0.29299999999999998</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t="s">
        <v>409</v>
      </c>
      <c r="N135" s="192">
        <v>3.6124401913875501</v>
      </c>
      <c r="O135" s="192" t="s">
        <v>409</v>
      </c>
      <c r="P135" s="192" t="s">
        <v>409</v>
      </c>
      <c r="Q135" s="192" t="s">
        <v>409</v>
      </c>
      <c r="R135" s="192" t="s">
        <v>409</v>
      </c>
      <c r="S135" s="192">
        <v>0.309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7.5796178343948997</v>
      </c>
      <c r="N136" s="192">
        <v>8.2296650717703308</v>
      </c>
      <c r="O136" s="192">
        <v>10</v>
      </c>
      <c r="P136" s="192" t="s">
        <v>409</v>
      </c>
      <c r="Q136" s="192">
        <v>5</v>
      </c>
      <c r="R136" s="192">
        <v>51.9</v>
      </c>
      <c r="S136" s="192">
        <v>0.502</v>
      </c>
      <c r="T136" s="192" t="s">
        <v>811</v>
      </c>
      <c r="U136" s="192" t="s">
        <v>409</v>
      </c>
      <c r="V136" s="192">
        <v>13.01858631</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t="s">
        <v>409</v>
      </c>
      <c r="N137" s="192">
        <v>0</v>
      </c>
      <c r="O137" s="192" t="s">
        <v>409</v>
      </c>
      <c r="P137" s="192" t="s">
        <v>409</v>
      </c>
      <c r="Q137" s="192" t="s">
        <v>409</v>
      </c>
      <c r="R137" s="192" t="s">
        <v>409</v>
      </c>
      <c r="S137" s="192">
        <v>0.158</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45077</v>
      </c>
      <c r="L138" s="91" t="s">
        <v>222</v>
      </c>
      <c r="M138" s="192">
        <v>5.9293572669368801</v>
      </c>
      <c r="N138" s="192">
        <v>7.0813397129186599</v>
      </c>
      <c r="O138" s="192">
        <v>7</v>
      </c>
      <c r="P138" s="192" t="s">
        <v>409</v>
      </c>
      <c r="Q138" s="192">
        <v>7</v>
      </c>
      <c r="R138" s="192">
        <v>57.6</v>
      </c>
      <c r="S138" s="192">
        <v>0.45400000000000001</v>
      </c>
      <c r="T138" s="192" t="s">
        <v>812</v>
      </c>
      <c r="U138" s="192" t="s">
        <v>409</v>
      </c>
      <c r="V138" s="192">
        <v>42.505884760000001</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t="s">
        <v>409</v>
      </c>
      <c r="N139" s="192">
        <v>1.1722488038277501</v>
      </c>
      <c r="O139" s="192" t="s">
        <v>409</v>
      </c>
      <c r="P139" s="192" t="s">
        <v>409</v>
      </c>
      <c r="Q139" s="192" t="s">
        <v>409</v>
      </c>
      <c r="R139" s="192" t="s">
        <v>409</v>
      </c>
      <c r="S139" s="192">
        <v>0.20699999999999999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t="s">
        <v>409</v>
      </c>
      <c r="N140" s="192">
        <v>7.2009569377990399</v>
      </c>
      <c r="O140" s="192" t="s">
        <v>409</v>
      </c>
      <c r="P140" s="192" t="s">
        <v>409</v>
      </c>
      <c r="Q140" s="192" t="s">
        <v>409</v>
      </c>
      <c r="R140" s="192" t="s">
        <v>409</v>
      </c>
      <c r="S140" s="192">
        <v>0.45900000000000002</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732</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5.1705145965193733</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3</v>
      </c>
      <c r="J142" s="242">
        <v>44753</v>
      </c>
      <c r="K142" s="242">
        <v>45058</v>
      </c>
      <c r="L142" s="91" t="s">
        <v>228</v>
      </c>
      <c r="M142" s="192">
        <v>8.9114070642733001</v>
      </c>
      <c r="N142" s="192">
        <v>10</v>
      </c>
      <c r="O142" s="192" t="s">
        <v>409</v>
      </c>
      <c r="P142" s="192" t="s">
        <v>409</v>
      </c>
      <c r="Q142" s="192">
        <v>3</v>
      </c>
      <c r="R142" s="192">
        <v>47.3</v>
      </c>
      <c r="S142" s="192">
        <v>0.59199999999999997</v>
      </c>
      <c r="T142" s="192" t="s">
        <v>409</v>
      </c>
      <c r="U142" s="192" t="s">
        <v>409</v>
      </c>
      <c r="V142" s="192">
        <v>2.2135539099999999</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t="s">
        <v>409</v>
      </c>
      <c r="N143" s="192">
        <v>8.1339712918660201</v>
      </c>
      <c r="O143" s="192" t="s">
        <v>409</v>
      </c>
      <c r="P143" s="192" t="s">
        <v>409</v>
      </c>
      <c r="Q143" s="192" t="s">
        <v>409</v>
      </c>
      <c r="R143" s="192" t="s">
        <v>409</v>
      </c>
      <c r="S143" s="192">
        <v>0.498</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t="s">
        <v>409</v>
      </c>
      <c r="N144" s="192">
        <v>1.79425837320574</v>
      </c>
      <c r="O144" s="192" t="s">
        <v>409</v>
      </c>
      <c r="P144" s="192" t="s">
        <v>409</v>
      </c>
      <c r="Q144" s="192" t="s">
        <v>409</v>
      </c>
      <c r="R144" s="192" t="s">
        <v>409</v>
      </c>
      <c r="S144" s="192">
        <v>0.23300000000000001</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6.5877885310753488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5</v>
      </c>
      <c r="J145" s="242">
        <v>44753</v>
      </c>
      <c r="K145" s="242">
        <v>44900</v>
      </c>
      <c r="L145" s="91" t="s">
        <v>234</v>
      </c>
      <c r="M145" s="192">
        <v>8.6797915460335808</v>
      </c>
      <c r="N145" s="192">
        <v>10</v>
      </c>
      <c r="O145" s="192">
        <v>5</v>
      </c>
      <c r="P145" s="192" t="s">
        <v>409</v>
      </c>
      <c r="Q145" s="192" t="s">
        <v>409</v>
      </c>
      <c r="R145" s="192">
        <v>48.1</v>
      </c>
      <c r="S145" s="192">
        <v>0.57699999999999996</v>
      </c>
      <c r="T145" s="192" t="s">
        <v>813</v>
      </c>
      <c r="U145" s="192" t="s">
        <v>409</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2.36826867400115</v>
      </c>
      <c r="N146" s="192">
        <v>2.3444976076555002</v>
      </c>
      <c r="O146" s="192" t="s">
        <v>409</v>
      </c>
      <c r="P146" s="192" t="s">
        <v>409</v>
      </c>
      <c r="Q146" s="192" t="s">
        <v>409</v>
      </c>
      <c r="R146" s="192">
        <v>69.900000000000006</v>
      </c>
      <c r="S146" s="192">
        <v>0.25600000000000001</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t="s">
        <v>409</v>
      </c>
      <c r="N147" s="192">
        <v>9.2822966507177007</v>
      </c>
      <c r="O147" s="192" t="s">
        <v>409</v>
      </c>
      <c r="P147" s="192" t="s">
        <v>409</v>
      </c>
      <c r="Q147" s="192" t="s">
        <v>409</v>
      </c>
      <c r="R147" s="192" t="s">
        <v>409</v>
      </c>
      <c r="S147" s="192">
        <v>0.54600000000000004</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733</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3.0333028965259898</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v>
      </c>
      <c r="J149" s="242">
        <v>44753</v>
      </c>
      <c r="K149" s="242">
        <v>45058</v>
      </c>
      <c r="L149" s="91" t="s">
        <v>240</v>
      </c>
      <c r="M149" s="192">
        <v>9.2009264620729603</v>
      </c>
      <c r="N149" s="192">
        <v>10</v>
      </c>
      <c r="O149" s="192" t="s">
        <v>409</v>
      </c>
      <c r="P149" s="192" t="s">
        <v>409</v>
      </c>
      <c r="Q149" s="192">
        <v>1</v>
      </c>
      <c r="R149" s="192">
        <v>46.3</v>
      </c>
      <c r="S149" s="192">
        <v>0.60599999999999998</v>
      </c>
      <c r="T149" s="192" t="s">
        <v>409</v>
      </c>
      <c r="U149" s="192" t="s">
        <v>409</v>
      </c>
      <c r="V149" s="192">
        <v>-5.9740839100000001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10</v>
      </c>
      <c r="N150" s="192">
        <v>8.4928229665071697</v>
      </c>
      <c r="O150" s="192">
        <v>10</v>
      </c>
      <c r="P150" s="192" t="s">
        <v>409</v>
      </c>
      <c r="Q150" s="192">
        <v>5</v>
      </c>
      <c r="R150" s="192">
        <v>42</v>
      </c>
      <c r="S150" s="192">
        <v>0.51300000000000001</v>
      </c>
      <c r="T150" s="192" t="s">
        <v>811</v>
      </c>
      <c r="U150" s="192" t="s">
        <v>409</v>
      </c>
      <c r="V150" s="192">
        <v>5.0251464800000001</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v>44753</v>
      </c>
      <c r="K151" s="242">
        <v>45077</v>
      </c>
      <c r="L151" s="91" t="s">
        <v>244</v>
      </c>
      <c r="M151" s="192">
        <v>6.2188766647365297</v>
      </c>
      <c r="N151" s="192">
        <v>6.7942583732057402</v>
      </c>
      <c r="O151" s="192">
        <v>5</v>
      </c>
      <c r="P151" s="192" t="s">
        <v>409</v>
      </c>
      <c r="Q151" s="192" t="s">
        <v>409</v>
      </c>
      <c r="R151" s="192">
        <v>56.6</v>
      </c>
      <c r="S151" s="192">
        <v>0.442</v>
      </c>
      <c r="T151" s="192" t="s">
        <v>813</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80.099999999999994</v>
      </c>
      <c r="S152" s="192">
        <v>0.155</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80.5</v>
      </c>
      <c r="S153" s="192">
        <v>0.14899999999999999</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6.1320208453966396</v>
      </c>
      <c r="N154" s="192">
        <v>9.0430622009569301</v>
      </c>
      <c r="O154" s="192" t="s">
        <v>409</v>
      </c>
      <c r="P154" s="192" t="s">
        <v>409</v>
      </c>
      <c r="Q154" s="192" t="s">
        <v>409</v>
      </c>
      <c r="R154" s="192">
        <v>56.9</v>
      </c>
      <c r="S154" s="192">
        <v>0.53600000000000003</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8.1065431383903402E-2</v>
      </c>
      <c r="N156" s="192">
        <v>1.84210526315789</v>
      </c>
      <c r="O156" s="192" t="s">
        <v>409</v>
      </c>
      <c r="P156" s="192" t="s">
        <v>409</v>
      </c>
      <c r="Q156" s="192" t="s">
        <v>409</v>
      </c>
      <c r="R156" s="192">
        <v>77.8</v>
      </c>
      <c r="S156" s="192">
        <v>0.23499999999999999</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1.9918934568616</v>
      </c>
      <c r="N157" s="192">
        <v>3.2296650717703299</v>
      </c>
      <c r="O157" s="192" t="s">
        <v>409</v>
      </c>
      <c r="P157" s="192" t="s">
        <v>409</v>
      </c>
      <c r="Q157" s="192" t="s">
        <v>409</v>
      </c>
      <c r="R157" s="192">
        <v>71.2</v>
      </c>
      <c r="S157" s="192">
        <v>0.29299999999999998</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7.4927620150549998</v>
      </c>
      <c r="N158" s="192">
        <v>6.6267942583731996</v>
      </c>
      <c r="O158" s="192">
        <v>7</v>
      </c>
      <c r="P158" s="192" t="s">
        <v>409</v>
      </c>
      <c r="Q158" s="192" t="s">
        <v>409</v>
      </c>
      <c r="R158" s="192">
        <v>52.2</v>
      </c>
      <c r="S158" s="192">
        <v>0.435</v>
      </c>
      <c r="T158" s="192" t="s">
        <v>812</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2.3393167342211898</v>
      </c>
      <c r="N159" s="192">
        <v>5.0956937799043001</v>
      </c>
      <c r="O159" s="192" t="s">
        <v>409</v>
      </c>
      <c r="P159" s="192" t="s">
        <v>409</v>
      </c>
      <c r="Q159" s="192" t="s">
        <v>409</v>
      </c>
      <c r="R159" s="192">
        <v>70</v>
      </c>
      <c r="S159" s="192">
        <v>0.371</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2.1077012159814701</v>
      </c>
      <c r="N160" s="192">
        <v>6.6507177033492804</v>
      </c>
      <c r="O160" s="192" t="s">
        <v>409</v>
      </c>
      <c r="P160" s="192" t="s">
        <v>409</v>
      </c>
      <c r="Q160" s="192" t="s">
        <v>409</v>
      </c>
      <c r="R160" s="192">
        <v>70.8</v>
      </c>
      <c r="S160" s="192">
        <v>0.436</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5.4371742906774703</v>
      </c>
      <c r="N161" s="192">
        <v>7.2009569377990399</v>
      </c>
      <c r="O161" s="192" t="s">
        <v>409</v>
      </c>
      <c r="P161" s="192" t="s">
        <v>409</v>
      </c>
      <c r="Q161" s="192" t="s">
        <v>409</v>
      </c>
      <c r="R161" s="192">
        <v>59.3</v>
      </c>
      <c r="S161" s="192">
        <v>0.45900000000000002</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t="s">
        <v>409</v>
      </c>
      <c r="N163" s="192">
        <v>10</v>
      </c>
      <c r="O163" s="192" t="s">
        <v>409</v>
      </c>
      <c r="P163" s="192" t="s">
        <v>409</v>
      </c>
      <c r="Q163" s="192" t="s">
        <v>409</v>
      </c>
      <c r="R163" s="192" t="s">
        <v>409</v>
      </c>
      <c r="S163" s="192">
        <v>0.60699999999999998</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0.74696004632310298</v>
      </c>
      <c r="N164" s="192">
        <v>0.789473684210525</v>
      </c>
      <c r="O164" s="192" t="s">
        <v>409</v>
      </c>
      <c r="P164" s="192" t="s">
        <v>409</v>
      </c>
      <c r="Q164" s="192" t="s">
        <v>409</v>
      </c>
      <c r="R164" s="192">
        <v>75.5</v>
      </c>
      <c r="S164" s="192">
        <v>0.191</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734</v>
      </c>
      <c r="M165" s="192" t="s">
        <v>409</v>
      </c>
      <c r="N165" s="192">
        <v>2.7990430622009499</v>
      </c>
      <c r="O165" s="192" t="s">
        <v>409</v>
      </c>
      <c r="P165" s="192" t="s">
        <v>409</v>
      </c>
      <c r="Q165" s="192" t="s">
        <v>409</v>
      </c>
      <c r="R165" s="192" t="s">
        <v>409</v>
      </c>
      <c r="S165" s="192">
        <v>0.27500000000000002</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t="s">
        <v>409</v>
      </c>
      <c r="N166" s="192">
        <v>8.6363636363636296</v>
      </c>
      <c r="O166" s="192" t="s">
        <v>409</v>
      </c>
      <c r="P166" s="192" t="s">
        <v>409</v>
      </c>
      <c r="Q166" s="192" t="s">
        <v>409</v>
      </c>
      <c r="R166" s="192" t="s">
        <v>409</v>
      </c>
      <c r="S166" s="192">
        <v>0.51900000000000002</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78.7</v>
      </c>
      <c r="S167" s="192">
        <v>0.158</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5.6398378691372297</v>
      </c>
      <c r="N168" s="192">
        <v>5.2870813397129099</v>
      </c>
      <c r="O168" s="192" t="s">
        <v>409</v>
      </c>
      <c r="P168" s="192" t="s">
        <v>409</v>
      </c>
      <c r="Q168" s="192" t="s">
        <v>409</v>
      </c>
      <c r="R168" s="192">
        <v>58.6</v>
      </c>
      <c r="S168" s="192">
        <v>0.379</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735</v>
      </c>
      <c r="M169" s="192" t="s">
        <v>409</v>
      </c>
      <c r="N169" s="192">
        <v>3.8038277511961698</v>
      </c>
      <c r="O169" s="192" t="s">
        <v>409</v>
      </c>
      <c r="P169" s="192" t="s">
        <v>409</v>
      </c>
      <c r="Q169" s="192" t="s">
        <v>409</v>
      </c>
      <c r="R169" s="192" t="s">
        <v>409</v>
      </c>
      <c r="S169" s="192">
        <v>0.317</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736</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1.64447017950202</v>
      </c>
      <c r="N171" s="192">
        <v>0</v>
      </c>
      <c r="O171" s="192" t="s">
        <v>409</v>
      </c>
      <c r="P171" s="192" t="s">
        <v>409</v>
      </c>
      <c r="Q171" s="192" t="s">
        <v>409</v>
      </c>
      <c r="R171" s="192">
        <v>72.400000000000006</v>
      </c>
      <c r="S171" s="192">
        <v>0.11899999999999999</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2.68674001158077</v>
      </c>
      <c r="N172" s="192">
        <v>2.4641148325358802</v>
      </c>
      <c r="O172" s="192" t="s">
        <v>409</v>
      </c>
      <c r="P172" s="192" t="s">
        <v>409</v>
      </c>
      <c r="Q172" s="192" t="s">
        <v>409</v>
      </c>
      <c r="R172" s="192">
        <v>68.8</v>
      </c>
      <c r="S172" s="192">
        <v>0.26100000000000001</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2.59988419224088</v>
      </c>
      <c r="N173" s="192">
        <v>2.5837320574162601</v>
      </c>
      <c r="O173" s="192" t="s">
        <v>409</v>
      </c>
      <c r="P173" s="192" t="s">
        <v>409</v>
      </c>
      <c r="Q173" s="192" t="s">
        <v>409</v>
      </c>
      <c r="R173" s="192">
        <v>69.099999999999994</v>
      </c>
      <c r="S173" s="192">
        <v>0.26600000000000001</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7.9559930515344499</v>
      </c>
      <c r="N174" s="192">
        <v>9.0669856459330092</v>
      </c>
      <c r="O174" s="192" t="s">
        <v>409</v>
      </c>
      <c r="P174" s="192" t="s">
        <v>409</v>
      </c>
      <c r="Q174" s="192" t="s">
        <v>409</v>
      </c>
      <c r="R174" s="192">
        <v>50.6</v>
      </c>
      <c r="S174" s="192">
        <v>0.53700000000000003</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2.36826867400115</v>
      </c>
      <c r="N175" s="192">
        <v>2.3923444976076498</v>
      </c>
      <c r="O175" s="192" t="s">
        <v>409</v>
      </c>
      <c r="P175" s="192" t="s">
        <v>409</v>
      </c>
      <c r="Q175" s="192" t="s">
        <v>409</v>
      </c>
      <c r="R175" s="192">
        <v>69.900000000000006</v>
      </c>
      <c r="S175" s="192">
        <v>0.25800000000000001</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45077</v>
      </c>
      <c r="L176" s="91" t="s">
        <v>287</v>
      </c>
      <c r="M176" s="192">
        <v>10</v>
      </c>
      <c r="N176" s="192">
        <v>10</v>
      </c>
      <c r="O176" s="192">
        <v>10</v>
      </c>
      <c r="P176" s="192" t="s">
        <v>409</v>
      </c>
      <c r="Q176" s="192">
        <v>7</v>
      </c>
      <c r="R176" s="192">
        <v>42.8</v>
      </c>
      <c r="S176" s="192">
        <v>0.57599999999999996</v>
      </c>
      <c r="T176" s="192" t="s">
        <v>811</v>
      </c>
      <c r="U176" s="192" t="s">
        <v>409</v>
      </c>
      <c r="V176" s="192">
        <v>77.519321379999994</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7.78228141285466</v>
      </c>
      <c r="N177" s="192">
        <v>7.3923444976076498</v>
      </c>
      <c r="O177" s="192" t="s">
        <v>409</v>
      </c>
      <c r="P177" s="192" t="s">
        <v>409</v>
      </c>
      <c r="Q177" s="192" t="s">
        <v>409</v>
      </c>
      <c r="R177" s="192">
        <v>51.2</v>
      </c>
      <c r="S177" s="192">
        <v>0.46700000000000003</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1.4418066010422701</v>
      </c>
      <c r="N178" s="192">
        <v>0</v>
      </c>
      <c r="O178" s="192" t="s">
        <v>409</v>
      </c>
      <c r="P178" s="192" t="s">
        <v>409</v>
      </c>
      <c r="Q178" s="192" t="s">
        <v>409</v>
      </c>
      <c r="R178" s="192">
        <v>73.099999999999994</v>
      </c>
      <c r="S178" s="192">
        <v>0.10100000000000001</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v>9.1387559808612409</v>
      </c>
      <c r="O179" s="192" t="s">
        <v>409</v>
      </c>
      <c r="P179" s="192" t="s">
        <v>409</v>
      </c>
      <c r="Q179" s="192" t="s">
        <v>409</v>
      </c>
      <c r="R179" s="192" t="s">
        <v>409</v>
      </c>
      <c r="S179" s="192">
        <v>0.54</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10</v>
      </c>
      <c r="N180" s="192">
        <v>9.6411483253588504</v>
      </c>
      <c r="O180" s="192" t="s">
        <v>409</v>
      </c>
      <c r="P180" s="192" t="s">
        <v>409</v>
      </c>
      <c r="Q180" s="192" t="s">
        <v>409</v>
      </c>
      <c r="R180" s="192">
        <v>40.5</v>
      </c>
      <c r="S180" s="192">
        <v>0.56100000000000005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4.01852924145917</v>
      </c>
      <c r="N181" s="192">
        <v>4.9760765550239201</v>
      </c>
      <c r="O181" s="192">
        <v>5</v>
      </c>
      <c r="P181" s="192" t="s">
        <v>409</v>
      </c>
      <c r="Q181" s="192" t="s">
        <v>409</v>
      </c>
      <c r="R181" s="192">
        <v>64.2</v>
      </c>
      <c r="S181" s="192">
        <v>0.36599999999999999</v>
      </c>
      <c r="T181" s="192" t="s">
        <v>813</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737</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t="s">
        <v>409</v>
      </c>
      <c r="N183" s="192">
        <v>10</v>
      </c>
      <c r="O183" s="192">
        <v>10</v>
      </c>
      <c r="P183" s="192" t="s">
        <v>409</v>
      </c>
      <c r="Q183" s="192">
        <v>1</v>
      </c>
      <c r="R183" s="192" t="s">
        <v>409</v>
      </c>
      <c r="S183" s="192">
        <v>0.77500000000000002</v>
      </c>
      <c r="T183" s="192" t="s">
        <v>811</v>
      </c>
      <c r="U183" s="192" t="s">
        <v>409</v>
      </c>
      <c r="V183" s="192">
        <v>-4.4613912400000002</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4.8291835552981999</v>
      </c>
      <c r="N184" s="192">
        <v>3.8995215311004698</v>
      </c>
      <c r="O184" s="192" t="s">
        <v>409</v>
      </c>
      <c r="P184" s="192" t="s">
        <v>409</v>
      </c>
      <c r="Q184" s="192" t="s">
        <v>409</v>
      </c>
      <c r="R184" s="192">
        <v>61.4</v>
      </c>
      <c r="S184" s="192">
        <v>0.32100000000000001</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t="s">
        <v>409</v>
      </c>
      <c r="N185" s="192">
        <v>10</v>
      </c>
      <c r="O185" s="192">
        <v>10</v>
      </c>
      <c r="P185" s="192" t="s">
        <v>409</v>
      </c>
      <c r="Q185" s="192">
        <v>7</v>
      </c>
      <c r="R185" s="192" t="s">
        <v>409</v>
      </c>
      <c r="S185" s="192">
        <v>0.752</v>
      </c>
      <c r="T185" s="192" t="s">
        <v>811</v>
      </c>
      <c r="U185" s="192" t="s">
        <v>409</v>
      </c>
      <c r="V185" s="192">
        <v>55.956398530000001</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t="s">
        <v>409</v>
      </c>
      <c r="N186" s="192">
        <v>8.20574162679425</v>
      </c>
      <c r="O186" s="192" t="s">
        <v>409</v>
      </c>
      <c r="P186" s="192" t="s">
        <v>409</v>
      </c>
      <c r="Q186" s="192" t="s">
        <v>409</v>
      </c>
      <c r="R186" s="192" t="s">
        <v>409</v>
      </c>
      <c r="S186" s="192">
        <v>0.501</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t="s">
        <v>409</v>
      </c>
      <c r="N187" s="192">
        <v>5.5263157894736796</v>
      </c>
      <c r="O187" s="192" t="s">
        <v>409</v>
      </c>
      <c r="P187" s="192" t="s">
        <v>409</v>
      </c>
      <c r="Q187" s="192" t="s">
        <v>409</v>
      </c>
      <c r="R187" s="192" t="s">
        <v>409</v>
      </c>
      <c r="S187" s="192">
        <v>0.38900000000000001</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2.0208453966415698</v>
      </c>
      <c r="N188" s="192">
        <v>0.86124401913875503</v>
      </c>
      <c r="O188" s="192" t="s">
        <v>409</v>
      </c>
      <c r="P188" s="192" t="s">
        <v>409</v>
      </c>
      <c r="Q188" s="192" t="s">
        <v>409</v>
      </c>
      <c r="R188" s="192">
        <v>71.099999999999994</v>
      </c>
      <c r="S188" s="192">
        <v>0.19400000000000001</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t="s">
        <v>409</v>
      </c>
      <c r="N189" s="192">
        <v>0.21531100478468901</v>
      </c>
      <c r="O189" s="192" t="s">
        <v>409</v>
      </c>
      <c r="P189" s="192" t="s">
        <v>409</v>
      </c>
      <c r="Q189" s="192" t="s">
        <v>409</v>
      </c>
      <c r="R189" s="192" t="s">
        <v>409</v>
      </c>
      <c r="S189" s="192">
        <v>0.16700000000000001</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0</v>
      </c>
      <c r="N190" s="192">
        <v>1.5550239234449701</v>
      </c>
      <c r="O190" s="192" t="s">
        <v>409</v>
      </c>
      <c r="P190" s="192" t="s">
        <v>409</v>
      </c>
      <c r="Q190" s="192" t="s">
        <v>409</v>
      </c>
      <c r="R190" s="192">
        <v>79.099999999999994</v>
      </c>
      <c r="S190" s="192">
        <v>0.223</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t="s">
        <v>409</v>
      </c>
      <c r="N191" s="192">
        <v>7.9186602870813401</v>
      </c>
      <c r="O191" s="192" t="s">
        <v>409</v>
      </c>
      <c r="P191" s="192" t="s">
        <v>409</v>
      </c>
      <c r="Q191" s="192" t="s">
        <v>409</v>
      </c>
      <c r="R191" s="192" t="s">
        <v>409</v>
      </c>
      <c r="S191" s="192">
        <v>0.48899999999999999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738</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t="s">
        <v>409</v>
      </c>
      <c r="N193" s="192">
        <v>2.2009569377990399</v>
      </c>
      <c r="O193" s="192" t="s">
        <v>409</v>
      </c>
      <c r="P193" s="192" t="s">
        <v>409</v>
      </c>
      <c r="Q193" s="192" t="s">
        <v>409</v>
      </c>
      <c r="R193" s="192" t="s">
        <v>409</v>
      </c>
      <c r="S193" s="192">
        <v>0.25</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45058</v>
      </c>
      <c r="L194" s="91" t="s">
        <v>316</v>
      </c>
      <c r="M194" s="192">
        <v>10</v>
      </c>
      <c r="N194" s="192">
        <v>6.1722488038277499</v>
      </c>
      <c r="O194" s="192">
        <v>7</v>
      </c>
      <c r="P194" s="192" t="s">
        <v>409</v>
      </c>
      <c r="Q194" s="192">
        <v>7</v>
      </c>
      <c r="R194" s="192">
        <v>36.299999999999997</v>
      </c>
      <c r="S194" s="192">
        <v>0.41599999999999998</v>
      </c>
      <c r="T194" s="192" t="s">
        <v>812</v>
      </c>
      <c r="U194" s="192" t="s">
        <v>409</v>
      </c>
      <c r="V194" s="192">
        <v>38.740709729999999</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739</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5.4772255750516612</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3</v>
      </c>
      <c r="J196" s="242">
        <v>44888</v>
      </c>
      <c r="K196" s="242">
        <v>45058</v>
      </c>
      <c r="L196" s="91" t="s">
        <v>318</v>
      </c>
      <c r="M196" s="192">
        <v>10</v>
      </c>
      <c r="N196" s="192">
        <v>10</v>
      </c>
      <c r="O196" s="192" t="s">
        <v>409</v>
      </c>
      <c r="P196" s="192" t="s">
        <v>409</v>
      </c>
      <c r="Q196" s="192">
        <v>3</v>
      </c>
      <c r="R196" s="192">
        <v>43.2</v>
      </c>
      <c r="S196" s="192">
        <v>0.64800000000000002</v>
      </c>
      <c r="T196" s="192" t="s">
        <v>409</v>
      </c>
      <c r="U196" s="192" t="s">
        <v>409</v>
      </c>
      <c r="V196" s="192">
        <v>2.0244556999999999</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9.2298784018529201</v>
      </c>
      <c r="N197" s="192">
        <v>8.6842105263157894</v>
      </c>
      <c r="O197" s="192" t="s">
        <v>409</v>
      </c>
      <c r="P197" s="192" t="s">
        <v>409</v>
      </c>
      <c r="Q197" s="192" t="s">
        <v>409</v>
      </c>
      <c r="R197" s="192">
        <v>46.2</v>
      </c>
      <c r="S197" s="192">
        <v>0.52100000000000002</v>
      </c>
      <c r="T197" s="192" t="s">
        <v>409</v>
      </c>
      <c r="U197" s="192" t="s">
        <v>409</v>
      </c>
      <c r="V197" s="192" t="s">
        <v>409</v>
      </c>
      <c r="W197" s="192"/>
      <c r="X197" s="192"/>
      <c r="Y197" s="192"/>
      <c r="Z197" s="192"/>
      <c r="AA197" s="87"/>
    </row>
    <row r="198" spans="1:38" x14ac:dyDescent="0.2">
      <c r="A198" s="81"/>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5.2055587724377501</v>
      </c>
      <c r="N198" s="192">
        <v>3.5645933014354001</v>
      </c>
      <c r="O198" s="192" t="s">
        <v>409</v>
      </c>
      <c r="P198" s="192" t="s">
        <v>409</v>
      </c>
      <c r="Q198" s="192" t="s">
        <v>409</v>
      </c>
      <c r="R198" s="192">
        <v>60.1</v>
      </c>
      <c r="S198" s="192">
        <v>0.307</v>
      </c>
      <c r="T198" s="192" t="s">
        <v>409</v>
      </c>
      <c r="U198" s="192" t="s">
        <v>409</v>
      </c>
      <c r="V198" s="192" t="s">
        <v>409</v>
      </c>
      <c r="W198" s="87"/>
      <c r="X198" s="87"/>
      <c r="Y198" s="87"/>
      <c r="Z198" s="87"/>
      <c r="AA198" s="87"/>
      <c r="AB198" s="87"/>
      <c r="AC198" s="87"/>
    </row>
    <row r="199" spans="1:38" x14ac:dyDescent="0.2">
      <c r="A199" s="81"/>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6.1899247249565699</v>
      </c>
      <c r="N199" s="192">
        <v>5.9090909090909101</v>
      </c>
      <c r="O199" s="192" t="s">
        <v>409</v>
      </c>
      <c r="P199" s="192" t="s">
        <v>409</v>
      </c>
      <c r="Q199" s="192" t="s">
        <v>409</v>
      </c>
      <c r="R199" s="192">
        <v>56.7</v>
      </c>
      <c r="S199" s="192">
        <v>0.40500000000000003</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t="s">
        <v>409</v>
      </c>
      <c r="N200" s="192">
        <v>3.2775119617224799</v>
      </c>
      <c r="O200" s="192" t="s">
        <v>409</v>
      </c>
      <c r="P200" s="192" t="s">
        <v>409</v>
      </c>
      <c r="Q200" s="192" t="s">
        <v>409</v>
      </c>
      <c r="R200" s="192" t="s">
        <v>409</v>
      </c>
      <c r="S200" s="192">
        <v>0.29499999999999998</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t="s">
        <v>409</v>
      </c>
      <c r="N201" s="192">
        <v>9.3062200956937797</v>
      </c>
      <c r="O201" s="192" t="s">
        <v>409</v>
      </c>
      <c r="P201" s="192" t="s">
        <v>409</v>
      </c>
      <c r="Q201" s="192" t="s">
        <v>409</v>
      </c>
      <c r="R201" s="192" t="s">
        <v>409</v>
      </c>
      <c r="S201" s="192">
        <v>0.54700000000000004</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v>4.5215311004784597</v>
      </c>
      <c r="O202" s="192" t="s">
        <v>409</v>
      </c>
      <c r="P202" s="192" t="s">
        <v>409</v>
      </c>
      <c r="Q202" s="192" t="s">
        <v>409</v>
      </c>
      <c r="R202" s="192" t="s">
        <v>409</v>
      </c>
      <c r="S202" s="192">
        <v>0.34699999999999998</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t="s">
        <v>409</v>
      </c>
      <c r="N203" s="192">
        <v>2.8947368421052602</v>
      </c>
      <c r="O203" s="192" t="s">
        <v>409</v>
      </c>
      <c r="P203" s="192" t="s">
        <v>409</v>
      </c>
      <c r="Q203" s="192" t="s">
        <v>409</v>
      </c>
      <c r="R203" s="192" t="s">
        <v>409</v>
      </c>
      <c r="S203" s="192">
        <v>0.27900000000000003</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5.1476548928778199</v>
      </c>
      <c r="N204" s="192">
        <v>2.05741626794258</v>
      </c>
      <c r="O204" s="192" t="s">
        <v>409</v>
      </c>
      <c r="P204" s="192" t="s">
        <v>409</v>
      </c>
      <c r="Q204" s="192" t="s">
        <v>409</v>
      </c>
      <c r="R204" s="192">
        <v>60.3</v>
      </c>
      <c r="S204" s="192">
        <v>0.24399999999999999</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3.7000579038795598</v>
      </c>
      <c r="N205" s="192">
        <v>0.45454545454545298</v>
      </c>
      <c r="O205" s="192" t="s">
        <v>409</v>
      </c>
      <c r="P205" s="192" t="s">
        <v>409</v>
      </c>
      <c r="Q205" s="192" t="s">
        <v>409</v>
      </c>
      <c r="R205" s="192">
        <v>65.3</v>
      </c>
      <c r="S205" s="192">
        <v>0.17699999999999999</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B206" s="35" t="str">
        <f ca="1"/>
        <v>Tuvalu</v>
      </c>
      <c r="C206" s="35" t="str">
        <f ca="1"/>
        <v>TUV</v>
      </c>
      <c r="D206" s="35" t="str">
        <f ca="1"/>
        <v>EAS           East Asia &amp; Pacific</v>
      </c>
      <c r="E206" s="35" t="str">
        <f ca="1"/>
        <v>IDA</v>
      </c>
      <c r="F206" s="81"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B207" s="35" t="str">
        <f ca="1"/>
        <v>Taiwan, China</v>
      </c>
      <c r="C207" s="35" t="str">
        <f ca="1"/>
        <v>TWN</v>
      </c>
      <c r="D207" s="35" t="str">
        <f ca="1"/>
        <v>EAS           East Asia &amp; Pacific</v>
      </c>
      <c r="E207" s="35" t="str">
        <f ca="1"/>
        <v>NA</v>
      </c>
      <c r="F207" s="81"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740</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8.3902721482339295</v>
      </c>
      <c r="N208" s="192">
        <v>9.7129186602870803</v>
      </c>
      <c r="O208" s="192" t="s">
        <v>409</v>
      </c>
      <c r="P208" s="192" t="s">
        <v>409</v>
      </c>
      <c r="Q208" s="192" t="s">
        <v>409</v>
      </c>
      <c r="R208" s="192">
        <v>49.1</v>
      </c>
      <c r="S208" s="192">
        <v>0.56399999999999995</v>
      </c>
      <c r="T208" s="192" t="s">
        <v>409</v>
      </c>
      <c r="U208" s="192" t="s">
        <v>409</v>
      </c>
      <c r="V208" s="192" t="s">
        <v>409</v>
      </c>
    </row>
    <row r="209" spans="2:22" x14ac:dyDescent="0.2">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t="e"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#N/A</v>
      </c>
      <c r="J209" s="242">
        <v>44753</v>
      </c>
      <c r="K209" s="242">
        <v>45091</v>
      </c>
      <c r="L209" s="91" t="s">
        <v>341</v>
      </c>
      <c r="M209" s="192">
        <v>8.7955993051534396</v>
      </c>
      <c r="N209" s="192">
        <v>10</v>
      </c>
      <c r="O209" s="192" t="s">
        <v>409</v>
      </c>
      <c r="P209" s="192" t="s">
        <v>409</v>
      </c>
      <c r="Q209" s="192" t="s">
        <v>409</v>
      </c>
      <c r="R209" s="192">
        <v>47.7</v>
      </c>
      <c r="S209" s="192">
        <v>0.59299999999999997</v>
      </c>
      <c r="T209" s="192" t="s">
        <v>409</v>
      </c>
      <c r="U209" s="192" t="s">
        <v>409</v>
      </c>
      <c r="V209" s="192" t="s">
        <v>409</v>
      </c>
    </row>
    <row r="210" spans="2:22" x14ac:dyDescent="0.2">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5.8425014475969803</v>
      </c>
      <c r="N210" s="192">
        <v>2.29665071770334</v>
      </c>
      <c r="O210" s="192" t="s">
        <v>409</v>
      </c>
      <c r="P210" s="192" t="s">
        <v>409</v>
      </c>
      <c r="Q210" s="192" t="s">
        <v>409</v>
      </c>
      <c r="R210" s="192">
        <v>57.9</v>
      </c>
      <c r="S210" s="192">
        <v>0.254</v>
      </c>
      <c r="T210" s="192" t="s">
        <v>409</v>
      </c>
      <c r="U210" s="192" t="s">
        <v>409</v>
      </c>
      <c r="V210" s="192" t="s">
        <v>409</v>
      </c>
    </row>
    <row r="211" spans="2:22" x14ac:dyDescent="0.2">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1.8181818181818099</v>
      </c>
      <c r="N211" s="192">
        <v>3.1339712918660201</v>
      </c>
      <c r="O211" s="192" t="s">
        <v>409</v>
      </c>
      <c r="P211" s="192" t="s">
        <v>409</v>
      </c>
      <c r="Q211" s="192" t="s">
        <v>409</v>
      </c>
      <c r="R211" s="192">
        <v>71.8</v>
      </c>
      <c r="S211" s="192">
        <v>0.28899999999999998</v>
      </c>
      <c r="T211" s="192" t="s">
        <v>409</v>
      </c>
      <c r="U211" s="192" t="s">
        <v>409</v>
      </c>
      <c r="V211" s="192" t="s">
        <v>409</v>
      </c>
    </row>
    <row r="212" spans="2:22" x14ac:dyDescent="0.2">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2.31615518239713E-2</v>
      </c>
      <c r="N212" s="192">
        <v>0.191387559808612</v>
      </c>
      <c r="O212" s="192" t="s">
        <v>409</v>
      </c>
      <c r="P212" s="192" t="s">
        <v>409</v>
      </c>
      <c r="Q212" s="192" t="s">
        <v>409</v>
      </c>
      <c r="R212" s="192">
        <v>78</v>
      </c>
      <c r="S212" s="192">
        <v>0.16600000000000001</v>
      </c>
      <c r="T212" s="192" t="s">
        <v>409</v>
      </c>
      <c r="U212" s="192" t="s">
        <v>409</v>
      </c>
      <c r="V212" s="192" t="s">
        <v>409</v>
      </c>
    </row>
    <row r="213" spans="2:22" x14ac:dyDescent="0.2">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5.9583092067168497</v>
      </c>
      <c r="N213" s="192">
        <v>3.2535885167464098</v>
      </c>
      <c r="O213" s="192" t="s">
        <v>409</v>
      </c>
      <c r="P213" s="192" t="s">
        <v>409</v>
      </c>
      <c r="Q213" s="192" t="s">
        <v>409</v>
      </c>
      <c r="R213" s="192">
        <v>57.5</v>
      </c>
      <c r="S213" s="192">
        <v>0.29399999999999998</v>
      </c>
      <c r="T213" s="192" t="s">
        <v>409</v>
      </c>
      <c r="U213" s="192" t="s">
        <v>409</v>
      </c>
      <c r="V213" s="192" t="s">
        <v>409</v>
      </c>
    </row>
    <row r="214" spans="2:22" x14ac:dyDescent="0.2">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v>4.4736842105263097</v>
      </c>
      <c r="O214" s="192" t="s">
        <v>409</v>
      </c>
      <c r="P214" s="192" t="s">
        <v>409</v>
      </c>
      <c r="Q214" s="192" t="s">
        <v>409</v>
      </c>
      <c r="R214" s="192" t="s">
        <v>409</v>
      </c>
      <c r="S214" s="192">
        <v>0.34499999999999997</v>
      </c>
      <c r="T214" s="192" t="s">
        <v>409</v>
      </c>
      <c r="U214" s="192" t="s">
        <v>409</v>
      </c>
      <c r="V214" s="192" t="s">
        <v>409</v>
      </c>
    </row>
    <row r="215" spans="2:22" x14ac:dyDescent="0.2">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10</v>
      </c>
      <c r="N215" s="192">
        <v>5.0717703349282299</v>
      </c>
      <c r="O215" s="192" t="s">
        <v>409</v>
      </c>
      <c r="P215" s="192" t="s">
        <v>409</v>
      </c>
      <c r="Q215" s="192" t="s">
        <v>409</v>
      </c>
      <c r="R215" s="192">
        <v>42.6</v>
      </c>
      <c r="S215" s="192">
        <v>0.37</v>
      </c>
      <c r="T215" s="192" t="s">
        <v>409</v>
      </c>
      <c r="U215" s="192" t="s">
        <v>409</v>
      </c>
      <c r="V215" s="192" t="s">
        <v>409</v>
      </c>
    </row>
    <row r="216" spans="2:22" x14ac:dyDescent="0.2">
      <c r="B216" s="35" t="str">
        <f ca="1"/>
        <v>British Virgin Islands</v>
      </c>
      <c r="C216" s="35" t="str">
        <f ca="1"/>
        <v>VGB</v>
      </c>
      <c r="D216" s="35" t="str">
        <f ca="1"/>
        <v>LCN           Latin America &amp; Caribbean</v>
      </c>
      <c r="E216" s="35" t="str">
        <f ca="1"/>
        <v>NA</v>
      </c>
      <c r="F216" s="81"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741</v>
      </c>
      <c r="M216" s="192" t="s">
        <v>409</v>
      </c>
      <c r="N216" s="192" t="s">
        <v>409</v>
      </c>
      <c r="O216" s="192" t="s">
        <v>409</v>
      </c>
      <c r="P216" s="192" t="s">
        <v>409</v>
      </c>
      <c r="Q216" s="192" t="s">
        <v>409</v>
      </c>
      <c r="R216" s="192" t="s">
        <v>409</v>
      </c>
      <c r="S216" s="192" t="s">
        <v>409</v>
      </c>
      <c r="T216" s="192" t="s">
        <v>409</v>
      </c>
      <c r="U216" s="192" t="s">
        <v>409</v>
      </c>
      <c r="V216" s="192" t="s">
        <v>409</v>
      </c>
    </row>
    <row r="217" spans="2:22" x14ac:dyDescent="0.2">
      <c r="B217" s="35" t="str">
        <f ca="1"/>
        <v>Virgin Islands (U.S.)</v>
      </c>
      <c r="C217" s="35" t="str">
        <f ca="1"/>
        <v>VIR</v>
      </c>
      <c r="D217" s="35" t="str">
        <f ca="1"/>
        <v>LCN           Latin America &amp; Caribbean</v>
      </c>
      <c r="E217" s="35" t="str">
        <f ca="1"/>
        <v>NA</v>
      </c>
      <c r="F217" s="81"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742</v>
      </c>
      <c r="M217" s="192" t="s">
        <v>409</v>
      </c>
      <c r="N217" s="192" t="s">
        <v>409</v>
      </c>
      <c r="O217" s="192" t="s">
        <v>409</v>
      </c>
      <c r="P217" s="192" t="s">
        <v>409</v>
      </c>
      <c r="Q217" s="192" t="s">
        <v>409</v>
      </c>
      <c r="R217" s="192" t="s">
        <v>409</v>
      </c>
      <c r="S217" s="192" t="s">
        <v>409</v>
      </c>
      <c r="T217" s="192" t="s">
        <v>409</v>
      </c>
      <c r="U217" s="192" t="s">
        <v>409</v>
      </c>
      <c r="V217" s="192" t="s">
        <v>409</v>
      </c>
    </row>
    <row r="218" spans="2:22" x14ac:dyDescent="0.2">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2.9473074696004602</v>
      </c>
      <c r="N218" s="192">
        <v>5.5263157894736796</v>
      </c>
      <c r="O218" s="192" t="s">
        <v>409</v>
      </c>
      <c r="P218" s="192" t="s">
        <v>409</v>
      </c>
      <c r="Q218" s="192" t="s">
        <v>409</v>
      </c>
      <c r="R218" s="192">
        <v>67.900000000000006</v>
      </c>
      <c r="S218" s="192">
        <v>0.38900000000000001</v>
      </c>
      <c r="T218" s="192" t="s">
        <v>409</v>
      </c>
      <c r="U218" s="192" t="s">
        <v>409</v>
      </c>
      <c r="V218" s="192" t="s">
        <v>409</v>
      </c>
    </row>
    <row r="219" spans="2:22" x14ac:dyDescent="0.2">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v>8.2296650717703308</v>
      </c>
      <c r="O219" s="192" t="s">
        <v>409</v>
      </c>
      <c r="P219" s="192" t="s">
        <v>409</v>
      </c>
      <c r="Q219" s="192" t="s">
        <v>409</v>
      </c>
      <c r="R219" s="192" t="s">
        <v>409</v>
      </c>
      <c r="S219" s="192">
        <v>0.502</v>
      </c>
      <c r="T219" s="192" t="s">
        <v>409</v>
      </c>
      <c r="U219" s="192" t="s">
        <v>409</v>
      </c>
      <c r="V219" s="192" t="s">
        <v>409</v>
      </c>
    </row>
    <row r="220" spans="2:22" x14ac:dyDescent="0.2">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v>3.20574162679425</v>
      </c>
      <c r="O220" s="192" t="s">
        <v>409</v>
      </c>
      <c r="P220" s="192" t="s">
        <v>409</v>
      </c>
      <c r="Q220" s="192" t="s">
        <v>409</v>
      </c>
      <c r="R220" s="192" t="s">
        <v>409</v>
      </c>
      <c r="S220" s="192">
        <v>0.29199999999999998</v>
      </c>
      <c r="T220" s="192" t="s">
        <v>409</v>
      </c>
      <c r="U220" s="192" t="s">
        <v>409</v>
      </c>
      <c r="V220" s="192" t="s">
        <v>409</v>
      </c>
    </row>
    <row r="221" spans="2:22" x14ac:dyDescent="0.2">
      <c r="B221" s="35" t="str">
        <f ca="1"/>
        <v>Kosovo</v>
      </c>
      <c r="C221" s="35" t="str">
        <f ca="1"/>
        <v>XKX</v>
      </c>
      <c r="D221" s="35" t="str">
        <f ca="1"/>
        <v>ECS           Europe &amp; Central Asia</v>
      </c>
      <c r="E221" s="35" t="str">
        <f ca="1"/>
        <v>IDA</v>
      </c>
      <c r="F221" s="81"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743</v>
      </c>
      <c r="M221" s="192" t="s">
        <v>409</v>
      </c>
      <c r="N221" s="192" t="s">
        <v>409</v>
      </c>
      <c r="O221" s="192" t="s">
        <v>409</v>
      </c>
      <c r="P221" s="192" t="s">
        <v>409</v>
      </c>
      <c r="Q221" s="192" t="s">
        <v>409</v>
      </c>
      <c r="R221" s="192" t="s">
        <v>409</v>
      </c>
      <c r="S221" s="192" t="s">
        <v>409</v>
      </c>
      <c r="T221" s="192" t="s">
        <v>409</v>
      </c>
      <c r="U221" s="192" t="s">
        <v>409</v>
      </c>
      <c r="V221" s="192" t="s">
        <v>409</v>
      </c>
    </row>
    <row r="222" spans="2:22" x14ac:dyDescent="0.2">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t="s">
        <v>409</v>
      </c>
      <c r="Q222" s="192">
        <v>1</v>
      </c>
      <c r="R222" s="192">
        <v>40.1</v>
      </c>
      <c r="S222" s="192">
        <v>0.60399999999999998</v>
      </c>
      <c r="T222" s="192" t="s">
        <v>811</v>
      </c>
      <c r="U222" s="192" t="s">
        <v>409</v>
      </c>
      <c r="V222" s="192">
        <v>-7.6044665299999998</v>
      </c>
    </row>
    <row r="223" spans="2:22" x14ac:dyDescent="0.2">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4.7423277359583</v>
      </c>
      <c r="N223" s="192">
        <v>5.4306220095693698</v>
      </c>
      <c r="O223" s="192" t="s">
        <v>409</v>
      </c>
      <c r="P223" s="192" t="s">
        <v>409</v>
      </c>
      <c r="Q223" s="192" t="s">
        <v>409</v>
      </c>
      <c r="R223" s="192">
        <v>61.7</v>
      </c>
      <c r="S223" s="192">
        <v>0.38500000000000001</v>
      </c>
      <c r="T223" s="192" t="s">
        <v>409</v>
      </c>
      <c r="U223" s="192" t="s">
        <v>409</v>
      </c>
      <c r="V223" s="192" t="s">
        <v>409</v>
      </c>
    </row>
    <row r="224" spans="2:22" x14ac:dyDescent="0.2">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10</v>
      </c>
      <c r="N224" s="192">
        <v>8.7081339712918595</v>
      </c>
      <c r="O224" s="192" t="s">
        <v>409</v>
      </c>
      <c r="P224" s="192" t="s">
        <v>409</v>
      </c>
      <c r="Q224" s="192" t="s">
        <v>409</v>
      </c>
      <c r="R224" s="192">
        <v>43.5</v>
      </c>
      <c r="S224" s="192">
        <v>0.52200000000000002</v>
      </c>
      <c r="T224" s="192" t="s">
        <v>409</v>
      </c>
      <c r="U224" s="192" t="s">
        <v>409</v>
      </c>
      <c r="V224" s="192" t="s">
        <v>409</v>
      </c>
    </row>
    <row r="225" spans="2:22" x14ac:dyDescent="0.2">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t="e"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#N/A</v>
      </c>
      <c r="J225" s="242">
        <v>44753</v>
      </c>
      <c r="K225" s="242">
        <v>45091</v>
      </c>
      <c r="L225" s="91" t="s">
        <v>362</v>
      </c>
      <c r="M225" s="192" t="s">
        <v>409</v>
      </c>
      <c r="N225" s="192">
        <v>10</v>
      </c>
      <c r="O225" s="192" t="s">
        <v>409</v>
      </c>
      <c r="P225" s="192" t="s">
        <v>409</v>
      </c>
      <c r="Q225" s="192" t="s">
        <v>409</v>
      </c>
      <c r="R225" s="192" t="s">
        <v>409</v>
      </c>
      <c r="S225" s="192">
        <v>0.58099999999999996</v>
      </c>
      <c r="T225" s="192" t="s">
        <v>409</v>
      </c>
      <c r="U225" s="192" t="s">
        <v>409</v>
      </c>
      <c r="V225" s="192" t="s">
        <v>409</v>
      </c>
    </row>
    <row r="226" spans="2:22" x14ac:dyDescent="0.2">
      <c r="L226" s="79"/>
      <c r="M226" s="80"/>
      <c r="N226" s="80"/>
      <c r="O226" s="199"/>
      <c r="P226" s="87"/>
      <c r="Q226" s="87"/>
      <c r="R226" s="87"/>
      <c r="S226" s="87"/>
      <c r="T226" s="87"/>
      <c r="U226" s="87"/>
      <c r="V226" s="87"/>
    </row>
    <row r="227" spans="2:22" x14ac:dyDescent="0.2">
      <c r="L227" s="79"/>
      <c r="M227" s="80"/>
      <c r="N227" s="80"/>
      <c r="O227" s="199"/>
      <c r="P227" s="87"/>
      <c r="Q227" s="87"/>
      <c r="R227" s="87"/>
      <c r="S227" s="87"/>
      <c r="T227" s="87"/>
      <c r="U227" s="87"/>
      <c r="V227" s="87"/>
    </row>
    <row r="228" spans="2:22" x14ac:dyDescent="0.2">
      <c r="L228" s="79"/>
      <c r="M228" s="80"/>
      <c r="N228" s="80"/>
      <c r="O228" s="199"/>
      <c r="P228" s="87"/>
      <c r="Q228" s="87"/>
      <c r="R228" s="87"/>
      <c r="S228" s="87"/>
      <c r="T228" s="87"/>
      <c r="U228" s="87"/>
      <c r="V228" s="87"/>
    </row>
    <row r="229" spans="2:22" x14ac:dyDescent="0.2">
      <c r="L229" s="91"/>
      <c r="M229" s="181"/>
      <c r="N229" s="181"/>
      <c r="O229" s="181"/>
      <c r="P229" s="181"/>
      <c r="Q229" s="181"/>
      <c r="R229" s="181"/>
      <c r="S229" s="181"/>
      <c r="T229" s="181"/>
      <c r="U229" s="202"/>
      <c r="V229" s="202"/>
    </row>
    <row r="230" spans="2:22" x14ac:dyDescent="0.2">
      <c r="L230" s="91"/>
      <c r="M230" s="181"/>
      <c r="N230" s="181"/>
      <c r="O230" s="181"/>
      <c r="P230" s="181"/>
      <c r="Q230" s="181"/>
      <c r="R230" s="181"/>
      <c r="S230" s="181"/>
      <c r="T230" s="181"/>
      <c r="U230" s="202"/>
      <c r="V230" s="202"/>
    </row>
    <row r="231" spans="2:22" x14ac:dyDescent="0.2">
      <c r="L231" s="79"/>
      <c r="M231" s="80"/>
      <c r="N231" s="80"/>
      <c r="O231" s="199"/>
      <c r="P231" s="87"/>
      <c r="Q231" s="87"/>
      <c r="R231" s="87"/>
      <c r="S231" s="87"/>
      <c r="T231" s="87"/>
      <c r="U231" s="87"/>
      <c r="V231" s="87"/>
    </row>
    <row r="232" spans="2:22" x14ac:dyDescent="0.2">
      <c r="L232" s="79"/>
      <c r="M232" s="80"/>
      <c r="N232" s="80"/>
      <c r="O232" s="199"/>
      <c r="P232" s="87"/>
      <c r="Q232" s="87"/>
      <c r="R232" s="87"/>
      <c r="S232" s="87"/>
      <c r="T232" s="87"/>
      <c r="U232" s="87"/>
      <c r="V232" s="87"/>
    </row>
    <row r="233" spans="2:22" x14ac:dyDescent="0.2">
      <c r="L233" s="79"/>
      <c r="M233" s="80"/>
      <c r="N233" s="80"/>
      <c r="O233" s="199"/>
      <c r="P233" s="87"/>
      <c r="Q233" s="87"/>
      <c r="R233" s="87"/>
      <c r="S233" s="87"/>
      <c r="T233" s="87"/>
      <c r="U233" s="87"/>
      <c r="V233" s="87"/>
    </row>
  </sheetData>
  <conditionalFormatting sqref="G1:G5">
    <cfRule type="cellIs" dxfId="245" priority="110" stopIfTrue="1" operator="greaterThanOrEqual">
      <formula>0</formula>
    </cfRule>
  </conditionalFormatting>
  <conditionalFormatting sqref="G8:G225">
    <cfRule type="cellIs" dxfId="244" priority="46" stopIfTrue="1" operator="greaterThanOrEqual">
      <formula>0</formula>
    </cfRule>
  </conditionalFormatting>
  <conditionalFormatting sqref="G1:H5">
    <cfRule type="expression" dxfId="243" priority="16" stopIfTrue="1">
      <formula>G1=""</formula>
    </cfRule>
  </conditionalFormatting>
  <conditionalFormatting sqref="G8:H225">
    <cfRule type="expression" dxfId="242" priority="39" stopIfTrue="1">
      <formula>G8=""</formula>
    </cfRule>
  </conditionalFormatting>
  <conditionalFormatting sqref="H1:H5">
    <cfRule type="cellIs" dxfId="241" priority="21" operator="between">
      <formula>0</formula>
      <formula>6.999</formula>
    </cfRule>
    <cfRule type="expression" dxfId="240" priority="23">
      <formula>H1=10</formula>
    </cfRule>
    <cfRule type="cellIs" dxfId="239" priority="22" operator="between">
      <formula>7</formula>
      <formula>9.99</formula>
    </cfRule>
  </conditionalFormatting>
  <conditionalFormatting sqref="H8:H225">
    <cfRule type="cellIs" dxfId="238" priority="42" stopIfTrue="1" operator="greaterThanOrEqual">
      <formula>0</formula>
    </cfRule>
  </conditionalFormatting>
  <conditionalFormatting sqref="I2:I3">
    <cfRule type="expression" dxfId="237" priority="114">
      <formula>I2=10</formula>
    </cfRule>
    <cfRule type="cellIs" dxfId="236" priority="112" operator="between">
      <formula>0</formula>
      <formula>6.999</formula>
    </cfRule>
    <cfRule type="cellIs" dxfId="235" priority="113" operator="between">
      <formula>7</formula>
      <formula>9.99</formula>
    </cfRule>
    <cfRule type="expression" dxfId="234" priority="111">
      <formula>I2=""</formula>
    </cfRule>
  </conditionalFormatting>
  <conditionalFormatting sqref="I2:I5">
    <cfRule type="expression" dxfId="233" priority="20">
      <formula>I2=10</formula>
    </cfRule>
    <cfRule type="cellIs" dxfId="232" priority="19" operator="between">
      <formula>7</formula>
      <formula>9.99</formula>
    </cfRule>
    <cfRule type="expression" dxfId="231" priority="17">
      <formula>I2=""</formula>
    </cfRule>
    <cfRule type="cellIs" dxfId="230" priority="18" operator="between">
      <formula>0</formula>
      <formula>6.999</formula>
    </cfRule>
  </conditionalFormatting>
  <conditionalFormatting sqref="I4:I5">
    <cfRule type="cellIs" dxfId="229" priority="13" operator="between">
      <formula>0</formula>
      <formula>6.999</formula>
    </cfRule>
    <cfRule type="expression" dxfId="228" priority="15">
      <formula>I4=10</formula>
    </cfRule>
    <cfRule type="expression" dxfId="227" priority="12">
      <formula>I4=""</formula>
    </cfRule>
    <cfRule type="cellIs" dxfId="226" priority="14" operator="between">
      <formula>7</formula>
      <formula>9.99</formula>
    </cfRule>
  </conditionalFormatting>
  <conditionalFormatting sqref="I8:I225">
    <cfRule type="cellIs" dxfId="225" priority="38" stopIfTrue="1" operator="greaterThanOrEqual">
      <formula>0</formula>
    </cfRule>
    <cfRule type="expression" dxfId="224" priority="35">
      <formula>I8=""</formula>
    </cfRule>
  </conditionalFormatting>
  <conditionalFormatting sqref="J8:K225">
    <cfRule type="colorScale" priority="823">
      <colorScale>
        <cfvo type="min"/>
        <cfvo type="max"/>
        <color rgb="FFFCDCDF"/>
        <color rgb="FFF2676B"/>
      </colorScale>
    </cfRule>
  </conditionalFormatting>
  <conditionalFormatting sqref="L8:L15 L17:L225">
    <cfRule type="expression" dxfId="223" priority="6">
      <formula>$L8&lt;&gt;$C8</formula>
    </cfRule>
  </conditionalFormatting>
  <conditionalFormatting sqref="M2:V3 M3:Z3">
    <cfRule type="expression" dxfId="222" priority="672">
      <formula>M2=L2</formula>
    </cfRule>
    <cfRule type="expression" dxfId="221" priority="671">
      <formula>M2&lt;&gt;L2</formula>
    </cfRule>
    <cfRule type="expression" dxfId="220" priority="670">
      <formula>M2=L2</formula>
    </cfRule>
  </conditionalFormatting>
  <conditionalFormatting sqref="M198:V225 M8:Z197">
    <cfRule type="colorScale" priority="3">
      <colorScale>
        <cfvo type="num" val="0"/>
        <cfvo type="num" val="10"/>
        <color rgb="FFFCFCFF"/>
        <color rgb="FFFFFF00"/>
      </colorScale>
    </cfRule>
  </conditionalFormatting>
  <conditionalFormatting sqref="M6:Z6">
    <cfRule type="expression" dxfId="219" priority="48">
      <formula>ISNUMBER(SEARCH("_raw",M$7))</formula>
    </cfRule>
  </conditionalFormatting>
  <conditionalFormatting sqref="M8:Z197 M198:V225">
    <cfRule type="expression" dxfId="218" priority="2" stopIfTrue="1">
      <formula>ISNUMBER(SEARCH("_raw",M$7))</formula>
    </cfRule>
  </conditionalFormatting>
  <conditionalFormatting sqref="W2:AD3">
    <cfRule type="expression" dxfId="217" priority="856">
      <formula>W2=R2</formula>
    </cfRule>
    <cfRule type="expression" dxfId="216" priority="857">
      <formula>W2&lt;&gt;R2</formula>
    </cfRule>
    <cfRule type="expression" dxfId="215" priority="859">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09" stopIfTrue="1" operator="greaterThanOrEqual" id="{0FDA0C68-2090-0C41-A204-D2F787391508}">
            <xm:f>Parameters!$D$38</xm:f>
            <x14:dxf>
              <font>
                <sz val="12"/>
                <color rgb="FF000000"/>
                <name val="Arial"/>
              </font>
              <fill>
                <patternFill patternType="solid">
                  <bgColor rgb="FFEE9F8F"/>
                </patternFill>
              </fill>
            </x14:dxf>
          </x14:cfRule>
          <x14:cfRule type="cellIs" priority="108" stopIfTrue="1" operator="greaterThanOrEqual" id="{1975FF7A-1774-A44A-83E4-F650308CBD81}">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44" stopIfTrue="1" operator="greaterThanOrEqual" id="{33ABDE25-B8B4-C945-95FA-9B55CDA993C2}">
            <xm:f>Parameters!$D$37</xm:f>
            <x14:dxf>
              <font>
                <sz val="12"/>
                <color rgb="FF000000"/>
                <name val="Arial"/>
              </font>
              <fill>
                <patternFill patternType="solid">
                  <bgColor rgb="FFE35A3A"/>
                </patternFill>
              </fill>
            </x14:dxf>
          </x14:cfRule>
          <x14:cfRule type="cellIs" priority="45" stopIfTrue="1" operator="greaterThanOrEqual" id="{7C88305E-19B5-9649-8320-BDCFD08E521D}">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26" stopIfTrue="1" operator="between" id="{D95EA67C-BB0E-F945-BD06-1698C1396474}">
            <xm:f>0</xm:f>
            <xm:f>Parameters!$D$42</xm:f>
            <x14:dxf>
              <font>
                <sz val="12"/>
                <color rgb="FF000000"/>
                <name val="Arial"/>
              </font>
              <fill>
                <patternFill patternType="solid">
                  <bgColor rgb="FFFCDCDF"/>
                </patternFill>
              </fill>
            </x14:dxf>
          </x14:cfRule>
          <x14:cfRule type="cellIs" priority="24" stopIfTrue="1" operator="greaterThanOrEqual" id="{EDBCA1BD-74CD-A242-A809-8C83AC75CBAB}">
            <xm:f>Parameters!$D$41</xm:f>
            <x14:dxf>
              <font>
                <sz val="12"/>
                <color rgb="FF000000"/>
                <name val="Arial"/>
              </font>
              <fill>
                <patternFill patternType="solid">
                  <bgColor rgb="FFF2676B"/>
                </patternFill>
              </fill>
            </x14:dxf>
          </x14:cfRule>
          <x14:cfRule type="cellIs" priority="25" stopIfTrue="1" operator="greaterThanOrEqual" id="{036D49CD-DDD3-B141-82BD-AEE979FF4B0F}">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40" stopIfTrue="1" operator="greaterThanOrEqual" id="{17C90AF8-A1F4-784E-89A9-30EF27036C0B}">
            <xm:f>Parameters!$D$41</xm:f>
            <x14:dxf>
              <font>
                <sz val="12"/>
                <color rgb="FF000000"/>
                <name val="Arial"/>
              </font>
              <fill>
                <patternFill patternType="solid">
                  <bgColor rgb="FFF2676B"/>
                </patternFill>
              </fill>
            </x14:dxf>
          </x14:cfRule>
          <x14:cfRule type="cellIs" priority="41"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36" stopIfTrue="1" operator="greaterThanOrEqual" id="{96C053CC-03F7-B14A-8383-F6A03DDCEB04}">
            <xm:f>Parameters!$D$41</xm:f>
            <x14:dxf>
              <font>
                <sz val="12"/>
                <color rgb="FF000000"/>
                <name val="Arial"/>
              </font>
              <fill>
                <patternFill patternType="solid">
                  <bgColor rgb="FFE06C25"/>
                </patternFill>
              </fill>
            </x14:dxf>
          </x14:cfRule>
          <x14:cfRule type="cellIs" priority="37" stopIfTrue="1" operator="greaterThanOrEqual" id="{392BDCB5-8CC5-964C-A1B9-19796C2290BD}">
            <xm:f>Parameters!$D$42</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0"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1"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topLeftCell="B1" zoomScaleNormal="100" workbookViewId="0">
      <pane ySplit="6" topLeftCell="A7" activePane="bottomLeft" state="frozen"/>
      <selection pane="bottomLeft" activeCell="J6" sqref="J6"/>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6" style="86" bestFit="1" customWidth="1"/>
    <col min="14" max="14" width="18.140625" style="86" bestFit="1" customWidth="1"/>
    <col min="15" max="15" width="6" style="86" bestFit="1" customWidth="1"/>
    <col min="16" max="16" width="23.5703125" style="86" bestFit="1" customWidth="1"/>
    <col min="17" max="17" width="17.1406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W3" si="1">IF(N4=1,"Underlying",IF(N5=1,"Emerging",""))</f>
        <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2</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1</v>
      </c>
      <c r="N5" s="181">
        <f>IFERROR(INDEX('Data Dictionary'!$J$8:$J$39,MATCH(N7,'Data Dictionary'!$K$8:$K$39,0)),"")</f>
        <v>0</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85"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MFR Macro-fiscal Risk</v>
      </c>
      <c r="N6" s="246" t="str">
        <f>IFERROR(INDEX('Data Dictionary'!$E$8:$E$39,MATCH(N7,'Data Dictionary'!$K$8:$K$39,0)),IFERROR(CONCATENATE(INDEX('Data Dictionary'!$E$8:$E$39,MATCH(LEFT(N7, SEARCH("_raw",N7,1)-1),'Data Dictionary'!$L$8:$L$39,0))," (Raw)"),""))</f>
        <v>Operational Risk Score, 12M</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57" x14ac:dyDescent="0.2">
      <c r="A7" s="198"/>
      <c r="B7" s="188"/>
      <c r="C7" s="188"/>
      <c r="D7" s="218"/>
      <c r="E7" s="218"/>
      <c r="F7" s="102"/>
      <c r="G7" s="189"/>
      <c r="H7" s="189"/>
      <c r="I7" s="189"/>
      <c r="J7" s="243" t="s">
        <v>617</v>
      </c>
      <c r="K7" s="243" t="s">
        <v>618</v>
      </c>
      <c r="L7" s="244" t="s">
        <v>2</v>
      </c>
      <c r="M7" s="247" t="s">
        <v>621</v>
      </c>
      <c r="N7" s="247" t="s">
        <v>388</v>
      </c>
      <c r="O7" s="247" t="s">
        <v>393</v>
      </c>
      <c r="P7" s="247" t="s">
        <v>625</v>
      </c>
      <c r="Q7" s="247" t="s">
        <v>473</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IF(M8=7, 6.9, 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3.1368709614254899</v>
      </c>
      <c r="J8" s="242">
        <v>44887</v>
      </c>
      <c r="K8" s="242">
        <v>44887</v>
      </c>
      <c r="L8" s="91" t="s">
        <v>716</v>
      </c>
      <c r="M8" s="192" t="s">
        <v>409</v>
      </c>
      <c r="N8" s="192">
        <v>0</v>
      </c>
      <c r="O8" s="192">
        <v>3.1368709614254899</v>
      </c>
      <c r="P8" s="192" t="s">
        <v>409</v>
      </c>
      <c r="Q8" s="192">
        <v>16.3333333333333</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IF(M9=7, 6.9, 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3.9628191700388249</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1.57039357744272</v>
      </c>
      <c r="J9" s="242">
        <v>44998</v>
      </c>
      <c r="K9" s="242">
        <v>44998</v>
      </c>
      <c r="L9" s="91" t="s">
        <v>7</v>
      </c>
      <c r="M9" s="192" t="s">
        <v>409</v>
      </c>
      <c r="N9" s="192">
        <v>10</v>
      </c>
      <c r="O9" s="192">
        <v>1.57039357744272</v>
      </c>
      <c r="P9" s="192" t="s">
        <v>409</v>
      </c>
      <c r="Q9" s="192">
        <v>83.4444444444444</v>
      </c>
      <c r="R9" s="192">
        <v>-1.1111111111111101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IF(M10=7, 6.9, 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44887</v>
      </c>
      <c r="L10" s="91" t="s">
        <v>9</v>
      </c>
      <c r="M10" s="192">
        <v>7</v>
      </c>
      <c r="N10" s="192">
        <v>6.6449007231130102</v>
      </c>
      <c r="O10" s="192">
        <v>1.17877423144704</v>
      </c>
      <c r="P10" s="192" t="s">
        <v>803</v>
      </c>
      <c r="Q10" s="192">
        <v>58.7222222222222</v>
      </c>
      <c r="R10" s="192">
        <v>-1.38888888888888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IF(M11=7, 6.9, 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3.68997966458892</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3.8588599482454198</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3.5284903074211802</v>
      </c>
      <c r="J11" s="242">
        <v>44998</v>
      </c>
      <c r="K11" s="242">
        <v>44998</v>
      </c>
      <c r="L11" s="91" t="s">
        <v>11</v>
      </c>
      <c r="M11" s="192" t="s">
        <v>409</v>
      </c>
      <c r="N11" s="192">
        <v>3.8588599482454198</v>
      </c>
      <c r="O11" s="192">
        <v>3.5284903074211802</v>
      </c>
      <c r="P11" s="192" t="s">
        <v>409</v>
      </c>
      <c r="Q11" s="192">
        <v>42.7222222222222</v>
      </c>
      <c r="R11" s="192">
        <v>0.27777777777777801</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f>IF(M12=7, 6.9, 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717</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IF(M13=7, 6.9, 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0.31522483472007534</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1.208251711045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8.2240062659094407E-2</v>
      </c>
      <c r="J13" s="242">
        <v>44998</v>
      </c>
      <c r="K13" s="242">
        <v>44998</v>
      </c>
      <c r="L13" s="91" t="s">
        <v>13</v>
      </c>
      <c r="M13" s="192" t="s">
        <v>409</v>
      </c>
      <c r="N13" s="192">
        <v>1.208251711045</v>
      </c>
      <c r="O13" s="192">
        <v>8.2240062659094407E-2</v>
      </c>
      <c r="P13" s="192" t="s">
        <v>409</v>
      </c>
      <c r="Q13" s="192">
        <v>27.5</v>
      </c>
      <c r="R13" s="192">
        <v>-2.1666666666666599</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IF(M14=7, 6.9, 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10</v>
      </c>
      <c r="N14" s="192">
        <v>9.6099059227550807</v>
      </c>
      <c r="O14" s="192">
        <v>8.1887605247699202</v>
      </c>
      <c r="P14" s="192" t="s">
        <v>804</v>
      </c>
      <c r="Q14" s="192">
        <v>75.75</v>
      </c>
      <c r="R14" s="192">
        <v>3.5833333333333202</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IF(M15=7, 6.9, 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1.2599751025861838</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4.01363999129362</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0.39553553945564301</v>
      </c>
      <c r="J15" s="242">
        <v>44998</v>
      </c>
      <c r="K15" s="242">
        <v>44998</v>
      </c>
      <c r="L15" s="91" t="s">
        <v>17</v>
      </c>
      <c r="M15" s="192" t="s">
        <v>409</v>
      </c>
      <c r="N15" s="192">
        <v>4.01363999129362</v>
      </c>
      <c r="O15" s="192">
        <v>0.39553553945564301</v>
      </c>
      <c r="P15" s="192" t="s">
        <v>409</v>
      </c>
      <c r="Q15" s="192">
        <v>43.6111111111111</v>
      </c>
      <c r="R15" s="192">
        <v>-1.94444444444445</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f>IF(M16=7, 6.9, 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718</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f>IF(M17=7, 6.9, 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IF(M18=7, 6.9, 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3.6068141766203201</v>
      </c>
      <c r="J18" s="242">
        <v>44998</v>
      </c>
      <c r="K18" s="242">
        <v>44998</v>
      </c>
      <c r="L18" s="91" t="s">
        <v>21</v>
      </c>
      <c r="M18" s="192" t="s">
        <v>409</v>
      </c>
      <c r="N18" s="192">
        <v>0</v>
      </c>
      <c r="O18" s="192">
        <v>3.6068141766203201</v>
      </c>
      <c r="P18" s="192" t="s">
        <v>409</v>
      </c>
      <c r="Q18" s="192">
        <v>13.6666666666666</v>
      </c>
      <c r="R18" s="192">
        <v>0.33333333333333298</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IF(M19=7, 6.9, 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2.2893752876537437</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0.74874845824566605</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7</v>
      </c>
      <c r="J19" s="242">
        <v>44998</v>
      </c>
      <c r="K19" s="242">
        <v>44998</v>
      </c>
      <c r="L19" s="91" t="s">
        <v>23</v>
      </c>
      <c r="M19" s="192" t="s">
        <v>409</v>
      </c>
      <c r="N19" s="192">
        <v>0.74874845824566605</v>
      </c>
      <c r="O19" s="192">
        <v>7</v>
      </c>
      <c r="P19" s="192" t="s">
        <v>409</v>
      </c>
      <c r="Q19" s="192">
        <v>24.8611111111111</v>
      </c>
      <c r="R19" s="192">
        <v>3.4722222222222201</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IF(M20=7, 6.9, 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4.2361363031753996</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44998</v>
      </c>
      <c r="K20" s="242">
        <v>44998</v>
      </c>
      <c r="L20" s="91" t="s">
        <v>25</v>
      </c>
      <c r="M20" s="192" t="s">
        <v>409</v>
      </c>
      <c r="N20" s="192">
        <v>4.2361363031753996</v>
      </c>
      <c r="O20" s="192">
        <v>0</v>
      </c>
      <c r="P20" s="192" t="s">
        <v>409</v>
      </c>
      <c r="Q20" s="192">
        <v>44.8888888888888</v>
      </c>
      <c r="R20" s="192">
        <v>-2.55555555555555</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IF(M21=7, 6.9, 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44966</v>
      </c>
      <c r="L21" s="91" t="s">
        <v>27</v>
      </c>
      <c r="M21" s="192">
        <v>10</v>
      </c>
      <c r="N21" s="192">
        <v>8.1588430191782102</v>
      </c>
      <c r="O21" s="192">
        <v>3.9592715880164402</v>
      </c>
      <c r="P21" s="192" t="s">
        <v>805</v>
      </c>
      <c r="Q21" s="192">
        <v>67.4166666666666</v>
      </c>
      <c r="R21" s="192">
        <v>0.58333333333332804</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IF(M22=7, 6.9, 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2.1039317721761535</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0.90352850129386397</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4.8991580184061103</v>
      </c>
      <c r="J22" s="242">
        <v>44998</v>
      </c>
      <c r="K22" s="242">
        <v>44998</v>
      </c>
      <c r="L22" s="91" t="s">
        <v>29</v>
      </c>
      <c r="M22" s="192" t="s">
        <v>409</v>
      </c>
      <c r="N22" s="192">
        <v>0.90352850129386397</v>
      </c>
      <c r="O22" s="192">
        <v>4.8991580184061103</v>
      </c>
      <c r="P22" s="192" t="s">
        <v>409</v>
      </c>
      <c r="Q22" s="192">
        <v>25.75</v>
      </c>
      <c r="R22" s="192">
        <v>1.25</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IF(M23=7, 6.9, 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3.3683991551309544</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3.6170161309826101</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3.1368709614254899</v>
      </c>
      <c r="J23" s="242">
        <v>44830</v>
      </c>
      <c r="K23" s="242">
        <v>44830</v>
      </c>
      <c r="L23" s="91" t="s">
        <v>31</v>
      </c>
      <c r="M23" s="192" t="s">
        <v>409</v>
      </c>
      <c r="N23" s="192">
        <v>3.6170161309826101</v>
      </c>
      <c r="O23" s="192">
        <v>3.1368709614254899</v>
      </c>
      <c r="P23" s="192" t="s">
        <v>409</v>
      </c>
      <c r="Q23" s="192">
        <v>41.3333333333333</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IF(M24=7, 6.9, 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3.5638104911847899</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44998</v>
      </c>
      <c r="K24" s="242">
        <v>44998</v>
      </c>
      <c r="L24" s="91" t="s">
        <v>33</v>
      </c>
      <c r="M24" s="192" t="s">
        <v>409</v>
      </c>
      <c r="N24" s="192">
        <v>3.5638104911847899</v>
      </c>
      <c r="O24" s="192">
        <v>0</v>
      </c>
      <c r="P24" s="192" t="s">
        <v>409</v>
      </c>
      <c r="Q24" s="192">
        <v>41.0277777777777</v>
      </c>
      <c r="R24" s="192">
        <v>-2.3611111111111098</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IF(M25=7, 6.9, 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44998</v>
      </c>
      <c r="L25" s="91" t="s">
        <v>35</v>
      </c>
      <c r="M25" s="192">
        <v>7</v>
      </c>
      <c r="N25" s="192">
        <v>3.8927180826622099</v>
      </c>
      <c r="O25" s="192">
        <v>7</v>
      </c>
      <c r="P25" s="192" t="s">
        <v>803</v>
      </c>
      <c r="Q25" s="192">
        <v>42.9166666666666</v>
      </c>
      <c r="R25" s="192">
        <v>3.75</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IF(M26=7, 6.9, 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8.917349295313505E-2</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2.0305206897385601</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3.9161934599576398E-3</v>
      </c>
      <c r="J26" s="242">
        <v>44998</v>
      </c>
      <c r="K26" s="242">
        <v>44998</v>
      </c>
      <c r="L26" s="91" t="s">
        <v>37</v>
      </c>
      <c r="M26" s="192" t="s">
        <v>409</v>
      </c>
      <c r="N26" s="192">
        <v>2.0305206897385601</v>
      </c>
      <c r="O26" s="192">
        <v>3.9161934599576398E-3</v>
      </c>
      <c r="P26" s="192" t="s">
        <v>409</v>
      </c>
      <c r="Q26" s="192">
        <v>32.2222222222222</v>
      </c>
      <c r="R26" s="192">
        <v>-2.2222222222222201</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IF(M27=7, 6.9, 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3.2304416805137497</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3.32680355026723</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3.1368709614254899</v>
      </c>
      <c r="J27" s="242">
        <v>44900</v>
      </c>
      <c r="K27" s="242">
        <v>44900</v>
      </c>
      <c r="L27" s="91" t="s">
        <v>39</v>
      </c>
      <c r="M27" s="192" t="s">
        <v>409</v>
      </c>
      <c r="N27" s="192">
        <v>3.32680355026723</v>
      </c>
      <c r="O27" s="192">
        <v>3.1368709614254899</v>
      </c>
      <c r="P27" s="192" t="s">
        <v>409</v>
      </c>
      <c r="Q27" s="192">
        <v>39.6666666666666</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IF(M28=7, 6.9, 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3.9421765356005496</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3.4477254588986401</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4.5075386724104103</v>
      </c>
      <c r="J28" s="242">
        <v>44998</v>
      </c>
      <c r="K28" s="242">
        <v>44998</v>
      </c>
      <c r="L28" s="91" t="s">
        <v>40</v>
      </c>
      <c r="M28" s="192" t="s">
        <v>409</v>
      </c>
      <c r="N28" s="192">
        <v>3.4477254588986401</v>
      </c>
      <c r="O28" s="192">
        <v>4.5075386724104103</v>
      </c>
      <c r="P28" s="192" t="s">
        <v>409</v>
      </c>
      <c r="Q28" s="192">
        <v>40.3611111111111</v>
      </c>
      <c r="R28" s="192">
        <v>0.97222222222222099</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IF(M29=7, 6.9, 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2.3137714803333362</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3.5879948729110702</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1.4920697082435901</v>
      </c>
      <c r="J29" s="242">
        <v>44998</v>
      </c>
      <c r="K29" s="242">
        <v>44998</v>
      </c>
      <c r="L29" s="91" t="s">
        <v>42</v>
      </c>
      <c r="M29" s="192" t="s">
        <v>409</v>
      </c>
      <c r="N29" s="192">
        <v>3.5879948729110702</v>
      </c>
      <c r="O29" s="192">
        <v>1.4920697082435901</v>
      </c>
      <c r="P29" s="192" t="s">
        <v>409</v>
      </c>
      <c r="Q29" s="192">
        <v>41.1666666666666</v>
      </c>
      <c r="R29" s="192">
        <v>-1.1666666666666601</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IF(M30=7, 6.9, 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6.9836302015702518</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9.1504026699557404</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5.3299392990013699</v>
      </c>
      <c r="J30" s="242">
        <v>44998</v>
      </c>
      <c r="K30" s="242">
        <v>44998</v>
      </c>
      <c r="L30" s="91" t="s">
        <v>44</v>
      </c>
      <c r="M30" s="192" t="s">
        <v>409</v>
      </c>
      <c r="N30" s="192">
        <v>9.1504026699557404</v>
      </c>
      <c r="O30" s="192">
        <v>5.3299392990013699</v>
      </c>
      <c r="P30" s="192" t="s">
        <v>409</v>
      </c>
      <c r="Q30" s="192">
        <v>73.1111111111111</v>
      </c>
      <c r="R30" s="192">
        <v>1.55555555555555</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IF(M31=7, 6.9, 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4.9123833742203296</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4.7730295774988498</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5.0558057568043901</v>
      </c>
      <c r="J31" s="242">
        <v>44998</v>
      </c>
      <c r="K31" s="242">
        <v>44998</v>
      </c>
      <c r="L31" s="91" t="s">
        <v>46</v>
      </c>
      <c r="M31" s="192" t="s">
        <v>409</v>
      </c>
      <c r="N31" s="192">
        <v>4.7730295774988498</v>
      </c>
      <c r="O31" s="192">
        <v>5.0558057568043901</v>
      </c>
      <c r="P31" s="192" t="s">
        <v>409</v>
      </c>
      <c r="Q31" s="192">
        <v>47.9722222222222</v>
      </c>
      <c r="R31" s="192">
        <v>1.3611111111111101</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f>IF(M32=7, 6.9, 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719</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IF(M33=7, 6.9, 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4.468201657220078</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5.6581779486807404</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3.5284903074211802</v>
      </c>
      <c r="J33" s="242">
        <v>44998</v>
      </c>
      <c r="K33" s="242">
        <v>44998</v>
      </c>
      <c r="L33" s="91" t="s">
        <v>48</v>
      </c>
      <c r="M33" s="192" t="s">
        <v>409</v>
      </c>
      <c r="N33" s="192">
        <v>5.6581779486807404</v>
      </c>
      <c r="O33" s="192">
        <v>3.5284903074211802</v>
      </c>
      <c r="P33" s="192" t="s">
        <v>409</v>
      </c>
      <c r="Q33" s="192">
        <v>53.0555555555555</v>
      </c>
      <c r="R33" s="192">
        <v>0.27777777777777801</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IF(M34=7, 6.9, 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10</v>
      </c>
      <c r="N34" s="192">
        <v>4.7972139592251297</v>
      </c>
      <c r="O34" s="192">
        <v>1.1004503622478801</v>
      </c>
      <c r="P34" s="192" t="s">
        <v>804</v>
      </c>
      <c r="Q34" s="192">
        <v>48.1111111111111</v>
      </c>
      <c r="R34" s="192">
        <v>-1.44444444444445</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IF(M35=7, 6.9, 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3.2196786322918434</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3.2639241577789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3.1760328960250601</v>
      </c>
      <c r="J35" s="242">
        <v>44966</v>
      </c>
      <c r="K35" s="242">
        <v>44998</v>
      </c>
      <c r="L35" s="91" t="s">
        <v>52</v>
      </c>
      <c r="M35" s="192" t="s">
        <v>409</v>
      </c>
      <c r="N35" s="192">
        <v>3.2639241577789</v>
      </c>
      <c r="O35" s="192">
        <v>3.1760328960250601</v>
      </c>
      <c r="P35" s="192" t="s">
        <v>409</v>
      </c>
      <c r="Q35" s="192">
        <v>39.3055555555555</v>
      </c>
      <c r="R35" s="192">
        <v>2.7777777777778501E-2</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IF(M36=7, 6.9, 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3.1368709614254899</v>
      </c>
      <c r="J36" s="242">
        <v>44778</v>
      </c>
      <c r="K36" s="242">
        <v>44778</v>
      </c>
      <c r="L36" s="91" t="s">
        <v>54</v>
      </c>
      <c r="M36" s="192" t="s">
        <v>409</v>
      </c>
      <c r="N36" s="192">
        <v>0</v>
      </c>
      <c r="O36" s="192">
        <v>3.1368709614254899</v>
      </c>
      <c r="P36" s="192" t="s">
        <v>409</v>
      </c>
      <c r="Q36" s="192">
        <v>19.3333333333333</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IF(M37=7, 6.9, 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1.5382923940354032</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2.6157827275145702</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0.90464068925005603</v>
      </c>
      <c r="J37" s="242">
        <v>44998</v>
      </c>
      <c r="K37" s="242">
        <v>44998</v>
      </c>
      <c r="L37" s="91" t="s">
        <v>56</v>
      </c>
      <c r="M37" s="192" t="s">
        <v>409</v>
      </c>
      <c r="N37" s="192">
        <v>2.6157827275145702</v>
      </c>
      <c r="O37" s="192">
        <v>0.90464068925005603</v>
      </c>
      <c r="P37" s="192" t="s">
        <v>409</v>
      </c>
      <c r="Q37" s="192">
        <v>35.5833333333333</v>
      </c>
      <c r="R37" s="192">
        <v>-1.5833333333333199</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IF(M38=7, 6.9, 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1.8105798341887172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1.74030810902319</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1.8836890542392799</v>
      </c>
      <c r="J38" s="242">
        <v>44998</v>
      </c>
      <c r="K38" s="242">
        <v>44998</v>
      </c>
      <c r="L38" s="91" t="s">
        <v>58</v>
      </c>
      <c r="M38" s="192" t="s">
        <v>409</v>
      </c>
      <c r="N38" s="192">
        <v>1.74030810902319</v>
      </c>
      <c r="O38" s="192">
        <v>1.8836890542392799</v>
      </c>
      <c r="P38" s="192" t="s">
        <v>409</v>
      </c>
      <c r="Q38" s="192">
        <v>30.5555555555555</v>
      </c>
      <c r="R38" s="192">
        <v>-0.88888888888888895</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IF(M39=7, 6.9, 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4.1439610444163115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5.4743766475609998</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3.1368709614254899</v>
      </c>
      <c r="J39" s="242">
        <v>44900</v>
      </c>
      <c r="K39" s="242">
        <v>44900</v>
      </c>
      <c r="L39" s="91" t="s">
        <v>60</v>
      </c>
      <c r="M39" s="192" t="s">
        <v>409</v>
      </c>
      <c r="N39" s="192">
        <v>5.4743766475609998</v>
      </c>
      <c r="O39" s="192">
        <v>3.1368709614254899</v>
      </c>
      <c r="P39" s="192" t="s">
        <v>409</v>
      </c>
      <c r="Q39" s="192">
        <v>52</v>
      </c>
      <c r="R39" s="192">
        <v>0</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IF(M40=7, 6.9, 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2.3836578513650348</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1.1066773077946199</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5.1341296260035199</v>
      </c>
      <c r="J40" s="242">
        <v>44998</v>
      </c>
      <c r="K40" s="242">
        <v>44998</v>
      </c>
      <c r="L40" s="91" t="s">
        <v>62</v>
      </c>
      <c r="M40" s="192" t="s">
        <v>409</v>
      </c>
      <c r="N40" s="192">
        <v>1.1066773077946199</v>
      </c>
      <c r="O40" s="192">
        <v>5.1341296260035199</v>
      </c>
      <c r="P40" s="192" t="s">
        <v>409</v>
      </c>
      <c r="Q40" s="192">
        <v>26.9166666666666</v>
      </c>
      <c r="R40" s="192">
        <v>1.4166666666666601</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IF(M41=7, 6.9, 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44998</v>
      </c>
      <c r="K41" s="242">
        <v>44998</v>
      </c>
      <c r="L41" s="91" t="s">
        <v>64</v>
      </c>
      <c r="M41" s="192" t="s">
        <v>409</v>
      </c>
      <c r="N41" s="192">
        <v>0</v>
      </c>
      <c r="O41" s="192">
        <v>7</v>
      </c>
      <c r="P41" s="192" t="s">
        <v>409</v>
      </c>
      <c r="Q41" s="192">
        <v>11.75</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f>IF(M42=7, 6.9, 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720</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IF(M43=7, 6.9, 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2.3714722716863861</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0.95673414109168298</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5.87820638339534</v>
      </c>
      <c r="J43" s="242">
        <v>44998</v>
      </c>
      <c r="K43" s="242">
        <v>44998</v>
      </c>
      <c r="L43" s="91" t="s">
        <v>66</v>
      </c>
      <c r="M43" s="192" t="s">
        <v>409</v>
      </c>
      <c r="N43" s="192">
        <v>0.95673414109168298</v>
      </c>
      <c r="O43" s="192">
        <v>5.87820638339534</v>
      </c>
      <c r="P43" s="192" t="s">
        <v>409</v>
      </c>
      <c r="Q43" s="192">
        <v>26.0555555555555</v>
      </c>
      <c r="R43" s="192">
        <v>1.94444444444444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IF(M44=7, 6.9, 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44998</v>
      </c>
      <c r="L44" s="91" t="s">
        <v>68</v>
      </c>
      <c r="M44" s="192">
        <v>7</v>
      </c>
      <c r="N44" s="192">
        <v>2.6883358726934099</v>
      </c>
      <c r="O44" s="192">
        <v>7</v>
      </c>
      <c r="P44" s="192" t="s">
        <v>803</v>
      </c>
      <c r="Q44" s="192">
        <v>36</v>
      </c>
      <c r="R44" s="192">
        <v>9.6666666666666607</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IF(M45=7, 6.9, 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7</v>
      </c>
      <c r="N45" s="192">
        <v>2.6883358726934099</v>
      </c>
      <c r="O45" s="192">
        <v>3.1368709614254899</v>
      </c>
      <c r="P45" s="192" t="s">
        <v>803</v>
      </c>
      <c r="Q45" s="192">
        <v>36</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IF(M46=7, 6.9, 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44998</v>
      </c>
      <c r="K46" s="242">
        <v>44887</v>
      </c>
      <c r="L46" s="91" t="s">
        <v>71</v>
      </c>
      <c r="M46" s="192">
        <v>0</v>
      </c>
      <c r="N46" s="192">
        <v>5.4018235023821601</v>
      </c>
      <c r="O46" s="192">
        <v>0</v>
      </c>
      <c r="P46" s="192" t="s">
        <v>806</v>
      </c>
      <c r="Q46" s="192">
        <v>51.5833333333333</v>
      </c>
      <c r="R46" s="192">
        <v>-2.9166666666666701</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IF(M47=7, 6.9, 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6.7778296782630276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7.6122759921642604</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6.0348541217936198</v>
      </c>
      <c r="J47" s="242">
        <v>44998</v>
      </c>
      <c r="K47" s="242">
        <v>44998</v>
      </c>
      <c r="L47" s="91" t="s">
        <v>72</v>
      </c>
      <c r="M47" s="192" t="s">
        <v>409</v>
      </c>
      <c r="N47" s="192">
        <v>7.6122759921642604</v>
      </c>
      <c r="O47" s="192">
        <v>6.0348541217936198</v>
      </c>
      <c r="P47" s="192" t="s">
        <v>409</v>
      </c>
      <c r="Q47" s="192">
        <v>64.2777777777777</v>
      </c>
      <c r="R47" s="192">
        <v>2.05555555555555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IF(M48=7, 6.9, 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44998</v>
      </c>
      <c r="L48" s="91" t="s">
        <v>73</v>
      </c>
      <c r="M48" s="192">
        <v>10</v>
      </c>
      <c r="N48" s="192">
        <v>5.75491547558586</v>
      </c>
      <c r="O48" s="192">
        <v>2.7452516154298001</v>
      </c>
      <c r="P48" s="192" t="s">
        <v>807</v>
      </c>
      <c r="Q48" s="192">
        <v>53.6111111111111</v>
      </c>
      <c r="R48" s="192">
        <v>-0.27777777777777801</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IF(M49=7, 6.9, 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44998</v>
      </c>
      <c r="L49" s="91" t="s">
        <v>75</v>
      </c>
      <c r="M49" s="192">
        <v>7</v>
      </c>
      <c r="N49" s="192">
        <v>4.28450506662797</v>
      </c>
      <c r="O49" s="192">
        <v>7</v>
      </c>
      <c r="P49" s="192" t="s">
        <v>803</v>
      </c>
      <c r="Q49" s="192">
        <v>45.1666666666666</v>
      </c>
      <c r="R49" s="192">
        <v>2.8333333333333299</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f>IF(M50=7, 6.9, 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IF(M51=7, 6.9, 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3.5973527268123151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3.8830443299717001</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3.3326806344233302</v>
      </c>
      <c r="J51" s="242">
        <v>44998</v>
      </c>
      <c r="K51" s="242">
        <v>44998</v>
      </c>
      <c r="L51" s="91" t="s">
        <v>79</v>
      </c>
      <c r="M51" s="192" t="s">
        <v>409</v>
      </c>
      <c r="N51" s="192">
        <v>3.8830443299717001</v>
      </c>
      <c r="O51" s="192">
        <v>3.3326806344233302</v>
      </c>
      <c r="P51" s="192" t="s">
        <v>409</v>
      </c>
      <c r="Q51" s="192">
        <v>42.8611111111111</v>
      </c>
      <c r="R51" s="192">
        <v>0.13888888888888501</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IF(M52=7, 6.9, 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4.2433189701990139</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2.5722508404072602</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7</v>
      </c>
      <c r="J52" s="242">
        <v>44998</v>
      </c>
      <c r="K52" s="242">
        <v>44998</v>
      </c>
      <c r="L52" s="91" t="s">
        <v>81</v>
      </c>
      <c r="M52" s="192" t="s">
        <v>409</v>
      </c>
      <c r="N52" s="192">
        <v>2.5722508404072602</v>
      </c>
      <c r="O52" s="192">
        <v>7</v>
      </c>
      <c r="P52" s="192" t="s">
        <v>409</v>
      </c>
      <c r="Q52" s="192">
        <v>35.3333333333333</v>
      </c>
      <c r="R52" s="192">
        <v>5</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IF(M53=7, 6.9, 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5.4863026584637957</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9.5953952937193101</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3.1368709614254899</v>
      </c>
      <c r="J53" s="242">
        <v>44998</v>
      </c>
      <c r="K53" s="242">
        <v>44998</v>
      </c>
      <c r="L53" s="91" t="s">
        <v>83</v>
      </c>
      <c r="M53" s="192" t="s">
        <v>409</v>
      </c>
      <c r="N53" s="192">
        <v>9.5953952937193101</v>
      </c>
      <c r="O53" s="192">
        <v>3.1368709614254899</v>
      </c>
      <c r="P53" s="192" t="s">
        <v>409</v>
      </c>
      <c r="Q53" s="192">
        <v>75.6666666666666</v>
      </c>
      <c r="R53" s="192">
        <v>0</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f>IF(M54=7, 6.9, 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721</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IF(M55=7, 6.9, 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0.89619308105737594</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0.58429466250695405</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1.37458390444488</v>
      </c>
      <c r="J55" s="242">
        <v>44998</v>
      </c>
      <c r="K55" s="242">
        <v>44998</v>
      </c>
      <c r="L55" s="91" t="s">
        <v>722</v>
      </c>
      <c r="M55" s="192" t="s">
        <v>409</v>
      </c>
      <c r="N55" s="192">
        <v>0.58429466250695405</v>
      </c>
      <c r="O55" s="192">
        <v>1.37458390444488</v>
      </c>
      <c r="P55" s="192" t="s">
        <v>409</v>
      </c>
      <c r="Q55" s="192">
        <v>23.9166666666666</v>
      </c>
      <c r="R55" s="192">
        <v>-1.24999999999999</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IF(M56=7, 6.9, 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3.4931570559863001</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2.22399574354881</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5.4865870373996399</v>
      </c>
      <c r="J56" s="242">
        <v>44998</v>
      </c>
      <c r="K56" s="242">
        <v>44998</v>
      </c>
      <c r="L56" s="91" t="s">
        <v>85</v>
      </c>
      <c r="M56" s="192" t="s">
        <v>409</v>
      </c>
      <c r="N56" s="192">
        <v>2.22399574354881</v>
      </c>
      <c r="O56" s="192">
        <v>5.4865870373996399</v>
      </c>
      <c r="P56" s="192" t="s">
        <v>409</v>
      </c>
      <c r="Q56" s="192">
        <v>33.3333333333333</v>
      </c>
      <c r="R56" s="192">
        <v>1.6666666666666601</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IF(M57=7, 6.9, 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1.3453530578900046</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3.0607753512781399</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0.59134521245349303</v>
      </c>
      <c r="J57" s="242">
        <v>44998</v>
      </c>
      <c r="K57" s="242">
        <v>44998</v>
      </c>
      <c r="L57" s="91" t="s">
        <v>87</v>
      </c>
      <c r="M57" s="192" t="s">
        <v>409</v>
      </c>
      <c r="N57" s="192">
        <v>3.0607753512781399</v>
      </c>
      <c r="O57" s="192">
        <v>0.59134521245349303</v>
      </c>
      <c r="P57" s="192" t="s">
        <v>409</v>
      </c>
      <c r="Q57" s="192">
        <v>38.1388888888888</v>
      </c>
      <c r="R57" s="192">
        <v>-1.80555555555555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IF(M58=7, 6.9, 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1.5120308081000624</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0.34728772158939702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6.5831212061875801</v>
      </c>
      <c r="J58" s="242">
        <v>44998</v>
      </c>
      <c r="K58" s="242">
        <v>44998</v>
      </c>
      <c r="L58" s="91" t="s">
        <v>89</v>
      </c>
      <c r="M58" s="192" t="s">
        <v>409</v>
      </c>
      <c r="N58" s="192">
        <v>0.34728772158939702</v>
      </c>
      <c r="O58" s="192">
        <v>6.5831212061875801</v>
      </c>
      <c r="P58" s="192" t="s">
        <v>409</v>
      </c>
      <c r="Q58" s="192">
        <v>22.5555555555555</v>
      </c>
      <c r="R58" s="192">
        <v>2.4444444444444402</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IF(M59=7, 6.9, 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2.9959397766259244</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4.5747176473433404</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1.9620129234384101</v>
      </c>
      <c r="J59" s="242">
        <v>44900</v>
      </c>
      <c r="K59" s="242">
        <v>44900</v>
      </c>
      <c r="L59" s="91" t="s">
        <v>91</v>
      </c>
      <c r="M59" s="192" t="s">
        <v>409</v>
      </c>
      <c r="N59" s="192">
        <v>4.5747176473433404</v>
      </c>
      <c r="O59" s="192">
        <v>1.9620129234384101</v>
      </c>
      <c r="P59" s="192" t="s">
        <v>409</v>
      </c>
      <c r="Q59" s="192">
        <v>46.8333333333333</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f>IF(M60=7, 6.9, 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IF(M61=7, 6.9, 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2.9410612884276501</v>
      </c>
      <c r="J61" s="242">
        <v>44998</v>
      </c>
      <c r="K61" s="242">
        <v>44998</v>
      </c>
      <c r="L61" s="91" t="s">
        <v>95</v>
      </c>
      <c r="M61" s="192" t="s">
        <v>409</v>
      </c>
      <c r="N61" s="192">
        <v>0</v>
      </c>
      <c r="O61" s="192">
        <v>2.9410612884276501</v>
      </c>
      <c r="P61" s="192" t="s">
        <v>409</v>
      </c>
      <c r="Q61" s="192">
        <v>18.1388888888888</v>
      </c>
      <c r="R61" s="192">
        <v>-0.13888888888888901</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IF(M62=7, 6.9, 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3.8451517027961537</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4.1442356526155404</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3.5676522420207499</v>
      </c>
      <c r="J62" s="242">
        <v>44998</v>
      </c>
      <c r="K62" s="242">
        <v>44998</v>
      </c>
      <c r="L62" s="91" t="s">
        <v>97</v>
      </c>
      <c r="M62" s="192" t="s">
        <v>409</v>
      </c>
      <c r="N62" s="192">
        <v>4.1442356526155404</v>
      </c>
      <c r="O62" s="192">
        <v>3.5676522420207499</v>
      </c>
      <c r="P62" s="192" t="s">
        <v>409</v>
      </c>
      <c r="Q62" s="192">
        <v>44.3611111111111</v>
      </c>
      <c r="R62" s="192">
        <v>0.30555555555554997</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IF(M63=7, 6.9, 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7.4284746910445199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44998</v>
      </c>
      <c r="K63" s="242">
        <v>44998</v>
      </c>
      <c r="L63" s="91" t="s">
        <v>99</v>
      </c>
      <c r="M63" s="192" t="s">
        <v>409</v>
      </c>
      <c r="N63" s="192">
        <v>7.4284746910445199</v>
      </c>
      <c r="O63" s="192">
        <v>0</v>
      </c>
      <c r="P63" s="192" t="s">
        <v>409</v>
      </c>
      <c r="Q63" s="192">
        <v>63.2222222222222</v>
      </c>
      <c r="R63" s="192">
        <v>-4.2222222222222197</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IF(M64=7, 6.9, 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1.8163247765286172</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2.99789595878981</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1.1004503622478901</v>
      </c>
      <c r="J64" s="242">
        <v>44998</v>
      </c>
      <c r="K64" s="242">
        <v>44998</v>
      </c>
      <c r="L64" s="91" t="s">
        <v>101</v>
      </c>
      <c r="M64" s="192" t="s">
        <v>409</v>
      </c>
      <c r="N64" s="192">
        <v>2.99789595878981</v>
      </c>
      <c r="O64" s="192">
        <v>1.1004503622478901</v>
      </c>
      <c r="P64" s="192" t="s">
        <v>409</v>
      </c>
      <c r="Q64" s="192">
        <v>37.7777777777777</v>
      </c>
      <c r="R64" s="192">
        <v>-1.44444444444444</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IF(M65=7, 6.9, 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10</v>
      </c>
      <c r="N65" s="192">
        <v>5.4453553894894604</v>
      </c>
      <c r="O65" s="192">
        <v>4.31172899941257</v>
      </c>
      <c r="P65" s="192" t="s">
        <v>804</v>
      </c>
      <c r="Q65" s="192">
        <v>51.8333333333333</v>
      </c>
      <c r="R65" s="192">
        <v>0.83333333333333504</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IF(M66=7, 6.9, 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3.6185134046922371</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8.3378074439526895</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1.57039357744272</v>
      </c>
      <c r="J66" s="242">
        <v>44998</v>
      </c>
      <c r="K66" s="242">
        <v>44998</v>
      </c>
      <c r="L66" s="91" t="s">
        <v>104</v>
      </c>
      <c r="M66" s="192" t="s">
        <v>409</v>
      </c>
      <c r="N66" s="192">
        <v>8.3378074439526895</v>
      </c>
      <c r="O66" s="192">
        <v>1.57039357744272</v>
      </c>
      <c r="P66" s="192" t="s">
        <v>409</v>
      </c>
      <c r="Q66" s="192">
        <v>68.4444444444444</v>
      </c>
      <c r="R66" s="192">
        <v>-1.1111111111111101</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IF(M67=7, 6.9, 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1.6863904683432811</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0.46820963022080297</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6.0740160563931802</v>
      </c>
      <c r="J67" s="242">
        <v>44966</v>
      </c>
      <c r="K67" s="242">
        <v>44966</v>
      </c>
      <c r="L67" s="91" t="s">
        <v>106</v>
      </c>
      <c r="M67" s="192" t="s">
        <v>409</v>
      </c>
      <c r="N67" s="192">
        <v>0.46820963022080297</v>
      </c>
      <c r="O67" s="192">
        <v>6.0740160563931802</v>
      </c>
      <c r="P67" s="192" t="s">
        <v>409</v>
      </c>
      <c r="Q67" s="192">
        <v>23.25</v>
      </c>
      <c r="R67" s="192">
        <v>2.0833333333333299</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IF(M68=7, 6.9, 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3.1655209244798446</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1.7161237272969101</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5.8390444487957698</v>
      </c>
      <c r="J68" s="242">
        <v>44998</v>
      </c>
      <c r="K68" s="242">
        <v>44998</v>
      </c>
      <c r="L68" s="91" t="s">
        <v>108</v>
      </c>
      <c r="M68" s="192" t="s">
        <v>409</v>
      </c>
      <c r="N68" s="192">
        <v>1.7161237272969101</v>
      </c>
      <c r="O68" s="192">
        <v>5.8390444487957698</v>
      </c>
      <c r="P68" s="192" t="s">
        <v>409</v>
      </c>
      <c r="Q68" s="192">
        <v>30.4166666666666</v>
      </c>
      <c r="R68" s="192">
        <v>1.9166666666666601</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IF(M69=7, 6.9, 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44998</v>
      </c>
      <c r="L69" s="91" t="s">
        <v>110</v>
      </c>
      <c r="M69" s="192">
        <v>10</v>
      </c>
      <c r="N69" s="192">
        <v>8.7779631913710094</v>
      </c>
      <c r="O69" s="192">
        <v>1.76620325044056</v>
      </c>
      <c r="P69" s="192" t="s">
        <v>805</v>
      </c>
      <c r="Q69" s="192">
        <v>70.9722222222222</v>
      </c>
      <c r="R69" s="192">
        <v>-0.97222222222222798</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IF(M70=7, 6.9, 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4.5075386724104103</v>
      </c>
      <c r="J70" s="242">
        <v>44998</v>
      </c>
      <c r="K70" s="242">
        <v>44998</v>
      </c>
      <c r="L70" s="91" t="s">
        <v>112</v>
      </c>
      <c r="M70" s="192" t="s">
        <v>409</v>
      </c>
      <c r="N70" s="192">
        <v>0</v>
      </c>
      <c r="O70" s="192">
        <v>4.5075386724104103</v>
      </c>
      <c r="P70" s="192" t="s">
        <v>409</v>
      </c>
      <c r="Q70" s="192">
        <v>20.3611111111111</v>
      </c>
      <c r="R70" s="192">
        <v>0.97222222222222099</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IF(M71=7, 6.9, 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v>7</v>
      </c>
      <c r="N71" s="192" t="s">
        <v>409</v>
      </c>
      <c r="O71" s="192" t="s">
        <v>409</v>
      </c>
      <c r="P71" s="192" t="s">
        <v>803</v>
      </c>
      <c r="Q71" s="192" t="s">
        <v>409</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IF(M72=7, 6.9, 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0.27590702480661505</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0.381145856006192</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0.19972586645780399</v>
      </c>
      <c r="J72" s="242">
        <v>44998</v>
      </c>
      <c r="K72" s="242">
        <v>44998</v>
      </c>
      <c r="L72" s="91" t="s">
        <v>116</v>
      </c>
      <c r="M72" s="192" t="s">
        <v>409</v>
      </c>
      <c r="N72" s="192">
        <v>0.381145856006192</v>
      </c>
      <c r="O72" s="192">
        <v>0.19972586645780399</v>
      </c>
      <c r="P72" s="192" t="s">
        <v>409</v>
      </c>
      <c r="Q72" s="192">
        <v>22.75</v>
      </c>
      <c r="R72" s="192">
        <v>-2.0833333333333299</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IF(M73=7, 6.9, 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723</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f>IF(M74=7, 6.9, 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IF(M75=7, 6.9, 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4.6612285445575914</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5.0390577764879403</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4.31172899941257</v>
      </c>
      <c r="J75" s="242">
        <v>44998</v>
      </c>
      <c r="K75" s="242">
        <v>44998</v>
      </c>
      <c r="L75" s="91" t="s">
        <v>119</v>
      </c>
      <c r="M75" s="192" t="s">
        <v>409</v>
      </c>
      <c r="N75" s="192">
        <v>5.0390577764879403</v>
      </c>
      <c r="O75" s="192">
        <v>4.31172899941257</v>
      </c>
      <c r="P75" s="192" t="s">
        <v>409</v>
      </c>
      <c r="Q75" s="192">
        <v>49.5</v>
      </c>
      <c r="R75" s="192">
        <v>0.83333333333333504</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IF(M76=7, 6.9, 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2.6203873110144897</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0.98091852281796399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44998</v>
      </c>
      <c r="K76" s="242">
        <v>44998</v>
      </c>
      <c r="L76" s="91" t="s">
        <v>121</v>
      </c>
      <c r="M76" s="192" t="s">
        <v>409</v>
      </c>
      <c r="N76" s="192">
        <v>0.98091852281796399</v>
      </c>
      <c r="O76" s="192">
        <v>7</v>
      </c>
      <c r="P76" s="192" t="s">
        <v>409</v>
      </c>
      <c r="Q76" s="192">
        <v>26.1944444444444</v>
      </c>
      <c r="R76" s="192">
        <v>6.80555555555555</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IF(M77=7, 6.9, 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2.444833028709279</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1.79351374882101</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3.3326806344233399</v>
      </c>
      <c r="J77" s="242">
        <v>44998</v>
      </c>
      <c r="K77" s="242">
        <v>44998</v>
      </c>
      <c r="L77" s="91" t="s">
        <v>123</v>
      </c>
      <c r="M77" s="192" t="s">
        <v>409</v>
      </c>
      <c r="N77" s="192">
        <v>1.79351374882101</v>
      </c>
      <c r="O77" s="192">
        <v>3.3326806344233399</v>
      </c>
      <c r="P77" s="192" t="s">
        <v>409</v>
      </c>
      <c r="Q77" s="192">
        <v>30.8611111111111</v>
      </c>
      <c r="R77" s="192">
        <v>0.13888888888888901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IF(M78=7, 6.9, 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44998</v>
      </c>
      <c r="L78" s="91" t="s">
        <v>125</v>
      </c>
      <c r="M78" s="192">
        <v>10</v>
      </c>
      <c r="N78" s="192">
        <v>6.5384894435173697</v>
      </c>
      <c r="O78" s="192">
        <v>10</v>
      </c>
      <c r="P78" s="192" t="s">
        <v>804</v>
      </c>
      <c r="Q78" s="192">
        <v>58.1111111111111</v>
      </c>
      <c r="R78" s="192">
        <v>5.2222222222222197</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f>IF(M79=7, 6.9, 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724</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IF(M80=7, 6.9, 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3.1840110126684706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7.3752690512466996</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1.37458390444487</v>
      </c>
      <c r="J80" s="242">
        <v>44998</v>
      </c>
      <c r="K80" s="242">
        <v>44998</v>
      </c>
      <c r="L80" s="91" t="s">
        <v>127</v>
      </c>
      <c r="M80" s="192" t="s">
        <v>409</v>
      </c>
      <c r="N80" s="192">
        <v>7.3752690512466996</v>
      </c>
      <c r="O80" s="192">
        <v>1.37458390444487</v>
      </c>
      <c r="P80" s="192" t="s">
        <v>409</v>
      </c>
      <c r="Q80" s="192">
        <v>62.9166666666666</v>
      </c>
      <c r="R80" s="192">
        <v>-1.25</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IF(M81=7, 6.9, 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44966</v>
      </c>
      <c r="L81" s="91" t="s">
        <v>128</v>
      </c>
      <c r="M81" s="192">
        <v>10</v>
      </c>
      <c r="N81" s="192">
        <v>5.6098091852281797</v>
      </c>
      <c r="O81" s="192">
        <v>4.3900528686116997</v>
      </c>
      <c r="P81" s="192" t="s">
        <v>805</v>
      </c>
      <c r="Q81" s="192">
        <v>52.7777777777777</v>
      </c>
      <c r="R81" s="192">
        <v>0.88888888888888495</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f>IF(M82=7, 6.9, 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IF(M83=7, 6.9, 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4.7293735292101671</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7.2204890081985003</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3.0977090268259202</v>
      </c>
      <c r="J83" s="242">
        <v>44998</v>
      </c>
      <c r="K83" s="242">
        <v>44998</v>
      </c>
      <c r="L83" s="91" t="s">
        <v>132</v>
      </c>
      <c r="M83" s="192" t="s">
        <v>409</v>
      </c>
      <c r="N83" s="192">
        <v>7.2204890081985003</v>
      </c>
      <c r="O83" s="192">
        <v>3.0977090268259202</v>
      </c>
      <c r="P83" s="192" t="s">
        <v>409</v>
      </c>
      <c r="Q83" s="192">
        <v>62.0277777777777</v>
      </c>
      <c r="R83" s="192">
        <v>-2.7777777777778501E-2</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IF(M84=7, 6.9, 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3.894236292985759</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3.86853370093593</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3.9201096534168798</v>
      </c>
      <c r="J84" s="242">
        <v>44998</v>
      </c>
      <c r="K84" s="242">
        <v>44998</v>
      </c>
      <c r="L84" s="91" t="s">
        <v>134</v>
      </c>
      <c r="M84" s="192" t="s">
        <v>409</v>
      </c>
      <c r="N84" s="192">
        <v>3.86853370093593</v>
      </c>
      <c r="O84" s="192">
        <v>3.9201096534168798</v>
      </c>
      <c r="P84" s="192" t="s">
        <v>409</v>
      </c>
      <c r="Q84" s="192">
        <v>42.7777777777777</v>
      </c>
      <c r="R84" s="192">
        <v>0.55555555555555702</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f>IF(M85=7, 6.9, 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IF(M86=7, 6.9, 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4.5075386724104201</v>
      </c>
      <c r="J86" s="242">
        <v>44998</v>
      </c>
      <c r="K86" s="242">
        <v>44998</v>
      </c>
      <c r="L86" s="91" t="s">
        <v>725</v>
      </c>
      <c r="M86" s="192" t="s">
        <v>409</v>
      </c>
      <c r="N86" s="192">
        <v>0</v>
      </c>
      <c r="O86" s="192">
        <v>4.5075386724104201</v>
      </c>
      <c r="P86" s="192" t="s">
        <v>409</v>
      </c>
      <c r="Q86" s="192">
        <v>12.3611111111111</v>
      </c>
      <c r="R86" s="192">
        <v>0.97222222222222299</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IF(M87=7, 6.9, 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3.3139054152845642</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3.5009310986964599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3.1368709614254899</v>
      </c>
      <c r="J87" s="242">
        <v>44753</v>
      </c>
      <c r="K87" s="242">
        <v>44753</v>
      </c>
      <c r="L87" s="91" t="s">
        <v>138</v>
      </c>
      <c r="M87" s="192" t="s">
        <v>409</v>
      </c>
      <c r="N87" s="192">
        <v>3.5009310986964599</v>
      </c>
      <c r="O87" s="192">
        <v>3.1368709614254899</v>
      </c>
      <c r="P87" s="192" t="s">
        <v>409</v>
      </c>
      <c r="Q87" s="192">
        <v>40.6666666666666</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f>IF(M88=7, 6.9, 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726</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IF(M89=7, 6.9, 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3.9390039614611321</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3.0220803405160899</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5.1341296260035296</v>
      </c>
      <c r="J89" s="242">
        <v>44998</v>
      </c>
      <c r="K89" s="242">
        <v>44998</v>
      </c>
      <c r="L89" s="91" t="s">
        <v>140</v>
      </c>
      <c r="M89" s="192" t="s">
        <v>409</v>
      </c>
      <c r="N89" s="192">
        <v>3.0220803405160899</v>
      </c>
      <c r="O89" s="192">
        <v>5.1341296260035296</v>
      </c>
      <c r="P89" s="192" t="s">
        <v>409</v>
      </c>
      <c r="Q89" s="192">
        <v>37.9166666666666</v>
      </c>
      <c r="R89" s="192">
        <v>1.4166666666666701</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IF(M90=7, 6.9, 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0.78715488545134105</v>
      </c>
      <c r="J90" s="242">
        <v>44998</v>
      </c>
      <c r="K90" s="242">
        <v>44998</v>
      </c>
      <c r="L90" s="91" t="s">
        <v>727</v>
      </c>
      <c r="M90" s="192" t="s">
        <v>409</v>
      </c>
      <c r="N90" s="192">
        <v>0</v>
      </c>
      <c r="O90" s="192">
        <v>0.78715488545134105</v>
      </c>
      <c r="P90" s="192" t="s">
        <v>409</v>
      </c>
      <c r="Q90" s="192">
        <v>7</v>
      </c>
      <c r="R90" s="192">
        <v>-1.6666666666666601</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IF(M91=7, 6.9, 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4.3887887140729527</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2.89148467919417</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6.6614450753867098</v>
      </c>
      <c r="J91" s="242">
        <v>44998</v>
      </c>
      <c r="K91" s="242">
        <v>44998</v>
      </c>
      <c r="L91" s="91" t="s">
        <v>142</v>
      </c>
      <c r="M91" s="192" t="s">
        <v>409</v>
      </c>
      <c r="N91" s="192">
        <v>2.89148467919417</v>
      </c>
      <c r="O91" s="192">
        <v>6.6614450753867098</v>
      </c>
      <c r="P91" s="192" t="s">
        <v>409</v>
      </c>
      <c r="Q91" s="192">
        <v>37.1666666666666</v>
      </c>
      <c r="R91" s="192">
        <v>2.4999999999999898</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IF(M92=7, 6.9, 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3.0183266723861841</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2.5819245930977699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3.5284903074211802</v>
      </c>
      <c r="J92" s="242">
        <v>44998</v>
      </c>
      <c r="K92" s="242">
        <v>44998</v>
      </c>
      <c r="L92" s="91" t="s">
        <v>144</v>
      </c>
      <c r="M92" s="192" t="s">
        <v>409</v>
      </c>
      <c r="N92" s="192">
        <v>2.5819245930977699</v>
      </c>
      <c r="O92" s="192">
        <v>3.5284903074211802</v>
      </c>
      <c r="P92" s="192" t="s">
        <v>409</v>
      </c>
      <c r="Q92" s="192">
        <v>35.3888888888888</v>
      </c>
      <c r="R92" s="192">
        <v>0.27777777777777801</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IF(M93=7, 6.9, 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5.4454649408498961</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7.2736946479963196</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4.0767573918151596</v>
      </c>
      <c r="J93" s="242">
        <v>44998</v>
      </c>
      <c r="K93" s="242">
        <v>44998</v>
      </c>
      <c r="L93" s="91" t="s">
        <v>146</v>
      </c>
      <c r="M93" s="192" t="s">
        <v>409</v>
      </c>
      <c r="N93" s="192">
        <v>7.2736946479963196</v>
      </c>
      <c r="O93" s="192">
        <v>4.0767573918151596</v>
      </c>
      <c r="P93" s="192" t="s">
        <v>409</v>
      </c>
      <c r="Q93" s="192">
        <v>62.3333333333333</v>
      </c>
      <c r="R93" s="192">
        <v>0.66666666666667096</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IF(M94=7, 6.9, 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5.1449285210826048</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3.7814699267213201</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44998</v>
      </c>
      <c r="K94" s="242">
        <v>44998</v>
      </c>
      <c r="L94" s="91" t="s">
        <v>148</v>
      </c>
      <c r="M94" s="192" t="s">
        <v>409</v>
      </c>
      <c r="N94" s="192">
        <v>3.7814699267213201</v>
      </c>
      <c r="O94" s="192">
        <v>7</v>
      </c>
      <c r="P94" s="192" t="s">
        <v>409</v>
      </c>
      <c r="Q94" s="192">
        <v>42.2777777777777</v>
      </c>
      <c r="R94" s="192">
        <v>5.3888888888888804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IF(M95=7, 6.9, 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7</v>
      </c>
      <c r="N95" s="192">
        <v>3.2155553943263402</v>
      </c>
      <c r="O95" s="192">
        <v>0</v>
      </c>
      <c r="P95" s="192" t="s">
        <v>803</v>
      </c>
      <c r="Q95" s="192">
        <v>39.0277777777777</v>
      </c>
      <c r="R95" s="192">
        <v>-2.3611111111111098</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f>IF(M96=7, 6.9, 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728</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IF(M97=7, 6.9, 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7</v>
      </c>
      <c r="N97" s="192">
        <v>2.8382790393963599</v>
      </c>
      <c r="O97" s="192">
        <v>0.513021343254353</v>
      </c>
      <c r="P97" s="192" t="s">
        <v>803</v>
      </c>
      <c r="Q97" s="192">
        <v>36.8611111111111</v>
      </c>
      <c r="R97" s="192">
        <v>-1.8611111111111101</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IF(M98=7, 6.9, 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2.2795019742558993</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0.94706038840117102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5.4865870373996497</v>
      </c>
      <c r="J98" s="242">
        <v>44998</v>
      </c>
      <c r="K98" s="242">
        <v>44998</v>
      </c>
      <c r="L98" s="91" t="s">
        <v>154</v>
      </c>
      <c r="M98" s="192" t="s">
        <v>409</v>
      </c>
      <c r="N98" s="192">
        <v>0.94706038840117102</v>
      </c>
      <c r="O98" s="192">
        <v>5.4865870373996497</v>
      </c>
      <c r="P98" s="192" t="s">
        <v>409</v>
      </c>
      <c r="Q98" s="192">
        <v>26</v>
      </c>
      <c r="R98" s="192">
        <v>1.6666666666666601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IF(M99=7, 6.9, 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6.2228525406338981</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9.2326295678251</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4.1942431956138604</v>
      </c>
      <c r="J99" s="242">
        <v>44998</v>
      </c>
      <c r="K99" s="242">
        <v>44998</v>
      </c>
      <c r="L99" s="91" t="s">
        <v>155</v>
      </c>
      <c r="M99" s="192" t="s">
        <v>409</v>
      </c>
      <c r="N99" s="192">
        <v>9.2326295678251</v>
      </c>
      <c r="O99" s="192">
        <v>4.1942431956138604</v>
      </c>
      <c r="P99" s="192" t="s">
        <v>409</v>
      </c>
      <c r="Q99" s="192">
        <v>73.5833333333333</v>
      </c>
      <c r="R99" s="192">
        <v>0.75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IF(M100=7, 6.9, 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6.3063193789450702</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44998</v>
      </c>
      <c r="K100" s="242">
        <v>44998</v>
      </c>
      <c r="L100" s="91" t="s">
        <v>157</v>
      </c>
      <c r="M100" s="192" t="s">
        <v>409</v>
      </c>
      <c r="N100" s="192">
        <v>6.3063193789450702</v>
      </c>
      <c r="O100" s="192">
        <v>0</v>
      </c>
      <c r="P100" s="192" t="s">
        <v>409</v>
      </c>
      <c r="Q100" s="192">
        <v>56.7777777777777</v>
      </c>
      <c r="R100" s="192">
        <v>-2.7777777777777701</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IF(M101=7, 6.9, 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3.9600107809895277</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2.28687513603714</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6.8572547483845696</v>
      </c>
      <c r="J101" s="242">
        <v>44998</v>
      </c>
      <c r="K101" s="242">
        <v>44998</v>
      </c>
      <c r="L101" s="91" t="s">
        <v>159</v>
      </c>
      <c r="M101" s="192" t="s">
        <v>409</v>
      </c>
      <c r="N101" s="192">
        <v>2.28687513603714</v>
      </c>
      <c r="O101" s="192">
        <v>6.8572547483845696</v>
      </c>
      <c r="P101" s="192" t="s">
        <v>409</v>
      </c>
      <c r="Q101" s="192">
        <v>33.6944444444444</v>
      </c>
      <c r="R101" s="192">
        <v>2.6388888888888902</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IF(M102=7, 6.9, 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1.0542780708093415</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0.20701830757696599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5.36910123360094</v>
      </c>
      <c r="J102" s="242">
        <v>44998</v>
      </c>
      <c r="K102" s="242">
        <v>44998</v>
      </c>
      <c r="L102" s="91" t="s">
        <v>161</v>
      </c>
      <c r="M102" s="192" t="s">
        <v>409</v>
      </c>
      <c r="N102" s="192">
        <v>0.20701830757696599</v>
      </c>
      <c r="O102" s="192">
        <v>5.36910123360094</v>
      </c>
      <c r="P102" s="192" t="s">
        <v>409</v>
      </c>
      <c r="Q102" s="192">
        <v>21.75</v>
      </c>
      <c r="R102" s="192">
        <v>1.5833333333333299</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IF(M103=7, 6.9, 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2.64610320989051</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1.0002660281989799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7</v>
      </c>
      <c r="J103" s="242">
        <v>44998</v>
      </c>
      <c r="K103" s="242">
        <v>44998</v>
      </c>
      <c r="L103" s="91" t="s">
        <v>163</v>
      </c>
      <c r="M103" s="192" t="s">
        <v>409</v>
      </c>
      <c r="N103" s="192">
        <v>1.0002660281989799</v>
      </c>
      <c r="O103" s="192">
        <v>7</v>
      </c>
      <c r="P103" s="192" t="s">
        <v>409</v>
      </c>
      <c r="Q103" s="192">
        <v>26.3055555555555</v>
      </c>
      <c r="R103" s="192">
        <v>3.6944444444444402</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IF(M104=7, 6.9, 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2.8405666629698811</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2.5722508404072602</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3.1368709614254899</v>
      </c>
      <c r="J104" s="242">
        <v>44753</v>
      </c>
      <c r="K104" s="242">
        <v>44753</v>
      </c>
      <c r="L104" s="91" t="s">
        <v>165</v>
      </c>
      <c r="M104" s="192" t="s">
        <v>409</v>
      </c>
      <c r="N104" s="192">
        <v>2.5722508404072602</v>
      </c>
      <c r="O104" s="192">
        <v>3.1368709614254899</v>
      </c>
      <c r="P104" s="192" t="s">
        <v>409</v>
      </c>
      <c r="Q104" s="192">
        <v>35.3333333333333</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IF(M105=7, 6.9, 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1.7477323564244032</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1.69193934557063</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1.80536518504013</v>
      </c>
      <c r="J105" s="242">
        <v>44998</v>
      </c>
      <c r="K105" s="242">
        <v>44900</v>
      </c>
      <c r="L105" s="91" t="s">
        <v>167</v>
      </c>
      <c r="M105" s="192" t="s">
        <v>409</v>
      </c>
      <c r="N105" s="192">
        <v>1.69193934557063</v>
      </c>
      <c r="O105" s="192">
        <v>1.80536518504013</v>
      </c>
      <c r="P105" s="192" t="s">
        <v>409</v>
      </c>
      <c r="Q105" s="192">
        <v>30.2777777777777</v>
      </c>
      <c r="R105" s="192">
        <v>-0.94444444444444597</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IF(M106=7, 6.9, 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5.6040728411983496</v>
      </c>
      <c r="J106" s="242">
        <v>44998</v>
      </c>
      <c r="K106" s="242">
        <v>44998</v>
      </c>
      <c r="L106" s="91" t="s">
        <v>169</v>
      </c>
      <c r="M106" s="192" t="s">
        <v>409</v>
      </c>
      <c r="N106" s="192">
        <v>0</v>
      </c>
      <c r="O106" s="192">
        <v>5.6040728411983496</v>
      </c>
      <c r="P106" s="192" t="s">
        <v>409</v>
      </c>
      <c r="Q106" s="192">
        <v>18.9166666666666</v>
      </c>
      <c r="R106" s="192">
        <v>1.75</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IF(M107=7, 6.9, 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6.0300831799822783</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4.88427773343974</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7.4446837673781099</v>
      </c>
      <c r="J107" s="242">
        <v>44998</v>
      </c>
      <c r="K107" s="242">
        <v>44998</v>
      </c>
      <c r="L107" s="91" t="s">
        <v>171</v>
      </c>
      <c r="M107" s="192" t="s">
        <v>409</v>
      </c>
      <c r="N107" s="192">
        <v>4.88427773343974</v>
      </c>
      <c r="O107" s="192">
        <v>7.4446837673781099</v>
      </c>
      <c r="P107" s="192" t="s">
        <v>409</v>
      </c>
      <c r="Q107" s="192">
        <v>48.6111111111111</v>
      </c>
      <c r="R107" s="192">
        <v>3.05555555555555</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IF(M108=7, 6.9, 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44998</v>
      </c>
      <c r="K108" s="242">
        <v>44887</v>
      </c>
      <c r="L108" s="91" t="s">
        <v>173</v>
      </c>
      <c r="M108" s="192">
        <v>0</v>
      </c>
      <c r="N108" s="192">
        <v>4.9374833732375603</v>
      </c>
      <c r="O108" s="192">
        <v>0</v>
      </c>
      <c r="P108" s="192" t="s">
        <v>806</v>
      </c>
      <c r="Q108" s="192">
        <v>48.9166666666666</v>
      </c>
      <c r="R108" s="192">
        <v>-2.25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IF(M109=7, 6.9, 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4.3383181895451353</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5.05356840552371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3.7242999804190302</v>
      </c>
      <c r="J109" s="242">
        <v>44998</v>
      </c>
      <c r="K109" s="242">
        <v>44998</v>
      </c>
      <c r="L109" s="91" t="s">
        <v>174</v>
      </c>
      <c r="M109" s="192" t="s">
        <v>409</v>
      </c>
      <c r="N109" s="192">
        <v>5.05356840552371</v>
      </c>
      <c r="O109" s="192">
        <v>3.7242999804190302</v>
      </c>
      <c r="P109" s="192" t="s">
        <v>409</v>
      </c>
      <c r="Q109" s="192">
        <v>49.5833333333333</v>
      </c>
      <c r="R109" s="192">
        <v>0.41666666666666402</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IF(M110=7, 6.9, 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4.7864280727986426</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4.6762920505937204</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4.8991580184060997</v>
      </c>
      <c r="J110" s="242">
        <v>44998</v>
      </c>
      <c r="K110" s="242">
        <v>44998</v>
      </c>
      <c r="L110" s="91" t="s">
        <v>176</v>
      </c>
      <c r="M110" s="192" t="s">
        <v>409</v>
      </c>
      <c r="N110" s="192">
        <v>4.6762920505937204</v>
      </c>
      <c r="O110" s="192">
        <v>4.8991580184060997</v>
      </c>
      <c r="P110" s="192" t="s">
        <v>409</v>
      </c>
      <c r="Q110" s="192">
        <v>47.4166666666666</v>
      </c>
      <c r="R110" s="192">
        <v>1.24999999999999</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f>IF(M111=7, 6.9, 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f>IF(M112=7, 6.9, 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IF(M113=7, 6.9, 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0.25055019468427198</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44998</v>
      </c>
      <c r="K113" s="242">
        <v>44998</v>
      </c>
      <c r="L113" s="91" t="s">
        <v>180</v>
      </c>
      <c r="M113" s="192" t="s">
        <v>409</v>
      </c>
      <c r="N113" s="192">
        <v>0.25055019468427198</v>
      </c>
      <c r="O113" s="192">
        <v>0</v>
      </c>
      <c r="P113" s="192" t="s">
        <v>409</v>
      </c>
      <c r="Q113" s="192">
        <v>22</v>
      </c>
      <c r="R113" s="192">
        <v>-4.3333333333333304</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IF(M114=7, 6.9, 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3.5284903074211802</v>
      </c>
      <c r="J114" s="242">
        <v>44998</v>
      </c>
      <c r="K114" s="242">
        <v>44998</v>
      </c>
      <c r="L114" s="91" t="s">
        <v>182</v>
      </c>
      <c r="M114" s="192" t="s">
        <v>409</v>
      </c>
      <c r="N114" s="192">
        <v>0</v>
      </c>
      <c r="O114" s="192">
        <v>3.5284903074211802</v>
      </c>
      <c r="P114" s="192" t="s">
        <v>409</v>
      </c>
      <c r="Q114" s="192">
        <v>19.7222222222222</v>
      </c>
      <c r="R114" s="192">
        <v>0.27777777777777801</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IF(M115=7, 6.9, 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7.0280247468976809</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5.0632421582142202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9.7552379087527008</v>
      </c>
      <c r="J115" s="242">
        <v>44998</v>
      </c>
      <c r="K115" s="242">
        <v>44998</v>
      </c>
      <c r="L115" s="91" t="s">
        <v>184</v>
      </c>
      <c r="M115" s="192" t="s">
        <v>409</v>
      </c>
      <c r="N115" s="192">
        <v>5.0632421582142202</v>
      </c>
      <c r="O115" s="192">
        <v>9.7552379087527008</v>
      </c>
      <c r="P115" s="192" t="s">
        <v>409</v>
      </c>
      <c r="Q115" s="192">
        <v>49.6388888888888</v>
      </c>
      <c r="R115" s="192">
        <v>4.69444444444445</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IF(M116=7, 6.9, 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44998</v>
      </c>
      <c r="K116" s="242">
        <v>44887</v>
      </c>
      <c r="L116" s="91" t="s">
        <v>186</v>
      </c>
      <c r="M116" s="192">
        <v>10</v>
      </c>
      <c r="N116" s="192">
        <v>10</v>
      </c>
      <c r="O116" s="192">
        <v>3.9201096534168798</v>
      </c>
      <c r="P116" s="192" t="s">
        <v>804</v>
      </c>
      <c r="Q116" s="192">
        <v>85.1111111111111</v>
      </c>
      <c r="R116" s="192">
        <v>0.55555555555555702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IF(M117=7, 6.9, 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5.4432886934733213</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7.9556942126774501</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3.72429998041904</v>
      </c>
      <c r="J117" s="242">
        <v>45019</v>
      </c>
      <c r="K117" s="242">
        <v>45019</v>
      </c>
      <c r="L117" s="91" t="s">
        <v>188</v>
      </c>
      <c r="M117" s="192" t="s">
        <v>409</v>
      </c>
      <c r="N117" s="192">
        <v>7.9556942126774501</v>
      </c>
      <c r="O117" s="192">
        <v>3.72429998041904</v>
      </c>
      <c r="P117" s="192" t="s">
        <v>409</v>
      </c>
      <c r="Q117" s="192">
        <v>66.25</v>
      </c>
      <c r="R117" s="192">
        <v>0.41666666666667102</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IF(M118=7, 6.9, 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7.5348859706401603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44998</v>
      </c>
      <c r="K118" s="242">
        <v>44998</v>
      </c>
      <c r="L118" s="91" t="s">
        <v>190</v>
      </c>
      <c r="M118" s="192" t="s">
        <v>409</v>
      </c>
      <c r="N118" s="192">
        <v>7.5348859706401603</v>
      </c>
      <c r="O118" s="192">
        <v>0</v>
      </c>
      <c r="P118" s="192" t="s">
        <v>409</v>
      </c>
      <c r="Q118" s="192">
        <v>63.8333333333333</v>
      </c>
      <c r="R118" s="192">
        <v>-2.8333333333333299</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f>IF(M119=7, 6.9, 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IF(M120=7, 6.9, 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4.5075386724104103</v>
      </c>
      <c r="J120" s="242">
        <v>44998</v>
      </c>
      <c r="K120" s="242">
        <v>44998</v>
      </c>
      <c r="L120" s="91" t="s">
        <v>193</v>
      </c>
      <c r="M120" s="192" t="s">
        <v>409</v>
      </c>
      <c r="N120" s="192">
        <v>0</v>
      </c>
      <c r="O120" s="192">
        <v>4.5075386724104103</v>
      </c>
      <c r="P120" s="192" t="s">
        <v>409</v>
      </c>
      <c r="Q120" s="192">
        <v>13.6944444444444</v>
      </c>
      <c r="R120" s="192">
        <v>0.97222222222222099</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IF(M121=7, 6.9, 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10</v>
      </c>
      <c r="N121" s="192">
        <v>7.8009141696292499</v>
      </c>
      <c r="O121" s="192">
        <v>6.8572547483845598</v>
      </c>
      <c r="P121" s="192" t="s">
        <v>804</v>
      </c>
      <c r="Q121" s="192">
        <v>65.3611111111111</v>
      </c>
      <c r="R121" s="192">
        <v>2.63888888888888</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IF(M122=7, 6.9, 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44966</v>
      </c>
      <c r="K122" s="242">
        <v>44966</v>
      </c>
      <c r="L122" s="91" t="s">
        <v>197</v>
      </c>
      <c r="M122" s="192">
        <v>0</v>
      </c>
      <c r="N122" s="192">
        <v>5.0293840237974301</v>
      </c>
      <c r="O122" s="192">
        <v>4.3900528686117104</v>
      </c>
      <c r="P122" s="192" t="s">
        <v>808</v>
      </c>
      <c r="Q122" s="192">
        <v>49.4444444444444</v>
      </c>
      <c r="R122" s="192">
        <v>0.88888888888889195</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IF(M123=7, 6.9, 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4.0016865086381337</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3.1430022491475</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5.0949676914039497</v>
      </c>
      <c r="J123" s="242">
        <v>44998</v>
      </c>
      <c r="K123" s="242">
        <v>44998</v>
      </c>
      <c r="L123" s="91" t="s">
        <v>199</v>
      </c>
      <c r="M123" s="192" t="s">
        <v>409</v>
      </c>
      <c r="N123" s="192">
        <v>3.1430022491475</v>
      </c>
      <c r="O123" s="192">
        <v>5.0949676914039497</v>
      </c>
      <c r="P123" s="192" t="s">
        <v>409</v>
      </c>
      <c r="Q123" s="192">
        <v>38.6111111111111</v>
      </c>
      <c r="R123" s="192">
        <v>1.38888888888888</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IF(M124=7, 6.9, 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7</v>
      </c>
      <c r="J124" s="242">
        <v>44998</v>
      </c>
      <c r="K124" s="242">
        <v>44998</v>
      </c>
      <c r="L124" s="91" t="s">
        <v>201</v>
      </c>
      <c r="M124" s="192" t="s">
        <v>409</v>
      </c>
      <c r="N124" s="192">
        <v>0</v>
      </c>
      <c r="O124" s="192">
        <v>7</v>
      </c>
      <c r="P124" s="192" t="s">
        <v>409</v>
      </c>
      <c r="Q124" s="192">
        <v>15.0833333333333</v>
      </c>
      <c r="R124" s="192">
        <v>4.5833333333333304</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IF(M125=7, 6.9, 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4.2532484181397381</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2.9592009480277599</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6.1131779909927504</v>
      </c>
      <c r="J125" s="242">
        <v>44998</v>
      </c>
      <c r="K125" s="242">
        <v>44998</v>
      </c>
      <c r="L125" s="91" t="s">
        <v>203</v>
      </c>
      <c r="M125" s="192" t="s">
        <v>409</v>
      </c>
      <c r="N125" s="192">
        <v>2.9592009480277599</v>
      </c>
      <c r="O125" s="192">
        <v>6.1131779909927504</v>
      </c>
      <c r="P125" s="192" t="s">
        <v>409</v>
      </c>
      <c r="Q125" s="192">
        <v>37.5555555555555</v>
      </c>
      <c r="R125" s="192">
        <v>2.1111111111111001</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IF(M126=7, 6.9, 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0.43469747405521902</v>
      </c>
      <c r="J126" s="242">
        <v>44998</v>
      </c>
      <c r="K126" s="242">
        <v>44998</v>
      </c>
      <c r="L126" s="91" t="s">
        <v>729</v>
      </c>
      <c r="M126" s="192" t="s">
        <v>409</v>
      </c>
      <c r="N126" s="192">
        <v>0</v>
      </c>
      <c r="O126" s="192">
        <v>0.43469747405521902</v>
      </c>
      <c r="P126" s="192" t="s">
        <v>409</v>
      </c>
      <c r="Q126" s="192">
        <v>14.9166666666666</v>
      </c>
      <c r="R126" s="192">
        <v>-1.9166666666666601</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f>IF(M127=7, 6.9, 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730</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IF(M128=7, 6.9, 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7</v>
      </c>
      <c r="N128" s="192">
        <v>2.5867614694430299</v>
      </c>
      <c r="O128" s="192">
        <v>2.5494419424319599</v>
      </c>
      <c r="P128" s="192" t="s">
        <v>803</v>
      </c>
      <c r="Q128" s="192">
        <v>35.4166666666666</v>
      </c>
      <c r="R128" s="192">
        <v>-0.41666666666666402</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f>IF(M129=7, 6.9, 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731</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IF(M130=7, 6.9, 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6.6111831149366438</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5.8710005078720098</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7.4446837673781099</v>
      </c>
      <c r="J130" s="242">
        <v>44998</v>
      </c>
      <c r="K130" s="242">
        <v>44998</v>
      </c>
      <c r="L130" s="91" t="s">
        <v>206</v>
      </c>
      <c r="M130" s="192" t="s">
        <v>409</v>
      </c>
      <c r="N130" s="192">
        <v>5.8710005078720098</v>
      </c>
      <c r="O130" s="192">
        <v>7.4446837673781099</v>
      </c>
      <c r="P130" s="192" t="s">
        <v>409</v>
      </c>
      <c r="Q130" s="192">
        <v>54.2777777777777</v>
      </c>
      <c r="R130" s="192">
        <v>3.05555555555555</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IF(M131=7, 6.9, 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5.8498690059946918</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5.6339935669544596</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6.07401605639319</v>
      </c>
      <c r="J131" s="242">
        <v>44900</v>
      </c>
      <c r="K131" s="242">
        <v>44966</v>
      </c>
      <c r="L131" s="91" t="s">
        <v>208</v>
      </c>
      <c r="M131" s="192" t="s">
        <v>409</v>
      </c>
      <c r="N131" s="192">
        <v>5.6339935669544596</v>
      </c>
      <c r="O131" s="192">
        <v>6.07401605639319</v>
      </c>
      <c r="P131" s="192" t="s">
        <v>409</v>
      </c>
      <c r="Q131" s="192">
        <v>52.9166666666666</v>
      </c>
      <c r="R131" s="192">
        <v>2.0833333333333299</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f>IF(M132=7, 6.9, 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IF(M133=7, 6.9, 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7</v>
      </c>
      <c r="N133" s="192">
        <v>2.0692157005006102</v>
      </c>
      <c r="O133" s="192">
        <v>3.9201096534168798</v>
      </c>
      <c r="P133" s="192" t="s">
        <v>803</v>
      </c>
      <c r="Q133" s="192">
        <v>32.4444444444444</v>
      </c>
      <c r="R133" s="192">
        <v>0.55555555555555702</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f>IF(M134=7, 6.9, 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IF(M135=7, 6.9, 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2.2904983644107486</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1.78383999613049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2.9410612884276501</v>
      </c>
      <c r="J135" s="242">
        <v>44998</v>
      </c>
      <c r="K135" s="242">
        <v>44998</v>
      </c>
      <c r="L135" s="91" t="s">
        <v>216</v>
      </c>
      <c r="M135" s="192" t="s">
        <v>409</v>
      </c>
      <c r="N135" s="192">
        <v>1.78383999613049</v>
      </c>
      <c r="O135" s="192">
        <v>2.9410612884276501</v>
      </c>
      <c r="P135" s="192" t="s">
        <v>409</v>
      </c>
      <c r="Q135" s="192">
        <v>30.8055555555555</v>
      </c>
      <c r="R135" s="192">
        <v>-0.13888888888888901</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IF(M136=7, 6.9, 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7.0318508307335099</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44998</v>
      </c>
      <c r="K136" s="242">
        <v>44998</v>
      </c>
      <c r="L136" s="91" t="s">
        <v>218</v>
      </c>
      <c r="M136" s="192" t="s">
        <v>409</v>
      </c>
      <c r="N136" s="192">
        <v>7.0318508307335099</v>
      </c>
      <c r="O136" s="192">
        <v>0</v>
      </c>
      <c r="P136" s="192" t="s">
        <v>409</v>
      </c>
      <c r="Q136" s="192">
        <v>60.9444444444444</v>
      </c>
      <c r="R136" s="192">
        <v>-5.2777777777777697</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IF(M137=7, 6.9, 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0.12004658588372906</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3.86950107620442E-3</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3.7242999804190302</v>
      </c>
      <c r="J137" s="242">
        <v>44998</v>
      </c>
      <c r="K137" s="242">
        <v>44998</v>
      </c>
      <c r="L137" s="91" t="s">
        <v>220</v>
      </c>
      <c r="M137" s="192" t="s">
        <v>409</v>
      </c>
      <c r="N137" s="192">
        <v>3.86950107620442E-3</v>
      </c>
      <c r="O137" s="192">
        <v>3.7242999804190302</v>
      </c>
      <c r="P137" s="192" t="s">
        <v>409</v>
      </c>
      <c r="Q137" s="192">
        <v>20.5833333333333</v>
      </c>
      <c r="R137" s="192">
        <v>0.41666666666666702</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IF(M138=7, 6.9, 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3.4090728773064662</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9.5421896539215005</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1.2179361660465899</v>
      </c>
      <c r="J138" s="242">
        <v>44998</v>
      </c>
      <c r="K138" s="242">
        <v>44998</v>
      </c>
      <c r="L138" s="91" t="s">
        <v>222</v>
      </c>
      <c r="M138" s="192" t="s">
        <v>409</v>
      </c>
      <c r="N138" s="192">
        <v>9.5421896539215005</v>
      </c>
      <c r="O138" s="192">
        <v>1.2179361660465899</v>
      </c>
      <c r="P138" s="192" t="s">
        <v>409</v>
      </c>
      <c r="Q138" s="192">
        <v>75.3611111111111</v>
      </c>
      <c r="R138" s="192">
        <v>-1.3611111111111101</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IF(M139=7, 6.9, 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3.7940022510791542</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5.1696534378098598</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2.7844135500293699</v>
      </c>
      <c r="J139" s="242">
        <v>44998</v>
      </c>
      <c r="K139" s="242">
        <v>44998</v>
      </c>
      <c r="L139" s="91" t="s">
        <v>224</v>
      </c>
      <c r="M139" s="192" t="s">
        <v>409</v>
      </c>
      <c r="N139" s="192">
        <v>5.1696534378098598</v>
      </c>
      <c r="O139" s="192">
        <v>2.7844135500293699</v>
      </c>
      <c r="P139" s="192" t="s">
        <v>409</v>
      </c>
      <c r="Q139" s="192">
        <v>50.25</v>
      </c>
      <c r="R139" s="192">
        <v>-0.25</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IF(M140=7, 6.9, 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2.2773196142162138</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5.2760647174055002</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0.98296455844919695</v>
      </c>
      <c r="J140" s="242">
        <v>44998</v>
      </c>
      <c r="K140" s="242">
        <v>44998</v>
      </c>
      <c r="L140" s="91" t="s">
        <v>226</v>
      </c>
      <c r="M140" s="192" t="s">
        <v>409</v>
      </c>
      <c r="N140" s="192">
        <v>5.2760647174055002</v>
      </c>
      <c r="O140" s="192">
        <v>0.98296455844919695</v>
      </c>
      <c r="P140" s="192" t="s">
        <v>409</v>
      </c>
      <c r="Q140" s="192">
        <v>50.8611111111111</v>
      </c>
      <c r="R140" s="192">
        <v>-1.5277777777777699</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f>IF(M141=7, 6.9, 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732</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IF(M142=7, 6.9, 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44998</v>
      </c>
      <c r="L142" s="91" t="s">
        <v>228</v>
      </c>
      <c r="M142" s="192">
        <v>10</v>
      </c>
      <c r="N142" s="192">
        <v>4.5698807709980898</v>
      </c>
      <c r="O142" s="192">
        <v>2.9410612884276399</v>
      </c>
      <c r="P142" s="192" t="s">
        <v>807</v>
      </c>
      <c r="Q142" s="192">
        <v>46.8055555555555</v>
      </c>
      <c r="R142" s="192">
        <v>-0.138888888888892</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IF(M143=7, 6.9, 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4.9810152603448703</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44998</v>
      </c>
      <c r="K143" s="242">
        <v>44998</v>
      </c>
      <c r="L143" s="91" t="s">
        <v>230</v>
      </c>
      <c r="M143" s="192" t="s">
        <v>409</v>
      </c>
      <c r="N143" s="192">
        <v>4.9810152603448703</v>
      </c>
      <c r="O143" s="192">
        <v>0</v>
      </c>
      <c r="P143" s="192" t="s">
        <v>409</v>
      </c>
      <c r="Q143" s="192">
        <v>49.1666666666666</v>
      </c>
      <c r="R143" s="192">
        <v>-4.8333333333333197</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IF(M144=7, 6.9, 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2.727173871169652</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1.45976928099833</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5.0949676914039497</v>
      </c>
      <c r="J144" s="242">
        <v>44998</v>
      </c>
      <c r="K144" s="242">
        <v>44998</v>
      </c>
      <c r="L144" s="91" t="s">
        <v>232</v>
      </c>
      <c r="M144" s="192" t="s">
        <v>409</v>
      </c>
      <c r="N144" s="192">
        <v>1.45976928099833</v>
      </c>
      <c r="O144" s="192">
        <v>5.0949676914039497</v>
      </c>
      <c r="P144" s="192" t="s">
        <v>409</v>
      </c>
      <c r="Q144" s="192">
        <v>28.9444444444444</v>
      </c>
      <c r="R144" s="192">
        <v>1.38888888888888</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IF(M145=7, 6.9, 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4.9622180888752006</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7.3027159060678599</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3.3718425690228999</v>
      </c>
      <c r="J145" s="242">
        <v>44998</v>
      </c>
      <c r="K145" s="242">
        <v>44998</v>
      </c>
      <c r="L145" s="91" t="s">
        <v>234</v>
      </c>
      <c r="M145" s="192" t="s">
        <v>409</v>
      </c>
      <c r="N145" s="192">
        <v>7.3027159060678599</v>
      </c>
      <c r="O145" s="192">
        <v>3.3718425690228999</v>
      </c>
      <c r="P145" s="192" t="s">
        <v>409</v>
      </c>
      <c r="Q145" s="192">
        <v>62.5</v>
      </c>
      <c r="R145" s="192">
        <v>0.16666666666666399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IF(M146=7, 6.9, 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7</v>
      </c>
      <c r="N146" s="192">
        <v>0</v>
      </c>
      <c r="O146" s="192">
        <v>6.3089876639906004</v>
      </c>
      <c r="P146" s="192" t="s">
        <v>803</v>
      </c>
      <c r="Q146" s="192">
        <v>19.75</v>
      </c>
      <c r="R146" s="192">
        <v>2.25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IF(M147=7, 6.9, 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3.9370361867790979</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2.2143219908582998</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7</v>
      </c>
      <c r="J147" s="242">
        <v>44998</v>
      </c>
      <c r="K147" s="242">
        <v>44998</v>
      </c>
      <c r="L147" s="91" t="s">
        <v>238</v>
      </c>
      <c r="M147" s="192" t="s">
        <v>409</v>
      </c>
      <c r="N147" s="192">
        <v>2.2143219908582998</v>
      </c>
      <c r="O147" s="192">
        <v>7</v>
      </c>
      <c r="P147" s="192" t="s">
        <v>409</v>
      </c>
      <c r="Q147" s="192">
        <v>33.2777777777777</v>
      </c>
      <c r="R147" s="192">
        <v>3.05555555555555</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f>IF(M148=7, 6.9, 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733</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IF(M149=7, 6.9, 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3.36549856102928</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44998</v>
      </c>
      <c r="K149" s="242">
        <v>44998</v>
      </c>
      <c r="L149" s="91" t="s">
        <v>240</v>
      </c>
      <c r="M149" s="192" t="s">
        <v>409</v>
      </c>
      <c r="N149" s="192">
        <v>3.36549856102928</v>
      </c>
      <c r="O149" s="192">
        <v>0</v>
      </c>
      <c r="P149" s="192" t="s">
        <v>409</v>
      </c>
      <c r="Q149" s="192">
        <v>39.8888888888888</v>
      </c>
      <c r="R149" s="192">
        <v>-3.2222222222222201</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IF(M150=7, 6.9, 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44887</v>
      </c>
      <c r="L150" s="91" t="s">
        <v>242</v>
      </c>
      <c r="M150" s="192">
        <v>10</v>
      </c>
      <c r="N150" s="192">
        <v>8.4587293525841005</v>
      </c>
      <c r="O150" s="192">
        <v>5.2907773644018103</v>
      </c>
      <c r="P150" s="192" t="s">
        <v>804</v>
      </c>
      <c r="Q150" s="192">
        <v>69.1388888888888</v>
      </c>
      <c r="R150" s="192">
        <v>1.5277777777777799</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IF(M151=7, 6.9, 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4.7410802930089044</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5.2131853249171698</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4.31172899941257</v>
      </c>
      <c r="J151" s="242">
        <v>44998</v>
      </c>
      <c r="K151" s="242">
        <v>44998</v>
      </c>
      <c r="L151" s="91" t="s">
        <v>244</v>
      </c>
      <c r="M151" s="192" t="s">
        <v>409</v>
      </c>
      <c r="N151" s="192">
        <v>5.2131853249171698</v>
      </c>
      <c r="O151" s="192">
        <v>4.31172899941257</v>
      </c>
      <c r="P151" s="192" t="s">
        <v>409</v>
      </c>
      <c r="Q151" s="192">
        <v>50.5</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IF(M152=7, 6.9, 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2.2261011081650381</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0.74391158190040696</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6.6614450753867196</v>
      </c>
      <c r="J152" s="242">
        <v>44998</v>
      </c>
      <c r="K152" s="242">
        <v>44998</v>
      </c>
      <c r="L152" s="91" t="s">
        <v>246</v>
      </c>
      <c r="M152" s="192" t="s">
        <v>409</v>
      </c>
      <c r="N152" s="192">
        <v>0.74391158190040696</v>
      </c>
      <c r="O152" s="192">
        <v>6.6614450753867196</v>
      </c>
      <c r="P152" s="192" t="s">
        <v>409</v>
      </c>
      <c r="Q152" s="192">
        <v>24.8333333333333</v>
      </c>
      <c r="R152" s="192">
        <v>2.5</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IF(M153=7, 6.9, 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7</v>
      </c>
      <c r="J153" s="242">
        <v>44998</v>
      </c>
      <c r="K153" s="242">
        <v>44998</v>
      </c>
      <c r="L153" s="91" t="s">
        <v>248</v>
      </c>
      <c r="M153" s="192" t="s">
        <v>409</v>
      </c>
      <c r="N153" s="192">
        <v>0</v>
      </c>
      <c r="O153" s="192">
        <v>7</v>
      </c>
      <c r="P153" s="192" t="s">
        <v>409</v>
      </c>
      <c r="Q153" s="192">
        <v>17.4722222222222</v>
      </c>
      <c r="R153" s="192">
        <v>4.8611111111111098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IF(M154=7, 6.9, 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4.60722523266364</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4.9229727442017897</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4.31172899941257</v>
      </c>
      <c r="J154" s="242">
        <v>44998</v>
      </c>
      <c r="K154" s="242">
        <v>44998</v>
      </c>
      <c r="L154" s="91" t="s">
        <v>250</v>
      </c>
      <c r="M154" s="192" t="s">
        <v>409</v>
      </c>
      <c r="N154" s="192">
        <v>4.9229727442017897</v>
      </c>
      <c r="O154" s="192">
        <v>4.31172899941257</v>
      </c>
      <c r="P154" s="192" t="s">
        <v>409</v>
      </c>
      <c r="Q154" s="192">
        <v>48.8333333333333</v>
      </c>
      <c r="R154" s="192">
        <v>0.83333333333333504</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f>IF(M155=7, 6.9, 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IF(M156=7, 6.9, 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6.6614450753867196</v>
      </c>
      <c r="J156" s="242">
        <v>44998</v>
      </c>
      <c r="K156" s="242">
        <v>44998</v>
      </c>
      <c r="L156" s="91" t="s">
        <v>254</v>
      </c>
      <c r="M156" s="192" t="s">
        <v>409</v>
      </c>
      <c r="N156" s="192">
        <v>0</v>
      </c>
      <c r="O156" s="192">
        <v>6.6614450753867196</v>
      </c>
      <c r="P156" s="192" t="s">
        <v>409</v>
      </c>
      <c r="Q156" s="192">
        <v>19.1666666666666</v>
      </c>
      <c r="R156" s="192">
        <v>2.5</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IF(M157=7, 6.9, 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2.3255701467991901</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44998</v>
      </c>
      <c r="K157" s="242">
        <v>44998</v>
      </c>
      <c r="L157" s="91" t="s">
        <v>256</v>
      </c>
      <c r="M157" s="192" t="s">
        <v>409</v>
      </c>
      <c r="N157" s="192">
        <v>2.3255701467991901</v>
      </c>
      <c r="O157" s="192">
        <v>0</v>
      </c>
      <c r="P157" s="192" t="s">
        <v>409</v>
      </c>
      <c r="Q157" s="192">
        <v>33.9166666666666</v>
      </c>
      <c r="R157" s="192">
        <v>-2.5833333333333299</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IF(M158=7, 6.9, 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44887</v>
      </c>
      <c r="L158" s="91" t="s">
        <v>258</v>
      </c>
      <c r="M158" s="192">
        <v>10</v>
      </c>
      <c r="N158" s="192">
        <v>7.607439115819</v>
      </c>
      <c r="O158" s="192">
        <v>6.0740160563931802</v>
      </c>
      <c r="P158" s="192" t="s">
        <v>804</v>
      </c>
      <c r="Q158" s="192">
        <v>64.25</v>
      </c>
      <c r="R158" s="192">
        <v>2.0833333333333202</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IF(M159=7, 6.9, 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1.9811272481230884</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0.69070594210259095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5.6823967103974899</v>
      </c>
      <c r="J159" s="242">
        <v>44998</v>
      </c>
      <c r="K159" s="242">
        <v>44998</v>
      </c>
      <c r="L159" s="91" t="s">
        <v>260</v>
      </c>
      <c r="M159" s="192" t="s">
        <v>409</v>
      </c>
      <c r="N159" s="192">
        <v>0.69070594210259095</v>
      </c>
      <c r="O159" s="192">
        <v>5.6823967103974899</v>
      </c>
      <c r="P159" s="192" t="s">
        <v>409</v>
      </c>
      <c r="Q159" s="192">
        <v>24.5277777777777</v>
      </c>
      <c r="R159" s="192">
        <v>1.80555555555555</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IF(M160=7, 6.9, 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7</v>
      </c>
      <c r="N160" s="192">
        <v>1.84671938861882</v>
      </c>
      <c r="O160" s="192">
        <v>4.31172899941257</v>
      </c>
      <c r="P160" s="192" t="s">
        <v>803</v>
      </c>
      <c r="Q160" s="192">
        <v>31.1666666666666</v>
      </c>
      <c r="R160" s="192">
        <v>0.83333333333333504</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IF(M161=7, 6.9, 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3.2304416805137497</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3.32680355026723</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3.1368709614254899</v>
      </c>
      <c r="J161" s="242">
        <v>44998</v>
      </c>
      <c r="K161" s="242">
        <v>44998</v>
      </c>
      <c r="L161" s="91" t="s">
        <v>264</v>
      </c>
      <c r="M161" s="192" t="s">
        <v>409</v>
      </c>
      <c r="N161" s="192">
        <v>3.32680355026723</v>
      </c>
      <c r="O161" s="192">
        <v>3.1368709614254899</v>
      </c>
      <c r="P161" s="192" t="s">
        <v>409</v>
      </c>
      <c r="Q161" s="192">
        <v>39.6666666666666</v>
      </c>
      <c r="R161" s="192">
        <v>0</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f>IF(M162=7, 6.9, 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IF(M163=7, 6.9, 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44998</v>
      </c>
      <c r="L163" s="91" t="s">
        <v>268</v>
      </c>
      <c r="M163" s="192">
        <v>10</v>
      </c>
      <c r="N163" s="192">
        <v>5.7742629809668902</v>
      </c>
      <c r="O163" s="192">
        <v>5.87820638339534</v>
      </c>
      <c r="P163" s="192" t="s">
        <v>805</v>
      </c>
      <c r="Q163" s="192">
        <v>53.7222222222222</v>
      </c>
      <c r="R163" s="192">
        <v>1.94444444444444</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IF(M164=7, 6.9, 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4.9538243635894048</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3.5057679750417101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44998</v>
      </c>
      <c r="K164" s="242">
        <v>44998</v>
      </c>
      <c r="L164" s="91" t="s">
        <v>270</v>
      </c>
      <c r="M164" s="192" t="s">
        <v>409</v>
      </c>
      <c r="N164" s="192">
        <v>3.5057679750417101</v>
      </c>
      <c r="O164" s="192">
        <v>7</v>
      </c>
      <c r="P164" s="192" t="s">
        <v>409</v>
      </c>
      <c r="Q164" s="192">
        <v>40.6944444444444</v>
      </c>
      <c r="R164" s="192">
        <v>5.30555555555555</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IF(M165=7, 6.9, 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5.5926867044591342</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4.4683063677477097</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7</v>
      </c>
      <c r="J165" s="242">
        <v>44998</v>
      </c>
      <c r="K165" s="242">
        <v>44998</v>
      </c>
      <c r="L165" s="91" t="s">
        <v>734</v>
      </c>
      <c r="M165" s="192" t="s">
        <v>409</v>
      </c>
      <c r="N165" s="192">
        <v>4.4683063677477097</v>
      </c>
      <c r="O165" s="192">
        <v>7</v>
      </c>
      <c r="P165" s="192" t="s">
        <v>409</v>
      </c>
      <c r="Q165" s="192">
        <v>46.2222222222222</v>
      </c>
      <c r="R165" s="192">
        <v>2.7777777777777701</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IF(M166=7, 6.9, 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6.0056757959619498</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3.6068141766203201</v>
      </c>
      <c r="J166" s="242">
        <v>44998</v>
      </c>
      <c r="K166" s="242">
        <v>44998</v>
      </c>
      <c r="L166" s="91" t="s">
        <v>271</v>
      </c>
      <c r="M166" s="192" t="s">
        <v>409</v>
      </c>
      <c r="N166" s="192">
        <v>10</v>
      </c>
      <c r="O166" s="192">
        <v>3.6068141766203201</v>
      </c>
      <c r="P166" s="192" t="s">
        <v>409</v>
      </c>
      <c r="Q166" s="192">
        <v>85.6666666666666</v>
      </c>
      <c r="R166" s="192">
        <v>0.33333333333332799</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IF(M167=7, 6.9, 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3.0998287932539066</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1.37270550678371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44998</v>
      </c>
      <c r="K167" s="242">
        <v>44998</v>
      </c>
      <c r="L167" s="91" t="s">
        <v>273</v>
      </c>
      <c r="M167" s="192" t="s">
        <v>409</v>
      </c>
      <c r="N167" s="192">
        <v>1.37270550678371</v>
      </c>
      <c r="O167" s="192">
        <v>7</v>
      </c>
      <c r="P167" s="192" t="s">
        <v>409</v>
      </c>
      <c r="Q167" s="192">
        <v>28.4444444444444</v>
      </c>
      <c r="R167" s="192">
        <v>9.55555555555555</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IF(M168=7, 6.9, 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3.7453185667446394</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3.57832112022056</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3.9201096534168798</v>
      </c>
      <c r="J168" s="242">
        <v>44998</v>
      </c>
      <c r="K168" s="242">
        <v>44998</v>
      </c>
      <c r="L168" s="91" t="s">
        <v>275</v>
      </c>
      <c r="M168" s="192" t="s">
        <v>409</v>
      </c>
      <c r="N168" s="192">
        <v>3.57832112022056</v>
      </c>
      <c r="O168" s="192">
        <v>3.9201096534168798</v>
      </c>
      <c r="P168" s="192" t="s">
        <v>409</v>
      </c>
      <c r="Q168" s="192">
        <v>41.1111111111111</v>
      </c>
      <c r="R168" s="192">
        <v>0.55555555555555702</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IF(M169=7, 6.9, 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3.3648460501238242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5.2470434593339599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2.1578225964362598</v>
      </c>
      <c r="J169" s="242">
        <v>44998</v>
      </c>
      <c r="K169" s="242">
        <v>44998</v>
      </c>
      <c r="L169" s="91" t="s">
        <v>735</v>
      </c>
      <c r="M169" s="192" t="s">
        <v>409</v>
      </c>
      <c r="N169" s="192">
        <v>5.2470434593339599</v>
      </c>
      <c r="O169" s="192">
        <v>2.1578225964362598</v>
      </c>
      <c r="P169" s="192" t="s">
        <v>409</v>
      </c>
      <c r="Q169" s="192">
        <v>50.6944444444444</v>
      </c>
      <c r="R169" s="192">
        <v>-0.69444444444444198</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f>IF(M170=7, 6.9, 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736</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IF(M171=7, 6.9, 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1.9206122342640353</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1.3436842487121801</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2.7452516154298001</v>
      </c>
      <c r="J171" s="242">
        <v>44998</v>
      </c>
      <c r="K171" s="242">
        <v>44998</v>
      </c>
      <c r="L171" s="91" t="s">
        <v>277</v>
      </c>
      <c r="M171" s="192" t="s">
        <v>409</v>
      </c>
      <c r="N171" s="192">
        <v>1.3436842487121801</v>
      </c>
      <c r="O171" s="192">
        <v>2.7452516154298001</v>
      </c>
      <c r="P171" s="192" t="s">
        <v>409</v>
      </c>
      <c r="Q171" s="192">
        <v>28.2777777777777</v>
      </c>
      <c r="R171" s="192">
        <v>-0.27777777777777801</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IF(M172=7, 6.9, 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4.6941318556735547</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3.1478391254927498</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7</v>
      </c>
      <c r="J172" s="242">
        <v>44998</v>
      </c>
      <c r="K172" s="242">
        <v>44998</v>
      </c>
      <c r="L172" s="91" t="s">
        <v>279</v>
      </c>
      <c r="M172" s="192" t="s">
        <v>409</v>
      </c>
      <c r="N172" s="192">
        <v>3.1478391254927498</v>
      </c>
      <c r="O172" s="192">
        <v>7</v>
      </c>
      <c r="P172" s="192" t="s">
        <v>409</v>
      </c>
      <c r="Q172" s="192">
        <v>38.6388888888888</v>
      </c>
      <c r="R172" s="192">
        <v>4.0277777777777697</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IF(M173=7, 6.9, 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10</v>
      </c>
      <c r="N173" s="192">
        <v>8.0862898739993696</v>
      </c>
      <c r="O173" s="192">
        <v>1.2570981006461801</v>
      </c>
      <c r="P173" s="192" t="s">
        <v>804</v>
      </c>
      <c r="Q173" s="192">
        <v>67</v>
      </c>
      <c r="R173" s="192">
        <v>-1.3333333333333199</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IF(M174=7, 6.9, 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6.069847818916096</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5.0825896635952503</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7.2488740943802599</v>
      </c>
      <c r="J174" s="242">
        <v>44998</v>
      </c>
      <c r="K174" s="242">
        <v>44998</v>
      </c>
      <c r="L174" s="91" t="s">
        <v>283</v>
      </c>
      <c r="M174" s="192" t="s">
        <v>409</v>
      </c>
      <c r="N174" s="192">
        <v>5.0825896635952503</v>
      </c>
      <c r="O174" s="192">
        <v>7.2488740943802599</v>
      </c>
      <c r="P174" s="192" t="s">
        <v>409</v>
      </c>
      <c r="Q174" s="192">
        <v>49.75</v>
      </c>
      <c r="R174" s="192">
        <v>2.9166666666666599</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IF(M175=7, 6.9, 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7</v>
      </c>
      <c r="N175" s="192">
        <v>0.74874845824566605</v>
      </c>
      <c r="O175" s="192">
        <v>0.98296455844918795</v>
      </c>
      <c r="P175" s="192" t="s">
        <v>803</v>
      </c>
      <c r="Q175" s="192">
        <v>24.8611111111111</v>
      </c>
      <c r="R175" s="192">
        <v>-1.5277777777777699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IF(M176=7, 6.9, 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44998</v>
      </c>
      <c r="K176" s="242">
        <v>44998</v>
      </c>
      <c r="L176" s="91" t="s">
        <v>287</v>
      </c>
      <c r="M176" s="192" t="s">
        <v>409</v>
      </c>
      <c r="N176" s="192">
        <v>10</v>
      </c>
      <c r="O176" s="192">
        <v>10</v>
      </c>
      <c r="P176" s="192" t="s">
        <v>409</v>
      </c>
      <c r="Q176" s="192">
        <v>79.1111111111111</v>
      </c>
      <c r="R176" s="192">
        <v>5.8888888888888804</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IF(M177=7, 6.9, 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3.0661422477449758</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2.6351302328955901</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3.5676522420207499</v>
      </c>
      <c r="J177" s="242">
        <v>44998</v>
      </c>
      <c r="K177" s="242">
        <v>44998</v>
      </c>
      <c r="L177" s="91" t="s">
        <v>289</v>
      </c>
      <c r="M177" s="192" t="s">
        <v>409</v>
      </c>
      <c r="N177" s="192">
        <v>2.6351302328955901</v>
      </c>
      <c r="O177" s="192">
        <v>3.5676522420207499</v>
      </c>
      <c r="P177" s="192" t="s">
        <v>409</v>
      </c>
      <c r="Q177" s="192">
        <v>35.6944444444444</v>
      </c>
      <c r="R177" s="192">
        <v>0.30555555555555702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IF(M178=7, 6.9, 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4.11591932641472</v>
      </c>
      <c r="J178" s="242">
        <v>44998</v>
      </c>
      <c r="K178" s="242">
        <v>44998</v>
      </c>
      <c r="L178" s="91" t="s">
        <v>291</v>
      </c>
      <c r="M178" s="192" t="s">
        <v>409</v>
      </c>
      <c r="N178" s="192">
        <v>0</v>
      </c>
      <c r="O178" s="192">
        <v>4.11591932641472</v>
      </c>
      <c r="P178" s="192" t="s">
        <v>409</v>
      </c>
      <c r="Q178" s="192">
        <v>9.30555555555555</v>
      </c>
      <c r="R178" s="192">
        <v>0.69444444444444398</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f>IF(M179=7, 6.9, 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IF(M180=7, 6.9, 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44998</v>
      </c>
      <c r="L180" s="91" t="s">
        <v>295</v>
      </c>
      <c r="M180" s="192">
        <v>10</v>
      </c>
      <c r="N180" s="192">
        <v>7.0560352124597898</v>
      </c>
      <c r="O180" s="192">
        <v>4.8991580184061103</v>
      </c>
      <c r="P180" s="192" t="s">
        <v>805</v>
      </c>
      <c r="Q180" s="192">
        <v>61.0833333333333</v>
      </c>
      <c r="R180" s="192">
        <v>1.25</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IF(M181=7, 6.9, 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4.3549870391987406</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3.9991293622578499</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4.7425102800078296</v>
      </c>
      <c r="J181" s="242">
        <v>44998</v>
      </c>
      <c r="K181" s="242">
        <v>44998</v>
      </c>
      <c r="L181" s="91" t="s">
        <v>297</v>
      </c>
      <c r="M181" s="192" t="s">
        <v>409</v>
      </c>
      <c r="N181" s="192">
        <v>3.9991293622578499</v>
      </c>
      <c r="O181" s="192">
        <v>4.7425102800078296</v>
      </c>
      <c r="P181" s="192" t="s">
        <v>409</v>
      </c>
      <c r="Q181" s="192">
        <v>43.5277777777777</v>
      </c>
      <c r="R181" s="192">
        <v>1.13888888888888</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f>IF(M182=7, 6.9, 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737</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IF(M183=7, 6.9, 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0.8484758793325593</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8.7537788096447304</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8.2240062659108604E-2</v>
      </c>
      <c r="J183" s="242">
        <v>44998</v>
      </c>
      <c r="K183" s="242">
        <v>44998</v>
      </c>
      <c r="L183" s="91" t="s">
        <v>299</v>
      </c>
      <c r="M183" s="192" t="s">
        <v>409</v>
      </c>
      <c r="N183" s="192">
        <v>8.7537788096447304</v>
      </c>
      <c r="O183" s="192">
        <v>8.2240062659108604E-2</v>
      </c>
      <c r="P183" s="192" t="s">
        <v>409</v>
      </c>
      <c r="Q183" s="192">
        <v>70.8333333333333</v>
      </c>
      <c r="R183" s="192">
        <v>-2.1666666666666501</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IF(M184=7, 6.9, 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6.1532388405792</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4.9810152603448703</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7.6013315057763897</v>
      </c>
      <c r="J184" s="242">
        <v>44998</v>
      </c>
      <c r="K184" s="242">
        <v>44998</v>
      </c>
      <c r="L184" s="91" t="s">
        <v>301</v>
      </c>
      <c r="M184" s="192" t="s">
        <v>409</v>
      </c>
      <c r="N184" s="192">
        <v>4.9810152603448703</v>
      </c>
      <c r="O184" s="192">
        <v>7.6013315057763897</v>
      </c>
      <c r="P184" s="192" t="s">
        <v>409</v>
      </c>
      <c r="Q184" s="192">
        <v>49.1666666666666</v>
      </c>
      <c r="R184" s="192">
        <v>3.1666666666666701</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f>IF(M185=7, 6.9, 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IF(M186=7, 6.9, 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6.0644755616822597</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44998</v>
      </c>
      <c r="K186" s="242">
        <v>44998</v>
      </c>
      <c r="L186" s="91" t="s">
        <v>304</v>
      </c>
      <c r="M186" s="192" t="s">
        <v>409</v>
      </c>
      <c r="N186" s="192">
        <v>6.0644755616822597</v>
      </c>
      <c r="O186" s="192">
        <v>0</v>
      </c>
      <c r="P186" s="192" t="s">
        <v>409</v>
      </c>
      <c r="Q186" s="192">
        <v>55.3888888888888</v>
      </c>
      <c r="R186" s="192">
        <v>-4.7222222222222197</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IF(M187=7, 6.9, 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4.4879155260811405</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7.4429853200802896</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2.7060896808302299</v>
      </c>
      <c r="J187" s="242">
        <v>44966</v>
      </c>
      <c r="K187" s="242">
        <v>44966</v>
      </c>
      <c r="L187" s="91" t="s">
        <v>306</v>
      </c>
      <c r="M187" s="192" t="s">
        <v>409</v>
      </c>
      <c r="N187" s="192">
        <v>7.4429853200802896</v>
      </c>
      <c r="O187" s="192">
        <v>2.7060896808302299</v>
      </c>
      <c r="P187" s="192" t="s">
        <v>409</v>
      </c>
      <c r="Q187" s="192">
        <v>63.3055555555555</v>
      </c>
      <c r="R187" s="192">
        <v>-0.30555555555555702</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IF(M188=7, 6.9, 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1.3453530578900172</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3.0607753512781399</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0.59134521245350402</v>
      </c>
      <c r="J188" s="242">
        <v>44998</v>
      </c>
      <c r="K188" s="242">
        <v>44998</v>
      </c>
      <c r="L188" s="91" t="s">
        <v>307</v>
      </c>
      <c r="M188" s="192" t="s">
        <v>409</v>
      </c>
      <c r="N188" s="192">
        <v>3.0607753512781399</v>
      </c>
      <c r="O188" s="192">
        <v>0.59134521245350402</v>
      </c>
      <c r="P188" s="192" t="s">
        <v>409</v>
      </c>
      <c r="Q188" s="192">
        <v>38.1388888888888</v>
      </c>
      <c r="R188" s="192">
        <v>-1.80555555555555</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IF(M189=7, 6.9, 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2.9601495210658144</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1.25178359815231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7</v>
      </c>
      <c r="J189" s="242">
        <v>44998</v>
      </c>
      <c r="K189" s="242">
        <v>44998</v>
      </c>
      <c r="L189" s="91" t="s">
        <v>309</v>
      </c>
      <c r="M189" s="192" t="s">
        <v>409</v>
      </c>
      <c r="N189" s="192">
        <v>1.25178359815231</v>
      </c>
      <c r="O189" s="192">
        <v>7</v>
      </c>
      <c r="P189" s="192" t="s">
        <v>409</v>
      </c>
      <c r="Q189" s="192">
        <v>27.75</v>
      </c>
      <c r="R189" s="192">
        <v>2.9166666666666599</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IF(M190=7, 6.9, 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0.83809830998868184</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0.105443904326586</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6.6614450753867196</v>
      </c>
      <c r="J190" s="242">
        <v>44998</v>
      </c>
      <c r="K190" s="242">
        <v>44998</v>
      </c>
      <c r="L190" s="91" t="s">
        <v>311</v>
      </c>
      <c r="M190" s="192" t="s">
        <v>409</v>
      </c>
      <c r="N190" s="192">
        <v>0.105443904326586</v>
      </c>
      <c r="O190" s="192">
        <v>6.6614450753867196</v>
      </c>
      <c r="P190" s="192" t="s">
        <v>409</v>
      </c>
      <c r="Q190" s="192">
        <v>21.1666666666666</v>
      </c>
      <c r="R190" s="192">
        <v>2.5</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IF(M191=7, 6.9, 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6.7806503622653755</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5.1696534378098598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8.8936753475621693</v>
      </c>
      <c r="J191" s="242">
        <v>44998</v>
      </c>
      <c r="K191" s="242">
        <v>44998</v>
      </c>
      <c r="L191" s="91" t="s">
        <v>313</v>
      </c>
      <c r="M191" s="192" t="s">
        <v>409</v>
      </c>
      <c r="N191" s="192">
        <v>5.1696534378098598</v>
      </c>
      <c r="O191" s="192">
        <v>8.8936753475621693</v>
      </c>
      <c r="P191" s="192" t="s">
        <v>409</v>
      </c>
      <c r="Q191" s="192">
        <v>50.25</v>
      </c>
      <c r="R191" s="192">
        <v>4.0833333333333304</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f>IF(M192=7, 6.9, 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738</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IF(M193=7, 6.9, 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3.84918619555491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44998</v>
      </c>
      <c r="K193" s="242">
        <v>44998</v>
      </c>
      <c r="L193" s="91" t="s">
        <v>315</v>
      </c>
      <c r="M193" s="192" t="s">
        <v>409</v>
      </c>
      <c r="N193" s="192">
        <v>3.84918619555491</v>
      </c>
      <c r="O193" s="192">
        <v>0</v>
      </c>
      <c r="P193" s="192" t="s">
        <v>409</v>
      </c>
      <c r="Q193" s="192">
        <v>42.6666666666666</v>
      </c>
      <c r="R193" s="192">
        <v>-5.3333333333333197</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IF(M194=7, 6.9, 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44998</v>
      </c>
      <c r="K194" s="242">
        <v>44998</v>
      </c>
      <c r="L194" s="91" t="s">
        <v>316</v>
      </c>
      <c r="M194" s="192" t="s">
        <v>409</v>
      </c>
      <c r="N194" s="192">
        <v>10</v>
      </c>
      <c r="O194" s="192">
        <v>0</v>
      </c>
      <c r="P194" s="192" t="s">
        <v>409</v>
      </c>
      <c r="Q194" s="192">
        <v>89.8333333333333</v>
      </c>
      <c r="R194" s="192">
        <v>-4.1666666666666501</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f>IF(M195=7, 6.9, 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739</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IF(M196=7, 6.9, 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4.2620618107899881</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5.3873128733463904</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3.3718425690228999</v>
      </c>
      <c r="J196" s="242">
        <v>44998</v>
      </c>
      <c r="K196" s="242">
        <v>44966</v>
      </c>
      <c r="L196" s="91" t="s">
        <v>318</v>
      </c>
      <c r="M196" s="192" t="s">
        <v>409</v>
      </c>
      <c r="N196" s="192">
        <v>5.3873128733463904</v>
      </c>
      <c r="O196" s="192">
        <v>3.3718425690228999</v>
      </c>
      <c r="P196" s="192" t="s">
        <v>409</v>
      </c>
      <c r="Q196" s="192">
        <v>51.5</v>
      </c>
      <c r="R196" s="192">
        <v>0.16666666666666399</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IF(M197=7, 6.9, 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4.7845162331676132</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4.2022781687586104</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5.4474251028000804</v>
      </c>
      <c r="J197" s="242">
        <v>44998</v>
      </c>
      <c r="K197" s="242">
        <v>44998</v>
      </c>
      <c r="L197" s="91" t="s">
        <v>320</v>
      </c>
      <c r="M197" s="192" t="s">
        <v>409</v>
      </c>
      <c r="N197" s="192">
        <v>4.2022781687586104</v>
      </c>
      <c r="O197" s="192">
        <v>5.4474251028000804</v>
      </c>
      <c r="P197" s="192" t="s">
        <v>409</v>
      </c>
      <c r="Q197" s="192">
        <v>44.6944444444444</v>
      </c>
      <c r="R197" s="192">
        <v>1.6388888888888899</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IF(M198=7, 6.9, 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7</v>
      </c>
      <c r="N198" s="192">
        <v>0.65684780768579598</v>
      </c>
      <c r="O198" s="192">
        <v>3.6068141766203299</v>
      </c>
      <c r="P198" s="192" t="s">
        <v>803</v>
      </c>
      <c r="Q198" s="192">
        <v>24.3333333333333</v>
      </c>
      <c r="R198" s="192">
        <v>0.33333333333333498</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IF(M199=7, 6.9, 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44998</v>
      </c>
      <c r="L199" s="91" t="s">
        <v>324</v>
      </c>
      <c r="M199" s="192">
        <v>10</v>
      </c>
      <c r="N199" s="192">
        <v>8.7102469225374293</v>
      </c>
      <c r="O199" s="192">
        <v>0</v>
      </c>
      <c r="P199" s="192" t="s">
        <v>805</v>
      </c>
      <c r="Q199" s="192">
        <v>70.5833333333333</v>
      </c>
      <c r="R199" s="192">
        <v>-2.9166666666666701</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IF(M200=7, 6.9, 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10</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44998</v>
      </c>
      <c r="K200" s="242">
        <v>44998</v>
      </c>
      <c r="L200" s="91" t="s">
        <v>326</v>
      </c>
      <c r="M200" s="192" t="s">
        <v>409</v>
      </c>
      <c r="N200" s="192">
        <v>10</v>
      </c>
      <c r="O200" s="192">
        <v>0</v>
      </c>
      <c r="P200" s="192" t="s">
        <v>409</v>
      </c>
      <c r="Q200" s="192">
        <v>78.8611111111111</v>
      </c>
      <c r="R200" s="192">
        <v>-3.8611111111111098</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IF(M201=7, 6.9, 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4.0136891204365055</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2.3013857650729102</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7</v>
      </c>
      <c r="J201" s="242">
        <v>44998</v>
      </c>
      <c r="K201" s="242">
        <v>44998</v>
      </c>
      <c r="L201" s="91" t="s">
        <v>328</v>
      </c>
      <c r="M201" s="192" t="s">
        <v>409</v>
      </c>
      <c r="N201" s="192">
        <v>2.3013857650729102</v>
      </c>
      <c r="O201" s="192">
        <v>7</v>
      </c>
      <c r="P201" s="192" t="s">
        <v>409</v>
      </c>
      <c r="Q201" s="192">
        <v>33.7777777777777</v>
      </c>
      <c r="R201" s="192">
        <v>5.55555555555555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f>IF(M202=7, 6.9, 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IF(M203=7, 6.9, 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2.6755297699127647</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2.2820382596918898</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3.1368709614254899</v>
      </c>
      <c r="J203" s="242">
        <v>44830</v>
      </c>
      <c r="K203" s="242">
        <v>44830</v>
      </c>
      <c r="L203" s="91" t="s">
        <v>332</v>
      </c>
      <c r="M203" s="192" t="s">
        <v>409</v>
      </c>
      <c r="N203" s="192">
        <v>2.2820382596918898</v>
      </c>
      <c r="O203" s="192">
        <v>3.1368709614254899</v>
      </c>
      <c r="P203" s="192" t="s">
        <v>409</v>
      </c>
      <c r="Q203" s="192">
        <v>33.6666666666666</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IF(M204=7, 6.9, 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44887</v>
      </c>
      <c r="L204" s="91" t="s">
        <v>334</v>
      </c>
      <c r="M204" s="192">
        <v>10</v>
      </c>
      <c r="N204" s="192">
        <v>6.3450143897071198</v>
      </c>
      <c r="O204" s="192">
        <v>3.1368709614254899</v>
      </c>
      <c r="P204" s="192" t="s">
        <v>804</v>
      </c>
      <c r="Q204" s="192">
        <v>57</v>
      </c>
      <c r="R204" s="192">
        <v>0</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IF(M205=7, 6.9, 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10</v>
      </c>
      <c r="N205" s="192">
        <v>4.4876538731287301</v>
      </c>
      <c r="O205" s="192">
        <v>3.6068141766203299</v>
      </c>
      <c r="P205" s="192" t="s">
        <v>804</v>
      </c>
      <c r="Q205" s="192">
        <v>46.3333333333333</v>
      </c>
      <c r="R205" s="192">
        <v>0.33333333333333498</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f>IF(M206=7, 6.9, 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IF(M207=7, 6.9, 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44887</v>
      </c>
      <c r="L207" s="91" t="s">
        <v>740</v>
      </c>
      <c r="M207" s="192">
        <v>7</v>
      </c>
      <c r="N207" s="192">
        <v>0</v>
      </c>
      <c r="O207" s="192">
        <v>4.7033483454082603</v>
      </c>
      <c r="P207" s="192" t="s">
        <v>803</v>
      </c>
      <c r="Q207" s="192">
        <v>15.8888888888888</v>
      </c>
      <c r="R207" s="192">
        <v>1.1111111111111101</v>
      </c>
    </row>
    <row r="208" spans="1:37" x14ac:dyDescent="0.2">
      <c r="A208" s="84">
        <v>201</v>
      </c>
      <c r="B208" s="35" t="str">
        <f ca="1"/>
        <v>Tanzania</v>
      </c>
      <c r="C208" s="35" t="str">
        <f ca="1"/>
        <v>TZA</v>
      </c>
      <c r="D208" s="35" t="str">
        <f ca="1"/>
        <v>SSF           Sub-Saharan Africa</v>
      </c>
      <c r="E208" s="35" t="str">
        <f ca="1"/>
        <v>IDA</v>
      </c>
      <c r="G208" s="80">
        <f>IF(M208=7, 6.9, 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2.9821468767434611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4.8213983409514096</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1.8445271196397099</v>
      </c>
      <c r="J208" s="242">
        <v>44998</v>
      </c>
      <c r="K208" s="242">
        <v>44998</v>
      </c>
      <c r="L208" s="91" t="s">
        <v>339</v>
      </c>
      <c r="M208" s="192" t="s">
        <v>409</v>
      </c>
      <c r="N208" s="192">
        <v>4.8213983409514096</v>
      </c>
      <c r="O208" s="192">
        <v>1.8445271196397099</v>
      </c>
      <c r="P208" s="192" t="s">
        <v>409</v>
      </c>
      <c r="Q208" s="192">
        <v>48.25</v>
      </c>
      <c r="R208" s="192">
        <v>-0.91666666666666397</v>
      </c>
    </row>
    <row r="209" spans="1:18" x14ac:dyDescent="0.2">
      <c r="A209" s="84">
        <v>202</v>
      </c>
      <c r="B209" s="35" t="str">
        <f ca="1"/>
        <v>Uganda</v>
      </c>
      <c r="C209" s="35" t="str">
        <f ca="1"/>
        <v>UGA</v>
      </c>
      <c r="D209" s="35" t="str">
        <f ca="1"/>
        <v>SSF           Sub-Saharan Africa</v>
      </c>
      <c r="E209" s="35" t="str">
        <f ca="1"/>
        <v>IDA</v>
      </c>
      <c r="G209" s="80">
        <f>IF(M209=7, 6.9, 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10</v>
      </c>
      <c r="N209" s="192">
        <v>5.6291566906092001</v>
      </c>
      <c r="O209" s="192">
        <v>4.7033483454082701</v>
      </c>
      <c r="P209" s="192" t="s">
        <v>804</v>
      </c>
      <c r="Q209" s="192">
        <v>52.8888888888888</v>
      </c>
      <c r="R209" s="192">
        <v>1.1111111111111101</v>
      </c>
    </row>
    <row r="210" spans="1:18" x14ac:dyDescent="0.2">
      <c r="A210" s="84">
        <v>203</v>
      </c>
      <c r="B210" s="35" t="str">
        <f ca="1"/>
        <v>Ukraine</v>
      </c>
      <c r="C210" s="35" t="str">
        <f ca="1"/>
        <v>UKR</v>
      </c>
      <c r="D210" s="35" t="str">
        <f ca="1"/>
        <v>ECS           Europe &amp; Central Asia</v>
      </c>
      <c r="E210" s="35" t="str">
        <f ca="1"/>
        <v>IBRD</v>
      </c>
      <c r="G210" s="80">
        <f>IF(M210=7, 6.9, 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44998</v>
      </c>
      <c r="K210" s="242">
        <v>44887</v>
      </c>
      <c r="L210" s="91" t="s">
        <v>343</v>
      </c>
      <c r="M210" s="192">
        <v>10</v>
      </c>
      <c r="N210" s="192">
        <v>10</v>
      </c>
      <c r="O210" s="192">
        <v>4.4292148032112797</v>
      </c>
      <c r="P210" s="192" t="s">
        <v>804</v>
      </c>
      <c r="Q210" s="192">
        <v>86.0833333333333</v>
      </c>
      <c r="R210" s="192">
        <v>0.91666666666667096</v>
      </c>
    </row>
    <row r="211" spans="1:18" x14ac:dyDescent="0.2">
      <c r="A211" s="84">
        <v>204</v>
      </c>
      <c r="B211" s="35" t="str">
        <f ca="1"/>
        <v>Uruguay</v>
      </c>
      <c r="C211" s="35" t="str">
        <f ca="1"/>
        <v>URY</v>
      </c>
      <c r="D211" s="35" t="str">
        <f ca="1"/>
        <v>LCN           Latin America &amp; Caribbean</v>
      </c>
      <c r="E211" s="35" t="str">
        <f ca="1"/>
        <v>IBRD</v>
      </c>
      <c r="G211" s="80">
        <f>IF(M211=7, 6.9, 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5.1032973687673673</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4.6472707925221899</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5.6040728411983496</v>
      </c>
      <c r="J211" s="242">
        <v>44998</v>
      </c>
      <c r="K211" s="242">
        <v>44998</v>
      </c>
      <c r="L211" s="91" t="s">
        <v>345</v>
      </c>
      <c r="M211" s="192" t="s">
        <v>409</v>
      </c>
      <c r="N211" s="192">
        <v>4.6472707925221899</v>
      </c>
      <c r="O211" s="192">
        <v>5.6040728411983496</v>
      </c>
      <c r="P211" s="192" t="s">
        <v>409</v>
      </c>
      <c r="Q211" s="192">
        <v>47.25</v>
      </c>
      <c r="R211" s="192">
        <v>1.75</v>
      </c>
    </row>
    <row r="212" spans="1:18" x14ac:dyDescent="0.2">
      <c r="A212" s="84">
        <v>205</v>
      </c>
      <c r="B212" s="35" t="str">
        <f ca="1"/>
        <v>United States</v>
      </c>
      <c r="C212" s="35" t="str">
        <f ca="1"/>
        <v>USA</v>
      </c>
      <c r="D212" s="35" t="str">
        <f ca="1"/>
        <v>NAC           North America</v>
      </c>
      <c r="E212" s="35" t="str">
        <f ca="1"/>
        <v>NA</v>
      </c>
      <c r="G212" s="80">
        <f>IF(M212=7, 6.9, 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2.8852472263257991</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1.63389682942755</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5.0949676914039497</v>
      </c>
      <c r="J212" s="242">
        <v>44998</v>
      </c>
      <c r="K212" s="242">
        <v>44998</v>
      </c>
      <c r="L212" s="91" t="s">
        <v>346</v>
      </c>
      <c r="M212" s="192" t="s">
        <v>409</v>
      </c>
      <c r="N212" s="192">
        <v>1.63389682942755</v>
      </c>
      <c r="O212" s="192">
        <v>5.0949676914039497</v>
      </c>
      <c r="P212" s="192" t="s">
        <v>409</v>
      </c>
      <c r="Q212" s="192">
        <v>29.9444444444444</v>
      </c>
      <c r="R212" s="192">
        <v>1.38888888888888</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IF(M213=7, 6.9, 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3.3548332964972665</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8.1878642772497496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1.37458390444488</v>
      </c>
      <c r="J213" s="242">
        <v>44998</v>
      </c>
      <c r="K213" s="242">
        <v>44998</v>
      </c>
      <c r="L213" s="91" t="s">
        <v>348</v>
      </c>
      <c r="M213" s="192" t="s">
        <v>409</v>
      </c>
      <c r="N213" s="192">
        <v>8.1878642772497496</v>
      </c>
      <c r="O213" s="192">
        <v>1.37458390444488</v>
      </c>
      <c r="P213" s="192" t="s">
        <v>409</v>
      </c>
      <c r="Q213" s="192">
        <v>67.5833333333333</v>
      </c>
      <c r="R213" s="192">
        <v>-1.25</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f>IF(M214=7, 6.9, 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IF(M215=7, 6.9, 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4.1557686603575519</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1.7270413158410001</v>
      </c>
      <c r="J215" s="242">
        <v>44998</v>
      </c>
      <c r="K215" s="242">
        <v>44998</v>
      </c>
      <c r="L215" s="91" t="s">
        <v>350</v>
      </c>
      <c r="M215" s="192" t="s">
        <v>409</v>
      </c>
      <c r="N215" s="192">
        <v>10</v>
      </c>
      <c r="O215" s="192">
        <v>1.7270413158410001</v>
      </c>
      <c r="P215" s="192" t="s">
        <v>409</v>
      </c>
      <c r="Q215" s="192">
        <v>80</v>
      </c>
      <c r="R215" s="192">
        <v>-1</v>
      </c>
    </row>
    <row r="216" spans="1:18" x14ac:dyDescent="0.2">
      <c r="A216" s="84">
        <v>209</v>
      </c>
      <c r="B216" s="35" t="str">
        <f ca="1"/>
        <v>British Virgin Islands</v>
      </c>
      <c r="C216" s="35" t="str">
        <f ca="1"/>
        <v>VGB</v>
      </c>
      <c r="D216" s="35" t="str">
        <f ca="1"/>
        <v>LCN           Latin America &amp; Caribbean</v>
      </c>
      <c r="E216" s="35" t="str">
        <f ca="1"/>
        <v>NA</v>
      </c>
      <c r="G216" s="80">
        <f>IF(M216=7, 6.9, 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741</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f>IF(M217=7, 6.9, 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742</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IF(M218=7, 6.9, 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7</v>
      </c>
      <c r="N218" s="192">
        <v>2.4610026844663699</v>
      </c>
      <c r="O218" s="192">
        <v>2.1578225964362598</v>
      </c>
      <c r="P218" s="192" t="s">
        <v>803</v>
      </c>
      <c r="Q218" s="192">
        <v>34.6944444444444</v>
      </c>
      <c r="R218" s="192">
        <v>-0.69444444444444198</v>
      </c>
    </row>
    <row r="219" spans="1:18" x14ac:dyDescent="0.2">
      <c r="A219" s="84">
        <v>212</v>
      </c>
      <c r="B219" s="35" t="str">
        <f ca="1"/>
        <v>Vanuatu</v>
      </c>
      <c r="C219" s="35" t="str">
        <f ca="1"/>
        <v>VUT</v>
      </c>
      <c r="D219" s="35" t="str">
        <f ca="1"/>
        <v>EAS           East Asia &amp; Pacific</v>
      </c>
      <c r="E219" s="35" t="str">
        <f ca="1"/>
        <v>IDA</v>
      </c>
      <c r="G219" s="80">
        <f>IF(M219=7, 6.9, 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f>IF(M220=7, 6.9, 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IF(M221=7, 6.9, 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4.6879969224234168</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5.0971002926310103</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4.31172899941257</v>
      </c>
      <c r="J221" s="242">
        <v>44998</v>
      </c>
      <c r="K221" s="242">
        <v>44998</v>
      </c>
      <c r="L221" s="91" t="s">
        <v>743</v>
      </c>
      <c r="M221" s="192" t="s">
        <v>409</v>
      </c>
      <c r="N221" s="192">
        <v>5.0971002926310103</v>
      </c>
      <c r="O221" s="192">
        <v>4.31172899941257</v>
      </c>
      <c r="P221" s="192" t="s">
        <v>409</v>
      </c>
      <c r="Q221" s="192">
        <v>49.8333333333333</v>
      </c>
      <c r="R221" s="192">
        <v>0.83333333333333504</v>
      </c>
    </row>
    <row r="222" spans="1:18" x14ac:dyDescent="0.2">
      <c r="A222" s="84">
        <v>215</v>
      </c>
      <c r="B222" s="35" t="str">
        <f ca="1"/>
        <v>Yemen, Rep.</v>
      </c>
      <c r="C222" s="35" t="str">
        <f ca="1"/>
        <v>YEM</v>
      </c>
      <c r="D222" s="35" t="str">
        <f ca="1"/>
        <v>MEA           Middle East &amp; North Africa</v>
      </c>
      <c r="E222" s="35" t="str">
        <f ca="1"/>
        <v>IDA</v>
      </c>
      <c r="G222" s="80">
        <f>IF(M222=7, 6.9, 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6.261077905134929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3.9201096534168798</v>
      </c>
      <c r="J222" s="242">
        <v>44830</v>
      </c>
      <c r="K222" s="242">
        <v>44830</v>
      </c>
      <c r="L222" s="91" t="s">
        <v>356</v>
      </c>
      <c r="M222" s="192" t="s">
        <v>409</v>
      </c>
      <c r="N222" s="192">
        <v>10</v>
      </c>
      <c r="O222" s="192">
        <v>3.9201096534168798</v>
      </c>
      <c r="P222" s="192" t="s">
        <v>409</v>
      </c>
      <c r="Q222" s="192">
        <v>90.1111111111111</v>
      </c>
      <c r="R222" s="192">
        <v>0.55555555555555702</v>
      </c>
    </row>
    <row r="223" spans="1:18" x14ac:dyDescent="0.2">
      <c r="A223" s="84">
        <v>216</v>
      </c>
      <c r="B223" s="35" t="str">
        <f ca="1"/>
        <v>South Africa</v>
      </c>
      <c r="C223" s="35" t="str">
        <f ca="1"/>
        <v>ZAF</v>
      </c>
      <c r="D223" s="35" t="str">
        <f ca="1"/>
        <v>SSF           Sub-Saharan Africa</v>
      </c>
      <c r="E223" s="35" t="str">
        <f ca="1"/>
        <v>IBRD</v>
      </c>
      <c r="G223" s="80">
        <f>IF(M223=7, 6.9, 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7</v>
      </c>
      <c r="N223" s="192">
        <v>3.4041935717913301</v>
      </c>
      <c r="O223" s="192">
        <v>0.16056393185822901</v>
      </c>
      <c r="P223" s="192" t="s">
        <v>803</v>
      </c>
      <c r="Q223" s="192">
        <v>40.1111111111111</v>
      </c>
      <c r="R223" s="192">
        <v>-2.1111111111111098</v>
      </c>
    </row>
    <row r="224" spans="1:18" x14ac:dyDescent="0.2">
      <c r="A224" s="84">
        <v>217</v>
      </c>
      <c r="B224" s="35" t="str">
        <f ca="1"/>
        <v>Zambia</v>
      </c>
      <c r="C224" s="35" t="str">
        <f ca="1"/>
        <v>ZMB</v>
      </c>
      <c r="D224" s="35" t="str">
        <f ca="1"/>
        <v>SSF           Sub-Saharan Africa</v>
      </c>
      <c r="E224" s="35" t="str">
        <f ca="1"/>
        <v>IDA</v>
      </c>
      <c r="G224" s="80">
        <f>IF(M224=7, 6.9, 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10</v>
      </c>
      <c r="N224" s="192">
        <v>6.8093545188517197</v>
      </c>
      <c r="O224" s="192">
        <v>3.1368709614254899</v>
      </c>
      <c r="P224" s="192" t="s">
        <v>805</v>
      </c>
      <c r="Q224" s="192">
        <v>59.6666666666666</v>
      </c>
      <c r="R224" s="192">
        <v>0</v>
      </c>
    </row>
    <row r="225" spans="1:18" x14ac:dyDescent="0.2">
      <c r="A225" s="84">
        <v>218</v>
      </c>
      <c r="B225" s="35" t="str">
        <f ca="1"/>
        <v>Zimbabwe</v>
      </c>
      <c r="C225" s="35" t="str">
        <f ca="1"/>
        <v>ZWE</v>
      </c>
      <c r="D225" s="35" t="str">
        <f ca="1"/>
        <v>SSF           Sub-Saharan Africa</v>
      </c>
      <c r="E225" s="35" t="str">
        <f ca="1"/>
        <v>Blend</v>
      </c>
      <c r="G225" s="80">
        <f>IF(M225=7, 6.9, 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9.1530752217168772</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9.99201915403032</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8.3845701977677791</v>
      </c>
      <c r="J225" s="242">
        <v>44998</v>
      </c>
      <c r="K225" s="242">
        <v>44998</v>
      </c>
      <c r="L225" s="91" t="s">
        <v>362</v>
      </c>
      <c r="M225" s="192" t="s">
        <v>409</v>
      </c>
      <c r="N225" s="192">
        <v>9.99201915403032</v>
      </c>
      <c r="O225" s="192">
        <v>8.3845701977677791</v>
      </c>
      <c r="P225" s="192" t="s">
        <v>409</v>
      </c>
      <c r="Q225" s="192">
        <v>77.9444444444444</v>
      </c>
      <c r="R225" s="192">
        <v>3.7222222222222201</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3" priority="21" stopIfTrue="1" operator="greaterThanOrEqual">
      <formula>0</formula>
    </cfRule>
  </conditionalFormatting>
  <conditionalFormatting sqref="G8:G225">
    <cfRule type="cellIs" dxfId="202" priority="79" stopIfTrue="1" operator="greaterThanOrEqual">
      <formula>0</formula>
    </cfRule>
  </conditionalFormatting>
  <conditionalFormatting sqref="G1:H5">
    <cfRule type="expression" dxfId="201" priority="7" stopIfTrue="1">
      <formula>G1=""</formula>
    </cfRule>
  </conditionalFormatting>
  <conditionalFormatting sqref="G8:H225">
    <cfRule type="expression" dxfId="200" priority="75" stopIfTrue="1">
      <formula>G8=""</formula>
    </cfRule>
  </conditionalFormatting>
  <conditionalFormatting sqref="H1:H5">
    <cfRule type="cellIs" dxfId="199" priority="12" operator="between">
      <formula>0</formula>
      <formula>6.999</formula>
    </cfRule>
    <cfRule type="cellIs" dxfId="198" priority="13" operator="between">
      <formula>7</formula>
      <formula>9.99</formula>
    </cfRule>
    <cfRule type="expression" dxfId="197" priority="14">
      <formula>H1=10</formula>
    </cfRule>
  </conditionalFormatting>
  <conditionalFormatting sqref="H8:H225">
    <cfRule type="expression" dxfId="196" priority="86">
      <formula>H8=10</formula>
    </cfRule>
    <cfRule type="cellIs" dxfId="195" priority="85" operator="between">
      <formula>7</formula>
      <formula>9.99</formula>
    </cfRule>
    <cfRule type="cellIs" dxfId="194" priority="84" operator="between">
      <formula>0</formula>
      <formula>6.999</formula>
    </cfRule>
  </conditionalFormatting>
  <conditionalFormatting sqref="I2:I3">
    <cfRule type="expression" dxfId="193" priority="25">
      <formula>I2=10</formula>
    </cfRule>
    <cfRule type="expression" dxfId="192" priority="22">
      <formula>I2=""</formula>
    </cfRule>
    <cfRule type="cellIs" dxfId="191" priority="23" operator="between">
      <formula>0</formula>
      <formula>6.999</formula>
    </cfRule>
    <cfRule type="cellIs" dxfId="190" priority="24" operator="between">
      <formula>7</formula>
      <formula>9.99</formula>
    </cfRule>
  </conditionalFormatting>
  <conditionalFormatting sqref="I2:I5">
    <cfRule type="expression" dxfId="189" priority="11">
      <formula>I2=10</formula>
    </cfRule>
    <cfRule type="cellIs" dxfId="188" priority="10" operator="between">
      <formula>7</formula>
      <formula>9.99</formula>
    </cfRule>
    <cfRule type="cellIs" dxfId="187" priority="9" operator="between">
      <formula>0</formula>
      <formula>6.999</formula>
    </cfRule>
    <cfRule type="expression" dxfId="186" priority="8">
      <formula>I2=""</formula>
    </cfRule>
  </conditionalFormatting>
  <conditionalFormatting sqref="I4:I5">
    <cfRule type="expression" dxfId="185" priority="6">
      <formula>I4=10</formula>
    </cfRule>
    <cfRule type="cellIs" dxfId="184" priority="5" operator="between">
      <formula>7</formula>
      <formula>9.99</formula>
    </cfRule>
    <cfRule type="cellIs" dxfId="183" priority="4" operator="between">
      <formula>0</formula>
      <formula>6.999</formula>
    </cfRule>
    <cfRule type="expression" dxfId="182" priority="3">
      <formula>I4=""</formula>
    </cfRule>
  </conditionalFormatting>
  <conditionalFormatting sqref="I8:I225">
    <cfRule type="cellIs" dxfId="181" priority="63" stopIfTrue="1" operator="greaterThanOrEqual">
      <formula>0</formula>
    </cfRule>
    <cfRule type="expression" dxfId="180"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79"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78" priority="27">
      <formula>M2&lt;&gt;L2</formula>
    </cfRule>
    <cfRule type="expression" dxfId="177" priority="26">
      <formula>M2=L2</formula>
    </cfRule>
    <cfRule type="expression" dxfId="176" priority="28">
      <formula>M2=L2</formula>
    </cfRule>
  </conditionalFormatting>
  <conditionalFormatting sqref="M8:X197 M198:R225">
    <cfRule type="expression" dxfId="175" priority="33" stopIfTrue="1">
      <formula>ISNUMBER(SEARCH("_raw",M$7))</formula>
    </cfRule>
  </conditionalFormatting>
  <conditionalFormatting sqref="M6:Z6">
    <cfRule type="expression" dxfId="174" priority="18">
      <formula>ISNUMBER(SEARCH("_raw",M$7))</formula>
    </cfRule>
  </conditionalFormatting>
  <conditionalFormatting sqref="W2:AD3">
    <cfRule type="expression" dxfId="173" priority="31">
      <formula>W2=R2</formula>
    </cfRule>
    <cfRule type="expression" dxfId="172" priority="29">
      <formula>W2=R2</formula>
    </cfRule>
    <cfRule type="expression" dxfId="171"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topLeftCell="H1" zoomScaleNormal="100" workbookViewId="0">
      <selection sqref="A1:XFD7"/>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617</v>
      </c>
      <c r="K7" s="243" t="s">
        <v>618</v>
      </c>
      <c r="L7" s="244" t="s">
        <v>2</v>
      </c>
      <c r="M7" s="247" t="s">
        <v>391</v>
      </c>
      <c r="N7" s="247" t="s">
        <v>478</v>
      </c>
      <c r="O7" s="247" t="s">
        <v>439</v>
      </c>
      <c r="P7" s="247" t="s">
        <v>440</v>
      </c>
      <c r="Q7" s="247" t="s">
        <v>644</v>
      </c>
      <c r="R7" s="247" t="s">
        <v>479</v>
      </c>
      <c r="S7" s="247" t="s">
        <v>537</v>
      </c>
      <c r="T7" s="247" t="s">
        <v>481</v>
      </c>
      <c r="U7" s="247" t="s">
        <v>505</v>
      </c>
      <c r="V7" s="247" t="s">
        <v>480</v>
      </c>
      <c r="W7" s="247" t="s">
        <v>507</v>
      </c>
      <c r="X7" s="247" t="s">
        <v>645</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45091</v>
      </c>
      <c r="L8" s="91" t="s">
        <v>716</v>
      </c>
      <c r="M8" s="192" t="s">
        <v>409</v>
      </c>
      <c r="N8" s="192">
        <v>2.0000000000000102</v>
      </c>
      <c r="O8" s="192" t="s">
        <v>409</v>
      </c>
      <c r="P8" s="192" t="s">
        <v>409</v>
      </c>
      <c r="Q8" s="192" t="s">
        <v>409</v>
      </c>
      <c r="R8" s="192" t="s">
        <v>409</v>
      </c>
      <c r="S8" s="192">
        <v>-0.95800000000000096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10</v>
      </c>
      <c r="J9" s="242">
        <v>45019</v>
      </c>
      <c r="K9" s="242">
        <v>45058</v>
      </c>
      <c r="L9" s="91" t="s">
        <v>7</v>
      </c>
      <c r="M9" s="192">
        <v>10</v>
      </c>
      <c r="N9" s="192" t="s">
        <v>409</v>
      </c>
      <c r="O9" s="192" t="s">
        <v>409</v>
      </c>
      <c r="P9" s="192" t="s">
        <v>409</v>
      </c>
      <c r="Q9" s="192">
        <v>10</v>
      </c>
      <c r="R9" s="192">
        <v>8</v>
      </c>
      <c r="S9" s="192" t="s">
        <v>409</v>
      </c>
      <c r="T9" s="192" t="s">
        <v>409</v>
      </c>
      <c r="U9" s="192" t="s">
        <v>409</v>
      </c>
      <c r="V9" s="192" t="s">
        <v>409</v>
      </c>
      <c r="W9" s="192" t="s">
        <v>409</v>
      </c>
      <c r="X9" s="192" t="s">
        <v>862</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4.4780008049258679</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2.42012824935202</v>
      </c>
      <c r="J10" s="242">
        <v>44860</v>
      </c>
      <c r="K10" s="242">
        <v>45014</v>
      </c>
      <c r="L10" s="91" t="s">
        <v>9</v>
      </c>
      <c r="M10" s="192">
        <v>8.2857142857142794</v>
      </c>
      <c r="N10" s="192" t="s">
        <v>409</v>
      </c>
      <c r="O10" s="192">
        <v>0</v>
      </c>
      <c r="P10" s="192">
        <v>2.42012824935202</v>
      </c>
      <c r="Q10" s="192" t="s">
        <v>409</v>
      </c>
      <c r="R10" s="192">
        <v>5.8</v>
      </c>
      <c r="S10" s="192" t="s">
        <v>409</v>
      </c>
      <c r="T10" s="192" t="s">
        <v>409</v>
      </c>
      <c r="U10" s="192" t="s">
        <v>539</v>
      </c>
      <c r="V10" s="192">
        <v>0.12100641246760099</v>
      </c>
      <c r="W10" s="192">
        <v>8.4779746858202998E-2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2.9999999999999898</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45019</v>
      </c>
      <c r="K11" s="242">
        <v>45091</v>
      </c>
      <c r="L11" s="91" t="s">
        <v>11</v>
      </c>
      <c r="M11" s="192">
        <v>2.9999999999999898</v>
      </c>
      <c r="N11" s="192">
        <v>0</v>
      </c>
      <c r="O11" s="192" t="s">
        <v>409</v>
      </c>
      <c r="P11" s="192">
        <v>0</v>
      </c>
      <c r="Q11" s="192" t="s">
        <v>409</v>
      </c>
      <c r="R11" s="192">
        <v>2.1</v>
      </c>
      <c r="S11" s="192">
        <v>-0.3</v>
      </c>
      <c r="T11" s="192">
        <v>-0.27500000000000002</v>
      </c>
      <c r="U11" s="192" t="s">
        <v>409</v>
      </c>
      <c r="V11" s="192">
        <v>-0.34793330355528002</v>
      </c>
      <c r="W11" s="192">
        <v>-0.23644654478310001</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45091</v>
      </c>
      <c r="L12" s="91" t="s">
        <v>717</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45019</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1.707127913861672</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2.4285714285714199</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1.2</v>
      </c>
      <c r="J14" s="242">
        <v>44753</v>
      </c>
      <c r="K14" s="242">
        <v>45091</v>
      </c>
      <c r="L14" s="91" t="s">
        <v>15</v>
      </c>
      <c r="M14" s="192">
        <v>2.4285714285714199</v>
      </c>
      <c r="N14" s="192">
        <v>0</v>
      </c>
      <c r="O14" s="192">
        <v>0</v>
      </c>
      <c r="P14" s="192">
        <v>1.2</v>
      </c>
      <c r="Q14" s="192" t="s">
        <v>409</v>
      </c>
      <c r="R14" s="192">
        <v>1.7</v>
      </c>
      <c r="S14" s="192">
        <v>-1.75</v>
      </c>
      <c r="T14" s="192">
        <v>-2.8</v>
      </c>
      <c r="U14" s="192" t="s">
        <v>539</v>
      </c>
      <c r="V14" s="192">
        <v>6.0000000000000102E-2</v>
      </c>
      <c r="W14" s="192">
        <v>3.99999999999998E-2</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4.1231056256176535</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2.4285714285714199</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7</v>
      </c>
      <c r="J15" s="242">
        <v>45019</v>
      </c>
      <c r="K15" s="242">
        <v>45058</v>
      </c>
      <c r="L15" s="91" t="s">
        <v>17</v>
      </c>
      <c r="M15" s="192">
        <v>2.4285714285714199</v>
      </c>
      <c r="N15" s="192">
        <v>0</v>
      </c>
      <c r="O15" s="192" t="s">
        <v>409</v>
      </c>
      <c r="P15" s="192">
        <v>0</v>
      </c>
      <c r="Q15" s="192">
        <v>7</v>
      </c>
      <c r="R15" s="192">
        <v>1.7</v>
      </c>
      <c r="S15" s="192">
        <v>-2.8</v>
      </c>
      <c r="T15" s="192">
        <v>-2.8999999999999901</v>
      </c>
      <c r="U15" s="192" t="s">
        <v>409</v>
      </c>
      <c r="V15" s="192">
        <v>-1.8381143578965E-2</v>
      </c>
      <c r="W15" s="192">
        <v>0</v>
      </c>
      <c r="X15" s="192" t="s">
        <v>863</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718</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2.4285714285714199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45019</v>
      </c>
      <c r="K17" s="242">
        <v>45014</v>
      </c>
      <c r="L17" s="91" t="s">
        <v>19</v>
      </c>
      <c r="M17" s="192">
        <v>2.4285714285714199</v>
      </c>
      <c r="N17" s="192" t="s">
        <v>409</v>
      </c>
      <c r="O17" s="192" t="s">
        <v>409</v>
      </c>
      <c r="P17" s="192" t="s">
        <v>409</v>
      </c>
      <c r="Q17" s="192" t="s">
        <v>409</v>
      </c>
      <c r="R17" s="192">
        <v>1.7</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45019</v>
      </c>
      <c r="K18" s="242">
        <v>45014</v>
      </c>
      <c r="L18" s="91" t="s">
        <v>21</v>
      </c>
      <c r="M18" s="192">
        <v>0.57142857142857095</v>
      </c>
      <c r="N18" s="192">
        <v>0</v>
      </c>
      <c r="O18" s="192" t="s">
        <v>409</v>
      </c>
      <c r="P18" s="192" t="s">
        <v>409</v>
      </c>
      <c r="Q18" s="192" t="s">
        <v>409</v>
      </c>
      <c r="R18" s="192">
        <v>0.4</v>
      </c>
      <c r="S18" s="192">
        <v>-1.3919999999999899</v>
      </c>
      <c r="T18" s="192">
        <v>-1.3919999999999999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1.7221249332479573</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6.92</v>
      </c>
      <c r="J19" s="242">
        <v>44753</v>
      </c>
      <c r="K19" s="242">
        <v>45091</v>
      </c>
      <c r="L19" s="91" t="s">
        <v>23</v>
      </c>
      <c r="M19" s="192">
        <v>0.42857142857142799</v>
      </c>
      <c r="N19" s="192">
        <v>6.92</v>
      </c>
      <c r="O19" s="192" t="s">
        <v>409</v>
      </c>
      <c r="P19" s="192" t="s">
        <v>409</v>
      </c>
      <c r="Q19" s="192" t="s">
        <v>409</v>
      </c>
      <c r="R19" s="192">
        <v>0.3</v>
      </c>
      <c r="S19" s="192">
        <v>-1.3999999999999899</v>
      </c>
      <c r="T19" s="192">
        <v>0.69199999999999995</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5.0990195135927818</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3.71428571428571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7</v>
      </c>
      <c r="J20" s="242">
        <v>45019</v>
      </c>
      <c r="K20" s="242">
        <v>45058</v>
      </c>
      <c r="L20" s="91" t="s">
        <v>25</v>
      </c>
      <c r="M20" s="192">
        <v>3.71428571428571</v>
      </c>
      <c r="N20" s="192">
        <v>0</v>
      </c>
      <c r="O20" s="192">
        <v>0</v>
      </c>
      <c r="P20" s="192" t="s">
        <v>409</v>
      </c>
      <c r="Q20" s="192">
        <v>7</v>
      </c>
      <c r="R20" s="192">
        <v>2.6</v>
      </c>
      <c r="S20" s="192">
        <v>-6.5999999999999795E-2</v>
      </c>
      <c r="T20" s="192">
        <v>-1.2050000000000001</v>
      </c>
      <c r="U20" s="192" t="s">
        <v>539</v>
      </c>
      <c r="V20" s="192" t="s">
        <v>409</v>
      </c>
      <c r="W20" s="192" t="s">
        <v>409</v>
      </c>
      <c r="X20" s="192" t="s">
        <v>863</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10</v>
      </c>
      <c r="J21" s="242">
        <v>45019</v>
      </c>
      <c r="K21" s="242">
        <v>45091</v>
      </c>
      <c r="L21" s="91" t="s">
        <v>27</v>
      </c>
      <c r="M21" s="192">
        <v>10</v>
      </c>
      <c r="N21" s="192" t="s">
        <v>409</v>
      </c>
      <c r="O21" s="192" t="s">
        <v>409</v>
      </c>
      <c r="P21" s="192">
        <v>10</v>
      </c>
      <c r="Q21" s="192" t="s">
        <v>409</v>
      </c>
      <c r="R21" s="192">
        <v>7.1</v>
      </c>
      <c r="S21" s="192" t="s">
        <v>409</v>
      </c>
      <c r="T21" s="192" t="s">
        <v>409</v>
      </c>
      <c r="U21" s="192" t="s">
        <v>409</v>
      </c>
      <c r="V21" s="192">
        <v>0.85255697015510601</v>
      </c>
      <c r="W21" s="192">
        <v>-3.7792937393405203E-2</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1.7108894929664071</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0.42857142857142799</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6.8299999999999903</v>
      </c>
      <c r="J22" s="242">
        <v>44753</v>
      </c>
      <c r="K22" s="242">
        <v>45091</v>
      </c>
      <c r="L22" s="91" t="s">
        <v>29</v>
      </c>
      <c r="M22" s="192">
        <v>0.42857142857142799</v>
      </c>
      <c r="N22" s="192">
        <v>6.8299999999999903</v>
      </c>
      <c r="O22" s="192" t="s">
        <v>409</v>
      </c>
      <c r="P22" s="192" t="s">
        <v>409</v>
      </c>
      <c r="Q22" s="192" t="s">
        <v>409</v>
      </c>
      <c r="R22" s="192">
        <v>0.3</v>
      </c>
      <c r="S22" s="192">
        <v>-0.75800000000000001</v>
      </c>
      <c r="T22" s="192">
        <v>0.68299999999999905</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8.8571428571428505</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44860</v>
      </c>
      <c r="K23" s="242">
        <v>45014</v>
      </c>
      <c r="L23" s="91" t="s">
        <v>31</v>
      </c>
      <c r="M23" s="192">
        <v>8.8571428571428505</v>
      </c>
      <c r="N23" s="192" t="s">
        <v>409</v>
      </c>
      <c r="O23" s="192" t="s">
        <v>409</v>
      </c>
      <c r="P23" s="192">
        <v>0</v>
      </c>
      <c r="Q23" s="192" t="s">
        <v>409</v>
      </c>
      <c r="R23" s="192">
        <v>6.2</v>
      </c>
      <c r="S23" s="192" t="s">
        <v>409</v>
      </c>
      <c r="T23" s="192" t="s">
        <v>409</v>
      </c>
      <c r="U23" s="192" t="s">
        <v>409</v>
      </c>
      <c r="V23" s="192">
        <v>-0.28336003931230302</v>
      </c>
      <c r="W23" s="192">
        <v>-0.32832442432449899</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0</v>
      </c>
      <c r="J24" s="242">
        <v>44860</v>
      </c>
      <c r="K24" s="242">
        <v>45091</v>
      </c>
      <c r="L24" s="91" t="s">
        <v>33</v>
      </c>
      <c r="M24" s="192">
        <v>10</v>
      </c>
      <c r="N24" s="192" t="s">
        <v>409</v>
      </c>
      <c r="O24" s="192" t="s">
        <v>409</v>
      </c>
      <c r="P24" s="192">
        <v>0</v>
      </c>
      <c r="Q24" s="192" t="s">
        <v>409</v>
      </c>
      <c r="R24" s="192">
        <v>7.3</v>
      </c>
      <c r="S24" s="192" t="s">
        <v>409</v>
      </c>
      <c r="T24" s="192" t="s">
        <v>409</v>
      </c>
      <c r="U24" s="192" t="s">
        <v>409</v>
      </c>
      <c r="V24" s="192">
        <v>-0.57214262857510101</v>
      </c>
      <c r="W24" s="192">
        <v>-0.81684628956680105</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45019</v>
      </c>
      <c r="K25" s="242">
        <v>45091</v>
      </c>
      <c r="L25" s="91" t="s">
        <v>35</v>
      </c>
      <c r="M25" s="192">
        <v>6.5714285714285703</v>
      </c>
      <c r="N25" s="192" t="s">
        <v>409</v>
      </c>
      <c r="O25" s="192">
        <v>0</v>
      </c>
      <c r="P25" s="192">
        <v>0</v>
      </c>
      <c r="Q25" s="192" t="s">
        <v>409</v>
      </c>
      <c r="R25" s="192">
        <v>4.5999999999999996</v>
      </c>
      <c r="S25" s="192" t="s">
        <v>409</v>
      </c>
      <c r="T25" s="192" t="s">
        <v>409</v>
      </c>
      <c r="U25" s="192" t="s">
        <v>539</v>
      </c>
      <c r="V25" s="192">
        <v>-0.64306398074110005</v>
      </c>
      <c r="W25" s="192">
        <v>-0.44546804577552002</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1.9928443419967756</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45019</v>
      </c>
      <c r="K26" s="242">
        <v>45091</v>
      </c>
      <c r="L26" s="91" t="s">
        <v>37</v>
      </c>
      <c r="M26" s="192">
        <v>2.8571428571428501</v>
      </c>
      <c r="N26" s="192">
        <v>1.39</v>
      </c>
      <c r="O26" s="192">
        <v>0</v>
      </c>
      <c r="P26" s="192">
        <v>0</v>
      </c>
      <c r="Q26" s="192" t="s">
        <v>409</v>
      </c>
      <c r="R26" s="192">
        <v>2</v>
      </c>
      <c r="S26" s="192">
        <v>-1.02599999999999</v>
      </c>
      <c r="T26" s="192">
        <v>0.13900000000000001</v>
      </c>
      <c r="U26" s="192" t="s">
        <v>539</v>
      </c>
      <c r="V26" s="192">
        <v>-7.7382769109007099E-2</v>
      </c>
      <c r="W26" s="192">
        <v>-4.3150013154227E-2</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2.9999999999999916</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45019</v>
      </c>
      <c r="K27" s="242">
        <v>45091</v>
      </c>
      <c r="L27" s="91" t="s">
        <v>39</v>
      </c>
      <c r="M27" s="192">
        <v>1.28571428571428</v>
      </c>
      <c r="N27" s="192">
        <v>6.9999999999999902</v>
      </c>
      <c r="O27" s="192" t="s">
        <v>409</v>
      </c>
      <c r="P27" s="192" t="s">
        <v>409</v>
      </c>
      <c r="Q27" s="192" t="s">
        <v>409</v>
      </c>
      <c r="R27" s="192">
        <v>0.9</v>
      </c>
      <c r="S27" s="192">
        <v>-1.5999999999999901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2.9999999999999898</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45019</v>
      </c>
      <c r="K28" s="242">
        <v>45091</v>
      </c>
      <c r="L28" s="91" t="s">
        <v>40</v>
      </c>
      <c r="M28" s="192">
        <v>2.9999999999999898</v>
      </c>
      <c r="N28" s="192">
        <v>0</v>
      </c>
      <c r="O28" s="192" t="s">
        <v>409</v>
      </c>
      <c r="P28" s="192" t="s">
        <v>409</v>
      </c>
      <c r="Q28" s="192" t="s">
        <v>409</v>
      </c>
      <c r="R28" s="192">
        <v>2.1</v>
      </c>
      <c r="S28" s="192">
        <v>-5.8330000000000002</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6.0944940022004364</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3.71428571428571</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44860</v>
      </c>
      <c r="K29" s="242">
        <v>45091</v>
      </c>
      <c r="L29" s="91" t="s">
        <v>42</v>
      </c>
      <c r="M29" s="192">
        <v>3.71428571428571</v>
      </c>
      <c r="N29" s="192">
        <v>10</v>
      </c>
      <c r="O29" s="192" t="s">
        <v>409</v>
      </c>
      <c r="P29" s="192" t="s">
        <v>409</v>
      </c>
      <c r="Q29" s="192" t="s">
        <v>409</v>
      </c>
      <c r="R29" s="192">
        <v>2.6</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3.1396087108336976</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1.71428571428571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45019</v>
      </c>
      <c r="K30" s="242">
        <v>45091</v>
      </c>
      <c r="L30" s="91" t="s">
        <v>44</v>
      </c>
      <c r="M30" s="192">
        <v>1.71428571428571</v>
      </c>
      <c r="N30" s="192">
        <v>5.75</v>
      </c>
      <c r="O30" s="192">
        <v>0</v>
      </c>
      <c r="P30" s="192" t="s">
        <v>409</v>
      </c>
      <c r="Q30" s="192" t="s">
        <v>409</v>
      </c>
      <c r="R30" s="192">
        <v>1.2</v>
      </c>
      <c r="S30" s="192">
        <v>0.57499999999999996</v>
      </c>
      <c r="T30" s="192">
        <v>-0.157</v>
      </c>
      <c r="U30" s="192" t="s">
        <v>539</v>
      </c>
      <c r="V30" s="192" t="s">
        <v>409</v>
      </c>
      <c r="W30" s="192" t="s">
        <v>409</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5.5714285714285703</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45019</v>
      </c>
      <c r="K31" s="242">
        <v>45091</v>
      </c>
      <c r="L31" s="91" t="s">
        <v>46</v>
      </c>
      <c r="M31" s="192">
        <v>5.5714285714285703</v>
      </c>
      <c r="N31" s="192">
        <v>0</v>
      </c>
      <c r="O31" s="192" t="s">
        <v>409</v>
      </c>
      <c r="P31" s="192" t="s">
        <v>409</v>
      </c>
      <c r="Q31" s="192" t="s">
        <v>409</v>
      </c>
      <c r="R31" s="192">
        <v>3.9</v>
      </c>
      <c r="S31" s="192">
        <v>-4.117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719</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7.0010161927313552</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6.4285714285714199</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7.6244354248045996</v>
      </c>
      <c r="J33" s="242">
        <v>45019</v>
      </c>
      <c r="K33" s="242">
        <v>45091</v>
      </c>
      <c r="L33" s="91" t="s">
        <v>48</v>
      </c>
      <c r="M33" s="192">
        <v>6.4285714285714199</v>
      </c>
      <c r="N33" s="192">
        <v>0</v>
      </c>
      <c r="O33" s="192" t="s">
        <v>409</v>
      </c>
      <c r="P33" s="192">
        <v>7.6244354248045996</v>
      </c>
      <c r="Q33" s="192" t="s">
        <v>409</v>
      </c>
      <c r="R33" s="192">
        <v>4.5</v>
      </c>
      <c r="S33" s="192">
        <v>-2.1970000000000001</v>
      </c>
      <c r="T33" s="192">
        <v>-1.399</v>
      </c>
      <c r="U33" s="192" t="s">
        <v>409</v>
      </c>
      <c r="V33" s="192">
        <v>0.38122177124022999</v>
      </c>
      <c r="W33" s="192">
        <v>-3.3124923706050198E-2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5.744562646538026</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4.71428571428571</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44860</v>
      </c>
      <c r="K34" s="242">
        <v>44753</v>
      </c>
      <c r="L34" s="91" t="s">
        <v>50</v>
      </c>
      <c r="M34" s="192">
        <v>4.71428571428571</v>
      </c>
      <c r="N34" s="192">
        <v>0</v>
      </c>
      <c r="O34" s="192">
        <v>7</v>
      </c>
      <c r="P34" s="192">
        <v>0</v>
      </c>
      <c r="Q34" s="192" t="s">
        <v>409</v>
      </c>
      <c r="R34" s="192">
        <v>3.3</v>
      </c>
      <c r="S34" s="192">
        <v>-3.19999999999999</v>
      </c>
      <c r="T34" s="192">
        <v>-3.0999999999999899</v>
      </c>
      <c r="U34" s="192" t="s">
        <v>540</v>
      </c>
      <c r="V34" s="192">
        <v>-0.74</v>
      </c>
      <c r="W34" s="192">
        <v>-4.6562076449349697E-2</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45019</v>
      </c>
      <c r="K35" s="242">
        <v>45091</v>
      </c>
      <c r="L35" s="91" t="s">
        <v>52</v>
      </c>
      <c r="M35" s="192">
        <v>3.4285714285714199</v>
      </c>
      <c r="N35" s="192">
        <v>0</v>
      </c>
      <c r="O35" s="192" t="s">
        <v>409</v>
      </c>
      <c r="P35" s="192" t="s">
        <v>409</v>
      </c>
      <c r="Q35" s="192" t="s">
        <v>409</v>
      </c>
      <c r="R35" s="192">
        <v>2.4</v>
      </c>
      <c r="S35" s="192">
        <v>-4.2329999999999997</v>
      </c>
      <c r="T35" s="192">
        <v>-6.7629999999999901</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45019</v>
      </c>
      <c r="K36" s="242">
        <v>45014</v>
      </c>
      <c r="L36" s="91" t="s">
        <v>54</v>
      </c>
      <c r="M36" s="192">
        <v>2.2857142857142798</v>
      </c>
      <c r="N36" s="192">
        <v>0</v>
      </c>
      <c r="O36" s="192" t="s">
        <v>409</v>
      </c>
      <c r="P36" s="192" t="s">
        <v>409</v>
      </c>
      <c r="Q36" s="192" t="s">
        <v>409</v>
      </c>
      <c r="R36" s="192">
        <v>1.6</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8.4515425472851646</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7.1428571428571397</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10</v>
      </c>
      <c r="J37" s="242">
        <v>45019</v>
      </c>
      <c r="K37" s="242">
        <v>45091</v>
      </c>
      <c r="L37" s="91" t="s">
        <v>56</v>
      </c>
      <c r="M37" s="192">
        <v>7.1428571428571397</v>
      </c>
      <c r="N37" s="192">
        <v>10</v>
      </c>
      <c r="O37" s="192" t="s">
        <v>409</v>
      </c>
      <c r="P37" s="192">
        <v>0</v>
      </c>
      <c r="Q37" s="192" t="s">
        <v>409</v>
      </c>
      <c r="R37" s="192">
        <v>5</v>
      </c>
      <c r="S37" s="192">
        <v>1.1000000000000001</v>
      </c>
      <c r="T37" s="192">
        <v>-0.23</v>
      </c>
      <c r="U37" s="192" t="s">
        <v>409</v>
      </c>
      <c r="V37" s="192">
        <v>-0.112024318568602</v>
      </c>
      <c r="W37" s="192">
        <v>-8.4397137332123104E-2</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45019</v>
      </c>
      <c r="K38" s="242">
        <v>45091</v>
      </c>
      <c r="L38" s="91" t="s">
        <v>58</v>
      </c>
      <c r="M38" s="192">
        <v>6.71428571428571</v>
      </c>
      <c r="N38" s="192" t="s">
        <v>409</v>
      </c>
      <c r="O38" s="192" t="s">
        <v>409</v>
      </c>
      <c r="P38" s="192">
        <v>0</v>
      </c>
      <c r="Q38" s="192" t="s">
        <v>409</v>
      </c>
      <c r="R38" s="192">
        <v>4.7</v>
      </c>
      <c r="S38" s="192" t="s">
        <v>409</v>
      </c>
      <c r="T38" s="192" t="s">
        <v>409</v>
      </c>
      <c r="U38" s="192" t="s">
        <v>409</v>
      </c>
      <c r="V38" s="192">
        <v>-0.1577532315645</v>
      </c>
      <c r="W38" s="192">
        <v>-0.14243826466369899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4.7746589833515021</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2.2797368407299201</v>
      </c>
      <c r="J39" s="242">
        <v>45019</v>
      </c>
      <c r="K39" s="242">
        <v>45091</v>
      </c>
      <c r="L39" s="91" t="s">
        <v>60</v>
      </c>
      <c r="M39" s="192">
        <v>10</v>
      </c>
      <c r="N39" s="192" t="s">
        <v>409</v>
      </c>
      <c r="O39" s="192" t="s">
        <v>409</v>
      </c>
      <c r="P39" s="192">
        <v>2.2797368407299201</v>
      </c>
      <c r="Q39" s="192" t="s">
        <v>409</v>
      </c>
      <c r="R39" s="192">
        <v>8.6</v>
      </c>
      <c r="S39" s="192" t="s">
        <v>409</v>
      </c>
      <c r="T39" s="192" t="s">
        <v>409</v>
      </c>
      <c r="U39" s="192" t="s">
        <v>409</v>
      </c>
      <c r="V39" s="192">
        <v>0.11398684203649601</v>
      </c>
      <c r="W39" s="192">
        <v>-0.20318773052490299</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45058</v>
      </c>
      <c r="L40" s="91" t="s">
        <v>62</v>
      </c>
      <c r="M40" s="192">
        <v>0.57142857142857095</v>
      </c>
      <c r="N40" s="192">
        <v>0</v>
      </c>
      <c r="O40" s="192" t="s">
        <v>409</v>
      </c>
      <c r="P40" s="192" t="s">
        <v>409</v>
      </c>
      <c r="Q40" s="192" t="s">
        <v>409</v>
      </c>
      <c r="R40" s="192">
        <v>0.4</v>
      </c>
      <c r="S40" s="192">
        <v>-2.2329999999999899</v>
      </c>
      <c r="T40" s="192">
        <v>-2.2169999999999899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0.42857142857142799</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44753</v>
      </c>
      <c r="K41" s="242">
        <v>45091</v>
      </c>
      <c r="L41" s="91" t="s">
        <v>64</v>
      </c>
      <c r="M41" s="192">
        <v>0.42857142857142799</v>
      </c>
      <c r="N41" s="192">
        <v>0</v>
      </c>
      <c r="O41" s="192" t="s">
        <v>409</v>
      </c>
      <c r="P41" s="192" t="s">
        <v>409</v>
      </c>
      <c r="Q41" s="192" t="s">
        <v>409</v>
      </c>
      <c r="R41" s="192">
        <v>0.3</v>
      </c>
      <c r="S41" s="192">
        <v>-0.82699999999999996</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720</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4.4721359549995796</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10</v>
      </c>
      <c r="J43" s="242">
        <v>45019</v>
      </c>
      <c r="K43" s="242">
        <v>45091</v>
      </c>
      <c r="L43" s="91" t="s">
        <v>66</v>
      </c>
      <c r="M43" s="192">
        <v>2</v>
      </c>
      <c r="N43" s="192">
        <v>0</v>
      </c>
      <c r="O43" s="192">
        <v>0</v>
      </c>
      <c r="P43" s="192">
        <v>10</v>
      </c>
      <c r="Q43" s="192" t="s">
        <v>409</v>
      </c>
      <c r="R43" s="192">
        <v>1.4</v>
      </c>
      <c r="S43" s="192">
        <v>-0.98399999999999999</v>
      </c>
      <c r="T43" s="192">
        <v>-1.9079999999999899</v>
      </c>
      <c r="U43" s="192" t="s">
        <v>539</v>
      </c>
      <c r="V43" s="192">
        <v>1.0911489501595499</v>
      </c>
      <c r="W43" s="192">
        <v>-1.44639015197801E-2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45091</v>
      </c>
      <c r="L44" s="91" t="s">
        <v>68</v>
      </c>
      <c r="M44" s="192">
        <v>3.71428571428571</v>
      </c>
      <c r="N44" s="192">
        <v>2.4</v>
      </c>
      <c r="O44" s="192">
        <v>0</v>
      </c>
      <c r="P44" s="192">
        <v>0</v>
      </c>
      <c r="Q44" s="192" t="s">
        <v>409</v>
      </c>
      <c r="R44" s="192">
        <v>2.6</v>
      </c>
      <c r="S44" s="192">
        <v>0.24</v>
      </c>
      <c r="T44" s="192">
        <v>-0.28000000000000003</v>
      </c>
      <c r="U44" s="192" t="s">
        <v>539</v>
      </c>
      <c r="V44" s="192">
        <v>-5.8543071892525099E-3</v>
      </c>
      <c r="W44" s="192">
        <v>-9.8808115127710008E-3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0</v>
      </c>
      <c r="J45" s="242">
        <v>45019</v>
      </c>
      <c r="K45" s="242">
        <v>45091</v>
      </c>
      <c r="L45" s="91" t="s">
        <v>69</v>
      </c>
      <c r="M45" s="192">
        <v>8</v>
      </c>
      <c r="N45" s="192" t="s">
        <v>409</v>
      </c>
      <c r="O45" s="192" t="s">
        <v>409</v>
      </c>
      <c r="P45" s="192">
        <v>0</v>
      </c>
      <c r="Q45" s="192" t="s">
        <v>409</v>
      </c>
      <c r="R45" s="192">
        <v>5.6</v>
      </c>
      <c r="S45" s="192" t="s">
        <v>409</v>
      </c>
      <c r="T45" s="192" t="s">
        <v>409</v>
      </c>
      <c r="U45" s="192" t="s">
        <v>409</v>
      </c>
      <c r="V45" s="192">
        <v>-0.24187997735790001</v>
      </c>
      <c r="W45" s="192">
        <v>-0.31937328659589997</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8.2857142857142794</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45019</v>
      </c>
      <c r="K46" s="242">
        <v>45091</v>
      </c>
      <c r="L46" s="91" t="s">
        <v>71</v>
      </c>
      <c r="M46" s="192">
        <v>8.2857142857142794</v>
      </c>
      <c r="N46" s="192" t="s">
        <v>409</v>
      </c>
      <c r="O46" s="192" t="s">
        <v>409</v>
      </c>
      <c r="P46" s="192">
        <v>0</v>
      </c>
      <c r="Q46" s="192" t="s">
        <v>409</v>
      </c>
      <c r="R46" s="192">
        <v>5.8</v>
      </c>
      <c r="S46" s="192" t="s">
        <v>409</v>
      </c>
      <c r="T46" s="192" t="s">
        <v>409</v>
      </c>
      <c r="U46" s="192" t="s">
        <v>409</v>
      </c>
      <c r="V46" s="192">
        <v>-0.43858162322260302</v>
      </c>
      <c r="W46" s="192">
        <v>-0.95818795325059702</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9.2857142857142794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45019</v>
      </c>
      <c r="K47" s="242">
        <v>45091</v>
      </c>
      <c r="L47" s="91" t="s">
        <v>72</v>
      </c>
      <c r="M47" s="192">
        <v>9.2857142857142794</v>
      </c>
      <c r="N47" s="192" t="s">
        <v>409</v>
      </c>
      <c r="O47" s="192" t="s">
        <v>409</v>
      </c>
      <c r="P47" s="192">
        <v>0</v>
      </c>
      <c r="Q47" s="192" t="s">
        <v>409</v>
      </c>
      <c r="R47" s="192">
        <v>6.5</v>
      </c>
      <c r="S47" s="192" t="s">
        <v>409</v>
      </c>
      <c r="T47" s="192" t="s">
        <v>409</v>
      </c>
      <c r="U47" s="192" t="s">
        <v>409</v>
      </c>
      <c r="V47" s="192">
        <v>-1.34791000798459</v>
      </c>
      <c r="W47" s="192">
        <v>-1.0574442286228101</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6.2163538752618326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7.71428571428571</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5.0092849725440702</v>
      </c>
      <c r="J48" s="242">
        <v>45019</v>
      </c>
      <c r="K48" s="242">
        <v>45091</v>
      </c>
      <c r="L48" s="91" t="s">
        <v>73</v>
      </c>
      <c r="M48" s="192">
        <v>7.71428571428571</v>
      </c>
      <c r="N48" s="192" t="s">
        <v>409</v>
      </c>
      <c r="O48" s="192" t="s">
        <v>409</v>
      </c>
      <c r="P48" s="192">
        <v>5.0092849725440702</v>
      </c>
      <c r="Q48" s="192" t="s">
        <v>409</v>
      </c>
      <c r="R48" s="192">
        <v>5.4</v>
      </c>
      <c r="S48" s="192" t="s">
        <v>409</v>
      </c>
      <c r="T48" s="192" t="s">
        <v>409</v>
      </c>
      <c r="U48" s="192" t="s">
        <v>409</v>
      </c>
      <c r="V48" s="192">
        <v>0.25046424862720301</v>
      </c>
      <c r="W48" s="192">
        <v>-0.47664970558440001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45019</v>
      </c>
      <c r="K49" s="242">
        <v>44753</v>
      </c>
      <c r="L49" s="91" t="s">
        <v>75</v>
      </c>
      <c r="M49" s="192">
        <v>5.5714285714285703</v>
      </c>
      <c r="N49" s="192">
        <v>0</v>
      </c>
      <c r="O49" s="192">
        <v>10</v>
      </c>
      <c r="P49" s="192">
        <v>0</v>
      </c>
      <c r="Q49" s="192" t="s">
        <v>409</v>
      </c>
      <c r="R49" s="192">
        <v>3.9</v>
      </c>
      <c r="S49" s="192">
        <v>-2.5830000000000002</v>
      </c>
      <c r="T49" s="192">
        <v>-2.867</v>
      </c>
      <c r="U49" s="192" t="s">
        <v>541</v>
      </c>
      <c r="V49" s="192">
        <v>-0.19554424285888</v>
      </c>
      <c r="W49" s="192">
        <v>-0.14095830917359001</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7.2280140632115311</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9.4285714285714199</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5.5410501679679696</v>
      </c>
      <c r="J50" s="242">
        <v>45019</v>
      </c>
      <c r="K50" s="242">
        <v>45091</v>
      </c>
      <c r="L50" s="91" t="s">
        <v>77</v>
      </c>
      <c r="M50" s="192">
        <v>9.4285714285714199</v>
      </c>
      <c r="N50" s="192" t="s">
        <v>409</v>
      </c>
      <c r="O50" s="192" t="s">
        <v>409</v>
      </c>
      <c r="P50" s="192">
        <v>5.5410501679679696</v>
      </c>
      <c r="Q50" s="192" t="s">
        <v>409</v>
      </c>
      <c r="R50" s="192">
        <v>6.6</v>
      </c>
      <c r="S50" s="192" t="s">
        <v>409</v>
      </c>
      <c r="T50" s="192" t="s">
        <v>409</v>
      </c>
      <c r="U50" s="192" t="s">
        <v>409</v>
      </c>
      <c r="V50" s="192">
        <v>0.27705250839839801</v>
      </c>
      <c r="W50" s="192">
        <v>-0.47901175924879902</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6.71428571428571</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45019</v>
      </c>
      <c r="K51" s="242">
        <v>45014</v>
      </c>
      <c r="L51" s="91" t="s">
        <v>79</v>
      </c>
      <c r="M51" s="192">
        <v>6.71428571428571</v>
      </c>
      <c r="N51" s="192">
        <v>0</v>
      </c>
      <c r="O51" s="192" t="s">
        <v>409</v>
      </c>
      <c r="P51" s="192">
        <v>0</v>
      </c>
      <c r="Q51" s="192" t="s">
        <v>409</v>
      </c>
      <c r="R51" s="192">
        <v>4.7</v>
      </c>
      <c r="S51" s="192">
        <v>0</v>
      </c>
      <c r="T51" s="192">
        <v>0</v>
      </c>
      <c r="U51" s="192" t="s">
        <v>409</v>
      </c>
      <c r="V51" s="192">
        <v>-0.44141468789777999</v>
      </c>
      <c r="W51" s="192">
        <v>-0.44022764662599001</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5.6061191058138782</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3.1428571428571401</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44753</v>
      </c>
      <c r="K52" s="242">
        <v>44753</v>
      </c>
      <c r="L52" s="91" t="s">
        <v>81</v>
      </c>
      <c r="M52" s="192">
        <v>3.1428571428571401</v>
      </c>
      <c r="N52" s="192">
        <v>0</v>
      </c>
      <c r="O52" s="192">
        <v>10</v>
      </c>
      <c r="P52" s="192">
        <v>0</v>
      </c>
      <c r="Q52" s="192" t="s">
        <v>409</v>
      </c>
      <c r="R52" s="192">
        <v>2.2000000000000002</v>
      </c>
      <c r="S52" s="192">
        <v>-2.0109999999999899</v>
      </c>
      <c r="T52" s="192">
        <v>-6.3</v>
      </c>
      <c r="U52" s="192" t="s">
        <v>541</v>
      </c>
      <c r="V52" s="192">
        <v>-0.15624117851257999</v>
      </c>
      <c r="W52" s="192">
        <v>-4.4286251068004001E-4</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2.8571428571428501</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44860</v>
      </c>
      <c r="K53" s="242">
        <v>45014</v>
      </c>
      <c r="L53" s="91" t="s">
        <v>83</v>
      </c>
      <c r="M53" s="192">
        <v>2.8571428571428501</v>
      </c>
      <c r="N53" s="192" t="s">
        <v>409</v>
      </c>
      <c r="O53" s="192" t="s">
        <v>409</v>
      </c>
      <c r="P53" s="192" t="s">
        <v>409</v>
      </c>
      <c r="Q53" s="192" t="s">
        <v>409</v>
      </c>
      <c r="R53" s="192">
        <v>2</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721</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722</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45091</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1.2626502739419603</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45019</v>
      </c>
      <c r="K57" s="242">
        <v>45091</v>
      </c>
      <c r="L57" s="91" t="s">
        <v>87</v>
      </c>
      <c r="M57" s="192">
        <v>0.57142857142857095</v>
      </c>
      <c r="N57" s="192">
        <v>2.7899999999999898</v>
      </c>
      <c r="O57" s="192" t="s">
        <v>409</v>
      </c>
      <c r="P57" s="192" t="s">
        <v>409</v>
      </c>
      <c r="Q57" s="192" t="s">
        <v>409</v>
      </c>
      <c r="R57" s="192">
        <v>0.4</v>
      </c>
      <c r="S57" s="192">
        <v>-0.50800000000000001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45091</v>
      </c>
      <c r="L58" s="91" t="s">
        <v>89</v>
      </c>
      <c r="M58" s="192">
        <v>0.57142857142857095</v>
      </c>
      <c r="N58" s="192">
        <v>0</v>
      </c>
      <c r="O58" s="192" t="s">
        <v>409</v>
      </c>
      <c r="P58" s="192" t="s">
        <v>409</v>
      </c>
      <c r="Q58" s="192" t="s">
        <v>409</v>
      </c>
      <c r="R58" s="192">
        <v>0.4</v>
      </c>
      <c r="S58" s="192">
        <v>-0.50800000000000001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45019</v>
      </c>
      <c r="K59" s="242">
        <v>45091</v>
      </c>
      <c r="L59" s="91" t="s">
        <v>91</v>
      </c>
      <c r="M59" s="192">
        <v>8</v>
      </c>
      <c r="N59" s="192" t="s">
        <v>409</v>
      </c>
      <c r="O59" s="192" t="s">
        <v>409</v>
      </c>
      <c r="P59" s="192">
        <v>0</v>
      </c>
      <c r="Q59" s="192" t="s">
        <v>409</v>
      </c>
      <c r="R59" s="192">
        <v>5.6</v>
      </c>
      <c r="S59" s="192" t="s">
        <v>409</v>
      </c>
      <c r="T59" s="192" t="s">
        <v>409</v>
      </c>
      <c r="U59" s="192" t="s">
        <v>409</v>
      </c>
      <c r="V59" s="192">
        <v>-0.43982463127999999</v>
      </c>
      <c r="W59" s="192">
        <v>-0.87219081858770098</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6</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45019</v>
      </c>
      <c r="K60" s="242">
        <v>45014</v>
      </c>
      <c r="L60" s="91" t="s">
        <v>93</v>
      </c>
      <c r="M60" s="192">
        <v>6</v>
      </c>
      <c r="N60" s="192" t="s">
        <v>409</v>
      </c>
      <c r="O60" s="192" t="s">
        <v>409</v>
      </c>
      <c r="P60" s="192" t="s">
        <v>409</v>
      </c>
      <c r="Q60" s="192" t="s">
        <v>409</v>
      </c>
      <c r="R60" s="192">
        <v>4.2</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0.28571428571428598</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0</v>
      </c>
      <c r="J61" s="242">
        <v>44753</v>
      </c>
      <c r="K61" s="242">
        <v>45058</v>
      </c>
      <c r="L61" s="91" t="s">
        <v>95</v>
      </c>
      <c r="M61" s="192">
        <v>0.28571428571428598</v>
      </c>
      <c r="N61" s="192">
        <v>0</v>
      </c>
      <c r="O61" s="192" t="s">
        <v>409</v>
      </c>
      <c r="P61" s="192" t="s">
        <v>409</v>
      </c>
      <c r="Q61" s="192" t="s">
        <v>409</v>
      </c>
      <c r="R61" s="192">
        <v>0.2</v>
      </c>
      <c r="S61" s="192">
        <v>-0.60799999999999998</v>
      </c>
      <c r="T61" s="192">
        <v>-0.55799999999999905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6.9693205243716907</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4.8571428571428497</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44860</v>
      </c>
      <c r="K62" s="242">
        <v>45091</v>
      </c>
      <c r="L62" s="91" t="s">
        <v>97</v>
      </c>
      <c r="M62" s="192">
        <v>4.8571428571428497</v>
      </c>
      <c r="N62" s="192">
        <v>10</v>
      </c>
      <c r="O62" s="192" t="s">
        <v>409</v>
      </c>
      <c r="P62" s="192">
        <v>0.796322822570801</v>
      </c>
      <c r="Q62" s="192" t="s">
        <v>409</v>
      </c>
      <c r="R62" s="192">
        <v>3.4</v>
      </c>
      <c r="S62" s="192">
        <v>-0.90899999999999903</v>
      </c>
      <c r="T62" s="192">
        <v>1.522</v>
      </c>
      <c r="U62" s="192" t="s">
        <v>409</v>
      </c>
      <c r="V62" s="192">
        <v>3.9816141128539997E-2</v>
      </c>
      <c r="W62" s="192">
        <v>-0.18080008029937999</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3.71428571428571</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45019</v>
      </c>
      <c r="K63" s="242">
        <v>45014</v>
      </c>
      <c r="L63" s="91" t="s">
        <v>99</v>
      </c>
      <c r="M63" s="192">
        <v>3.71428571428571</v>
      </c>
      <c r="N63" s="192" t="s">
        <v>409</v>
      </c>
      <c r="O63" s="192" t="s">
        <v>409</v>
      </c>
      <c r="P63" s="192" t="s">
        <v>409</v>
      </c>
      <c r="Q63" s="192" t="s">
        <v>409</v>
      </c>
      <c r="R63" s="192">
        <v>2.6</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2.2021917436152139</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5</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0.96992969512940297</v>
      </c>
      <c r="J64" s="242">
        <v>44860</v>
      </c>
      <c r="K64" s="242">
        <v>45091</v>
      </c>
      <c r="L64" s="91" t="s">
        <v>101</v>
      </c>
      <c r="M64" s="192">
        <v>5</v>
      </c>
      <c r="N64" s="192">
        <v>0</v>
      </c>
      <c r="O64" s="192">
        <v>0</v>
      </c>
      <c r="P64" s="192">
        <v>0.96992969512940297</v>
      </c>
      <c r="Q64" s="192" t="s">
        <v>409</v>
      </c>
      <c r="R64" s="192">
        <v>3.5</v>
      </c>
      <c r="S64" s="192">
        <v>-0.87999999999999901</v>
      </c>
      <c r="T64" s="192">
        <v>-0.66600000000000004</v>
      </c>
      <c r="U64" s="192" t="s">
        <v>539</v>
      </c>
      <c r="V64" s="192">
        <v>-0.10775327682496</v>
      </c>
      <c r="W64" s="192">
        <v>4.8496484756470198E-2</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5.9136645636549696</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4.8571428571428497</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7.2</v>
      </c>
      <c r="J65" s="242">
        <v>44753</v>
      </c>
      <c r="K65" s="242">
        <v>45091</v>
      </c>
      <c r="L65" s="91" t="s">
        <v>102</v>
      </c>
      <c r="M65" s="192">
        <v>4.8571428571428497</v>
      </c>
      <c r="N65" s="192">
        <v>0.31000000000000499</v>
      </c>
      <c r="O65" s="192">
        <v>0</v>
      </c>
      <c r="P65" s="192">
        <v>7.2</v>
      </c>
      <c r="Q65" s="192" t="s">
        <v>409</v>
      </c>
      <c r="R65" s="192">
        <v>3.4</v>
      </c>
      <c r="S65" s="192">
        <v>3.1000000000000499E-2</v>
      </c>
      <c r="T65" s="192">
        <v>-1.00399999999999</v>
      </c>
      <c r="U65" s="192" t="s">
        <v>539</v>
      </c>
      <c r="V65" s="192">
        <v>-1.2958078317260001E-2</v>
      </c>
      <c r="W65" s="192">
        <v>0.36</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45019</v>
      </c>
      <c r="K66" s="242">
        <v>45014</v>
      </c>
      <c r="L66" s="91" t="s">
        <v>104</v>
      </c>
      <c r="M66" s="192">
        <v>8</v>
      </c>
      <c r="N66" s="192" t="s">
        <v>409</v>
      </c>
      <c r="O66" s="192" t="s">
        <v>409</v>
      </c>
      <c r="P66" s="192" t="s">
        <v>409</v>
      </c>
      <c r="Q66" s="192" t="s">
        <v>409</v>
      </c>
      <c r="R66" s="192">
        <v>5.6</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0.57142857142857095</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44860</v>
      </c>
      <c r="K67" s="242">
        <v>45091</v>
      </c>
      <c r="L67" s="91" t="s">
        <v>106</v>
      </c>
      <c r="M67" s="192">
        <v>0.57142857142857095</v>
      </c>
      <c r="N67" s="192">
        <v>0</v>
      </c>
      <c r="O67" s="192" t="s">
        <v>409</v>
      </c>
      <c r="P67" s="192" t="s">
        <v>409</v>
      </c>
      <c r="Q67" s="192" t="s">
        <v>409</v>
      </c>
      <c r="R67" s="192">
        <v>0.4</v>
      </c>
      <c r="S67" s="192">
        <v>-1.867</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0</v>
      </c>
      <c r="J68" s="242">
        <v>44753</v>
      </c>
      <c r="K68" s="242">
        <v>45058</v>
      </c>
      <c r="L68" s="91" t="s">
        <v>108</v>
      </c>
      <c r="M68" s="192">
        <v>0.71428571428571297</v>
      </c>
      <c r="N68" s="192">
        <v>0</v>
      </c>
      <c r="O68" s="192" t="s">
        <v>409</v>
      </c>
      <c r="P68" s="192" t="s">
        <v>409</v>
      </c>
      <c r="Q68" s="192" t="s">
        <v>409</v>
      </c>
      <c r="R68" s="192">
        <v>0.5</v>
      </c>
      <c r="S68" s="192">
        <v>-0.60599999999999898</v>
      </c>
      <c r="T68" s="192">
        <v>-0.629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8.8571428571428505</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44753</v>
      </c>
      <c r="K69" s="242">
        <v>45091</v>
      </c>
      <c r="L69" s="91" t="s">
        <v>110</v>
      </c>
      <c r="M69" s="192">
        <v>8.8571428571428505</v>
      </c>
      <c r="N69" s="192" t="s">
        <v>409</v>
      </c>
      <c r="O69" s="192" t="s">
        <v>409</v>
      </c>
      <c r="P69" s="192">
        <v>0</v>
      </c>
      <c r="Q69" s="192" t="s">
        <v>409</v>
      </c>
      <c r="R69" s="192">
        <v>6.2</v>
      </c>
      <c r="S69" s="192" t="s">
        <v>409</v>
      </c>
      <c r="T69" s="192" t="s">
        <v>409</v>
      </c>
      <c r="U69" s="192" t="s">
        <v>409</v>
      </c>
      <c r="V69" s="192">
        <v>-8.2077265481800096E-2</v>
      </c>
      <c r="W69" s="192">
        <v>-0.23402236554799999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45091</v>
      </c>
      <c r="L70" s="91" t="s">
        <v>112</v>
      </c>
      <c r="M70" s="192">
        <v>0.28571428571428598</v>
      </c>
      <c r="N70" s="192">
        <v>0</v>
      </c>
      <c r="O70" s="192" t="s">
        <v>409</v>
      </c>
      <c r="P70" s="192" t="s">
        <v>409</v>
      </c>
      <c r="Q70" s="192" t="s">
        <v>409</v>
      </c>
      <c r="R70" s="192">
        <v>0.2</v>
      </c>
      <c r="S70" s="192">
        <v>-0.83299999999999896</v>
      </c>
      <c r="T70" s="192">
        <v>-0.159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6.1428571428571397</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45019</v>
      </c>
      <c r="K71" s="242">
        <v>45091</v>
      </c>
      <c r="L71" s="91" t="s">
        <v>114</v>
      </c>
      <c r="M71" s="192">
        <v>6.1428571428571397</v>
      </c>
      <c r="N71" s="192">
        <v>0</v>
      </c>
      <c r="O71" s="192" t="s">
        <v>409</v>
      </c>
      <c r="P71" s="192">
        <v>0</v>
      </c>
      <c r="Q71" s="192" t="s">
        <v>409</v>
      </c>
      <c r="R71" s="192">
        <v>4.3</v>
      </c>
      <c r="S71" s="192">
        <v>-2.5</v>
      </c>
      <c r="T71" s="192">
        <v>-4.351</v>
      </c>
      <c r="U71" s="192" t="s">
        <v>409</v>
      </c>
      <c r="V71" s="192">
        <v>-1.3623103479301599</v>
      </c>
      <c r="W71" s="192">
        <v>-0.52961431282758997</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45091</v>
      </c>
      <c r="L72" s="91" t="s">
        <v>116</v>
      </c>
      <c r="M72" s="192">
        <v>0.57142857142857095</v>
      </c>
      <c r="N72" s="192">
        <v>0</v>
      </c>
      <c r="O72" s="192" t="s">
        <v>409</v>
      </c>
      <c r="P72" s="192" t="s">
        <v>409</v>
      </c>
      <c r="Q72" s="192" t="s">
        <v>409</v>
      </c>
      <c r="R72" s="192">
        <v>0.4</v>
      </c>
      <c r="S72" s="192">
        <v>-0.58299999999999996</v>
      </c>
      <c r="T72" s="192">
        <v>-0.157999999999999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723</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45019</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0</v>
      </c>
      <c r="J75" s="242">
        <v>45019</v>
      </c>
      <c r="K75" s="242">
        <v>45091</v>
      </c>
      <c r="L75" s="91" t="s">
        <v>119</v>
      </c>
      <c r="M75" s="192">
        <v>6</v>
      </c>
      <c r="N75" s="192" t="s">
        <v>409</v>
      </c>
      <c r="O75" s="192" t="s">
        <v>409</v>
      </c>
      <c r="P75" s="192">
        <v>0</v>
      </c>
      <c r="Q75" s="192" t="s">
        <v>409</v>
      </c>
      <c r="R75" s="192">
        <v>4.2</v>
      </c>
      <c r="S75" s="192" t="s">
        <v>409</v>
      </c>
      <c r="T75" s="192" t="s">
        <v>409</v>
      </c>
      <c r="U75" s="192" t="s">
        <v>409</v>
      </c>
      <c r="V75" s="192">
        <v>-2.3412159158450001E-2</v>
      </c>
      <c r="W75" s="192">
        <v>-9.1243072539560099E-2</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0.71428571428571297</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44753</v>
      </c>
      <c r="K76" s="242">
        <v>45091</v>
      </c>
      <c r="L76" s="91" t="s">
        <v>121</v>
      </c>
      <c r="M76" s="192">
        <v>0.71428571428571297</v>
      </c>
      <c r="N76" s="192">
        <v>0</v>
      </c>
      <c r="O76" s="192" t="s">
        <v>409</v>
      </c>
      <c r="P76" s="192" t="s">
        <v>409</v>
      </c>
      <c r="Q76" s="192" t="s">
        <v>409</v>
      </c>
      <c r="R76" s="192">
        <v>0.5</v>
      </c>
      <c r="S76" s="192">
        <v>-0.77499999999999902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6.0944940022004364</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3.71428571428571</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45019</v>
      </c>
      <c r="K77" s="242">
        <v>45091</v>
      </c>
      <c r="L77" s="91" t="s">
        <v>123</v>
      </c>
      <c r="M77" s="192">
        <v>3.71428571428571</v>
      </c>
      <c r="N77" s="192">
        <v>10</v>
      </c>
      <c r="O77" s="192">
        <v>10</v>
      </c>
      <c r="P77" s="192">
        <v>0</v>
      </c>
      <c r="Q77" s="192" t="s">
        <v>409</v>
      </c>
      <c r="R77" s="192">
        <v>2.6</v>
      </c>
      <c r="S77" s="192">
        <v>-1.91</v>
      </c>
      <c r="T77" s="192">
        <v>2.1</v>
      </c>
      <c r="U77" s="192" t="s">
        <v>541</v>
      </c>
      <c r="V77" s="192">
        <v>-0.71713309152656002</v>
      </c>
      <c r="W77" s="192">
        <v>-0.32820543474988001</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0</v>
      </c>
      <c r="J78" s="242">
        <v>45019</v>
      </c>
      <c r="K78" s="242">
        <v>45091</v>
      </c>
      <c r="L78" s="91" t="s">
        <v>125</v>
      </c>
      <c r="M78" s="192">
        <v>7.4285714285714199</v>
      </c>
      <c r="N78" s="192" t="s">
        <v>409</v>
      </c>
      <c r="O78" s="192">
        <v>0</v>
      </c>
      <c r="P78" s="192">
        <v>0</v>
      </c>
      <c r="Q78" s="192" t="s">
        <v>409</v>
      </c>
      <c r="R78" s="192">
        <v>5.2</v>
      </c>
      <c r="S78" s="192" t="s">
        <v>409</v>
      </c>
      <c r="T78" s="192" t="s">
        <v>409</v>
      </c>
      <c r="U78" s="192" t="s">
        <v>539</v>
      </c>
      <c r="V78" s="192">
        <v>-0.44264566184999798</v>
      </c>
      <c r="W78" s="192">
        <v>-0.16160060185240299</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724</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8.71428571428571</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0</v>
      </c>
      <c r="J80" s="242">
        <v>45019</v>
      </c>
      <c r="K80" s="242">
        <v>45091</v>
      </c>
      <c r="L80" s="91" t="s">
        <v>127</v>
      </c>
      <c r="M80" s="192">
        <v>8.71428571428571</v>
      </c>
      <c r="N80" s="192" t="s">
        <v>409</v>
      </c>
      <c r="O80" s="192" t="s">
        <v>409</v>
      </c>
      <c r="P80" s="192">
        <v>0</v>
      </c>
      <c r="Q80" s="192" t="s">
        <v>409</v>
      </c>
      <c r="R80" s="192">
        <v>6.1</v>
      </c>
      <c r="S80" s="192" t="s">
        <v>409</v>
      </c>
      <c r="T80" s="192" t="s">
        <v>409</v>
      </c>
      <c r="U80" s="192" t="s">
        <v>409</v>
      </c>
      <c r="V80" s="192">
        <v>-0.39647748548810002</v>
      </c>
      <c r="W80" s="192">
        <v>-0.7389788385935</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0</v>
      </c>
      <c r="J81" s="242">
        <v>45019</v>
      </c>
      <c r="K81" s="242">
        <v>45091</v>
      </c>
      <c r="L81" s="91" t="s">
        <v>128</v>
      </c>
      <c r="M81" s="192">
        <v>10</v>
      </c>
      <c r="N81" s="192" t="s">
        <v>409</v>
      </c>
      <c r="O81" s="192" t="s">
        <v>409</v>
      </c>
      <c r="P81" s="192">
        <v>0</v>
      </c>
      <c r="Q81" s="192" t="s">
        <v>409</v>
      </c>
      <c r="R81" s="192">
        <v>7</v>
      </c>
      <c r="S81" s="192" t="s">
        <v>409</v>
      </c>
      <c r="T81" s="192" t="s">
        <v>409</v>
      </c>
      <c r="U81" s="192" t="s">
        <v>409</v>
      </c>
      <c r="V81" s="192">
        <v>-0.17465607851859999</v>
      </c>
      <c r="W81" s="192">
        <v>-0.2686697899346</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9.71428571428571</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0</v>
      </c>
      <c r="J82" s="242">
        <v>45019</v>
      </c>
      <c r="K82" s="242">
        <v>45091</v>
      </c>
      <c r="L82" s="91" t="s">
        <v>130</v>
      </c>
      <c r="M82" s="192">
        <v>9.71428571428571</v>
      </c>
      <c r="N82" s="192" t="s">
        <v>409</v>
      </c>
      <c r="O82" s="192" t="s">
        <v>409</v>
      </c>
      <c r="P82" s="192">
        <v>0</v>
      </c>
      <c r="Q82" s="192" t="s">
        <v>409</v>
      </c>
      <c r="R82" s="192">
        <v>6.8</v>
      </c>
      <c r="S82" s="192" t="s">
        <v>409</v>
      </c>
      <c r="T82" s="192" t="s">
        <v>409</v>
      </c>
      <c r="U82" s="192" t="s">
        <v>409</v>
      </c>
      <c r="V82" s="192">
        <v>-0.69102417425670004</v>
      </c>
      <c r="W82" s="192">
        <v>-0.77232812801810302</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45019</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0.85714285714285499</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44753</v>
      </c>
      <c r="K84" s="242">
        <v>45091</v>
      </c>
      <c r="L84" s="91" t="s">
        <v>134</v>
      </c>
      <c r="M84" s="192">
        <v>0.85714285714285499</v>
      </c>
      <c r="N84" s="192">
        <v>0</v>
      </c>
      <c r="O84" s="192" t="s">
        <v>409</v>
      </c>
      <c r="P84" s="192" t="s">
        <v>409</v>
      </c>
      <c r="Q84" s="192" t="s">
        <v>409</v>
      </c>
      <c r="R84" s="192">
        <v>0.6</v>
      </c>
      <c r="S84" s="192">
        <v>-2.5750000000000002</v>
      </c>
      <c r="T84" s="192">
        <v>-1.5499999999999901</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3.1428571428571401</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45019</v>
      </c>
      <c r="K85" s="242">
        <v>45014</v>
      </c>
      <c r="L85" s="91" t="s">
        <v>136</v>
      </c>
      <c r="M85" s="192">
        <v>3.1428571428571401</v>
      </c>
      <c r="N85" s="192" t="s">
        <v>409</v>
      </c>
      <c r="O85" s="192" t="s">
        <v>409</v>
      </c>
      <c r="P85" s="192" t="s">
        <v>409</v>
      </c>
      <c r="Q85" s="192" t="s">
        <v>409</v>
      </c>
      <c r="R85" s="192">
        <v>2.2000000000000002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725</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45019</v>
      </c>
      <c r="K87" s="242">
        <v>45091</v>
      </c>
      <c r="L87" s="91" t="s">
        <v>138</v>
      </c>
      <c r="M87" s="192">
        <v>8</v>
      </c>
      <c r="N87" s="192" t="s">
        <v>409</v>
      </c>
      <c r="O87" s="192" t="s">
        <v>409</v>
      </c>
      <c r="P87" s="192">
        <v>0</v>
      </c>
      <c r="Q87" s="192" t="s">
        <v>409</v>
      </c>
      <c r="R87" s="192">
        <v>5.6</v>
      </c>
      <c r="S87" s="192" t="s">
        <v>409</v>
      </c>
      <c r="T87" s="192" t="s">
        <v>409</v>
      </c>
      <c r="U87" s="192" t="s">
        <v>409</v>
      </c>
      <c r="V87" s="192">
        <v>-0.51104259490970005</v>
      </c>
      <c r="W87" s="192">
        <v>-0.309284210205099</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726</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5.5714285714285703</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45019</v>
      </c>
      <c r="K89" s="242">
        <v>45014</v>
      </c>
      <c r="L89" s="91" t="s">
        <v>140</v>
      </c>
      <c r="M89" s="192">
        <v>5.5714285714285703</v>
      </c>
      <c r="N89" s="192" t="s">
        <v>409</v>
      </c>
      <c r="O89" s="192" t="s">
        <v>409</v>
      </c>
      <c r="P89" s="192" t="s">
        <v>409</v>
      </c>
      <c r="Q89" s="192" t="s">
        <v>409</v>
      </c>
      <c r="R89" s="192">
        <v>3.9</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45091</v>
      </c>
      <c r="L90" s="91" t="s">
        <v>727</v>
      </c>
      <c r="M90" s="192" t="s">
        <v>409</v>
      </c>
      <c r="N90" s="192">
        <v>0</v>
      </c>
      <c r="O90" s="192" t="s">
        <v>409</v>
      </c>
      <c r="P90" s="192" t="s">
        <v>409</v>
      </c>
      <c r="Q90" s="192" t="s">
        <v>409</v>
      </c>
      <c r="R90" s="192" t="s">
        <v>409</v>
      </c>
      <c r="S90" s="192">
        <v>-0.97499999999999898</v>
      </c>
      <c r="T90" s="192">
        <v>-0.63300000000000001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5.1916141172911772</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3.3099999999999898</v>
      </c>
      <c r="J91" s="242">
        <v>44860</v>
      </c>
      <c r="K91" s="242">
        <v>45091</v>
      </c>
      <c r="L91" s="91" t="s">
        <v>142</v>
      </c>
      <c r="M91" s="192">
        <v>8.1428571428571406</v>
      </c>
      <c r="N91" s="192">
        <v>3.3099999999999898</v>
      </c>
      <c r="O91" s="192" t="s">
        <v>409</v>
      </c>
      <c r="P91" s="192">
        <v>0</v>
      </c>
      <c r="Q91" s="192" t="s">
        <v>409</v>
      </c>
      <c r="R91" s="192">
        <v>5.7</v>
      </c>
      <c r="S91" s="192">
        <v>0.33099999999999902</v>
      </c>
      <c r="T91" s="192">
        <v>-2.343</v>
      </c>
      <c r="U91" s="192" t="s">
        <v>409</v>
      </c>
      <c r="V91" s="192">
        <v>-0.60175514221189996</v>
      </c>
      <c r="W91" s="192">
        <v>-0.173926353454601</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45019</v>
      </c>
      <c r="K92" s="242">
        <v>45091</v>
      </c>
      <c r="L92" s="91" t="s">
        <v>144</v>
      </c>
      <c r="M92" s="192">
        <v>1.4285714285714199</v>
      </c>
      <c r="N92" s="192">
        <v>0</v>
      </c>
      <c r="O92" s="192">
        <v>0</v>
      </c>
      <c r="P92" s="192">
        <v>0</v>
      </c>
      <c r="Q92" s="192" t="s">
        <v>409</v>
      </c>
      <c r="R92" s="192">
        <v>1</v>
      </c>
      <c r="S92" s="192">
        <v>-1.3089999999999999</v>
      </c>
      <c r="T92" s="192">
        <v>-0.90799999999999903</v>
      </c>
      <c r="U92" s="192" t="s">
        <v>539</v>
      </c>
      <c r="V92" s="192">
        <v>-2.5593019407740298E-3</v>
      </c>
      <c r="W92" s="192">
        <v>0</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9.3531339685047161</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9.4285714285714199</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9.2783000792360308</v>
      </c>
      <c r="J93" s="242">
        <v>45019</v>
      </c>
      <c r="K93" s="242">
        <v>45091</v>
      </c>
      <c r="L93" s="91" t="s">
        <v>146</v>
      </c>
      <c r="M93" s="192">
        <v>9.4285714285714199</v>
      </c>
      <c r="N93" s="192" t="s">
        <v>409</v>
      </c>
      <c r="O93" s="192" t="s">
        <v>409</v>
      </c>
      <c r="P93" s="192">
        <v>9.2783000792360308</v>
      </c>
      <c r="Q93" s="192" t="s">
        <v>409</v>
      </c>
      <c r="R93" s="192">
        <v>6.6</v>
      </c>
      <c r="S93" s="192" t="s">
        <v>409</v>
      </c>
      <c r="T93" s="192" t="s">
        <v>409</v>
      </c>
      <c r="U93" s="192" t="s">
        <v>409</v>
      </c>
      <c r="V93" s="192">
        <v>0.46391500396180202</v>
      </c>
      <c r="W93" s="192">
        <v>-7.0194058606300999E-2</v>
      </c>
      <c r="X93" s="192" t="s">
        <v>409</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45019</v>
      </c>
      <c r="K94" s="242">
        <v>45091</v>
      </c>
      <c r="L94" s="91" t="s">
        <v>148</v>
      </c>
      <c r="M94" s="192">
        <v>1.71428571428571</v>
      </c>
      <c r="N94" s="192">
        <v>0</v>
      </c>
      <c r="O94" s="192">
        <v>0</v>
      </c>
      <c r="P94" s="192" t="s">
        <v>409</v>
      </c>
      <c r="Q94" s="192" t="s">
        <v>409</v>
      </c>
      <c r="R94" s="192">
        <v>1.2</v>
      </c>
      <c r="S94" s="192">
        <v>-0.47299999999999898</v>
      </c>
      <c r="T94" s="192">
        <v>-8.4999999999999895E-2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4.5714285714285703</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44753</v>
      </c>
      <c r="K95" s="242">
        <v>45091</v>
      </c>
      <c r="L95" s="91" t="s">
        <v>150</v>
      </c>
      <c r="M95" s="192">
        <v>4.5714285714285703</v>
      </c>
      <c r="N95" s="192">
        <v>0</v>
      </c>
      <c r="O95" s="192">
        <v>0</v>
      </c>
      <c r="P95" s="192">
        <v>0</v>
      </c>
      <c r="Q95" s="192" t="s">
        <v>409</v>
      </c>
      <c r="R95" s="192">
        <v>3.2</v>
      </c>
      <c r="S95" s="192">
        <v>-0.62999999999999901</v>
      </c>
      <c r="T95" s="192">
        <v>-0.57999999999999996</v>
      </c>
      <c r="U95" s="192" t="s">
        <v>539</v>
      </c>
      <c r="V95" s="192">
        <v>-0.64692610551278995</v>
      </c>
      <c r="W95" s="192">
        <v>-0.53589258316681998</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728</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6.5714285714285703</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44753</v>
      </c>
      <c r="K97" s="242">
        <v>44753</v>
      </c>
      <c r="L97" s="91" t="s">
        <v>152</v>
      </c>
      <c r="M97" s="192">
        <v>6.5714285714285703</v>
      </c>
      <c r="N97" s="192" t="s">
        <v>409</v>
      </c>
      <c r="O97" s="192">
        <v>0</v>
      </c>
      <c r="P97" s="192" t="s">
        <v>409</v>
      </c>
      <c r="Q97" s="192" t="s">
        <v>409</v>
      </c>
      <c r="R97" s="192">
        <v>4.5999999999999996</v>
      </c>
      <c r="S97" s="192" t="s">
        <v>409</v>
      </c>
      <c r="T97" s="192" t="s">
        <v>409</v>
      </c>
      <c r="U97" s="192" t="s">
        <v>539</v>
      </c>
      <c r="V97" s="192" t="s">
        <v>409</v>
      </c>
      <c r="W97" s="192" t="s">
        <v>409</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1.2961481396815711</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3.92</v>
      </c>
      <c r="J98" s="242">
        <v>44860</v>
      </c>
      <c r="K98" s="242">
        <v>45091</v>
      </c>
      <c r="L98" s="91" t="s">
        <v>154</v>
      </c>
      <c r="M98" s="192">
        <v>0.42857142857142799</v>
      </c>
      <c r="N98" s="192">
        <v>3.92</v>
      </c>
      <c r="O98" s="192" t="s">
        <v>409</v>
      </c>
      <c r="P98" s="192" t="s">
        <v>409</v>
      </c>
      <c r="Q98" s="192" t="s">
        <v>409</v>
      </c>
      <c r="R98" s="192">
        <v>0.3</v>
      </c>
      <c r="S98" s="192">
        <v>-1.75</v>
      </c>
      <c r="T98" s="192">
        <v>0.39200000000000002</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3.6668398227512298</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3.62</v>
      </c>
      <c r="J99" s="242">
        <v>45019</v>
      </c>
      <c r="K99" s="242">
        <v>45091</v>
      </c>
      <c r="L99" s="91" t="s">
        <v>155</v>
      </c>
      <c r="M99" s="192">
        <v>3.71428571428571</v>
      </c>
      <c r="N99" s="192">
        <v>3.62</v>
      </c>
      <c r="O99" s="192" t="s">
        <v>409</v>
      </c>
      <c r="P99" s="192" t="s">
        <v>409</v>
      </c>
      <c r="Q99" s="192" t="s">
        <v>409</v>
      </c>
      <c r="R99" s="192">
        <v>2.6</v>
      </c>
      <c r="S99" s="192">
        <v>0.36199999999999999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45019</v>
      </c>
      <c r="K100" s="242">
        <v>45014</v>
      </c>
      <c r="L100" s="91" t="s">
        <v>157</v>
      </c>
      <c r="M100" s="192">
        <v>5.5714285714285703</v>
      </c>
      <c r="N100" s="192" t="s">
        <v>409</v>
      </c>
      <c r="O100" s="192" t="s">
        <v>409</v>
      </c>
      <c r="P100" s="192" t="s">
        <v>409</v>
      </c>
      <c r="Q100" s="192" t="s">
        <v>409</v>
      </c>
      <c r="R100" s="192">
        <v>3.9</v>
      </c>
      <c r="S100" s="192" t="s">
        <v>409</v>
      </c>
      <c r="T100" s="192" t="s">
        <v>409</v>
      </c>
      <c r="U100" s="192" t="s">
        <v>409</v>
      </c>
      <c r="V100" s="192" t="s">
        <v>409</v>
      </c>
      <c r="W100" s="192" t="s">
        <v>409</v>
      </c>
      <c r="X100" s="192" t="s">
        <v>409</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45091</v>
      </c>
      <c r="L101" s="91" t="s">
        <v>159</v>
      </c>
      <c r="M101" s="192">
        <v>0.28571428571428598</v>
      </c>
      <c r="N101" s="192">
        <v>0</v>
      </c>
      <c r="O101" s="192" t="s">
        <v>409</v>
      </c>
      <c r="P101" s="192" t="s">
        <v>409</v>
      </c>
      <c r="Q101" s="192" t="s">
        <v>409</v>
      </c>
      <c r="R101" s="192">
        <v>0.2</v>
      </c>
      <c r="S101" s="192">
        <v>-2.2669999999999999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2.391054758290331</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6.6699999999999902</v>
      </c>
      <c r="J102" s="242">
        <v>45019</v>
      </c>
      <c r="K102" s="242">
        <v>45091</v>
      </c>
      <c r="L102" s="91" t="s">
        <v>161</v>
      </c>
      <c r="M102" s="192">
        <v>0.85714285714285499</v>
      </c>
      <c r="N102" s="192">
        <v>6.6699999999999902</v>
      </c>
      <c r="O102" s="192" t="s">
        <v>409</v>
      </c>
      <c r="P102" s="192" t="s">
        <v>409</v>
      </c>
      <c r="Q102" s="192" t="s">
        <v>409</v>
      </c>
      <c r="R102" s="192">
        <v>0.6</v>
      </c>
      <c r="S102" s="192">
        <v>-1.1919999999999999</v>
      </c>
      <c r="T102" s="192">
        <v>0.66699999999999904</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1.1180339887498874</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45019</v>
      </c>
      <c r="K103" s="242">
        <v>45091</v>
      </c>
      <c r="L103" s="91" t="s">
        <v>163</v>
      </c>
      <c r="M103" s="192">
        <v>0.71428571428571297</v>
      </c>
      <c r="N103" s="192">
        <v>1.74999999999998</v>
      </c>
      <c r="O103" s="192" t="s">
        <v>409</v>
      </c>
      <c r="P103" s="192" t="s">
        <v>409</v>
      </c>
      <c r="Q103" s="192" t="s">
        <v>409</v>
      </c>
      <c r="R103" s="192">
        <v>0.5</v>
      </c>
      <c r="S103" s="192">
        <v>-1.4249999999999901</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5.8571428571428497</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44753</v>
      </c>
      <c r="K104" s="242">
        <v>45091</v>
      </c>
      <c r="L104" s="91" t="s">
        <v>165</v>
      </c>
      <c r="M104" s="192">
        <v>5.8571428571428497</v>
      </c>
      <c r="N104" s="192">
        <v>0</v>
      </c>
      <c r="O104" s="192" t="s">
        <v>409</v>
      </c>
      <c r="P104" s="192" t="s">
        <v>409</v>
      </c>
      <c r="Q104" s="192" t="s">
        <v>409</v>
      </c>
      <c r="R104" s="192">
        <v>4.0999999999999996</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45019</v>
      </c>
      <c r="K105" s="242">
        <v>45091</v>
      </c>
      <c r="L105" s="91" t="s">
        <v>167</v>
      </c>
      <c r="M105" s="192">
        <v>5.4285714285714199</v>
      </c>
      <c r="N105" s="192">
        <v>10</v>
      </c>
      <c r="O105" s="192">
        <v>10</v>
      </c>
      <c r="P105" s="192" t="s">
        <v>409</v>
      </c>
      <c r="Q105" s="192" t="s">
        <v>409</v>
      </c>
      <c r="R105" s="192">
        <v>3.8</v>
      </c>
      <c r="S105" s="192">
        <v>-1.242</v>
      </c>
      <c r="T105" s="192">
        <v>1.375</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45091</v>
      </c>
      <c r="L106" s="91" t="s">
        <v>169</v>
      </c>
      <c r="M106" s="192">
        <v>0.57142857142857095</v>
      </c>
      <c r="N106" s="192">
        <v>0.34000000000000302</v>
      </c>
      <c r="O106" s="192" t="s">
        <v>409</v>
      </c>
      <c r="P106" s="192" t="s">
        <v>409</v>
      </c>
      <c r="Q106" s="192" t="s">
        <v>409</v>
      </c>
      <c r="R106" s="192">
        <v>0.4</v>
      </c>
      <c r="S106" s="192">
        <v>-0.25900000000000001</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7.8571428571428497</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45019</v>
      </c>
      <c r="K108" s="242">
        <v>45091</v>
      </c>
      <c r="L108" s="91" t="s">
        <v>173</v>
      </c>
      <c r="M108" s="192">
        <v>7.8571428571428497</v>
      </c>
      <c r="N108" s="192" t="s">
        <v>409</v>
      </c>
      <c r="O108" s="192">
        <v>0</v>
      </c>
      <c r="P108" s="192">
        <v>0</v>
      </c>
      <c r="Q108" s="192" t="s">
        <v>409</v>
      </c>
      <c r="R108" s="192">
        <v>5.5</v>
      </c>
      <c r="S108" s="192" t="s">
        <v>409</v>
      </c>
      <c r="T108" s="192" t="s">
        <v>409</v>
      </c>
      <c r="U108" s="192" t="s">
        <v>539</v>
      </c>
      <c r="V108" s="192">
        <v>-0.82157980394380203</v>
      </c>
      <c r="W108" s="192">
        <v>-0.73526673118779895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4.108179993274728</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4.71428571428571</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45019</v>
      </c>
      <c r="K109" s="242">
        <v>45091</v>
      </c>
      <c r="L109" s="91" t="s">
        <v>174</v>
      </c>
      <c r="M109" s="192">
        <v>4.71428571428571</v>
      </c>
      <c r="N109" s="192">
        <v>3.5799999999999801</v>
      </c>
      <c r="O109" s="192" t="s">
        <v>409</v>
      </c>
      <c r="P109" s="192">
        <v>0</v>
      </c>
      <c r="Q109" s="192" t="s">
        <v>409</v>
      </c>
      <c r="R109" s="192">
        <v>3.3</v>
      </c>
      <c r="S109" s="192">
        <v>0</v>
      </c>
      <c r="T109" s="192">
        <v>0.35799999999999799</v>
      </c>
      <c r="U109" s="192" t="s">
        <v>409</v>
      </c>
      <c r="V109" s="192">
        <v>-6.2930336414079899E-2</v>
      </c>
      <c r="W109" s="192">
        <v>-6.2945986020509895E-2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8.2857142857142794</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45019</v>
      </c>
      <c r="K110" s="242">
        <v>45014</v>
      </c>
      <c r="L110" s="91" t="s">
        <v>176</v>
      </c>
      <c r="M110" s="192">
        <v>8.2857142857142794</v>
      </c>
      <c r="N110" s="192" t="s">
        <v>409</v>
      </c>
      <c r="O110" s="192" t="s">
        <v>409</v>
      </c>
      <c r="P110" s="192" t="s">
        <v>409</v>
      </c>
      <c r="Q110" s="192" t="s">
        <v>409</v>
      </c>
      <c r="R110" s="192">
        <v>5.8</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44860</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45019</v>
      </c>
      <c r="K112" s="242">
        <v>45014</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45091</v>
      </c>
      <c r="L113" s="91" t="s">
        <v>180</v>
      </c>
      <c r="M113" s="192">
        <v>0.57142857142857095</v>
      </c>
      <c r="N113" s="192">
        <v>0</v>
      </c>
      <c r="O113" s="192" t="s">
        <v>409</v>
      </c>
      <c r="P113" s="192" t="s">
        <v>409</v>
      </c>
      <c r="Q113" s="192" t="s">
        <v>409</v>
      </c>
      <c r="R113" s="192">
        <v>0.4</v>
      </c>
      <c r="S113" s="192">
        <v>-0.79199999999999904</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45019</v>
      </c>
      <c r="K114" s="242">
        <v>45091</v>
      </c>
      <c r="L114" s="91" t="s">
        <v>182</v>
      </c>
      <c r="M114" s="192">
        <v>2.4285714285714199</v>
      </c>
      <c r="N114" s="192">
        <v>0</v>
      </c>
      <c r="O114" s="192" t="s">
        <v>409</v>
      </c>
      <c r="P114" s="192" t="s">
        <v>409</v>
      </c>
      <c r="Q114" s="192" t="s">
        <v>409</v>
      </c>
      <c r="R114" s="192">
        <v>1.7</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7.1428571428571397</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45019</v>
      </c>
      <c r="K115" s="242">
        <v>45014</v>
      </c>
      <c r="L115" s="91" t="s">
        <v>184</v>
      </c>
      <c r="M115" s="192">
        <v>7.1428571428571397</v>
      </c>
      <c r="N115" s="192" t="s">
        <v>409</v>
      </c>
      <c r="O115" s="192" t="s">
        <v>409</v>
      </c>
      <c r="P115" s="192">
        <v>0</v>
      </c>
      <c r="Q115" s="192" t="s">
        <v>409</v>
      </c>
      <c r="R115" s="192">
        <v>5</v>
      </c>
      <c r="S115" s="192" t="s">
        <v>409</v>
      </c>
      <c r="T115" s="192" t="s">
        <v>409</v>
      </c>
      <c r="U115" s="192" t="s">
        <v>409</v>
      </c>
      <c r="V115" s="192">
        <v>-6.2999587262930298E-2</v>
      </c>
      <c r="W115" s="192">
        <v>-0.14965864351265001</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45019</v>
      </c>
      <c r="K116" s="242">
        <v>45058</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864</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10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10</v>
      </c>
      <c r="J117" s="242">
        <v>45019</v>
      </c>
      <c r="K117" s="242">
        <v>45091</v>
      </c>
      <c r="L117" s="91" t="s">
        <v>188</v>
      </c>
      <c r="M117" s="192">
        <v>10</v>
      </c>
      <c r="N117" s="192" t="s">
        <v>409</v>
      </c>
      <c r="O117" s="192" t="s">
        <v>409</v>
      </c>
      <c r="P117" s="192">
        <v>10</v>
      </c>
      <c r="Q117" s="192" t="s">
        <v>409</v>
      </c>
      <c r="R117" s="192">
        <v>7.1</v>
      </c>
      <c r="S117" s="192" t="s">
        <v>409</v>
      </c>
      <c r="T117" s="192" t="s">
        <v>409</v>
      </c>
      <c r="U117" s="192" t="s">
        <v>409</v>
      </c>
      <c r="V117" s="192">
        <v>0.70167494121909602</v>
      </c>
      <c r="W117" s="192">
        <v>-0.42736895277389703</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4.1428571428571397</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45019</v>
      </c>
      <c r="K118" s="242">
        <v>45014</v>
      </c>
      <c r="L118" s="91" t="s">
        <v>190</v>
      </c>
      <c r="M118" s="192">
        <v>4.1428571428571397</v>
      </c>
      <c r="N118" s="192" t="s">
        <v>409</v>
      </c>
      <c r="O118" s="192" t="s">
        <v>409</v>
      </c>
      <c r="P118" s="192" t="s">
        <v>409</v>
      </c>
      <c r="Q118" s="192" t="s">
        <v>409</v>
      </c>
      <c r="R118" s="192">
        <v>2.9</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5.4285714285714199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45019</v>
      </c>
      <c r="K119" s="242">
        <v>45091</v>
      </c>
      <c r="L119" s="91" t="s">
        <v>191</v>
      </c>
      <c r="M119" s="192">
        <v>5.4285714285714199</v>
      </c>
      <c r="N119" s="192" t="s">
        <v>409</v>
      </c>
      <c r="O119" s="192" t="s">
        <v>409</v>
      </c>
      <c r="P119" s="192">
        <v>0</v>
      </c>
      <c r="Q119" s="192" t="s">
        <v>409</v>
      </c>
      <c r="R119" s="192">
        <v>3.8</v>
      </c>
      <c r="S119" s="192" t="s">
        <v>409</v>
      </c>
      <c r="T119" s="192" t="s">
        <v>409</v>
      </c>
      <c r="U119" s="192" t="s">
        <v>409</v>
      </c>
      <c r="V119" s="192">
        <v>-0.36287285376331002</v>
      </c>
      <c r="W119" s="192">
        <v>-1.0804503700641901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45019</v>
      </c>
      <c r="K121" s="242">
        <v>45091</v>
      </c>
      <c r="L121" s="91" t="s">
        <v>195</v>
      </c>
      <c r="M121" s="192">
        <v>4.1428571428571397</v>
      </c>
      <c r="N121" s="192">
        <v>1.5</v>
      </c>
      <c r="O121" s="192">
        <v>0</v>
      </c>
      <c r="P121" s="192">
        <v>10</v>
      </c>
      <c r="Q121" s="192" t="s">
        <v>409</v>
      </c>
      <c r="R121" s="192">
        <v>2.9</v>
      </c>
      <c r="S121" s="192">
        <v>0.15</v>
      </c>
      <c r="T121" s="192">
        <v>-0.4</v>
      </c>
      <c r="U121" s="192" t="s">
        <v>539</v>
      </c>
      <c r="V121" s="192">
        <v>4.5910000000000002</v>
      </c>
      <c r="W121" s="192">
        <v>0.70699999999999996</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44860</v>
      </c>
      <c r="K122" s="242">
        <v>45091</v>
      </c>
      <c r="L122" s="91" t="s">
        <v>197</v>
      </c>
      <c r="M122" s="192">
        <v>9</v>
      </c>
      <c r="N122" s="192" t="s">
        <v>409</v>
      </c>
      <c r="O122" s="192" t="s">
        <v>409</v>
      </c>
      <c r="P122" s="192">
        <v>0</v>
      </c>
      <c r="Q122" s="192" t="s">
        <v>409</v>
      </c>
      <c r="R122" s="192">
        <v>6.3</v>
      </c>
      <c r="S122" s="192" t="s">
        <v>409</v>
      </c>
      <c r="T122" s="192" t="s">
        <v>409</v>
      </c>
      <c r="U122" s="192" t="s">
        <v>409</v>
      </c>
      <c r="V122" s="192">
        <v>-0.592858364722602</v>
      </c>
      <c r="W122" s="192">
        <v>-0.398115885277598</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0</v>
      </c>
      <c r="J123" s="242">
        <v>44753</v>
      </c>
      <c r="K123" s="242">
        <v>45091</v>
      </c>
      <c r="L123" s="91" t="s">
        <v>199</v>
      </c>
      <c r="M123" s="192">
        <v>1.1428571428571399</v>
      </c>
      <c r="N123" s="192">
        <v>0</v>
      </c>
      <c r="O123" s="192" t="s">
        <v>409</v>
      </c>
      <c r="P123" s="192" t="s">
        <v>409</v>
      </c>
      <c r="Q123" s="192" t="s">
        <v>409</v>
      </c>
      <c r="R123" s="192">
        <v>0.8</v>
      </c>
      <c r="S123" s="192">
        <v>-1.1879999999999999</v>
      </c>
      <c r="T123" s="192">
        <v>-1.37499999999999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44860</v>
      </c>
      <c r="K124" s="242">
        <v>45091</v>
      </c>
      <c r="L124" s="91" t="s">
        <v>201</v>
      </c>
      <c r="M124" s="192">
        <v>0.71428571428571297</v>
      </c>
      <c r="N124" s="192">
        <v>0</v>
      </c>
      <c r="O124" s="192" t="s">
        <v>409</v>
      </c>
      <c r="P124" s="192" t="s">
        <v>409</v>
      </c>
      <c r="Q124" s="192" t="s">
        <v>409</v>
      </c>
      <c r="R124" s="192">
        <v>0.5</v>
      </c>
      <c r="S124" s="192">
        <v>-0.93500000000000005</v>
      </c>
      <c r="T124" s="192">
        <v>-0.63300000000000001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45091</v>
      </c>
      <c r="L125" s="91" t="s">
        <v>203</v>
      </c>
      <c r="M125" s="192">
        <v>1.5714285714285701</v>
      </c>
      <c r="N125" s="192">
        <v>0</v>
      </c>
      <c r="O125" s="192" t="s">
        <v>409</v>
      </c>
      <c r="P125" s="192" t="s">
        <v>409</v>
      </c>
      <c r="Q125" s="192" t="s">
        <v>409</v>
      </c>
      <c r="R125" s="192">
        <v>1.1000000000000001</v>
      </c>
      <c r="S125" s="192">
        <v>-0.61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45091</v>
      </c>
      <c r="L126" s="91" t="s">
        <v>729</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730</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8.0178372573727259</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6.4285714285714199</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10</v>
      </c>
      <c r="J128" s="242">
        <v>44860</v>
      </c>
      <c r="K128" s="242">
        <v>45091</v>
      </c>
      <c r="L128" s="91" t="s">
        <v>205</v>
      </c>
      <c r="M128" s="192">
        <v>6.4285714285714199</v>
      </c>
      <c r="N128" s="192">
        <v>10</v>
      </c>
      <c r="O128" s="192">
        <v>7</v>
      </c>
      <c r="P128" s="192">
        <v>0</v>
      </c>
      <c r="Q128" s="192" t="s">
        <v>409</v>
      </c>
      <c r="R128" s="192">
        <v>4.5</v>
      </c>
      <c r="S128" s="192">
        <v>1</v>
      </c>
      <c r="T128" s="192">
        <v>-0.29999999999999799</v>
      </c>
      <c r="U128" s="192" t="s">
        <v>540</v>
      </c>
      <c r="V128" s="192">
        <v>0</v>
      </c>
      <c r="W128" s="192">
        <v>-3.5107959304965998E-2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731</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4.9999999999999991</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3.5714285714285698</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7</v>
      </c>
      <c r="J130" s="242">
        <v>44860</v>
      </c>
      <c r="K130" s="242">
        <v>45058</v>
      </c>
      <c r="L130" s="91" t="s">
        <v>206</v>
      </c>
      <c r="M130" s="192">
        <v>3.5714285714285698</v>
      </c>
      <c r="N130" s="192">
        <v>0</v>
      </c>
      <c r="O130" s="192" t="s">
        <v>409</v>
      </c>
      <c r="P130" s="192" t="e" cm="1">
        <f t="array" ref="P130">-Inf</f>
        <v>#NAME?</v>
      </c>
      <c r="Q130" s="192">
        <v>7</v>
      </c>
      <c r="R130" s="192">
        <v>2.5</v>
      </c>
      <c r="S130" s="192">
        <v>-0.66400000000000003</v>
      </c>
      <c r="T130" s="192">
        <v>-0.57499999999999996</v>
      </c>
      <c r="U130" s="192" t="s">
        <v>409</v>
      </c>
      <c r="V130" s="192" t="s">
        <v>409</v>
      </c>
      <c r="W130" s="192" t="s">
        <v>409</v>
      </c>
      <c r="X130" s="192" t="s">
        <v>865</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2.1363913949953881</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9.2857142857142794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0.49152580535803703</v>
      </c>
      <c r="J131" s="242">
        <v>45019</v>
      </c>
      <c r="K131" s="242">
        <v>45091</v>
      </c>
      <c r="L131" s="91" t="s">
        <v>208</v>
      </c>
      <c r="M131" s="192">
        <v>9.2857142857142794</v>
      </c>
      <c r="N131" s="192" t="s">
        <v>409</v>
      </c>
      <c r="O131" s="192" t="s">
        <v>409</v>
      </c>
      <c r="P131" s="192">
        <v>0.49152580535803703</v>
      </c>
      <c r="Q131" s="192" t="s">
        <v>409</v>
      </c>
      <c r="R131" s="192">
        <v>6.5</v>
      </c>
      <c r="S131" s="192" t="s">
        <v>409</v>
      </c>
      <c r="T131" s="192" t="s">
        <v>409</v>
      </c>
      <c r="U131" s="192" t="s">
        <v>409</v>
      </c>
      <c r="V131" s="192">
        <v>2.4576290267901899E-2</v>
      </c>
      <c r="W131" s="192">
        <v>-0.37822052192079503</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3.4285714285714199</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45019</v>
      </c>
      <c r="K132" s="242">
        <v>45014</v>
      </c>
      <c r="L132" s="91" t="s">
        <v>210</v>
      </c>
      <c r="M132" s="192">
        <v>3.4285714285714199</v>
      </c>
      <c r="N132" s="192" t="s">
        <v>409</v>
      </c>
      <c r="O132" s="192" t="s">
        <v>409</v>
      </c>
      <c r="P132" s="192" t="s">
        <v>409</v>
      </c>
      <c r="Q132" s="192" t="s">
        <v>409</v>
      </c>
      <c r="R132" s="192">
        <v>2.4</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4.71428571428571</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44753</v>
      </c>
      <c r="K133" s="242">
        <v>45091</v>
      </c>
      <c r="L133" s="91" t="s">
        <v>212</v>
      </c>
      <c r="M133" s="192">
        <v>4.71428571428571</v>
      </c>
      <c r="N133" s="192">
        <v>0</v>
      </c>
      <c r="O133" s="192">
        <v>0</v>
      </c>
      <c r="P133" s="192">
        <v>0</v>
      </c>
      <c r="Q133" s="192" t="s">
        <v>409</v>
      </c>
      <c r="R133" s="192">
        <v>3.3</v>
      </c>
      <c r="S133" s="192">
        <v>-0.87</v>
      </c>
      <c r="T133" s="192">
        <v>-0.26999999999999902</v>
      </c>
      <c r="U133" s="192" t="s">
        <v>539</v>
      </c>
      <c r="V133" s="192">
        <v>-0.24</v>
      </c>
      <c r="W133" s="192">
        <v>-2.9935057237569802E-2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7.5714285714285703</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45019</v>
      </c>
      <c r="K134" s="242">
        <v>45014</v>
      </c>
      <c r="L134" s="91" t="s">
        <v>214</v>
      </c>
      <c r="M134" s="192">
        <v>7.5714285714285703</v>
      </c>
      <c r="N134" s="192" t="s">
        <v>409</v>
      </c>
      <c r="O134" s="192" t="s">
        <v>409</v>
      </c>
      <c r="P134" s="192" t="s">
        <v>409</v>
      </c>
      <c r="Q134" s="192" t="s">
        <v>409</v>
      </c>
      <c r="R134" s="192">
        <v>5.3</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3.4285714285714199</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44860</v>
      </c>
      <c r="K135" s="242">
        <v>45091</v>
      </c>
      <c r="L135" s="91" t="s">
        <v>216</v>
      </c>
      <c r="M135" s="192">
        <v>3.4285714285714199</v>
      </c>
      <c r="N135" s="192">
        <v>0</v>
      </c>
      <c r="O135" s="192" t="s">
        <v>409</v>
      </c>
      <c r="P135" s="192">
        <v>0</v>
      </c>
      <c r="Q135" s="192" t="s">
        <v>409</v>
      </c>
      <c r="R135" s="192">
        <v>2.4</v>
      </c>
      <c r="S135" s="192">
        <v>-1.19999999999999</v>
      </c>
      <c r="T135" s="192">
        <v>-0.67500000000000004</v>
      </c>
      <c r="U135" s="192" t="s">
        <v>409</v>
      </c>
      <c r="V135" s="192">
        <v>-5.5110299999999897E-2</v>
      </c>
      <c r="W135" s="192">
        <v>-0.1155519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6.3795138935937494</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9.8571428571428505</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4.1288026468099996</v>
      </c>
      <c r="J136" s="242">
        <v>45019</v>
      </c>
      <c r="K136" s="242">
        <v>45091</v>
      </c>
      <c r="L136" s="91" t="s">
        <v>218</v>
      </c>
      <c r="M136" s="192">
        <v>9.8571428571428505</v>
      </c>
      <c r="N136" s="192" t="s">
        <v>409</v>
      </c>
      <c r="O136" s="192" t="s">
        <v>409</v>
      </c>
      <c r="P136" s="192">
        <v>4.1288026468099996</v>
      </c>
      <c r="Q136" s="192" t="s">
        <v>409</v>
      </c>
      <c r="R136" s="192">
        <v>6.9</v>
      </c>
      <c r="S136" s="192" t="s">
        <v>409</v>
      </c>
      <c r="T136" s="192" t="s">
        <v>409</v>
      </c>
      <c r="U136" s="192" t="s">
        <v>409</v>
      </c>
      <c r="V136" s="192">
        <v>0.20644013234049999</v>
      </c>
      <c r="W136" s="192">
        <v>-0.68828265202609995</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0.85714285714285499</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44860</v>
      </c>
      <c r="K137" s="242">
        <v>45091</v>
      </c>
      <c r="L137" s="91" t="s">
        <v>220</v>
      </c>
      <c r="M137" s="192">
        <v>0.85714285714285499</v>
      </c>
      <c r="N137" s="192">
        <v>0</v>
      </c>
      <c r="O137" s="192" t="s">
        <v>409</v>
      </c>
      <c r="P137" s="192" t="s">
        <v>409</v>
      </c>
      <c r="Q137" s="192" t="s">
        <v>409</v>
      </c>
      <c r="R137" s="192">
        <v>0.6</v>
      </c>
      <c r="S137" s="192">
        <v>-0.48299999999999998</v>
      </c>
      <c r="T137" s="192">
        <v>-0.94999999999999896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44860</v>
      </c>
      <c r="K138" s="242">
        <v>45058</v>
      </c>
      <c r="L138" s="91" t="s">
        <v>222</v>
      </c>
      <c r="M138" s="192">
        <v>7.2857142857142803</v>
      </c>
      <c r="N138" s="192" t="s">
        <v>409</v>
      </c>
      <c r="O138" s="192" t="s">
        <v>409</v>
      </c>
      <c r="P138" s="192" t="s">
        <v>409</v>
      </c>
      <c r="Q138" s="192">
        <v>10</v>
      </c>
      <c r="R138" s="192">
        <v>5.0999999999999996</v>
      </c>
      <c r="S138" s="192" t="s">
        <v>409</v>
      </c>
      <c r="T138" s="192" t="s">
        <v>409</v>
      </c>
      <c r="U138" s="192" t="s">
        <v>409</v>
      </c>
      <c r="V138" s="192" t="s">
        <v>409</v>
      </c>
      <c r="W138" s="192" t="s">
        <v>409</v>
      </c>
      <c r="X138" s="192" t="s">
        <v>866</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3.1428571428571401</v>
      </c>
      <c r="I139" s="191" t="e"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#N/A</v>
      </c>
      <c r="J139" s="242">
        <v>44860</v>
      </c>
      <c r="K139" s="242">
        <v>45014</v>
      </c>
      <c r="L139" s="91" t="s">
        <v>224</v>
      </c>
      <c r="M139" s="192">
        <v>3.1428571428571401</v>
      </c>
      <c r="N139" s="192" t="s">
        <v>409</v>
      </c>
      <c r="O139" s="192" t="s">
        <v>409</v>
      </c>
      <c r="P139" s="192" t="s">
        <v>409</v>
      </c>
      <c r="Q139" s="192" t="s">
        <v>409</v>
      </c>
      <c r="R139" s="192">
        <v>2.2000000000000002</v>
      </c>
      <c r="S139" s="192" t="s">
        <v>409</v>
      </c>
      <c r="T139" s="192" t="s">
        <v>409</v>
      </c>
      <c r="U139" s="192" t="s">
        <v>409</v>
      </c>
      <c r="V139" s="192" t="s">
        <v>409</v>
      </c>
      <c r="W139" s="192" t="s">
        <v>409</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7.0710678118654755</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45019</v>
      </c>
      <c r="K140" s="242">
        <v>45091</v>
      </c>
      <c r="L140" s="91" t="s">
        <v>226</v>
      </c>
      <c r="M140" s="192">
        <v>5</v>
      </c>
      <c r="N140" s="192">
        <v>10</v>
      </c>
      <c r="O140" s="192" t="s">
        <v>409</v>
      </c>
      <c r="P140" s="192">
        <v>5.2534302308080399E-2</v>
      </c>
      <c r="Q140" s="192">
        <v>10</v>
      </c>
      <c r="R140" s="192">
        <v>3.5</v>
      </c>
      <c r="S140" s="192">
        <v>-0.80999999999999905</v>
      </c>
      <c r="T140" s="192">
        <v>1.0999999999999901</v>
      </c>
      <c r="U140" s="192" t="s">
        <v>409</v>
      </c>
      <c r="V140" s="192">
        <v>5.7278107435098995E-4</v>
      </c>
      <c r="W140" s="192">
        <v>2.6267151154040201E-3</v>
      </c>
      <c r="X140" s="192" t="s">
        <v>867</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732</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45019</v>
      </c>
      <c r="K142" s="242">
        <v>45091</v>
      </c>
      <c r="L142" s="91" t="s">
        <v>228</v>
      </c>
      <c r="M142" s="192">
        <v>10</v>
      </c>
      <c r="N142" s="192" t="s">
        <v>409</v>
      </c>
      <c r="O142" s="192" t="s">
        <v>409</v>
      </c>
      <c r="P142" s="192">
        <v>0</v>
      </c>
      <c r="Q142" s="192" t="s">
        <v>409</v>
      </c>
      <c r="R142" s="192">
        <v>7.6</v>
      </c>
      <c r="S142" s="192" t="s">
        <v>409</v>
      </c>
      <c r="T142" s="192" t="s">
        <v>409</v>
      </c>
      <c r="U142" s="192" t="s">
        <v>409</v>
      </c>
      <c r="V142" s="192">
        <v>-0.28999774549109197</v>
      </c>
      <c r="W142" s="192">
        <v>-0.81923439388640396</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8.2857142857142794</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0</v>
      </c>
      <c r="J143" s="242">
        <v>45019</v>
      </c>
      <c r="K143" s="242">
        <v>45091</v>
      </c>
      <c r="L143" s="91" t="s">
        <v>230</v>
      </c>
      <c r="M143" s="192">
        <v>8.2857142857142794</v>
      </c>
      <c r="N143" s="192" t="s">
        <v>409</v>
      </c>
      <c r="O143" s="192" t="s">
        <v>409</v>
      </c>
      <c r="P143" s="192">
        <v>0</v>
      </c>
      <c r="Q143" s="192" t="s">
        <v>409</v>
      </c>
      <c r="R143" s="192">
        <v>5.8</v>
      </c>
      <c r="S143" s="192" t="s">
        <v>409</v>
      </c>
      <c r="T143" s="192" t="s">
        <v>409</v>
      </c>
      <c r="U143" s="192" t="s">
        <v>409</v>
      </c>
      <c r="V143" s="192">
        <v>-4.2213531197489801E-2</v>
      </c>
      <c r="W143" s="192">
        <v>-7.7900824309470096E-2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3.8571428571428501</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45019</v>
      </c>
      <c r="K144" s="242">
        <v>45091</v>
      </c>
      <c r="L144" s="91" t="s">
        <v>232</v>
      </c>
      <c r="M144" s="192">
        <v>3.8571428571428501</v>
      </c>
      <c r="N144" s="192">
        <v>0</v>
      </c>
      <c r="O144" s="192" t="s">
        <v>409</v>
      </c>
      <c r="P144" s="192" t="s">
        <v>409</v>
      </c>
      <c r="Q144" s="192" t="s">
        <v>409</v>
      </c>
      <c r="R144" s="192">
        <v>2.7</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9.4112394811431983</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8.8571428571428505</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45019</v>
      </c>
      <c r="K145" s="242">
        <v>45091</v>
      </c>
      <c r="L145" s="91" t="s">
        <v>234</v>
      </c>
      <c r="M145" s="192">
        <v>8.8571428571428505</v>
      </c>
      <c r="N145" s="192" t="s">
        <v>409</v>
      </c>
      <c r="O145" s="192" t="s">
        <v>409</v>
      </c>
      <c r="P145" s="192">
        <v>10</v>
      </c>
      <c r="Q145" s="192" t="s">
        <v>409</v>
      </c>
      <c r="R145" s="192">
        <v>6.2</v>
      </c>
      <c r="S145" s="192" t="s">
        <v>409</v>
      </c>
      <c r="T145" s="192" t="s">
        <v>409</v>
      </c>
      <c r="U145" s="192" t="s">
        <v>409</v>
      </c>
      <c r="V145" s="192">
        <v>0.52924043330079895</v>
      </c>
      <c r="W145" s="192">
        <v>-0.13244107703819499</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1.79284291400159</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2.5714285714285698</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44753</v>
      </c>
      <c r="K146" s="242">
        <v>45091</v>
      </c>
      <c r="L146" s="91" t="s">
        <v>236</v>
      </c>
      <c r="M146" s="192">
        <v>2.5714285714285698</v>
      </c>
      <c r="N146" s="192">
        <v>1.25</v>
      </c>
      <c r="O146" s="192">
        <v>0</v>
      </c>
      <c r="P146" s="192">
        <v>0</v>
      </c>
      <c r="Q146" s="192" t="s">
        <v>409</v>
      </c>
      <c r="R146" s="192">
        <v>1.8</v>
      </c>
      <c r="S146" s="192">
        <v>-0.82499999999999996</v>
      </c>
      <c r="T146" s="192">
        <v>0.125</v>
      </c>
      <c r="U146" s="192" t="s">
        <v>539</v>
      </c>
      <c r="V146" s="192">
        <v>-2.4890466601567999E-3</v>
      </c>
      <c r="W146" s="192">
        <v>-1.0018378796117001E-3</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8.1428571428571406</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45019</v>
      </c>
      <c r="K147" s="242">
        <v>45091</v>
      </c>
      <c r="L147" s="91" t="s">
        <v>238</v>
      </c>
      <c r="M147" s="192">
        <v>8.1428571428571406</v>
      </c>
      <c r="N147" s="192" t="s">
        <v>409</v>
      </c>
      <c r="O147" s="192" t="s">
        <v>409</v>
      </c>
      <c r="P147" s="192">
        <v>0</v>
      </c>
      <c r="Q147" s="192" t="s">
        <v>409</v>
      </c>
      <c r="R147" s="192">
        <v>5.7</v>
      </c>
      <c r="S147" s="192" t="s">
        <v>409</v>
      </c>
      <c r="T147" s="192" t="s">
        <v>409</v>
      </c>
      <c r="U147" s="192" t="s">
        <v>409</v>
      </c>
      <c r="V147" s="192">
        <v>-0.26549863556109798</v>
      </c>
      <c r="W147" s="192">
        <v>-5.4256944496199097E-2</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733</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0</v>
      </c>
      <c r="J149" s="242">
        <v>45019</v>
      </c>
      <c r="K149" s="242">
        <v>45091</v>
      </c>
      <c r="L149" s="91" t="s">
        <v>240</v>
      </c>
      <c r="M149" s="192">
        <v>10</v>
      </c>
      <c r="N149" s="192" t="s">
        <v>409</v>
      </c>
      <c r="O149" s="192" t="s">
        <v>409</v>
      </c>
      <c r="P149" s="192">
        <v>0</v>
      </c>
      <c r="Q149" s="192" t="s">
        <v>409</v>
      </c>
      <c r="R149" s="192">
        <v>7.3</v>
      </c>
      <c r="S149" s="192" t="s">
        <v>409</v>
      </c>
      <c r="T149" s="192" t="s">
        <v>409</v>
      </c>
      <c r="U149" s="192" t="s">
        <v>409</v>
      </c>
      <c r="V149" s="192">
        <v>-0.72617180841160001</v>
      </c>
      <c r="W149" s="192">
        <v>-1.78340486348409</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8.2857142857142794</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0</v>
      </c>
      <c r="J150" s="242">
        <v>45019</v>
      </c>
      <c r="K150" s="242">
        <v>45014</v>
      </c>
      <c r="L150" s="91" t="s">
        <v>242</v>
      </c>
      <c r="M150" s="192">
        <v>8.2857142857142794</v>
      </c>
      <c r="N150" s="192" t="s">
        <v>409</v>
      </c>
      <c r="O150" s="192">
        <v>0</v>
      </c>
      <c r="P150" s="192">
        <v>0</v>
      </c>
      <c r="Q150" s="192" t="s">
        <v>409</v>
      </c>
      <c r="R150" s="192">
        <v>5.8</v>
      </c>
      <c r="S150" s="192" t="s">
        <v>409</v>
      </c>
      <c r="T150" s="192" t="s">
        <v>409</v>
      </c>
      <c r="U150" s="192" t="s">
        <v>539</v>
      </c>
      <c r="V150" s="192">
        <v>-0.27632525585840301</v>
      </c>
      <c r="W150" s="192">
        <v>-0.34477495957169801</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8.6189160737133417</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7.4285714285714199</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44860</v>
      </c>
      <c r="K151" s="242">
        <v>45091</v>
      </c>
      <c r="L151" s="91" t="s">
        <v>244</v>
      </c>
      <c r="M151" s="192">
        <v>7.4285714285714199</v>
      </c>
      <c r="N151" s="192">
        <v>10</v>
      </c>
      <c r="O151" s="192" t="s">
        <v>409</v>
      </c>
      <c r="P151" s="192">
        <v>3.4566593170165998</v>
      </c>
      <c r="Q151" s="192" t="s">
        <v>409</v>
      </c>
      <c r="R151" s="192">
        <v>5.2</v>
      </c>
      <c r="S151" s="192">
        <v>-3.5819999999999999</v>
      </c>
      <c r="T151" s="192">
        <v>3.9239999999999902</v>
      </c>
      <c r="U151" s="192" t="s">
        <v>409</v>
      </c>
      <c r="V151" s="192">
        <v>-0.27960395812987898</v>
      </c>
      <c r="W151" s="192">
        <v>0.17283296585082999</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0.28571428571428598</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45019</v>
      </c>
      <c r="K152" s="242">
        <v>45091</v>
      </c>
      <c r="L152" s="91" t="s">
        <v>246</v>
      </c>
      <c r="M152" s="192">
        <v>0.28571428571428598</v>
      </c>
      <c r="N152" s="192">
        <v>0</v>
      </c>
      <c r="O152" s="192" t="s">
        <v>409</v>
      </c>
      <c r="P152" s="192" t="s">
        <v>409</v>
      </c>
      <c r="Q152" s="192" t="s">
        <v>409</v>
      </c>
      <c r="R152" s="192">
        <v>0.2</v>
      </c>
      <c r="S152" s="192">
        <v>-0.68899999999999995</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45019</v>
      </c>
      <c r="K153" s="242">
        <v>45091</v>
      </c>
      <c r="L153" s="91" t="s">
        <v>248</v>
      </c>
      <c r="M153" s="192">
        <v>0.14285714285714199</v>
      </c>
      <c r="N153" s="192">
        <v>0</v>
      </c>
      <c r="O153" s="192" t="s">
        <v>409</v>
      </c>
      <c r="P153" s="192" t="s">
        <v>409</v>
      </c>
      <c r="Q153" s="192" t="s">
        <v>409</v>
      </c>
      <c r="R153" s="192">
        <v>0.1</v>
      </c>
      <c r="S153" s="192">
        <v>-1.1579999999999999</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7.8571428571428497</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45019</v>
      </c>
      <c r="K154" s="242">
        <v>45014</v>
      </c>
      <c r="L154" s="91" t="s">
        <v>250</v>
      </c>
      <c r="M154" s="192">
        <v>7.8571428571428497</v>
      </c>
      <c r="N154" s="192" t="s">
        <v>409</v>
      </c>
      <c r="O154" s="192" t="s">
        <v>409</v>
      </c>
      <c r="P154" s="192" t="s">
        <v>409</v>
      </c>
      <c r="Q154" s="192" t="s">
        <v>409</v>
      </c>
      <c r="R154" s="192">
        <v>5.5</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5.2857142857142803</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45019</v>
      </c>
      <c r="K155" s="242">
        <v>45014</v>
      </c>
      <c r="L155" s="91" t="s">
        <v>252</v>
      </c>
      <c r="M155" s="192">
        <v>5.2857142857142803</v>
      </c>
      <c r="N155" s="192" t="s">
        <v>409</v>
      </c>
      <c r="O155" s="192" t="s">
        <v>409</v>
      </c>
      <c r="P155" s="192" t="s">
        <v>409</v>
      </c>
      <c r="Q155" s="192" t="s">
        <v>409</v>
      </c>
      <c r="R155" s="192">
        <v>3.7</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45019</v>
      </c>
      <c r="K156" s="242">
        <v>45091</v>
      </c>
      <c r="L156" s="91" t="s">
        <v>254</v>
      </c>
      <c r="M156" s="192">
        <v>0.42857142857142799</v>
      </c>
      <c r="N156" s="192">
        <v>0</v>
      </c>
      <c r="O156" s="192" t="s">
        <v>409</v>
      </c>
      <c r="P156" s="192" t="s">
        <v>409</v>
      </c>
      <c r="Q156" s="192" t="s">
        <v>409</v>
      </c>
      <c r="R156" s="192">
        <v>0.3</v>
      </c>
      <c r="S156" s="192">
        <v>-0.45</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0</v>
      </c>
      <c r="J158" s="242">
        <v>44860</v>
      </c>
      <c r="K158" s="242">
        <v>45091</v>
      </c>
      <c r="L158" s="91" t="s">
        <v>258</v>
      </c>
      <c r="M158" s="192">
        <v>7.5714285714285703</v>
      </c>
      <c r="N158" s="192">
        <v>0</v>
      </c>
      <c r="O158" s="192">
        <v>0</v>
      </c>
      <c r="P158" s="192">
        <v>0</v>
      </c>
      <c r="Q158" s="192" t="s">
        <v>409</v>
      </c>
      <c r="R158" s="192">
        <v>5.3</v>
      </c>
      <c r="S158" s="192">
        <v>-9.9999999999999603E-2</v>
      </c>
      <c r="T158" s="192">
        <v>-0.26200000000000001</v>
      </c>
      <c r="U158" s="192" t="s">
        <v>539</v>
      </c>
      <c r="V158" s="192">
        <v>-1.69890741141701E-2</v>
      </c>
      <c r="W158" s="192">
        <v>-0.26970431527895999</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2.2649145304296643</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3.5714285714285698</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1.4363545924423999</v>
      </c>
      <c r="J159" s="242">
        <v>45019</v>
      </c>
      <c r="K159" s="242">
        <v>45091</v>
      </c>
      <c r="L159" s="91" t="s">
        <v>260</v>
      </c>
      <c r="M159" s="192">
        <v>3.5714285714285698</v>
      </c>
      <c r="N159" s="192">
        <v>0</v>
      </c>
      <c r="O159" s="192" t="s">
        <v>409</v>
      </c>
      <c r="P159" s="192">
        <v>1.4363545924423999</v>
      </c>
      <c r="Q159" s="192" t="s">
        <v>409</v>
      </c>
      <c r="R159" s="192">
        <v>2.5</v>
      </c>
      <c r="S159" s="192">
        <v>-2.4929999999999901</v>
      </c>
      <c r="T159" s="192">
        <v>-7.2549999999999901</v>
      </c>
      <c r="U159" s="192" t="s">
        <v>409</v>
      </c>
      <c r="V159" s="192">
        <v>7.1817729622120102E-2</v>
      </c>
      <c r="W159" s="192">
        <v>-9.8160002380609998E-2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4.8571428571428497</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44860</v>
      </c>
      <c r="K160" s="242">
        <v>45091</v>
      </c>
      <c r="L160" s="91" t="s">
        <v>262</v>
      </c>
      <c r="M160" s="192">
        <v>4.8571428571428497</v>
      </c>
      <c r="N160" s="192">
        <v>0</v>
      </c>
      <c r="O160" s="192">
        <v>0</v>
      </c>
      <c r="P160" s="192">
        <v>0</v>
      </c>
      <c r="Q160" s="192" t="s">
        <v>409</v>
      </c>
      <c r="R160" s="192">
        <v>3.4</v>
      </c>
      <c r="S160" s="192">
        <v>-2.8999999999999901</v>
      </c>
      <c r="T160" s="192">
        <v>-2.2999999999999998</v>
      </c>
      <c r="U160" s="192" t="s">
        <v>539</v>
      </c>
      <c r="V160" s="192">
        <v>-2.1064408492670799</v>
      </c>
      <c r="W160" s="192">
        <v>-8.3637237548829901E-2</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5.5714285714285703</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45019</v>
      </c>
      <c r="K161" s="242">
        <v>45091</v>
      </c>
      <c r="L161" s="91" t="s">
        <v>264</v>
      </c>
      <c r="M161" s="192">
        <v>5.5714285714285703</v>
      </c>
      <c r="N161" s="192">
        <v>0</v>
      </c>
      <c r="O161" s="192">
        <v>0</v>
      </c>
      <c r="P161" s="192">
        <v>0</v>
      </c>
      <c r="Q161" s="192" t="s">
        <v>409</v>
      </c>
      <c r="R161" s="192">
        <v>3.9</v>
      </c>
      <c r="S161" s="192">
        <v>-2.383</v>
      </c>
      <c r="T161" s="192">
        <v>-2.617</v>
      </c>
      <c r="U161" s="192" t="s">
        <v>539</v>
      </c>
      <c r="V161" s="192">
        <v>-0.65982959284530995</v>
      </c>
      <c r="W161" s="192">
        <v>-0.47866613328383001</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45019</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45019</v>
      </c>
      <c r="K163" s="242">
        <v>45014</v>
      </c>
      <c r="L163" s="91" t="s">
        <v>268</v>
      </c>
      <c r="M163" s="192">
        <v>9</v>
      </c>
      <c r="N163" s="192" t="s">
        <v>409</v>
      </c>
      <c r="O163" s="192" t="s">
        <v>409</v>
      </c>
      <c r="P163" s="192" t="s">
        <v>409</v>
      </c>
      <c r="Q163" s="192" t="s">
        <v>409</v>
      </c>
      <c r="R163" s="192">
        <v>6.3</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1.4106735979665885</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1</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1.99</v>
      </c>
      <c r="J164" s="242">
        <v>45019</v>
      </c>
      <c r="K164" s="242">
        <v>45091</v>
      </c>
      <c r="L164" s="91" t="s">
        <v>270</v>
      </c>
      <c r="M164" s="192">
        <v>1</v>
      </c>
      <c r="N164" s="192">
        <v>1.99</v>
      </c>
      <c r="O164" s="192">
        <v>0</v>
      </c>
      <c r="P164" s="192">
        <v>0</v>
      </c>
      <c r="Q164" s="192" t="s">
        <v>409</v>
      </c>
      <c r="R164" s="192">
        <v>0.7</v>
      </c>
      <c r="S164" s="192">
        <v>-0.47499999999999998</v>
      </c>
      <c r="T164" s="192">
        <v>0.19900000000000001</v>
      </c>
      <c r="U164" s="192" t="s">
        <v>539</v>
      </c>
      <c r="V164" s="192">
        <v>-1.1410393557038E-2</v>
      </c>
      <c r="W164" s="192">
        <v>-4.5584039244129801E-3</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45091</v>
      </c>
      <c r="L165" s="91" t="s">
        <v>734</v>
      </c>
      <c r="M165" s="192" t="s">
        <v>409</v>
      </c>
      <c r="N165" s="192">
        <v>0</v>
      </c>
      <c r="O165" s="192" t="s">
        <v>409</v>
      </c>
      <c r="P165" s="192" t="s">
        <v>409</v>
      </c>
      <c r="Q165" s="192" t="s">
        <v>409</v>
      </c>
      <c r="R165" s="192" t="s">
        <v>409</v>
      </c>
      <c r="S165" s="192">
        <v>-2.0999999999999899</v>
      </c>
      <c r="T165" s="192">
        <v>-0.70000000000000095</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6.8571428571428497</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45019</v>
      </c>
      <c r="K166" s="242">
        <v>45014</v>
      </c>
      <c r="L166" s="91" t="s">
        <v>271</v>
      </c>
      <c r="M166" s="192">
        <v>6.8571428571428497</v>
      </c>
      <c r="N166" s="192" t="s">
        <v>409</v>
      </c>
      <c r="O166" s="192" t="s">
        <v>409</v>
      </c>
      <c r="P166" s="192" t="s">
        <v>409</v>
      </c>
      <c r="Q166" s="192" t="s">
        <v>409</v>
      </c>
      <c r="R166" s="192">
        <v>4.8</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45019</v>
      </c>
      <c r="K167" s="242">
        <v>45091</v>
      </c>
      <c r="L167" s="91" t="s">
        <v>273</v>
      </c>
      <c r="M167" s="192">
        <v>1</v>
      </c>
      <c r="N167" s="192">
        <v>0</v>
      </c>
      <c r="O167" s="192" t="s">
        <v>409</v>
      </c>
      <c r="P167" s="192" t="s">
        <v>409</v>
      </c>
      <c r="Q167" s="192" t="s">
        <v>409</v>
      </c>
      <c r="R167" s="192">
        <v>0.7</v>
      </c>
      <c r="S167" s="192">
        <v>-0.54199999999999904</v>
      </c>
      <c r="T167" s="192">
        <v>-0.56699999999999995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4.245568184644628</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3.5048317909240798</v>
      </c>
      <c r="J168" s="242">
        <v>45019</v>
      </c>
      <c r="K168" s="242">
        <v>45091</v>
      </c>
      <c r="L168" s="91" t="s">
        <v>275</v>
      </c>
      <c r="M168" s="192">
        <v>5.1428571428571397</v>
      </c>
      <c r="N168" s="192">
        <v>0</v>
      </c>
      <c r="O168" s="192" t="s">
        <v>409</v>
      </c>
      <c r="P168" s="192">
        <v>3.5048317909240798</v>
      </c>
      <c r="Q168" s="192" t="s">
        <v>409</v>
      </c>
      <c r="R168" s="192">
        <v>3.6</v>
      </c>
      <c r="S168" s="192">
        <v>-0.32500000000000001</v>
      </c>
      <c r="T168" s="192">
        <v>-0.19800000000000001</v>
      </c>
      <c r="U168" s="192" t="s">
        <v>409</v>
      </c>
      <c r="V168" s="192">
        <v>0.175241589546204</v>
      </c>
      <c r="W168" s="192">
        <v>-1.33569240570071E-2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7.4642002729217882</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5.5714285714285703</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45019</v>
      </c>
      <c r="K169" s="242">
        <v>45058</v>
      </c>
      <c r="L169" s="91" t="s">
        <v>735</v>
      </c>
      <c r="M169" s="192">
        <v>5.5714285714285703</v>
      </c>
      <c r="N169" s="192" t="s">
        <v>409</v>
      </c>
      <c r="O169" s="192" t="s">
        <v>409</v>
      </c>
      <c r="P169" s="192">
        <v>0</v>
      </c>
      <c r="Q169" s="192">
        <v>10</v>
      </c>
      <c r="R169" s="192">
        <v>3.9</v>
      </c>
      <c r="S169" s="192" t="s">
        <v>409</v>
      </c>
      <c r="T169" s="192" t="s">
        <v>409</v>
      </c>
      <c r="U169" s="192" t="s">
        <v>409</v>
      </c>
      <c r="V169" s="192">
        <v>0</v>
      </c>
      <c r="W169" s="192">
        <v>-6.4708113594855995E-2</v>
      </c>
      <c r="X169" s="192" t="s">
        <v>868</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736</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0.64253960411569089</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2.4285714285714199</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0.17000000000000301</v>
      </c>
      <c r="J172" s="242">
        <v>45019</v>
      </c>
      <c r="K172" s="242">
        <v>45091</v>
      </c>
      <c r="L172" s="91" t="s">
        <v>279</v>
      </c>
      <c r="M172" s="192">
        <v>2.4285714285714199</v>
      </c>
      <c r="N172" s="192">
        <v>0.17000000000000301</v>
      </c>
      <c r="O172" s="192">
        <v>0</v>
      </c>
      <c r="P172" s="192">
        <v>0</v>
      </c>
      <c r="Q172" s="192" t="s">
        <v>409</v>
      </c>
      <c r="R172" s="192">
        <v>1.7</v>
      </c>
      <c r="S172" s="192">
        <v>1.70000000000003E-2</v>
      </c>
      <c r="T172" s="192">
        <v>-0.46700000000000003</v>
      </c>
      <c r="U172" s="192" t="s">
        <v>539</v>
      </c>
      <c r="V172" s="192">
        <v>-9.6863435228929706E-2</v>
      </c>
      <c r="W172" s="192">
        <v>-8.5747194215500103E-2</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44860</v>
      </c>
      <c r="K173" s="242">
        <v>45091</v>
      </c>
      <c r="L173" s="91" t="s">
        <v>281</v>
      </c>
      <c r="M173" s="192">
        <v>2.1428571428571401</v>
      </c>
      <c r="N173" s="192">
        <v>0</v>
      </c>
      <c r="O173" s="192">
        <v>0</v>
      </c>
      <c r="P173" s="192" t="s">
        <v>409</v>
      </c>
      <c r="Q173" s="192" t="s">
        <v>409</v>
      </c>
      <c r="R173" s="192">
        <v>1.5</v>
      </c>
      <c r="S173" s="192">
        <v>-0.88300000000000001</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6.127780224244451</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4.1721878307379301</v>
      </c>
      <c r="J174" s="242">
        <v>45019</v>
      </c>
      <c r="K174" s="242">
        <v>45091</v>
      </c>
      <c r="L174" s="91" t="s">
        <v>283</v>
      </c>
      <c r="M174" s="192">
        <v>9</v>
      </c>
      <c r="N174" s="192" t="s">
        <v>409</v>
      </c>
      <c r="O174" s="192" t="s">
        <v>409</v>
      </c>
      <c r="P174" s="192">
        <v>4.1721878307379301</v>
      </c>
      <c r="Q174" s="192" t="s">
        <v>409</v>
      </c>
      <c r="R174" s="192">
        <v>6.3</v>
      </c>
      <c r="S174" s="192" t="s">
        <v>409</v>
      </c>
      <c r="T174" s="192" t="s">
        <v>409</v>
      </c>
      <c r="U174" s="192" t="s">
        <v>409</v>
      </c>
      <c r="V174" s="192">
        <v>0.20860939153689601</v>
      </c>
      <c r="W174" s="192">
        <v>-0.38220766601039502</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45019</v>
      </c>
      <c r="K175" s="242">
        <v>44753</v>
      </c>
      <c r="L175" s="91" t="s">
        <v>285</v>
      </c>
      <c r="M175" s="192">
        <v>1.5714285714285701</v>
      </c>
      <c r="N175" s="192">
        <v>0</v>
      </c>
      <c r="O175" s="192">
        <v>7</v>
      </c>
      <c r="P175" s="192" t="s">
        <v>409</v>
      </c>
      <c r="Q175" s="192" t="s">
        <v>409</v>
      </c>
      <c r="R175" s="192">
        <v>1.1000000000000001</v>
      </c>
      <c r="S175" s="192" t="s">
        <v>409</v>
      </c>
      <c r="T175" s="192">
        <v>-1</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9.5618288746751485</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9.1428571428571406</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45019</v>
      </c>
      <c r="K176" s="242">
        <v>45091</v>
      </c>
      <c r="L176" s="91" t="s">
        <v>287</v>
      </c>
      <c r="M176" s="192">
        <v>9.1428571428571406</v>
      </c>
      <c r="N176" s="192">
        <v>10</v>
      </c>
      <c r="O176" s="192" t="s">
        <v>409</v>
      </c>
      <c r="P176" s="192">
        <v>10</v>
      </c>
      <c r="Q176" s="192" t="s">
        <v>409</v>
      </c>
      <c r="R176" s="192">
        <v>6.4</v>
      </c>
      <c r="S176" s="192">
        <v>3.8090000000000002</v>
      </c>
      <c r="T176" s="192">
        <v>1.498</v>
      </c>
      <c r="U176" s="192" t="s">
        <v>409</v>
      </c>
      <c r="V176" s="192">
        <v>1.5254036691643</v>
      </c>
      <c r="W176" s="192">
        <v>0.310902306786701</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0</v>
      </c>
      <c r="J177" s="242">
        <v>45019</v>
      </c>
      <c r="K177" s="242">
        <v>45014</v>
      </c>
      <c r="L177" s="91" t="s">
        <v>289</v>
      </c>
      <c r="M177" s="192">
        <v>9</v>
      </c>
      <c r="N177" s="192" t="s">
        <v>409</v>
      </c>
      <c r="O177" s="192" t="s">
        <v>409</v>
      </c>
      <c r="P177" s="192">
        <v>0</v>
      </c>
      <c r="Q177" s="192" t="s">
        <v>409</v>
      </c>
      <c r="R177" s="192">
        <v>6.3</v>
      </c>
      <c r="S177" s="192" t="s">
        <v>409</v>
      </c>
      <c r="T177" s="192" t="s">
        <v>409</v>
      </c>
      <c r="U177" s="192" t="s">
        <v>409</v>
      </c>
      <c r="V177" s="192">
        <v>-0.101832149785739</v>
      </c>
      <c r="W177" s="192">
        <v>-0.12960150702788001</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45019</v>
      </c>
      <c r="K178" s="242">
        <v>45091</v>
      </c>
      <c r="L178" s="91" t="s">
        <v>291</v>
      </c>
      <c r="M178" s="192">
        <v>0.14285714285714199</v>
      </c>
      <c r="N178" s="192">
        <v>0</v>
      </c>
      <c r="O178" s="192" t="s">
        <v>409</v>
      </c>
      <c r="P178" s="192" t="s">
        <v>409</v>
      </c>
      <c r="Q178" s="192" t="s">
        <v>409</v>
      </c>
      <c r="R178" s="192">
        <v>0.1</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8.2857142857142794</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45019</v>
      </c>
      <c r="K179" s="242">
        <v>45014</v>
      </c>
      <c r="L179" s="91" t="s">
        <v>293</v>
      </c>
      <c r="M179" s="192">
        <v>8.2857142857142794</v>
      </c>
      <c r="N179" s="192" t="s">
        <v>409</v>
      </c>
      <c r="O179" s="192" t="s">
        <v>409</v>
      </c>
      <c r="P179" s="192" t="s">
        <v>409</v>
      </c>
      <c r="Q179" s="192" t="s">
        <v>409</v>
      </c>
      <c r="R179" s="192">
        <v>5.8</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45019</v>
      </c>
      <c r="K180" s="242">
        <v>45014</v>
      </c>
      <c r="L180" s="91" t="s">
        <v>295</v>
      </c>
      <c r="M180" s="192">
        <v>10</v>
      </c>
      <c r="N180" s="192" t="s">
        <v>409</v>
      </c>
      <c r="O180" s="192" t="s">
        <v>409</v>
      </c>
      <c r="P180" s="192">
        <v>0</v>
      </c>
      <c r="Q180" s="192" t="s">
        <v>409</v>
      </c>
      <c r="R180" s="192">
        <v>7</v>
      </c>
      <c r="S180" s="192" t="s">
        <v>409</v>
      </c>
      <c r="T180" s="192" t="s">
        <v>409</v>
      </c>
      <c r="U180" s="192" t="s">
        <v>409</v>
      </c>
      <c r="V180" s="192">
        <v>-0.61921777825450197</v>
      </c>
      <c r="W180" s="192">
        <v>-0.61457857290899998</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2.463452358195739</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0.94400405883780203</v>
      </c>
      <c r="J181" s="242">
        <v>45019</v>
      </c>
      <c r="K181" s="242">
        <v>45091</v>
      </c>
      <c r="L181" s="91" t="s">
        <v>297</v>
      </c>
      <c r="M181" s="192">
        <v>6.4285714285714199</v>
      </c>
      <c r="N181" s="192">
        <v>0</v>
      </c>
      <c r="O181" s="192" t="s">
        <v>409</v>
      </c>
      <c r="P181" s="192">
        <v>0.94400405883780203</v>
      </c>
      <c r="Q181" s="192" t="s">
        <v>409</v>
      </c>
      <c r="R181" s="192">
        <v>4.5</v>
      </c>
      <c r="S181" s="192">
        <v>-0.5</v>
      </c>
      <c r="T181" s="192">
        <v>-0.6</v>
      </c>
      <c r="U181" s="192" t="s">
        <v>409</v>
      </c>
      <c r="V181" s="192">
        <v>4.7200202941890097E-2</v>
      </c>
      <c r="W181" s="192">
        <v>-6.7420005798339802E-2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45091</v>
      </c>
      <c r="L182" s="91" t="s">
        <v>737</v>
      </c>
      <c r="M182" s="192" t="s">
        <v>409</v>
      </c>
      <c r="N182" s="192">
        <v>0</v>
      </c>
      <c r="O182" s="192" t="s">
        <v>409</v>
      </c>
      <c r="P182" s="192" t="s">
        <v>409</v>
      </c>
      <c r="Q182" s="192" t="s">
        <v>409</v>
      </c>
      <c r="R182" s="192" t="s">
        <v>409</v>
      </c>
      <c r="S182" s="192">
        <v>-0.36399999999999899</v>
      </c>
      <c r="T182" s="192">
        <v>-1.4969999999999899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8.2687984920955415</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6.8373028502881503</v>
      </c>
      <c r="J183" s="242">
        <v>45019</v>
      </c>
      <c r="K183" s="242">
        <v>45091</v>
      </c>
      <c r="L183" s="91" t="s">
        <v>299</v>
      </c>
      <c r="M183" s="192">
        <v>10</v>
      </c>
      <c r="N183" s="192" t="s">
        <v>409</v>
      </c>
      <c r="O183" s="192" t="s">
        <v>409</v>
      </c>
      <c r="P183" s="192">
        <v>6.8373028502881503</v>
      </c>
      <c r="Q183" s="192" t="s">
        <v>409</v>
      </c>
      <c r="R183" s="192">
        <v>7.5</v>
      </c>
      <c r="S183" s="192" t="s">
        <v>409</v>
      </c>
      <c r="T183" s="192" t="s">
        <v>409</v>
      </c>
      <c r="U183" s="192" t="s">
        <v>409</v>
      </c>
      <c r="V183" s="192">
        <v>0.34186514251440803</v>
      </c>
      <c r="W183" s="192">
        <v>-0.30167409247070498</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45091</v>
      </c>
      <c r="L184" s="91" t="s">
        <v>301</v>
      </c>
      <c r="M184" s="192">
        <v>2.2857142857142798</v>
      </c>
      <c r="N184" s="192">
        <v>10</v>
      </c>
      <c r="O184" s="192">
        <v>10</v>
      </c>
      <c r="P184" s="192" t="s">
        <v>409</v>
      </c>
      <c r="Q184" s="192" t="s">
        <v>409</v>
      </c>
      <c r="R184" s="192">
        <v>1.6</v>
      </c>
      <c r="S184" s="192">
        <v>-1.6119999999999901</v>
      </c>
      <c r="T184" s="192">
        <v>1.27999999999999</v>
      </c>
      <c r="U184" s="192" t="s">
        <v>541</v>
      </c>
      <c r="V184" s="192" t="s">
        <v>409</v>
      </c>
      <c r="W184" s="192" t="s">
        <v>409</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45019</v>
      </c>
      <c r="K185" s="242">
        <v>45091</v>
      </c>
      <c r="L185" s="91" t="s">
        <v>303</v>
      </c>
      <c r="M185" s="192">
        <v>10</v>
      </c>
      <c r="N185" s="192" t="s">
        <v>409</v>
      </c>
      <c r="O185" s="192" t="s">
        <v>409</v>
      </c>
      <c r="P185" s="192">
        <v>10</v>
      </c>
      <c r="Q185" s="192" t="s">
        <v>409</v>
      </c>
      <c r="R185" s="192">
        <v>9.1</v>
      </c>
      <c r="S185" s="192" t="s">
        <v>409</v>
      </c>
      <c r="T185" s="192" t="s">
        <v>409</v>
      </c>
      <c r="U185" s="192" t="s">
        <v>409</v>
      </c>
      <c r="V185" s="192">
        <v>1.0024358733761001</v>
      </c>
      <c r="W185" s="192">
        <v>-7.7314335083599403E-2</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4.12124608235517</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2.1230836589159798</v>
      </c>
      <c r="J186" s="242">
        <v>45019</v>
      </c>
      <c r="K186" s="242">
        <v>45091</v>
      </c>
      <c r="L186" s="91" t="s">
        <v>304</v>
      </c>
      <c r="M186" s="192">
        <v>8</v>
      </c>
      <c r="N186" s="192" t="s">
        <v>409</v>
      </c>
      <c r="O186" s="192" t="s">
        <v>409</v>
      </c>
      <c r="P186" s="192">
        <v>2.1230836589159798</v>
      </c>
      <c r="Q186" s="192" t="s">
        <v>409</v>
      </c>
      <c r="R186" s="192">
        <v>5.6</v>
      </c>
      <c r="S186" s="192" t="s">
        <v>409</v>
      </c>
      <c r="T186" s="192" t="s">
        <v>409</v>
      </c>
      <c r="U186" s="192" t="s">
        <v>409</v>
      </c>
      <c r="V186" s="192">
        <v>0.10615418294579899</v>
      </c>
      <c r="W186" s="192">
        <v>-3.3487534703899903E-2</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1.6278820596099552</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44860</v>
      </c>
      <c r="K187" s="242">
        <v>45091</v>
      </c>
      <c r="L187" s="91" t="s">
        <v>306</v>
      </c>
      <c r="M187" s="192">
        <v>5</v>
      </c>
      <c r="N187" s="192">
        <v>0.52999999999999003</v>
      </c>
      <c r="O187" s="192" t="s">
        <v>409</v>
      </c>
      <c r="P187" s="192" t="s">
        <v>409</v>
      </c>
      <c r="Q187" s="192" t="s">
        <v>409</v>
      </c>
      <c r="R187" s="192">
        <v>3.5</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1.7008401285415149</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1.28571428571428</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2.2499999999999898</v>
      </c>
      <c r="J188" s="242">
        <v>44860</v>
      </c>
      <c r="K188" s="242">
        <v>45091</v>
      </c>
      <c r="L188" s="91" t="s">
        <v>307</v>
      </c>
      <c r="M188" s="192">
        <v>1.28571428571428</v>
      </c>
      <c r="N188" s="192">
        <v>2.2499999999999898</v>
      </c>
      <c r="O188" s="192" t="s">
        <v>409</v>
      </c>
      <c r="P188" s="192" t="s">
        <v>409</v>
      </c>
      <c r="Q188" s="192" t="s">
        <v>409</v>
      </c>
      <c r="R188" s="192">
        <v>0.9</v>
      </c>
      <c r="S188" s="192">
        <v>-0.71699999999999897</v>
      </c>
      <c r="T188" s="192">
        <v>0.22499999999999901</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45091</v>
      </c>
      <c r="L189" s="91" t="s">
        <v>309</v>
      </c>
      <c r="M189" s="192">
        <v>0.28571428571428598</v>
      </c>
      <c r="N189" s="192">
        <v>0</v>
      </c>
      <c r="O189" s="192" t="s">
        <v>409</v>
      </c>
      <c r="P189" s="192" t="s">
        <v>409</v>
      </c>
      <c r="Q189" s="192" t="s">
        <v>409</v>
      </c>
      <c r="R189" s="192">
        <v>0.2</v>
      </c>
      <c r="S189" s="192">
        <v>-0.72499999999999898</v>
      </c>
      <c r="T189" s="192">
        <v>-0.27500000000000002</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0.85857024007524152</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44860</v>
      </c>
      <c r="K190" s="242">
        <v>45091</v>
      </c>
      <c r="L190" s="91" t="s">
        <v>311</v>
      </c>
      <c r="M190" s="192">
        <v>0.28571428571428598</v>
      </c>
      <c r="N190" s="192">
        <v>2.58</v>
      </c>
      <c r="O190" s="192" t="s">
        <v>409</v>
      </c>
      <c r="P190" s="192" t="s">
        <v>409</v>
      </c>
      <c r="Q190" s="192" t="s">
        <v>409</v>
      </c>
      <c r="R190" s="192">
        <v>0.2</v>
      </c>
      <c r="S190" s="192">
        <v>-1.333</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0</v>
      </c>
      <c r="J191" s="242">
        <v>44860</v>
      </c>
      <c r="K191" s="242">
        <v>45091</v>
      </c>
      <c r="L191" s="91" t="s">
        <v>313</v>
      </c>
      <c r="M191" s="192">
        <v>8</v>
      </c>
      <c r="N191" s="192" t="s">
        <v>409</v>
      </c>
      <c r="O191" s="192" t="s">
        <v>409</v>
      </c>
      <c r="P191" s="192">
        <v>0</v>
      </c>
      <c r="Q191" s="192" t="s">
        <v>409</v>
      </c>
      <c r="R191" s="192">
        <v>5.6</v>
      </c>
      <c r="S191" s="192" t="s">
        <v>409</v>
      </c>
      <c r="T191" s="192" t="s">
        <v>409</v>
      </c>
      <c r="U191" s="192" t="s">
        <v>409</v>
      </c>
      <c r="V191" s="192">
        <v>-0.48007532565119998</v>
      </c>
      <c r="W191" s="192">
        <v>-0.72018813812470095</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738</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44753</v>
      </c>
      <c r="K193" s="242">
        <v>45091</v>
      </c>
      <c r="L193" s="91" t="s">
        <v>315</v>
      </c>
      <c r="M193" s="192">
        <v>2.1428571428571401</v>
      </c>
      <c r="N193" s="192">
        <v>0</v>
      </c>
      <c r="O193" s="192" t="s">
        <v>409</v>
      </c>
      <c r="P193" s="192">
        <v>0</v>
      </c>
      <c r="Q193" s="192" t="s">
        <v>409</v>
      </c>
      <c r="R193" s="192">
        <v>1.5</v>
      </c>
      <c r="S193" s="192">
        <v>0</v>
      </c>
      <c r="T193" s="192">
        <v>0</v>
      </c>
      <c r="U193" s="192" t="s">
        <v>409</v>
      </c>
      <c r="V193" s="192">
        <v>-0.111569452328067</v>
      </c>
      <c r="W193" s="192">
        <v>0</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7.9372539331937713</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v>
      </c>
      <c r="I194" s="191"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7</v>
      </c>
      <c r="J194" s="242">
        <v>45019</v>
      </c>
      <c r="K194" s="242">
        <v>45058</v>
      </c>
      <c r="L194" s="91" t="s">
        <v>316</v>
      </c>
      <c r="M194" s="192">
        <v>9</v>
      </c>
      <c r="N194" s="192" t="s">
        <v>409</v>
      </c>
      <c r="O194" s="192" t="s">
        <v>409</v>
      </c>
      <c r="P194" s="192" t="s">
        <v>409</v>
      </c>
      <c r="Q194" s="192">
        <v>7</v>
      </c>
      <c r="R194" s="192">
        <v>6.3</v>
      </c>
      <c r="S194" s="192" t="s">
        <v>409</v>
      </c>
      <c r="T194" s="192" t="s">
        <v>409</v>
      </c>
      <c r="U194" s="192" t="s">
        <v>409</v>
      </c>
      <c r="V194" s="192" t="s">
        <v>409</v>
      </c>
      <c r="W194" s="192" t="s">
        <v>409</v>
      </c>
      <c r="X194" s="192" t="s">
        <v>864</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739</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0</v>
      </c>
      <c r="J196" s="242">
        <v>45019</v>
      </c>
      <c r="K196" s="242">
        <v>45091</v>
      </c>
      <c r="L196" s="91" t="s">
        <v>318</v>
      </c>
      <c r="M196" s="192">
        <v>10</v>
      </c>
      <c r="N196" s="192" t="s">
        <v>409</v>
      </c>
      <c r="O196" s="192" t="s">
        <v>409</v>
      </c>
      <c r="P196" s="192">
        <v>0</v>
      </c>
      <c r="Q196" s="192" t="s">
        <v>409</v>
      </c>
      <c r="R196" s="192">
        <v>7</v>
      </c>
      <c r="S196" s="192" t="s">
        <v>409</v>
      </c>
      <c r="T196" s="192" t="s">
        <v>409</v>
      </c>
      <c r="U196" s="192" t="s">
        <v>409</v>
      </c>
      <c r="V196" s="192">
        <v>-5.5534138918297102E-2</v>
      </c>
      <c r="W196" s="192">
        <v>-0.15541622469569899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8.4285714285714199</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45019</v>
      </c>
      <c r="K197" s="242">
        <v>45091</v>
      </c>
      <c r="L197" s="91" t="s">
        <v>320</v>
      </c>
      <c r="M197" s="192">
        <v>8.4285714285714199</v>
      </c>
      <c r="N197" s="192" t="s">
        <v>409</v>
      </c>
      <c r="O197" s="192" t="s">
        <v>409</v>
      </c>
      <c r="P197" s="192">
        <v>0</v>
      </c>
      <c r="Q197" s="192" t="s">
        <v>409</v>
      </c>
      <c r="R197" s="192">
        <v>5.9</v>
      </c>
      <c r="S197" s="192" t="s">
        <v>409</v>
      </c>
      <c r="T197" s="192" t="s">
        <v>409</v>
      </c>
      <c r="U197" s="192" t="s">
        <v>409</v>
      </c>
      <c r="V197" s="192">
        <v>-0.89540223201770197</v>
      </c>
      <c r="W197" s="192">
        <v>-0.706312980600597</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0.18447891414972326</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2.71428571428571</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1.25382783347909E-2</v>
      </c>
      <c r="J198" s="242">
        <v>45019</v>
      </c>
      <c r="K198" s="242">
        <v>45014</v>
      </c>
      <c r="L198" s="91" t="s">
        <v>322</v>
      </c>
      <c r="M198" s="192">
        <v>2.71428571428571</v>
      </c>
      <c r="N198" s="192">
        <v>0</v>
      </c>
      <c r="O198" s="192">
        <v>0</v>
      </c>
      <c r="P198" s="192">
        <v>1.25382783347909E-2</v>
      </c>
      <c r="Q198" s="192" t="s">
        <v>409</v>
      </c>
      <c r="R198" s="192">
        <v>1.9</v>
      </c>
      <c r="S198" s="192">
        <v>-0.5</v>
      </c>
      <c r="T198" s="192">
        <v>-0.5</v>
      </c>
      <c r="U198" s="192" t="s">
        <v>539</v>
      </c>
      <c r="V198" s="192">
        <v>4.6364756980189E-4</v>
      </c>
      <c r="W198" s="192">
        <v>6.2691391673960002E-4</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6.2857142857142803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45019</v>
      </c>
      <c r="K199" s="242">
        <v>45014</v>
      </c>
      <c r="L199" s="91" t="s">
        <v>324</v>
      </c>
      <c r="M199" s="192">
        <v>6.2857142857142803</v>
      </c>
      <c r="N199" s="192" t="s">
        <v>409</v>
      </c>
      <c r="O199" s="192" t="s">
        <v>409</v>
      </c>
      <c r="P199" s="192">
        <v>0</v>
      </c>
      <c r="Q199" s="192" t="s">
        <v>409</v>
      </c>
      <c r="R199" s="192">
        <v>4.4000000000000004</v>
      </c>
      <c r="S199" s="192" t="s">
        <v>409</v>
      </c>
      <c r="T199" s="192" t="s">
        <v>409</v>
      </c>
      <c r="U199" s="192" t="s">
        <v>409</v>
      </c>
      <c r="V199" s="192">
        <v>-0.13916510862893</v>
      </c>
      <c r="W199" s="192">
        <v>-0.11503491052240999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2.2857142857142798</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45019</v>
      </c>
      <c r="K200" s="242">
        <v>45014</v>
      </c>
      <c r="L200" s="91" t="s">
        <v>326</v>
      </c>
      <c r="M200" s="192">
        <v>2.2857142857142798</v>
      </c>
      <c r="N200" s="192" t="s">
        <v>409</v>
      </c>
      <c r="O200" s="192" t="s">
        <v>409</v>
      </c>
      <c r="P200" s="192" t="s">
        <v>409</v>
      </c>
      <c r="Q200" s="192" t="s">
        <v>409</v>
      </c>
      <c r="R200" s="192">
        <v>1.6</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8.4285714285714199</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45019</v>
      </c>
      <c r="K201" s="242">
        <v>45014</v>
      </c>
      <c r="L201" s="91" t="s">
        <v>328</v>
      </c>
      <c r="M201" s="192">
        <v>8.4285714285714199</v>
      </c>
      <c r="N201" s="192" t="s">
        <v>409</v>
      </c>
      <c r="O201" s="192" t="s">
        <v>409</v>
      </c>
      <c r="P201" s="192">
        <v>0</v>
      </c>
      <c r="Q201" s="192" t="s">
        <v>409</v>
      </c>
      <c r="R201" s="192">
        <v>5.9</v>
      </c>
      <c r="S201" s="192" t="s">
        <v>409</v>
      </c>
      <c r="T201" s="192" t="s">
        <v>409</v>
      </c>
      <c r="U201" s="192" t="s">
        <v>409</v>
      </c>
      <c r="V201" s="192">
        <v>-0.2487999840623</v>
      </c>
      <c r="W201" s="192">
        <v>-0.238622519331599</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7.8571428571428497</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45019</v>
      </c>
      <c r="K202" s="242">
        <v>45014</v>
      </c>
      <c r="L202" s="91" t="s">
        <v>330</v>
      </c>
      <c r="M202" s="192">
        <v>7.8571428571428497</v>
      </c>
      <c r="N202" s="192" t="s">
        <v>409</v>
      </c>
      <c r="O202" s="192" t="s">
        <v>409</v>
      </c>
      <c r="P202" s="192" t="s">
        <v>409</v>
      </c>
      <c r="Q202" s="192" t="s">
        <v>409</v>
      </c>
      <c r="R202" s="192">
        <v>5.5</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t="s">
        <v>409</v>
      </c>
      <c r="R204" s="192">
        <v>2.5</v>
      </c>
      <c r="S204" s="192" t="s">
        <v>409</v>
      </c>
      <c r="T204" s="192">
        <v>-1.19999999999999</v>
      </c>
      <c r="U204" s="192" t="s">
        <v>541</v>
      </c>
      <c r="V204" s="192">
        <v>-2.0434682424169001E-2</v>
      </c>
      <c r="W204" s="192">
        <v>-2.2651345143062E-2</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2.0450596517316875</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1.72211075611686</v>
      </c>
      <c r="J205" s="242">
        <v>45019</v>
      </c>
      <c r="K205" s="242">
        <v>45014</v>
      </c>
      <c r="L205" s="91" t="s">
        <v>335</v>
      </c>
      <c r="M205" s="192">
        <v>2.4285714285714199</v>
      </c>
      <c r="N205" s="192">
        <v>0</v>
      </c>
      <c r="O205" s="192">
        <v>0</v>
      </c>
      <c r="P205" s="192">
        <v>1.72211075611686</v>
      </c>
      <c r="Q205" s="192" t="s">
        <v>409</v>
      </c>
      <c r="R205" s="192">
        <v>1.7</v>
      </c>
      <c r="S205" s="192">
        <v>-0.65800000000000103</v>
      </c>
      <c r="T205" s="192">
        <v>-1.1869999999999901</v>
      </c>
      <c r="U205" s="192" t="s">
        <v>539</v>
      </c>
      <c r="V205" s="192">
        <v>8.6105537805842999E-2</v>
      </c>
      <c r="W205" s="192">
        <v>7.8782172306383E-2</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7.5714285714285703</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45019</v>
      </c>
      <c r="K206" s="242">
        <v>45014</v>
      </c>
      <c r="L206" s="91" t="s">
        <v>337</v>
      </c>
      <c r="M206" s="192">
        <v>7.5714285714285703</v>
      </c>
      <c r="N206" s="192" t="s">
        <v>409</v>
      </c>
      <c r="O206" s="192" t="s">
        <v>409</v>
      </c>
      <c r="P206" s="192" t="s">
        <v>409</v>
      </c>
      <c r="Q206" s="192" t="s">
        <v>409</v>
      </c>
      <c r="R206" s="192">
        <v>5.3</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45091</v>
      </c>
      <c r="L207" s="91" t="s">
        <v>740</v>
      </c>
      <c r="M207" s="192" t="s">
        <v>409</v>
      </c>
      <c r="N207" s="192">
        <v>1</v>
      </c>
      <c r="O207" s="192" t="s">
        <v>409</v>
      </c>
      <c r="P207" s="192" t="s">
        <v>409</v>
      </c>
      <c r="Q207" s="192" t="s">
        <v>409</v>
      </c>
      <c r="R207" s="192" t="s">
        <v>409</v>
      </c>
      <c r="S207" s="192">
        <v>-0.28999999999999998</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4.8579158375234543</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8.2857142857142794</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2.84819696536601</v>
      </c>
      <c r="J208" s="242">
        <v>45019</v>
      </c>
      <c r="K208" s="242">
        <v>45014</v>
      </c>
      <c r="L208" s="91" t="s">
        <v>339</v>
      </c>
      <c r="M208" s="192">
        <v>8.2857142857142794</v>
      </c>
      <c r="N208" s="192" t="s">
        <v>409</v>
      </c>
      <c r="O208" s="192" t="s">
        <v>409</v>
      </c>
      <c r="P208" s="192">
        <v>2.84819696536601</v>
      </c>
      <c r="Q208" s="192" t="s">
        <v>409</v>
      </c>
      <c r="R208" s="192">
        <v>5.8</v>
      </c>
      <c r="S208" s="192" t="s">
        <v>409</v>
      </c>
      <c r="T208" s="192" t="s">
        <v>409</v>
      </c>
      <c r="U208" s="192" t="s">
        <v>409</v>
      </c>
      <c r="V208" s="192">
        <v>5.0841623883101802E-2</v>
      </c>
      <c r="W208" s="192">
        <v>0.142409848268301</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45019</v>
      </c>
      <c r="K209" s="242">
        <v>45014</v>
      </c>
      <c r="L209" s="91" t="s">
        <v>341</v>
      </c>
      <c r="M209" s="192">
        <v>9</v>
      </c>
      <c r="N209" s="192" t="s">
        <v>409</v>
      </c>
      <c r="O209" s="192">
        <v>0</v>
      </c>
      <c r="P209" s="192">
        <v>0</v>
      </c>
      <c r="Q209" s="192" t="s">
        <v>409</v>
      </c>
      <c r="R209" s="192">
        <v>6.3</v>
      </c>
      <c r="S209" s="192" t="s">
        <v>409</v>
      </c>
      <c r="T209" s="192" t="s">
        <v>409</v>
      </c>
      <c r="U209" s="192" t="s">
        <v>539</v>
      </c>
      <c r="V209" s="192">
        <v>-8.0980347655597001E-2</v>
      </c>
      <c r="W209" s="192">
        <v>-8.4127221500601507E-2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4.780914437337568</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2.2857142857142798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44860</v>
      </c>
      <c r="K210" s="242">
        <v>45091</v>
      </c>
      <c r="L210" s="91" t="s">
        <v>343</v>
      </c>
      <c r="M210" s="192">
        <v>2.2857142857142798</v>
      </c>
      <c r="N210" s="192">
        <v>10</v>
      </c>
      <c r="O210" s="192">
        <v>0</v>
      </c>
      <c r="P210" s="192" t="s">
        <v>409</v>
      </c>
      <c r="Q210" s="192" t="s">
        <v>409</v>
      </c>
      <c r="R210" s="192">
        <v>1.6</v>
      </c>
      <c r="S210" s="192">
        <v>14.6929999999999</v>
      </c>
      <c r="T210" s="192">
        <v>0.68500000000000005</v>
      </c>
      <c r="U210" s="192" t="s">
        <v>539</v>
      </c>
      <c r="V210" s="192" t="s">
        <v>409</v>
      </c>
      <c r="W210" s="192" t="s">
        <v>409</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v>
      </c>
      <c r="J211" s="242">
        <v>44753</v>
      </c>
      <c r="K211" s="242">
        <v>45091</v>
      </c>
      <c r="L211" s="91" t="s">
        <v>345</v>
      </c>
      <c r="M211" s="192">
        <v>2.5714285714285698</v>
      </c>
      <c r="N211" s="192">
        <v>0</v>
      </c>
      <c r="O211" s="192">
        <v>0</v>
      </c>
      <c r="P211" s="192">
        <v>0</v>
      </c>
      <c r="Q211" s="192" t="s">
        <v>409</v>
      </c>
      <c r="R211" s="192">
        <v>1.8</v>
      </c>
      <c r="S211" s="192">
        <v>-1.508</v>
      </c>
      <c r="T211" s="192">
        <v>-0.97499999999999898</v>
      </c>
      <c r="U211" s="192" t="s">
        <v>539</v>
      </c>
      <c r="V211" s="192">
        <v>-3.6124348640441999E-2</v>
      </c>
      <c r="W211" s="192">
        <v>-1.9134953618049001E-2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45019</v>
      </c>
      <c r="K212" s="242">
        <v>45091</v>
      </c>
      <c r="L212" s="91" t="s">
        <v>346</v>
      </c>
      <c r="M212" s="192">
        <v>1.1428571428571399</v>
      </c>
      <c r="N212" s="192">
        <v>0</v>
      </c>
      <c r="O212" s="192" t="s">
        <v>409</v>
      </c>
      <c r="P212" s="192" t="s">
        <v>409</v>
      </c>
      <c r="Q212" s="192" t="s">
        <v>409</v>
      </c>
      <c r="R212" s="192">
        <v>0.8</v>
      </c>
      <c r="S212" s="192">
        <v>-1.7250000000000001</v>
      </c>
      <c r="T212" s="192">
        <v>-2.7250000000000001</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4.2857142857142803</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0</v>
      </c>
      <c r="J213" s="242">
        <v>45019</v>
      </c>
      <c r="K213" s="242">
        <v>45091</v>
      </c>
      <c r="L213" s="91" t="s">
        <v>348</v>
      </c>
      <c r="M213" s="192">
        <v>4.2857142857142803</v>
      </c>
      <c r="N213" s="192">
        <v>0</v>
      </c>
      <c r="O213" s="192" t="s">
        <v>409</v>
      </c>
      <c r="P213" s="192">
        <v>0</v>
      </c>
      <c r="Q213" s="192" t="s">
        <v>409</v>
      </c>
      <c r="R213" s="192">
        <v>3</v>
      </c>
      <c r="S213" s="192">
        <v>-0.77399999999999902</v>
      </c>
      <c r="T213" s="192">
        <v>-0.90600000000000003</v>
      </c>
      <c r="U213" s="192" t="s">
        <v>409</v>
      </c>
      <c r="V213" s="192">
        <v>-1.2470000000000001</v>
      </c>
      <c r="W213" s="192">
        <v>-1.1850000000000001</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45019</v>
      </c>
      <c r="K214" s="242">
        <v>45014</v>
      </c>
      <c r="L214" s="91" t="s">
        <v>349</v>
      </c>
      <c r="M214" s="192">
        <v>6</v>
      </c>
      <c r="N214" s="192" t="s">
        <v>409</v>
      </c>
      <c r="O214" s="192" t="s">
        <v>409</v>
      </c>
      <c r="P214" s="192" t="s">
        <v>409</v>
      </c>
      <c r="Q214" s="192" t="s">
        <v>409</v>
      </c>
      <c r="R214" s="192">
        <v>4.2</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5.71428571428571</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45019</v>
      </c>
      <c r="K215" s="242">
        <v>45014</v>
      </c>
      <c r="L215" s="91" t="s">
        <v>350</v>
      </c>
      <c r="M215" s="192">
        <v>5.71428571428571</v>
      </c>
      <c r="N215" s="192" t="s">
        <v>409</v>
      </c>
      <c r="O215" s="192" t="s">
        <v>409</v>
      </c>
      <c r="P215" s="192" t="s">
        <v>409</v>
      </c>
      <c r="Q215" s="192" t="s">
        <v>409</v>
      </c>
      <c r="R215" s="192">
        <v>4</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741</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742</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5.7370973248050889</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4.5714285714285703</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7.2</v>
      </c>
      <c r="J218" s="242">
        <v>44860</v>
      </c>
      <c r="K218" s="242">
        <v>45091</v>
      </c>
      <c r="L218" s="91" t="s">
        <v>351</v>
      </c>
      <c r="M218" s="192">
        <v>4.5714285714285703</v>
      </c>
      <c r="N218" s="192">
        <v>7.2</v>
      </c>
      <c r="O218" s="192">
        <v>0</v>
      </c>
      <c r="P218" s="192">
        <v>0</v>
      </c>
      <c r="Q218" s="192" t="s">
        <v>409</v>
      </c>
      <c r="R218" s="192">
        <v>3.2</v>
      </c>
      <c r="S218" s="192">
        <v>-0.88</v>
      </c>
      <c r="T218" s="192">
        <v>0.72</v>
      </c>
      <c r="U218" s="192" t="s">
        <v>539</v>
      </c>
      <c r="V218" s="192">
        <v>-5.0921910760124103E-2</v>
      </c>
      <c r="W218" s="192">
        <v>-4.3243948781033999E-2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8.1428571428571406</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45019</v>
      </c>
      <c r="K219" s="242">
        <v>45014</v>
      </c>
      <c r="L219" s="91" t="s">
        <v>353</v>
      </c>
      <c r="M219" s="192">
        <v>8.1428571428571406</v>
      </c>
      <c r="N219" s="192" t="s">
        <v>409</v>
      </c>
      <c r="O219" s="192" t="s">
        <v>409</v>
      </c>
      <c r="P219" s="192" t="s">
        <v>409</v>
      </c>
      <c r="Q219" s="192" t="s">
        <v>409</v>
      </c>
      <c r="R219" s="192">
        <v>5.7</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7.5714285714285703</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44753</v>
      </c>
      <c r="K220" s="242">
        <v>45014</v>
      </c>
      <c r="L220" s="91" t="s">
        <v>355</v>
      </c>
      <c r="M220" s="192">
        <v>7.5714285714285703</v>
      </c>
      <c r="N220" s="192" t="s">
        <v>409</v>
      </c>
      <c r="O220" s="192" t="s">
        <v>409</v>
      </c>
      <c r="P220" s="192" t="s">
        <v>409</v>
      </c>
      <c r="Q220" s="192" t="s">
        <v>409</v>
      </c>
      <c r="R220" s="192">
        <v>5.3</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743</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45019</v>
      </c>
      <c r="K222" s="242">
        <v>45014</v>
      </c>
      <c r="L222" s="91" t="s">
        <v>356</v>
      </c>
      <c r="M222" s="192">
        <v>10</v>
      </c>
      <c r="N222" s="192" t="s">
        <v>409</v>
      </c>
      <c r="O222" s="192" t="s">
        <v>409</v>
      </c>
      <c r="P222" s="192" t="s">
        <v>409</v>
      </c>
      <c r="Q222" s="192" t="s">
        <v>409</v>
      </c>
      <c r="R222" s="192">
        <v>7.4</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v>44753</v>
      </c>
      <c r="K223" s="242">
        <v>45091</v>
      </c>
      <c r="L223" s="91" t="s">
        <v>358</v>
      </c>
      <c r="M223" s="192">
        <v>6</v>
      </c>
      <c r="N223" s="192">
        <v>10</v>
      </c>
      <c r="O223" s="192">
        <v>10</v>
      </c>
      <c r="P223" s="192">
        <v>0</v>
      </c>
      <c r="Q223" s="192" t="s">
        <v>409</v>
      </c>
      <c r="R223" s="192">
        <v>4.2</v>
      </c>
      <c r="S223" s="192">
        <v>-0.79999999999999705</v>
      </c>
      <c r="T223" s="192">
        <v>5.1249999999999902</v>
      </c>
      <c r="U223" s="192" t="s">
        <v>541</v>
      </c>
      <c r="V223" s="192">
        <v>-0.15876984759340099</v>
      </c>
      <c r="W223" s="192">
        <v>-9.24698153190988E-2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44860</v>
      </c>
      <c r="K224" s="242">
        <v>45091</v>
      </c>
      <c r="L224" s="91" t="s">
        <v>360</v>
      </c>
      <c r="M224" s="192">
        <v>9</v>
      </c>
      <c r="N224" s="192" t="s">
        <v>409</v>
      </c>
      <c r="O224" s="192" t="s">
        <v>409</v>
      </c>
      <c r="P224" s="192">
        <v>0</v>
      </c>
      <c r="Q224" s="192" t="s">
        <v>409</v>
      </c>
      <c r="R224" s="192">
        <v>6.3</v>
      </c>
      <c r="S224" s="192" t="s">
        <v>409</v>
      </c>
      <c r="T224" s="192" t="s">
        <v>409</v>
      </c>
      <c r="U224" s="192" t="s">
        <v>409</v>
      </c>
      <c r="V224" s="192">
        <v>-8.6321238360397998E-2</v>
      </c>
      <c r="W224" s="192">
        <v>-0.248421439907098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8.1428571428571406</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45019</v>
      </c>
      <c r="K225" s="242">
        <v>45014</v>
      </c>
      <c r="L225" s="91" t="s">
        <v>362</v>
      </c>
      <c r="M225" s="192">
        <v>8.1428571428571406</v>
      </c>
      <c r="N225" s="192" t="s">
        <v>409</v>
      </c>
      <c r="O225" s="192" t="s">
        <v>409</v>
      </c>
      <c r="P225" s="192">
        <v>0</v>
      </c>
      <c r="Q225" s="192" t="s">
        <v>409</v>
      </c>
      <c r="R225" s="192">
        <v>5.7</v>
      </c>
      <c r="S225" s="192" t="s">
        <v>409</v>
      </c>
      <c r="T225" s="192" t="s">
        <v>409</v>
      </c>
      <c r="U225" s="192" t="s">
        <v>409</v>
      </c>
      <c r="V225" s="192">
        <v>-0.73641169782749905</v>
      </c>
      <c r="W225" s="192">
        <v>-0.74265431255680203</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12</v>
      </c>
      <c r="O233" s="80">
        <f>COUNTIF(O8:O225,10)</f>
        <v>7</v>
      </c>
      <c r="P233" s="80">
        <f>COUNTIF(P8:P225,10)</f>
        <v>7</v>
      </c>
      <c r="Q233" s="80">
        <f>COUNTIF(Q8:Q225,1)</f>
        <v>0</v>
      </c>
      <c r="R233" s="80">
        <f>COUNTIF(R8:R225,"&gt;=.7")</f>
        <v>160</v>
      </c>
      <c r="S233" s="80">
        <f>COUNTIF(S8:S225,"&gt;=.7")</f>
        <v>4</v>
      </c>
      <c r="T233" s="80">
        <f>COUNTIF(T8:T225,"High")</f>
        <v>0</v>
      </c>
      <c r="U233" s="80">
        <f>COUNTIF(U8:U225,"&gt;.6")</f>
        <v>0</v>
      </c>
      <c r="V233" s="80">
        <f>COUNTIF(V8:V225,"&gt;.35")</f>
        <v>9</v>
      </c>
      <c r="W233" s="87"/>
      <c r="X233" s="87"/>
    </row>
    <row r="234" spans="1:24" x14ac:dyDescent="0.2">
      <c r="N234" s="80">
        <f>COUNTIF(N9:N226,"&gt;9.9")</f>
        <v>12</v>
      </c>
      <c r="O234" s="80">
        <f>COUNTIF(O9:O226,"&gt;9.9")</f>
        <v>7</v>
      </c>
      <c r="P234" s="80">
        <f>COUNTIF(P9:P226,"&gt;=9.95")</f>
        <v>7</v>
      </c>
      <c r="Q234" s="80">
        <f>COUNTIF(Q9:Q226,"&gt;=9.95")</f>
        <v>4</v>
      </c>
      <c r="R234" s="80">
        <f>COUNTIF(R9:R226,"&gt;=1.4")</f>
        <v>147</v>
      </c>
      <c r="S234" s="80">
        <f>COUNTIF(S9:S226,"&gt;=1.4")</f>
        <v>2</v>
      </c>
      <c r="T234" s="80">
        <f>COUNTIF(T9:T226,"&gt;=9.95")</f>
        <v>0</v>
      </c>
      <c r="U234" s="80">
        <f>COUNTIF(U9:U226,"&gt;=1")</f>
        <v>0</v>
      </c>
      <c r="V234" s="80">
        <f>COUNTIF(V8:V225,"&gt;.7")</f>
        <v>6</v>
      </c>
      <c r="W234" s="87"/>
      <c r="X234" s="87"/>
    </row>
  </sheetData>
  <conditionalFormatting sqref="G1:G5">
    <cfRule type="cellIs" dxfId="158" priority="21" stopIfTrue="1" operator="greaterThanOrEqual">
      <formula>0</formula>
    </cfRule>
  </conditionalFormatting>
  <conditionalFormatting sqref="G8:G225">
    <cfRule type="cellIs" dxfId="157" priority="81" stopIfTrue="1" operator="greaterThanOrEqual">
      <formula>0</formula>
    </cfRule>
  </conditionalFormatting>
  <conditionalFormatting sqref="G1:H5">
    <cfRule type="expression" dxfId="156" priority="7" stopIfTrue="1">
      <formula>G1=""</formula>
    </cfRule>
  </conditionalFormatting>
  <conditionalFormatting sqref="G8:H225">
    <cfRule type="expression" dxfId="155" priority="66" stopIfTrue="1">
      <formula>G8=""</formula>
    </cfRule>
  </conditionalFormatting>
  <conditionalFormatting sqref="H1:H5">
    <cfRule type="cellIs" dxfId="154" priority="12" operator="between">
      <formula>0</formula>
      <formula>6.999</formula>
    </cfRule>
    <cfRule type="cellIs" dxfId="153" priority="13" operator="between">
      <formula>7</formula>
      <formula>9.99</formula>
    </cfRule>
    <cfRule type="expression" dxfId="152" priority="14">
      <formula>H1=10</formula>
    </cfRule>
  </conditionalFormatting>
  <conditionalFormatting sqref="H8:H225">
    <cfRule type="cellIs" dxfId="151" priority="68" operator="between">
      <formula>7</formula>
      <formula>9.99</formula>
    </cfRule>
    <cfRule type="cellIs" dxfId="150" priority="67" operator="between">
      <formula>0</formula>
      <formula>6.999</formula>
    </cfRule>
    <cfRule type="expression" dxfId="149" priority="69">
      <formula>H8=10</formula>
    </cfRule>
  </conditionalFormatting>
  <conditionalFormatting sqref="I2:I3">
    <cfRule type="expression" dxfId="148" priority="25">
      <formula>I2=10</formula>
    </cfRule>
    <cfRule type="expression" dxfId="147" priority="22">
      <formula>I2=""</formula>
    </cfRule>
    <cfRule type="cellIs" dxfId="146" priority="23" operator="between">
      <formula>0</formula>
      <formula>6.999</formula>
    </cfRule>
    <cfRule type="cellIs" dxfId="145" priority="24" operator="between">
      <formula>7</formula>
      <formula>9.99</formula>
    </cfRule>
  </conditionalFormatting>
  <conditionalFormatting sqref="I2:I5">
    <cfRule type="cellIs" dxfId="144" priority="10" operator="between">
      <formula>7</formula>
      <formula>9.99</formula>
    </cfRule>
    <cfRule type="expression" dxfId="143" priority="8">
      <formula>I2=""</formula>
    </cfRule>
    <cfRule type="expression" dxfId="142" priority="11">
      <formula>I2=10</formula>
    </cfRule>
    <cfRule type="cellIs" dxfId="141" priority="9" operator="between">
      <formula>0</formula>
      <formula>6.999</formula>
    </cfRule>
  </conditionalFormatting>
  <conditionalFormatting sqref="I4:I5">
    <cfRule type="expression" dxfId="140" priority="3">
      <formula>I4=""</formula>
    </cfRule>
    <cfRule type="expression" dxfId="139" priority="6">
      <formula>I4=10</formula>
    </cfRule>
    <cfRule type="cellIs" dxfId="138" priority="5" operator="between">
      <formula>7</formula>
      <formula>9.99</formula>
    </cfRule>
    <cfRule type="cellIs" dxfId="137" priority="4" operator="between">
      <formula>0</formula>
      <formula>6.999</formula>
    </cfRule>
  </conditionalFormatting>
  <conditionalFormatting sqref="I8:I225">
    <cfRule type="cellIs" dxfId="136" priority="65" stopIfTrue="1" operator="greaterThanOrEqual">
      <formula>0</formula>
    </cfRule>
    <cfRule type="expression" dxfId="135" priority="62">
      <formula>I8=""</formula>
    </cfRule>
  </conditionalFormatting>
  <conditionalFormatting sqref="J8:K225">
    <cfRule type="colorScale" priority="884">
      <colorScale>
        <cfvo type="min"/>
        <cfvo type="max"/>
        <color rgb="FFFCDCDF"/>
        <color rgb="FFF2676B"/>
      </colorScale>
    </cfRule>
  </conditionalFormatting>
  <conditionalFormatting sqref="J9:K9">
    <cfRule type="colorScale" priority="33">
      <colorScale>
        <cfvo type="min"/>
        <cfvo type="max"/>
        <color rgb="FFFCDCDF"/>
        <color rgb="FFF2676B"/>
      </colorScale>
    </cfRule>
  </conditionalFormatting>
  <conditionalFormatting sqref="L8:L15 L17:L225">
    <cfRule type="expression" dxfId="134" priority="38">
      <formula>$L8&lt;&gt;$C8</formula>
    </cfRule>
  </conditionalFormatting>
  <conditionalFormatting sqref="M2:V3 W3:Z3">
    <cfRule type="expression" dxfId="133" priority="26">
      <formula>M2=L2</formula>
    </cfRule>
    <cfRule type="expression" dxfId="132" priority="27">
      <formula>M2&lt;&gt;L2</formula>
    </cfRule>
    <cfRule type="expression" dxfId="131" priority="28">
      <formula>M2=L2</formula>
    </cfRule>
  </conditionalFormatting>
  <conditionalFormatting sqref="M198:X225 M8:Z197">
    <cfRule type="colorScale" priority="35">
      <colorScale>
        <cfvo type="num" val="0"/>
        <cfvo type="num" val="10"/>
        <color rgb="FFFCFCFF"/>
        <color rgb="FFFFFF00"/>
      </colorScale>
    </cfRule>
  </conditionalFormatting>
  <conditionalFormatting sqref="M6:Z6">
    <cfRule type="expression" dxfId="130" priority="18">
      <formula>ISNUMBER(SEARCH("_raw",M$7))</formula>
    </cfRule>
  </conditionalFormatting>
  <conditionalFormatting sqref="M8:Z197 M198:X225">
    <cfRule type="expression" dxfId="129" priority="34" stopIfTrue="1">
      <formula>ISNUMBER(SEARCH("_raw",M$7))</formula>
    </cfRule>
  </conditionalFormatting>
  <conditionalFormatting sqref="W2:AD3">
    <cfRule type="expression" dxfId="128" priority="30">
      <formula>W2&lt;&gt;R2</formula>
    </cfRule>
    <cfRule type="expression" dxfId="127" priority="29">
      <formula>W2=R2</formula>
    </cfRule>
    <cfRule type="expression" dxfId="126" priority="31">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0" stopIfTrue="1" operator="greaterThanOrEqual" id="{ADFDB0AD-0C93-AC4A-9038-761967B8199D}">
            <xm:f>Parameters!$D$38</xm:f>
            <x14:dxf>
              <font>
                <sz val="12"/>
                <color rgb="FF000000"/>
                <name val="Arial"/>
              </font>
              <fill>
                <patternFill patternType="solid">
                  <bgColor rgb="FFEE9F8F"/>
                </patternFill>
              </fill>
            </x14:dxf>
          </x14:cfRule>
          <x14:cfRule type="cellIs" priority="19"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79" stopIfTrue="1" operator="greaterThanOrEqual" id="{02BA5E50-46DC-794F-9F6C-385263A774F5}">
            <xm:f>Parameters!$D$37</xm:f>
            <x14:dxf>
              <font>
                <sz val="12"/>
                <color rgb="FF000000"/>
                <name val="Arial"/>
              </font>
              <fill>
                <patternFill patternType="solid">
                  <bgColor rgb="FFE35A3A"/>
                </patternFill>
              </fill>
            </x14:dxf>
          </x14:cfRule>
          <x14:cfRule type="cellIs" priority="80" stopIfTrue="1" operator="greaterThanOrEqual" id="{89D3434F-EFC2-304D-9A8A-5ACAE2A3EF20}">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7" stopIfTrue="1" operator="between" id="{7BF20AE8-A334-2343-9844-097BDBECC97D}">
            <xm:f>0</xm:f>
            <xm:f>Parameters!$D$42</xm:f>
            <x14:dxf>
              <font>
                <sz val="12"/>
                <color rgb="FF000000"/>
                <name val="Arial"/>
              </font>
              <fill>
                <patternFill patternType="solid">
                  <bgColor rgb="FFFCDCDF"/>
                </patternFill>
              </fill>
            </x14:dxf>
          </x14:cfRule>
          <x14:cfRule type="cellIs" priority="16" stopIfTrue="1" operator="greaterThanOrEqual" id="{DCD29384-F343-D840-B85C-79CAC66D697E}">
            <xm:f>Parameters!$D$42</xm:f>
            <x14:dxf>
              <font>
                <sz val="12"/>
                <color rgb="FF000000"/>
                <name val="Arial"/>
              </font>
              <fill>
                <patternFill patternType="solid">
                  <bgColor rgb="FFF7A9AC"/>
                </patternFill>
              </fill>
            </x14:dxf>
          </x14:cfRule>
          <x14:cfRule type="cellIs" priority="15" stopIfTrue="1" operator="greaterThanOrEqual" id="{F8B8933E-1D9A-C34E-8A17-F237A1125386}">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70" stopIfTrue="1" operator="greaterThanOrEqual" id="{7E1F1194-0AFF-C34A-8991-A21F54718FB3}">
            <xm:f>Parameters!$D$41</xm:f>
            <x14:dxf>
              <font>
                <sz val="12"/>
                <color rgb="FF000000"/>
                <name val="Arial"/>
              </font>
              <fill>
                <patternFill patternType="solid">
                  <bgColor rgb="FFF2676B"/>
                </patternFill>
              </fill>
            </x14:dxf>
          </x14:cfRule>
          <x14:cfRule type="cellIs" priority="71" stopIfTrue="1" operator="greaterThanOrEqual" id="{3030B90D-AC96-F54F-910A-1B5B157E6212}">
            <xm:f>Parameters!$D$42</xm:f>
            <x14:dxf>
              <font>
                <sz val="12"/>
                <color rgb="FF000000"/>
                <name val="Arial"/>
              </font>
              <fill>
                <patternFill patternType="solid">
                  <bgColor rgb="FFF7A9AC"/>
                </patternFill>
              </fill>
            </x14:dxf>
          </x14:cfRule>
          <x14:cfRule type="cellIs" priority="72" stopIfTrue="1" operator="between" id="{442B6125-5959-B74F-97CB-7C9C322D96A2}">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3" stopIfTrue="1" operator="greaterThanOrEqual" id="{D43C87BD-83C2-2D49-A658-019411BE123C}">
            <xm:f>Parameters!$D$37</xm:f>
            <x14:dxf>
              <font>
                <sz val="12"/>
                <color rgb="FF000000"/>
                <name val="Arial"/>
              </font>
              <fill>
                <patternFill patternType="solid">
                  <bgColor rgb="FFE06C25"/>
                </patternFill>
              </fill>
            </x14:dxf>
          </x14:cfRule>
          <x14:cfRule type="cellIs" priority="64" stopIfTrue="1" operator="greaterThanOrEqual" id="{4D0B9169-A8BE-CF48-B801-F5D32B6A51C8}">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83" zoomScaleNormal="83" workbookViewId="0">
      <selection sqref="A1:XFD7"/>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5703125" style="242" bestFit="1" customWidth="1"/>
    <col min="11" max="11" width="22.710937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8554687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66"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617</v>
      </c>
      <c r="K7" s="243" t="s">
        <v>618</v>
      </c>
      <c r="L7" s="244" t="s">
        <v>2</v>
      </c>
      <c r="M7" s="247" t="s">
        <v>389</v>
      </c>
      <c r="N7" s="247" t="s">
        <v>395</v>
      </c>
      <c r="O7" s="247" t="s">
        <v>396</v>
      </c>
      <c r="P7" s="247" t="s">
        <v>827</v>
      </c>
      <c r="Q7" s="247" t="s">
        <v>394</v>
      </c>
      <c r="R7" s="247" t="s">
        <v>642</v>
      </c>
      <c r="S7" s="247" t="s">
        <v>476</v>
      </c>
      <c r="T7" s="247" t="s">
        <v>475</v>
      </c>
      <c r="U7" s="247" t="s">
        <v>477</v>
      </c>
      <c r="V7" s="247" t="s">
        <v>828</v>
      </c>
      <c r="W7" s="247" t="s">
        <v>527</v>
      </c>
      <c r="X7" s="247" t="s">
        <v>643</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45034</v>
      </c>
      <c r="L8" s="91" t="s">
        <v>716</v>
      </c>
      <c r="M8" s="192" t="s">
        <v>409</v>
      </c>
      <c r="N8" s="192" t="s">
        <v>409</v>
      </c>
      <c r="O8" s="192" t="s">
        <v>409</v>
      </c>
      <c r="P8" s="192">
        <v>0</v>
      </c>
      <c r="Q8" s="192">
        <v>10</v>
      </c>
      <c r="R8" s="192" t="s">
        <v>409</v>
      </c>
      <c r="S8" s="192" t="s">
        <v>409</v>
      </c>
      <c r="T8" s="192" t="s">
        <v>409</v>
      </c>
      <c r="U8" s="192" t="s">
        <v>409</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9.6666666666666607</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0</v>
      </c>
      <c r="J9" s="242">
        <v>44753</v>
      </c>
      <c r="K9" s="242">
        <v>45056</v>
      </c>
      <c r="L9" s="91" t="s">
        <v>7</v>
      </c>
      <c r="M9" s="192">
        <v>9.6666666666666607</v>
      </c>
      <c r="N9" s="192" t="s">
        <v>409</v>
      </c>
      <c r="O9" s="192">
        <v>0</v>
      </c>
      <c r="P9" s="192">
        <v>0</v>
      </c>
      <c r="Q9" s="192">
        <v>0</v>
      </c>
      <c r="R9" s="192" t="s">
        <v>409</v>
      </c>
      <c r="S9" s="192">
        <v>6.8</v>
      </c>
      <c r="T9" s="192" t="s">
        <v>409</v>
      </c>
      <c r="U9" s="192">
        <v>0</v>
      </c>
      <c r="V9" s="192" t="s">
        <v>409</v>
      </c>
      <c r="W9" s="192">
        <v>0</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5.9160797830996161</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3.5</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44860</v>
      </c>
      <c r="K10" s="242">
        <v>44966</v>
      </c>
      <c r="L10" s="91" t="s">
        <v>9</v>
      </c>
      <c r="M10" s="192">
        <v>3.5</v>
      </c>
      <c r="N10" s="192" t="s">
        <v>409</v>
      </c>
      <c r="O10" s="192">
        <v>0</v>
      </c>
      <c r="P10" s="192">
        <v>10</v>
      </c>
      <c r="Q10" s="192">
        <v>0</v>
      </c>
      <c r="R10" s="192" t="s">
        <v>409</v>
      </c>
      <c r="S10" s="192">
        <v>3.1</v>
      </c>
      <c r="T10" s="192" t="s">
        <v>409</v>
      </c>
      <c r="U10" s="192">
        <v>0</v>
      </c>
      <c r="V10" s="192" t="s">
        <v>824</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8.5</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45019</v>
      </c>
      <c r="K11" s="242">
        <v>44831</v>
      </c>
      <c r="L11" s="91" t="s">
        <v>11</v>
      </c>
      <c r="M11" s="192">
        <v>8.5</v>
      </c>
      <c r="N11" s="192" t="s">
        <v>409</v>
      </c>
      <c r="O11" s="192">
        <v>0</v>
      </c>
      <c r="P11" s="192">
        <v>0</v>
      </c>
      <c r="Q11" s="192">
        <v>0</v>
      </c>
      <c r="R11" s="192" t="s">
        <v>409</v>
      </c>
      <c r="S11" s="192">
        <v>6.1</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717</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5.3333333333333304</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44860</v>
      </c>
      <c r="K13" s="242">
        <v>44831</v>
      </c>
      <c r="L13" s="91" t="s">
        <v>13</v>
      </c>
      <c r="M13" s="192">
        <v>5.3333333333333304</v>
      </c>
      <c r="N13" s="192" t="s">
        <v>409</v>
      </c>
      <c r="O13" s="192">
        <v>0</v>
      </c>
      <c r="P13" s="192">
        <v>0</v>
      </c>
      <c r="Q13" s="192">
        <v>0</v>
      </c>
      <c r="R13" s="192" t="s">
        <v>409</v>
      </c>
      <c r="S13" s="192">
        <v>4.2</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45019</v>
      </c>
      <c r="K14" s="242">
        <v>45077</v>
      </c>
      <c r="L14" s="91" t="s">
        <v>15</v>
      </c>
      <c r="M14" s="192">
        <v>5.5</v>
      </c>
      <c r="N14" s="192">
        <v>10</v>
      </c>
      <c r="O14" s="192">
        <v>0</v>
      </c>
      <c r="P14" s="192">
        <v>0</v>
      </c>
      <c r="Q14" s="192">
        <v>0</v>
      </c>
      <c r="R14" s="192" t="s">
        <v>409</v>
      </c>
      <c r="S14" s="192">
        <v>4.3</v>
      </c>
      <c r="T14" s="192" t="s">
        <v>873</v>
      </c>
      <c r="U14" s="192">
        <v>0</v>
      </c>
      <c r="V14" s="192" t="s">
        <v>409</v>
      </c>
      <c r="W14" s="192">
        <v>3.5714285714285698E-2</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5.5</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45019</v>
      </c>
      <c r="K15" s="242">
        <v>44929</v>
      </c>
      <c r="L15" s="91" t="s">
        <v>17</v>
      </c>
      <c r="M15" s="192">
        <v>5.5</v>
      </c>
      <c r="N15" s="192" t="s">
        <v>409</v>
      </c>
      <c r="O15" s="192">
        <v>0</v>
      </c>
      <c r="P15" s="192">
        <v>0</v>
      </c>
      <c r="Q15" s="192">
        <v>0</v>
      </c>
      <c r="R15" s="192" t="s">
        <v>409</v>
      </c>
      <c r="S15" s="192">
        <v>4.3</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45034</v>
      </c>
      <c r="L16" s="239" t="s">
        <v>718</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45016</v>
      </c>
      <c r="L17" s="91" t="s">
        <v>19</v>
      </c>
      <c r="M17" s="192">
        <v>4.5</v>
      </c>
      <c r="N17" s="192" t="s">
        <v>409</v>
      </c>
      <c r="O17" s="192">
        <v>0</v>
      </c>
      <c r="P17" s="192">
        <v>0</v>
      </c>
      <c r="Q17" s="192">
        <v>0</v>
      </c>
      <c r="R17" s="192" t="s">
        <v>409</v>
      </c>
      <c r="S17" s="192">
        <v>3.7</v>
      </c>
      <c r="T17" s="192" t="s">
        <v>409</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7.9582242575422129</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6.3333333333333304</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10</v>
      </c>
      <c r="J18" s="242">
        <v>44753</v>
      </c>
      <c r="K18" s="242">
        <v>45075</v>
      </c>
      <c r="L18" s="91" t="s">
        <v>21</v>
      </c>
      <c r="M18" s="192">
        <v>6.3333333333333304</v>
      </c>
      <c r="N18" s="192">
        <v>0</v>
      </c>
      <c r="O18" s="192">
        <v>0</v>
      </c>
      <c r="P18" s="192">
        <v>0</v>
      </c>
      <c r="Q18" s="192">
        <v>10</v>
      </c>
      <c r="R18" s="192" t="s">
        <v>409</v>
      </c>
      <c r="S18" s="192">
        <v>4.8</v>
      </c>
      <c r="T18" s="192" t="s">
        <v>894</v>
      </c>
      <c r="U18" s="192">
        <v>0</v>
      </c>
      <c r="V18" s="192" t="s">
        <v>409</v>
      </c>
      <c r="W18" s="192">
        <v>0.41707317073170702</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6.3333333333333304</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44753</v>
      </c>
      <c r="K20" s="242">
        <v>45019</v>
      </c>
      <c r="L20" s="91" t="s">
        <v>25</v>
      </c>
      <c r="M20" s="192">
        <v>6.3333333333333304</v>
      </c>
      <c r="N20" s="192" t="s">
        <v>409</v>
      </c>
      <c r="O20" s="192">
        <v>0</v>
      </c>
      <c r="P20" s="192">
        <v>0</v>
      </c>
      <c r="Q20" s="192">
        <v>0</v>
      </c>
      <c r="R20" s="192" t="s">
        <v>409</v>
      </c>
      <c r="S20" s="192">
        <v>4.8</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4.3333333333333304</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0</v>
      </c>
      <c r="J21" s="242">
        <v>44753</v>
      </c>
      <c r="K21" s="242">
        <v>44753</v>
      </c>
      <c r="L21" s="91" t="s">
        <v>27</v>
      </c>
      <c r="M21" s="192">
        <v>4.3333333333333304</v>
      </c>
      <c r="N21" s="192" t="s">
        <v>409</v>
      </c>
      <c r="O21" s="192">
        <v>0</v>
      </c>
      <c r="P21" s="192">
        <v>0</v>
      </c>
      <c r="Q21" s="192">
        <v>0</v>
      </c>
      <c r="R21" s="192" t="s">
        <v>409</v>
      </c>
      <c r="S21" s="192">
        <v>3.6</v>
      </c>
      <c r="T21" s="192" t="s">
        <v>409</v>
      </c>
      <c r="U21" s="192">
        <v>0</v>
      </c>
      <c r="V21" s="192" t="s">
        <v>409</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1.5</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45019</v>
      </c>
      <c r="K22" s="242">
        <v>44852</v>
      </c>
      <c r="L22" s="91" t="s">
        <v>29</v>
      </c>
      <c r="M22" s="192">
        <v>1.5</v>
      </c>
      <c r="N22" s="192" t="s">
        <v>409</v>
      </c>
      <c r="O22" s="192">
        <v>0</v>
      </c>
      <c r="P22" s="192">
        <v>0</v>
      </c>
      <c r="Q22" s="192">
        <v>0</v>
      </c>
      <c r="R22" s="192" t="s">
        <v>409</v>
      </c>
      <c r="S22" s="192">
        <v>1.9</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3.1666666666666599</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44860</v>
      </c>
      <c r="K23" s="242">
        <v>44753</v>
      </c>
      <c r="L23" s="91" t="s">
        <v>31</v>
      </c>
      <c r="M23" s="192">
        <v>3.1666666666666599</v>
      </c>
      <c r="N23" s="192" t="s">
        <v>409</v>
      </c>
      <c r="O23" s="192">
        <v>0</v>
      </c>
      <c r="P23" s="192">
        <v>0</v>
      </c>
      <c r="Q23" s="192">
        <v>0</v>
      </c>
      <c r="R23" s="192" t="s">
        <v>409</v>
      </c>
      <c r="S23" s="192">
        <v>2.9</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4.5</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45019</v>
      </c>
      <c r="K24" s="242">
        <v>44862</v>
      </c>
      <c r="L24" s="91" t="s">
        <v>33</v>
      </c>
      <c r="M24" s="192">
        <v>4.5</v>
      </c>
      <c r="N24" s="192" t="s">
        <v>409</v>
      </c>
      <c r="O24" s="192">
        <v>0</v>
      </c>
      <c r="P24" s="192">
        <v>0</v>
      </c>
      <c r="Q24" s="192">
        <v>0</v>
      </c>
      <c r="R24" s="192" t="s">
        <v>409</v>
      </c>
      <c r="S24" s="192">
        <v>3.7</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44860</v>
      </c>
      <c r="K25" s="242">
        <v>45091</v>
      </c>
      <c r="L25" s="91" t="s">
        <v>35</v>
      </c>
      <c r="M25" s="192">
        <v>10</v>
      </c>
      <c r="N25" s="192">
        <v>0</v>
      </c>
      <c r="O25" s="192">
        <v>0</v>
      </c>
      <c r="P25" s="192">
        <v>0</v>
      </c>
      <c r="Q25" s="192">
        <v>0</v>
      </c>
      <c r="R25" s="192" t="s">
        <v>409</v>
      </c>
      <c r="S25" s="192">
        <v>8.1</v>
      </c>
      <c r="T25" s="192" t="s">
        <v>895</v>
      </c>
      <c r="U25" s="192">
        <v>0</v>
      </c>
      <c r="V25" s="192" t="s">
        <v>409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4.1666666666666599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45019</v>
      </c>
      <c r="K26" s="242">
        <v>44860</v>
      </c>
      <c r="L26" s="91" t="s">
        <v>37</v>
      </c>
      <c r="M26" s="192">
        <v>4.1666666666666599</v>
      </c>
      <c r="N26" s="192" t="s">
        <v>409</v>
      </c>
      <c r="O26" s="192">
        <v>0</v>
      </c>
      <c r="P26" s="192">
        <v>0</v>
      </c>
      <c r="Q26" s="192">
        <v>0</v>
      </c>
      <c r="R26" s="192" t="s">
        <v>409</v>
      </c>
      <c r="S26" s="192">
        <v>3.5</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45019</v>
      </c>
      <c r="K27" s="242">
        <v>44753</v>
      </c>
      <c r="L27" s="91" t="s">
        <v>39</v>
      </c>
      <c r="M27" s="192">
        <v>0</v>
      </c>
      <c r="N27" s="192" t="s">
        <v>409</v>
      </c>
      <c r="O27" s="192">
        <v>0</v>
      </c>
      <c r="P27" s="192">
        <v>0</v>
      </c>
      <c r="Q27" s="192" t="s">
        <v>409</v>
      </c>
      <c r="R27" s="192" t="s">
        <v>409</v>
      </c>
      <c r="S27" s="192">
        <v>0.6</v>
      </c>
      <c r="T27" s="192" t="s">
        <v>409</v>
      </c>
      <c r="U27" s="192">
        <v>0</v>
      </c>
      <c r="V27" s="192" t="s">
        <v>409</v>
      </c>
      <c r="W27" s="192" t="s">
        <v>409</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3.8333333333333299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44860</v>
      </c>
      <c r="K28" s="242">
        <v>44762</v>
      </c>
      <c r="L28" s="91" t="s">
        <v>40</v>
      </c>
      <c r="M28" s="192">
        <v>3.8333333333333299</v>
      </c>
      <c r="N28" s="192" t="s">
        <v>409</v>
      </c>
      <c r="O28" s="192">
        <v>0</v>
      </c>
      <c r="P28" s="192">
        <v>0</v>
      </c>
      <c r="Q28" s="192">
        <v>0</v>
      </c>
      <c r="R28" s="192" t="s">
        <v>409</v>
      </c>
      <c r="S28" s="192">
        <v>3.3</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5</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44753</v>
      </c>
      <c r="K29" s="242">
        <v>44753</v>
      </c>
      <c r="L29" s="91" t="s">
        <v>42</v>
      </c>
      <c r="M29" s="192">
        <v>5</v>
      </c>
      <c r="N29" s="192" t="s">
        <v>409</v>
      </c>
      <c r="O29" s="192">
        <v>0</v>
      </c>
      <c r="P29" s="192">
        <v>0</v>
      </c>
      <c r="Q29" s="192">
        <v>0</v>
      </c>
      <c r="R29" s="192" t="s">
        <v>409</v>
      </c>
      <c r="S29" s="192">
        <v>4</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1.8333333333333299</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45019</v>
      </c>
      <c r="K30" s="242">
        <v>44753</v>
      </c>
      <c r="L30" s="91" t="s">
        <v>44</v>
      </c>
      <c r="M30" s="192">
        <v>1.8333333333333299</v>
      </c>
      <c r="N30" s="192" t="s">
        <v>409</v>
      </c>
      <c r="O30" s="192">
        <v>0</v>
      </c>
      <c r="P30" s="192">
        <v>0</v>
      </c>
      <c r="Q30" s="192">
        <v>0</v>
      </c>
      <c r="R30" s="192" t="s">
        <v>409</v>
      </c>
      <c r="S30" s="192">
        <v>2.1</v>
      </c>
      <c r="T30" s="192" t="s">
        <v>409</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8.6602540378443873</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7.5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10</v>
      </c>
      <c r="J31" s="242">
        <v>44753</v>
      </c>
      <c r="K31" s="242">
        <v>45034</v>
      </c>
      <c r="L31" s="91" t="s">
        <v>46</v>
      </c>
      <c r="M31" s="192">
        <v>7.5</v>
      </c>
      <c r="N31" s="192" t="s">
        <v>409</v>
      </c>
      <c r="O31" s="192">
        <v>0</v>
      </c>
      <c r="P31" s="192">
        <v>0</v>
      </c>
      <c r="Q31" s="192">
        <v>10</v>
      </c>
      <c r="R31" s="192" t="s">
        <v>409</v>
      </c>
      <c r="S31" s="192">
        <v>5.5</v>
      </c>
      <c r="T31" s="192" t="s">
        <v>409</v>
      </c>
      <c r="U31" s="192">
        <v>0</v>
      </c>
      <c r="V31" s="192" t="s">
        <v>409</v>
      </c>
      <c r="W31" s="192">
        <v>0.75</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45019</v>
      </c>
      <c r="L32" s="91" t="s">
        <v>719</v>
      </c>
      <c r="M32" s="192" t="s">
        <v>409</v>
      </c>
      <c r="N32" s="192" t="s">
        <v>409</v>
      </c>
      <c r="O32" s="192" t="s">
        <v>409</v>
      </c>
      <c r="P32" s="192">
        <v>0</v>
      </c>
      <c r="Q32" s="192">
        <v>0</v>
      </c>
      <c r="R32" s="192" t="s">
        <v>409</v>
      </c>
      <c r="S32" s="192" t="s">
        <v>409</v>
      </c>
      <c r="T32" s="192" t="s">
        <v>409</v>
      </c>
      <c r="U32" s="192" t="s">
        <v>409</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7.9582242575422129</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6.3333333333333304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44860</v>
      </c>
      <c r="K33" s="242">
        <v>45077</v>
      </c>
      <c r="L33" s="91" t="s">
        <v>48</v>
      </c>
      <c r="M33" s="192">
        <v>6.3333333333333304</v>
      </c>
      <c r="N33" s="192">
        <v>10</v>
      </c>
      <c r="O33" s="192">
        <v>0</v>
      </c>
      <c r="P33" s="192">
        <v>0</v>
      </c>
      <c r="Q33" s="192">
        <v>0</v>
      </c>
      <c r="R33" s="192" t="s">
        <v>409</v>
      </c>
      <c r="S33" s="192">
        <v>4.8</v>
      </c>
      <c r="T33" s="192" t="s">
        <v>875</v>
      </c>
      <c r="U33" s="192">
        <v>0</v>
      </c>
      <c r="V33" s="192" t="s">
        <v>409</v>
      </c>
      <c r="W33" s="192">
        <v>0</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45077</v>
      </c>
      <c r="L34" s="91" t="s">
        <v>50</v>
      </c>
      <c r="M34" s="192">
        <v>5</v>
      </c>
      <c r="N34" s="192">
        <v>10</v>
      </c>
      <c r="O34" s="192">
        <v>0</v>
      </c>
      <c r="P34" s="192">
        <v>0</v>
      </c>
      <c r="Q34" s="192">
        <v>0</v>
      </c>
      <c r="R34" s="192" t="s">
        <v>409</v>
      </c>
      <c r="S34" s="192">
        <v>4</v>
      </c>
      <c r="T34" s="192" t="s">
        <v>876</v>
      </c>
      <c r="U34" s="192">
        <v>0</v>
      </c>
      <c r="V34" s="192" t="s">
        <v>409</v>
      </c>
      <c r="W34" s="192">
        <v>9.4395280235988199E-2</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4.6666666666666599</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44753</v>
      </c>
      <c r="K35" s="242">
        <v>45019</v>
      </c>
      <c r="L35" s="91" t="s">
        <v>52</v>
      </c>
      <c r="M35" s="192">
        <v>4.6666666666666599</v>
      </c>
      <c r="N35" s="192" t="s">
        <v>409</v>
      </c>
      <c r="O35" s="192">
        <v>0</v>
      </c>
      <c r="P35" s="192">
        <v>0</v>
      </c>
      <c r="Q35" s="192">
        <v>0</v>
      </c>
      <c r="R35" s="192" t="s">
        <v>409</v>
      </c>
      <c r="S35" s="192">
        <v>3.8</v>
      </c>
      <c r="T35" s="192" t="s">
        <v>409</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2.8333333333333299</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44753</v>
      </c>
      <c r="K36" s="242">
        <v>45075</v>
      </c>
      <c r="L36" s="91" t="s">
        <v>54</v>
      </c>
      <c r="M36" s="192">
        <v>2.8333333333333299</v>
      </c>
      <c r="N36" s="192" t="s">
        <v>409</v>
      </c>
      <c r="O36" s="192">
        <v>0</v>
      </c>
      <c r="P36" s="192">
        <v>0</v>
      </c>
      <c r="Q36" s="192">
        <v>0</v>
      </c>
      <c r="R36" s="192" t="s">
        <v>409</v>
      </c>
      <c r="S36" s="192">
        <v>2.7</v>
      </c>
      <c r="T36" s="192" t="s">
        <v>409</v>
      </c>
      <c r="U36" s="192">
        <v>0</v>
      </c>
      <c r="V36" s="192" t="s">
        <v>409</v>
      </c>
      <c r="W36" s="192">
        <v>0.33333333333333298</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4.1666666666666599</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44860</v>
      </c>
      <c r="K37" s="242">
        <v>44830</v>
      </c>
      <c r="L37" s="91" t="s">
        <v>56</v>
      </c>
      <c r="M37" s="192">
        <v>4.1666666666666599</v>
      </c>
      <c r="N37" s="192" t="s">
        <v>409</v>
      </c>
      <c r="O37" s="192">
        <v>0</v>
      </c>
      <c r="P37" s="192">
        <v>0</v>
      </c>
      <c r="Q37" s="192">
        <v>0</v>
      </c>
      <c r="R37" s="192" t="s">
        <v>409</v>
      </c>
      <c r="S37" s="192">
        <v>3.5</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2.5</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45019</v>
      </c>
      <c r="K38" s="242">
        <v>45001</v>
      </c>
      <c r="L38" s="91" t="s">
        <v>58</v>
      </c>
      <c r="M38" s="192">
        <v>2.5</v>
      </c>
      <c r="N38" s="192" t="s">
        <v>409</v>
      </c>
      <c r="O38" s="192">
        <v>0</v>
      </c>
      <c r="P38" s="192">
        <v>0</v>
      </c>
      <c r="Q38" s="192">
        <v>0</v>
      </c>
      <c r="R38" s="192" t="s">
        <v>409</v>
      </c>
      <c r="S38" s="192">
        <v>2.5</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4.3333333333333304</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45019</v>
      </c>
      <c r="K39" s="242">
        <v>45091</v>
      </c>
      <c r="L39" s="91" t="s">
        <v>60</v>
      </c>
      <c r="M39" s="192">
        <v>4.3333333333333304</v>
      </c>
      <c r="N39" s="192">
        <v>0</v>
      </c>
      <c r="O39" s="192">
        <v>0</v>
      </c>
      <c r="P39" s="192">
        <v>0</v>
      </c>
      <c r="Q39" s="192">
        <v>0</v>
      </c>
      <c r="R39" s="192" t="s">
        <v>409</v>
      </c>
      <c r="S39" s="192">
        <v>3.6</v>
      </c>
      <c r="T39" s="192" t="s">
        <v>882</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44860</v>
      </c>
      <c r="K40" s="242">
        <v>45077</v>
      </c>
      <c r="L40" s="91" t="s">
        <v>62</v>
      </c>
      <c r="M40" s="192">
        <v>5.5</v>
      </c>
      <c r="N40" s="192">
        <v>0</v>
      </c>
      <c r="O40" s="192">
        <v>0</v>
      </c>
      <c r="P40" s="192">
        <v>0</v>
      </c>
      <c r="Q40" s="192">
        <v>0</v>
      </c>
      <c r="R40" s="192" t="s">
        <v>409</v>
      </c>
      <c r="S40" s="192">
        <v>4.3</v>
      </c>
      <c r="T40" s="192" t="s">
        <v>877</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2.1666666666666599</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44860</v>
      </c>
      <c r="K41" s="242">
        <v>44862</v>
      </c>
      <c r="L41" s="91" t="s">
        <v>64</v>
      </c>
      <c r="M41" s="192">
        <v>2.1666666666666599</v>
      </c>
      <c r="N41" s="192" t="s">
        <v>409</v>
      </c>
      <c r="O41" s="192">
        <v>0</v>
      </c>
      <c r="P41" s="192">
        <v>0</v>
      </c>
      <c r="Q41" s="192">
        <v>0</v>
      </c>
      <c r="R41" s="192" t="s">
        <v>409</v>
      </c>
      <c r="S41" s="192">
        <v>2.2999999999999998</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720</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9.3094933625126242</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8.6666666666666607</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44753</v>
      </c>
      <c r="K43" s="242">
        <v>45077</v>
      </c>
      <c r="L43" s="91" t="s">
        <v>66</v>
      </c>
      <c r="M43" s="192">
        <v>8.6666666666666607</v>
      </c>
      <c r="N43" s="192">
        <v>10</v>
      </c>
      <c r="O43" s="192">
        <v>0</v>
      </c>
      <c r="P43" s="192">
        <v>0</v>
      </c>
      <c r="Q43" s="192">
        <v>0</v>
      </c>
      <c r="R43" s="192" t="s">
        <v>409</v>
      </c>
      <c r="S43" s="192">
        <v>6.2</v>
      </c>
      <c r="T43" s="192" t="s">
        <v>878</v>
      </c>
      <c r="U43" s="192">
        <v>0</v>
      </c>
      <c r="V43" s="192" t="s">
        <v>409</v>
      </c>
      <c r="W43" s="192">
        <v>0</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44753</v>
      </c>
      <c r="K44" s="242">
        <v>45091</v>
      </c>
      <c r="L44" s="91" t="s">
        <v>68</v>
      </c>
      <c r="M44" s="192">
        <v>10</v>
      </c>
      <c r="N44" s="192">
        <v>0</v>
      </c>
      <c r="O44" s="192">
        <v>0</v>
      </c>
      <c r="P44" s="192">
        <v>0</v>
      </c>
      <c r="Q44" s="192">
        <v>0</v>
      </c>
      <c r="R44" s="192" t="s">
        <v>409</v>
      </c>
      <c r="S44" s="192">
        <v>7.5</v>
      </c>
      <c r="T44" s="192" t="s">
        <v>896</v>
      </c>
      <c r="U44" s="192">
        <v>0</v>
      </c>
      <c r="V44" s="192" t="s">
        <v>409</v>
      </c>
      <c r="W44" s="192">
        <v>0</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4.6666666666666599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45019</v>
      </c>
      <c r="K45" s="242">
        <v>45091</v>
      </c>
      <c r="L45" s="91" t="s">
        <v>69</v>
      </c>
      <c r="M45" s="192">
        <v>4.6666666666666599</v>
      </c>
      <c r="N45" s="192">
        <v>0</v>
      </c>
      <c r="O45" s="192">
        <v>0</v>
      </c>
      <c r="P45" s="192">
        <v>0</v>
      </c>
      <c r="Q45" s="192">
        <v>0</v>
      </c>
      <c r="R45" s="192" t="s">
        <v>409</v>
      </c>
      <c r="S45" s="192">
        <v>3.8</v>
      </c>
      <c r="T45" s="192" t="s">
        <v>896</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45019</v>
      </c>
      <c r="K46" s="242">
        <v>44862</v>
      </c>
      <c r="L46" s="91" t="s">
        <v>71</v>
      </c>
      <c r="M46" s="192">
        <v>4.6666666666666599</v>
      </c>
      <c r="N46" s="192" t="s">
        <v>409</v>
      </c>
      <c r="O46" s="192">
        <v>0</v>
      </c>
      <c r="P46" s="192">
        <v>0</v>
      </c>
      <c r="Q46" s="192">
        <v>0</v>
      </c>
      <c r="R46" s="192" t="s">
        <v>409</v>
      </c>
      <c r="S46" s="192">
        <v>3.8</v>
      </c>
      <c r="T46" s="192" t="s">
        <v>409</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5.9999999999999902</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45019</v>
      </c>
      <c r="K47" s="242">
        <v>45091</v>
      </c>
      <c r="L47" s="91" t="s">
        <v>72</v>
      </c>
      <c r="M47" s="192">
        <v>5.9999999999999902</v>
      </c>
      <c r="N47" s="192">
        <v>0</v>
      </c>
      <c r="O47" s="192">
        <v>0</v>
      </c>
      <c r="P47" s="192">
        <v>0</v>
      </c>
      <c r="Q47" s="192">
        <v>0</v>
      </c>
      <c r="R47" s="192" t="s">
        <v>409</v>
      </c>
      <c r="S47" s="192">
        <v>4.5999999999999996</v>
      </c>
      <c r="T47" s="192" t="s">
        <v>897</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4.8333333333333304</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44753</v>
      </c>
      <c r="K48" s="242">
        <v>44753</v>
      </c>
      <c r="L48" s="91" t="s">
        <v>73</v>
      </c>
      <c r="M48" s="192">
        <v>4.8333333333333304</v>
      </c>
      <c r="N48" s="192" t="s">
        <v>409</v>
      </c>
      <c r="O48" s="192">
        <v>0</v>
      </c>
      <c r="P48" s="192">
        <v>0</v>
      </c>
      <c r="Q48" s="192">
        <v>0</v>
      </c>
      <c r="R48" s="192" t="s">
        <v>409</v>
      </c>
      <c r="S48" s="192">
        <v>3.9</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9.5</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0</v>
      </c>
      <c r="J49" s="242">
        <v>44753</v>
      </c>
      <c r="K49" s="242">
        <v>45091</v>
      </c>
      <c r="L49" s="91" t="s">
        <v>75</v>
      </c>
      <c r="M49" s="192">
        <v>9.5</v>
      </c>
      <c r="N49" s="192">
        <v>0</v>
      </c>
      <c r="O49" s="192">
        <v>0</v>
      </c>
      <c r="P49" s="192">
        <v>0</v>
      </c>
      <c r="Q49" s="192">
        <v>0</v>
      </c>
      <c r="R49" s="192" t="s">
        <v>409</v>
      </c>
      <c r="S49" s="192">
        <v>6.7</v>
      </c>
      <c r="T49" s="192" t="s">
        <v>898</v>
      </c>
      <c r="U49" s="192">
        <v>0</v>
      </c>
      <c r="V49" s="192" t="s">
        <v>409</v>
      </c>
      <c r="W49" s="192">
        <v>4.7619047619047603E-2</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2.8333333333333299</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45019</v>
      </c>
      <c r="K50" s="242">
        <v>45014</v>
      </c>
      <c r="L50" s="91" t="s">
        <v>77</v>
      </c>
      <c r="M50" s="192">
        <v>2.8333333333333299</v>
      </c>
      <c r="N50" s="192" t="s">
        <v>409</v>
      </c>
      <c r="O50" s="192">
        <v>0</v>
      </c>
      <c r="P50" s="192">
        <v>0</v>
      </c>
      <c r="Q50" s="192">
        <v>0</v>
      </c>
      <c r="R50" s="192" t="s">
        <v>409</v>
      </c>
      <c r="S50" s="192">
        <v>2.7</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1.5</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45019</v>
      </c>
      <c r="K51" s="242">
        <v>44753</v>
      </c>
      <c r="L51" s="91" t="s">
        <v>79</v>
      </c>
      <c r="M51" s="192">
        <v>1.5</v>
      </c>
      <c r="N51" s="192" t="s">
        <v>409</v>
      </c>
      <c r="O51" s="192">
        <v>0</v>
      </c>
      <c r="P51" s="192">
        <v>0</v>
      </c>
      <c r="Q51" s="192">
        <v>0</v>
      </c>
      <c r="R51" s="192" t="s">
        <v>409</v>
      </c>
      <c r="S51" s="192">
        <v>1.9</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8.5</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44860</v>
      </c>
      <c r="K52" s="242">
        <v>45034</v>
      </c>
      <c r="L52" s="91" t="s">
        <v>81</v>
      </c>
      <c r="M52" s="192">
        <v>8.5</v>
      </c>
      <c r="N52" s="192" t="s">
        <v>409</v>
      </c>
      <c r="O52" s="192">
        <v>0</v>
      </c>
      <c r="P52" s="192">
        <v>0</v>
      </c>
      <c r="Q52" s="192">
        <v>0</v>
      </c>
      <c r="R52" s="192" t="s">
        <v>409</v>
      </c>
      <c r="S52" s="192">
        <v>6.1</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7.5</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45019</v>
      </c>
      <c r="K53" s="242">
        <v>45091</v>
      </c>
      <c r="L53" s="91" t="s">
        <v>83</v>
      </c>
      <c r="M53" s="192">
        <v>7.5</v>
      </c>
      <c r="N53" s="192">
        <v>0</v>
      </c>
      <c r="O53" s="192">
        <v>0</v>
      </c>
      <c r="P53" s="192">
        <v>0</v>
      </c>
      <c r="Q53" s="192">
        <v>0</v>
      </c>
      <c r="R53" s="192" t="s">
        <v>409</v>
      </c>
      <c r="S53" s="192">
        <v>5.5</v>
      </c>
      <c r="T53" s="192" t="s">
        <v>899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721</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44887</v>
      </c>
      <c r="L55" s="91" t="s">
        <v>722</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5.6666666666666599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45019</v>
      </c>
      <c r="K56" s="242">
        <v>45075</v>
      </c>
      <c r="L56" s="91" t="s">
        <v>85</v>
      </c>
      <c r="M56" s="192">
        <v>5.6666666666666599</v>
      </c>
      <c r="N56" s="192" t="s">
        <v>409</v>
      </c>
      <c r="O56" s="192">
        <v>0</v>
      </c>
      <c r="P56" s="192">
        <v>0</v>
      </c>
      <c r="Q56" s="192">
        <v>0</v>
      </c>
      <c r="R56" s="192" t="s">
        <v>409</v>
      </c>
      <c r="S56" s="192">
        <v>4.4000000000000004</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1.3333333333333299</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45019</v>
      </c>
      <c r="K57" s="242">
        <v>44852</v>
      </c>
      <c r="L57" s="91" t="s">
        <v>87</v>
      </c>
      <c r="M57" s="192">
        <v>1.3333333333333299</v>
      </c>
      <c r="N57" s="192" t="s">
        <v>409</v>
      </c>
      <c r="O57" s="192">
        <v>0</v>
      </c>
      <c r="P57" s="192">
        <v>0</v>
      </c>
      <c r="Q57" s="192">
        <v>0</v>
      </c>
      <c r="R57" s="192" t="s">
        <v>409</v>
      </c>
      <c r="S57" s="192">
        <v>1.8</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2.6666666666666599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44753</v>
      </c>
      <c r="K58" s="242">
        <v>45014</v>
      </c>
      <c r="L58" s="91" t="s">
        <v>89</v>
      </c>
      <c r="M58" s="192">
        <v>2.6666666666666599</v>
      </c>
      <c r="N58" s="192" t="s">
        <v>409</v>
      </c>
      <c r="O58" s="192">
        <v>0</v>
      </c>
      <c r="P58" s="192">
        <v>0</v>
      </c>
      <c r="Q58" s="192">
        <v>0</v>
      </c>
      <c r="R58" s="192" t="s">
        <v>409</v>
      </c>
      <c r="S58" s="192">
        <v>2.6</v>
      </c>
      <c r="T58" s="192" t="s">
        <v>409</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7.6666666666666599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45019</v>
      </c>
      <c r="K59" s="242">
        <v>44860</v>
      </c>
      <c r="L59" s="91" t="s">
        <v>91</v>
      </c>
      <c r="M59" s="192">
        <v>7.6666666666666599</v>
      </c>
      <c r="N59" s="192" t="s">
        <v>409</v>
      </c>
      <c r="O59" s="192">
        <v>0</v>
      </c>
      <c r="P59" s="192">
        <v>0</v>
      </c>
      <c r="Q59" s="192">
        <v>0</v>
      </c>
      <c r="R59" s="192" t="s">
        <v>409</v>
      </c>
      <c r="S59" s="192">
        <v>5.6</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6.5</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44860</v>
      </c>
      <c r="K60" s="242">
        <v>45034</v>
      </c>
      <c r="L60" s="91" t="s">
        <v>93</v>
      </c>
      <c r="M60" s="192">
        <v>6.5</v>
      </c>
      <c r="N60" s="192" t="s">
        <v>409</v>
      </c>
      <c r="O60" s="192">
        <v>0</v>
      </c>
      <c r="P60" s="192">
        <v>0</v>
      </c>
      <c r="Q60" s="192">
        <v>0</v>
      </c>
      <c r="R60" s="192" t="s">
        <v>409</v>
      </c>
      <c r="S60" s="192">
        <v>4.9000000000000004</v>
      </c>
      <c r="T60" s="192" t="s">
        <v>409</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0</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45019</v>
      </c>
      <c r="K61" s="242">
        <v>45014</v>
      </c>
      <c r="L61" s="91" t="s">
        <v>95</v>
      </c>
      <c r="M61" s="192">
        <v>0</v>
      </c>
      <c r="N61" s="192" t="s">
        <v>409</v>
      </c>
      <c r="O61" s="192">
        <v>0</v>
      </c>
      <c r="P61" s="192">
        <v>0</v>
      </c>
      <c r="Q61" s="192">
        <v>0</v>
      </c>
      <c r="R61" s="192" t="s">
        <v>409</v>
      </c>
      <c r="S61" s="192">
        <v>1</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9.5</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44753</v>
      </c>
      <c r="K62" s="242">
        <v>45091</v>
      </c>
      <c r="L62" s="91" t="s">
        <v>97</v>
      </c>
      <c r="M62" s="192">
        <v>9.5</v>
      </c>
      <c r="N62" s="192">
        <v>0</v>
      </c>
      <c r="O62" s="192">
        <v>0</v>
      </c>
      <c r="P62" s="192">
        <v>0</v>
      </c>
      <c r="Q62" s="192">
        <v>0</v>
      </c>
      <c r="R62" s="192" t="s">
        <v>409</v>
      </c>
      <c r="S62" s="192">
        <v>6.7</v>
      </c>
      <c r="T62" s="192" t="s">
        <v>900</v>
      </c>
      <c r="U62" s="192">
        <v>0</v>
      </c>
      <c r="V62" s="192" t="s">
        <v>409</v>
      </c>
      <c r="W62" s="192">
        <v>7.69230769230769E-2</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7.9582242575422129</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6.3333333333333304</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10</v>
      </c>
      <c r="J63" s="242">
        <v>45019</v>
      </c>
      <c r="K63" s="242">
        <v>45091</v>
      </c>
      <c r="L63" s="91" t="s">
        <v>99</v>
      </c>
      <c r="M63" s="192">
        <v>6.3333333333333304</v>
      </c>
      <c r="N63" s="192">
        <v>10</v>
      </c>
      <c r="O63" s="192">
        <v>0</v>
      </c>
      <c r="P63" s="192">
        <v>0</v>
      </c>
      <c r="Q63" s="192">
        <v>0</v>
      </c>
      <c r="R63" s="192" t="s">
        <v>409</v>
      </c>
      <c r="S63" s="192">
        <v>4.8</v>
      </c>
      <c r="T63" s="192" t="s">
        <v>901</v>
      </c>
      <c r="U63" s="192">
        <v>0</v>
      </c>
      <c r="V63" s="192" t="s">
        <v>409</v>
      </c>
      <c r="W63" s="192">
        <v>8.4745762711864403E-2</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9.9163165204290102</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9.8333333333333304</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10</v>
      </c>
      <c r="J64" s="242">
        <v>44753</v>
      </c>
      <c r="K64" s="242">
        <v>45034</v>
      </c>
      <c r="L64" s="91" t="s">
        <v>101</v>
      </c>
      <c r="M64" s="192">
        <v>9.8333333333333304</v>
      </c>
      <c r="N64" s="192">
        <v>0</v>
      </c>
      <c r="O64" s="192">
        <v>0</v>
      </c>
      <c r="P64" s="192">
        <v>0</v>
      </c>
      <c r="Q64" s="192">
        <v>10</v>
      </c>
      <c r="R64" s="192" t="s">
        <v>409</v>
      </c>
      <c r="S64" s="192">
        <v>6.9</v>
      </c>
      <c r="T64" s="192" t="s">
        <v>902</v>
      </c>
      <c r="U64" s="192">
        <v>0</v>
      </c>
      <c r="V64" s="192" t="s">
        <v>409</v>
      </c>
      <c r="W64" s="192">
        <v>0.35</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7.9582242575422129</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6.3333333333333304</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10</v>
      </c>
      <c r="J65" s="242">
        <v>45019</v>
      </c>
      <c r="K65" s="242">
        <v>45077</v>
      </c>
      <c r="L65" s="91" t="s">
        <v>102</v>
      </c>
      <c r="M65" s="192">
        <v>6.3333333333333304</v>
      </c>
      <c r="N65" s="192">
        <v>10</v>
      </c>
      <c r="O65" s="192">
        <v>0</v>
      </c>
      <c r="P65" s="192">
        <v>0</v>
      </c>
      <c r="Q65" s="192">
        <v>0</v>
      </c>
      <c r="R65" s="192" t="s">
        <v>409</v>
      </c>
      <c r="S65" s="192">
        <v>4.8</v>
      </c>
      <c r="T65" s="192" t="s">
        <v>879</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4</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45019</v>
      </c>
      <c r="K66" s="242">
        <v>44860</v>
      </c>
      <c r="L66" s="91" t="s">
        <v>104</v>
      </c>
      <c r="M66" s="192">
        <v>4</v>
      </c>
      <c r="N66" s="192" t="s">
        <v>409</v>
      </c>
      <c r="O66" s="192">
        <v>0</v>
      </c>
      <c r="P66" s="192">
        <v>0</v>
      </c>
      <c r="Q66" s="192">
        <v>0</v>
      </c>
      <c r="R66" s="192" t="s">
        <v>409</v>
      </c>
      <c r="S66" s="192">
        <v>3.4</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7.1879528842826037</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5.1666666666666599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10</v>
      </c>
      <c r="J67" s="242">
        <v>45019</v>
      </c>
      <c r="K67" s="242">
        <v>45077</v>
      </c>
      <c r="L67" s="91" t="s">
        <v>106</v>
      </c>
      <c r="M67" s="192">
        <v>5.1666666666666599</v>
      </c>
      <c r="N67" s="192">
        <v>10</v>
      </c>
      <c r="O67" s="192">
        <v>0</v>
      </c>
      <c r="P67" s="192">
        <v>0</v>
      </c>
      <c r="Q67" s="192">
        <v>0</v>
      </c>
      <c r="R67" s="192" t="s">
        <v>409</v>
      </c>
      <c r="S67" s="192">
        <v>4.0999999999999996</v>
      </c>
      <c r="T67" s="192" t="s">
        <v>880</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44753</v>
      </c>
      <c r="K68" s="242">
        <v>45016</v>
      </c>
      <c r="L68" s="91" t="s">
        <v>108</v>
      </c>
      <c r="M68" s="192">
        <v>0</v>
      </c>
      <c r="N68" s="192" t="s">
        <v>409</v>
      </c>
      <c r="O68" s="192">
        <v>0</v>
      </c>
      <c r="P68" s="192">
        <v>0</v>
      </c>
      <c r="Q68" s="192">
        <v>0</v>
      </c>
      <c r="R68" s="192" t="s">
        <v>409</v>
      </c>
      <c r="S68" s="192">
        <v>0.9</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7.5277265270908051</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5.6666666666666599</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44753</v>
      </c>
      <c r="K69" s="242">
        <v>44998</v>
      </c>
      <c r="L69" s="91" t="s">
        <v>110</v>
      </c>
      <c r="M69" s="192">
        <v>5.6666666666666599</v>
      </c>
      <c r="N69" s="192" t="s">
        <v>409</v>
      </c>
      <c r="O69" s="192">
        <v>0</v>
      </c>
      <c r="P69" s="192">
        <v>10</v>
      </c>
      <c r="Q69" s="192">
        <v>0</v>
      </c>
      <c r="R69" s="192" t="s">
        <v>409</v>
      </c>
      <c r="S69" s="192">
        <v>4.4000000000000004</v>
      </c>
      <c r="T69" s="192" t="s">
        <v>409</v>
      </c>
      <c r="U69" s="192">
        <v>0</v>
      </c>
      <c r="V69" s="192" t="s">
        <v>834</v>
      </c>
      <c r="W69" s="192">
        <v>0</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0</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45019</v>
      </c>
      <c r="K70" s="242">
        <v>45016</v>
      </c>
      <c r="L70" s="91" t="s">
        <v>112</v>
      </c>
      <c r="M70" s="192">
        <v>0</v>
      </c>
      <c r="N70" s="192" t="s">
        <v>409</v>
      </c>
      <c r="O70" s="192">
        <v>0</v>
      </c>
      <c r="P70" s="192">
        <v>0</v>
      </c>
      <c r="Q70" s="192">
        <v>0</v>
      </c>
      <c r="R70" s="192" t="s">
        <v>409</v>
      </c>
      <c r="S70" s="192">
        <v>0.4</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45019</v>
      </c>
      <c r="K71" s="242">
        <v>45091</v>
      </c>
      <c r="L71" s="91" t="s">
        <v>114</v>
      </c>
      <c r="M71" s="192">
        <v>5</v>
      </c>
      <c r="N71" s="192">
        <v>0</v>
      </c>
      <c r="O71" s="192">
        <v>0</v>
      </c>
      <c r="P71" s="192">
        <v>0</v>
      </c>
      <c r="Q71" s="192">
        <v>0</v>
      </c>
      <c r="R71" s="192" t="s">
        <v>409</v>
      </c>
      <c r="S71" s="192">
        <v>4</v>
      </c>
      <c r="T71" s="192" t="s">
        <v>903</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44753</v>
      </c>
      <c r="K72" s="242">
        <v>45091</v>
      </c>
      <c r="L72" s="91" t="s">
        <v>116</v>
      </c>
      <c r="M72" s="192">
        <v>4</v>
      </c>
      <c r="N72" s="192">
        <v>0</v>
      </c>
      <c r="O72" s="192">
        <v>0</v>
      </c>
      <c r="P72" s="192">
        <v>0</v>
      </c>
      <c r="Q72" s="192">
        <v>0</v>
      </c>
      <c r="R72" s="192" t="s">
        <v>409</v>
      </c>
      <c r="S72" s="192">
        <v>3.4</v>
      </c>
      <c r="T72" s="192" t="s">
        <v>874</v>
      </c>
      <c r="U72" s="192">
        <v>0</v>
      </c>
      <c r="V72" s="192" t="s">
        <v>409</v>
      </c>
      <c r="W72" s="192">
        <v>1.1494252873563199E-2</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723</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7.3029674334022125</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5.3333333333333304</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10</v>
      </c>
      <c r="J74" s="242">
        <v>44753</v>
      </c>
      <c r="K74" s="242">
        <v>45075</v>
      </c>
      <c r="L74" s="91" t="s">
        <v>117</v>
      </c>
      <c r="M74" s="192">
        <v>5.3333333333333304</v>
      </c>
      <c r="N74" s="192" t="s">
        <v>409</v>
      </c>
      <c r="O74" s="192">
        <v>0</v>
      </c>
      <c r="P74" s="192">
        <v>0</v>
      </c>
      <c r="Q74" s="192">
        <v>10</v>
      </c>
      <c r="R74" s="192" t="s">
        <v>409</v>
      </c>
      <c r="S74" s="192">
        <v>4.2</v>
      </c>
      <c r="T74" s="192" t="s">
        <v>409</v>
      </c>
      <c r="U74" s="192">
        <v>0</v>
      </c>
      <c r="V74" s="192" t="s">
        <v>409</v>
      </c>
      <c r="W74" s="192">
        <v>0.8</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2.6666666666666599</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44753</v>
      </c>
      <c r="K75" s="242">
        <v>44862</v>
      </c>
      <c r="L75" s="91" t="s">
        <v>119</v>
      </c>
      <c r="M75" s="192">
        <v>2.6666666666666599</v>
      </c>
      <c r="N75" s="192" t="s">
        <v>409</v>
      </c>
      <c r="O75" s="192">
        <v>0</v>
      </c>
      <c r="P75" s="192">
        <v>0</v>
      </c>
      <c r="Q75" s="192">
        <v>0</v>
      </c>
      <c r="R75" s="192" t="s">
        <v>409</v>
      </c>
      <c r="S75" s="192">
        <v>2.6</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2.5</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45019</v>
      </c>
      <c r="K76" s="242">
        <v>44802</v>
      </c>
      <c r="L76" s="91" t="s">
        <v>121</v>
      </c>
      <c r="M76" s="192">
        <v>2.5</v>
      </c>
      <c r="N76" s="192" t="s">
        <v>409</v>
      </c>
      <c r="O76" s="192">
        <v>0</v>
      </c>
      <c r="P76" s="192">
        <v>0</v>
      </c>
      <c r="Q76" s="192">
        <v>0</v>
      </c>
      <c r="R76" s="192" t="s">
        <v>409</v>
      </c>
      <c r="S76" s="192">
        <v>2.5</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5.6666666666666599</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44753</v>
      </c>
      <c r="K77" s="242">
        <v>44929</v>
      </c>
      <c r="L77" s="91" t="s">
        <v>123</v>
      </c>
      <c r="M77" s="192">
        <v>5.6666666666666599</v>
      </c>
      <c r="N77" s="192" t="s">
        <v>409</v>
      </c>
      <c r="O77" s="192">
        <v>0</v>
      </c>
      <c r="P77" s="192">
        <v>0</v>
      </c>
      <c r="Q77" s="192">
        <v>0</v>
      </c>
      <c r="R77" s="192" t="s">
        <v>409</v>
      </c>
      <c r="S77" s="192">
        <v>4.4000000000000004</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4.5</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45019</v>
      </c>
      <c r="K78" s="242">
        <v>45001</v>
      </c>
      <c r="L78" s="91" t="s">
        <v>125</v>
      </c>
      <c r="M78" s="192">
        <v>4.5</v>
      </c>
      <c r="N78" s="192" t="s">
        <v>409</v>
      </c>
      <c r="O78" s="192">
        <v>0</v>
      </c>
      <c r="P78" s="192">
        <v>0</v>
      </c>
      <c r="Q78" s="192">
        <v>0</v>
      </c>
      <c r="R78" s="192" t="s">
        <v>409</v>
      </c>
      <c r="S78" s="192">
        <v>3.7</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45019</v>
      </c>
      <c r="L79" s="91" t="s">
        <v>724</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4.8333333333333304</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44753</v>
      </c>
      <c r="K80" s="242">
        <v>44929</v>
      </c>
      <c r="L80" s="91" t="s">
        <v>127</v>
      </c>
      <c r="M80" s="192">
        <v>4.8333333333333304</v>
      </c>
      <c r="N80" s="192" t="s">
        <v>409</v>
      </c>
      <c r="O80" s="192">
        <v>0</v>
      </c>
      <c r="P80" s="192">
        <v>0</v>
      </c>
      <c r="Q80" s="192">
        <v>0</v>
      </c>
      <c r="R80" s="192" t="s">
        <v>409</v>
      </c>
      <c r="S80" s="192">
        <v>3.9</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3.5</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44753</v>
      </c>
      <c r="K81" s="242">
        <v>45016</v>
      </c>
      <c r="L81" s="91" t="s">
        <v>128</v>
      </c>
      <c r="M81" s="192">
        <v>3.5</v>
      </c>
      <c r="N81" s="192" t="s">
        <v>409</v>
      </c>
      <c r="O81" s="192">
        <v>0</v>
      </c>
      <c r="P81" s="192">
        <v>0</v>
      </c>
      <c r="Q81" s="192">
        <v>0</v>
      </c>
      <c r="R81" s="192" t="s">
        <v>409</v>
      </c>
      <c r="S81" s="192">
        <v>3.1</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2.9999999999999898</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45019</v>
      </c>
      <c r="K82" s="242">
        <v>45019</v>
      </c>
      <c r="L82" s="91" t="s">
        <v>130</v>
      </c>
      <c r="M82" s="192">
        <v>2.9999999999999898</v>
      </c>
      <c r="N82" s="192" t="s">
        <v>409</v>
      </c>
      <c r="O82" s="192">
        <v>0</v>
      </c>
      <c r="P82" s="192">
        <v>0</v>
      </c>
      <c r="Q82" s="192">
        <v>0</v>
      </c>
      <c r="R82" s="192" t="s">
        <v>409</v>
      </c>
      <c r="S82" s="192">
        <v>2.8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3.3333333333333299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44860</v>
      </c>
      <c r="K83" s="242">
        <v>44862</v>
      </c>
      <c r="L83" s="91" t="s">
        <v>132</v>
      </c>
      <c r="M83" s="192">
        <v>3.3333333333333299</v>
      </c>
      <c r="N83" s="192" t="s">
        <v>409</v>
      </c>
      <c r="O83" s="192">
        <v>0</v>
      </c>
      <c r="P83" s="192">
        <v>0</v>
      </c>
      <c r="Q83" s="192">
        <v>0</v>
      </c>
      <c r="R83" s="192" t="s">
        <v>409</v>
      </c>
      <c r="S83" s="192">
        <v>3</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8.1666666666666607</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44753</v>
      </c>
      <c r="K84" s="242">
        <v>44887</v>
      </c>
      <c r="L84" s="91" t="s">
        <v>134</v>
      </c>
      <c r="M84" s="192">
        <v>8.1666666666666607</v>
      </c>
      <c r="N84" s="192" t="s">
        <v>409</v>
      </c>
      <c r="O84" s="192">
        <v>0</v>
      </c>
      <c r="P84" s="192">
        <v>0</v>
      </c>
      <c r="Q84" s="192">
        <v>0</v>
      </c>
      <c r="R84" s="192" t="s">
        <v>409</v>
      </c>
      <c r="S84" s="192">
        <v>5.9</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1.1666666666666601</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0</v>
      </c>
      <c r="J85" s="242">
        <v>44753</v>
      </c>
      <c r="K85" s="242">
        <v>45019</v>
      </c>
      <c r="L85" s="91" t="s">
        <v>136</v>
      </c>
      <c r="M85" s="192">
        <v>1.1666666666666601</v>
      </c>
      <c r="N85" s="192" t="s">
        <v>409</v>
      </c>
      <c r="O85" s="192">
        <v>0</v>
      </c>
      <c r="P85" s="192">
        <v>0</v>
      </c>
      <c r="Q85" s="192">
        <v>0</v>
      </c>
      <c r="R85" s="192" t="s">
        <v>409</v>
      </c>
      <c r="S85" s="192">
        <v>1.7</v>
      </c>
      <c r="T85" s="192" t="s">
        <v>409</v>
      </c>
      <c r="U85" s="192">
        <v>0</v>
      </c>
      <c r="V85" s="192" t="s">
        <v>409</v>
      </c>
      <c r="W85" s="192">
        <v>0</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725</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9.3333333333333304</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44753</v>
      </c>
      <c r="K87" s="242">
        <v>45091</v>
      </c>
      <c r="L87" s="91" t="s">
        <v>138</v>
      </c>
      <c r="M87" s="192">
        <v>9.3333333333333304</v>
      </c>
      <c r="N87" s="192">
        <v>0</v>
      </c>
      <c r="O87" s="192">
        <v>0</v>
      </c>
      <c r="P87" s="192">
        <v>0</v>
      </c>
      <c r="Q87" s="192">
        <v>0</v>
      </c>
      <c r="R87" s="192" t="s">
        <v>409</v>
      </c>
      <c r="S87" s="192">
        <v>6.6</v>
      </c>
      <c r="T87" s="192" t="s">
        <v>904</v>
      </c>
      <c r="U87" s="192">
        <v>0</v>
      </c>
      <c r="V87" s="192" t="s">
        <v>409</v>
      </c>
      <c r="W87" s="192">
        <v>5.8823529411764698E-2</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45091</v>
      </c>
      <c r="L88" s="91" t="s">
        <v>726</v>
      </c>
      <c r="M88" s="192" t="s">
        <v>409</v>
      </c>
      <c r="N88" s="192">
        <v>0</v>
      </c>
      <c r="O88" s="192" t="s">
        <v>409</v>
      </c>
      <c r="P88" s="192">
        <v>0</v>
      </c>
      <c r="Q88" s="192">
        <v>0</v>
      </c>
      <c r="R88" s="192" t="s">
        <v>409</v>
      </c>
      <c r="S88" s="192" t="s">
        <v>409</v>
      </c>
      <c r="T88" s="192" t="s">
        <v>905</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4.8333333333333304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0</v>
      </c>
      <c r="J89" s="242">
        <v>44753</v>
      </c>
      <c r="K89" s="242">
        <v>45075</v>
      </c>
      <c r="L89" s="91" t="s">
        <v>140</v>
      </c>
      <c r="M89" s="192">
        <v>4.8333333333333304</v>
      </c>
      <c r="N89" s="192" t="s">
        <v>409</v>
      </c>
      <c r="O89" s="192">
        <v>0</v>
      </c>
      <c r="P89" s="192">
        <v>0</v>
      </c>
      <c r="Q89" s="192">
        <v>0</v>
      </c>
      <c r="R89" s="192" t="s">
        <v>409</v>
      </c>
      <c r="S89" s="192">
        <v>3.9</v>
      </c>
      <c r="T89" s="192" t="s">
        <v>409</v>
      </c>
      <c r="U89" s="192">
        <v>0</v>
      </c>
      <c r="V89" s="192" t="s">
        <v>409</v>
      </c>
      <c r="W89" s="192">
        <v>0.5</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727</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9.5742710775633775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9.1666666666666607</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44753</v>
      </c>
      <c r="K91" s="242">
        <v>45034</v>
      </c>
      <c r="L91" s="91" t="s">
        <v>142</v>
      </c>
      <c r="M91" s="192">
        <v>9.1666666666666607</v>
      </c>
      <c r="N91" s="192">
        <v>0</v>
      </c>
      <c r="O91" s="192">
        <v>0</v>
      </c>
      <c r="P91" s="192">
        <v>0</v>
      </c>
      <c r="Q91" s="192">
        <v>10</v>
      </c>
      <c r="R91" s="192" t="s">
        <v>409</v>
      </c>
      <c r="S91" s="192">
        <v>6.5</v>
      </c>
      <c r="T91" s="192" t="s">
        <v>881</v>
      </c>
      <c r="U91" s="192">
        <v>0</v>
      </c>
      <c r="V91" s="192" t="s">
        <v>409</v>
      </c>
      <c r="W91" s="192">
        <v>0.5625</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5.9999999999999902</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45019</v>
      </c>
      <c r="K92" s="242">
        <v>44831</v>
      </c>
      <c r="L92" s="91" t="s">
        <v>144</v>
      </c>
      <c r="M92" s="192">
        <v>5.9999999999999902</v>
      </c>
      <c r="N92" s="192" t="s">
        <v>409</v>
      </c>
      <c r="O92" s="192">
        <v>0</v>
      </c>
      <c r="P92" s="192">
        <v>0</v>
      </c>
      <c r="Q92" s="192">
        <v>0</v>
      </c>
      <c r="R92" s="192" t="s">
        <v>409</v>
      </c>
      <c r="S92" s="192">
        <v>4.5999999999999996</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0</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10</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0</v>
      </c>
      <c r="J93" s="242">
        <v>44753</v>
      </c>
      <c r="K93" s="242">
        <v>45091</v>
      </c>
      <c r="L93" s="91" t="s">
        <v>146</v>
      </c>
      <c r="M93" s="192">
        <v>10</v>
      </c>
      <c r="N93" s="192">
        <v>0</v>
      </c>
      <c r="O93" s="192">
        <v>0</v>
      </c>
      <c r="P93" s="192">
        <v>0</v>
      </c>
      <c r="Q93" s="192">
        <v>0</v>
      </c>
      <c r="R93" s="192" t="s">
        <v>409</v>
      </c>
      <c r="S93" s="192">
        <v>7</v>
      </c>
      <c r="T93" s="192" t="s">
        <v>906</v>
      </c>
      <c r="U93" s="192">
        <v>0</v>
      </c>
      <c r="V93" s="192" t="s">
        <v>409</v>
      </c>
      <c r="W93" s="192">
        <v>0.125</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4.1666666666666599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44753</v>
      </c>
      <c r="K94" s="242">
        <v>45091</v>
      </c>
      <c r="L94" s="91" t="s">
        <v>148</v>
      </c>
      <c r="M94" s="192">
        <v>4.1666666666666599</v>
      </c>
      <c r="N94" s="192">
        <v>0</v>
      </c>
      <c r="O94" s="192">
        <v>0</v>
      </c>
      <c r="P94" s="192">
        <v>0</v>
      </c>
      <c r="Q94" s="192">
        <v>0</v>
      </c>
      <c r="R94" s="192" t="s">
        <v>409</v>
      </c>
      <c r="S94" s="192">
        <v>3.5</v>
      </c>
      <c r="T94" s="192" t="s">
        <v>907</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44860</v>
      </c>
      <c r="K95" s="242">
        <v>45075</v>
      </c>
      <c r="L95" s="91" t="s">
        <v>150</v>
      </c>
      <c r="M95" s="192">
        <v>10</v>
      </c>
      <c r="N95" s="192">
        <v>0</v>
      </c>
      <c r="O95" s="192">
        <v>0</v>
      </c>
      <c r="P95" s="192">
        <v>0</v>
      </c>
      <c r="Q95" s="192">
        <v>10</v>
      </c>
      <c r="R95" s="192" t="s">
        <v>409</v>
      </c>
      <c r="S95" s="192">
        <v>7.7</v>
      </c>
      <c r="T95" s="192" t="s">
        <v>908</v>
      </c>
      <c r="U95" s="192">
        <v>0</v>
      </c>
      <c r="V95" s="192" t="s">
        <v>409</v>
      </c>
      <c r="W95" s="192">
        <v>0.51145038167938905</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728</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10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10</v>
      </c>
      <c r="J97" s="242">
        <v>45019</v>
      </c>
      <c r="K97" s="242">
        <v>45091</v>
      </c>
      <c r="L97" s="91" t="s">
        <v>152</v>
      </c>
      <c r="M97" s="192">
        <v>10</v>
      </c>
      <c r="N97" s="192">
        <v>10</v>
      </c>
      <c r="O97" s="192">
        <v>0</v>
      </c>
      <c r="P97" s="192">
        <v>0</v>
      </c>
      <c r="Q97" s="192">
        <v>0</v>
      </c>
      <c r="R97" s="192" t="s">
        <v>409</v>
      </c>
      <c r="S97" s="192">
        <v>7.6</v>
      </c>
      <c r="T97" s="192" t="s">
        <v>909</v>
      </c>
      <c r="U97" s="192">
        <v>0</v>
      </c>
      <c r="V97" s="192" t="s">
        <v>409</v>
      </c>
      <c r="W97" s="192">
        <v>0</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2.1666666666666599</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44860</v>
      </c>
      <c r="K98" s="242">
        <v>44860</v>
      </c>
      <c r="L98" s="91" t="s">
        <v>154</v>
      </c>
      <c r="M98" s="192">
        <v>2.1666666666666599</v>
      </c>
      <c r="N98" s="192" t="s">
        <v>409</v>
      </c>
      <c r="O98" s="192">
        <v>0</v>
      </c>
      <c r="P98" s="192">
        <v>0</v>
      </c>
      <c r="Q98" s="192">
        <v>0</v>
      </c>
      <c r="R98" s="192" t="s">
        <v>409</v>
      </c>
      <c r="S98" s="192">
        <v>2.2999999999999998</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9.6666666666666607</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44753</v>
      </c>
      <c r="K99" s="242">
        <v>45091</v>
      </c>
      <c r="L99" s="91" t="s">
        <v>155</v>
      </c>
      <c r="M99" s="192">
        <v>9.6666666666666607</v>
      </c>
      <c r="N99" s="192">
        <v>0</v>
      </c>
      <c r="O99" s="192">
        <v>0</v>
      </c>
      <c r="P99" s="192">
        <v>0</v>
      </c>
      <c r="Q99" s="192">
        <v>0</v>
      </c>
      <c r="R99" s="192" t="s">
        <v>409</v>
      </c>
      <c r="S99" s="192">
        <v>6.8</v>
      </c>
      <c r="T99" s="192" t="s">
        <v>910</v>
      </c>
      <c r="U99" s="192">
        <v>0</v>
      </c>
      <c r="V99" s="192" t="s">
        <v>409</v>
      </c>
      <c r="W99" s="192">
        <v>3.1496062992125901E-2</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8.1666666666666607</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45019</v>
      </c>
      <c r="K100" s="242">
        <v>45075</v>
      </c>
      <c r="L100" s="91" t="s">
        <v>157</v>
      </c>
      <c r="M100" s="192">
        <v>8.1666666666666607</v>
      </c>
      <c r="N100" s="192" t="s">
        <v>409</v>
      </c>
      <c r="O100" s="192">
        <v>0</v>
      </c>
      <c r="P100" s="192">
        <v>0</v>
      </c>
      <c r="Q100" s="192">
        <v>0</v>
      </c>
      <c r="R100" s="192" t="s">
        <v>409</v>
      </c>
      <c r="S100" s="192">
        <v>5.9</v>
      </c>
      <c r="T100" s="192" t="s">
        <v>409</v>
      </c>
      <c r="U100" s="192">
        <v>0</v>
      </c>
      <c r="V100" s="192" t="s">
        <v>409</v>
      </c>
      <c r="W100" s="192">
        <v>9.0909090909090898E-2</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44860</v>
      </c>
      <c r="K101" s="242">
        <v>44830</v>
      </c>
      <c r="L101" s="91" t="s">
        <v>159</v>
      </c>
      <c r="M101" s="192">
        <v>2</v>
      </c>
      <c r="N101" s="192" t="s">
        <v>409</v>
      </c>
      <c r="O101" s="192">
        <v>0</v>
      </c>
      <c r="P101" s="192">
        <v>0</v>
      </c>
      <c r="Q101" s="192">
        <v>0</v>
      </c>
      <c r="R101" s="192" t="s">
        <v>409</v>
      </c>
      <c r="S101" s="192">
        <v>2.2000000000000002</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5.9999999999999902</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44860</v>
      </c>
      <c r="K102" s="242">
        <v>45001</v>
      </c>
      <c r="L102" s="91" t="s">
        <v>161</v>
      </c>
      <c r="M102" s="192">
        <v>5.9999999999999902</v>
      </c>
      <c r="N102" s="192" t="s">
        <v>409</v>
      </c>
      <c r="O102" s="192">
        <v>0</v>
      </c>
      <c r="P102" s="192">
        <v>0</v>
      </c>
      <c r="Q102" s="192">
        <v>0</v>
      </c>
      <c r="R102" s="192" t="s">
        <v>409</v>
      </c>
      <c r="S102" s="192">
        <v>4.5999999999999996</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7</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45019</v>
      </c>
      <c r="K103" s="242">
        <v>45091</v>
      </c>
      <c r="L103" s="91" t="s">
        <v>163</v>
      </c>
      <c r="M103" s="192">
        <v>7</v>
      </c>
      <c r="N103" s="192">
        <v>0</v>
      </c>
      <c r="O103" s="192">
        <v>0</v>
      </c>
      <c r="P103" s="192">
        <v>0</v>
      </c>
      <c r="Q103" s="192">
        <v>0</v>
      </c>
      <c r="R103" s="192" t="s">
        <v>409</v>
      </c>
      <c r="S103" s="192">
        <v>5.2</v>
      </c>
      <c r="T103" s="192" t="s">
        <v>911</v>
      </c>
      <c r="U103" s="192">
        <v>0</v>
      </c>
      <c r="V103" s="192" t="s">
        <v>409</v>
      </c>
      <c r="W103" s="192">
        <v>2.77777777777777E-2</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7.5</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45019</v>
      </c>
      <c r="K104" s="242">
        <v>45075</v>
      </c>
      <c r="L104" s="91" t="s">
        <v>165</v>
      </c>
      <c r="M104" s="192">
        <v>7.5</v>
      </c>
      <c r="N104" s="192" t="s">
        <v>409</v>
      </c>
      <c r="O104" s="192">
        <v>0</v>
      </c>
      <c r="P104" s="192">
        <v>0</v>
      </c>
      <c r="Q104" s="192">
        <v>0</v>
      </c>
      <c r="R104" s="192" t="s">
        <v>409</v>
      </c>
      <c r="S104" s="192">
        <v>5.5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5.3333333333333304</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45019</v>
      </c>
      <c r="K105" s="242">
        <v>45077</v>
      </c>
      <c r="L105" s="91" t="s">
        <v>167</v>
      </c>
      <c r="M105" s="192">
        <v>5.3333333333333304</v>
      </c>
      <c r="N105" s="192">
        <v>0</v>
      </c>
      <c r="O105" s="192">
        <v>0</v>
      </c>
      <c r="P105" s="192">
        <v>0</v>
      </c>
      <c r="Q105" s="192">
        <v>0</v>
      </c>
      <c r="R105" s="192" t="s">
        <v>409</v>
      </c>
      <c r="S105" s="192">
        <v>4.2</v>
      </c>
      <c r="T105" s="192" t="s">
        <v>882</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44753</v>
      </c>
      <c r="K106" s="242">
        <v>45091</v>
      </c>
      <c r="L106" s="91" t="s">
        <v>169</v>
      </c>
      <c r="M106" s="192">
        <v>10</v>
      </c>
      <c r="N106" s="192">
        <v>0</v>
      </c>
      <c r="O106" s="192">
        <v>0</v>
      </c>
      <c r="P106" s="192">
        <v>0</v>
      </c>
      <c r="Q106" s="192">
        <v>0</v>
      </c>
      <c r="R106" s="192" t="s">
        <v>409</v>
      </c>
      <c r="S106" s="192">
        <v>8.1</v>
      </c>
      <c r="T106" s="192" t="s">
        <v>912</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7.3029674334022125</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5.3333333333333304</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10</v>
      </c>
      <c r="J107" s="242">
        <v>44753</v>
      </c>
      <c r="K107" s="242">
        <v>45077</v>
      </c>
      <c r="L107" s="91" t="s">
        <v>171</v>
      </c>
      <c r="M107" s="192">
        <v>5.3333333333333304</v>
      </c>
      <c r="N107" s="192">
        <v>10</v>
      </c>
      <c r="O107" s="192">
        <v>0</v>
      </c>
      <c r="P107" s="192">
        <v>0</v>
      </c>
      <c r="Q107" s="192">
        <v>0</v>
      </c>
      <c r="R107" s="192" t="s">
        <v>409</v>
      </c>
      <c r="S107" s="192">
        <v>4.2</v>
      </c>
      <c r="T107" s="192" t="s">
        <v>883</v>
      </c>
      <c r="U107" s="192">
        <v>0</v>
      </c>
      <c r="V107" s="192" t="s">
        <v>409</v>
      </c>
      <c r="W107" s="192">
        <v>0</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8.266397845091495</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6.8333333333333304</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44753</v>
      </c>
      <c r="K108" s="242">
        <v>45016</v>
      </c>
      <c r="L108" s="91" t="s">
        <v>173</v>
      </c>
      <c r="M108" s="192">
        <v>6.8333333333333304</v>
      </c>
      <c r="N108" s="192">
        <v>0</v>
      </c>
      <c r="O108" s="192">
        <v>0</v>
      </c>
      <c r="P108" s="192">
        <v>10</v>
      </c>
      <c r="Q108" s="192">
        <v>0</v>
      </c>
      <c r="R108" s="192" t="s">
        <v>409</v>
      </c>
      <c r="S108" s="192">
        <v>5.0999999999999996</v>
      </c>
      <c r="T108" s="192" t="s">
        <v>913</v>
      </c>
      <c r="U108" s="192">
        <v>0</v>
      </c>
      <c r="V108" s="192" t="s">
        <v>836</v>
      </c>
      <c r="W108" s="192">
        <v>0</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6.5</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45019</v>
      </c>
      <c r="K109" s="242">
        <v>44929</v>
      </c>
      <c r="L109" s="91" t="s">
        <v>174</v>
      </c>
      <c r="M109" s="192">
        <v>6.5</v>
      </c>
      <c r="N109" s="192" t="s">
        <v>409</v>
      </c>
      <c r="O109" s="192">
        <v>0</v>
      </c>
      <c r="P109" s="192">
        <v>0</v>
      </c>
      <c r="Q109" s="192">
        <v>0</v>
      </c>
      <c r="R109" s="192" t="s">
        <v>409</v>
      </c>
      <c r="S109" s="192">
        <v>4.9000000000000004</v>
      </c>
      <c r="T109" s="192" t="s">
        <v>409</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8</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44753</v>
      </c>
      <c r="K110" s="242">
        <v>45075</v>
      </c>
      <c r="L110" s="91" t="s">
        <v>176</v>
      </c>
      <c r="M110" s="192">
        <v>8</v>
      </c>
      <c r="N110" s="192" t="s">
        <v>409</v>
      </c>
      <c r="O110" s="192">
        <v>0</v>
      </c>
      <c r="P110" s="192">
        <v>0</v>
      </c>
      <c r="Q110" s="192">
        <v>0</v>
      </c>
      <c r="R110" s="192" t="s">
        <v>409</v>
      </c>
      <c r="S110" s="192">
        <v>5.8</v>
      </c>
      <c r="T110" s="192" t="s">
        <v>409</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6.8313005106397275</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4.6666666666666599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45019</v>
      </c>
      <c r="K111" s="242">
        <v>45075</v>
      </c>
      <c r="L111" s="91" t="s">
        <v>178</v>
      </c>
      <c r="M111" s="192">
        <v>4.6666666666666599</v>
      </c>
      <c r="N111" s="192" t="s">
        <v>409</v>
      </c>
      <c r="O111" s="192">
        <v>0</v>
      </c>
      <c r="P111" s="192">
        <v>0</v>
      </c>
      <c r="Q111" s="192">
        <v>10</v>
      </c>
      <c r="R111" s="192" t="s">
        <v>409</v>
      </c>
      <c r="S111" s="192">
        <v>3.8</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2.9999999999999898</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44753</v>
      </c>
      <c r="K112" s="242">
        <v>45016</v>
      </c>
      <c r="L112" s="91" t="s">
        <v>179</v>
      </c>
      <c r="M112" s="192">
        <v>2.9999999999999898</v>
      </c>
      <c r="N112" s="192" t="s">
        <v>409</v>
      </c>
      <c r="O112" s="192">
        <v>0</v>
      </c>
      <c r="P112" s="192">
        <v>0</v>
      </c>
      <c r="Q112" s="192">
        <v>0</v>
      </c>
      <c r="R112" s="192" t="s">
        <v>409</v>
      </c>
      <c r="S112" s="192">
        <v>2.8</v>
      </c>
      <c r="T112" s="192" t="s">
        <v>409</v>
      </c>
      <c r="U112" s="192">
        <v>0</v>
      </c>
      <c r="V112" s="192" t="s">
        <v>409</v>
      </c>
      <c r="W112" s="192">
        <v>0</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8.1666666666666607</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44860</v>
      </c>
      <c r="K113" s="242">
        <v>45001</v>
      </c>
      <c r="L113" s="91" t="s">
        <v>180</v>
      </c>
      <c r="M113" s="192">
        <v>8.1666666666666607</v>
      </c>
      <c r="N113" s="192" t="s">
        <v>409</v>
      </c>
      <c r="O113" s="192">
        <v>0</v>
      </c>
      <c r="P113" s="192">
        <v>0</v>
      </c>
      <c r="Q113" s="192">
        <v>0</v>
      </c>
      <c r="R113" s="192" t="s">
        <v>409</v>
      </c>
      <c r="S113" s="192">
        <v>5.9</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0.5</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45019</v>
      </c>
      <c r="K114" s="242">
        <v>44753</v>
      </c>
      <c r="L114" s="91" t="s">
        <v>182</v>
      </c>
      <c r="M114" s="192">
        <v>0.5</v>
      </c>
      <c r="N114" s="192" t="s">
        <v>409</v>
      </c>
      <c r="O114" s="192">
        <v>0</v>
      </c>
      <c r="P114" s="192">
        <v>0</v>
      </c>
      <c r="Q114" s="192" t="s">
        <v>409</v>
      </c>
      <c r="R114" s="192" t="s">
        <v>409</v>
      </c>
      <c r="S114" s="192">
        <v>1.3</v>
      </c>
      <c r="T114" s="192" t="s">
        <v>409</v>
      </c>
      <c r="U114" s="192">
        <v>0</v>
      </c>
      <c r="V114" s="192" t="s">
        <v>409</v>
      </c>
      <c r="W114" s="192" t="s">
        <v>409</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6.5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44860</v>
      </c>
      <c r="K115" s="242">
        <v>45077</v>
      </c>
      <c r="L115" s="91" t="s">
        <v>184</v>
      </c>
      <c r="M115" s="192">
        <v>6.5</v>
      </c>
      <c r="N115" s="192">
        <v>0</v>
      </c>
      <c r="O115" s="192">
        <v>0</v>
      </c>
      <c r="P115" s="192">
        <v>0</v>
      </c>
      <c r="Q115" s="192">
        <v>0</v>
      </c>
      <c r="R115" s="192" t="s">
        <v>409</v>
      </c>
      <c r="S115" s="192">
        <v>4.9000000000000004</v>
      </c>
      <c r="T115" s="192" t="s">
        <v>884</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7</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44753</v>
      </c>
      <c r="K116" s="242">
        <v>45001</v>
      </c>
      <c r="L116" s="91" t="s">
        <v>186</v>
      </c>
      <c r="M116" s="192">
        <v>7</v>
      </c>
      <c r="N116" s="192" t="s">
        <v>409</v>
      </c>
      <c r="O116" s="192">
        <v>0</v>
      </c>
      <c r="P116" s="192">
        <v>0</v>
      </c>
      <c r="Q116" s="192">
        <v>0</v>
      </c>
      <c r="R116" s="192" t="s">
        <v>409</v>
      </c>
      <c r="S116" s="192">
        <v>5.2</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4.8333333333333304</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45019</v>
      </c>
      <c r="K117" s="242">
        <v>44929</v>
      </c>
      <c r="L117" s="91" t="s">
        <v>188</v>
      </c>
      <c r="M117" s="192">
        <v>4.8333333333333304</v>
      </c>
      <c r="N117" s="192" t="s">
        <v>409</v>
      </c>
      <c r="O117" s="192">
        <v>0</v>
      </c>
      <c r="P117" s="192">
        <v>0</v>
      </c>
      <c r="Q117" s="192">
        <v>0</v>
      </c>
      <c r="R117" s="192" t="s">
        <v>409</v>
      </c>
      <c r="S117" s="192">
        <v>3.9</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6.7082039324993685</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4.5</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44753</v>
      </c>
      <c r="K118" s="242">
        <v>45077</v>
      </c>
      <c r="L118" s="91" t="s">
        <v>190</v>
      </c>
      <c r="M118" s="192">
        <v>4.5</v>
      </c>
      <c r="N118" s="192">
        <v>10</v>
      </c>
      <c r="O118" s="192">
        <v>0</v>
      </c>
      <c r="P118" s="192">
        <v>0</v>
      </c>
      <c r="Q118" s="192">
        <v>0</v>
      </c>
      <c r="R118" s="192" t="s">
        <v>409</v>
      </c>
      <c r="S118" s="192">
        <v>3.7</v>
      </c>
      <c r="T118" s="192" t="s">
        <v>879</v>
      </c>
      <c r="U118" s="192">
        <v>0</v>
      </c>
      <c r="V118" s="192" t="s">
        <v>409</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2.6666666666666599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44753</v>
      </c>
      <c r="K119" s="242">
        <v>45034</v>
      </c>
      <c r="L119" s="91" t="s">
        <v>191</v>
      </c>
      <c r="M119" s="192">
        <v>2.6666666666666599</v>
      </c>
      <c r="N119" s="192" t="s">
        <v>409</v>
      </c>
      <c r="O119" s="192">
        <v>0</v>
      </c>
      <c r="P119" s="192">
        <v>0</v>
      </c>
      <c r="Q119" s="192">
        <v>0</v>
      </c>
      <c r="R119" s="192" t="s">
        <v>409</v>
      </c>
      <c r="S119" s="192">
        <v>2.6</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0.5</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44753</v>
      </c>
      <c r="K120" s="242">
        <v>44753</v>
      </c>
      <c r="L120" s="91" t="s">
        <v>193</v>
      </c>
      <c r="M120" s="192">
        <v>0.5</v>
      </c>
      <c r="N120" s="192" t="s">
        <v>409</v>
      </c>
      <c r="O120" s="192">
        <v>0</v>
      </c>
      <c r="P120" s="192">
        <v>0</v>
      </c>
      <c r="Q120" s="192">
        <v>0</v>
      </c>
      <c r="R120" s="192" t="s">
        <v>409</v>
      </c>
      <c r="S120" s="192">
        <v>1.3</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6.8333333333333304</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45019</v>
      </c>
      <c r="K121" s="242">
        <v>45014</v>
      </c>
      <c r="L121" s="91" t="s">
        <v>195</v>
      </c>
      <c r="M121" s="192">
        <v>6.8333333333333304</v>
      </c>
      <c r="N121" s="192" t="s">
        <v>409</v>
      </c>
      <c r="O121" s="192">
        <v>0</v>
      </c>
      <c r="P121" s="192">
        <v>0</v>
      </c>
      <c r="Q121" s="192">
        <v>0</v>
      </c>
      <c r="R121" s="192" t="s">
        <v>409</v>
      </c>
      <c r="S121" s="192">
        <v>5.0999999999999996</v>
      </c>
      <c r="T121" s="192" t="s">
        <v>409</v>
      </c>
      <c r="U121" s="192">
        <v>0</v>
      </c>
      <c r="V121" s="192" t="s">
        <v>409</v>
      </c>
      <c r="W121" s="192">
        <v>0</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2.3333333333333299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45019</v>
      </c>
      <c r="K122" s="242">
        <v>45014</v>
      </c>
      <c r="L122" s="91" t="s">
        <v>197</v>
      </c>
      <c r="M122" s="192">
        <v>2.3333333333333299</v>
      </c>
      <c r="N122" s="192" t="s">
        <v>409</v>
      </c>
      <c r="O122" s="192">
        <v>0</v>
      </c>
      <c r="P122" s="192">
        <v>0</v>
      </c>
      <c r="Q122" s="192">
        <v>0</v>
      </c>
      <c r="R122" s="192" t="s">
        <v>409</v>
      </c>
      <c r="S122" s="192">
        <v>2.4</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1.1666666666666601</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45019</v>
      </c>
      <c r="K123" s="242">
        <v>44852</v>
      </c>
      <c r="L123" s="91" t="s">
        <v>199</v>
      </c>
      <c r="M123" s="192">
        <v>1.1666666666666601</v>
      </c>
      <c r="N123" s="192" t="s">
        <v>409</v>
      </c>
      <c r="O123" s="192">
        <v>0</v>
      </c>
      <c r="P123" s="192">
        <v>0</v>
      </c>
      <c r="Q123" s="192">
        <v>0</v>
      </c>
      <c r="R123" s="192" t="s">
        <v>409</v>
      </c>
      <c r="S123" s="192">
        <v>1.7</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45019</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1.8333333333333299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44753</v>
      </c>
      <c r="K125" s="242">
        <v>45016</v>
      </c>
      <c r="L125" s="91" t="s">
        <v>203</v>
      </c>
      <c r="M125" s="192">
        <v>1.8333333333333299</v>
      </c>
      <c r="N125" s="192" t="s">
        <v>409</v>
      </c>
      <c r="O125" s="192">
        <v>0</v>
      </c>
      <c r="P125" s="192">
        <v>0</v>
      </c>
      <c r="Q125" s="192">
        <v>0</v>
      </c>
      <c r="R125" s="192" t="s">
        <v>409</v>
      </c>
      <c r="S125" s="192">
        <v>2.1</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44887</v>
      </c>
      <c r="L126" s="91" t="s">
        <v>729</v>
      </c>
      <c r="M126" s="192" t="s">
        <v>409</v>
      </c>
      <c r="N126" s="192" t="s">
        <v>409</v>
      </c>
      <c r="O126" s="192" t="s">
        <v>409</v>
      </c>
      <c r="P126" s="192">
        <v>0</v>
      </c>
      <c r="Q126" s="192">
        <v>0</v>
      </c>
      <c r="R126" s="192" t="s">
        <v>409</v>
      </c>
      <c r="S126" s="192" t="s">
        <v>409</v>
      </c>
      <c r="T126" s="192" t="s">
        <v>409</v>
      </c>
      <c r="U126" s="192" t="s">
        <v>409</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45034</v>
      </c>
      <c r="L127" s="91" t="s">
        <v>730</v>
      </c>
      <c r="M127" s="192" t="s">
        <v>409</v>
      </c>
      <c r="N127" s="192" t="s">
        <v>409</v>
      </c>
      <c r="O127" s="192" t="s">
        <v>409</v>
      </c>
      <c r="P127" s="192">
        <v>0</v>
      </c>
      <c r="Q127" s="192">
        <v>0</v>
      </c>
      <c r="R127" s="192" t="s">
        <v>409</v>
      </c>
      <c r="S127" s="192" t="s">
        <v>409</v>
      </c>
      <c r="T127" s="192" t="s">
        <v>409</v>
      </c>
      <c r="U127" s="192" t="s">
        <v>409</v>
      </c>
      <c r="V127" s="192" t="s">
        <v>409</v>
      </c>
      <c r="W127" s="192">
        <v>0</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8.0622577482985491</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6.5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45019</v>
      </c>
      <c r="K128" s="242">
        <v>45077</v>
      </c>
      <c r="L128" s="91" t="s">
        <v>205</v>
      </c>
      <c r="M128" s="192">
        <v>6.5</v>
      </c>
      <c r="N128" s="192">
        <v>10</v>
      </c>
      <c r="O128" s="192">
        <v>0</v>
      </c>
      <c r="P128" s="192">
        <v>0</v>
      </c>
      <c r="Q128" s="192">
        <v>0</v>
      </c>
      <c r="R128" s="192" t="s">
        <v>409</v>
      </c>
      <c r="S128" s="192">
        <v>4.9000000000000004</v>
      </c>
      <c r="T128" s="192" t="s">
        <v>879</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731</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4.8333333333333304</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45019</v>
      </c>
      <c r="K130" s="242">
        <v>44862</v>
      </c>
      <c r="L130" s="91" t="s">
        <v>206</v>
      </c>
      <c r="M130" s="192">
        <v>4.8333333333333304</v>
      </c>
      <c r="N130" s="192" t="s">
        <v>409</v>
      </c>
      <c r="O130" s="192">
        <v>0</v>
      </c>
      <c r="P130" s="192">
        <v>0</v>
      </c>
      <c r="Q130" s="192">
        <v>0</v>
      </c>
      <c r="R130" s="192" t="s">
        <v>409</v>
      </c>
      <c r="S130" s="192">
        <v>3.9</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8.6666666666666607</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44753</v>
      </c>
      <c r="K131" s="242">
        <v>45077</v>
      </c>
      <c r="L131" s="91" t="s">
        <v>208</v>
      </c>
      <c r="M131" s="192">
        <v>8.6666666666666607</v>
      </c>
      <c r="N131" s="192">
        <v>0</v>
      </c>
      <c r="O131" s="192">
        <v>0</v>
      </c>
      <c r="P131" s="192">
        <v>0</v>
      </c>
      <c r="Q131" s="192">
        <v>0</v>
      </c>
      <c r="R131" s="192" t="s">
        <v>409</v>
      </c>
      <c r="S131" s="192">
        <v>6.2</v>
      </c>
      <c r="T131" s="192" t="s">
        <v>885</v>
      </c>
      <c r="U131" s="192">
        <v>0</v>
      </c>
      <c r="V131" s="192" t="s">
        <v>409</v>
      </c>
      <c r="W131" s="192">
        <v>1.35135135135135E-2</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3.5</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44753</v>
      </c>
      <c r="K132" s="242">
        <v>45075</v>
      </c>
      <c r="L132" s="91" t="s">
        <v>210</v>
      </c>
      <c r="M132" s="192">
        <v>3.5</v>
      </c>
      <c r="N132" s="192" t="s">
        <v>409</v>
      </c>
      <c r="O132" s="192">
        <v>0</v>
      </c>
      <c r="P132" s="192">
        <v>0</v>
      </c>
      <c r="Q132" s="192">
        <v>0</v>
      </c>
      <c r="R132" s="192" t="s">
        <v>409</v>
      </c>
      <c r="S132" s="192">
        <v>3.1</v>
      </c>
      <c r="T132" s="192" t="s">
        <v>409</v>
      </c>
      <c r="U132" s="192">
        <v>0</v>
      </c>
      <c r="V132" s="192" t="s">
        <v>409</v>
      </c>
      <c r="W132" s="192">
        <v>0.4</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9.6666666666666607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0</v>
      </c>
      <c r="J133" s="242">
        <v>44860</v>
      </c>
      <c r="K133" s="242">
        <v>45077</v>
      </c>
      <c r="L133" s="91" t="s">
        <v>212</v>
      </c>
      <c r="M133" s="192">
        <v>9.6666666666666607</v>
      </c>
      <c r="N133" s="192">
        <v>0</v>
      </c>
      <c r="O133" s="192">
        <v>0</v>
      </c>
      <c r="P133" s="192">
        <v>0</v>
      </c>
      <c r="Q133" s="192">
        <v>0</v>
      </c>
      <c r="R133" s="192" t="s">
        <v>409</v>
      </c>
      <c r="S133" s="192">
        <v>6.8</v>
      </c>
      <c r="T133" s="192" t="s">
        <v>886</v>
      </c>
      <c r="U133" s="192">
        <v>0</v>
      </c>
      <c r="V133" s="192" t="s">
        <v>409</v>
      </c>
      <c r="W133" s="192">
        <v>3.2051282051282E-2</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4.3333333333333304</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44860</v>
      </c>
      <c r="K134" s="242">
        <v>45075</v>
      </c>
      <c r="L134" s="91" t="s">
        <v>214</v>
      </c>
      <c r="M134" s="192">
        <v>4.3333333333333304</v>
      </c>
      <c r="N134" s="192" t="s">
        <v>409</v>
      </c>
      <c r="O134" s="192">
        <v>0</v>
      </c>
      <c r="P134" s="192">
        <v>0</v>
      </c>
      <c r="Q134" s="192">
        <v>0</v>
      </c>
      <c r="R134" s="192" t="s">
        <v>409</v>
      </c>
      <c r="S134" s="192">
        <v>3.6</v>
      </c>
      <c r="T134" s="192" t="s">
        <v>409</v>
      </c>
      <c r="U134" s="192">
        <v>0</v>
      </c>
      <c r="V134" s="192" t="s">
        <v>409</v>
      </c>
      <c r="W134" s="192">
        <v>0.28571428571428498</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4.3333333333333304</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45019</v>
      </c>
      <c r="K135" s="242">
        <v>44831</v>
      </c>
      <c r="L135" s="91" t="s">
        <v>216</v>
      </c>
      <c r="M135" s="192">
        <v>4.3333333333333304</v>
      </c>
      <c r="N135" s="192" t="s">
        <v>409</v>
      </c>
      <c r="O135" s="192">
        <v>0</v>
      </c>
      <c r="P135" s="192">
        <v>0</v>
      </c>
      <c r="Q135" s="192">
        <v>0</v>
      </c>
      <c r="R135" s="192" t="s">
        <v>409</v>
      </c>
      <c r="S135" s="192">
        <v>3.6</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5.3333333333333304</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45019</v>
      </c>
      <c r="K136" s="242">
        <v>45075</v>
      </c>
      <c r="L136" s="91" t="s">
        <v>218</v>
      </c>
      <c r="M136" s="192">
        <v>5.3333333333333304</v>
      </c>
      <c r="N136" s="192" t="s">
        <v>409</v>
      </c>
      <c r="O136" s="192">
        <v>0</v>
      </c>
      <c r="P136" s="192">
        <v>0</v>
      </c>
      <c r="Q136" s="192">
        <v>0</v>
      </c>
      <c r="R136" s="192" t="s">
        <v>409</v>
      </c>
      <c r="S136" s="192">
        <v>4.2</v>
      </c>
      <c r="T136" s="192" t="s">
        <v>409</v>
      </c>
      <c r="U136" s="192">
        <v>0</v>
      </c>
      <c r="V136" s="192" t="s">
        <v>409</v>
      </c>
      <c r="W136" s="192">
        <v>3.0769230769230702E-2</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2.5</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45019</v>
      </c>
      <c r="K137" s="242">
        <v>45075</v>
      </c>
      <c r="L137" s="91" t="s">
        <v>220</v>
      </c>
      <c r="M137" s="192">
        <v>2.5</v>
      </c>
      <c r="N137" s="192" t="s">
        <v>409</v>
      </c>
      <c r="O137" s="192">
        <v>0</v>
      </c>
      <c r="P137" s="192">
        <v>0</v>
      </c>
      <c r="Q137" s="192">
        <v>0</v>
      </c>
      <c r="R137" s="192" t="s">
        <v>409</v>
      </c>
      <c r="S137" s="192">
        <v>2.5</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44753</v>
      </c>
      <c r="K138" s="242">
        <v>45091</v>
      </c>
      <c r="L138" s="91" t="s">
        <v>222</v>
      </c>
      <c r="M138" s="192">
        <v>10</v>
      </c>
      <c r="N138" s="192">
        <v>0</v>
      </c>
      <c r="O138" s="192">
        <v>0</v>
      </c>
      <c r="P138" s="192">
        <v>0</v>
      </c>
      <c r="Q138" s="192">
        <v>0</v>
      </c>
      <c r="R138" s="192" t="s">
        <v>409</v>
      </c>
      <c r="S138" s="192">
        <v>7.8</v>
      </c>
      <c r="T138" s="192" t="s">
        <v>914</v>
      </c>
      <c r="U138" s="192">
        <v>0</v>
      </c>
      <c r="V138" s="192" t="s">
        <v>409</v>
      </c>
      <c r="W138" s="192">
        <v>0.188235294117647</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5.1666666666666599</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45019</v>
      </c>
      <c r="K139" s="242">
        <v>44762</v>
      </c>
      <c r="L139" s="91" t="s">
        <v>224</v>
      </c>
      <c r="M139" s="192">
        <v>5.1666666666666599</v>
      </c>
      <c r="N139" s="192" t="s">
        <v>409</v>
      </c>
      <c r="O139" s="192">
        <v>0</v>
      </c>
      <c r="P139" s="192">
        <v>0</v>
      </c>
      <c r="Q139" s="192">
        <v>0</v>
      </c>
      <c r="R139" s="192" t="s">
        <v>409</v>
      </c>
      <c r="S139" s="192">
        <v>4.0999999999999996</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5.627314338711372</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3.1666666666666599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10</v>
      </c>
      <c r="J140" s="242">
        <v>44753</v>
      </c>
      <c r="K140" s="242">
        <v>45091</v>
      </c>
      <c r="L140" s="91" t="s">
        <v>226</v>
      </c>
      <c r="M140" s="192">
        <v>3.1666666666666599</v>
      </c>
      <c r="N140" s="192" t="s">
        <v>409</v>
      </c>
      <c r="O140" s="192">
        <v>0</v>
      </c>
      <c r="P140" s="192">
        <v>0</v>
      </c>
      <c r="Q140" s="192">
        <v>0</v>
      </c>
      <c r="R140" s="192">
        <v>10</v>
      </c>
      <c r="S140" s="192">
        <v>2.9</v>
      </c>
      <c r="T140" s="192" t="s">
        <v>409</v>
      </c>
      <c r="U140" s="192">
        <v>0</v>
      </c>
      <c r="V140" s="192" t="s">
        <v>409</v>
      </c>
      <c r="W140" s="192">
        <v>0</v>
      </c>
      <c r="X140" s="192" t="s">
        <v>887</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44887</v>
      </c>
      <c r="L141" s="91" t="s">
        <v>732</v>
      </c>
      <c r="M141" s="192" t="s">
        <v>409</v>
      </c>
      <c r="N141" s="192" t="s">
        <v>409</v>
      </c>
      <c r="O141" s="192" t="s">
        <v>409</v>
      </c>
      <c r="P141" s="192">
        <v>0</v>
      </c>
      <c r="Q141" s="192">
        <v>0</v>
      </c>
      <c r="R141" s="192" t="s">
        <v>409</v>
      </c>
      <c r="S141" s="192" t="s">
        <v>409</v>
      </c>
      <c r="T141" s="192" t="s">
        <v>409</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8</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45019</v>
      </c>
      <c r="K142" s="242">
        <v>45035</v>
      </c>
      <c r="L142" s="91" t="s">
        <v>228</v>
      </c>
      <c r="M142" s="192">
        <v>8</v>
      </c>
      <c r="N142" s="192">
        <v>0</v>
      </c>
      <c r="O142" s="192">
        <v>0</v>
      </c>
      <c r="P142" s="192">
        <v>0</v>
      </c>
      <c r="Q142" s="192">
        <v>0</v>
      </c>
      <c r="R142" s="192" t="s">
        <v>409</v>
      </c>
      <c r="S142" s="192">
        <v>5.8</v>
      </c>
      <c r="T142" s="192" t="s">
        <v>843</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7</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45019</v>
      </c>
      <c r="K143" s="242">
        <v>44929</v>
      </c>
      <c r="L143" s="91" t="s">
        <v>230</v>
      </c>
      <c r="M143" s="192">
        <v>7</v>
      </c>
      <c r="N143" s="192" t="s">
        <v>409</v>
      </c>
      <c r="O143" s="192">
        <v>0</v>
      </c>
      <c r="P143" s="192">
        <v>0</v>
      </c>
      <c r="Q143" s="192">
        <v>0</v>
      </c>
      <c r="R143" s="192" t="s">
        <v>409</v>
      </c>
      <c r="S143" s="192">
        <v>5.2</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6.7082039324993685</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4.5</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10</v>
      </c>
      <c r="J144" s="242">
        <v>44753</v>
      </c>
      <c r="K144" s="242">
        <v>45075</v>
      </c>
      <c r="L144" s="91" t="s">
        <v>232</v>
      </c>
      <c r="M144" s="192">
        <v>4.5</v>
      </c>
      <c r="N144" s="192" t="s">
        <v>409</v>
      </c>
      <c r="O144" s="192">
        <v>0</v>
      </c>
      <c r="P144" s="192">
        <v>0</v>
      </c>
      <c r="Q144" s="192">
        <v>10</v>
      </c>
      <c r="R144" s="192" t="s">
        <v>409</v>
      </c>
      <c r="S144" s="192">
        <v>3.7</v>
      </c>
      <c r="T144" s="192" t="s">
        <v>409</v>
      </c>
      <c r="U144" s="192">
        <v>0</v>
      </c>
      <c r="V144" s="192" t="s">
        <v>409</v>
      </c>
      <c r="W144" s="192">
        <v>0.75</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5.9999999999999902</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0</v>
      </c>
      <c r="J145" s="242">
        <v>44753</v>
      </c>
      <c r="K145" s="242">
        <v>45001</v>
      </c>
      <c r="L145" s="91" t="s">
        <v>234</v>
      </c>
      <c r="M145" s="192">
        <v>5.9999999999999902</v>
      </c>
      <c r="N145" s="192" t="s">
        <v>409</v>
      </c>
      <c r="O145" s="192">
        <v>0</v>
      </c>
      <c r="P145" s="192">
        <v>0</v>
      </c>
      <c r="Q145" s="192">
        <v>0</v>
      </c>
      <c r="R145" s="192" t="s">
        <v>409</v>
      </c>
      <c r="S145" s="192">
        <v>4.5999999999999996</v>
      </c>
      <c r="T145" s="192" t="s">
        <v>409</v>
      </c>
      <c r="U145" s="192">
        <v>0</v>
      </c>
      <c r="V145" s="192" t="s">
        <v>409</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8.0622577482985491</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6.5</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10</v>
      </c>
      <c r="J146" s="242">
        <v>44753</v>
      </c>
      <c r="K146" s="242">
        <v>45075</v>
      </c>
      <c r="L146" s="91" t="s">
        <v>236</v>
      </c>
      <c r="M146" s="192">
        <v>6.5</v>
      </c>
      <c r="N146" s="192" t="s">
        <v>409</v>
      </c>
      <c r="O146" s="192">
        <v>0</v>
      </c>
      <c r="P146" s="192">
        <v>0</v>
      </c>
      <c r="Q146" s="192">
        <v>10</v>
      </c>
      <c r="R146" s="192" t="s">
        <v>409</v>
      </c>
      <c r="S146" s="192">
        <v>4.9000000000000004</v>
      </c>
      <c r="T146" s="192" t="s">
        <v>409</v>
      </c>
      <c r="U146" s="192">
        <v>0</v>
      </c>
      <c r="V146" s="192" t="s">
        <v>409</v>
      </c>
      <c r="W146" s="192">
        <v>0.56410256410256399</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6.1666666666666599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44860</v>
      </c>
      <c r="K147" s="242">
        <v>45019</v>
      </c>
      <c r="L147" s="91" t="s">
        <v>238</v>
      </c>
      <c r="M147" s="192">
        <v>6.1666666666666599</v>
      </c>
      <c r="N147" s="192" t="s">
        <v>409</v>
      </c>
      <c r="O147" s="192">
        <v>0</v>
      </c>
      <c r="P147" s="192">
        <v>0</v>
      </c>
      <c r="Q147" s="192">
        <v>0</v>
      </c>
      <c r="R147" s="192" t="s">
        <v>409</v>
      </c>
      <c r="S147" s="192">
        <v>4.7</v>
      </c>
      <c r="T147" s="192" t="s">
        <v>409</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45091</v>
      </c>
      <c r="L148" s="91" t="s">
        <v>733</v>
      </c>
      <c r="M148" s="192" t="s">
        <v>409</v>
      </c>
      <c r="N148" s="192">
        <v>0</v>
      </c>
      <c r="O148" s="192" t="s">
        <v>409</v>
      </c>
      <c r="P148" s="192">
        <v>0</v>
      </c>
      <c r="Q148" s="192">
        <v>0</v>
      </c>
      <c r="R148" s="192" t="s">
        <v>409</v>
      </c>
      <c r="S148" s="192" t="s">
        <v>409</v>
      </c>
      <c r="T148" s="192" t="s">
        <v>915</v>
      </c>
      <c r="U148" s="192" t="s">
        <v>409</v>
      </c>
      <c r="V148" s="192" t="s">
        <v>409</v>
      </c>
      <c r="W148" s="192">
        <v>0</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7.416198487095663</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5.5</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10</v>
      </c>
      <c r="J149" s="242">
        <v>45019</v>
      </c>
      <c r="K149" s="242">
        <v>45034</v>
      </c>
      <c r="L149" s="91" t="s">
        <v>240</v>
      </c>
      <c r="M149" s="192">
        <v>5.5</v>
      </c>
      <c r="N149" s="192" t="s">
        <v>409</v>
      </c>
      <c r="O149" s="192">
        <v>0</v>
      </c>
      <c r="P149" s="192">
        <v>0</v>
      </c>
      <c r="Q149" s="192">
        <v>10</v>
      </c>
      <c r="R149" s="192" t="s">
        <v>409</v>
      </c>
      <c r="S149" s="192">
        <v>4.3</v>
      </c>
      <c r="T149" s="192" t="s">
        <v>409</v>
      </c>
      <c r="U149" s="192">
        <v>0</v>
      </c>
      <c r="V149" s="192" t="s">
        <v>409</v>
      </c>
      <c r="W149" s="192">
        <v>0.48979591836734598</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5.5</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45019</v>
      </c>
      <c r="K150" s="242">
        <v>45077</v>
      </c>
      <c r="L150" s="91" t="s">
        <v>242</v>
      </c>
      <c r="M150" s="192">
        <v>5.5</v>
      </c>
      <c r="N150" s="192">
        <v>0</v>
      </c>
      <c r="O150" s="192">
        <v>0</v>
      </c>
      <c r="P150" s="192">
        <v>0</v>
      </c>
      <c r="Q150" s="192">
        <v>0</v>
      </c>
      <c r="R150" s="192" t="s">
        <v>409</v>
      </c>
      <c r="S150" s="192">
        <v>4.3</v>
      </c>
      <c r="T150" s="192" t="s">
        <v>888</v>
      </c>
      <c r="U150" s="192">
        <v>0</v>
      </c>
      <c r="V150" s="192" t="s">
        <v>409</v>
      </c>
      <c r="W150" s="192">
        <v>5.2083333333333301E-2</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9.5</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44860</v>
      </c>
      <c r="K151" s="242">
        <v>45077</v>
      </c>
      <c r="L151" s="91" t="s">
        <v>244</v>
      </c>
      <c r="M151" s="192">
        <v>9.5</v>
      </c>
      <c r="N151" s="192">
        <v>0</v>
      </c>
      <c r="O151" s="192">
        <v>0</v>
      </c>
      <c r="P151" s="192">
        <v>0</v>
      </c>
      <c r="Q151" s="192">
        <v>0</v>
      </c>
      <c r="R151" s="192" t="s">
        <v>409</v>
      </c>
      <c r="S151" s="192">
        <v>6.7</v>
      </c>
      <c r="T151" s="192" t="s">
        <v>882</v>
      </c>
      <c r="U151" s="192">
        <v>0</v>
      </c>
      <c r="V151" s="192" t="s">
        <v>409</v>
      </c>
      <c r="W151" s="192">
        <v>0.4375</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1.6666666666666601</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44753</v>
      </c>
      <c r="K152" s="242">
        <v>44852</v>
      </c>
      <c r="L152" s="91" t="s">
        <v>246</v>
      </c>
      <c r="M152" s="192">
        <v>1.6666666666666601</v>
      </c>
      <c r="N152" s="192" t="s">
        <v>409</v>
      </c>
      <c r="O152" s="192">
        <v>0</v>
      </c>
      <c r="P152" s="192">
        <v>0</v>
      </c>
      <c r="Q152" s="192">
        <v>0</v>
      </c>
      <c r="R152" s="192" t="s">
        <v>409</v>
      </c>
      <c r="S152" s="192">
        <v>2</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0</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45019</v>
      </c>
      <c r="K153" s="242">
        <v>45001</v>
      </c>
      <c r="L153" s="91" t="s">
        <v>248</v>
      </c>
      <c r="M153" s="192">
        <v>0</v>
      </c>
      <c r="N153" s="192" t="s">
        <v>409</v>
      </c>
      <c r="O153" s="192">
        <v>0</v>
      </c>
      <c r="P153" s="192">
        <v>0</v>
      </c>
      <c r="Q153" s="192">
        <v>0</v>
      </c>
      <c r="R153" s="192" t="s">
        <v>409</v>
      </c>
      <c r="S153" s="192">
        <v>0.5</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8</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44753</v>
      </c>
      <c r="K154" s="242">
        <v>44929</v>
      </c>
      <c r="L154" s="91" t="s">
        <v>250</v>
      </c>
      <c r="M154" s="192">
        <v>8</v>
      </c>
      <c r="N154" s="192" t="s">
        <v>409</v>
      </c>
      <c r="O154" s="192">
        <v>0</v>
      </c>
      <c r="P154" s="192">
        <v>0</v>
      </c>
      <c r="Q154" s="192">
        <v>0</v>
      </c>
      <c r="R154" s="192" t="s">
        <v>409</v>
      </c>
      <c r="S154" s="192">
        <v>5.8</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5.7735026918962546</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3.3333333333333299</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45019</v>
      </c>
      <c r="K155" s="242">
        <v>45075</v>
      </c>
      <c r="L155" s="91" t="s">
        <v>252</v>
      </c>
      <c r="M155" s="192">
        <v>3.3333333333333299</v>
      </c>
      <c r="N155" s="192" t="s">
        <v>409</v>
      </c>
      <c r="O155" s="192">
        <v>0</v>
      </c>
      <c r="P155" s="192">
        <v>0</v>
      </c>
      <c r="Q155" s="192">
        <v>10</v>
      </c>
      <c r="R155" s="192" t="s">
        <v>409</v>
      </c>
      <c r="S155" s="192">
        <v>3</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5.8333333333333304</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44753</v>
      </c>
      <c r="K156" s="242">
        <v>44802</v>
      </c>
      <c r="L156" s="91" t="s">
        <v>254</v>
      </c>
      <c r="M156" s="192">
        <v>5.8333333333333304</v>
      </c>
      <c r="N156" s="192" t="s">
        <v>409</v>
      </c>
      <c r="O156" s="192">
        <v>0</v>
      </c>
      <c r="P156" s="192">
        <v>0</v>
      </c>
      <c r="Q156" s="192">
        <v>0</v>
      </c>
      <c r="R156" s="192" t="s">
        <v>409</v>
      </c>
      <c r="S156" s="192">
        <v>4.5</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6.3333333333333304</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45019</v>
      </c>
      <c r="K157" s="242">
        <v>44862</v>
      </c>
      <c r="L157" s="91" t="s">
        <v>256</v>
      </c>
      <c r="M157" s="192">
        <v>6.3333333333333304</v>
      </c>
      <c r="N157" s="192" t="s">
        <v>409</v>
      </c>
      <c r="O157" s="192">
        <v>0</v>
      </c>
      <c r="P157" s="192">
        <v>0</v>
      </c>
      <c r="Q157" s="192">
        <v>0</v>
      </c>
      <c r="R157" s="192" t="s">
        <v>409</v>
      </c>
      <c r="S157" s="192">
        <v>4.8</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10</v>
      </c>
      <c r="J158" s="242">
        <v>45019</v>
      </c>
      <c r="K158" s="242">
        <v>45091</v>
      </c>
      <c r="L158" s="91" t="s">
        <v>258</v>
      </c>
      <c r="M158" s="192">
        <v>10</v>
      </c>
      <c r="N158" s="192">
        <v>10</v>
      </c>
      <c r="O158" s="192">
        <v>0</v>
      </c>
      <c r="P158" s="192">
        <v>10</v>
      </c>
      <c r="Q158" s="192">
        <v>0</v>
      </c>
      <c r="R158" s="192" t="s">
        <v>409</v>
      </c>
      <c r="S158" s="192">
        <v>7.3</v>
      </c>
      <c r="T158" s="192" t="s">
        <v>916</v>
      </c>
      <c r="U158" s="192">
        <v>0</v>
      </c>
      <c r="V158" s="192" t="s">
        <v>830</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8.6666666666666607</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44753</v>
      </c>
      <c r="K159" s="242">
        <v>45075</v>
      </c>
      <c r="L159" s="91" t="s">
        <v>260</v>
      </c>
      <c r="M159" s="192">
        <v>8.6666666666666607</v>
      </c>
      <c r="N159" s="192" t="s">
        <v>409</v>
      </c>
      <c r="O159" s="192">
        <v>0</v>
      </c>
      <c r="P159" s="192">
        <v>0</v>
      </c>
      <c r="Q159" s="192">
        <v>0</v>
      </c>
      <c r="R159" s="192" t="s">
        <v>409</v>
      </c>
      <c r="S159" s="192">
        <v>6.2</v>
      </c>
      <c r="T159" s="192" t="s">
        <v>409</v>
      </c>
      <c r="U159" s="192">
        <v>0</v>
      </c>
      <c r="V159" s="192" t="s">
        <v>409</v>
      </c>
      <c r="W159" s="192">
        <v>0</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10</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45019</v>
      </c>
      <c r="K160" s="242">
        <v>45091</v>
      </c>
      <c r="L160" s="91" t="s">
        <v>262</v>
      </c>
      <c r="M160" s="192">
        <v>10</v>
      </c>
      <c r="N160" s="192">
        <v>0</v>
      </c>
      <c r="O160" s="192">
        <v>0</v>
      </c>
      <c r="P160" s="192">
        <v>0</v>
      </c>
      <c r="Q160" s="192">
        <v>0</v>
      </c>
      <c r="R160" s="192" t="s">
        <v>409</v>
      </c>
      <c r="S160" s="192">
        <v>7.1</v>
      </c>
      <c r="T160" s="192" t="s">
        <v>917</v>
      </c>
      <c r="U160" s="192">
        <v>0</v>
      </c>
      <c r="V160" s="192" t="s">
        <v>409</v>
      </c>
      <c r="W160" s="192">
        <v>1.9607843137254902E-2</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44753</v>
      </c>
      <c r="K161" s="242">
        <v>45091</v>
      </c>
      <c r="L161" s="91" t="s">
        <v>264</v>
      </c>
      <c r="M161" s="192">
        <v>10</v>
      </c>
      <c r="N161" s="192">
        <v>0</v>
      </c>
      <c r="O161" s="192">
        <v>0</v>
      </c>
      <c r="P161" s="192">
        <v>0</v>
      </c>
      <c r="Q161" s="192">
        <v>0</v>
      </c>
      <c r="R161" s="192" t="s">
        <v>409</v>
      </c>
      <c r="S161" s="192">
        <v>8.4</v>
      </c>
      <c r="T161" s="192" t="s">
        <v>918</v>
      </c>
      <c r="U161" s="192">
        <v>0</v>
      </c>
      <c r="V161" s="192" t="s">
        <v>409</v>
      </c>
      <c r="W161" s="192">
        <v>6.0240963855421603E-2</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4.3333333333333304</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44753</v>
      </c>
      <c r="K162" s="242">
        <v>45014</v>
      </c>
      <c r="L162" s="91" t="s">
        <v>266</v>
      </c>
      <c r="M162" s="192">
        <v>4.3333333333333304</v>
      </c>
      <c r="N162" s="192" t="s">
        <v>409</v>
      </c>
      <c r="O162" s="192">
        <v>0</v>
      </c>
      <c r="P162" s="192">
        <v>0</v>
      </c>
      <c r="Q162" s="192">
        <v>0</v>
      </c>
      <c r="R162" s="192" t="s">
        <v>409</v>
      </c>
      <c r="S162" s="192">
        <v>3.6</v>
      </c>
      <c r="T162" s="192" t="s">
        <v>409</v>
      </c>
      <c r="U162" s="192">
        <v>0</v>
      </c>
      <c r="V162" s="192" t="s">
        <v>409</v>
      </c>
      <c r="W162" s="192">
        <v>0</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9.5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44753</v>
      </c>
      <c r="K163" s="242">
        <v>45075</v>
      </c>
      <c r="L163" s="91" t="s">
        <v>268</v>
      </c>
      <c r="M163" s="192">
        <v>9.5</v>
      </c>
      <c r="N163" s="192" t="s">
        <v>409</v>
      </c>
      <c r="O163" s="192">
        <v>0</v>
      </c>
      <c r="P163" s="192">
        <v>0</v>
      </c>
      <c r="Q163" s="192">
        <v>0</v>
      </c>
      <c r="R163" s="192" t="s">
        <v>409</v>
      </c>
      <c r="S163" s="192">
        <v>6.7</v>
      </c>
      <c r="T163" s="192" t="s">
        <v>409</v>
      </c>
      <c r="U163" s="192">
        <v>0</v>
      </c>
      <c r="V163" s="192" t="s">
        <v>409</v>
      </c>
      <c r="W163" s="192">
        <v>0.13636363636363599</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2.1666666666666599</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44860</v>
      </c>
      <c r="K164" s="242">
        <v>44860</v>
      </c>
      <c r="L164" s="91" t="s">
        <v>270</v>
      </c>
      <c r="M164" s="192">
        <v>2.1666666666666599</v>
      </c>
      <c r="N164" s="192" t="s">
        <v>409</v>
      </c>
      <c r="O164" s="192">
        <v>0</v>
      </c>
      <c r="P164" s="192">
        <v>0</v>
      </c>
      <c r="Q164" s="192">
        <v>0</v>
      </c>
      <c r="R164" s="192" t="s">
        <v>409</v>
      </c>
      <c r="S164" s="192">
        <v>2.2999999999999998</v>
      </c>
      <c r="T164" s="192" t="s">
        <v>409</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45019</v>
      </c>
      <c r="L165" s="91" t="s">
        <v>734</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7</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0</v>
      </c>
      <c r="J166" s="242">
        <v>44860</v>
      </c>
      <c r="K166" s="242">
        <v>44887</v>
      </c>
      <c r="L166" s="91" t="s">
        <v>271</v>
      </c>
      <c r="M166" s="192">
        <v>7</v>
      </c>
      <c r="N166" s="192" t="s">
        <v>409</v>
      </c>
      <c r="O166" s="192">
        <v>0</v>
      </c>
      <c r="P166" s="192">
        <v>0</v>
      </c>
      <c r="Q166" s="192">
        <v>0</v>
      </c>
      <c r="R166" s="192" t="s">
        <v>409</v>
      </c>
      <c r="S166" s="192">
        <v>5.2</v>
      </c>
      <c r="T166" s="192" t="s">
        <v>409</v>
      </c>
      <c r="U166" s="192">
        <v>0</v>
      </c>
      <c r="V166" s="192" t="s">
        <v>409</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6.4549722436790233</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4.1666666666666599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10</v>
      </c>
      <c r="J167" s="242">
        <v>45019</v>
      </c>
      <c r="K167" s="242">
        <v>45077</v>
      </c>
      <c r="L167" s="91" t="s">
        <v>273</v>
      </c>
      <c r="M167" s="192">
        <v>4.1666666666666599</v>
      </c>
      <c r="N167" s="192">
        <v>10</v>
      </c>
      <c r="O167" s="192">
        <v>0</v>
      </c>
      <c r="P167" s="192">
        <v>0</v>
      </c>
      <c r="Q167" s="192">
        <v>0</v>
      </c>
      <c r="R167" s="192" t="s">
        <v>409</v>
      </c>
      <c r="S167" s="192">
        <v>3.5</v>
      </c>
      <c r="T167" s="192" t="s">
        <v>880</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45077</v>
      </c>
      <c r="L168" s="91" t="s">
        <v>275</v>
      </c>
      <c r="M168" s="192">
        <v>2.6666666666666599</v>
      </c>
      <c r="N168" s="192">
        <v>10</v>
      </c>
      <c r="O168" s="192">
        <v>0</v>
      </c>
      <c r="P168" s="192">
        <v>0</v>
      </c>
      <c r="Q168" s="192">
        <v>0</v>
      </c>
      <c r="R168" s="192" t="s">
        <v>409</v>
      </c>
      <c r="S168" s="192">
        <v>2.6</v>
      </c>
      <c r="T168" s="192" t="s">
        <v>875</v>
      </c>
      <c r="U168" s="192">
        <v>0</v>
      </c>
      <c r="V168" s="192" t="s">
        <v>409</v>
      </c>
      <c r="W168" s="192">
        <v>2.77777777777777E-2</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3.5</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45019</v>
      </c>
      <c r="K169" s="242">
        <v>44887</v>
      </c>
      <c r="L169" s="91" t="s">
        <v>735</v>
      </c>
      <c r="M169" s="192">
        <v>3.5</v>
      </c>
      <c r="N169" s="192" t="s">
        <v>409</v>
      </c>
      <c r="O169" s="192" t="s">
        <v>409</v>
      </c>
      <c r="P169" s="192">
        <v>0</v>
      </c>
      <c r="Q169" s="192">
        <v>0</v>
      </c>
      <c r="R169" s="192" t="s">
        <v>409</v>
      </c>
      <c r="S169" s="192">
        <v>3.1</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45034</v>
      </c>
      <c r="L170" s="91" t="s">
        <v>736</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0.83333333333333304</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45019</v>
      </c>
      <c r="K171" s="242">
        <v>44753</v>
      </c>
      <c r="L171" s="91" t="s">
        <v>277</v>
      </c>
      <c r="M171" s="192">
        <v>0.83333333333333304</v>
      </c>
      <c r="N171" s="192" t="s">
        <v>409</v>
      </c>
      <c r="O171" s="192">
        <v>0</v>
      </c>
      <c r="P171" s="192">
        <v>0</v>
      </c>
      <c r="Q171" s="192">
        <v>0</v>
      </c>
      <c r="R171" s="192" t="s">
        <v>409</v>
      </c>
      <c r="S171" s="192">
        <v>1.5</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5</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45019</v>
      </c>
      <c r="K172" s="242">
        <v>44862</v>
      </c>
      <c r="L172" s="91" t="s">
        <v>279</v>
      </c>
      <c r="M172" s="192">
        <v>5</v>
      </c>
      <c r="N172" s="192" t="s">
        <v>409</v>
      </c>
      <c r="O172" s="192">
        <v>0</v>
      </c>
      <c r="P172" s="192">
        <v>0</v>
      </c>
      <c r="Q172" s="192">
        <v>0</v>
      </c>
      <c r="R172" s="192" t="s">
        <v>409</v>
      </c>
      <c r="S172" s="192">
        <v>4</v>
      </c>
      <c r="T172" s="192" t="s">
        <v>409</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7.6666666666666599</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45019</v>
      </c>
      <c r="K173" s="242">
        <v>45077</v>
      </c>
      <c r="L173" s="91" t="s">
        <v>281</v>
      </c>
      <c r="M173" s="192">
        <v>7.6666666666666599</v>
      </c>
      <c r="N173" s="192">
        <v>0</v>
      </c>
      <c r="O173" s="192">
        <v>0</v>
      </c>
      <c r="P173" s="192">
        <v>0</v>
      </c>
      <c r="Q173" s="192">
        <v>0</v>
      </c>
      <c r="R173" s="192" t="s">
        <v>409</v>
      </c>
      <c r="S173" s="192">
        <v>5.6</v>
      </c>
      <c r="T173" s="192" t="s">
        <v>889</v>
      </c>
      <c r="U173" s="192">
        <v>0</v>
      </c>
      <c r="V173" s="192" t="s">
        <v>409</v>
      </c>
      <c r="W173" s="192">
        <v>9.1743119266054999E-3</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4.1666666666666599</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44860</v>
      </c>
      <c r="K174" s="242">
        <v>44753</v>
      </c>
      <c r="L174" s="91" t="s">
        <v>283</v>
      </c>
      <c r="M174" s="192">
        <v>4.1666666666666599</v>
      </c>
      <c r="N174" s="192" t="s">
        <v>409</v>
      </c>
      <c r="O174" s="192">
        <v>0</v>
      </c>
      <c r="P174" s="192">
        <v>0</v>
      </c>
      <c r="Q174" s="192">
        <v>0</v>
      </c>
      <c r="R174" s="192" t="s">
        <v>409</v>
      </c>
      <c r="S174" s="192">
        <v>3.5</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3.3333333333333299</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45019</v>
      </c>
      <c r="K175" s="242">
        <v>44887</v>
      </c>
      <c r="L175" s="91" t="s">
        <v>285</v>
      </c>
      <c r="M175" s="192">
        <v>3.3333333333333299</v>
      </c>
      <c r="N175" s="192" t="s">
        <v>409</v>
      </c>
      <c r="O175" s="192">
        <v>0</v>
      </c>
      <c r="P175" s="192">
        <v>0</v>
      </c>
      <c r="Q175" s="192">
        <v>0</v>
      </c>
      <c r="R175" s="192" t="s">
        <v>409</v>
      </c>
      <c r="S175" s="192">
        <v>3</v>
      </c>
      <c r="T175" s="192" t="s">
        <v>409</v>
      </c>
      <c r="U175" s="192">
        <v>0</v>
      </c>
      <c r="V175" s="192" t="s">
        <v>409</v>
      </c>
      <c r="W175" s="192">
        <v>0</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0</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5.3333333333333304</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0</v>
      </c>
      <c r="J176" s="242">
        <v>44860</v>
      </c>
      <c r="K176" s="242">
        <v>45075</v>
      </c>
      <c r="L176" s="91" t="s">
        <v>287</v>
      </c>
      <c r="M176" s="192">
        <v>5.3333333333333304</v>
      </c>
      <c r="N176" s="192" t="s">
        <v>409</v>
      </c>
      <c r="O176" s="192">
        <v>0</v>
      </c>
      <c r="P176" s="192">
        <v>0</v>
      </c>
      <c r="Q176" s="192">
        <v>0</v>
      </c>
      <c r="R176" s="192" t="s">
        <v>409</v>
      </c>
      <c r="S176" s="192">
        <v>4.2</v>
      </c>
      <c r="T176" s="192" t="s">
        <v>409</v>
      </c>
      <c r="U176" s="192">
        <v>0</v>
      </c>
      <c r="V176" s="192" t="s">
        <v>409</v>
      </c>
      <c r="W176" s="192">
        <v>5.3691275167785199E-2</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5.5</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45019</v>
      </c>
      <c r="K177" s="242">
        <v>45019</v>
      </c>
      <c r="L177" s="91" t="s">
        <v>289</v>
      </c>
      <c r="M177" s="192">
        <v>5.5</v>
      </c>
      <c r="N177" s="192" t="s">
        <v>409</v>
      </c>
      <c r="O177" s="192">
        <v>0</v>
      </c>
      <c r="P177" s="192">
        <v>0</v>
      </c>
      <c r="Q177" s="192">
        <v>0</v>
      </c>
      <c r="R177" s="192" t="s">
        <v>409</v>
      </c>
      <c r="S177" s="192">
        <v>4.3</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44860</v>
      </c>
      <c r="K178" s="242">
        <v>45034</v>
      </c>
      <c r="L178" s="91" t="s">
        <v>291</v>
      </c>
      <c r="M178" s="192">
        <v>0</v>
      </c>
      <c r="N178" s="192" t="s">
        <v>409</v>
      </c>
      <c r="O178" s="192">
        <v>0</v>
      </c>
      <c r="P178" s="192">
        <v>0</v>
      </c>
      <c r="Q178" s="192">
        <v>10</v>
      </c>
      <c r="R178" s="192" t="s">
        <v>409</v>
      </c>
      <c r="S178" s="192">
        <v>0.9</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8.1666666666666607</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44753</v>
      </c>
      <c r="K179" s="242">
        <v>45091</v>
      </c>
      <c r="L179" s="91" t="s">
        <v>293</v>
      </c>
      <c r="M179" s="192">
        <v>8.1666666666666607</v>
      </c>
      <c r="N179" s="192">
        <v>0</v>
      </c>
      <c r="O179" s="192">
        <v>0</v>
      </c>
      <c r="P179" s="192">
        <v>0</v>
      </c>
      <c r="Q179" s="192">
        <v>0</v>
      </c>
      <c r="R179" s="192" t="s">
        <v>409</v>
      </c>
      <c r="S179" s="192">
        <v>5.9</v>
      </c>
      <c r="T179" s="192" t="s">
        <v>919</v>
      </c>
      <c r="U179" s="192">
        <v>0</v>
      </c>
      <c r="V179" s="192" t="s">
        <v>409</v>
      </c>
      <c r="W179" s="192">
        <v>0</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4.8333333333333304</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44753</v>
      </c>
      <c r="K180" s="242">
        <v>44929</v>
      </c>
      <c r="L180" s="91" t="s">
        <v>295</v>
      </c>
      <c r="M180" s="192">
        <v>4.8333333333333304</v>
      </c>
      <c r="N180" s="192" t="s">
        <v>409</v>
      </c>
      <c r="O180" s="192">
        <v>0</v>
      </c>
      <c r="P180" s="192">
        <v>0</v>
      </c>
      <c r="Q180" s="192">
        <v>0</v>
      </c>
      <c r="R180" s="192" t="s">
        <v>409</v>
      </c>
      <c r="S180" s="192">
        <v>3.9</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0</v>
      </c>
      <c r="J181" s="242">
        <v>44860</v>
      </c>
      <c r="K181" s="242">
        <v>45019</v>
      </c>
      <c r="L181" s="91" t="s">
        <v>297</v>
      </c>
      <c r="M181" s="192">
        <v>9</v>
      </c>
      <c r="N181" s="192">
        <v>0</v>
      </c>
      <c r="O181" s="192">
        <v>0</v>
      </c>
      <c r="P181" s="192">
        <v>0</v>
      </c>
      <c r="Q181" s="192">
        <v>0</v>
      </c>
      <c r="R181" s="192" t="s">
        <v>409</v>
      </c>
      <c r="S181" s="192">
        <v>6.4</v>
      </c>
      <c r="T181" s="192" t="s">
        <v>799</v>
      </c>
      <c r="U181" s="192">
        <v>0</v>
      </c>
      <c r="V181" s="192" t="s">
        <v>409</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737</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9.9163165204290102</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9.8333333333333304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44753</v>
      </c>
      <c r="K183" s="242">
        <v>44985</v>
      </c>
      <c r="L183" s="91" t="s">
        <v>299</v>
      </c>
      <c r="M183" s="192">
        <v>9.8333333333333304</v>
      </c>
      <c r="N183" s="192" t="s">
        <v>409</v>
      </c>
      <c r="O183" s="192">
        <v>0</v>
      </c>
      <c r="P183" s="192">
        <v>10</v>
      </c>
      <c r="Q183" s="192">
        <v>0</v>
      </c>
      <c r="R183" s="192" t="s">
        <v>409</v>
      </c>
      <c r="S183" s="192">
        <v>6.9</v>
      </c>
      <c r="T183" s="192" t="s">
        <v>409</v>
      </c>
      <c r="U183" s="192">
        <v>0</v>
      </c>
      <c r="V183" s="192" t="s">
        <v>831</v>
      </c>
      <c r="W183" s="192">
        <v>0</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5.6666666666666599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44753</v>
      </c>
      <c r="K184" s="242">
        <v>44753</v>
      </c>
      <c r="L184" s="91" t="s">
        <v>301</v>
      </c>
      <c r="M184" s="192">
        <v>5.6666666666666599</v>
      </c>
      <c r="N184" s="192" t="s">
        <v>409</v>
      </c>
      <c r="O184" s="192">
        <v>0</v>
      </c>
      <c r="P184" s="192">
        <v>0</v>
      </c>
      <c r="Q184" s="192">
        <v>0</v>
      </c>
      <c r="R184" s="192" t="s">
        <v>409</v>
      </c>
      <c r="S184" s="192">
        <v>4.4000000000000004</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5.1666666666666599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0</v>
      </c>
      <c r="J185" s="242">
        <v>44860</v>
      </c>
      <c r="K185" s="242">
        <v>45022</v>
      </c>
      <c r="L185" s="91" t="s">
        <v>303</v>
      </c>
      <c r="M185" s="192">
        <v>5.1666666666666599</v>
      </c>
      <c r="N185" s="192" t="s">
        <v>409</v>
      </c>
      <c r="O185" s="192">
        <v>0</v>
      </c>
      <c r="P185" s="192">
        <v>0</v>
      </c>
      <c r="Q185" s="192" t="s">
        <v>409</v>
      </c>
      <c r="R185" s="192" t="s">
        <v>409</v>
      </c>
      <c r="S185" s="192">
        <v>4.0999999999999996</v>
      </c>
      <c r="T185" s="192" t="s">
        <v>409</v>
      </c>
      <c r="U185" s="192">
        <v>0</v>
      </c>
      <c r="V185" s="192" t="s">
        <v>409</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0.5</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44753</v>
      </c>
      <c r="K186" s="242">
        <v>44860</v>
      </c>
      <c r="L186" s="91" t="s">
        <v>304</v>
      </c>
      <c r="M186" s="192">
        <v>0.5</v>
      </c>
      <c r="N186" s="192" t="s">
        <v>409</v>
      </c>
      <c r="O186" s="192">
        <v>0</v>
      </c>
      <c r="P186" s="192">
        <v>0</v>
      </c>
      <c r="Q186" s="192">
        <v>0</v>
      </c>
      <c r="R186" s="192" t="s">
        <v>409</v>
      </c>
      <c r="S186" s="192">
        <v>1.3</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7.0710678118654755</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5</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44753</v>
      </c>
      <c r="K187" s="242">
        <v>45075</v>
      </c>
      <c r="L187" s="91" t="s">
        <v>306</v>
      </c>
      <c r="M187" s="192">
        <v>5</v>
      </c>
      <c r="N187" s="192" t="s">
        <v>409</v>
      </c>
      <c r="O187" s="192">
        <v>0</v>
      </c>
      <c r="P187" s="192">
        <v>0</v>
      </c>
      <c r="Q187" s="192">
        <v>10</v>
      </c>
      <c r="R187" s="192" t="s">
        <v>409</v>
      </c>
      <c r="S187" s="192">
        <v>4</v>
      </c>
      <c r="T187" s="192" t="s">
        <v>409</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2.9999999999999898</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44753</v>
      </c>
      <c r="K188" s="242">
        <v>44852</v>
      </c>
      <c r="L188" s="91" t="s">
        <v>307</v>
      </c>
      <c r="M188" s="192">
        <v>2.9999999999999898</v>
      </c>
      <c r="N188" s="192" t="s">
        <v>409</v>
      </c>
      <c r="O188" s="192">
        <v>0</v>
      </c>
      <c r="P188" s="192">
        <v>0</v>
      </c>
      <c r="Q188" s="192">
        <v>0</v>
      </c>
      <c r="R188" s="192" t="s">
        <v>409</v>
      </c>
      <c r="S188" s="192">
        <v>2.8</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4</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44753</v>
      </c>
      <c r="K189" s="242">
        <v>44762</v>
      </c>
      <c r="L189" s="91" t="s">
        <v>309</v>
      </c>
      <c r="M189" s="192">
        <v>4</v>
      </c>
      <c r="N189" s="192" t="s">
        <v>409</v>
      </c>
      <c r="O189" s="192">
        <v>0</v>
      </c>
      <c r="P189" s="192">
        <v>0</v>
      </c>
      <c r="Q189" s="192">
        <v>0</v>
      </c>
      <c r="R189" s="192" t="s">
        <v>409</v>
      </c>
      <c r="S189" s="192">
        <v>3.4</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0</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45019</v>
      </c>
      <c r="K190" s="242">
        <v>45016</v>
      </c>
      <c r="L190" s="91" t="s">
        <v>311</v>
      </c>
      <c r="M190" s="192">
        <v>0</v>
      </c>
      <c r="N190" s="192" t="s">
        <v>409</v>
      </c>
      <c r="O190" s="192">
        <v>0</v>
      </c>
      <c r="P190" s="192">
        <v>0</v>
      </c>
      <c r="Q190" s="192">
        <v>0</v>
      </c>
      <c r="R190" s="192" t="s">
        <v>409</v>
      </c>
      <c r="S190" s="192">
        <v>1</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2.3333333333333299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45019</v>
      </c>
      <c r="K191" s="242">
        <v>45001</v>
      </c>
      <c r="L191" s="91" t="s">
        <v>313</v>
      </c>
      <c r="M191" s="192">
        <v>2.3333333333333299</v>
      </c>
      <c r="N191" s="192" t="s">
        <v>409</v>
      </c>
      <c r="O191" s="192">
        <v>0</v>
      </c>
      <c r="P191" s="192">
        <v>0</v>
      </c>
      <c r="Q191" s="192">
        <v>0</v>
      </c>
      <c r="R191" s="192" t="s">
        <v>409</v>
      </c>
      <c r="S191" s="192">
        <v>2.4</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738</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3.1666666666666599</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0</v>
      </c>
      <c r="J193" s="242">
        <v>44860</v>
      </c>
      <c r="K193" s="242">
        <v>45075</v>
      </c>
      <c r="L193" s="91" t="s">
        <v>315</v>
      </c>
      <c r="M193" s="192">
        <v>3.1666666666666599</v>
      </c>
      <c r="N193" s="192" t="s">
        <v>409</v>
      </c>
      <c r="O193" s="192">
        <v>0</v>
      </c>
      <c r="P193" s="192">
        <v>0</v>
      </c>
      <c r="Q193" s="192">
        <v>0</v>
      </c>
      <c r="R193" s="192" t="s">
        <v>409</v>
      </c>
      <c r="S193" s="192">
        <v>2.9</v>
      </c>
      <c r="T193" s="192" t="s">
        <v>409</v>
      </c>
      <c r="U193" s="192">
        <v>0</v>
      </c>
      <c r="V193" s="192" t="s">
        <v>409</v>
      </c>
      <c r="W193" s="192">
        <v>0</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9.0369611411506359</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8.1666666666666607</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44753</v>
      </c>
      <c r="K194" s="242">
        <v>45091</v>
      </c>
      <c r="L194" s="91" t="s">
        <v>316</v>
      </c>
      <c r="M194" s="192">
        <v>8.1666666666666607</v>
      </c>
      <c r="N194" s="192" t="s">
        <v>409</v>
      </c>
      <c r="O194" s="192">
        <v>0</v>
      </c>
      <c r="P194" s="192">
        <v>10</v>
      </c>
      <c r="Q194" s="192">
        <v>0</v>
      </c>
      <c r="R194" s="192">
        <v>7</v>
      </c>
      <c r="S194" s="192">
        <v>5.9</v>
      </c>
      <c r="T194" s="192" t="s">
        <v>409</v>
      </c>
      <c r="U194" s="192">
        <v>0</v>
      </c>
      <c r="V194" s="192" t="s">
        <v>920</v>
      </c>
      <c r="W194" s="192">
        <v>0</v>
      </c>
      <c r="X194" s="192" t="s">
        <v>860</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739</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5</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45019</v>
      </c>
      <c r="K196" s="242">
        <v>45075</v>
      </c>
      <c r="L196" s="91" t="s">
        <v>318</v>
      </c>
      <c r="M196" s="192">
        <v>5</v>
      </c>
      <c r="N196" s="192" t="s">
        <v>409</v>
      </c>
      <c r="O196" s="192">
        <v>0</v>
      </c>
      <c r="P196" s="192">
        <v>0</v>
      </c>
      <c r="Q196" s="192">
        <v>0</v>
      </c>
      <c r="R196" s="192" t="s">
        <v>409</v>
      </c>
      <c r="S196" s="192">
        <v>4</v>
      </c>
      <c r="T196" s="192" t="s">
        <v>409</v>
      </c>
      <c r="U196" s="192">
        <v>0</v>
      </c>
      <c r="V196" s="192" t="s">
        <v>409</v>
      </c>
      <c r="W196" s="192">
        <v>0.32786885245901598</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3.1666666666666599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45019</v>
      </c>
      <c r="K197" s="242">
        <v>44753</v>
      </c>
      <c r="L197" s="91" t="s">
        <v>320</v>
      </c>
      <c r="M197" s="192">
        <v>3.1666666666666599</v>
      </c>
      <c r="N197" s="192" t="s">
        <v>409</v>
      </c>
      <c r="O197" s="192">
        <v>0</v>
      </c>
      <c r="P197" s="192">
        <v>0</v>
      </c>
      <c r="Q197" s="192">
        <v>0</v>
      </c>
      <c r="R197" s="192" t="s">
        <v>409</v>
      </c>
      <c r="S197" s="192">
        <v>2.9</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8.5</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44753</v>
      </c>
      <c r="K198" s="242">
        <v>45034</v>
      </c>
      <c r="L198" s="91" t="s">
        <v>322</v>
      </c>
      <c r="M198" s="192">
        <v>8.5</v>
      </c>
      <c r="N198" s="192" t="s">
        <v>409</v>
      </c>
      <c r="O198" s="192">
        <v>0</v>
      </c>
      <c r="P198" s="192">
        <v>0</v>
      </c>
      <c r="Q198" s="192">
        <v>0</v>
      </c>
      <c r="R198" s="192" t="s">
        <v>409</v>
      </c>
      <c r="S198" s="192">
        <v>6.1</v>
      </c>
      <c r="T198" s="192" t="s">
        <v>409</v>
      </c>
      <c r="U198" s="192">
        <v>0</v>
      </c>
      <c r="V198" s="192" t="s">
        <v>409</v>
      </c>
      <c r="W198" s="192">
        <v>8.3333333333333301E-2</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8</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0</v>
      </c>
      <c r="J199" s="242">
        <v>44860</v>
      </c>
      <c r="K199" s="242">
        <v>45075</v>
      </c>
      <c r="L199" s="91" t="s">
        <v>324</v>
      </c>
      <c r="M199" s="192">
        <v>8</v>
      </c>
      <c r="N199" s="192" t="s">
        <v>409</v>
      </c>
      <c r="O199" s="192">
        <v>0</v>
      </c>
      <c r="P199" s="192">
        <v>0</v>
      </c>
      <c r="Q199" s="192">
        <v>0</v>
      </c>
      <c r="R199" s="192" t="s">
        <v>409</v>
      </c>
      <c r="S199" s="192">
        <v>5.8</v>
      </c>
      <c r="T199" s="192" t="s">
        <v>409</v>
      </c>
      <c r="U199" s="192">
        <v>0</v>
      </c>
      <c r="V199" s="192" t="s">
        <v>409</v>
      </c>
      <c r="W199" s="192">
        <v>0</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6.7082039324993685</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4.5</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44753</v>
      </c>
      <c r="K200" s="242">
        <v>45077</v>
      </c>
      <c r="L200" s="91" t="s">
        <v>326</v>
      </c>
      <c r="M200" s="192">
        <v>4.5</v>
      </c>
      <c r="N200" s="192">
        <v>10</v>
      </c>
      <c r="O200" s="192">
        <v>0</v>
      </c>
      <c r="P200" s="192">
        <v>0</v>
      </c>
      <c r="Q200" s="192">
        <v>0</v>
      </c>
      <c r="R200" s="192" t="s">
        <v>409</v>
      </c>
      <c r="S200" s="192">
        <v>3.7</v>
      </c>
      <c r="T200" s="192" t="s">
        <v>883</v>
      </c>
      <c r="U200" s="192">
        <v>0</v>
      </c>
      <c r="V200" s="192" t="s">
        <v>409</v>
      </c>
      <c r="W200" s="192">
        <v>0</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5.8333333333333304</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44860</v>
      </c>
      <c r="K201" s="242">
        <v>45034</v>
      </c>
      <c r="L201" s="91" t="s">
        <v>328</v>
      </c>
      <c r="M201" s="192">
        <v>5.8333333333333304</v>
      </c>
      <c r="N201" s="192" t="s">
        <v>409</v>
      </c>
      <c r="O201" s="192">
        <v>0</v>
      </c>
      <c r="P201" s="192">
        <v>0</v>
      </c>
      <c r="Q201" s="192">
        <v>0</v>
      </c>
      <c r="R201" s="192" t="s">
        <v>409</v>
      </c>
      <c r="S201" s="192">
        <v>4.5</v>
      </c>
      <c r="T201" s="192" t="s">
        <v>409</v>
      </c>
      <c r="U201" s="192">
        <v>0</v>
      </c>
      <c r="V201" s="192" t="s">
        <v>409</v>
      </c>
      <c r="W201" s="192">
        <v>0</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7</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44753</v>
      </c>
      <c r="K202" s="242">
        <v>45019</v>
      </c>
      <c r="L202" s="91" t="s">
        <v>330</v>
      </c>
      <c r="M202" s="192">
        <v>7</v>
      </c>
      <c r="N202" s="192" t="s">
        <v>409</v>
      </c>
      <c r="O202" s="192">
        <v>0</v>
      </c>
      <c r="P202" s="192">
        <v>0</v>
      </c>
      <c r="Q202" s="192">
        <v>0</v>
      </c>
      <c r="R202" s="192" t="s">
        <v>409</v>
      </c>
      <c r="S202" s="192">
        <v>5.2</v>
      </c>
      <c r="T202" s="192" t="s">
        <v>409</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3.8333333333333299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45019</v>
      </c>
      <c r="K203" s="242">
        <v>45075</v>
      </c>
      <c r="L203" s="91" t="s">
        <v>332</v>
      </c>
      <c r="M203" s="192">
        <v>3.8333333333333299</v>
      </c>
      <c r="N203" s="192" t="s">
        <v>409</v>
      </c>
      <c r="O203" s="192">
        <v>0</v>
      </c>
      <c r="P203" s="192">
        <v>0</v>
      </c>
      <c r="Q203" s="192">
        <v>0</v>
      </c>
      <c r="R203" s="192" t="s">
        <v>409</v>
      </c>
      <c r="S203" s="192">
        <v>3.3</v>
      </c>
      <c r="T203" s="192" t="s">
        <v>409</v>
      </c>
      <c r="U203" s="192">
        <v>0</v>
      </c>
      <c r="V203" s="192" t="s">
        <v>409</v>
      </c>
      <c r="W203" s="192">
        <v>0.25</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7.3029674334022125</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5.3333333333333304</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45019</v>
      </c>
      <c r="K204" s="242">
        <v>45091</v>
      </c>
      <c r="L204" s="91" t="s">
        <v>334</v>
      </c>
      <c r="M204" s="192">
        <v>5.3333333333333304</v>
      </c>
      <c r="N204" s="192">
        <v>10</v>
      </c>
      <c r="O204" s="192">
        <v>0</v>
      </c>
      <c r="P204" s="192">
        <v>0</v>
      </c>
      <c r="Q204" s="192">
        <v>0</v>
      </c>
      <c r="R204" s="192" t="s">
        <v>409</v>
      </c>
      <c r="S204" s="192">
        <v>4.2</v>
      </c>
      <c r="T204" s="192" t="s">
        <v>879</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9.1287092917527666</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8.3333333333333304</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45019</v>
      </c>
      <c r="K205" s="242">
        <v>45091</v>
      </c>
      <c r="L205" s="91" t="s">
        <v>335</v>
      </c>
      <c r="M205" s="192">
        <v>8.3333333333333304</v>
      </c>
      <c r="N205" s="192">
        <v>0</v>
      </c>
      <c r="O205" s="192">
        <v>0</v>
      </c>
      <c r="P205" s="192">
        <v>10</v>
      </c>
      <c r="Q205" s="192">
        <v>0</v>
      </c>
      <c r="R205" s="192" t="s">
        <v>409</v>
      </c>
      <c r="S205" s="192">
        <v>6</v>
      </c>
      <c r="T205" s="192" t="s">
        <v>921</v>
      </c>
      <c r="U205" s="192">
        <v>0</v>
      </c>
      <c r="V205" s="192" t="s">
        <v>922</v>
      </c>
      <c r="W205" s="192">
        <v>9.2592592592592501E-3</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4.5</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44753</v>
      </c>
      <c r="K206" s="242">
        <v>45075</v>
      </c>
      <c r="L206" s="91" t="s">
        <v>337</v>
      </c>
      <c r="M206" s="192">
        <v>4.5</v>
      </c>
      <c r="N206" s="192" t="s">
        <v>409</v>
      </c>
      <c r="O206" s="192">
        <v>0</v>
      </c>
      <c r="P206" s="192">
        <v>0</v>
      </c>
      <c r="Q206" s="192">
        <v>0</v>
      </c>
      <c r="R206" s="192" t="s">
        <v>409</v>
      </c>
      <c r="S206" s="192">
        <v>3.7</v>
      </c>
      <c r="T206" s="192" t="s">
        <v>409</v>
      </c>
      <c r="U206" s="192">
        <v>0</v>
      </c>
      <c r="V206" s="192" t="s">
        <v>409</v>
      </c>
      <c r="W206" s="192">
        <v>0</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740</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7</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44753</v>
      </c>
      <c r="K208" s="242">
        <v>45091</v>
      </c>
      <c r="L208" s="91" t="s">
        <v>339</v>
      </c>
      <c r="M208" s="192">
        <v>7</v>
      </c>
      <c r="N208" s="192">
        <v>0</v>
      </c>
      <c r="O208" s="192">
        <v>0</v>
      </c>
      <c r="P208" s="192">
        <v>0</v>
      </c>
      <c r="Q208" s="192">
        <v>0</v>
      </c>
      <c r="R208" s="192" t="s">
        <v>409</v>
      </c>
      <c r="S208" s="192">
        <v>5.2</v>
      </c>
      <c r="T208" s="192" t="s">
        <v>913</v>
      </c>
      <c r="U208" s="192">
        <v>0</v>
      </c>
      <c r="V208" s="192" t="s">
        <v>409</v>
      </c>
      <c r="W208" s="192">
        <v>0</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5.8333333333333304</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44753</v>
      </c>
      <c r="K209" s="242">
        <v>45091</v>
      </c>
      <c r="L209" s="91" t="s">
        <v>341</v>
      </c>
      <c r="M209" s="192">
        <v>5.8333333333333304</v>
      </c>
      <c r="N209" s="192">
        <v>0</v>
      </c>
      <c r="O209" s="192">
        <v>0</v>
      </c>
      <c r="P209" s="192">
        <v>0</v>
      </c>
      <c r="Q209" s="192">
        <v>0</v>
      </c>
      <c r="R209" s="192" t="s">
        <v>409</v>
      </c>
      <c r="S209" s="192">
        <v>4.5</v>
      </c>
      <c r="T209" s="192" t="s">
        <v>923</v>
      </c>
      <c r="U209" s="192">
        <v>0</v>
      </c>
      <c r="V209" s="192" t="s">
        <v>409</v>
      </c>
      <c r="W209" s="192">
        <v>0</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5.9160797830996161</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10</v>
      </c>
      <c r="J210" s="242">
        <v>44860</v>
      </c>
      <c r="K210" s="242">
        <v>45091</v>
      </c>
      <c r="L210" s="91" t="s">
        <v>343</v>
      </c>
      <c r="M210" s="192">
        <v>3.5</v>
      </c>
      <c r="N210" s="192" t="s">
        <v>409</v>
      </c>
      <c r="O210" s="192">
        <v>0</v>
      </c>
      <c r="P210" s="192">
        <v>0</v>
      </c>
      <c r="Q210" s="192">
        <v>0</v>
      </c>
      <c r="R210" s="192">
        <v>10</v>
      </c>
      <c r="S210" s="192">
        <v>3.1</v>
      </c>
      <c r="T210" s="192" t="s">
        <v>409</v>
      </c>
      <c r="U210" s="192">
        <v>0</v>
      </c>
      <c r="V210" s="192" t="s">
        <v>409</v>
      </c>
      <c r="W210" s="192">
        <v>0</v>
      </c>
      <c r="X210" s="192" t="s">
        <v>861</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3.4156502553198562</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1.1666666666666601</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44753</v>
      </c>
      <c r="K211" s="242">
        <v>45077</v>
      </c>
      <c r="L211" s="91" t="s">
        <v>345</v>
      </c>
      <c r="M211" s="192">
        <v>1.1666666666666601</v>
      </c>
      <c r="N211" s="192">
        <v>10</v>
      </c>
      <c r="O211" s="192">
        <v>0</v>
      </c>
      <c r="P211" s="192">
        <v>0</v>
      </c>
      <c r="Q211" s="192">
        <v>0</v>
      </c>
      <c r="R211" s="192" t="s">
        <v>409</v>
      </c>
      <c r="S211" s="192">
        <v>1.7</v>
      </c>
      <c r="T211" s="192" t="s">
        <v>875</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9.3333333333333304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0</v>
      </c>
      <c r="J212" s="242">
        <v>44753</v>
      </c>
      <c r="K212" s="242">
        <v>45091</v>
      </c>
      <c r="L212" s="91" t="s">
        <v>346</v>
      </c>
      <c r="M212" s="192">
        <v>9.3333333333333304</v>
      </c>
      <c r="N212" s="192">
        <v>0</v>
      </c>
      <c r="O212" s="192">
        <v>0</v>
      </c>
      <c r="P212" s="192">
        <v>0</v>
      </c>
      <c r="Q212" s="192">
        <v>0</v>
      </c>
      <c r="R212" s="192" t="s">
        <v>409</v>
      </c>
      <c r="S212" s="192">
        <v>6.6</v>
      </c>
      <c r="T212" s="192" t="s">
        <v>924</v>
      </c>
      <c r="U212" s="192">
        <v>0</v>
      </c>
      <c r="V212" s="192" t="s">
        <v>409</v>
      </c>
      <c r="W212" s="192">
        <v>3.3613445378151197E-2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8.4656167328001928</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7.1666666666666599</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44860</v>
      </c>
      <c r="K213" s="242">
        <v>45077</v>
      </c>
      <c r="L213" s="91" t="s">
        <v>348</v>
      </c>
      <c r="M213" s="192">
        <v>7.1666666666666599</v>
      </c>
      <c r="N213" s="192">
        <v>10</v>
      </c>
      <c r="O213" s="192">
        <v>0</v>
      </c>
      <c r="P213" s="192">
        <v>0</v>
      </c>
      <c r="Q213" s="192">
        <v>0</v>
      </c>
      <c r="R213" s="192" t="s">
        <v>409</v>
      </c>
      <c r="S213" s="192">
        <v>5.3</v>
      </c>
      <c r="T213" s="192" t="s">
        <v>883</v>
      </c>
      <c r="U213" s="192">
        <v>0</v>
      </c>
      <c r="V213" s="192" t="s">
        <v>409</v>
      </c>
      <c r="W213" s="192">
        <v>0</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2.6666666666666599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44860</v>
      </c>
      <c r="K214" s="242">
        <v>45019</v>
      </c>
      <c r="L214" s="91" t="s">
        <v>349</v>
      </c>
      <c r="M214" s="192">
        <v>2.6666666666666599</v>
      </c>
      <c r="N214" s="192" t="s">
        <v>409</v>
      </c>
      <c r="O214" s="192">
        <v>0</v>
      </c>
      <c r="P214" s="192">
        <v>0</v>
      </c>
      <c r="Q214" s="192">
        <v>0</v>
      </c>
      <c r="R214" s="192" t="s">
        <v>409</v>
      </c>
      <c r="S214" s="192">
        <v>2.6</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9.3094933625126242</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8.6666666666666607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44753</v>
      </c>
      <c r="K215" s="242">
        <v>45075</v>
      </c>
      <c r="L215" s="91" t="s">
        <v>350</v>
      </c>
      <c r="M215" s="192">
        <v>8.6666666666666607</v>
      </c>
      <c r="N215" s="192" t="s">
        <v>409</v>
      </c>
      <c r="O215" s="192">
        <v>0</v>
      </c>
      <c r="P215" s="192">
        <v>0</v>
      </c>
      <c r="Q215" s="192">
        <v>10</v>
      </c>
      <c r="R215" s="192" t="s">
        <v>409</v>
      </c>
      <c r="S215" s="192">
        <v>6.2</v>
      </c>
      <c r="T215" s="192" t="s">
        <v>409</v>
      </c>
      <c r="U215" s="192">
        <v>0</v>
      </c>
      <c r="V215" s="192" t="s">
        <v>409</v>
      </c>
      <c r="W215" s="192">
        <v>0.44897959183673403</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45001</v>
      </c>
      <c r="L216" s="91" t="s">
        <v>741</v>
      </c>
      <c r="M216" s="192" t="s">
        <v>409</v>
      </c>
      <c r="N216" s="192" t="s">
        <v>409</v>
      </c>
      <c r="O216" s="192" t="s">
        <v>409</v>
      </c>
      <c r="P216" s="192">
        <v>0</v>
      </c>
      <c r="Q216" s="192">
        <v>0</v>
      </c>
      <c r="R216" s="192" t="s">
        <v>409</v>
      </c>
      <c r="S216" s="192" t="s">
        <v>409</v>
      </c>
      <c r="T216" s="192" t="s">
        <v>409</v>
      </c>
      <c r="U216" s="192" t="s">
        <v>409</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45014</v>
      </c>
      <c r="L217" s="91" t="s">
        <v>742</v>
      </c>
      <c r="M217" s="192" t="s">
        <v>409</v>
      </c>
      <c r="N217" s="192" t="s">
        <v>409</v>
      </c>
      <c r="O217" s="192" t="s">
        <v>409</v>
      </c>
      <c r="P217" s="192">
        <v>0</v>
      </c>
      <c r="Q217" s="192">
        <v>0</v>
      </c>
      <c r="R217" s="192" t="s">
        <v>409</v>
      </c>
      <c r="S217" s="192" t="s">
        <v>409</v>
      </c>
      <c r="T217" s="192" t="s">
        <v>409</v>
      </c>
      <c r="U217" s="192" t="s">
        <v>409</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45019</v>
      </c>
      <c r="K218" s="242">
        <v>45019</v>
      </c>
      <c r="L218" s="91" t="s">
        <v>351</v>
      </c>
      <c r="M218" s="192">
        <v>10</v>
      </c>
      <c r="N218" s="192" t="s">
        <v>409</v>
      </c>
      <c r="O218" s="192">
        <v>0</v>
      </c>
      <c r="P218" s="192">
        <v>0</v>
      </c>
      <c r="Q218" s="192">
        <v>0</v>
      </c>
      <c r="R218" s="192" t="s">
        <v>409</v>
      </c>
      <c r="S218" s="192">
        <v>7.3</v>
      </c>
      <c r="T218" s="192" t="s">
        <v>409</v>
      </c>
      <c r="U218" s="192">
        <v>0</v>
      </c>
      <c r="V218" s="192" t="s">
        <v>409</v>
      </c>
      <c r="W218" s="192">
        <v>1.85185185185185E-2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7.6666666666666599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44753</v>
      </c>
      <c r="K219" s="242">
        <v>45035</v>
      </c>
      <c r="L219" s="91" t="s">
        <v>353</v>
      </c>
      <c r="M219" s="192">
        <v>7.6666666666666599</v>
      </c>
      <c r="N219" s="192">
        <v>0</v>
      </c>
      <c r="O219" s="192">
        <v>0</v>
      </c>
      <c r="P219" s="192">
        <v>0</v>
      </c>
      <c r="Q219" s="192">
        <v>0</v>
      </c>
      <c r="R219" s="192" t="s">
        <v>409</v>
      </c>
      <c r="S219" s="192">
        <v>5.6</v>
      </c>
      <c r="T219" s="192" t="s">
        <v>844</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4.6666666666666599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45019</v>
      </c>
      <c r="K220" s="242">
        <v>45034</v>
      </c>
      <c r="L220" s="91" t="s">
        <v>355</v>
      </c>
      <c r="M220" s="192">
        <v>4.6666666666666599</v>
      </c>
      <c r="N220" s="192" t="s">
        <v>409</v>
      </c>
      <c r="O220" s="192">
        <v>0</v>
      </c>
      <c r="P220" s="192">
        <v>0</v>
      </c>
      <c r="Q220" s="192">
        <v>0</v>
      </c>
      <c r="R220" s="192" t="s">
        <v>409</v>
      </c>
      <c r="S220" s="192">
        <v>3.8</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743</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5.3333333333333304</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45019</v>
      </c>
      <c r="K222" s="242">
        <v>45091</v>
      </c>
      <c r="L222" s="91" t="s">
        <v>356</v>
      </c>
      <c r="M222" s="192">
        <v>5.3333333333333304</v>
      </c>
      <c r="N222" s="192">
        <v>0</v>
      </c>
      <c r="O222" s="192">
        <v>0</v>
      </c>
      <c r="P222" s="192">
        <v>0</v>
      </c>
      <c r="Q222" s="192">
        <v>0</v>
      </c>
      <c r="R222" s="192" t="s">
        <v>409</v>
      </c>
      <c r="S222" s="192">
        <v>4.2</v>
      </c>
      <c r="T222" s="192" t="s">
        <v>925</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6.8333333333333304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44860</v>
      </c>
      <c r="K223" s="242">
        <v>45014</v>
      </c>
      <c r="L223" s="91" t="s">
        <v>358</v>
      </c>
      <c r="M223" s="192">
        <v>6.8333333333333304</v>
      </c>
      <c r="N223" s="192" t="s">
        <v>409</v>
      </c>
      <c r="O223" s="192">
        <v>0</v>
      </c>
      <c r="P223" s="192">
        <v>0</v>
      </c>
      <c r="Q223" s="192">
        <v>0</v>
      </c>
      <c r="R223" s="192" t="s">
        <v>409</v>
      </c>
      <c r="S223" s="192">
        <v>5.0999999999999996</v>
      </c>
      <c r="T223" s="192" t="s">
        <v>409</v>
      </c>
      <c r="U223" s="192">
        <v>0</v>
      </c>
      <c r="V223" s="192" t="s">
        <v>409</v>
      </c>
      <c r="W223" s="192">
        <v>1.0204081632653E-2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6.7082039324993685</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4.5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44753</v>
      </c>
      <c r="K224" s="242">
        <v>45091</v>
      </c>
      <c r="L224" s="91" t="s">
        <v>360</v>
      </c>
      <c r="M224" s="192">
        <v>4.5</v>
      </c>
      <c r="N224" s="192" t="s">
        <v>409</v>
      </c>
      <c r="O224" s="192">
        <v>0</v>
      </c>
      <c r="P224" s="192">
        <v>10</v>
      </c>
      <c r="Q224" s="192">
        <v>0</v>
      </c>
      <c r="R224" s="192" t="s">
        <v>409</v>
      </c>
      <c r="S224" s="192">
        <v>3.7</v>
      </c>
      <c r="T224" s="192" t="s">
        <v>409</v>
      </c>
      <c r="U224" s="192">
        <v>0</v>
      </c>
      <c r="V224" s="192" t="s">
        <v>926</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6.5</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0</v>
      </c>
      <c r="J225" s="242">
        <v>44860</v>
      </c>
      <c r="K225" s="242">
        <v>45001</v>
      </c>
      <c r="L225" s="91" t="s">
        <v>362</v>
      </c>
      <c r="M225" s="192">
        <v>6.5</v>
      </c>
      <c r="N225" s="192" t="s">
        <v>409</v>
      </c>
      <c r="O225" s="192">
        <v>0</v>
      </c>
      <c r="P225" s="192">
        <v>0</v>
      </c>
      <c r="Q225" s="192">
        <v>0</v>
      </c>
      <c r="R225" s="192" t="s">
        <v>409</v>
      </c>
      <c r="S225" s="192">
        <v>4.9000000000000004</v>
      </c>
      <c r="T225" s="192" t="s">
        <v>409</v>
      </c>
      <c r="U225" s="192">
        <v>0</v>
      </c>
      <c r="V225" s="192" t="s">
        <v>409</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1" stopIfTrue="1" operator="greaterThanOrEqual">
      <formula>0</formula>
    </cfRule>
  </conditionalFormatting>
  <conditionalFormatting sqref="G8:G225">
    <cfRule type="cellIs" dxfId="112" priority="128" stopIfTrue="1" operator="greaterThanOrEqual">
      <formula>0</formula>
    </cfRule>
  </conditionalFormatting>
  <conditionalFormatting sqref="G1:H5">
    <cfRule type="expression" dxfId="111" priority="7" stopIfTrue="1">
      <formula>G1=""</formula>
    </cfRule>
  </conditionalFormatting>
  <conditionalFormatting sqref="G8:H225">
    <cfRule type="expression" dxfId="110" priority="113" stopIfTrue="1">
      <formula>G8=""</formula>
    </cfRule>
  </conditionalFormatting>
  <conditionalFormatting sqref="H1:H5">
    <cfRule type="cellIs" dxfId="109" priority="12" operator="between">
      <formula>0</formula>
      <formula>6.999</formula>
    </cfRule>
    <cfRule type="cellIs" dxfId="108" priority="13" operator="between">
      <formula>7</formula>
      <formula>9.99</formula>
    </cfRule>
    <cfRule type="expression" dxfId="107" priority="14">
      <formula>H1=10</formula>
    </cfRule>
  </conditionalFormatting>
  <conditionalFormatting sqref="H8:H225">
    <cfRule type="expression" dxfId="106" priority="116">
      <formula>H8=10</formula>
    </cfRule>
    <cfRule type="cellIs" dxfId="105" priority="115" operator="between">
      <formula>7</formula>
      <formula>9.99</formula>
    </cfRule>
    <cfRule type="cellIs" dxfId="104" priority="114" operator="between">
      <formula>0</formula>
      <formula>6.999</formula>
    </cfRule>
  </conditionalFormatting>
  <conditionalFormatting sqref="I2:I3">
    <cfRule type="expression" dxfId="103" priority="25">
      <formula>I2=10</formula>
    </cfRule>
    <cfRule type="expression" dxfId="102" priority="22">
      <formula>I2=""</formula>
    </cfRule>
    <cfRule type="cellIs" dxfId="101" priority="23" operator="between">
      <formula>0</formula>
      <formula>6.999</formula>
    </cfRule>
    <cfRule type="cellIs" dxfId="100" priority="24" operator="between">
      <formula>7</formula>
      <formula>9.99</formula>
    </cfRule>
  </conditionalFormatting>
  <conditionalFormatting sqref="I2:I5">
    <cfRule type="expression" dxfId="99" priority="11">
      <formula>I2=10</formula>
    </cfRule>
    <cfRule type="cellIs" dxfId="98" priority="10" operator="between">
      <formula>7</formula>
      <formula>9.99</formula>
    </cfRule>
    <cfRule type="cellIs" dxfId="97" priority="9" operator="between">
      <formula>0</formula>
      <formula>6.999</formula>
    </cfRule>
    <cfRule type="expression" dxfId="96" priority="8">
      <formula>I2=""</formula>
    </cfRule>
  </conditionalFormatting>
  <conditionalFormatting sqref="I4:I5">
    <cfRule type="expression" dxfId="95" priority="6">
      <formula>I4=10</formula>
    </cfRule>
    <cfRule type="cellIs" dxfId="94" priority="5" operator="between">
      <formula>7</formula>
      <formula>9.99</formula>
    </cfRule>
    <cfRule type="cellIs" dxfId="93" priority="4" operator="between">
      <formula>0</formula>
      <formula>6.999</formula>
    </cfRule>
    <cfRule type="expression" dxfId="92" priority="3">
      <formula>I4=""</formula>
    </cfRule>
  </conditionalFormatting>
  <conditionalFormatting sqref="I8:I225">
    <cfRule type="cellIs" dxfId="91" priority="112" stopIfTrue="1" operator="greaterThanOrEqual">
      <formula>0</formula>
    </cfRule>
    <cfRule type="expression" dxfId="90" priority="109">
      <formula>I8=""</formula>
    </cfRule>
  </conditionalFormatting>
  <conditionalFormatting sqref="J8:K225">
    <cfRule type="colorScale" priority="877">
      <colorScale>
        <cfvo type="min"/>
        <cfvo type="max"/>
        <color rgb="FFFCDCDF"/>
        <color rgb="FFF2676B"/>
      </colorScale>
    </cfRule>
  </conditionalFormatting>
  <conditionalFormatting sqref="L8:L225">
    <cfRule type="expression" dxfId="89" priority="35">
      <formula>$L8&lt;&gt;$C8</formula>
    </cfRule>
  </conditionalFormatting>
  <conditionalFormatting sqref="M2:V3 W3:Z3">
    <cfRule type="expression" dxfId="88" priority="27">
      <formula>M2&lt;&gt;L2</formula>
    </cfRule>
    <cfRule type="expression" dxfId="87" priority="26">
      <formula>M2=L2</formula>
    </cfRule>
    <cfRule type="expression" dxfId="86" priority="28">
      <formula>M2=L2</formula>
    </cfRule>
  </conditionalFormatting>
  <conditionalFormatting sqref="M198:X225 M8:Z197">
    <cfRule type="colorScale" priority="34">
      <colorScale>
        <cfvo type="num" val="0"/>
        <cfvo type="num" val="10"/>
        <color rgb="FFFCFCFF"/>
        <color rgb="FFFFFF00"/>
      </colorScale>
    </cfRule>
  </conditionalFormatting>
  <conditionalFormatting sqref="M6:Z6">
    <cfRule type="expression" dxfId="85" priority="18">
      <formula>ISNUMBER(SEARCH("_raw",M$7))</formula>
    </cfRule>
  </conditionalFormatting>
  <conditionalFormatting sqref="M8:Z197 M198:X225">
    <cfRule type="expression" dxfId="84" priority="33" stopIfTrue="1">
      <formula>ISNUMBER(SEARCH("_raw",M$7))</formula>
    </cfRule>
  </conditionalFormatting>
  <conditionalFormatting sqref="W2:AD3">
    <cfRule type="expression" dxfId="83" priority="31">
      <formula>W2=R2</formula>
    </cfRule>
    <cfRule type="expression" dxfId="82" priority="29">
      <formula>W2=R2</formula>
    </cfRule>
    <cfRule type="expression" dxfId="81"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ADE86766-86E7-B54F-BE7F-98D38EDD2D54}">
            <xm:f>Parameters!$D$37</xm:f>
            <x14:dxf>
              <font>
                <sz val="12"/>
                <color rgb="FF000000"/>
                <name val="Arial"/>
              </font>
              <fill>
                <patternFill patternType="solid">
                  <bgColor rgb="FFE35A3A"/>
                </patternFill>
              </fill>
            </x14:dxf>
          </x14:cfRule>
          <x14:cfRule type="cellIs" priority="20"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126" stopIfTrue="1" operator="greaterThanOrEqual" id="{9388250E-4FB0-3F40-BAB2-3DEF92C32D4C}">
            <xm:f>Parameters!$D$37</xm:f>
            <x14:dxf>
              <font>
                <sz val="12"/>
                <color rgb="FF000000"/>
                <name val="Arial"/>
              </font>
              <fill>
                <patternFill patternType="solid">
                  <bgColor rgb="FFE35A3A"/>
                </patternFill>
              </fill>
            </x14:dxf>
          </x14:cfRule>
          <x14:cfRule type="cellIs" priority="127" stopIfTrue="1" operator="greaterThanOrEqual" id="{E37548A8-C4C0-6646-9CC6-639A4C8AD3A8}">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4244786C-0C18-E149-99A5-3DB628AC5E3B}">
            <xm:f>Parameters!$D$41</xm:f>
            <x14:dxf>
              <font>
                <sz val="12"/>
                <color rgb="FF000000"/>
                <name val="Arial"/>
              </font>
              <fill>
                <patternFill patternType="solid">
                  <bgColor rgb="FFF2676B"/>
                </patternFill>
              </fill>
            </x14:dxf>
          </x14:cfRule>
          <x14:cfRule type="cellIs" priority="17" stopIfTrue="1" operator="between" id="{643A0826-D306-E444-BF79-8FCBF966CCFA}">
            <xm:f>0</xm:f>
            <xm:f>Parameters!$D$42</xm:f>
            <x14:dxf>
              <font>
                <sz val="12"/>
                <color rgb="FF000000"/>
                <name val="Arial"/>
              </font>
              <fill>
                <patternFill patternType="solid">
                  <bgColor rgb="FFFCDCDF"/>
                </patternFill>
              </fill>
            </x14:dxf>
          </x14:cfRule>
          <x14:cfRule type="cellIs" priority="16"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19" stopIfTrue="1" operator="between" id="{12C92172-44DD-2F42-B3E9-197819313C94}">
            <xm:f>0</xm:f>
            <xm:f>Parameters!$D$42</xm:f>
            <x14:dxf>
              <font>
                <sz val="12"/>
                <color rgb="FF000000"/>
                <name val="Arial"/>
              </font>
              <fill>
                <patternFill patternType="solid">
                  <bgColor rgb="FFFCDCDF"/>
                </patternFill>
              </fill>
            </x14:dxf>
          </x14:cfRule>
          <x14:cfRule type="cellIs" priority="118" stopIfTrue="1" operator="greaterThanOrEqual" id="{5E686F7C-38DD-3049-9BB8-EFBC380BDC6B}">
            <xm:f>Parameters!$D$42</xm:f>
            <x14:dxf>
              <font>
                <sz val="12"/>
                <color rgb="FF000000"/>
                <name val="Arial"/>
              </font>
              <fill>
                <patternFill patternType="solid">
                  <bgColor rgb="FFF7A9AC"/>
                </patternFill>
              </fill>
            </x14:dxf>
          </x14:cfRule>
          <x14:cfRule type="cellIs" priority="117"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1" stopIfTrue="1" operator="greaterThanOrEqual" id="{B64B1B6B-C903-3340-ADBE-9CDC8155F804}">
            <xm:f>Parameters!$D$38</xm:f>
            <x14:dxf>
              <font>
                <sz val="12"/>
                <color rgb="FF000000"/>
                <name val="Arial"/>
              </font>
              <fill>
                <patternFill patternType="solid">
                  <bgColor rgb="FFF9BF8E"/>
                </patternFill>
              </fill>
            </x14:dxf>
          </x14:cfRule>
          <x14:cfRule type="cellIs" priority="110" stopIfTrue="1" operator="greaterThanOrEqual" id="{58298C33-4F21-2340-8EC6-4AF30FEE70C4}">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selection activeCell="P20" sqref="P20"/>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N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N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617</v>
      </c>
      <c r="K7" s="243" t="s">
        <v>618</v>
      </c>
      <c r="L7" s="244" t="s">
        <v>2</v>
      </c>
      <c r="M7" s="247" t="s">
        <v>506</v>
      </c>
      <c r="N7" s="247" t="s">
        <v>629</v>
      </c>
      <c r="O7" s="247" t="s">
        <v>413</v>
      </c>
      <c r="P7" s="247" t="s">
        <v>523</v>
      </c>
      <c r="Q7" s="247" t="s">
        <v>630</v>
      </c>
      <c r="R7" s="247" t="s">
        <v>631</v>
      </c>
      <c r="S7" s="247" t="s">
        <v>632</v>
      </c>
      <c r="T7" s="247" t="s">
        <v>472</v>
      </c>
      <c r="U7" s="247" t="s">
        <v>633</v>
      </c>
      <c r="V7" s="247" t="s">
        <v>529</v>
      </c>
      <c r="W7" s="247" t="s">
        <v>526</v>
      </c>
      <c r="X7" s="247" t="s">
        <v>816</v>
      </c>
      <c r="Y7" s="247" t="s">
        <v>634</v>
      </c>
      <c r="Z7" s="247" t="s">
        <v>635</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#N/A</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716</v>
      </c>
      <c r="M8" s="192" t="s">
        <v>409</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4.2257712736426001</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1.7857142857143</v>
      </c>
      <c r="J9" s="242">
        <v>44778</v>
      </c>
      <c r="K9" s="242">
        <v>44753</v>
      </c>
      <c r="L9" s="91" t="s">
        <v>7</v>
      </c>
      <c r="M9" s="192">
        <v>10</v>
      </c>
      <c r="N9" s="192">
        <v>9.4816856330014208</v>
      </c>
      <c r="O9" s="192">
        <v>0</v>
      </c>
      <c r="P9" s="192">
        <v>0</v>
      </c>
      <c r="Q9" s="192" t="s">
        <v>409</v>
      </c>
      <c r="R9" s="192">
        <v>1.7857142857143</v>
      </c>
      <c r="S9" s="192">
        <v>0</v>
      </c>
      <c r="T9" s="192" t="s">
        <v>626</v>
      </c>
      <c r="U9" s="192">
        <v>105.9</v>
      </c>
      <c r="V9" s="192">
        <v>-1.6892008802348399</v>
      </c>
      <c r="W9" s="192" t="s">
        <v>409</v>
      </c>
      <c r="X9" s="192" t="s">
        <v>847</v>
      </c>
      <c r="Y9" s="192">
        <v>3.5714285714285997E-2</v>
      </c>
      <c r="Z9" s="192">
        <v>-36.904761904761898</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7.4333214262078027</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5.5254267425319998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10</v>
      </c>
      <c r="J10" s="242">
        <v>44860</v>
      </c>
      <c r="K10" s="242">
        <v>45091</v>
      </c>
      <c r="L10" s="91" t="s">
        <v>9</v>
      </c>
      <c r="M10" s="192">
        <v>0</v>
      </c>
      <c r="N10" s="192">
        <v>5.5254267425319998</v>
      </c>
      <c r="O10" s="192">
        <v>0</v>
      </c>
      <c r="P10" s="192">
        <v>0</v>
      </c>
      <c r="Q10" s="192" t="s">
        <v>409</v>
      </c>
      <c r="R10" s="192">
        <v>7</v>
      </c>
      <c r="S10" s="192">
        <v>10</v>
      </c>
      <c r="T10" s="192" t="s">
        <v>409</v>
      </c>
      <c r="U10" s="192">
        <v>88.1</v>
      </c>
      <c r="V10" s="192">
        <v>8.8033632960026101E-2</v>
      </c>
      <c r="W10" s="192" t="s">
        <v>409</v>
      </c>
      <c r="X10" s="192" t="s">
        <v>409</v>
      </c>
      <c r="Y10" s="192">
        <v>0.26190476190476097</v>
      </c>
      <c r="Z10" s="192">
        <v>67.999999999999901</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44860</v>
      </c>
      <c r="K11" s="242">
        <v>45056</v>
      </c>
      <c r="L11" s="91" t="s">
        <v>11</v>
      </c>
      <c r="M11" s="192">
        <v>0</v>
      </c>
      <c r="N11" s="192">
        <v>0</v>
      </c>
      <c r="O11" s="192" t="s">
        <v>409</v>
      </c>
      <c r="P11" s="192">
        <v>0</v>
      </c>
      <c r="Q11" s="192" t="s">
        <v>409</v>
      </c>
      <c r="R11" s="192">
        <v>0</v>
      </c>
      <c r="S11" s="192">
        <v>0</v>
      </c>
      <c r="T11" s="192" t="s">
        <v>409</v>
      </c>
      <c r="U11" s="192">
        <v>56.7</v>
      </c>
      <c r="V11" s="192" t="s">
        <v>409</v>
      </c>
      <c r="W11" s="192" t="s">
        <v>409</v>
      </c>
      <c r="X11" s="192" t="s">
        <v>409</v>
      </c>
      <c r="Y11" s="192">
        <v>0</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#N/A</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717</v>
      </c>
      <c r="M12" s="192" t="s">
        <v>409</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44860</v>
      </c>
      <c r="K13" s="242">
        <v>44860</v>
      </c>
      <c r="L13" s="91" t="s">
        <v>13</v>
      </c>
      <c r="M13" s="192">
        <v>0</v>
      </c>
      <c r="N13" s="192">
        <v>0</v>
      </c>
      <c r="O13" s="192" t="s">
        <v>409</v>
      </c>
      <c r="P13" s="192">
        <v>0</v>
      </c>
      <c r="Q13" s="192" t="s">
        <v>409</v>
      </c>
      <c r="R13" s="192">
        <v>0</v>
      </c>
      <c r="S13" s="192" t="s">
        <v>409</v>
      </c>
      <c r="T13" s="192" t="s">
        <v>409</v>
      </c>
      <c r="U13" s="192">
        <v>39.1</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44860</v>
      </c>
      <c r="K14" s="242">
        <v>45077</v>
      </c>
      <c r="L14" s="91" t="s">
        <v>15</v>
      </c>
      <c r="M14" s="192">
        <v>0</v>
      </c>
      <c r="N14" s="192">
        <v>0</v>
      </c>
      <c r="O14" s="192">
        <v>0</v>
      </c>
      <c r="P14" s="192">
        <v>0</v>
      </c>
      <c r="Q14" s="192" t="s">
        <v>409</v>
      </c>
      <c r="R14" s="192">
        <v>0</v>
      </c>
      <c r="S14" s="192">
        <v>0</v>
      </c>
      <c r="T14" s="192" t="s">
        <v>409</v>
      </c>
      <c r="U14" s="192">
        <v>47.9</v>
      </c>
      <c r="V14" s="192">
        <v>-0.37154450501821301</v>
      </c>
      <c r="W14" s="192" t="s">
        <v>409</v>
      </c>
      <c r="X14" s="192" t="s">
        <v>409</v>
      </c>
      <c r="Y14" s="192">
        <v>0</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2.4432182014387256</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0.83570412517780901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7.1428571428571299</v>
      </c>
      <c r="J15" s="242">
        <v>44860</v>
      </c>
      <c r="K15" s="242">
        <v>44998</v>
      </c>
      <c r="L15" s="91" t="s">
        <v>17</v>
      </c>
      <c r="M15" s="192">
        <v>0</v>
      </c>
      <c r="N15" s="192">
        <v>0.83570412517780901</v>
      </c>
      <c r="O15" s="192">
        <v>0</v>
      </c>
      <c r="P15" s="192">
        <v>0</v>
      </c>
      <c r="Q15" s="192">
        <v>7</v>
      </c>
      <c r="R15" s="192">
        <v>7.1428571428571299</v>
      </c>
      <c r="S15" s="192">
        <v>0</v>
      </c>
      <c r="T15" s="192" t="s">
        <v>409</v>
      </c>
      <c r="U15" s="192">
        <v>67</v>
      </c>
      <c r="V15" s="192">
        <v>-0.272872107564749</v>
      </c>
      <c r="W15" s="192" t="s">
        <v>409</v>
      </c>
      <c r="X15" s="192" t="s">
        <v>848</v>
      </c>
      <c r="Y15" s="192">
        <v>0.14285714285714199</v>
      </c>
      <c r="Z15" s="192">
        <v>-29.411764705882302</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#N/A</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718</v>
      </c>
      <c r="M16" s="193" t="s">
        <v>409</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44860</v>
      </c>
      <c r="K17" s="242">
        <v>44753</v>
      </c>
      <c r="L17" s="91" t="s">
        <v>19</v>
      </c>
      <c r="M17" s="192">
        <v>0</v>
      </c>
      <c r="N17" s="192">
        <v>0</v>
      </c>
      <c r="O17" s="192" t="s">
        <v>409</v>
      </c>
      <c r="P17" s="192">
        <v>0</v>
      </c>
      <c r="Q17" s="192" t="s">
        <v>409</v>
      </c>
      <c r="R17" s="192" t="s">
        <v>409</v>
      </c>
      <c r="S17" s="192" t="s">
        <v>409</v>
      </c>
      <c r="T17" s="192" t="s">
        <v>409</v>
      </c>
      <c r="U17" s="192">
        <v>54.2</v>
      </c>
      <c r="V17" s="192" t="s">
        <v>409</v>
      </c>
      <c r="W17" s="192" t="s">
        <v>409</v>
      </c>
      <c r="X17" s="192" t="s">
        <v>409</v>
      </c>
      <c r="Y17" s="192" t="s">
        <v>409</v>
      </c>
      <c r="Z17" s="192" t="s">
        <v>409</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44860</v>
      </c>
      <c r="K18" s="242">
        <v>44966</v>
      </c>
      <c r="L18" s="91" t="s">
        <v>21</v>
      </c>
      <c r="M18" s="192">
        <v>0</v>
      </c>
      <c r="N18" s="192">
        <v>0</v>
      </c>
      <c r="O18" s="192" t="s">
        <v>409</v>
      </c>
      <c r="P18" s="192">
        <v>0</v>
      </c>
      <c r="Q18" s="192" t="s">
        <v>409</v>
      </c>
      <c r="R18" s="192">
        <v>0</v>
      </c>
      <c r="S18" s="192">
        <v>0</v>
      </c>
      <c r="T18" s="192" t="s">
        <v>409</v>
      </c>
      <c r="U18" s="192">
        <v>22.7</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44860</v>
      </c>
      <c r="K19" s="242">
        <v>44860</v>
      </c>
      <c r="L19" s="91" t="s">
        <v>23</v>
      </c>
      <c r="M19" s="192">
        <v>0</v>
      </c>
      <c r="N19" s="192">
        <v>0</v>
      </c>
      <c r="O19" s="192" t="s">
        <v>409</v>
      </c>
      <c r="P19" s="192">
        <v>0</v>
      </c>
      <c r="Q19" s="192" t="s">
        <v>409</v>
      </c>
      <c r="R19" s="192">
        <v>0</v>
      </c>
      <c r="S19" s="192" t="s">
        <v>409</v>
      </c>
      <c r="T19" s="192" t="s">
        <v>409</v>
      </c>
      <c r="U19" s="192">
        <v>25.4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3.9166956709275804</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2.1915007112375502</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7</v>
      </c>
      <c r="J20" s="242">
        <v>44860</v>
      </c>
      <c r="K20" s="242">
        <v>44753</v>
      </c>
      <c r="L20" s="91" t="s">
        <v>25</v>
      </c>
      <c r="M20" s="192">
        <v>0</v>
      </c>
      <c r="N20" s="192">
        <v>2.1915007112375502</v>
      </c>
      <c r="O20" s="192">
        <v>0</v>
      </c>
      <c r="P20" s="192">
        <v>0</v>
      </c>
      <c r="Q20" s="192">
        <v>7</v>
      </c>
      <c r="R20" s="192">
        <v>4.1666666666666599</v>
      </c>
      <c r="S20" s="192">
        <v>0</v>
      </c>
      <c r="T20" s="192" t="s">
        <v>409</v>
      </c>
      <c r="U20" s="192">
        <v>73.099999999999994</v>
      </c>
      <c r="V20" s="192">
        <v>-0.33310860477728499</v>
      </c>
      <c r="W20" s="192" t="s">
        <v>409</v>
      </c>
      <c r="X20" s="192" t="s">
        <v>848</v>
      </c>
      <c r="Y20" s="192">
        <v>8.3333333333333204E-2</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45091</v>
      </c>
      <c r="L21" s="91" t="s">
        <v>27</v>
      </c>
      <c r="M21" s="192">
        <v>10</v>
      </c>
      <c r="N21" s="192">
        <v>7.1479374110952998</v>
      </c>
      <c r="O21" s="192">
        <v>0</v>
      </c>
      <c r="P21" s="192">
        <v>0</v>
      </c>
      <c r="Q21" s="192" t="s">
        <v>409</v>
      </c>
      <c r="R21" s="192">
        <v>0</v>
      </c>
      <c r="S21" s="192">
        <v>0</v>
      </c>
      <c r="T21" s="192" t="s">
        <v>627</v>
      </c>
      <c r="U21" s="192">
        <v>95.4</v>
      </c>
      <c r="V21" s="192">
        <v>-2.1623624265698602</v>
      </c>
      <c r="W21" s="192" t="s">
        <v>409</v>
      </c>
      <c r="X21" s="192" t="s">
        <v>409</v>
      </c>
      <c r="Y21" s="192">
        <v>0</v>
      </c>
      <c r="Z21" s="192">
        <v>-22.857142857142801</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44860</v>
      </c>
      <c r="K22" s="242">
        <v>44929</v>
      </c>
      <c r="L22" s="91" t="s">
        <v>29</v>
      </c>
      <c r="M22" s="192">
        <v>0</v>
      </c>
      <c r="N22" s="192">
        <v>0</v>
      </c>
      <c r="O22" s="192" t="s">
        <v>409</v>
      </c>
      <c r="P22" s="192">
        <v>0</v>
      </c>
      <c r="Q22" s="192" t="s">
        <v>409</v>
      </c>
      <c r="R22" s="192">
        <v>0</v>
      </c>
      <c r="S22" s="192">
        <v>0</v>
      </c>
      <c r="T22" s="192" t="s">
        <v>409</v>
      </c>
      <c r="U22" s="192">
        <v>31.9</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4.3808942270400388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2.0581436699857698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9.3250216242899295</v>
      </c>
      <c r="J23" s="242">
        <v>44860</v>
      </c>
      <c r="K23" s="242">
        <v>45075</v>
      </c>
      <c r="L23" s="91" t="s">
        <v>31</v>
      </c>
      <c r="M23" s="192">
        <v>0</v>
      </c>
      <c r="N23" s="192">
        <v>2.0581436699857698</v>
      </c>
      <c r="O23" s="192">
        <v>9.3250216242899295</v>
      </c>
      <c r="P23" s="192">
        <v>0</v>
      </c>
      <c r="Q23" s="192">
        <v>7</v>
      </c>
      <c r="R23" s="192">
        <v>0</v>
      </c>
      <c r="S23" s="192">
        <v>0</v>
      </c>
      <c r="T23" s="192" t="s">
        <v>409</v>
      </c>
      <c r="U23" s="192">
        <v>72.5</v>
      </c>
      <c r="V23" s="192">
        <v>0.93250216242899298</v>
      </c>
      <c r="W23" s="192" t="s">
        <v>409</v>
      </c>
      <c r="X23" s="192" t="s">
        <v>849</v>
      </c>
      <c r="Y23" s="192">
        <v>0</v>
      </c>
      <c r="Z23" s="192">
        <v>-28</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45091</v>
      </c>
      <c r="L24" s="91" t="s">
        <v>33</v>
      </c>
      <c r="M24" s="192">
        <v>10</v>
      </c>
      <c r="N24" s="192">
        <v>6.0588549075391098</v>
      </c>
      <c r="O24" s="192">
        <v>10</v>
      </c>
      <c r="P24" s="192">
        <v>10</v>
      </c>
      <c r="Q24" s="192" t="s">
        <v>409</v>
      </c>
      <c r="R24" s="192">
        <v>0</v>
      </c>
      <c r="S24" s="192">
        <v>10</v>
      </c>
      <c r="T24" s="192" t="s">
        <v>626</v>
      </c>
      <c r="U24" s="192">
        <v>90.5</v>
      </c>
      <c r="V24" s="192">
        <v>2.19421990510325</v>
      </c>
      <c r="W24" s="192" t="s">
        <v>817</v>
      </c>
      <c r="X24" s="192" t="s">
        <v>409</v>
      </c>
      <c r="Y24" s="192">
        <v>0</v>
      </c>
      <c r="Z24" s="192">
        <v>89.015544041450696</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4.6227969055888147</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4.72528449502133</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4.5225321888740702</v>
      </c>
      <c r="J25" s="242">
        <v>44860</v>
      </c>
      <c r="K25" s="242">
        <v>45075</v>
      </c>
      <c r="L25" s="91" t="s">
        <v>35</v>
      </c>
      <c r="M25" s="192">
        <v>0</v>
      </c>
      <c r="N25" s="192">
        <v>4.72528449502133</v>
      </c>
      <c r="O25" s="192">
        <v>4.5225321888740702</v>
      </c>
      <c r="P25" s="192">
        <v>0</v>
      </c>
      <c r="Q25" s="192" t="s">
        <v>409</v>
      </c>
      <c r="R25" s="192">
        <v>0</v>
      </c>
      <c r="S25" s="192">
        <v>0</v>
      </c>
      <c r="T25" s="192" t="s">
        <v>409</v>
      </c>
      <c r="U25" s="192">
        <v>84.5</v>
      </c>
      <c r="V25" s="192">
        <v>0.45225321888740699</v>
      </c>
      <c r="W25" s="192" t="s">
        <v>409</v>
      </c>
      <c r="X25" s="192" t="s">
        <v>409</v>
      </c>
      <c r="Y25" s="192">
        <v>0</v>
      </c>
      <c r="Z25" s="192">
        <v>-2.5830258302582898</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1.19047619047619</v>
      </c>
      <c r="J26" s="242">
        <v>44860</v>
      </c>
      <c r="K26" s="242">
        <v>44966</v>
      </c>
      <c r="L26" s="91" t="s">
        <v>37</v>
      </c>
      <c r="M26" s="192">
        <v>0</v>
      </c>
      <c r="N26" s="192">
        <v>0</v>
      </c>
      <c r="O26" s="192" t="s">
        <v>409</v>
      </c>
      <c r="P26" s="192">
        <v>0</v>
      </c>
      <c r="Q26" s="192" t="s">
        <v>409</v>
      </c>
      <c r="R26" s="192">
        <v>1.19047619047619</v>
      </c>
      <c r="S26" s="192">
        <v>0</v>
      </c>
      <c r="T26" s="192" t="s">
        <v>409</v>
      </c>
      <c r="U26" s="192">
        <v>51.6</v>
      </c>
      <c r="V26" s="192" t="s">
        <v>409</v>
      </c>
      <c r="W26" s="192" t="s">
        <v>409</v>
      </c>
      <c r="X26" s="192" t="s">
        <v>409</v>
      </c>
      <c r="Y26" s="192">
        <v>2.3809523809523898E-2</v>
      </c>
      <c r="Z26" s="192">
        <v>-100</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0.74679943100995505</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44860</v>
      </c>
      <c r="K27" s="242">
        <v>44860</v>
      </c>
      <c r="L27" s="91" t="s">
        <v>39</v>
      </c>
      <c r="M27" s="192">
        <v>0</v>
      </c>
      <c r="N27" s="192">
        <v>0.74679943100995505</v>
      </c>
      <c r="O27" s="192" t="s">
        <v>409</v>
      </c>
      <c r="P27" s="192">
        <v>0</v>
      </c>
      <c r="Q27" s="192" t="s">
        <v>409</v>
      </c>
      <c r="R27" s="192">
        <v>0</v>
      </c>
      <c r="S27" s="192" t="s">
        <v>409</v>
      </c>
      <c r="T27" s="192" t="s">
        <v>409</v>
      </c>
      <c r="U27" s="192">
        <v>66.599999999999994</v>
      </c>
      <c r="V27" s="192" t="s">
        <v>409</v>
      </c>
      <c r="W27" s="192" t="s">
        <v>409</v>
      </c>
      <c r="X27" s="192" t="s">
        <v>409</v>
      </c>
      <c r="Y27" s="192">
        <v>0</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44860</v>
      </c>
      <c r="K28" s="242">
        <v>44860</v>
      </c>
      <c r="L28" s="91" t="s">
        <v>40</v>
      </c>
      <c r="M28" s="192">
        <v>0</v>
      </c>
      <c r="N28" s="192">
        <v>0</v>
      </c>
      <c r="O28" s="192" t="s">
        <v>409</v>
      </c>
      <c r="P28" s="192">
        <v>0</v>
      </c>
      <c r="Q28" s="192" t="s">
        <v>409</v>
      </c>
      <c r="R28" s="192">
        <v>0</v>
      </c>
      <c r="S28" s="192" t="s">
        <v>409</v>
      </c>
      <c r="T28" s="192" t="s">
        <v>409</v>
      </c>
      <c r="U28" s="192">
        <v>50.6</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3.006433752316013</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2.16927453769559</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4.1666666666666599</v>
      </c>
      <c r="J29" s="242">
        <v>44860</v>
      </c>
      <c r="K29" s="242">
        <v>44867</v>
      </c>
      <c r="L29" s="91" t="s">
        <v>42</v>
      </c>
      <c r="M29" s="192">
        <v>0</v>
      </c>
      <c r="N29" s="192">
        <v>2.16927453769559</v>
      </c>
      <c r="O29" s="192" t="s">
        <v>409</v>
      </c>
      <c r="P29" s="192">
        <v>0</v>
      </c>
      <c r="Q29" s="192" t="s">
        <v>409</v>
      </c>
      <c r="R29" s="192">
        <v>4.1666666666666599</v>
      </c>
      <c r="S29" s="192" t="s">
        <v>409</v>
      </c>
      <c r="T29" s="192" t="s">
        <v>409</v>
      </c>
      <c r="U29" s="192">
        <v>73</v>
      </c>
      <c r="V29" s="192" t="s">
        <v>409</v>
      </c>
      <c r="W29" s="192" t="s">
        <v>409</v>
      </c>
      <c r="X29" s="192" t="s">
        <v>409</v>
      </c>
      <c r="Y29" s="192">
        <v>8.3333333333333204E-2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1.21354907539118</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44860</v>
      </c>
      <c r="K30" s="242">
        <v>45043</v>
      </c>
      <c r="L30" s="91" t="s">
        <v>44</v>
      </c>
      <c r="M30" s="192">
        <v>0</v>
      </c>
      <c r="N30" s="192">
        <v>1.21354907539118</v>
      </c>
      <c r="O30" s="192" t="s">
        <v>409</v>
      </c>
      <c r="P30" s="192">
        <v>0</v>
      </c>
      <c r="Q30" s="192" t="s">
        <v>409</v>
      </c>
      <c r="R30" s="192">
        <v>0</v>
      </c>
      <c r="S30" s="192">
        <v>0</v>
      </c>
      <c r="T30" s="192" t="s">
        <v>409</v>
      </c>
      <c r="U30" s="192">
        <v>68.7</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44860</v>
      </c>
      <c r="K31" s="242">
        <v>45091</v>
      </c>
      <c r="L31" s="91" t="s">
        <v>46</v>
      </c>
      <c r="M31" s="192">
        <v>0</v>
      </c>
      <c r="N31" s="192">
        <v>0</v>
      </c>
      <c r="O31" s="192">
        <v>0</v>
      </c>
      <c r="P31" s="192">
        <v>0</v>
      </c>
      <c r="Q31" s="192" t="s">
        <v>409</v>
      </c>
      <c r="R31" s="192">
        <v>0</v>
      </c>
      <c r="S31" s="192">
        <v>0</v>
      </c>
      <c r="T31" s="192" t="s">
        <v>409</v>
      </c>
      <c r="U31" s="192">
        <v>62.1</v>
      </c>
      <c r="V31" s="192">
        <v>-1.9226477878475401</v>
      </c>
      <c r="W31" s="192" t="s">
        <v>409</v>
      </c>
      <c r="X31" s="192" t="s">
        <v>409</v>
      </c>
      <c r="Y31" s="192">
        <v>0</v>
      </c>
      <c r="Z31" s="192">
        <v>-38.461538461538403</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#N/A</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719</v>
      </c>
      <c r="M32" s="192" t="s">
        <v>409</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2.2581792318634402</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0</v>
      </c>
      <c r="J33" s="242">
        <v>44860</v>
      </c>
      <c r="K33" s="242">
        <v>45056</v>
      </c>
      <c r="L33" s="91" t="s">
        <v>48</v>
      </c>
      <c r="M33" s="192">
        <v>0</v>
      </c>
      <c r="N33" s="192">
        <v>2.2581792318634402</v>
      </c>
      <c r="O33" s="192" t="s">
        <v>409</v>
      </c>
      <c r="P33" s="192">
        <v>0</v>
      </c>
      <c r="Q33" s="192" t="s">
        <v>409</v>
      </c>
      <c r="R33" s="192">
        <v>0</v>
      </c>
      <c r="S33" s="192">
        <v>0</v>
      </c>
      <c r="T33" s="192" t="s">
        <v>409</v>
      </c>
      <c r="U33" s="192">
        <v>73.400000000000006</v>
      </c>
      <c r="V33" s="192" t="s">
        <v>409</v>
      </c>
      <c r="W33" s="192" t="s">
        <v>409</v>
      </c>
      <c r="X33" s="192" t="s">
        <v>409</v>
      </c>
      <c r="Y33" s="192">
        <v>0</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4.4278260441783779</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2.3693100995732501</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8.2748321889294392</v>
      </c>
      <c r="J34" s="242">
        <v>44860</v>
      </c>
      <c r="K34" s="242">
        <v>45091</v>
      </c>
      <c r="L34" s="91" t="s">
        <v>50</v>
      </c>
      <c r="M34" s="192">
        <v>0</v>
      </c>
      <c r="N34" s="192">
        <v>2.3693100995732501</v>
      </c>
      <c r="O34" s="192">
        <v>8.2748321889294392</v>
      </c>
      <c r="P34" s="192">
        <v>0</v>
      </c>
      <c r="Q34" s="192" t="s">
        <v>409</v>
      </c>
      <c r="R34" s="192">
        <v>0</v>
      </c>
      <c r="S34" s="192">
        <v>0</v>
      </c>
      <c r="T34" s="192" t="s">
        <v>409</v>
      </c>
      <c r="U34" s="192">
        <v>73.900000000000006</v>
      </c>
      <c r="V34" s="192">
        <v>0.82748321889294396</v>
      </c>
      <c r="W34" s="192" t="s">
        <v>409</v>
      </c>
      <c r="X34" s="192" t="s">
        <v>409</v>
      </c>
      <c r="Y34" s="192">
        <v>0</v>
      </c>
      <c r="Z34" s="192">
        <v>-11.807732497387599</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44860</v>
      </c>
      <c r="K35" s="242">
        <v>44860</v>
      </c>
      <c r="L35" s="91" t="s">
        <v>52</v>
      </c>
      <c r="M35" s="192">
        <v>0</v>
      </c>
      <c r="N35" s="192">
        <v>0</v>
      </c>
      <c r="O35" s="192" t="s">
        <v>409</v>
      </c>
      <c r="P35" s="192">
        <v>0</v>
      </c>
      <c r="Q35" s="192" t="s">
        <v>409</v>
      </c>
      <c r="R35" s="192">
        <v>0</v>
      </c>
      <c r="S35" s="192" t="s">
        <v>409</v>
      </c>
      <c r="T35" s="192" t="s">
        <v>409</v>
      </c>
      <c r="U35" s="192">
        <v>45.9</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44860</v>
      </c>
      <c r="K36" s="242">
        <v>44860</v>
      </c>
      <c r="L36" s="91" t="s">
        <v>54</v>
      </c>
      <c r="M36" s="192">
        <v>0</v>
      </c>
      <c r="N36" s="192">
        <v>0</v>
      </c>
      <c r="O36" s="192" t="s">
        <v>409</v>
      </c>
      <c r="P36" s="192">
        <v>0</v>
      </c>
      <c r="Q36" s="192" t="s">
        <v>409</v>
      </c>
      <c r="R36" s="192">
        <v>0</v>
      </c>
      <c r="S36" s="192" t="s">
        <v>409</v>
      </c>
      <c r="T36" s="192" t="s">
        <v>409</v>
      </c>
      <c r="U36" s="192">
        <v>55.1</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0.92460881934566197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44860</v>
      </c>
      <c r="K37" s="242">
        <v>44860</v>
      </c>
      <c r="L37" s="91" t="s">
        <v>56</v>
      </c>
      <c r="M37" s="192">
        <v>0</v>
      </c>
      <c r="N37" s="192">
        <v>0.92460881934566197</v>
      </c>
      <c r="O37" s="192" t="s">
        <v>409</v>
      </c>
      <c r="P37" s="192">
        <v>0</v>
      </c>
      <c r="Q37" s="192" t="s">
        <v>409</v>
      </c>
      <c r="R37" s="192">
        <v>0</v>
      </c>
      <c r="S37" s="192" t="s">
        <v>409</v>
      </c>
      <c r="T37" s="192" t="s">
        <v>409</v>
      </c>
      <c r="U37" s="192">
        <v>67.400000000000006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7</v>
      </c>
      <c r="J38" s="242">
        <v>44860</v>
      </c>
      <c r="K38" s="242">
        <v>45091</v>
      </c>
      <c r="L38" s="91" t="s">
        <v>58</v>
      </c>
      <c r="M38" s="192">
        <v>0</v>
      </c>
      <c r="N38" s="192">
        <v>0</v>
      </c>
      <c r="O38" s="192">
        <v>0</v>
      </c>
      <c r="P38" s="192">
        <v>0</v>
      </c>
      <c r="Q38" s="192" t="s">
        <v>409</v>
      </c>
      <c r="R38" s="192">
        <v>0</v>
      </c>
      <c r="S38" s="192">
        <v>7</v>
      </c>
      <c r="T38" s="192" t="s">
        <v>409</v>
      </c>
      <c r="U38" s="192">
        <v>56.1</v>
      </c>
      <c r="V38" s="192">
        <v>-0.93552057962162205</v>
      </c>
      <c r="W38" s="192" t="s">
        <v>409</v>
      </c>
      <c r="X38" s="192" t="s">
        <v>409</v>
      </c>
      <c r="Y38" s="192">
        <v>0</v>
      </c>
      <c r="Z38" s="192">
        <v>139.99999999999901</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10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10</v>
      </c>
      <c r="J39" s="242">
        <v>44778</v>
      </c>
      <c r="K39" s="242">
        <v>45077</v>
      </c>
      <c r="L39" s="91" t="s">
        <v>60</v>
      </c>
      <c r="M39" s="192">
        <v>10</v>
      </c>
      <c r="N39" s="192">
        <v>9.9706614509246005</v>
      </c>
      <c r="O39" s="192">
        <v>0</v>
      </c>
      <c r="P39" s="192">
        <v>0</v>
      </c>
      <c r="Q39" s="192" t="s">
        <v>409</v>
      </c>
      <c r="R39" s="192">
        <v>0</v>
      </c>
      <c r="S39" s="192">
        <v>10</v>
      </c>
      <c r="T39" s="192" t="s">
        <v>626</v>
      </c>
      <c r="U39" s="192">
        <v>108.1</v>
      </c>
      <c r="V39" s="192">
        <v>-0.48830185158754102</v>
      </c>
      <c r="W39" s="192" t="s">
        <v>409</v>
      </c>
      <c r="X39" s="192" t="s">
        <v>409</v>
      </c>
      <c r="Y39" s="192">
        <v>0</v>
      </c>
      <c r="Z39" s="192">
        <v>28.571428571428498</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0</v>
      </c>
      <c r="J40" s="242">
        <v>44860</v>
      </c>
      <c r="K40" s="242">
        <v>45035</v>
      </c>
      <c r="L40" s="91" t="s">
        <v>62</v>
      </c>
      <c r="M40" s="192">
        <v>0</v>
      </c>
      <c r="N40" s="192">
        <v>0</v>
      </c>
      <c r="O40" s="192" t="s">
        <v>409</v>
      </c>
      <c r="P40" s="192">
        <v>0</v>
      </c>
      <c r="Q40" s="192" t="s">
        <v>409</v>
      </c>
      <c r="R40" s="192">
        <v>0</v>
      </c>
      <c r="S40" s="192">
        <v>0</v>
      </c>
      <c r="T40" s="192" t="s">
        <v>409</v>
      </c>
      <c r="U40" s="192">
        <v>20.100000000000001</v>
      </c>
      <c r="V40" s="192" t="s">
        <v>409</v>
      </c>
      <c r="W40" s="192" t="s">
        <v>409</v>
      </c>
      <c r="X40" s="192" t="s">
        <v>409</v>
      </c>
      <c r="Y40" s="192">
        <v>0</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44860</v>
      </c>
      <c r="K41" s="242">
        <v>44860</v>
      </c>
      <c r="L41" s="91" t="s">
        <v>64</v>
      </c>
      <c r="M41" s="192">
        <v>0</v>
      </c>
      <c r="N41" s="192">
        <v>0</v>
      </c>
      <c r="O41" s="192" t="s">
        <v>409</v>
      </c>
      <c r="P41" s="192">
        <v>0</v>
      </c>
      <c r="Q41" s="192" t="s">
        <v>409</v>
      </c>
      <c r="R41" s="192">
        <v>0</v>
      </c>
      <c r="S41" s="192" t="s">
        <v>409</v>
      </c>
      <c r="T41" s="192" t="s">
        <v>409</v>
      </c>
      <c r="U41" s="192">
        <v>18.899999999999999</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#N/A</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720</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44860</v>
      </c>
      <c r="K43" s="242">
        <v>45035</v>
      </c>
      <c r="L43" s="91" t="s">
        <v>66</v>
      </c>
      <c r="M43" s="192">
        <v>0</v>
      </c>
      <c r="N43" s="192">
        <v>0</v>
      </c>
      <c r="O43" s="192" t="s">
        <v>409</v>
      </c>
      <c r="P43" s="192">
        <v>0</v>
      </c>
      <c r="Q43" s="192" t="s">
        <v>409</v>
      </c>
      <c r="R43" s="192">
        <v>0</v>
      </c>
      <c r="S43" s="192">
        <v>0</v>
      </c>
      <c r="T43" s="192" t="s">
        <v>409</v>
      </c>
      <c r="U43" s="192">
        <v>43.2</v>
      </c>
      <c r="V43" s="192" t="s">
        <v>409</v>
      </c>
      <c r="W43" s="192" t="s">
        <v>409</v>
      </c>
      <c r="X43" s="192" t="s">
        <v>409</v>
      </c>
      <c r="Y43" s="192">
        <v>0</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2.3862828125456801</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0.81347795163584602</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7</v>
      </c>
      <c r="J44" s="242">
        <v>44860</v>
      </c>
      <c r="K44" s="242">
        <v>45091</v>
      </c>
      <c r="L44" s="91" t="s">
        <v>68</v>
      </c>
      <c r="M44" s="192">
        <v>0</v>
      </c>
      <c r="N44" s="192">
        <v>0.81347795163584602</v>
      </c>
      <c r="O44" s="192" t="s">
        <v>409</v>
      </c>
      <c r="P44" s="192">
        <v>0</v>
      </c>
      <c r="Q44" s="192" t="s">
        <v>409</v>
      </c>
      <c r="R44" s="192">
        <v>0</v>
      </c>
      <c r="S44" s="192">
        <v>7</v>
      </c>
      <c r="T44" s="192" t="s">
        <v>409</v>
      </c>
      <c r="U44" s="192">
        <v>66.900000000000006</v>
      </c>
      <c r="V44" s="192" t="s">
        <v>409</v>
      </c>
      <c r="W44" s="192" t="s">
        <v>409</v>
      </c>
      <c r="X44" s="192" t="s">
        <v>409</v>
      </c>
      <c r="Y44" s="192">
        <v>0</v>
      </c>
      <c r="Z44" s="192">
        <v>139.99999999999901</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6.404040554183748</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5.8588193456614404</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7</v>
      </c>
      <c r="J45" s="242">
        <v>44860</v>
      </c>
      <c r="K45" s="242">
        <v>45058</v>
      </c>
      <c r="L45" s="91" t="s">
        <v>69</v>
      </c>
      <c r="M45" s="192">
        <v>0</v>
      </c>
      <c r="N45" s="192">
        <v>5.8588193456614404</v>
      </c>
      <c r="O45" s="192" t="s">
        <v>409</v>
      </c>
      <c r="P45" s="192">
        <v>0</v>
      </c>
      <c r="Q45" s="192">
        <v>7</v>
      </c>
      <c r="R45" s="192">
        <v>0</v>
      </c>
      <c r="S45" s="192">
        <v>0</v>
      </c>
      <c r="T45" s="192" t="s">
        <v>409</v>
      </c>
      <c r="U45" s="192">
        <v>89.6</v>
      </c>
      <c r="V45" s="192" t="s">
        <v>409</v>
      </c>
      <c r="W45" s="192" t="s">
        <v>409</v>
      </c>
      <c r="X45" s="192" t="s">
        <v>849</v>
      </c>
      <c r="Y45" s="192">
        <v>-0.17857142857142799</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0</v>
      </c>
      <c r="J46" s="242">
        <v>44778</v>
      </c>
      <c r="K46" s="242">
        <v>44753</v>
      </c>
      <c r="L46" s="91" t="s">
        <v>71</v>
      </c>
      <c r="M46" s="192">
        <v>10</v>
      </c>
      <c r="N46" s="192">
        <v>7.2812944523470797</v>
      </c>
      <c r="O46" s="192">
        <v>0</v>
      </c>
      <c r="P46" s="192">
        <v>0</v>
      </c>
      <c r="Q46" s="192" t="s">
        <v>409</v>
      </c>
      <c r="R46" s="192">
        <v>0</v>
      </c>
      <c r="S46" s="192">
        <v>0</v>
      </c>
      <c r="T46" s="192" t="s">
        <v>626</v>
      </c>
      <c r="U46" s="192">
        <v>96</v>
      </c>
      <c r="V46" s="192">
        <v>-1.0680226231799901</v>
      </c>
      <c r="W46" s="192" t="s">
        <v>409</v>
      </c>
      <c r="X46" s="192" t="s">
        <v>409</v>
      </c>
      <c r="Y46" s="192">
        <v>0</v>
      </c>
      <c r="Z46" s="192">
        <v>-14.285714285714199</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7</v>
      </c>
      <c r="J47" s="242">
        <v>44778</v>
      </c>
      <c r="K47" s="242">
        <v>44753</v>
      </c>
      <c r="L47" s="91" t="s">
        <v>72</v>
      </c>
      <c r="M47" s="192">
        <v>10</v>
      </c>
      <c r="N47" s="192">
        <v>9.7928520625888993</v>
      </c>
      <c r="O47" s="192">
        <v>0</v>
      </c>
      <c r="P47" s="192">
        <v>0</v>
      </c>
      <c r="Q47" s="192">
        <v>7</v>
      </c>
      <c r="R47" s="192">
        <v>0</v>
      </c>
      <c r="S47" s="192">
        <v>0</v>
      </c>
      <c r="T47" s="192" t="s">
        <v>626</v>
      </c>
      <c r="U47" s="192">
        <v>107.3</v>
      </c>
      <c r="V47" s="192">
        <v>-0.90277634139666396</v>
      </c>
      <c r="W47" s="192" t="s">
        <v>409</v>
      </c>
      <c r="X47" s="192" t="s">
        <v>850</v>
      </c>
      <c r="Y47" s="192">
        <v>0</v>
      </c>
      <c r="Z47" s="192">
        <v>-25.628140703517499</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6.4366998577524903</v>
      </c>
      <c r="O48" s="192">
        <v>0</v>
      </c>
      <c r="P48" s="192">
        <v>0</v>
      </c>
      <c r="Q48" s="192" t="s">
        <v>409</v>
      </c>
      <c r="R48" s="192">
        <v>0</v>
      </c>
      <c r="S48" s="192">
        <v>0</v>
      </c>
      <c r="T48" s="192" t="s">
        <v>627</v>
      </c>
      <c r="U48" s="192">
        <v>92.2</v>
      </c>
      <c r="V48" s="192">
        <v>-1.78569704383525E-2</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3.3694879089615899</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44860</v>
      </c>
      <c r="K49" s="242">
        <v>45091</v>
      </c>
      <c r="L49" s="91" t="s">
        <v>75</v>
      </c>
      <c r="M49" s="192">
        <v>0</v>
      </c>
      <c r="N49" s="192">
        <v>3.3694879089615899</v>
      </c>
      <c r="O49" s="192">
        <v>0</v>
      </c>
      <c r="P49" s="192">
        <v>0</v>
      </c>
      <c r="Q49" s="192" t="s">
        <v>409</v>
      </c>
      <c r="R49" s="192">
        <v>0</v>
      </c>
      <c r="S49" s="192">
        <v>0</v>
      </c>
      <c r="T49" s="192" t="s">
        <v>409</v>
      </c>
      <c r="U49" s="192">
        <v>78.400000000000006</v>
      </c>
      <c r="V49" s="192">
        <v>-1.68244953324952</v>
      </c>
      <c r="W49" s="192" t="s">
        <v>409</v>
      </c>
      <c r="X49" s="192" t="s">
        <v>409</v>
      </c>
      <c r="Y49" s="192">
        <v>-7.1428571428571605E-2</v>
      </c>
      <c r="Z49" s="192">
        <v>-12.8125</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4.2363086770981404</v>
      </c>
      <c r="O50" s="192" t="s">
        <v>409</v>
      </c>
      <c r="P50" s="192">
        <v>0</v>
      </c>
      <c r="Q50" s="192" t="s">
        <v>409</v>
      </c>
      <c r="R50" s="192" t="s">
        <v>409</v>
      </c>
      <c r="S50" s="192">
        <v>0</v>
      </c>
      <c r="T50" s="192" t="s">
        <v>627</v>
      </c>
      <c r="U50" s="192">
        <v>82.3</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44860</v>
      </c>
      <c r="K52" s="242">
        <v>45075</v>
      </c>
      <c r="L52" s="91" t="s">
        <v>81</v>
      </c>
      <c r="M52" s="192">
        <v>0</v>
      </c>
      <c r="N52" s="192">
        <v>0</v>
      </c>
      <c r="O52" s="192" t="s">
        <v>409</v>
      </c>
      <c r="P52" s="192">
        <v>0</v>
      </c>
      <c r="Q52" s="192" t="s">
        <v>409</v>
      </c>
      <c r="R52" s="192">
        <v>7</v>
      </c>
      <c r="S52" s="192">
        <v>7</v>
      </c>
      <c r="T52" s="192" t="s">
        <v>409</v>
      </c>
      <c r="U52" s="192">
        <v>41</v>
      </c>
      <c r="V52" s="192" t="s">
        <v>409</v>
      </c>
      <c r="W52" s="192" t="s">
        <v>409</v>
      </c>
      <c r="X52" s="192" t="s">
        <v>409</v>
      </c>
      <c r="Y52" s="192">
        <v>0.16666666666666599</v>
      </c>
      <c r="Z52" s="192">
        <v>500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7</v>
      </c>
      <c r="J53" s="242">
        <v>44860</v>
      </c>
      <c r="K53" s="242">
        <v>45091</v>
      </c>
      <c r="L53" s="91" t="s">
        <v>83</v>
      </c>
      <c r="M53" s="192">
        <v>0</v>
      </c>
      <c r="N53" s="192">
        <v>0</v>
      </c>
      <c r="O53" s="192" t="s">
        <v>409</v>
      </c>
      <c r="P53" s="192">
        <v>0</v>
      </c>
      <c r="Q53" s="192" t="s">
        <v>409</v>
      </c>
      <c r="R53" s="192">
        <v>0</v>
      </c>
      <c r="S53" s="192">
        <v>7</v>
      </c>
      <c r="T53" s="192" t="s">
        <v>409</v>
      </c>
      <c r="U53" s="192">
        <v>60.1</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#N/A</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721</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#N/A</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722</v>
      </c>
      <c r="M55" s="192" t="s">
        <v>409</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44860</v>
      </c>
      <c r="K56" s="242">
        <v>44966</v>
      </c>
      <c r="L56" s="91" t="s">
        <v>85</v>
      </c>
      <c r="M56" s="192">
        <v>0</v>
      </c>
      <c r="N56" s="192">
        <v>0</v>
      </c>
      <c r="O56" s="192" t="s">
        <v>409</v>
      </c>
      <c r="P56" s="192">
        <v>0</v>
      </c>
      <c r="Q56" s="192" t="s">
        <v>409</v>
      </c>
      <c r="R56" s="192">
        <v>0</v>
      </c>
      <c r="S56" s="192">
        <v>0</v>
      </c>
      <c r="T56" s="192" t="s">
        <v>409</v>
      </c>
      <c r="U56" s="192">
        <v>56.9</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0</v>
      </c>
      <c r="J57" s="242">
        <v>44860</v>
      </c>
      <c r="K57" s="242">
        <v>44860</v>
      </c>
      <c r="L57" s="91" t="s">
        <v>87</v>
      </c>
      <c r="M57" s="192">
        <v>0</v>
      </c>
      <c r="N57" s="192">
        <v>0</v>
      </c>
      <c r="O57" s="192" t="s">
        <v>409</v>
      </c>
      <c r="P57" s="192">
        <v>0</v>
      </c>
      <c r="Q57" s="192" t="s">
        <v>409</v>
      </c>
      <c r="R57" s="192">
        <v>0</v>
      </c>
      <c r="S57" s="192" t="s">
        <v>409</v>
      </c>
      <c r="T57" s="192" t="s">
        <v>409</v>
      </c>
      <c r="U57" s="192">
        <v>39.9</v>
      </c>
      <c r="V57" s="192" t="s">
        <v>409</v>
      </c>
      <c r="W57" s="192" t="s">
        <v>409</v>
      </c>
      <c r="X57" s="192" t="s">
        <v>409</v>
      </c>
      <c r="Y57" s="192">
        <v>-7.1428571428571494E-2</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44860</v>
      </c>
      <c r="K58" s="242">
        <v>45035</v>
      </c>
      <c r="L58" s="91" t="s">
        <v>89</v>
      </c>
      <c r="M58" s="192">
        <v>0</v>
      </c>
      <c r="N58" s="192">
        <v>0</v>
      </c>
      <c r="O58" s="192" t="s">
        <v>409</v>
      </c>
      <c r="P58" s="192">
        <v>0</v>
      </c>
      <c r="Q58" s="192" t="s">
        <v>409</v>
      </c>
      <c r="R58" s="192">
        <v>0</v>
      </c>
      <c r="S58" s="192">
        <v>0</v>
      </c>
      <c r="T58" s="192" t="s">
        <v>409</v>
      </c>
      <c r="U58" s="192">
        <v>23.6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4.0140469416785196</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44860</v>
      </c>
      <c r="K59" s="242">
        <v>45091</v>
      </c>
      <c r="L59" s="91" t="s">
        <v>91</v>
      </c>
      <c r="M59" s="192">
        <v>0</v>
      </c>
      <c r="N59" s="192">
        <v>4.0140469416785196</v>
      </c>
      <c r="O59" s="192" t="s">
        <v>409</v>
      </c>
      <c r="P59" s="192">
        <v>0</v>
      </c>
      <c r="Q59" s="192" t="s">
        <v>409</v>
      </c>
      <c r="R59" s="192">
        <v>0</v>
      </c>
      <c r="S59" s="192">
        <v>0</v>
      </c>
      <c r="T59" s="192" t="s">
        <v>409</v>
      </c>
      <c r="U59" s="192">
        <v>81.3</v>
      </c>
      <c r="V59" s="192" t="s">
        <v>409</v>
      </c>
      <c r="W59" s="192" t="s">
        <v>409</v>
      </c>
      <c r="X59" s="192" t="s">
        <v>409</v>
      </c>
      <c r="Y59" s="192">
        <v>-2.3809523809523898E-2</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44860</v>
      </c>
      <c r="K61" s="242">
        <v>44860</v>
      </c>
      <c r="L61" s="91" t="s">
        <v>95</v>
      </c>
      <c r="M61" s="192">
        <v>0</v>
      </c>
      <c r="N61" s="192">
        <v>0</v>
      </c>
      <c r="O61" s="192" t="s">
        <v>409</v>
      </c>
      <c r="P61" s="192">
        <v>0</v>
      </c>
      <c r="Q61" s="192" t="s">
        <v>409</v>
      </c>
      <c r="R61" s="192">
        <v>0</v>
      </c>
      <c r="S61" s="192" t="s">
        <v>409</v>
      </c>
      <c r="T61" s="192" t="s">
        <v>409</v>
      </c>
      <c r="U61" s="192">
        <v>18.100000000000001</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44860</v>
      </c>
      <c r="K62" s="242">
        <v>45043</v>
      </c>
      <c r="L62" s="91" t="s">
        <v>97</v>
      </c>
      <c r="M62" s="192">
        <v>0</v>
      </c>
      <c r="N62" s="192">
        <v>0</v>
      </c>
      <c r="O62" s="192" t="s">
        <v>409</v>
      </c>
      <c r="P62" s="192">
        <v>0</v>
      </c>
      <c r="Q62" s="192" t="s">
        <v>409</v>
      </c>
      <c r="R62" s="192">
        <v>0</v>
      </c>
      <c r="S62" s="192">
        <v>0</v>
      </c>
      <c r="T62" s="192" t="s">
        <v>409</v>
      </c>
      <c r="U62" s="192">
        <v>62.8</v>
      </c>
      <c r="V62" s="192" t="s">
        <v>409</v>
      </c>
      <c r="W62" s="192" t="s">
        <v>409</v>
      </c>
      <c r="X62" s="192" t="s">
        <v>409</v>
      </c>
      <c r="Y62" s="192">
        <v>0</v>
      </c>
      <c r="Z62" s="192">
        <v>-100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2.6910391026920686</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1.9914651493598801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3.63636363636363</v>
      </c>
      <c r="J63" s="242">
        <v>44860</v>
      </c>
      <c r="K63" s="242">
        <v>45075</v>
      </c>
      <c r="L63" s="91" t="s">
        <v>99</v>
      </c>
      <c r="M63" s="192">
        <v>0</v>
      </c>
      <c r="N63" s="192">
        <v>1.9914651493598801</v>
      </c>
      <c r="O63" s="192" t="s">
        <v>409</v>
      </c>
      <c r="P63" s="192">
        <v>0</v>
      </c>
      <c r="Q63" s="192" t="s">
        <v>409</v>
      </c>
      <c r="R63" s="192">
        <v>0</v>
      </c>
      <c r="S63" s="192">
        <v>3.63636363636363</v>
      </c>
      <c r="T63" s="192" t="s">
        <v>409</v>
      </c>
      <c r="U63" s="192">
        <v>72.2</v>
      </c>
      <c r="V63" s="192" t="s">
        <v>409</v>
      </c>
      <c r="W63" s="192" t="s">
        <v>409</v>
      </c>
      <c r="X63" s="192" t="s">
        <v>409</v>
      </c>
      <c r="Y63" s="192">
        <v>-5.95238095238095E-2</v>
      </c>
      <c r="Z63" s="192">
        <v>9.0909090909090899</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2.7281116122528304</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1.3024537695590299</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5.71428571428571</v>
      </c>
      <c r="J64" s="242">
        <v>44860</v>
      </c>
      <c r="K64" s="242">
        <v>45091</v>
      </c>
      <c r="L64" s="91" t="s">
        <v>101</v>
      </c>
      <c r="M64" s="192">
        <v>0</v>
      </c>
      <c r="N64" s="192">
        <v>1.3024537695590299</v>
      </c>
      <c r="O64" s="192">
        <v>0</v>
      </c>
      <c r="P64" s="192">
        <v>0</v>
      </c>
      <c r="Q64" s="192" t="s">
        <v>409</v>
      </c>
      <c r="R64" s="192">
        <v>5.3571428571428497</v>
      </c>
      <c r="S64" s="192">
        <v>5.71428571428571</v>
      </c>
      <c r="T64" s="192" t="s">
        <v>409</v>
      </c>
      <c r="U64" s="192">
        <v>69.099999999999994</v>
      </c>
      <c r="V64" s="192">
        <v>0.93683784227174005</v>
      </c>
      <c r="W64" s="192" t="s">
        <v>409</v>
      </c>
      <c r="X64" s="192" t="s">
        <v>409</v>
      </c>
      <c r="Y64" s="192">
        <v>0.107142857142857</v>
      </c>
      <c r="Z64" s="192">
        <v>14.285714285714199</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4.5252489331436596</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44860</v>
      </c>
      <c r="K65" s="242">
        <v>45091</v>
      </c>
      <c r="L65" s="91" t="s">
        <v>102</v>
      </c>
      <c r="M65" s="192">
        <v>0</v>
      </c>
      <c r="N65" s="192">
        <v>4.5252489331436596</v>
      </c>
      <c r="O65" s="192" t="s">
        <v>409</v>
      </c>
      <c r="P65" s="192">
        <v>0</v>
      </c>
      <c r="Q65" s="192" t="s">
        <v>409</v>
      </c>
      <c r="R65" s="192">
        <v>0</v>
      </c>
      <c r="S65" s="192">
        <v>0</v>
      </c>
      <c r="T65" s="192" t="s">
        <v>409</v>
      </c>
      <c r="U65" s="192">
        <v>83.6</v>
      </c>
      <c r="V65" s="192" t="s">
        <v>409</v>
      </c>
      <c r="W65" s="192" t="s">
        <v>409</v>
      </c>
      <c r="X65" s="192" t="s">
        <v>409</v>
      </c>
      <c r="Y65" s="192">
        <v>0</v>
      </c>
      <c r="Z65" s="192">
        <v>-78.947368421052602</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5.4554472558998039</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2.9761904761904701</v>
      </c>
      <c r="J66" s="242">
        <v>44778</v>
      </c>
      <c r="K66" s="242">
        <v>44900</v>
      </c>
      <c r="L66" s="91" t="s">
        <v>104</v>
      </c>
      <c r="M66" s="192">
        <v>10</v>
      </c>
      <c r="N66" s="192">
        <v>7.2590682788051204</v>
      </c>
      <c r="O66" s="192" t="s">
        <v>409</v>
      </c>
      <c r="P66" s="192">
        <v>0</v>
      </c>
      <c r="Q66" s="192" t="s">
        <v>409</v>
      </c>
      <c r="R66" s="192">
        <v>2.9761904761904701</v>
      </c>
      <c r="S66" s="192" t="s">
        <v>409</v>
      </c>
      <c r="T66" s="192" t="s">
        <v>627</v>
      </c>
      <c r="U66" s="192">
        <v>95.9</v>
      </c>
      <c r="V66" s="192" t="s">
        <v>409</v>
      </c>
      <c r="W66" s="192" t="s">
        <v>409</v>
      </c>
      <c r="X66" s="192" t="s">
        <v>409</v>
      </c>
      <c r="Y66" s="192">
        <v>5.95238095238095E-2</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1.19047619047618</v>
      </c>
      <c r="J67" s="242">
        <v>44860</v>
      </c>
      <c r="K67" s="242">
        <v>44966</v>
      </c>
      <c r="L67" s="91" t="s">
        <v>106</v>
      </c>
      <c r="M67" s="192">
        <v>0</v>
      </c>
      <c r="N67" s="192">
        <v>0</v>
      </c>
      <c r="O67" s="192" t="s">
        <v>409</v>
      </c>
      <c r="P67" s="192">
        <v>0</v>
      </c>
      <c r="Q67" s="192" t="s">
        <v>409</v>
      </c>
      <c r="R67" s="192">
        <v>1.19047619047618</v>
      </c>
      <c r="S67" s="192" t="s">
        <v>409</v>
      </c>
      <c r="T67" s="192" t="s">
        <v>409</v>
      </c>
      <c r="U67" s="192">
        <v>44.4</v>
      </c>
      <c r="V67" s="192" t="s">
        <v>409</v>
      </c>
      <c r="W67" s="192" t="s">
        <v>409</v>
      </c>
      <c r="X67" s="192" t="s">
        <v>409</v>
      </c>
      <c r="Y67" s="192">
        <v>2.3809523809523701E-2</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5.9523809523809499</v>
      </c>
      <c r="J68" s="242">
        <v>44860</v>
      </c>
      <c r="K68" s="242">
        <v>44966</v>
      </c>
      <c r="L68" s="91" t="s">
        <v>108</v>
      </c>
      <c r="M68" s="192">
        <v>0</v>
      </c>
      <c r="N68" s="192">
        <v>0</v>
      </c>
      <c r="O68" s="192" t="s">
        <v>409</v>
      </c>
      <c r="P68" s="192">
        <v>0</v>
      </c>
      <c r="Q68" s="192" t="s">
        <v>409</v>
      </c>
      <c r="R68" s="192">
        <v>5.9523809523809499</v>
      </c>
      <c r="S68" s="192" t="s">
        <v>409</v>
      </c>
      <c r="T68" s="192" t="s">
        <v>409</v>
      </c>
      <c r="U68" s="192">
        <v>37.700000000000003</v>
      </c>
      <c r="V68" s="192" t="s">
        <v>409</v>
      </c>
      <c r="W68" s="192" t="s">
        <v>409</v>
      </c>
      <c r="X68" s="192" t="s">
        <v>409</v>
      </c>
      <c r="Y68" s="192">
        <v>0.119047619047619</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4.7673129462279586</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2.2727272727272698</v>
      </c>
      <c r="J69" s="242">
        <v>44778</v>
      </c>
      <c r="K69" s="242">
        <v>44753</v>
      </c>
      <c r="L69" s="91" t="s">
        <v>110</v>
      </c>
      <c r="M69" s="192">
        <v>10</v>
      </c>
      <c r="N69" s="192">
        <v>8.0147581792318601</v>
      </c>
      <c r="O69" s="192">
        <v>0</v>
      </c>
      <c r="P69" s="192">
        <v>0</v>
      </c>
      <c r="Q69" s="192" t="s">
        <v>409</v>
      </c>
      <c r="R69" s="192">
        <v>0</v>
      </c>
      <c r="S69" s="192">
        <v>2.2727272727272698</v>
      </c>
      <c r="T69" s="192" t="s">
        <v>626</v>
      </c>
      <c r="U69" s="192">
        <v>99.3</v>
      </c>
      <c r="V69" s="192">
        <v>-1.03584886990604</v>
      </c>
      <c r="W69" s="192" t="s">
        <v>409</v>
      </c>
      <c r="X69" s="192" t="s">
        <v>409</v>
      </c>
      <c r="Y69" s="192">
        <v>-0.13095238095237999</v>
      </c>
      <c r="Z69" s="192">
        <v>5.6818181818181799</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4.7619047619047601</v>
      </c>
      <c r="J70" s="242">
        <v>44860</v>
      </c>
      <c r="K70" s="242">
        <v>44900</v>
      </c>
      <c r="L70" s="91" t="s">
        <v>112</v>
      </c>
      <c r="M70" s="192">
        <v>0</v>
      </c>
      <c r="N70" s="192">
        <v>0</v>
      </c>
      <c r="O70" s="192" t="s">
        <v>409</v>
      </c>
      <c r="P70" s="192">
        <v>0</v>
      </c>
      <c r="Q70" s="192" t="s">
        <v>409</v>
      </c>
      <c r="R70" s="192">
        <v>4.7619047619047601</v>
      </c>
      <c r="S70" s="192" t="s">
        <v>409</v>
      </c>
      <c r="T70" s="192" t="s">
        <v>409</v>
      </c>
      <c r="U70" s="192">
        <v>15.1</v>
      </c>
      <c r="V70" s="192" t="s">
        <v>409</v>
      </c>
      <c r="W70" s="192" t="s">
        <v>409</v>
      </c>
      <c r="X70" s="192" t="s">
        <v>409</v>
      </c>
      <c r="Y70" s="192">
        <v>9.5238095238095205E-2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1.2580014224750999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44860</v>
      </c>
      <c r="K71" s="242">
        <v>44753</v>
      </c>
      <c r="L71" s="91" t="s">
        <v>114</v>
      </c>
      <c r="M71" s="192">
        <v>0</v>
      </c>
      <c r="N71" s="192">
        <v>1.2580014224750999</v>
      </c>
      <c r="O71" s="192" t="s">
        <v>409</v>
      </c>
      <c r="P71" s="192">
        <v>0</v>
      </c>
      <c r="Q71" s="192" t="s">
        <v>409</v>
      </c>
      <c r="R71" s="192" t="s">
        <v>409</v>
      </c>
      <c r="S71" s="192" t="s">
        <v>409</v>
      </c>
      <c r="T71" s="192" t="s">
        <v>409</v>
      </c>
      <c r="U71" s="192">
        <v>68.900000000000006</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44860</v>
      </c>
      <c r="K72" s="242">
        <v>44966</v>
      </c>
      <c r="L72" s="91" t="s">
        <v>116</v>
      </c>
      <c r="M72" s="192">
        <v>0</v>
      </c>
      <c r="N72" s="192">
        <v>0</v>
      </c>
      <c r="O72" s="192" t="s">
        <v>409</v>
      </c>
      <c r="P72" s="192">
        <v>0</v>
      </c>
      <c r="Q72" s="192" t="s">
        <v>409</v>
      </c>
      <c r="R72" s="192">
        <v>0</v>
      </c>
      <c r="S72" s="192">
        <v>0</v>
      </c>
      <c r="T72" s="192" t="s">
        <v>409</v>
      </c>
      <c r="U72" s="192">
        <v>30.9</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#N/A</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723</v>
      </c>
      <c r="M73" s="192" t="s">
        <v>409</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1.72475106685632</v>
      </c>
      <c r="O74" s="192" t="s">
        <v>409</v>
      </c>
      <c r="P74" s="192">
        <v>0</v>
      </c>
      <c r="Q74" s="192" t="s">
        <v>409</v>
      </c>
      <c r="R74" s="192" t="s">
        <v>409</v>
      </c>
      <c r="S74" s="192" t="s">
        <v>409</v>
      </c>
      <c r="T74" s="192" t="s">
        <v>627</v>
      </c>
      <c r="U74" s="192">
        <v>71</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0.76902560455192004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0</v>
      </c>
      <c r="J75" s="242">
        <v>44860</v>
      </c>
      <c r="K75" s="242">
        <v>44860</v>
      </c>
      <c r="L75" s="91" t="s">
        <v>119</v>
      </c>
      <c r="M75" s="192">
        <v>0</v>
      </c>
      <c r="N75" s="192">
        <v>0.76902560455192004</v>
      </c>
      <c r="O75" s="192" t="s">
        <v>409</v>
      </c>
      <c r="P75" s="192">
        <v>0</v>
      </c>
      <c r="Q75" s="192" t="s">
        <v>409</v>
      </c>
      <c r="R75" s="192">
        <v>0</v>
      </c>
      <c r="S75" s="192" t="s">
        <v>409</v>
      </c>
      <c r="T75" s="192" t="s">
        <v>409</v>
      </c>
      <c r="U75" s="192">
        <v>66.7</v>
      </c>
      <c r="V75" s="192" t="s">
        <v>409</v>
      </c>
      <c r="W75" s="192" t="s">
        <v>409</v>
      </c>
      <c r="X75" s="192" t="s">
        <v>409</v>
      </c>
      <c r="Y75" s="192">
        <v>0</v>
      </c>
      <c r="Z75" s="192" t="s">
        <v>409</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44860</v>
      </c>
      <c r="K76" s="242">
        <v>45014</v>
      </c>
      <c r="L76" s="91" t="s">
        <v>121</v>
      </c>
      <c r="M76" s="192">
        <v>0</v>
      </c>
      <c r="N76" s="192">
        <v>0</v>
      </c>
      <c r="O76" s="192" t="s">
        <v>409</v>
      </c>
      <c r="P76" s="192">
        <v>0</v>
      </c>
      <c r="Q76" s="192" t="s">
        <v>409</v>
      </c>
      <c r="R76" s="192">
        <v>0</v>
      </c>
      <c r="S76" s="192">
        <v>0</v>
      </c>
      <c r="T76" s="192" t="s">
        <v>409</v>
      </c>
      <c r="U76" s="192">
        <v>40.6</v>
      </c>
      <c r="V76" s="192" t="s">
        <v>409</v>
      </c>
      <c r="W76" s="192" t="s">
        <v>409</v>
      </c>
      <c r="X76" s="192" t="s">
        <v>409</v>
      </c>
      <c r="Y76" s="192">
        <v>-0.14285714285714299</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1.8432117035955178</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1.9025604551920301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1.78571428571429</v>
      </c>
      <c r="J77" s="242">
        <v>44860</v>
      </c>
      <c r="K77" s="242">
        <v>44753</v>
      </c>
      <c r="L77" s="91" t="s">
        <v>123</v>
      </c>
      <c r="M77" s="192">
        <v>0</v>
      </c>
      <c r="N77" s="192">
        <v>1.9025604551920301</v>
      </c>
      <c r="O77" s="192" t="s">
        <v>409</v>
      </c>
      <c r="P77" s="192">
        <v>0</v>
      </c>
      <c r="Q77" s="192" t="s">
        <v>409</v>
      </c>
      <c r="R77" s="192">
        <v>1.78571428571429</v>
      </c>
      <c r="S77" s="192" t="s">
        <v>409</v>
      </c>
      <c r="T77" s="192" t="s">
        <v>409</v>
      </c>
      <c r="U77" s="192">
        <v>71.8</v>
      </c>
      <c r="V77" s="192" t="s">
        <v>409</v>
      </c>
      <c r="W77" s="192" t="s">
        <v>409</v>
      </c>
      <c r="X77" s="192" t="s">
        <v>409</v>
      </c>
      <c r="Y77" s="192">
        <v>3.5714285714285803E-2</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10</v>
      </c>
      <c r="J78" s="242">
        <v>44860</v>
      </c>
      <c r="K78" s="242">
        <v>45034</v>
      </c>
      <c r="L78" s="91" t="s">
        <v>125</v>
      </c>
      <c r="M78" s="192">
        <v>0</v>
      </c>
      <c r="N78" s="192">
        <v>0</v>
      </c>
      <c r="O78" s="192">
        <v>10</v>
      </c>
      <c r="P78" s="192">
        <v>0</v>
      </c>
      <c r="Q78" s="192">
        <v>7</v>
      </c>
      <c r="R78" s="192">
        <v>0</v>
      </c>
      <c r="S78" s="192">
        <v>0</v>
      </c>
      <c r="T78" s="192" t="s">
        <v>409</v>
      </c>
      <c r="U78" s="192">
        <v>63</v>
      </c>
      <c r="V78" s="192">
        <v>1.24124121711752</v>
      </c>
      <c r="W78" s="192" t="s">
        <v>409</v>
      </c>
      <c r="X78" s="192" t="s">
        <v>849</v>
      </c>
      <c r="Y78" s="192">
        <v>0</v>
      </c>
      <c r="Z78" s="192">
        <v>-22.2222222222222</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#N/A</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724</v>
      </c>
      <c r="M79" s="192" t="s">
        <v>409</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8.9896811399836363</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8.0814366998577505</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10</v>
      </c>
      <c r="J80" s="242">
        <v>44860</v>
      </c>
      <c r="K80" s="242">
        <v>45091</v>
      </c>
      <c r="L80" s="91" t="s">
        <v>127</v>
      </c>
      <c r="M80" s="192">
        <v>0</v>
      </c>
      <c r="N80" s="192">
        <v>8.0814366998577505</v>
      </c>
      <c r="O80" s="192">
        <v>0</v>
      </c>
      <c r="P80" s="192">
        <v>0</v>
      </c>
      <c r="Q80" s="192" t="s">
        <v>409</v>
      </c>
      <c r="R80" s="192">
        <v>1.78571428571427</v>
      </c>
      <c r="S80" s="192">
        <v>10</v>
      </c>
      <c r="T80" s="192" t="s">
        <v>409</v>
      </c>
      <c r="U80" s="192">
        <v>99.6</v>
      </c>
      <c r="V80" s="192">
        <v>-0.204517967810009</v>
      </c>
      <c r="W80" s="192" t="s">
        <v>409</v>
      </c>
      <c r="X80" s="192" t="s">
        <v>409</v>
      </c>
      <c r="Y80" s="192">
        <v>3.5714285714285497E-2</v>
      </c>
      <c r="Z80" s="192">
        <v>84.615384615384599</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4.8885152952935078</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3.4139402560455099</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7</v>
      </c>
      <c r="J81" s="242">
        <v>44860</v>
      </c>
      <c r="K81" s="242">
        <v>45091</v>
      </c>
      <c r="L81" s="91" t="s">
        <v>128</v>
      </c>
      <c r="M81" s="192">
        <v>0</v>
      </c>
      <c r="N81" s="192">
        <v>3.4139402560455099</v>
      </c>
      <c r="O81" s="192" t="s">
        <v>409</v>
      </c>
      <c r="P81" s="192">
        <v>0</v>
      </c>
      <c r="Q81" s="192" t="s">
        <v>409</v>
      </c>
      <c r="R81" s="192">
        <v>7</v>
      </c>
      <c r="S81" s="192">
        <v>7</v>
      </c>
      <c r="T81" s="192" t="s">
        <v>409</v>
      </c>
      <c r="U81" s="192">
        <v>78.599999999999994</v>
      </c>
      <c r="V81" s="192" t="s">
        <v>409</v>
      </c>
      <c r="W81" s="192" t="s">
        <v>409</v>
      </c>
      <c r="X81" s="192" t="s">
        <v>409</v>
      </c>
      <c r="Y81" s="192">
        <v>0.15476190476190399</v>
      </c>
      <c r="Z81" s="192">
        <v>500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44966</v>
      </c>
      <c r="L82" s="91" t="s">
        <v>130</v>
      </c>
      <c r="M82" s="192">
        <v>10</v>
      </c>
      <c r="N82" s="192">
        <v>6.23666429587482</v>
      </c>
      <c r="O82" s="192" t="s">
        <v>409</v>
      </c>
      <c r="P82" s="192">
        <v>0</v>
      </c>
      <c r="Q82" s="192" t="s">
        <v>409</v>
      </c>
      <c r="R82" s="192" t="s">
        <v>409</v>
      </c>
      <c r="S82" s="192" t="s">
        <v>409</v>
      </c>
      <c r="T82" s="192" t="s">
        <v>627</v>
      </c>
      <c r="U82" s="192">
        <v>91.3</v>
      </c>
      <c r="V82" s="192" t="s">
        <v>409</v>
      </c>
      <c r="W82" s="192" t="s">
        <v>409</v>
      </c>
      <c r="X82" s="192" t="s">
        <v>409</v>
      </c>
      <c r="Y82" s="192" t="s">
        <v>409</v>
      </c>
      <c r="Z82" s="192" t="s">
        <v>409</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4.6363798008534802</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44860</v>
      </c>
      <c r="K83" s="242">
        <v>44900</v>
      </c>
      <c r="L83" s="91" t="s">
        <v>132</v>
      </c>
      <c r="M83" s="192">
        <v>0</v>
      </c>
      <c r="N83" s="192">
        <v>4.6363798008534802</v>
      </c>
      <c r="O83" s="192" t="s">
        <v>409</v>
      </c>
      <c r="P83" s="192">
        <v>0</v>
      </c>
      <c r="Q83" s="192" t="s">
        <v>409</v>
      </c>
      <c r="R83" s="192">
        <v>0</v>
      </c>
      <c r="S83" s="192">
        <v>0</v>
      </c>
      <c r="T83" s="192" t="s">
        <v>409</v>
      </c>
      <c r="U83" s="192">
        <v>84.1</v>
      </c>
      <c r="V83" s="192" t="s">
        <v>409</v>
      </c>
      <c r="W83" s="192" t="s">
        <v>409</v>
      </c>
      <c r="X83" s="192" t="s">
        <v>409</v>
      </c>
      <c r="Y83" s="192">
        <v>0</v>
      </c>
      <c r="Z83" s="192">
        <v>-100</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44860</v>
      </c>
      <c r="K84" s="242">
        <v>45077</v>
      </c>
      <c r="L84" s="91" t="s">
        <v>134</v>
      </c>
      <c r="M84" s="192">
        <v>0</v>
      </c>
      <c r="N84" s="192">
        <v>0</v>
      </c>
      <c r="O84" s="192" t="s">
        <v>409</v>
      </c>
      <c r="P84" s="192">
        <v>0</v>
      </c>
      <c r="Q84" s="192" t="s">
        <v>409</v>
      </c>
      <c r="R84" s="192">
        <v>0</v>
      </c>
      <c r="S84" s="192">
        <v>0</v>
      </c>
      <c r="T84" s="192" t="s">
        <v>409</v>
      </c>
      <c r="U84" s="192">
        <v>55.8</v>
      </c>
      <c r="V84" s="192" t="s">
        <v>409</v>
      </c>
      <c r="W84" s="192" t="s">
        <v>409</v>
      </c>
      <c r="X84" s="192" t="s">
        <v>409</v>
      </c>
      <c r="Y84" s="192">
        <v>0</v>
      </c>
      <c r="Z84" s="192">
        <v>-24.999999999999901</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44860</v>
      </c>
      <c r="K85" s="242">
        <v>44753</v>
      </c>
      <c r="L85" s="91" t="s">
        <v>136</v>
      </c>
      <c r="M85" s="192">
        <v>0</v>
      </c>
      <c r="N85" s="192">
        <v>0</v>
      </c>
      <c r="O85" s="192" t="s">
        <v>409</v>
      </c>
      <c r="P85" s="192">
        <v>0</v>
      </c>
      <c r="Q85" s="192" t="s">
        <v>409</v>
      </c>
      <c r="R85" s="192" t="s">
        <v>409</v>
      </c>
      <c r="S85" s="192" t="s">
        <v>409</v>
      </c>
      <c r="T85" s="192" t="s">
        <v>409</v>
      </c>
      <c r="U85" s="192">
        <v>54.3</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#N/A</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2.9761904761904701</v>
      </c>
      <c r="J86" s="242" t="s">
        <v>409</v>
      </c>
      <c r="K86" s="242">
        <v>44900</v>
      </c>
      <c r="L86" s="91" t="s">
        <v>725</v>
      </c>
      <c r="M86" s="192" t="s">
        <v>409</v>
      </c>
      <c r="N86" s="192" t="s">
        <v>409</v>
      </c>
      <c r="O86" s="192" t="s">
        <v>409</v>
      </c>
      <c r="P86" s="192">
        <v>0</v>
      </c>
      <c r="Q86" s="192" t="s">
        <v>409</v>
      </c>
      <c r="R86" s="192">
        <v>2.9761904761904701</v>
      </c>
      <c r="S86" s="192" t="s">
        <v>409</v>
      </c>
      <c r="T86" s="192" t="s">
        <v>409</v>
      </c>
      <c r="U86" s="192" t="s">
        <v>409</v>
      </c>
      <c r="V86" s="192" t="s">
        <v>409</v>
      </c>
      <c r="W86" s="192" t="s">
        <v>409</v>
      </c>
      <c r="X86" s="192" t="s">
        <v>409</v>
      </c>
      <c r="Y86" s="192">
        <v>5.95238095238095E-2</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3.16945234708392</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44860</v>
      </c>
      <c r="K87" s="242">
        <v>45091</v>
      </c>
      <c r="L87" s="91" t="s">
        <v>138</v>
      </c>
      <c r="M87" s="192">
        <v>0</v>
      </c>
      <c r="N87" s="192">
        <v>3.16945234708392</v>
      </c>
      <c r="O87" s="192">
        <v>0</v>
      </c>
      <c r="P87" s="192">
        <v>0</v>
      </c>
      <c r="Q87" s="192" t="s">
        <v>409</v>
      </c>
      <c r="R87" s="192">
        <v>0</v>
      </c>
      <c r="S87" s="192">
        <v>0</v>
      </c>
      <c r="T87" s="192" t="s">
        <v>409</v>
      </c>
      <c r="U87" s="192">
        <v>77.5</v>
      </c>
      <c r="V87" s="192">
        <v>-2.8932987767634102</v>
      </c>
      <c r="W87" s="192" t="s">
        <v>409</v>
      </c>
      <c r="X87" s="192" t="s">
        <v>409</v>
      </c>
      <c r="Y87" s="192">
        <v>0</v>
      </c>
      <c r="Z87" s="192">
        <v>-36.363636363636303</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#N/A</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726</v>
      </c>
      <c r="M88" s="192" t="s">
        <v>409</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0.21337126600284501</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44860</v>
      </c>
      <c r="K89" s="242">
        <v>44966</v>
      </c>
      <c r="L89" s="91" t="s">
        <v>140</v>
      </c>
      <c r="M89" s="192">
        <v>0</v>
      </c>
      <c r="N89" s="192">
        <v>0.21337126600284501</v>
      </c>
      <c r="O89" s="192" t="s">
        <v>409</v>
      </c>
      <c r="P89" s="192">
        <v>0</v>
      </c>
      <c r="Q89" s="192" t="s">
        <v>409</v>
      </c>
      <c r="R89" s="192">
        <v>0</v>
      </c>
      <c r="S89" s="192">
        <v>0</v>
      </c>
      <c r="T89" s="192" t="s">
        <v>409</v>
      </c>
      <c r="U89" s="192">
        <v>64.2</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#N/A</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727</v>
      </c>
      <c r="M90" s="192" t="s">
        <v>409</v>
      </c>
      <c r="N90" s="192" t="s">
        <v>409</v>
      </c>
      <c r="O90" s="192" t="s">
        <v>409</v>
      </c>
      <c r="P90" s="192">
        <v>0</v>
      </c>
      <c r="Q90" s="192" t="s">
        <v>409</v>
      </c>
      <c r="R90" s="192">
        <v>0</v>
      </c>
      <c r="S90" s="192" t="s">
        <v>409</v>
      </c>
      <c r="T90" s="192" t="s">
        <v>409</v>
      </c>
      <c r="U90" s="192" t="s">
        <v>409</v>
      </c>
      <c r="V90" s="192" t="s">
        <v>409</v>
      </c>
      <c r="W90" s="192" t="s">
        <v>409</v>
      </c>
      <c r="X90" s="192" t="s">
        <v>409</v>
      </c>
      <c r="Y90" s="192">
        <v>-4.7619047619047603E-2</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3.5348480381828802</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3.4361664295874799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3.63636363636363</v>
      </c>
      <c r="J91" s="242">
        <v>44860</v>
      </c>
      <c r="K91" s="242">
        <v>44753</v>
      </c>
      <c r="L91" s="91" t="s">
        <v>142</v>
      </c>
      <c r="M91" s="192">
        <v>0</v>
      </c>
      <c r="N91" s="192">
        <v>3.4361664295874799</v>
      </c>
      <c r="O91" s="192">
        <v>0</v>
      </c>
      <c r="P91" s="192">
        <v>0</v>
      </c>
      <c r="Q91" s="192" t="s">
        <v>409</v>
      </c>
      <c r="R91" s="192">
        <v>0</v>
      </c>
      <c r="S91" s="192">
        <v>3.63636363636363</v>
      </c>
      <c r="T91" s="192" t="s">
        <v>409</v>
      </c>
      <c r="U91" s="192">
        <v>78.7</v>
      </c>
      <c r="V91" s="192">
        <v>-0.51211780589728595</v>
      </c>
      <c r="W91" s="192" t="s">
        <v>409</v>
      </c>
      <c r="X91" s="192" t="s">
        <v>409</v>
      </c>
      <c r="Y91" s="192">
        <v>0</v>
      </c>
      <c r="Z91" s="192">
        <v>9.0909090909090899</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44860</v>
      </c>
      <c r="K92" s="242">
        <v>44966</v>
      </c>
      <c r="L92" s="91" t="s">
        <v>144</v>
      </c>
      <c r="M92" s="192">
        <v>0</v>
      </c>
      <c r="N92" s="192">
        <v>0</v>
      </c>
      <c r="O92" s="192" t="s">
        <v>409</v>
      </c>
      <c r="P92" s="192">
        <v>0</v>
      </c>
      <c r="Q92" s="192" t="s">
        <v>409</v>
      </c>
      <c r="R92" s="192">
        <v>7</v>
      </c>
      <c r="S92" s="192" t="s">
        <v>409</v>
      </c>
      <c r="T92" s="192" t="s">
        <v>409</v>
      </c>
      <c r="U92" s="192">
        <v>49.3</v>
      </c>
      <c r="V92" s="192" t="s">
        <v>409</v>
      </c>
      <c r="W92" s="192" t="s">
        <v>409</v>
      </c>
      <c r="X92" s="192" t="s">
        <v>409</v>
      </c>
      <c r="Y92" s="192">
        <v>0.226190476190476</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10</v>
      </c>
      <c r="J93" s="242">
        <v>44778</v>
      </c>
      <c r="K93" s="242">
        <v>45091</v>
      </c>
      <c r="L93" s="91" t="s">
        <v>146</v>
      </c>
      <c r="M93" s="192">
        <v>10</v>
      </c>
      <c r="N93" s="192">
        <v>8.1036628733997098</v>
      </c>
      <c r="O93" s="192">
        <v>10</v>
      </c>
      <c r="P93" s="192">
        <v>0</v>
      </c>
      <c r="Q93" s="192" t="s">
        <v>409</v>
      </c>
      <c r="R93" s="192">
        <v>1.19047619047618</v>
      </c>
      <c r="S93" s="192">
        <v>10</v>
      </c>
      <c r="T93" s="192" t="s">
        <v>627</v>
      </c>
      <c r="U93" s="192">
        <v>99.7</v>
      </c>
      <c r="V93" s="192">
        <v>2.3899877049034099</v>
      </c>
      <c r="W93" s="192" t="s">
        <v>409</v>
      </c>
      <c r="X93" s="192" t="s">
        <v>409</v>
      </c>
      <c r="Y93" s="192">
        <v>2.3809523809523701E-2</v>
      </c>
      <c r="Z93" s="192">
        <v>33.649289099526001</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44860</v>
      </c>
      <c r="K94" s="242">
        <v>44900</v>
      </c>
      <c r="L94" s="91" t="s">
        <v>148</v>
      </c>
      <c r="M94" s="192">
        <v>0</v>
      </c>
      <c r="N94" s="192">
        <v>0</v>
      </c>
      <c r="O94" s="192" t="s">
        <v>409</v>
      </c>
      <c r="P94" s="192">
        <v>0</v>
      </c>
      <c r="Q94" s="192" t="s">
        <v>409</v>
      </c>
      <c r="R94" s="192">
        <v>0</v>
      </c>
      <c r="S94" s="192" t="s">
        <v>409</v>
      </c>
      <c r="T94" s="192" t="s">
        <v>409</v>
      </c>
      <c r="U94" s="192">
        <v>50.8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2.2964515174767368</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0.74679943100995505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7.0617214651451796</v>
      </c>
      <c r="J95" s="242">
        <v>44860</v>
      </c>
      <c r="K95" s="242">
        <v>45075</v>
      </c>
      <c r="L95" s="91" t="s">
        <v>150</v>
      </c>
      <c r="M95" s="192">
        <v>0</v>
      </c>
      <c r="N95" s="192">
        <v>0.74679943100995505</v>
      </c>
      <c r="O95" s="192">
        <v>7.0617214651451796</v>
      </c>
      <c r="P95" s="192">
        <v>0</v>
      </c>
      <c r="Q95" s="192">
        <v>7</v>
      </c>
      <c r="R95" s="192">
        <v>0</v>
      </c>
      <c r="S95" s="192">
        <v>0</v>
      </c>
      <c r="T95" s="192" t="s">
        <v>409</v>
      </c>
      <c r="U95" s="192">
        <v>66.599999999999994</v>
      </c>
      <c r="V95" s="192">
        <v>0.70617214651451798</v>
      </c>
      <c r="W95" s="192" t="s">
        <v>409</v>
      </c>
      <c r="X95" s="192" t="s">
        <v>851</v>
      </c>
      <c r="Y95" s="192">
        <v>-7.1428571428571605E-2</v>
      </c>
      <c r="Z95" s="192">
        <v>-55.5555555555555</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#N/A</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728</v>
      </c>
      <c r="M96" s="192" t="s">
        <v>409</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5.1773318699507085</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2.68047652916073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10</v>
      </c>
      <c r="J97" s="242">
        <v>44860</v>
      </c>
      <c r="K97" s="242">
        <v>45091</v>
      </c>
      <c r="L97" s="91" t="s">
        <v>152</v>
      </c>
      <c r="M97" s="192">
        <v>0</v>
      </c>
      <c r="N97" s="192">
        <v>2.68047652916073</v>
      </c>
      <c r="O97" s="192">
        <v>0</v>
      </c>
      <c r="P97" s="192">
        <v>0</v>
      </c>
      <c r="Q97" s="192" t="s">
        <v>409</v>
      </c>
      <c r="R97" s="192">
        <v>0</v>
      </c>
      <c r="S97" s="192">
        <v>10</v>
      </c>
      <c r="T97" s="192" t="s">
        <v>409</v>
      </c>
      <c r="U97" s="192">
        <v>75.3</v>
      </c>
      <c r="V97" s="192">
        <v>-1.06525876042658</v>
      </c>
      <c r="W97" s="192" t="s">
        <v>409</v>
      </c>
      <c r="X97" s="192" t="s">
        <v>409</v>
      </c>
      <c r="Y97" s="192">
        <v>0</v>
      </c>
      <c r="Z97" s="192">
        <v>51.535836177474302</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44860</v>
      </c>
      <c r="K98" s="242">
        <v>44860</v>
      </c>
      <c r="L98" s="91" t="s">
        <v>154</v>
      </c>
      <c r="M98" s="192">
        <v>0</v>
      </c>
      <c r="N98" s="192">
        <v>0</v>
      </c>
      <c r="O98" s="192" t="s">
        <v>409</v>
      </c>
      <c r="P98" s="192">
        <v>0</v>
      </c>
      <c r="Q98" s="192" t="s">
        <v>409</v>
      </c>
      <c r="R98" s="192">
        <v>0</v>
      </c>
      <c r="S98" s="192" t="s">
        <v>409</v>
      </c>
      <c r="T98" s="192" t="s">
        <v>409</v>
      </c>
      <c r="U98" s="192">
        <v>20.8</v>
      </c>
      <c r="V98" s="192" t="s">
        <v>409</v>
      </c>
      <c r="W98" s="192" t="s">
        <v>409</v>
      </c>
      <c r="X98" s="192" t="s">
        <v>409</v>
      </c>
      <c r="Y98" s="192">
        <v>0</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4.6363798008534802</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44860</v>
      </c>
      <c r="K99" s="242">
        <v>45091</v>
      </c>
      <c r="L99" s="91" t="s">
        <v>155</v>
      </c>
      <c r="M99" s="192">
        <v>0</v>
      </c>
      <c r="N99" s="192">
        <v>4.6363798008534802</v>
      </c>
      <c r="O99" s="192">
        <v>0</v>
      </c>
      <c r="P99" s="192">
        <v>0</v>
      </c>
      <c r="Q99" s="192" t="s">
        <v>409</v>
      </c>
      <c r="R99" s="192">
        <v>0</v>
      </c>
      <c r="S99" s="192">
        <v>0</v>
      </c>
      <c r="T99" s="192" t="s">
        <v>409</v>
      </c>
      <c r="U99" s="192">
        <v>84.1</v>
      </c>
      <c r="V99" s="192">
        <v>-0.43509334294345398</v>
      </c>
      <c r="W99" s="192" t="s">
        <v>409</v>
      </c>
      <c r="X99" s="192" t="s">
        <v>409</v>
      </c>
      <c r="Y99" s="192">
        <v>0</v>
      </c>
      <c r="Z99" s="192">
        <v>-67.302452316076199</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45091</v>
      </c>
      <c r="L100" s="91" t="s">
        <v>157</v>
      </c>
      <c r="M100" s="192">
        <v>10</v>
      </c>
      <c r="N100" s="192">
        <v>6.7923186344238902</v>
      </c>
      <c r="O100" s="192">
        <v>0</v>
      </c>
      <c r="P100" s="192">
        <v>0</v>
      </c>
      <c r="Q100" s="192" t="s">
        <v>409</v>
      </c>
      <c r="R100" s="192">
        <v>0</v>
      </c>
      <c r="S100" s="192">
        <v>0</v>
      </c>
      <c r="T100" s="192" t="s">
        <v>626</v>
      </c>
      <c r="U100" s="192">
        <v>93.8</v>
      </c>
      <c r="V100" s="192">
        <v>-1.4604036138243</v>
      </c>
      <c r="W100" s="192" t="s">
        <v>409</v>
      </c>
      <c r="X100" s="192" t="s">
        <v>409</v>
      </c>
      <c r="Y100" s="192">
        <v>0</v>
      </c>
      <c r="Z100" s="192">
        <v>-42.036553524804098</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44860</v>
      </c>
      <c r="K101" s="242">
        <v>44900</v>
      </c>
      <c r="L101" s="91" t="s">
        <v>159</v>
      </c>
      <c r="M101" s="192">
        <v>0</v>
      </c>
      <c r="N101" s="192">
        <v>0</v>
      </c>
      <c r="O101" s="192" t="s">
        <v>409</v>
      </c>
      <c r="P101" s="192">
        <v>0</v>
      </c>
      <c r="Q101" s="192" t="s">
        <v>409</v>
      </c>
      <c r="R101" s="192">
        <v>0</v>
      </c>
      <c r="S101" s="192" t="s">
        <v>409</v>
      </c>
      <c r="T101" s="192" t="s">
        <v>409</v>
      </c>
      <c r="U101" s="192">
        <v>17.100000000000001</v>
      </c>
      <c r="V101" s="192" t="s">
        <v>409</v>
      </c>
      <c r="W101" s="192" t="s">
        <v>409</v>
      </c>
      <c r="X101" s="192" t="s">
        <v>409</v>
      </c>
      <c r="Y101" s="192">
        <v>-0.28571428571428498</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7</v>
      </c>
      <c r="J102" s="242">
        <v>44860</v>
      </c>
      <c r="K102" s="242">
        <v>45091</v>
      </c>
      <c r="L102" s="91" t="s">
        <v>161</v>
      </c>
      <c r="M102" s="192">
        <v>0</v>
      </c>
      <c r="N102" s="192">
        <v>0</v>
      </c>
      <c r="O102" s="192">
        <v>0</v>
      </c>
      <c r="P102" s="192">
        <v>0</v>
      </c>
      <c r="Q102" s="192" t="s">
        <v>409</v>
      </c>
      <c r="R102" s="192">
        <v>1.78571428571427</v>
      </c>
      <c r="S102" s="192">
        <v>7</v>
      </c>
      <c r="T102" s="192" t="s">
        <v>409</v>
      </c>
      <c r="U102" s="192">
        <v>42.6</v>
      </c>
      <c r="V102" s="192">
        <v>-0.181586940264688</v>
      </c>
      <c r="W102" s="192" t="s">
        <v>409</v>
      </c>
      <c r="X102" s="192" t="s">
        <v>409</v>
      </c>
      <c r="Y102" s="192">
        <v>3.5714285714285497E-2</v>
      </c>
      <c r="Z102" s="192">
        <v>157.142857142857</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0.59523809523809301</v>
      </c>
      <c r="J103" s="242">
        <v>44860</v>
      </c>
      <c r="K103" s="242">
        <v>44900</v>
      </c>
      <c r="L103" s="91" t="s">
        <v>163</v>
      </c>
      <c r="M103" s="192">
        <v>0</v>
      </c>
      <c r="N103" s="192">
        <v>0</v>
      </c>
      <c r="O103" s="192" t="s">
        <v>409</v>
      </c>
      <c r="P103" s="192">
        <v>0</v>
      </c>
      <c r="Q103" s="192" t="s">
        <v>409</v>
      </c>
      <c r="R103" s="192">
        <v>0.59523809523809301</v>
      </c>
      <c r="S103" s="192">
        <v>0</v>
      </c>
      <c r="T103" s="192" t="s">
        <v>409</v>
      </c>
      <c r="U103" s="192">
        <v>43.4</v>
      </c>
      <c r="V103" s="192" t="s">
        <v>409</v>
      </c>
      <c r="W103" s="192" t="s">
        <v>409</v>
      </c>
      <c r="X103" s="192" t="s">
        <v>409</v>
      </c>
      <c r="Y103" s="192">
        <v>1.19047619047618E-2</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0</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0.87631912971923598</v>
      </c>
      <c r="J104" s="242">
        <v>44860</v>
      </c>
      <c r="K104" s="242">
        <v>45075</v>
      </c>
      <c r="L104" s="91" t="s">
        <v>165</v>
      </c>
      <c r="M104" s="192">
        <v>0</v>
      </c>
      <c r="N104" s="192">
        <v>0</v>
      </c>
      <c r="O104" s="192">
        <v>0.87631912971923598</v>
      </c>
      <c r="P104" s="192">
        <v>0</v>
      </c>
      <c r="Q104" s="192" t="s">
        <v>409</v>
      </c>
      <c r="R104" s="192">
        <v>0</v>
      </c>
      <c r="S104" s="192">
        <v>0</v>
      </c>
      <c r="T104" s="192" t="s">
        <v>409</v>
      </c>
      <c r="U104" s="192">
        <v>62.1</v>
      </c>
      <c r="V104" s="192">
        <v>8.7631912971923603E-2</v>
      </c>
      <c r="W104" s="192" t="s">
        <v>409</v>
      </c>
      <c r="X104" s="192" t="s">
        <v>409</v>
      </c>
      <c r="Y104" s="192">
        <v>0</v>
      </c>
      <c r="Z104" s="192">
        <v>-5.7142857142857002</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2.9694167852062501</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44860</v>
      </c>
      <c r="K105" s="242">
        <v>45034</v>
      </c>
      <c r="L105" s="91" t="s">
        <v>167</v>
      </c>
      <c r="M105" s="192">
        <v>0</v>
      </c>
      <c r="N105" s="192">
        <v>2.9694167852062501</v>
      </c>
      <c r="O105" s="192" t="s">
        <v>409</v>
      </c>
      <c r="P105" s="192">
        <v>0</v>
      </c>
      <c r="Q105" s="192" t="s">
        <v>409</v>
      </c>
      <c r="R105" s="192">
        <v>0</v>
      </c>
      <c r="S105" s="192">
        <v>0</v>
      </c>
      <c r="T105" s="192" t="s">
        <v>409</v>
      </c>
      <c r="U105" s="192">
        <v>76.599999999999994</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44860</v>
      </c>
      <c r="K106" s="242">
        <v>44966</v>
      </c>
      <c r="L106" s="91" t="s">
        <v>169</v>
      </c>
      <c r="M106" s="192">
        <v>0</v>
      </c>
      <c r="N106" s="192">
        <v>0</v>
      </c>
      <c r="O106" s="192" t="s">
        <v>409</v>
      </c>
      <c r="P106" s="192">
        <v>0</v>
      </c>
      <c r="Q106" s="192" t="s">
        <v>409</v>
      </c>
      <c r="R106" s="192">
        <v>0</v>
      </c>
      <c r="S106" s="192">
        <v>0</v>
      </c>
      <c r="T106" s="192" t="s">
        <v>409</v>
      </c>
      <c r="U106" s="192">
        <v>31</v>
      </c>
      <c r="V106" s="192" t="s">
        <v>409</v>
      </c>
      <c r="W106" s="192" t="s">
        <v>409</v>
      </c>
      <c r="X106" s="192" t="s">
        <v>409</v>
      </c>
      <c r="Y106" s="192">
        <v>0</v>
      </c>
      <c r="Z106" s="192">
        <v>-100</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44860</v>
      </c>
      <c r="K107" s="242">
        <v>44900</v>
      </c>
      <c r="L107" s="91" t="s">
        <v>171</v>
      </c>
      <c r="M107" s="192">
        <v>0</v>
      </c>
      <c r="N107" s="192">
        <v>0</v>
      </c>
      <c r="O107" s="192" t="s">
        <v>409</v>
      </c>
      <c r="P107" s="192">
        <v>0</v>
      </c>
      <c r="Q107" s="192" t="s">
        <v>409</v>
      </c>
      <c r="R107" s="192">
        <v>0</v>
      </c>
      <c r="S107" s="192">
        <v>0</v>
      </c>
      <c r="T107" s="192" t="s">
        <v>409</v>
      </c>
      <c r="U107" s="192">
        <v>59.5</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7.4482567867078533</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5.54765291607396</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44860</v>
      </c>
      <c r="K108" s="242">
        <v>45091</v>
      </c>
      <c r="L108" s="91" t="s">
        <v>173</v>
      </c>
      <c r="M108" s="192">
        <v>0</v>
      </c>
      <c r="N108" s="192">
        <v>5.54765291607396</v>
      </c>
      <c r="O108" s="192">
        <v>10</v>
      </c>
      <c r="P108" s="192">
        <v>0</v>
      </c>
      <c r="Q108" s="192" t="s">
        <v>409</v>
      </c>
      <c r="R108" s="192">
        <v>0</v>
      </c>
      <c r="S108" s="192">
        <v>10</v>
      </c>
      <c r="T108" s="192" t="s">
        <v>409</v>
      </c>
      <c r="U108" s="192">
        <v>88.2</v>
      </c>
      <c r="V108" s="192">
        <v>1.3827438423668299</v>
      </c>
      <c r="W108" s="192" t="s">
        <v>409</v>
      </c>
      <c r="X108" s="192" t="s">
        <v>409</v>
      </c>
      <c r="Y108" s="192">
        <v>0</v>
      </c>
      <c r="Z108" s="192">
        <v>34.831460674157199</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4.0623803188410967</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3.0805476529160698</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5.3571428571428497</v>
      </c>
      <c r="J109" s="242">
        <v>44860</v>
      </c>
      <c r="K109" s="242">
        <v>44966</v>
      </c>
      <c r="L109" s="91" t="s">
        <v>174</v>
      </c>
      <c r="M109" s="192">
        <v>0</v>
      </c>
      <c r="N109" s="192">
        <v>3.0805476529160698</v>
      </c>
      <c r="O109" s="192" t="s">
        <v>409</v>
      </c>
      <c r="P109" s="192">
        <v>0</v>
      </c>
      <c r="Q109" s="192" t="s">
        <v>409</v>
      </c>
      <c r="R109" s="192">
        <v>5.3571428571428497</v>
      </c>
      <c r="S109" s="192">
        <v>0</v>
      </c>
      <c r="T109" s="192" t="s">
        <v>409</v>
      </c>
      <c r="U109" s="192">
        <v>77.099999999999994</v>
      </c>
      <c r="V109" s="192" t="s">
        <v>409</v>
      </c>
      <c r="W109" s="192" t="s">
        <v>409</v>
      </c>
      <c r="X109" s="192" t="s">
        <v>409</v>
      </c>
      <c r="Y109" s="192">
        <v>0.107142857142857</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3.8362375533428099</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44860</v>
      </c>
      <c r="K110" s="242">
        <v>44860</v>
      </c>
      <c r="L110" s="91" t="s">
        <v>176</v>
      </c>
      <c r="M110" s="192">
        <v>0</v>
      </c>
      <c r="N110" s="192">
        <v>3.8362375533428099</v>
      </c>
      <c r="O110" s="192" t="s">
        <v>409</v>
      </c>
      <c r="P110" s="192">
        <v>0</v>
      </c>
      <c r="Q110" s="192" t="s">
        <v>409</v>
      </c>
      <c r="R110" s="192">
        <v>0</v>
      </c>
      <c r="S110" s="192" t="s">
        <v>409</v>
      </c>
      <c r="T110" s="192" t="s">
        <v>409</v>
      </c>
      <c r="U110" s="192">
        <v>80.5</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44778</v>
      </c>
      <c r="K111" s="242" t="s">
        <v>409</v>
      </c>
      <c r="L111" s="91" t="s">
        <v>178</v>
      </c>
      <c r="M111" s="192">
        <v>0</v>
      </c>
      <c r="N111" s="192" t="s">
        <v>409</v>
      </c>
      <c r="O111" s="192" t="s">
        <v>409</v>
      </c>
      <c r="P111" s="192">
        <v>0</v>
      </c>
      <c r="Q111" s="192" t="s">
        <v>409</v>
      </c>
      <c r="R111" s="192" t="s">
        <v>409</v>
      </c>
      <c r="S111" s="192" t="s">
        <v>409</v>
      </c>
      <c r="T111" s="192" t="s">
        <v>409</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44860</v>
      </c>
      <c r="K113" s="242">
        <v>44998</v>
      </c>
      <c r="L113" s="91" t="s">
        <v>180</v>
      </c>
      <c r="M113" s="192">
        <v>0</v>
      </c>
      <c r="N113" s="192">
        <v>0</v>
      </c>
      <c r="O113" s="192" t="s">
        <v>409</v>
      </c>
      <c r="P113" s="192">
        <v>0</v>
      </c>
      <c r="Q113" s="192" t="s">
        <v>409</v>
      </c>
      <c r="R113" s="192">
        <v>0</v>
      </c>
      <c r="S113" s="192" t="s">
        <v>409</v>
      </c>
      <c r="T113" s="192" t="s">
        <v>409</v>
      </c>
      <c r="U113" s="192">
        <v>32.700000000000003</v>
      </c>
      <c r="V113" s="192" t="s">
        <v>409</v>
      </c>
      <c r="W113" s="192" t="s">
        <v>409</v>
      </c>
      <c r="X113" s="192" t="s">
        <v>409</v>
      </c>
      <c r="Y113" s="192">
        <v>-0.14285714285714199</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44860</v>
      </c>
      <c r="K114" s="242">
        <v>44900</v>
      </c>
      <c r="L114" s="91" t="s">
        <v>182</v>
      </c>
      <c r="M114" s="192">
        <v>0</v>
      </c>
      <c r="N114" s="192">
        <v>0</v>
      </c>
      <c r="O114" s="192" t="s">
        <v>409</v>
      </c>
      <c r="P114" s="192">
        <v>0</v>
      </c>
      <c r="Q114" s="192" t="s">
        <v>409</v>
      </c>
      <c r="R114" s="192">
        <v>0</v>
      </c>
      <c r="S114" s="192" t="s">
        <v>409</v>
      </c>
      <c r="T114" s="192" t="s">
        <v>409</v>
      </c>
      <c r="U114" s="192">
        <v>52.2</v>
      </c>
      <c r="V114" s="192" t="s">
        <v>409</v>
      </c>
      <c r="W114" s="192" t="s">
        <v>409</v>
      </c>
      <c r="X114" s="192" t="s">
        <v>409</v>
      </c>
      <c r="Y114" s="192">
        <v>-9.5238095238095094E-2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4.3674365632156151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2.7249288762446602</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44860</v>
      </c>
      <c r="K115" s="242">
        <v>44998</v>
      </c>
      <c r="L115" s="91" t="s">
        <v>184</v>
      </c>
      <c r="M115" s="192">
        <v>0</v>
      </c>
      <c r="N115" s="192">
        <v>2.7249288762446602</v>
      </c>
      <c r="O115" s="192">
        <v>0</v>
      </c>
      <c r="P115" s="192">
        <v>0</v>
      </c>
      <c r="Q115" s="192" t="s">
        <v>409</v>
      </c>
      <c r="R115" s="192">
        <v>7</v>
      </c>
      <c r="S115" s="192">
        <v>0</v>
      </c>
      <c r="T115" s="192" t="s">
        <v>409</v>
      </c>
      <c r="U115" s="192">
        <v>75.5</v>
      </c>
      <c r="V115" s="192" t="s">
        <v>409</v>
      </c>
      <c r="W115" s="192" t="s">
        <v>409</v>
      </c>
      <c r="X115" s="192" t="s">
        <v>409</v>
      </c>
      <c r="Y115" s="192">
        <v>0.32142857142857101</v>
      </c>
      <c r="Z115" s="192">
        <v>-100</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45091</v>
      </c>
      <c r="L116" s="91" t="s">
        <v>186</v>
      </c>
      <c r="M116" s="192">
        <v>10</v>
      </c>
      <c r="N116" s="192">
        <v>6.23666429587482</v>
      </c>
      <c r="O116" s="192">
        <v>0</v>
      </c>
      <c r="P116" s="192">
        <v>0</v>
      </c>
      <c r="Q116" s="192">
        <v>10</v>
      </c>
      <c r="R116" s="192">
        <v>0</v>
      </c>
      <c r="S116" s="192">
        <v>0</v>
      </c>
      <c r="T116" s="192" t="s">
        <v>627</v>
      </c>
      <c r="U116" s="192">
        <v>91.3</v>
      </c>
      <c r="V116" s="192">
        <v>-0.260213831024598</v>
      </c>
      <c r="W116" s="192" t="s">
        <v>409</v>
      </c>
      <c r="X116" s="192" t="s">
        <v>852</v>
      </c>
      <c r="Y116" s="192">
        <v>0</v>
      </c>
      <c r="Z116" s="192">
        <v>-42.857142857142797</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5.54765291607396</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45019</v>
      </c>
      <c r="K117" s="242">
        <v>45022</v>
      </c>
      <c r="L117" s="91" t="s">
        <v>188</v>
      </c>
      <c r="M117" s="192">
        <v>0</v>
      </c>
      <c r="N117" s="192">
        <v>5.54765291607396</v>
      </c>
      <c r="O117" s="192" t="s">
        <v>409</v>
      </c>
      <c r="P117" s="192">
        <v>0</v>
      </c>
      <c r="Q117" s="192" t="s">
        <v>409</v>
      </c>
      <c r="R117" s="192">
        <v>0</v>
      </c>
      <c r="S117" s="192">
        <v>0</v>
      </c>
      <c r="T117" s="192" t="s">
        <v>409</v>
      </c>
      <c r="U117" s="192">
        <v>88.2</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8.3666002653407556</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7</v>
      </c>
      <c r="J118" s="242">
        <v>44778</v>
      </c>
      <c r="K118" s="242">
        <v>45091</v>
      </c>
      <c r="L118" s="91" t="s">
        <v>190</v>
      </c>
      <c r="M118" s="192">
        <v>10</v>
      </c>
      <c r="N118" s="192">
        <v>6.9034495021337099</v>
      </c>
      <c r="O118" s="192">
        <v>0</v>
      </c>
      <c r="P118" s="192">
        <v>0</v>
      </c>
      <c r="Q118" s="192" t="s">
        <v>409</v>
      </c>
      <c r="R118" s="192">
        <v>0</v>
      </c>
      <c r="S118" s="192">
        <v>7</v>
      </c>
      <c r="T118" s="192" t="s">
        <v>627</v>
      </c>
      <c r="U118" s="192">
        <v>94.3</v>
      </c>
      <c r="V118" s="192">
        <v>-1.0426831068706099</v>
      </c>
      <c r="W118" s="192" t="s">
        <v>409</v>
      </c>
      <c r="X118" s="192" t="s">
        <v>409</v>
      </c>
      <c r="Y118" s="192">
        <v>0</v>
      </c>
      <c r="Z118" s="192">
        <v>42.857142857142797</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4.9986662516990217</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3.56952347083925</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7</v>
      </c>
      <c r="J121" s="242">
        <v>44860</v>
      </c>
      <c r="K121" s="242">
        <v>45091</v>
      </c>
      <c r="L121" s="91" t="s">
        <v>195</v>
      </c>
      <c r="M121" s="192">
        <v>0</v>
      </c>
      <c r="N121" s="192">
        <v>3.56952347083925</v>
      </c>
      <c r="O121" s="192" t="s">
        <v>409</v>
      </c>
      <c r="P121" s="192">
        <v>0</v>
      </c>
      <c r="Q121" s="192" t="s">
        <v>409</v>
      </c>
      <c r="R121" s="192">
        <v>4.7619047619047503</v>
      </c>
      <c r="S121" s="192">
        <v>7</v>
      </c>
      <c r="T121" s="192" t="s">
        <v>409</v>
      </c>
      <c r="U121" s="192">
        <v>79.3</v>
      </c>
      <c r="V121" s="192" t="s">
        <v>409</v>
      </c>
      <c r="W121" s="192" t="s">
        <v>409</v>
      </c>
      <c r="X121" s="192" t="s">
        <v>409</v>
      </c>
      <c r="Y121" s="192">
        <v>9.5238095238095094E-2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4.6936748092293019</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3.1472261735419602</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7</v>
      </c>
      <c r="J122" s="242">
        <v>44860</v>
      </c>
      <c r="K122" s="242">
        <v>45091</v>
      </c>
      <c r="L122" s="91" t="s">
        <v>197</v>
      </c>
      <c r="M122" s="192">
        <v>0</v>
      </c>
      <c r="N122" s="192">
        <v>3.1472261735419602</v>
      </c>
      <c r="O122" s="192" t="s">
        <v>409</v>
      </c>
      <c r="P122" s="192">
        <v>0</v>
      </c>
      <c r="Q122" s="192" t="s">
        <v>409</v>
      </c>
      <c r="R122" s="192">
        <v>0</v>
      </c>
      <c r="S122" s="192">
        <v>7</v>
      </c>
      <c r="T122" s="192" t="s">
        <v>409</v>
      </c>
      <c r="U122" s="192">
        <v>77.400000000000006</v>
      </c>
      <c r="V122" s="192" t="s">
        <v>409</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44860</v>
      </c>
      <c r="K123" s="242">
        <v>44860</v>
      </c>
      <c r="L123" s="91" t="s">
        <v>199</v>
      </c>
      <c r="M123" s="192">
        <v>0</v>
      </c>
      <c r="N123" s="192">
        <v>0</v>
      </c>
      <c r="O123" s="192" t="s">
        <v>409</v>
      </c>
      <c r="P123" s="192">
        <v>0</v>
      </c>
      <c r="Q123" s="192" t="s">
        <v>409</v>
      </c>
      <c r="R123" s="192">
        <v>0</v>
      </c>
      <c r="S123" s="192" t="s">
        <v>409</v>
      </c>
      <c r="T123" s="192" t="s">
        <v>409</v>
      </c>
      <c r="U123" s="192">
        <v>38.6</v>
      </c>
      <c r="V123" s="192" t="s">
        <v>409</v>
      </c>
      <c r="W123" s="192" t="s">
        <v>409</v>
      </c>
      <c r="X123" s="192" t="s">
        <v>409</v>
      </c>
      <c r="Y123" s="192">
        <v>0</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44860</v>
      </c>
      <c r="K124" s="242">
        <v>44900</v>
      </c>
      <c r="L124" s="91" t="s">
        <v>201</v>
      </c>
      <c r="M124" s="192">
        <v>0</v>
      </c>
      <c r="N124" s="192">
        <v>0</v>
      </c>
      <c r="O124" s="192" t="s">
        <v>409</v>
      </c>
      <c r="P124" s="192">
        <v>0</v>
      </c>
      <c r="Q124" s="192" t="s">
        <v>409</v>
      </c>
      <c r="R124" s="192">
        <v>0</v>
      </c>
      <c r="S124" s="192" t="s">
        <v>409</v>
      </c>
      <c r="T124" s="192" t="s">
        <v>409</v>
      </c>
      <c r="U124" s="192">
        <v>20</v>
      </c>
      <c r="V124" s="192" t="s">
        <v>409</v>
      </c>
      <c r="W124" s="192" t="s">
        <v>409</v>
      </c>
      <c r="X124" s="192" t="s">
        <v>409</v>
      </c>
      <c r="Y124" s="192">
        <v>0</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44860</v>
      </c>
      <c r="K125" s="242">
        <v>44966</v>
      </c>
      <c r="L125" s="91" t="s">
        <v>203</v>
      </c>
      <c r="M125" s="192">
        <v>0</v>
      </c>
      <c r="N125" s="192">
        <v>0</v>
      </c>
      <c r="O125" s="192" t="s">
        <v>409</v>
      </c>
      <c r="P125" s="192">
        <v>0</v>
      </c>
      <c r="Q125" s="192" t="s">
        <v>409</v>
      </c>
      <c r="R125" s="192">
        <v>0</v>
      </c>
      <c r="S125" s="192" t="s">
        <v>409</v>
      </c>
      <c r="T125" s="192" t="s">
        <v>409</v>
      </c>
      <c r="U125" s="192">
        <v>42.8</v>
      </c>
      <c r="V125" s="192" t="s">
        <v>409</v>
      </c>
      <c r="W125" s="192" t="s">
        <v>409</v>
      </c>
      <c r="X125" s="192" t="s">
        <v>409</v>
      </c>
      <c r="Y125" s="192">
        <v>-0.26190476190476097</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#N/A</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729</v>
      </c>
      <c r="M126" s="192" t="s">
        <v>409</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#N/A</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730</v>
      </c>
      <c r="M127" s="192" t="s">
        <v>409</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1.52471550497866</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0</v>
      </c>
      <c r="J128" s="242">
        <v>44860</v>
      </c>
      <c r="K128" s="242">
        <v>45091</v>
      </c>
      <c r="L128" s="91" t="s">
        <v>205</v>
      </c>
      <c r="M128" s="192">
        <v>0</v>
      </c>
      <c r="N128" s="192">
        <v>1.52471550497866</v>
      </c>
      <c r="O128" s="192" t="s">
        <v>409</v>
      </c>
      <c r="P128" s="192">
        <v>0</v>
      </c>
      <c r="Q128" s="192" t="s">
        <v>409</v>
      </c>
      <c r="R128" s="192">
        <v>0</v>
      </c>
      <c r="S128" s="192">
        <v>0</v>
      </c>
      <c r="T128" s="192" t="s">
        <v>409</v>
      </c>
      <c r="U128" s="192">
        <v>70.099999999999994</v>
      </c>
      <c r="V128" s="192" t="s">
        <v>409</v>
      </c>
      <c r="W128" s="192" t="s">
        <v>409</v>
      </c>
      <c r="X128" s="192" t="s">
        <v>409</v>
      </c>
      <c r="Y128" s="192">
        <v>0</v>
      </c>
      <c r="Z128" s="192">
        <v>-20</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#N/A</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731</v>
      </c>
      <c r="M129" s="192" t="s">
        <v>409</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1.400124461039493</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0.28004978662873298</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7</v>
      </c>
      <c r="J130" s="242">
        <v>44860</v>
      </c>
      <c r="K130" s="242">
        <v>45091</v>
      </c>
      <c r="L130" s="91" t="s">
        <v>206</v>
      </c>
      <c r="M130" s="192">
        <v>0</v>
      </c>
      <c r="N130" s="192">
        <v>0.28004978662873298</v>
      </c>
      <c r="O130" s="192" t="s">
        <v>409</v>
      </c>
      <c r="P130" s="192">
        <v>0</v>
      </c>
      <c r="Q130" s="192">
        <v>7</v>
      </c>
      <c r="R130" s="192">
        <v>2.38095238095238</v>
      </c>
      <c r="S130" s="192" t="s">
        <v>409</v>
      </c>
      <c r="T130" s="192" t="s">
        <v>409</v>
      </c>
      <c r="U130" s="192">
        <v>64.5</v>
      </c>
      <c r="V130" s="192" t="s">
        <v>409</v>
      </c>
      <c r="W130" s="192" t="s">
        <v>409</v>
      </c>
      <c r="X130" s="192" t="s">
        <v>853</v>
      </c>
      <c r="Y130" s="192">
        <v>4.7619047619047603E-2</v>
      </c>
      <c r="Z130" s="192" t="s">
        <v>409</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6.1757682759320316</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3.8140113798008501</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10</v>
      </c>
      <c r="J131" s="242">
        <v>44860</v>
      </c>
      <c r="K131" s="242">
        <v>45075</v>
      </c>
      <c r="L131" s="91" t="s">
        <v>208</v>
      </c>
      <c r="M131" s="192">
        <v>0</v>
      </c>
      <c r="N131" s="192">
        <v>3.8140113798008501</v>
      </c>
      <c r="O131" s="192">
        <v>10</v>
      </c>
      <c r="P131" s="192">
        <v>0</v>
      </c>
      <c r="Q131" s="192" t="s">
        <v>409</v>
      </c>
      <c r="R131" s="192">
        <v>0</v>
      </c>
      <c r="S131" s="192">
        <v>0</v>
      </c>
      <c r="T131" s="192" t="s">
        <v>409</v>
      </c>
      <c r="U131" s="192">
        <v>80.400000000000006</v>
      </c>
      <c r="V131" s="192">
        <v>1.3188905698753399</v>
      </c>
      <c r="W131" s="192" t="s">
        <v>409</v>
      </c>
      <c r="X131" s="192" t="s">
        <v>409</v>
      </c>
      <c r="Y131" s="192">
        <v>0</v>
      </c>
      <c r="Z131" s="192">
        <v>-0.970873786407773</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0.28004978662873298</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44860</v>
      </c>
      <c r="K132" s="242">
        <v>44753</v>
      </c>
      <c r="L132" s="91" t="s">
        <v>210</v>
      </c>
      <c r="M132" s="192">
        <v>0</v>
      </c>
      <c r="N132" s="192">
        <v>0.28004978662873298</v>
      </c>
      <c r="O132" s="192" t="s">
        <v>409</v>
      </c>
      <c r="P132" s="192">
        <v>0</v>
      </c>
      <c r="Q132" s="192" t="s">
        <v>409</v>
      </c>
      <c r="R132" s="192" t="s">
        <v>409</v>
      </c>
      <c r="S132" s="192" t="s">
        <v>409</v>
      </c>
      <c r="T132" s="192" t="s">
        <v>409</v>
      </c>
      <c r="U132" s="192">
        <v>64.5</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1.56916785206258</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44860</v>
      </c>
      <c r="K133" s="242">
        <v>45091</v>
      </c>
      <c r="L133" s="91" t="s">
        <v>212</v>
      </c>
      <c r="M133" s="192">
        <v>0</v>
      </c>
      <c r="N133" s="192">
        <v>1.56916785206258</v>
      </c>
      <c r="O133" s="192">
        <v>0</v>
      </c>
      <c r="P133" s="192">
        <v>0</v>
      </c>
      <c r="Q133" s="192" t="s">
        <v>409</v>
      </c>
      <c r="R133" s="192">
        <v>0</v>
      </c>
      <c r="S133" s="192">
        <v>0</v>
      </c>
      <c r="T133" s="192" t="s">
        <v>409</v>
      </c>
      <c r="U133" s="192">
        <v>70.3</v>
      </c>
      <c r="V133" s="192">
        <v>-1.80785002083522</v>
      </c>
      <c r="W133" s="192" t="s">
        <v>409</v>
      </c>
      <c r="X133" s="192" t="s">
        <v>409</v>
      </c>
      <c r="Y133" s="192">
        <v>0</v>
      </c>
      <c r="Z133" s="192">
        <v>-4.9930375969763299</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627</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4.1666666666666599</v>
      </c>
      <c r="J135" s="242">
        <v>44860</v>
      </c>
      <c r="K135" s="242">
        <v>44753</v>
      </c>
      <c r="L135" s="91" t="s">
        <v>216</v>
      </c>
      <c r="M135" s="192">
        <v>0</v>
      </c>
      <c r="N135" s="192">
        <v>0</v>
      </c>
      <c r="O135" s="192" t="s">
        <v>409</v>
      </c>
      <c r="P135" s="192">
        <v>0</v>
      </c>
      <c r="Q135" s="192" t="s">
        <v>409</v>
      </c>
      <c r="R135" s="192">
        <v>4.1666666666666599</v>
      </c>
      <c r="S135" s="192" t="s">
        <v>409</v>
      </c>
      <c r="T135" s="192" t="s">
        <v>409</v>
      </c>
      <c r="U135" s="192">
        <v>62.6</v>
      </c>
      <c r="V135" s="192" t="s">
        <v>409</v>
      </c>
      <c r="W135" s="192" t="s">
        <v>409</v>
      </c>
      <c r="X135" s="192" t="s">
        <v>409</v>
      </c>
      <c r="Y135" s="192">
        <v>8.3333333333333204E-2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9.2794261193793446</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8.6107749105019593</v>
      </c>
      <c r="J136" s="242">
        <v>44778</v>
      </c>
      <c r="K136" s="242">
        <v>44753</v>
      </c>
      <c r="L136" s="91" t="s">
        <v>218</v>
      </c>
      <c r="M136" s="192">
        <v>10</v>
      </c>
      <c r="N136" s="192">
        <v>7.8591749644381199</v>
      </c>
      <c r="O136" s="192">
        <v>8.6107749105019593</v>
      </c>
      <c r="P136" s="192">
        <v>0</v>
      </c>
      <c r="Q136" s="192" t="s">
        <v>409</v>
      </c>
      <c r="R136" s="192">
        <v>0</v>
      </c>
      <c r="S136" s="192">
        <v>7.8817733990147696</v>
      </c>
      <c r="T136" s="192" t="s">
        <v>626</v>
      </c>
      <c r="U136" s="192">
        <v>98.6</v>
      </c>
      <c r="V136" s="192">
        <v>0.86107749105019504</v>
      </c>
      <c r="W136" s="192" t="s">
        <v>409</v>
      </c>
      <c r="X136" s="192" t="s">
        <v>409</v>
      </c>
      <c r="Y136" s="192">
        <v>0</v>
      </c>
      <c r="Z136" s="192">
        <v>19.7044334975369</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44860</v>
      </c>
      <c r="K137" s="242">
        <v>44860</v>
      </c>
      <c r="L137" s="91" t="s">
        <v>220</v>
      </c>
      <c r="M137" s="192">
        <v>0</v>
      </c>
      <c r="N137" s="192">
        <v>0</v>
      </c>
      <c r="O137" s="192" t="s">
        <v>409</v>
      </c>
      <c r="P137" s="192">
        <v>0</v>
      </c>
      <c r="Q137" s="192" t="s">
        <v>409</v>
      </c>
      <c r="R137" s="192">
        <v>0</v>
      </c>
      <c r="S137" s="192" t="s">
        <v>409</v>
      </c>
      <c r="T137" s="192" t="s">
        <v>409</v>
      </c>
      <c r="U137" s="192">
        <v>34.700000000000003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45058</v>
      </c>
      <c r="L138" s="91" t="s">
        <v>222</v>
      </c>
      <c r="M138" s="192">
        <v>10</v>
      </c>
      <c r="N138" s="192">
        <v>8.1703413940256002</v>
      </c>
      <c r="O138" s="192">
        <v>6.8563161768848504</v>
      </c>
      <c r="P138" s="192">
        <v>0</v>
      </c>
      <c r="Q138" s="192">
        <v>10</v>
      </c>
      <c r="R138" s="192">
        <v>0</v>
      </c>
      <c r="S138" s="192">
        <v>0</v>
      </c>
      <c r="T138" s="192" t="s">
        <v>626</v>
      </c>
      <c r="U138" s="192">
        <v>100</v>
      </c>
      <c r="V138" s="192">
        <v>0.68563161768848502</v>
      </c>
      <c r="W138" s="192" t="s">
        <v>409</v>
      </c>
      <c r="X138" s="192" t="s">
        <v>854</v>
      </c>
      <c r="Y138" s="192">
        <v>0</v>
      </c>
      <c r="Z138" s="192">
        <v>-0.46511627906976699</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44860</v>
      </c>
      <c r="K139" s="242">
        <v>45075</v>
      </c>
      <c r="L139" s="91" t="s">
        <v>224</v>
      </c>
      <c r="M139" s="192">
        <v>0</v>
      </c>
      <c r="N139" s="192">
        <v>0</v>
      </c>
      <c r="O139" s="192" t="s">
        <v>409</v>
      </c>
      <c r="P139" s="192">
        <v>0</v>
      </c>
      <c r="Q139" s="192" t="s">
        <v>409</v>
      </c>
      <c r="R139" s="192">
        <v>0</v>
      </c>
      <c r="S139" s="192">
        <v>0</v>
      </c>
      <c r="T139" s="192" t="s">
        <v>409</v>
      </c>
      <c r="U139" s="192">
        <v>57.9</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1.19047619047618</v>
      </c>
      <c r="J140" s="242">
        <v>44860</v>
      </c>
      <c r="K140" s="242">
        <v>44966</v>
      </c>
      <c r="L140" s="91" t="s">
        <v>226</v>
      </c>
      <c r="M140" s="192">
        <v>0</v>
      </c>
      <c r="N140" s="192">
        <v>0</v>
      </c>
      <c r="O140" s="192" t="s">
        <v>409</v>
      </c>
      <c r="P140" s="192">
        <v>0</v>
      </c>
      <c r="Q140" s="192" t="s">
        <v>409</v>
      </c>
      <c r="R140" s="192">
        <v>1.19047619047618</v>
      </c>
      <c r="S140" s="192" t="s">
        <v>409</v>
      </c>
      <c r="T140" s="192" t="s">
        <v>409</v>
      </c>
      <c r="U140" s="192">
        <v>51.6</v>
      </c>
      <c r="V140" s="192" t="s">
        <v>409</v>
      </c>
      <c r="W140" s="192" t="s">
        <v>409</v>
      </c>
      <c r="X140" s="192" t="s">
        <v>409</v>
      </c>
      <c r="Y140" s="192">
        <v>2.3809523809523701E-2</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#N/A</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732</v>
      </c>
      <c r="M141" s="192" t="s">
        <v>409</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6.9034495021337099</v>
      </c>
      <c r="O142" s="192">
        <v>0</v>
      </c>
      <c r="P142" s="192">
        <v>0</v>
      </c>
      <c r="Q142" s="192" t="s">
        <v>409</v>
      </c>
      <c r="R142" s="192">
        <v>0</v>
      </c>
      <c r="S142" s="192">
        <v>0</v>
      </c>
      <c r="T142" s="192" t="s">
        <v>626</v>
      </c>
      <c r="U142" s="192">
        <v>94.3</v>
      </c>
      <c r="V142" s="192">
        <v>-3.7273660115422</v>
      </c>
      <c r="W142" s="192" t="s">
        <v>409</v>
      </c>
      <c r="X142" s="192" t="s">
        <v>409</v>
      </c>
      <c r="Y142" s="192">
        <v>0</v>
      </c>
      <c r="Z142" s="192">
        <v>-50.909090909090899</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6.1940956376323868</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5.4809743954480803</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7</v>
      </c>
      <c r="J143" s="242">
        <v>44860</v>
      </c>
      <c r="K143" s="242">
        <v>45091</v>
      </c>
      <c r="L143" s="91" t="s">
        <v>230</v>
      </c>
      <c r="M143" s="192">
        <v>0</v>
      </c>
      <c r="N143" s="192">
        <v>5.4809743954480803</v>
      </c>
      <c r="O143" s="192" t="s">
        <v>409</v>
      </c>
      <c r="P143" s="192">
        <v>0</v>
      </c>
      <c r="Q143" s="192" t="s">
        <v>409</v>
      </c>
      <c r="R143" s="192">
        <v>0</v>
      </c>
      <c r="S143" s="192">
        <v>7</v>
      </c>
      <c r="T143" s="192" t="s">
        <v>409</v>
      </c>
      <c r="U143" s="192">
        <v>87.9</v>
      </c>
      <c r="V143" s="192" t="s">
        <v>409</v>
      </c>
      <c r="W143" s="192" t="s">
        <v>409</v>
      </c>
      <c r="X143" s="192" t="s">
        <v>409</v>
      </c>
      <c r="Y143" s="192">
        <v>0</v>
      </c>
      <c r="Z143" s="192">
        <v>200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44860</v>
      </c>
      <c r="K144" s="242">
        <v>45091</v>
      </c>
      <c r="L144" s="91" t="s">
        <v>232</v>
      </c>
      <c r="M144" s="192">
        <v>0</v>
      </c>
      <c r="N144" s="192">
        <v>0</v>
      </c>
      <c r="O144" s="192" t="s">
        <v>409</v>
      </c>
      <c r="P144" s="192">
        <v>0</v>
      </c>
      <c r="Q144" s="192" t="s">
        <v>409</v>
      </c>
      <c r="R144" s="192">
        <v>0</v>
      </c>
      <c r="S144" s="192">
        <v>0</v>
      </c>
      <c r="T144" s="192" t="s">
        <v>409</v>
      </c>
      <c r="U144" s="192">
        <v>37.9</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4.3918918918918903</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44860</v>
      </c>
      <c r="K145" s="242">
        <v>45091</v>
      </c>
      <c r="L145" s="91" t="s">
        <v>234</v>
      </c>
      <c r="M145" s="192">
        <v>0</v>
      </c>
      <c r="N145" s="192">
        <v>4.3918918918918903</v>
      </c>
      <c r="O145" s="192">
        <v>0</v>
      </c>
      <c r="P145" s="192">
        <v>0</v>
      </c>
      <c r="Q145" s="192" t="s">
        <v>409</v>
      </c>
      <c r="R145" s="192">
        <v>0</v>
      </c>
      <c r="S145" s="192">
        <v>0</v>
      </c>
      <c r="T145" s="192" t="s">
        <v>409</v>
      </c>
      <c r="U145" s="192">
        <v>83</v>
      </c>
      <c r="V145" s="192">
        <v>-0.923673280155349</v>
      </c>
      <c r="W145" s="192" t="s">
        <v>409</v>
      </c>
      <c r="X145" s="192" t="s">
        <v>409</v>
      </c>
      <c r="Y145" s="192">
        <v>0</v>
      </c>
      <c r="Z145" s="192">
        <v>-31.428571428571399</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44860</v>
      </c>
      <c r="K146" s="242">
        <v>44860</v>
      </c>
      <c r="L146" s="91" t="s">
        <v>236</v>
      </c>
      <c r="M146" s="192">
        <v>0</v>
      </c>
      <c r="N146" s="192">
        <v>0</v>
      </c>
      <c r="O146" s="192" t="s">
        <v>409</v>
      </c>
      <c r="P146" s="192">
        <v>0</v>
      </c>
      <c r="Q146" s="192" t="s">
        <v>409</v>
      </c>
      <c r="R146" s="192">
        <v>0</v>
      </c>
      <c r="S146" s="192" t="s">
        <v>409</v>
      </c>
      <c r="T146" s="192" t="s">
        <v>409</v>
      </c>
      <c r="U146" s="192">
        <v>56.4</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44860</v>
      </c>
      <c r="K147" s="242">
        <v>45034</v>
      </c>
      <c r="L147" s="91" t="s">
        <v>238</v>
      </c>
      <c r="M147" s="192">
        <v>0</v>
      </c>
      <c r="N147" s="192">
        <v>0</v>
      </c>
      <c r="O147" s="192" t="s">
        <v>409</v>
      </c>
      <c r="P147" s="192">
        <v>0</v>
      </c>
      <c r="Q147" s="192" t="s">
        <v>409</v>
      </c>
      <c r="R147" s="192">
        <v>0</v>
      </c>
      <c r="S147" s="192">
        <v>0</v>
      </c>
      <c r="T147" s="192" t="s">
        <v>409</v>
      </c>
      <c r="U147" s="192">
        <v>62.9</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#N/A</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733</v>
      </c>
      <c r="M148" s="192" t="s">
        <v>409</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3.4503277967117558</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1.19047619047618</v>
      </c>
      <c r="J149" s="242">
        <v>44778</v>
      </c>
      <c r="K149" s="242">
        <v>44753</v>
      </c>
      <c r="L149" s="91" t="s">
        <v>240</v>
      </c>
      <c r="M149" s="192">
        <v>10</v>
      </c>
      <c r="N149" s="192">
        <v>7.1034850640113802</v>
      </c>
      <c r="O149" s="192">
        <v>0</v>
      </c>
      <c r="P149" s="192">
        <v>0</v>
      </c>
      <c r="Q149" s="192" t="s">
        <v>409</v>
      </c>
      <c r="R149" s="192">
        <v>1.19047619047618</v>
      </c>
      <c r="S149" s="192">
        <v>0</v>
      </c>
      <c r="T149" s="192" t="s">
        <v>626</v>
      </c>
      <c r="U149" s="192">
        <v>95.2</v>
      </c>
      <c r="V149" s="192">
        <v>-0.21092923890066001</v>
      </c>
      <c r="W149" s="192" t="s">
        <v>409</v>
      </c>
      <c r="X149" s="192" t="s">
        <v>409</v>
      </c>
      <c r="Y149" s="192">
        <v>2.3809523809523701E-2</v>
      </c>
      <c r="Z149" s="192">
        <v>-33.3333333333333</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8.4515425472851575</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7.1428571428571299</v>
      </c>
      <c r="J150" s="242">
        <v>44778</v>
      </c>
      <c r="K150" s="242">
        <v>44753</v>
      </c>
      <c r="L150" s="91" t="s">
        <v>242</v>
      </c>
      <c r="M150" s="192">
        <v>10</v>
      </c>
      <c r="N150" s="192">
        <v>7.5480085348506396</v>
      </c>
      <c r="O150" s="192">
        <v>0</v>
      </c>
      <c r="P150" s="192">
        <v>0</v>
      </c>
      <c r="Q150" s="192" t="s">
        <v>409</v>
      </c>
      <c r="R150" s="192">
        <v>7.1428571428571299</v>
      </c>
      <c r="S150" s="192">
        <v>0</v>
      </c>
      <c r="T150" s="192" t="s">
        <v>626</v>
      </c>
      <c r="U150" s="192">
        <v>97.2</v>
      </c>
      <c r="V150" s="192">
        <v>-0.241545214462805</v>
      </c>
      <c r="W150" s="192" t="s">
        <v>409</v>
      </c>
      <c r="X150" s="192" t="s">
        <v>409</v>
      </c>
      <c r="Y150" s="192">
        <v>0.14285714285714199</v>
      </c>
      <c r="Z150" s="192">
        <v>-10.3377686796315</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3.2139046941678502</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45077</v>
      </c>
      <c r="L151" s="91" t="s">
        <v>244</v>
      </c>
      <c r="M151" s="192">
        <v>0</v>
      </c>
      <c r="N151" s="192">
        <v>3.2139046941678502</v>
      </c>
      <c r="O151" s="192">
        <v>0</v>
      </c>
      <c r="P151" s="192">
        <v>0</v>
      </c>
      <c r="Q151" s="192" t="s">
        <v>409</v>
      </c>
      <c r="R151" s="192">
        <v>0</v>
      </c>
      <c r="S151" s="192">
        <v>0</v>
      </c>
      <c r="T151" s="192" t="s">
        <v>409</v>
      </c>
      <c r="U151" s="192">
        <v>77.7</v>
      </c>
      <c r="V151" s="192">
        <v>5.0620536809584997E-2</v>
      </c>
      <c r="W151" s="192" t="s">
        <v>409</v>
      </c>
      <c r="X151" s="192" t="s">
        <v>409</v>
      </c>
      <c r="Y151" s="192">
        <v>-0.107142857142857</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44860</v>
      </c>
      <c r="K152" s="242">
        <v>44860</v>
      </c>
      <c r="L152" s="91" t="s">
        <v>246</v>
      </c>
      <c r="M152" s="192">
        <v>0</v>
      </c>
      <c r="N152" s="192">
        <v>0</v>
      </c>
      <c r="O152" s="192" t="s">
        <v>409</v>
      </c>
      <c r="P152" s="192">
        <v>0</v>
      </c>
      <c r="Q152" s="192" t="s">
        <v>409</v>
      </c>
      <c r="R152" s="192">
        <v>0</v>
      </c>
      <c r="S152" s="192" t="s">
        <v>409</v>
      </c>
      <c r="T152" s="192" t="s">
        <v>409</v>
      </c>
      <c r="U152" s="192">
        <v>22.1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44860</v>
      </c>
      <c r="K153" s="242">
        <v>44966</v>
      </c>
      <c r="L153" s="91" t="s">
        <v>248</v>
      </c>
      <c r="M153" s="192">
        <v>0</v>
      </c>
      <c r="N153" s="192">
        <v>0</v>
      </c>
      <c r="O153" s="192" t="s">
        <v>409</v>
      </c>
      <c r="P153" s="192">
        <v>0</v>
      </c>
      <c r="Q153" s="192" t="s">
        <v>409</v>
      </c>
      <c r="R153" s="192">
        <v>7</v>
      </c>
      <c r="S153" s="192">
        <v>0</v>
      </c>
      <c r="T153" s="192" t="s">
        <v>409</v>
      </c>
      <c r="U153" s="192">
        <v>15.6</v>
      </c>
      <c r="V153" s="192" t="s">
        <v>409</v>
      </c>
      <c r="W153" s="192" t="s">
        <v>409</v>
      </c>
      <c r="X153" s="192" t="s">
        <v>409</v>
      </c>
      <c r="Y153" s="192">
        <v>0.29761904761904701</v>
      </c>
      <c r="Z153" s="192">
        <v>-100</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3.8584637268847701</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44860</v>
      </c>
      <c r="K154" s="242">
        <v>45075</v>
      </c>
      <c r="L154" s="91" t="s">
        <v>250</v>
      </c>
      <c r="M154" s="192">
        <v>0</v>
      </c>
      <c r="N154" s="192">
        <v>3.8584637268847701</v>
      </c>
      <c r="O154" s="192">
        <v>0</v>
      </c>
      <c r="P154" s="192">
        <v>0</v>
      </c>
      <c r="Q154" s="192" t="s">
        <v>409</v>
      </c>
      <c r="R154" s="192">
        <v>0</v>
      </c>
      <c r="S154" s="192">
        <v>0</v>
      </c>
      <c r="T154" s="192" t="s">
        <v>409</v>
      </c>
      <c r="U154" s="192">
        <v>80.599999999999994</v>
      </c>
      <c r="V154" s="192">
        <v>-2.0382870787196601</v>
      </c>
      <c r="W154" s="192" t="s">
        <v>409</v>
      </c>
      <c r="X154" s="192" t="s">
        <v>409</v>
      </c>
      <c r="Y154" s="192">
        <v>0</v>
      </c>
      <c r="Z154" s="192">
        <v>-100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1.19047619047618</v>
      </c>
      <c r="J156" s="242">
        <v>44860</v>
      </c>
      <c r="K156" s="242">
        <v>44966</v>
      </c>
      <c r="L156" s="91" t="s">
        <v>254</v>
      </c>
      <c r="M156" s="192">
        <v>0</v>
      </c>
      <c r="N156" s="192">
        <v>0</v>
      </c>
      <c r="O156" s="192" t="s">
        <v>409</v>
      </c>
      <c r="P156" s="192">
        <v>0</v>
      </c>
      <c r="Q156" s="192" t="s">
        <v>409</v>
      </c>
      <c r="R156" s="192">
        <v>1.19047619047618</v>
      </c>
      <c r="S156" s="192" t="s">
        <v>409</v>
      </c>
      <c r="T156" s="192" t="s">
        <v>409</v>
      </c>
      <c r="U156" s="192">
        <v>17.5</v>
      </c>
      <c r="V156" s="192" t="s">
        <v>409</v>
      </c>
      <c r="W156" s="192" t="s">
        <v>409</v>
      </c>
      <c r="X156" s="192" t="s">
        <v>409</v>
      </c>
      <c r="Y156" s="192">
        <v>2.3809523809523701E-2</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44860</v>
      </c>
      <c r="K157" s="242">
        <v>44860</v>
      </c>
      <c r="L157" s="91" t="s">
        <v>256</v>
      </c>
      <c r="M157" s="192">
        <v>0</v>
      </c>
      <c r="N157" s="192">
        <v>0</v>
      </c>
      <c r="O157" s="192" t="s">
        <v>409</v>
      </c>
      <c r="P157" s="192">
        <v>0</v>
      </c>
      <c r="Q157" s="192" t="s">
        <v>409</v>
      </c>
      <c r="R157" s="192">
        <v>0</v>
      </c>
      <c r="S157" s="192" t="s">
        <v>409</v>
      </c>
      <c r="T157" s="192" t="s">
        <v>409</v>
      </c>
      <c r="U157" s="192">
        <v>49.5</v>
      </c>
      <c r="V157" s="192" t="s">
        <v>409</v>
      </c>
      <c r="W157" s="192" t="s">
        <v>409</v>
      </c>
      <c r="X157" s="192" t="s">
        <v>409</v>
      </c>
      <c r="Y157" s="192">
        <v>-7.1428571428571397E-2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7.4619994226610498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5.8810455192034103</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9.4679483778822906</v>
      </c>
      <c r="J158" s="242">
        <v>44860</v>
      </c>
      <c r="K158" s="242">
        <v>45075</v>
      </c>
      <c r="L158" s="91" t="s">
        <v>258</v>
      </c>
      <c r="M158" s="192">
        <v>0</v>
      </c>
      <c r="N158" s="192">
        <v>5.8810455192034103</v>
      </c>
      <c r="O158" s="192">
        <v>9.4679483778822906</v>
      </c>
      <c r="P158" s="192">
        <v>0</v>
      </c>
      <c r="Q158" s="192" t="s">
        <v>409</v>
      </c>
      <c r="R158" s="192">
        <v>0</v>
      </c>
      <c r="S158" s="192">
        <v>1.76470588235294</v>
      </c>
      <c r="T158" s="192" t="s">
        <v>409</v>
      </c>
      <c r="U158" s="192">
        <v>89.7</v>
      </c>
      <c r="V158" s="192">
        <v>0.94679483778822904</v>
      </c>
      <c r="W158" s="192" t="s">
        <v>409</v>
      </c>
      <c r="X158" s="192" t="s">
        <v>409</v>
      </c>
      <c r="Y158" s="192">
        <v>0</v>
      </c>
      <c r="Z158" s="192">
        <v>4.4117647058823497</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7</v>
      </c>
      <c r="J159" s="242">
        <v>44860</v>
      </c>
      <c r="K159" s="242">
        <v>45091</v>
      </c>
      <c r="L159" s="91" t="s">
        <v>260</v>
      </c>
      <c r="M159" s="192">
        <v>0</v>
      </c>
      <c r="N159" s="192">
        <v>0</v>
      </c>
      <c r="O159" s="192" t="s">
        <v>409</v>
      </c>
      <c r="P159" s="192">
        <v>0</v>
      </c>
      <c r="Q159" s="192" t="s">
        <v>409</v>
      </c>
      <c r="R159" s="192">
        <v>3.5714285714285601</v>
      </c>
      <c r="S159" s="192">
        <v>7</v>
      </c>
      <c r="T159" s="192" t="s">
        <v>409</v>
      </c>
      <c r="U159" s="192">
        <v>47.5</v>
      </c>
      <c r="V159" s="192" t="s">
        <v>409</v>
      </c>
      <c r="W159" s="192" t="s">
        <v>409</v>
      </c>
      <c r="X159" s="192" t="s">
        <v>409</v>
      </c>
      <c r="Y159" s="192">
        <v>7.1428571428571397E-2</v>
      </c>
      <c r="Z159" s="192">
        <v>200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3.8184250475199457</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1.4580369843527701</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10</v>
      </c>
      <c r="J160" s="242">
        <v>44860</v>
      </c>
      <c r="K160" s="242">
        <v>45075</v>
      </c>
      <c r="L160" s="91" t="s">
        <v>262</v>
      </c>
      <c r="M160" s="192">
        <v>0</v>
      </c>
      <c r="N160" s="192">
        <v>1.4580369843527701</v>
      </c>
      <c r="O160" s="192">
        <v>10</v>
      </c>
      <c r="P160" s="192">
        <v>0</v>
      </c>
      <c r="Q160" s="192" t="s">
        <v>409</v>
      </c>
      <c r="R160" s="192">
        <v>1.19047619047618</v>
      </c>
      <c r="S160" s="192">
        <v>7</v>
      </c>
      <c r="T160" s="192" t="s">
        <v>409</v>
      </c>
      <c r="U160" s="192">
        <v>69.8</v>
      </c>
      <c r="V160" s="192">
        <v>1.25937611199634</v>
      </c>
      <c r="W160" s="192" t="s">
        <v>409</v>
      </c>
      <c r="X160" s="192" t="s">
        <v>409</v>
      </c>
      <c r="Y160" s="192">
        <v>2.3809523809523701E-2</v>
      </c>
      <c r="Z160" s="192">
        <v>71.428571428571402</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3.8362375533428099</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44860</v>
      </c>
      <c r="K161" s="242">
        <v>45091</v>
      </c>
      <c r="L161" s="91" t="s">
        <v>264</v>
      </c>
      <c r="M161" s="192">
        <v>0</v>
      </c>
      <c r="N161" s="192">
        <v>3.8362375533428099</v>
      </c>
      <c r="O161" s="192">
        <v>0</v>
      </c>
      <c r="P161" s="192">
        <v>0</v>
      </c>
      <c r="Q161" s="192" t="s">
        <v>409</v>
      </c>
      <c r="R161" s="192">
        <v>0</v>
      </c>
      <c r="S161" s="192">
        <v>0</v>
      </c>
      <c r="T161" s="192" t="s">
        <v>409</v>
      </c>
      <c r="U161" s="192">
        <v>80.5</v>
      </c>
      <c r="V161" s="192">
        <v>-0.32449801671300199</v>
      </c>
      <c r="W161" s="192" t="s">
        <v>409</v>
      </c>
      <c r="X161" s="192" t="s">
        <v>409</v>
      </c>
      <c r="Y161" s="192">
        <v>-8.3333333333332996E-2</v>
      </c>
      <c r="Z161" s="192">
        <v>-7.3825503355704596</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0</v>
      </c>
      <c r="J163" s="242">
        <v>44778</v>
      </c>
      <c r="K163" s="242">
        <v>44753</v>
      </c>
      <c r="L163" s="91" t="s">
        <v>268</v>
      </c>
      <c r="M163" s="192">
        <v>10</v>
      </c>
      <c r="N163" s="192">
        <v>3.6139758179231798</v>
      </c>
      <c r="O163" s="192">
        <v>0</v>
      </c>
      <c r="P163" s="192">
        <v>0</v>
      </c>
      <c r="Q163" s="192" t="s">
        <v>409</v>
      </c>
      <c r="R163" s="192">
        <v>0</v>
      </c>
      <c r="S163" s="192">
        <v>0</v>
      </c>
      <c r="T163" s="192" t="s">
        <v>627</v>
      </c>
      <c r="U163" s="192">
        <v>79.5</v>
      </c>
      <c r="V163" s="192">
        <v>-0.169739944115574</v>
      </c>
      <c r="W163" s="192" t="s">
        <v>409</v>
      </c>
      <c r="X163" s="192" t="s">
        <v>409</v>
      </c>
      <c r="Y163" s="192">
        <v>0</v>
      </c>
      <c r="Z163" s="192">
        <v>-36.842105263157798</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44860</v>
      </c>
      <c r="K164" s="242">
        <v>44929</v>
      </c>
      <c r="L164" s="91" t="s">
        <v>270</v>
      </c>
      <c r="M164" s="192">
        <v>0</v>
      </c>
      <c r="N164" s="192">
        <v>0</v>
      </c>
      <c r="O164" s="192" t="s">
        <v>409</v>
      </c>
      <c r="P164" s="192">
        <v>0</v>
      </c>
      <c r="Q164" s="192" t="s">
        <v>409</v>
      </c>
      <c r="R164" s="192">
        <v>0</v>
      </c>
      <c r="S164" s="192">
        <v>0</v>
      </c>
      <c r="T164" s="192" t="s">
        <v>409</v>
      </c>
      <c r="U164" s="192">
        <v>42.2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#N/A</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10</v>
      </c>
      <c r="J165" s="242">
        <v>44887</v>
      </c>
      <c r="K165" s="242">
        <v>45091</v>
      </c>
      <c r="L165" s="91" t="s">
        <v>734</v>
      </c>
      <c r="M165" s="192" t="s">
        <v>409</v>
      </c>
      <c r="N165" s="192" t="s">
        <v>409</v>
      </c>
      <c r="O165" s="192">
        <v>3.7392410603406701</v>
      </c>
      <c r="P165" s="192">
        <v>0</v>
      </c>
      <c r="Q165" s="192" t="s">
        <v>409</v>
      </c>
      <c r="R165" s="192">
        <v>0</v>
      </c>
      <c r="S165" s="192">
        <v>10</v>
      </c>
      <c r="T165" s="192" t="s">
        <v>409</v>
      </c>
      <c r="U165" s="192" t="s">
        <v>409</v>
      </c>
      <c r="V165" s="192">
        <v>0.37392410603406701</v>
      </c>
      <c r="W165" s="192" t="s">
        <v>409</v>
      </c>
      <c r="X165" s="192" t="s">
        <v>409</v>
      </c>
      <c r="Y165" s="192">
        <v>0</v>
      </c>
      <c r="Z165" s="192">
        <v>47.368421052631497</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5.7476884779516304</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44860</v>
      </c>
      <c r="K166" s="242">
        <v>45091</v>
      </c>
      <c r="L166" s="91" t="s">
        <v>271</v>
      </c>
      <c r="M166" s="192">
        <v>0</v>
      </c>
      <c r="N166" s="192">
        <v>5.7476884779516304</v>
      </c>
      <c r="O166" s="192" t="s">
        <v>409</v>
      </c>
      <c r="P166" s="192">
        <v>0</v>
      </c>
      <c r="Q166" s="192" t="s">
        <v>409</v>
      </c>
      <c r="R166" s="192">
        <v>0</v>
      </c>
      <c r="S166" s="192">
        <v>0</v>
      </c>
      <c r="T166" s="192" t="s">
        <v>409</v>
      </c>
      <c r="U166" s="192">
        <v>89.1</v>
      </c>
      <c r="V166" s="192" t="s">
        <v>409</v>
      </c>
      <c r="W166" s="192" t="s">
        <v>409</v>
      </c>
      <c r="X166" s="192" t="s">
        <v>409</v>
      </c>
      <c r="Y166" s="192">
        <v>0</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4.7619047619047503</v>
      </c>
      <c r="J167" s="242">
        <v>44860</v>
      </c>
      <c r="K167" s="242">
        <v>44966</v>
      </c>
      <c r="L167" s="91" t="s">
        <v>273</v>
      </c>
      <c r="M167" s="192">
        <v>0</v>
      </c>
      <c r="N167" s="192">
        <v>0</v>
      </c>
      <c r="O167" s="192" t="s">
        <v>409</v>
      </c>
      <c r="P167" s="192">
        <v>0</v>
      </c>
      <c r="Q167" s="192" t="s">
        <v>409</v>
      </c>
      <c r="R167" s="192">
        <v>4.7619047619047503</v>
      </c>
      <c r="S167" s="192" t="s">
        <v>409</v>
      </c>
      <c r="T167" s="192" t="s">
        <v>409</v>
      </c>
      <c r="U167" s="192">
        <v>27.5</v>
      </c>
      <c r="V167" s="192" t="s">
        <v>409</v>
      </c>
      <c r="W167" s="192" t="s">
        <v>409</v>
      </c>
      <c r="X167" s="192" t="s">
        <v>409</v>
      </c>
      <c r="Y167" s="192">
        <v>9.5238095238095094E-2</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0.480085348506401</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44860</v>
      </c>
      <c r="K168" s="242">
        <v>45014</v>
      </c>
      <c r="L168" s="91" t="s">
        <v>275</v>
      </c>
      <c r="M168" s="192">
        <v>0</v>
      </c>
      <c r="N168" s="192">
        <v>0.480085348506401</v>
      </c>
      <c r="O168" s="192" t="s">
        <v>409</v>
      </c>
      <c r="P168" s="192">
        <v>0</v>
      </c>
      <c r="Q168" s="192" t="s">
        <v>409</v>
      </c>
      <c r="R168" s="192">
        <v>0</v>
      </c>
      <c r="S168" s="192">
        <v>0</v>
      </c>
      <c r="T168" s="192" t="s">
        <v>409</v>
      </c>
      <c r="U168" s="192">
        <v>65.400000000000006</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44966</v>
      </c>
      <c r="K169" s="242">
        <v>45091</v>
      </c>
      <c r="L169" s="91" t="s">
        <v>735</v>
      </c>
      <c r="M169" s="192">
        <v>10</v>
      </c>
      <c r="N169" s="192">
        <v>4.9697724039829296</v>
      </c>
      <c r="O169" s="192">
        <v>8.2248929240141795</v>
      </c>
      <c r="P169" s="192">
        <v>0</v>
      </c>
      <c r="Q169" s="192" t="s">
        <v>409</v>
      </c>
      <c r="R169" s="192">
        <v>6.5476190476190403</v>
      </c>
      <c r="S169" s="192">
        <v>10</v>
      </c>
      <c r="T169" s="192" t="s">
        <v>627</v>
      </c>
      <c r="U169" s="192">
        <v>85.6</v>
      </c>
      <c r="V169" s="192">
        <v>0.82248929240141799</v>
      </c>
      <c r="W169" s="192" t="s">
        <v>409</v>
      </c>
      <c r="X169" s="192" t="s">
        <v>409</v>
      </c>
      <c r="Y169" s="192">
        <v>0.13095238095237999</v>
      </c>
      <c r="Z169" s="192">
        <v>41.538461538461497</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#N/A</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736</v>
      </c>
      <c r="M170" s="192" t="s">
        <v>409</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44860</v>
      </c>
      <c r="K171" s="242">
        <v>44860</v>
      </c>
      <c r="L171" s="91" t="s">
        <v>277</v>
      </c>
      <c r="M171" s="192">
        <v>0</v>
      </c>
      <c r="N171" s="192">
        <v>0</v>
      </c>
      <c r="O171" s="192" t="s">
        <v>409</v>
      </c>
      <c r="P171" s="192">
        <v>0</v>
      </c>
      <c r="Q171" s="192" t="s">
        <v>409</v>
      </c>
      <c r="R171" s="192">
        <v>0</v>
      </c>
      <c r="S171" s="192" t="s">
        <v>409</v>
      </c>
      <c r="T171" s="192" t="s">
        <v>409</v>
      </c>
      <c r="U171" s="192">
        <v>42.3</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4.1666666666666696</v>
      </c>
      <c r="J172" s="242">
        <v>44860</v>
      </c>
      <c r="K172" s="242">
        <v>44867</v>
      </c>
      <c r="L172" s="91" t="s">
        <v>279</v>
      </c>
      <c r="M172" s="192">
        <v>0</v>
      </c>
      <c r="N172" s="192">
        <v>0</v>
      </c>
      <c r="O172" s="192" t="s">
        <v>409</v>
      </c>
      <c r="P172" s="192">
        <v>0</v>
      </c>
      <c r="Q172" s="192" t="s">
        <v>409</v>
      </c>
      <c r="R172" s="192">
        <v>4.1666666666666696</v>
      </c>
      <c r="S172" s="192" t="s">
        <v>409</v>
      </c>
      <c r="T172" s="192" t="s">
        <v>409</v>
      </c>
      <c r="U172" s="192">
        <v>50.8</v>
      </c>
      <c r="V172" s="192" t="s">
        <v>409</v>
      </c>
      <c r="W172" s="192" t="s">
        <v>409</v>
      </c>
      <c r="X172" s="192" t="s">
        <v>409</v>
      </c>
      <c r="Y172" s="192">
        <v>8.3333333333333398E-2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4.5611071501640152</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2.08036984352773</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44860</v>
      </c>
      <c r="K173" s="242">
        <v>45091</v>
      </c>
      <c r="L173" s="91" t="s">
        <v>281</v>
      </c>
      <c r="M173" s="192">
        <v>0</v>
      </c>
      <c r="N173" s="192">
        <v>2.08036984352773</v>
      </c>
      <c r="O173" s="192">
        <v>10</v>
      </c>
      <c r="P173" s="192">
        <v>0</v>
      </c>
      <c r="Q173" s="192" t="s">
        <v>409</v>
      </c>
      <c r="R173" s="192">
        <v>0</v>
      </c>
      <c r="S173" s="192">
        <v>10</v>
      </c>
      <c r="T173" s="192" t="s">
        <v>409</v>
      </c>
      <c r="U173" s="192">
        <v>72.599999999999994</v>
      </c>
      <c r="V173" s="192">
        <v>1.58132693175788</v>
      </c>
      <c r="W173" s="192" t="s">
        <v>409</v>
      </c>
      <c r="X173" s="192" t="s">
        <v>409</v>
      </c>
      <c r="Y173" s="192">
        <v>-3.5714285714285497E-2</v>
      </c>
      <c r="Z173" s="192">
        <v>180.85106382978699</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5.6420143341540179</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4.5474751066856296</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7</v>
      </c>
      <c r="J174" s="242">
        <v>44860</v>
      </c>
      <c r="K174" s="242">
        <v>45058</v>
      </c>
      <c r="L174" s="91" t="s">
        <v>283</v>
      </c>
      <c r="M174" s="192">
        <v>0</v>
      </c>
      <c r="N174" s="192">
        <v>4.5474751066856296</v>
      </c>
      <c r="O174" s="192">
        <v>0</v>
      </c>
      <c r="P174" s="192">
        <v>0</v>
      </c>
      <c r="Q174" s="192">
        <v>7</v>
      </c>
      <c r="R174" s="192">
        <v>0</v>
      </c>
      <c r="S174" s="192">
        <v>0</v>
      </c>
      <c r="T174" s="192" t="s">
        <v>409</v>
      </c>
      <c r="U174" s="192">
        <v>83.7</v>
      </c>
      <c r="V174" s="192">
        <v>-1.02551002620645</v>
      </c>
      <c r="W174" s="192" t="s">
        <v>409</v>
      </c>
      <c r="X174" s="192" t="s">
        <v>855</v>
      </c>
      <c r="Y174" s="192">
        <v>0</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0.94683499288762296</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44860</v>
      </c>
      <c r="K175" s="242">
        <v>45034</v>
      </c>
      <c r="L175" s="91" t="s">
        <v>285</v>
      </c>
      <c r="M175" s="192">
        <v>0</v>
      </c>
      <c r="N175" s="192">
        <v>0.94683499288762296</v>
      </c>
      <c r="O175" s="192" t="s">
        <v>409</v>
      </c>
      <c r="P175" s="192">
        <v>0</v>
      </c>
      <c r="Q175" s="192" t="s">
        <v>409</v>
      </c>
      <c r="R175" s="192">
        <v>0</v>
      </c>
      <c r="S175" s="192">
        <v>0</v>
      </c>
      <c r="T175" s="192" t="s">
        <v>409</v>
      </c>
      <c r="U175" s="192">
        <v>67.5</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44778</v>
      </c>
      <c r="K176" s="242">
        <v>45091</v>
      </c>
      <c r="L176" s="91" t="s">
        <v>287</v>
      </c>
      <c r="M176" s="192">
        <v>10</v>
      </c>
      <c r="N176" s="192">
        <v>9.74839971550497</v>
      </c>
      <c r="O176" s="192">
        <v>10</v>
      </c>
      <c r="P176" s="192">
        <v>0</v>
      </c>
      <c r="Q176" s="192" t="s">
        <v>409</v>
      </c>
      <c r="R176" s="192">
        <v>0</v>
      </c>
      <c r="S176" s="192">
        <v>10</v>
      </c>
      <c r="T176" s="192" t="s">
        <v>627</v>
      </c>
      <c r="U176" s="192">
        <v>107.1</v>
      </c>
      <c r="V176" s="192">
        <v>1.83042249603409</v>
      </c>
      <c r="W176" s="192" t="s">
        <v>409</v>
      </c>
      <c r="X176" s="192" t="s">
        <v>409</v>
      </c>
      <c r="Y176" s="192">
        <v>0</v>
      </c>
      <c r="Z176" s="192">
        <v>71.144278606965102</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4.4376108164393147</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1.9692389758179201</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10</v>
      </c>
      <c r="J177" s="242">
        <v>44860</v>
      </c>
      <c r="K177" s="242">
        <v>45091</v>
      </c>
      <c r="L177" s="91" t="s">
        <v>289</v>
      </c>
      <c r="M177" s="192">
        <v>0</v>
      </c>
      <c r="N177" s="192">
        <v>1.9692389758179201</v>
      </c>
      <c r="O177" s="192">
        <v>0</v>
      </c>
      <c r="P177" s="192">
        <v>0</v>
      </c>
      <c r="Q177" s="192" t="s">
        <v>409</v>
      </c>
      <c r="R177" s="192">
        <v>0</v>
      </c>
      <c r="S177" s="192">
        <v>10</v>
      </c>
      <c r="T177" s="192" t="s">
        <v>409</v>
      </c>
      <c r="U177" s="192">
        <v>72.099999999999994</v>
      </c>
      <c r="V177" s="192">
        <v>-1.08558234897981</v>
      </c>
      <c r="W177" s="192" t="s">
        <v>409</v>
      </c>
      <c r="X177" s="192" t="s">
        <v>409</v>
      </c>
      <c r="Y177" s="192">
        <v>0</v>
      </c>
      <c r="Z177" s="192">
        <v>542.85714285714198</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44860</v>
      </c>
      <c r="K178" s="242">
        <v>44860</v>
      </c>
      <c r="L178" s="91" t="s">
        <v>291</v>
      </c>
      <c r="M178" s="192">
        <v>0</v>
      </c>
      <c r="N178" s="192">
        <v>0</v>
      </c>
      <c r="O178" s="192" t="s">
        <v>409</v>
      </c>
      <c r="P178" s="192">
        <v>0</v>
      </c>
      <c r="Q178" s="192" t="s">
        <v>409</v>
      </c>
      <c r="R178" s="192">
        <v>0</v>
      </c>
      <c r="S178" s="192" t="s">
        <v>409</v>
      </c>
      <c r="T178" s="192" t="s">
        <v>409</v>
      </c>
      <c r="U178" s="192">
        <v>25.8</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3.8140113798008501</v>
      </c>
      <c r="O179" s="192" t="s">
        <v>409</v>
      </c>
      <c r="P179" s="192">
        <v>0</v>
      </c>
      <c r="Q179" s="192" t="s">
        <v>409</v>
      </c>
      <c r="R179" s="192" t="s">
        <v>409</v>
      </c>
      <c r="S179" s="192">
        <v>0</v>
      </c>
      <c r="T179" s="192" t="s">
        <v>627</v>
      </c>
      <c r="U179" s="192">
        <v>80.400000000000006</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4.7763563054906779</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4.2585348506401104</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5.3571428571428497</v>
      </c>
      <c r="J180" s="242">
        <v>44860</v>
      </c>
      <c r="K180" s="242">
        <v>44938</v>
      </c>
      <c r="L180" s="91" t="s">
        <v>295</v>
      </c>
      <c r="M180" s="192">
        <v>0</v>
      </c>
      <c r="N180" s="192">
        <v>4.2585348506401104</v>
      </c>
      <c r="O180" s="192">
        <v>0</v>
      </c>
      <c r="P180" s="192">
        <v>0</v>
      </c>
      <c r="Q180" s="192" t="s">
        <v>409</v>
      </c>
      <c r="R180" s="192">
        <v>5.3571428571428497</v>
      </c>
      <c r="S180" s="192">
        <v>0</v>
      </c>
      <c r="T180" s="192" t="s">
        <v>409</v>
      </c>
      <c r="U180" s="192">
        <v>82.4</v>
      </c>
      <c r="V180" s="192">
        <v>-0.904969299690488</v>
      </c>
      <c r="W180" s="192" t="s">
        <v>409</v>
      </c>
      <c r="X180" s="192" t="s">
        <v>409</v>
      </c>
      <c r="Y180" s="192">
        <v>0.107142857142857</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1.6802987197724</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44860</v>
      </c>
      <c r="K181" s="242">
        <v>45091</v>
      </c>
      <c r="L181" s="91" t="s">
        <v>297</v>
      </c>
      <c r="M181" s="192">
        <v>0</v>
      </c>
      <c r="N181" s="192">
        <v>1.6802987197724</v>
      </c>
      <c r="O181" s="192">
        <v>0</v>
      </c>
      <c r="P181" s="192">
        <v>0</v>
      </c>
      <c r="Q181" s="192" t="s">
        <v>409</v>
      </c>
      <c r="R181" s="192">
        <v>0</v>
      </c>
      <c r="S181" s="192">
        <v>0</v>
      </c>
      <c r="T181" s="192" t="s">
        <v>409</v>
      </c>
      <c r="U181" s="192">
        <v>70.8</v>
      </c>
      <c r="V181" s="192">
        <v>-2.4735661225347898</v>
      </c>
      <c r="W181" s="192" t="s">
        <v>409</v>
      </c>
      <c r="X181" s="192" t="s">
        <v>409</v>
      </c>
      <c r="Y181" s="192">
        <v>-0.13095238095237999</v>
      </c>
      <c r="Z181" s="192">
        <v>-26.829268292682901</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#N/A</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737</v>
      </c>
      <c r="M182" s="192" t="s">
        <v>409</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44860</v>
      </c>
      <c r="K183" s="242">
        <v>45075</v>
      </c>
      <c r="L183" s="91" t="s">
        <v>299</v>
      </c>
      <c r="M183" s="192">
        <v>10</v>
      </c>
      <c r="N183" s="192">
        <v>10</v>
      </c>
      <c r="O183" s="192">
        <v>10</v>
      </c>
      <c r="P183" s="192">
        <v>0</v>
      </c>
      <c r="Q183" s="192" t="s">
        <v>409</v>
      </c>
      <c r="R183" s="192">
        <v>0</v>
      </c>
      <c r="S183" s="192">
        <v>0</v>
      </c>
      <c r="T183" s="192" t="s">
        <v>626</v>
      </c>
      <c r="U183" s="192">
        <v>110.5</v>
      </c>
      <c r="V183" s="192">
        <v>1.3404100895525299</v>
      </c>
      <c r="W183" s="192" t="s">
        <v>409</v>
      </c>
      <c r="X183" s="192" t="s">
        <v>409</v>
      </c>
      <c r="Y183" s="192">
        <v>0</v>
      </c>
      <c r="Z183" s="192">
        <v>-32.901134521880003</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2.5760629623711364</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1.01351351351351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6.5476190476190403</v>
      </c>
      <c r="J184" s="242">
        <v>44860</v>
      </c>
      <c r="K184" s="242">
        <v>44998</v>
      </c>
      <c r="L184" s="91" t="s">
        <v>301</v>
      </c>
      <c r="M184" s="192">
        <v>0</v>
      </c>
      <c r="N184" s="192">
        <v>1.01351351351351</v>
      </c>
      <c r="O184" s="192" t="s">
        <v>409</v>
      </c>
      <c r="P184" s="192">
        <v>0</v>
      </c>
      <c r="Q184" s="192" t="s">
        <v>409</v>
      </c>
      <c r="R184" s="192">
        <v>6.5476190476190403</v>
      </c>
      <c r="S184" s="192">
        <v>0</v>
      </c>
      <c r="T184" s="192" t="s">
        <v>409</v>
      </c>
      <c r="U184" s="192">
        <v>67.8</v>
      </c>
      <c r="V184" s="192" t="s">
        <v>409</v>
      </c>
      <c r="W184" s="192" t="s">
        <v>409</v>
      </c>
      <c r="X184" s="192" t="s">
        <v>409</v>
      </c>
      <c r="Y184" s="192">
        <v>0.13095238095237999</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44860</v>
      </c>
      <c r="K185" s="242">
        <v>44753</v>
      </c>
      <c r="L185" s="91" t="s">
        <v>303</v>
      </c>
      <c r="M185" s="192">
        <v>10</v>
      </c>
      <c r="N185" s="192">
        <v>10</v>
      </c>
      <c r="O185" s="192">
        <v>0</v>
      </c>
      <c r="P185" s="192">
        <v>0</v>
      </c>
      <c r="Q185" s="192" t="s">
        <v>409</v>
      </c>
      <c r="R185" s="192" t="s">
        <v>409</v>
      </c>
      <c r="S185" s="192">
        <v>0</v>
      </c>
      <c r="T185" s="192" t="s">
        <v>626</v>
      </c>
      <c r="U185" s="192">
        <v>108.4</v>
      </c>
      <c r="V185" s="192">
        <v>-1.35648921677361</v>
      </c>
      <c r="W185" s="192" t="s">
        <v>409</v>
      </c>
      <c r="X185" s="192" t="s">
        <v>409</v>
      </c>
      <c r="Y185" s="192" t="s">
        <v>409</v>
      </c>
      <c r="Z185" s="192">
        <v>-32.743362831858398</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3.9892280275819658</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1.59139402560455</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44860</v>
      </c>
      <c r="K186" s="242">
        <v>45091</v>
      </c>
      <c r="L186" s="91" t="s">
        <v>304</v>
      </c>
      <c r="M186" s="192">
        <v>0</v>
      </c>
      <c r="N186" s="192">
        <v>1.59139402560455</v>
      </c>
      <c r="O186" s="192" t="s">
        <v>409</v>
      </c>
      <c r="P186" s="192">
        <v>10</v>
      </c>
      <c r="Q186" s="192" t="s">
        <v>409</v>
      </c>
      <c r="R186" s="192">
        <v>0</v>
      </c>
      <c r="S186" s="192">
        <v>0</v>
      </c>
      <c r="T186" s="192" t="s">
        <v>409</v>
      </c>
      <c r="U186" s="192">
        <v>70.400000000000006</v>
      </c>
      <c r="V186" s="192" t="s">
        <v>409</v>
      </c>
      <c r="W186" s="192" t="s">
        <v>800</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44860</v>
      </c>
      <c r="K187" s="242">
        <v>45091</v>
      </c>
      <c r="L187" s="91" t="s">
        <v>306</v>
      </c>
      <c r="M187" s="192">
        <v>0</v>
      </c>
      <c r="N187" s="192">
        <v>0</v>
      </c>
      <c r="O187" s="192" t="s">
        <v>409</v>
      </c>
      <c r="P187" s="192">
        <v>0</v>
      </c>
      <c r="Q187" s="192" t="s">
        <v>409</v>
      </c>
      <c r="R187" s="192">
        <v>0</v>
      </c>
      <c r="S187" s="192">
        <v>0</v>
      </c>
      <c r="T187" s="192" t="s">
        <v>409</v>
      </c>
      <c r="U187" s="192">
        <v>60.8</v>
      </c>
      <c r="V187" s="192" t="s">
        <v>409</v>
      </c>
      <c r="W187" s="192" t="s">
        <v>409</v>
      </c>
      <c r="X187" s="192" t="s">
        <v>409</v>
      </c>
      <c r="Y187" s="192">
        <v>0</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1.78571428571428</v>
      </c>
      <c r="J188" s="242">
        <v>44860</v>
      </c>
      <c r="K188" s="242">
        <v>44966</v>
      </c>
      <c r="L188" s="91" t="s">
        <v>307</v>
      </c>
      <c r="M188" s="192">
        <v>0</v>
      </c>
      <c r="N188" s="192">
        <v>0</v>
      </c>
      <c r="O188" s="192" t="s">
        <v>409</v>
      </c>
      <c r="P188" s="192">
        <v>0</v>
      </c>
      <c r="Q188" s="192" t="s">
        <v>409</v>
      </c>
      <c r="R188" s="192">
        <v>1.78571428571428</v>
      </c>
      <c r="S188" s="192" t="s">
        <v>409</v>
      </c>
      <c r="T188" s="192" t="s">
        <v>409</v>
      </c>
      <c r="U188" s="192">
        <v>37.1</v>
      </c>
      <c r="V188" s="192" t="s">
        <v>409</v>
      </c>
      <c r="W188" s="192" t="s">
        <v>409</v>
      </c>
      <c r="X188" s="192" t="s">
        <v>409</v>
      </c>
      <c r="Y188" s="192">
        <v>3.5714285714285698E-2</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5.9523809523809499</v>
      </c>
      <c r="J189" s="242">
        <v>44860</v>
      </c>
      <c r="K189" s="242">
        <v>44966</v>
      </c>
      <c r="L189" s="91" t="s">
        <v>309</v>
      </c>
      <c r="M189" s="192">
        <v>0</v>
      </c>
      <c r="N189" s="192">
        <v>0</v>
      </c>
      <c r="O189" s="192" t="s">
        <v>409</v>
      </c>
      <c r="P189" s="192">
        <v>0</v>
      </c>
      <c r="Q189" s="192" t="s">
        <v>409</v>
      </c>
      <c r="R189" s="192">
        <v>5.9523809523809499</v>
      </c>
      <c r="S189" s="192" t="s">
        <v>409</v>
      </c>
      <c r="T189" s="192" t="s">
        <v>409</v>
      </c>
      <c r="U189" s="192">
        <v>27.7</v>
      </c>
      <c r="V189" s="192" t="s">
        <v>409</v>
      </c>
      <c r="W189" s="192" t="s">
        <v>409</v>
      </c>
      <c r="X189" s="192" t="s">
        <v>409</v>
      </c>
      <c r="Y189" s="192">
        <v>0.119047619047619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44860</v>
      </c>
      <c r="K190" s="242">
        <v>44860</v>
      </c>
      <c r="L190" s="91" t="s">
        <v>311</v>
      </c>
      <c r="M190" s="192">
        <v>0</v>
      </c>
      <c r="N190" s="192">
        <v>0</v>
      </c>
      <c r="O190" s="192" t="s">
        <v>409</v>
      </c>
      <c r="P190" s="192">
        <v>0</v>
      </c>
      <c r="Q190" s="192" t="s">
        <v>409</v>
      </c>
      <c r="R190" s="192">
        <v>0</v>
      </c>
      <c r="S190" s="192" t="s">
        <v>409</v>
      </c>
      <c r="T190" s="192" t="s">
        <v>409</v>
      </c>
      <c r="U190" s="192">
        <v>20.9</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1.506733177748824</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3.8140113798008501</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0.59523809523809301</v>
      </c>
      <c r="J191" s="242">
        <v>44860</v>
      </c>
      <c r="K191" s="242">
        <v>44900</v>
      </c>
      <c r="L191" s="91" t="s">
        <v>313</v>
      </c>
      <c r="M191" s="192">
        <v>0</v>
      </c>
      <c r="N191" s="192">
        <v>3.8140113798008501</v>
      </c>
      <c r="O191" s="192">
        <v>0</v>
      </c>
      <c r="P191" s="192">
        <v>0</v>
      </c>
      <c r="Q191" s="192" t="s">
        <v>409</v>
      </c>
      <c r="R191" s="192">
        <v>0.59523809523809301</v>
      </c>
      <c r="S191" s="192">
        <v>0</v>
      </c>
      <c r="T191" s="192" t="s">
        <v>409</v>
      </c>
      <c r="U191" s="192">
        <v>80.400000000000006</v>
      </c>
      <c r="V191" s="192">
        <v>-1.39036221249879</v>
      </c>
      <c r="W191" s="192" t="s">
        <v>409</v>
      </c>
      <c r="X191" s="192" t="s">
        <v>409</v>
      </c>
      <c r="Y191" s="192">
        <v>1.19047619047618E-2</v>
      </c>
      <c r="Z191" s="192">
        <v>-42.857142857142797</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#N/A</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738</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44860</v>
      </c>
      <c r="K193" s="242">
        <v>44860</v>
      </c>
      <c r="L193" s="91" t="s">
        <v>315</v>
      </c>
      <c r="M193" s="192">
        <v>0</v>
      </c>
      <c r="N193" s="192">
        <v>0</v>
      </c>
      <c r="O193" s="192" t="s">
        <v>409</v>
      </c>
      <c r="P193" s="192">
        <v>0</v>
      </c>
      <c r="Q193" s="192" t="s">
        <v>409</v>
      </c>
      <c r="R193" s="192">
        <v>0</v>
      </c>
      <c r="S193" s="192" t="s">
        <v>409</v>
      </c>
      <c r="T193" s="192" t="s">
        <v>409</v>
      </c>
      <c r="U193" s="192">
        <v>54.2</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4.1420906495196963</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1.71569149488385</v>
      </c>
      <c r="J194" s="242">
        <v>44860</v>
      </c>
      <c r="K194" s="242">
        <v>44753</v>
      </c>
      <c r="L194" s="91" t="s">
        <v>316</v>
      </c>
      <c r="M194" s="192">
        <v>10</v>
      </c>
      <c r="N194" s="192">
        <v>10</v>
      </c>
      <c r="O194" s="192">
        <v>1.71569149488385</v>
      </c>
      <c r="P194" s="192">
        <v>0</v>
      </c>
      <c r="Q194" s="192" t="s">
        <v>409</v>
      </c>
      <c r="R194" s="192">
        <v>0</v>
      </c>
      <c r="S194" s="192">
        <v>0</v>
      </c>
      <c r="T194" s="192" t="s">
        <v>626</v>
      </c>
      <c r="U194" s="192">
        <v>108.4</v>
      </c>
      <c r="V194" s="192">
        <v>0.171569149488385</v>
      </c>
      <c r="W194" s="192" t="s">
        <v>409</v>
      </c>
      <c r="X194" s="192" t="s">
        <v>409</v>
      </c>
      <c r="Y194" s="192">
        <v>0</v>
      </c>
      <c r="Z194" s="192">
        <v>-36.793540945789999</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#N/A</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739</v>
      </c>
      <c r="M195" s="192" t="s">
        <v>409</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10</v>
      </c>
      <c r="J196" s="242">
        <v>44778</v>
      </c>
      <c r="K196" s="242">
        <v>45091</v>
      </c>
      <c r="L196" s="91" t="s">
        <v>318</v>
      </c>
      <c r="M196" s="192">
        <v>10</v>
      </c>
      <c r="N196" s="192">
        <v>9.4372332859174897</v>
      </c>
      <c r="O196" s="192">
        <v>0</v>
      </c>
      <c r="P196" s="192">
        <v>0</v>
      </c>
      <c r="Q196" s="192" t="s">
        <v>409</v>
      </c>
      <c r="R196" s="192">
        <v>5.3571428571428301</v>
      </c>
      <c r="S196" s="192">
        <v>10</v>
      </c>
      <c r="T196" s="192" t="s">
        <v>627</v>
      </c>
      <c r="U196" s="192">
        <v>105.7</v>
      </c>
      <c r="V196" s="192">
        <v>-0.49857734366021</v>
      </c>
      <c r="W196" s="192" t="s">
        <v>409</v>
      </c>
      <c r="X196" s="192" t="s">
        <v>409</v>
      </c>
      <c r="Y196" s="192">
        <v>0.107142857142856</v>
      </c>
      <c r="Z196" s="192">
        <v>55.294117647058798</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6.726997051540649</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4.5252489331436596</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10</v>
      </c>
      <c r="J197" s="242">
        <v>44860</v>
      </c>
      <c r="K197" s="242">
        <v>45075</v>
      </c>
      <c r="L197" s="91" t="s">
        <v>320</v>
      </c>
      <c r="M197" s="193">
        <v>0</v>
      </c>
      <c r="N197" s="193">
        <v>4.5252489331436596</v>
      </c>
      <c r="O197" s="193">
        <v>10</v>
      </c>
      <c r="P197" s="193">
        <v>0</v>
      </c>
      <c r="Q197" s="193">
        <v>7</v>
      </c>
      <c r="R197" s="193">
        <v>2.9761904761904701</v>
      </c>
      <c r="S197" s="193">
        <v>0</v>
      </c>
      <c r="T197" s="193" t="s">
        <v>409</v>
      </c>
      <c r="U197" s="192">
        <v>83.6</v>
      </c>
      <c r="V197" s="192">
        <v>1.27071631480975</v>
      </c>
      <c r="W197" s="192" t="s">
        <v>409</v>
      </c>
      <c r="X197" s="192" t="s">
        <v>849</v>
      </c>
      <c r="Y197" s="192">
        <v>5.95238095238095E-2</v>
      </c>
      <c r="Z197" s="192">
        <v>-100</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2.3374339710162255</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1.5024893314366901</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3.63636363636363</v>
      </c>
      <c r="J198" s="242">
        <v>44860</v>
      </c>
      <c r="K198" s="242">
        <v>45091</v>
      </c>
      <c r="L198" s="91" t="s">
        <v>322</v>
      </c>
      <c r="M198" s="192">
        <v>0</v>
      </c>
      <c r="N198" s="192">
        <v>1.5024893314366901</v>
      </c>
      <c r="O198" s="192">
        <v>0</v>
      </c>
      <c r="P198" s="192">
        <v>0</v>
      </c>
      <c r="Q198" s="192" t="s">
        <v>409</v>
      </c>
      <c r="R198" s="192">
        <v>0</v>
      </c>
      <c r="S198" s="192">
        <v>3.63636363636363</v>
      </c>
      <c r="T198" s="192" t="s">
        <v>409</v>
      </c>
      <c r="U198" s="192">
        <v>70</v>
      </c>
      <c r="V198" s="192">
        <v>-1.29997405398522</v>
      </c>
      <c r="W198" s="192" t="s">
        <v>409</v>
      </c>
      <c r="X198" s="192" t="s">
        <v>409</v>
      </c>
      <c r="Y198" s="192">
        <v>0</v>
      </c>
      <c r="Z198" s="192">
        <v>9.0909090909090899</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1.7639910135470627</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2.6137980085348498</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1.19047619047618</v>
      </c>
      <c r="J199" s="242">
        <v>44860</v>
      </c>
      <c r="K199" s="242">
        <v>44966</v>
      </c>
      <c r="L199" s="91" t="s">
        <v>324</v>
      </c>
      <c r="M199" s="192">
        <v>0</v>
      </c>
      <c r="N199" s="192">
        <v>2.6137980085348498</v>
      </c>
      <c r="O199" s="192">
        <v>0</v>
      </c>
      <c r="P199" s="192">
        <v>0</v>
      </c>
      <c r="Q199" s="192" t="s">
        <v>409</v>
      </c>
      <c r="R199" s="192">
        <v>1.19047619047618</v>
      </c>
      <c r="S199" s="192">
        <v>0</v>
      </c>
      <c r="T199" s="192" t="s">
        <v>409</v>
      </c>
      <c r="U199" s="192">
        <v>75</v>
      </c>
      <c r="V199" s="192">
        <v>-1.35716320714154</v>
      </c>
      <c r="W199" s="192" t="s">
        <v>409</v>
      </c>
      <c r="X199" s="192" t="s">
        <v>409</v>
      </c>
      <c r="Y199" s="192">
        <v>2.3809523809523701E-2</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0.72457325746799395</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44860</v>
      </c>
      <c r="K200" s="242">
        <v>44860</v>
      </c>
      <c r="L200" s="91" t="s">
        <v>326</v>
      </c>
      <c r="M200" s="192">
        <v>0</v>
      </c>
      <c r="N200" s="192">
        <v>0.72457325746799395</v>
      </c>
      <c r="O200" s="192" t="s">
        <v>409</v>
      </c>
      <c r="P200" s="192">
        <v>0</v>
      </c>
      <c r="Q200" s="192" t="s">
        <v>409</v>
      </c>
      <c r="R200" s="192">
        <v>0</v>
      </c>
      <c r="S200" s="192" t="s">
        <v>409</v>
      </c>
      <c r="T200" s="192" t="s">
        <v>409</v>
      </c>
      <c r="U200" s="192">
        <v>66.5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3.56952347083925</v>
      </c>
      <c r="O201" s="192" t="s">
        <v>409</v>
      </c>
      <c r="P201" s="192">
        <v>0</v>
      </c>
      <c r="Q201" s="192" t="s">
        <v>409</v>
      </c>
      <c r="R201" s="192">
        <v>0</v>
      </c>
      <c r="S201" s="192" t="s">
        <v>409</v>
      </c>
      <c r="T201" s="192" t="s">
        <v>627</v>
      </c>
      <c r="U201" s="192">
        <v>79.3</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8.5224316896258898</v>
      </c>
      <c r="J203" s="242">
        <v>44860</v>
      </c>
      <c r="K203" s="242">
        <v>45075</v>
      </c>
      <c r="L203" s="91" t="s">
        <v>332</v>
      </c>
      <c r="M203" s="192">
        <v>0</v>
      </c>
      <c r="N203" s="192">
        <v>0</v>
      </c>
      <c r="O203" s="192">
        <v>8.5224316896258898</v>
      </c>
      <c r="P203" s="192">
        <v>0</v>
      </c>
      <c r="Q203" s="192" t="s">
        <v>409</v>
      </c>
      <c r="R203" s="192">
        <v>0</v>
      </c>
      <c r="S203" s="192">
        <v>6.5116279069767398</v>
      </c>
      <c r="T203" s="192" t="s">
        <v>409</v>
      </c>
      <c r="U203" s="192">
        <v>52.4</v>
      </c>
      <c r="V203" s="192">
        <v>0.852243168962589</v>
      </c>
      <c r="W203" s="192" t="s">
        <v>409</v>
      </c>
      <c r="X203" s="192" t="s">
        <v>409</v>
      </c>
      <c r="Y203" s="192">
        <v>0</v>
      </c>
      <c r="Z203" s="192">
        <v>16.279069767441801</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2.7779358260711349</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1.10241820768136</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7</v>
      </c>
      <c r="J204" s="242">
        <v>44860</v>
      </c>
      <c r="K204" s="242">
        <v>45091</v>
      </c>
      <c r="L204" s="91" t="s">
        <v>334</v>
      </c>
      <c r="M204" s="192">
        <v>0</v>
      </c>
      <c r="N204" s="192">
        <v>1.10241820768136</v>
      </c>
      <c r="O204" s="192" t="s">
        <v>409</v>
      </c>
      <c r="P204" s="192">
        <v>0</v>
      </c>
      <c r="Q204" s="192" t="s">
        <v>409</v>
      </c>
      <c r="R204" s="192">
        <v>0</v>
      </c>
      <c r="S204" s="192">
        <v>7</v>
      </c>
      <c r="T204" s="192" t="s">
        <v>409</v>
      </c>
      <c r="U204" s="192">
        <v>68.2</v>
      </c>
      <c r="V204" s="192" t="s">
        <v>409</v>
      </c>
      <c r="W204" s="192" t="s">
        <v>409</v>
      </c>
      <c r="X204" s="192" t="s">
        <v>409</v>
      </c>
      <c r="Y204" s="192">
        <v>0</v>
      </c>
      <c r="Z204" s="192">
        <v>300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5.7470073850097849</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3.3028093883356999</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10</v>
      </c>
      <c r="J205" s="242">
        <v>44860</v>
      </c>
      <c r="K205" s="242">
        <v>45091</v>
      </c>
      <c r="L205" s="91" t="s">
        <v>335</v>
      </c>
      <c r="M205" s="192">
        <v>0</v>
      </c>
      <c r="N205" s="192">
        <v>3.3028093883356999</v>
      </c>
      <c r="O205" s="192">
        <v>0</v>
      </c>
      <c r="P205" s="192">
        <v>0</v>
      </c>
      <c r="Q205" s="192" t="s">
        <v>409</v>
      </c>
      <c r="R205" s="192">
        <v>0</v>
      </c>
      <c r="S205" s="192">
        <v>10</v>
      </c>
      <c r="T205" s="192" t="s">
        <v>409</v>
      </c>
      <c r="U205" s="192">
        <v>78.099999999999994</v>
      </c>
      <c r="V205" s="192">
        <v>-1.04747261003165</v>
      </c>
      <c r="W205" s="192" t="s">
        <v>409</v>
      </c>
      <c r="X205" s="192" t="s">
        <v>409</v>
      </c>
      <c r="Y205" s="192">
        <v>0</v>
      </c>
      <c r="Z205" s="192">
        <v>36.585365853658502</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627</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#N/A</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740</v>
      </c>
      <c r="M207" s="192" t="s">
        <v>409</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3.3250355618776601</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44860</v>
      </c>
      <c r="K208" s="242">
        <v>45091</v>
      </c>
      <c r="L208" s="91" t="s">
        <v>339</v>
      </c>
      <c r="M208" s="192">
        <v>0</v>
      </c>
      <c r="N208" s="192">
        <v>3.3250355618776601</v>
      </c>
      <c r="O208" s="192" t="s">
        <v>409</v>
      </c>
      <c r="P208" s="192">
        <v>0</v>
      </c>
      <c r="Q208" s="192" t="s">
        <v>409</v>
      </c>
      <c r="R208" s="192">
        <v>0</v>
      </c>
      <c r="S208" s="192">
        <v>0</v>
      </c>
      <c r="T208" s="192" t="s">
        <v>409</v>
      </c>
      <c r="U208" s="192">
        <v>78.2</v>
      </c>
      <c r="V208" s="192" t="s">
        <v>409</v>
      </c>
      <c r="W208" s="192" t="s">
        <v>409</v>
      </c>
      <c r="X208" s="192" t="s">
        <v>409</v>
      </c>
      <c r="Y208" s="192">
        <v>0</v>
      </c>
      <c r="Z208" s="192">
        <v>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3.6064256664736778</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6.4144736842105203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2.02764976958525</v>
      </c>
      <c r="J209" s="242">
        <v>44860</v>
      </c>
      <c r="K209" s="242">
        <v>45091</v>
      </c>
      <c r="L209" s="91" t="s">
        <v>341</v>
      </c>
      <c r="M209" s="192">
        <v>0</v>
      </c>
      <c r="N209" s="192">
        <v>6.4144736842105203</v>
      </c>
      <c r="O209" s="192">
        <v>0</v>
      </c>
      <c r="P209" s="192">
        <v>0</v>
      </c>
      <c r="Q209" s="192" t="s">
        <v>409</v>
      </c>
      <c r="R209" s="192">
        <v>0</v>
      </c>
      <c r="S209" s="192">
        <v>2.02764976958525</v>
      </c>
      <c r="T209" s="192" t="s">
        <v>409</v>
      </c>
      <c r="U209" s="192">
        <v>92.1</v>
      </c>
      <c r="V209" s="192">
        <v>-1.54533475768034</v>
      </c>
      <c r="W209" s="192" t="s">
        <v>409</v>
      </c>
      <c r="X209" s="192" t="s">
        <v>409</v>
      </c>
      <c r="Y209" s="192">
        <v>0</v>
      </c>
      <c r="Z209" s="192">
        <v>5.0691244239631397</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45075</v>
      </c>
      <c r="L210" s="91" t="s">
        <v>343</v>
      </c>
      <c r="M210" s="192">
        <v>10</v>
      </c>
      <c r="N210" s="192">
        <v>1.19132290184921</v>
      </c>
      <c r="O210" s="192">
        <v>10</v>
      </c>
      <c r="P210" s="192">
        <v>0</v>
      </c>
      <c r="Q210" s="192">
        <v>10</v>
      </c>
      <c r="R210" s="192">
        <v>0</v>
      </c>
      <c r="S210" s="192">
        <v>2.3484119345524501</v>
      </c>
      <c r="T210" s="192" t="s">
        <v>626</v>
      </c>
      <c r="U210" s="192">
        <v>68.599999999999994</v>
      </c>
      <c r="V210" s="192">
        <v>1.2928684104858099</v>
      </c>
      <c r="W210" s="192" t="s">
        <v>409</v>
      </c>
      <c r="X210" s="192" t="s">
        <v>856</v>
      </c>
      <c r="Y210" s="192">
        <v>-9.5238095238095302E-2</v>
      </c>
      <c r="Z210" s="192">
        <v>5.8710298363811297</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44860</v>
      </c>
      <c r="K211" s="242">
        <v>45022</v>
      </c>
      <c r="L211" s="91" t="s">
        <v>345</v>
      </c>
      <c r="M211" s="192">
        <v>0</v>
      </c>
      <c r="N211" s="192">
        <v>0</v>
      </c>
      <c r="O211" s="192" t="s">
        <v>409</v>
      </c>
      <c r="P211" s="192">
        <v>0</v>
      </c>
      <c r="Q211" s="192" t="s">
        <v>409</v>
      </c>
      <c r="R211" s="192">
        <v>0</v>
      </c>
      <c r="S211" s="192">
        <v>0</v>
      </c>
      <c r="T211" s="192" t="s">
        <v>409</v>
      </c>
      <c r="U211" s="192">
        <v>35.200000000000003</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0.59523809523809301</v>
      </c>
      <c r="J212" s="242">
        <v>44860</v>
      </c>
      <c r="K212" s="242">
        <v>44900</v>
      </c>
      <c r="L212" s="91" t="s">
        <v>346</v>
      </c>
      <c r="M212" s="192">
        <v>0</v>
      </c>
      <c r="N212" s="192">
        <v>0</v>
      </c>
      <c r="O212" s="192">
        <v>0</v>
      </c>
      <c r="P212" s="192">
        <v>0</v>
      </c>
      <c r="Q212" s="192" t="s">
        <v>409</v>
      </c>
      <c r="R212" s="192">
        <v>0.59523809523809301</v>
      </c>
      <c r="S212" s="192">
        <v>0</v>
      </c>
      <c r="T212" s="192" t="s">
        <v>409</v>
      </c>
      <c r="U212" s="192">
        <v>46.6</v>
      </c>
      <c r="V212" s="192">
        <v>-0.60298815139284101</v>
      </c>
      <c r="W212" s="192" t="s">
        <v>409</v>
      </c>
      <c r="X212" s="192" t="s">
        <v>409</v>
      </c>
      <c r="Y212" s="192">
        <v>1.19047619047618E-2</v>
      </c>
      <c r="Z212" s="192">
        <v>-100</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3.1456465886812333</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1.4135846372688401</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7</v>
      </c>
      <c r="J213" s="242">
        <v>44860</v>
      </c>
      <c r="K213" s="242">
        <v>45091</v>
      </c>
      <c r="L213" s="91" t="s">
        <v>348</v>
      </c>
      <c r="M213" s="192">
        <v>0</v>
      </c>
      <c r="N213" s="192">
        <v>1.4135846372688401</v>
      </c>
      <c r="O213" s="192" t="s">
        <v>409</v>
      </c>
      <c r="P213" s="192">
        <v>0</v>
      </c>
      <c r="Q213" s="192" t="s">
        <v>409</v>
      </c>
      <c r="R213" s="192">
        <v>0</v>
      </c>
      <c r="S213" s="192">
        <v>7</v>
      </c>
      <c r="T213" s="192" t="s">
        <v>409</v>
      </c>
      <c r="U213" s="192">
        <v>69.599999999999994</v>
      </c>
      <c r="V213" s="192" t="s">
        <v>409</v>
      </c>
      <c r="W213" s="192" t="s">
        <v>409</v>
      </c>
      <c r="X213" s="192" t="s">
        <v>409</v>
      </c>
      <c r="Y213" s="192">
        <v>0</v>
      </c>
      <c r="Z213" s="192">
        <v>139.99999999999901</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45091</v>
      </c>
      <c r="L215" s="91" t="s">
        <v>350</v>
      </c>
      <c r="M215" s="192">
        <v>10</v>
      </c>
      <c r="N215" s="192">
        <v>6.3033428165006997</v>
      </c>
      <c r="O215" s="192">
        <v>0</v>
      </c>
      <c r="P215" s="192">
        <v>0</v>
      </c>
      <c r="Q215" s="192" t="s">
        <v>409</v>
      </c>
      <c r="R215" s="192">
        <v>0</v>
      </c>
      <c r="S215" s="192">
        <v>0</v>
      </c>
      <c r="T215" s="192" t="s">
        <v>627</v>
      </c>
      <c r="U215" s="192">
        <v>91.6</v>
      </c>
      <c r="V215" s="192">
        <v>-0.76635286376295997</v>
      </c>
      <c r="W215" s="192" t="s">
        <v>409</v>
      </c>
      <c r="X215" s="192" t="s">
        <v>409</v>
      </c>
      <c r="Y215" s="192">
        <v>0</v>
      </c>
      <c r="Z215" s="192">
        <v>-8.9285714285714306</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#N/A</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741</v>
      </c>
      <c r="M216" s="192" t="s">
        <v>409</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#N/A</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742</v>
      </c>
      <c r="M217" s="192" t="s">
        <v>409</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44860</v>
      </c>
      <c r="K218" s="242">
        <v>44860</v>
      </c>
      <c r="L218" s="91" t="s">
        <v>351</v>
      </c>
      <c r="M218" s="192">
        <v>0</v>
      </c>
      <c r="N218" s="192">
        <v>0</v>
      </c>
      <c r="O218" s="192" t="s">
        <v>409</v>
      </c>
      <c r="P218" s="192">
        <v>0</v>
      </c>
      <c r="Q218" s="192" t="s">
        <v>409</v>
      </c>
      <c r="R218" s="192">
        <v>0</v>
      </c>
      <c r="S218" s="192" t="s">
        <v>409</v>
      </c>
      <c r="T218" s="192" t="s">
        <v>409</v>
      </c>
      <c r="U218" s="192">
        <v>60.9</v>
      </c>
      <c r="V218" s="192" t="s">
        <v>409</v>
      </c>
      <c r="W218" s="192" t="s">
        <v>409</v>
      </c>
      <c r="X218" s="192" t="s">
        <v>409</v>
      </c>
      <c r="Y218" s="192">
        <v>0</v>
      </c>
      <c r="Z218" s="192" t="s">
        <v>409</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44867</v>
      </c>
      <c r="L219" s="91" t="s">
        <v>353</v>
      </c>
      <c r="M219" s="192">
        <v>0</v>
      </c>
      <c r="N219" s="192" t="s">
        <v>409</v>
      </c>
      <c r="O219" s="192" t="s">
        <v>409</v>
      </c>
      <c r="P219" s="192">
        <v>0</v>
      </c>
      <c r="Q219" s="192" t="s">
        <v>409</v>
      </c>
      <c r="R219" s="192" t="s">
        <v>409</v>
      </c>
      <c r="S219" s="192">
        <v>0</v>
      </c>
      <c r="T219" s="192" t="s">
        <v>409</v>
      </c>
      <c r="U219" s="192" t="s">
        <v>409</v>
      </c>
      <c r="V219" s="192" t="s">
        <v>409</v>
      </c>
      <c r="W219" s="192" t="s">
        <v>409</v>
      </c>
      <c r="X219" s="192" t="s">
        <v>409</v>
      </c>
      <c r="Y219" s="192" t="s">
        <v>409</v>
      </c>
      <c r="Z219" s="192">
        <v>-100</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0.346728307254622</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44860</v>
      </c>
      <c r="K220" s="242">
        <v>44753</v>
      </c>
      <c r="L220" s="91" t="s">
        <v>355</v>
      </c>
      <c r="M220" s="192">
        <v>0</v>
      </c>
      <c r="N220" s="192">
        <v>0.346728307254622</v>
      </c>
      <c r="O220" s="192" t="s">
        <v>409</v>
      </c>
      <c r="P220" s="192">
        <v>0</v>
      </c>
      <c r="Q220" s="192" t="s">
        <v>409</v>
      </c>
      <c r="R220" s="192" t="s">
        <v>409</v>
      </c>
      <c r="S220" s="192" t="s">
        <v>409</v>
      </c>
      <c r="T220" s="192" t="s">
        <v>409</v>
      </c>
      <c r="U220" s="192">
        <v>64.8</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8.4515425472851575</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7.1428571428571299</v>
      </c>
      <c r="J221" s="242">
        <v>44966</v>
      </c>
      <c r="K221" s="242">
        <v>44998</v>
      </c>
      <c r="L221" s="91" t="s">
        <v>743</v>
      </c>
      <c r="M221" s="192">
        <v>10</v>
      </c>
      <c r="N221" s="192" t="s">
        <v>409</v>
      </c>
      <c r="O221" s="192" t="s">
        <v>409</v>
      </c>
      <c r="P221" s="192">
        <v>0</v>
      </c>
      <c r="Q221" s="192" t="s">
        <v>409</v>
      </c>
      <c r="R221" s="192">
        <v>7.1428571428571299</v>
      </c>
      <c r="S221" s="192" t="s">
        <v>409</v>
      </c>
      <c r="T221" s="192" t="s">
        <v>627</v>
      </c>
      <c r="U221" s="192" t="s">
        <v>409</v>
      </c>
      <c r="V221" s="192" t="s">
        <v>409</v>
      </c>
      <c r="W221" s="192" t="s">
        <v>409</v>
      </c>
      <c r="X221" s="192" t="s">
        <v>409</v>
      </c>
      <c r="Y221" s="192">
        <v>0.14285714285714199</v>
      </c>
      <c r="Z221" s="192" t="s">
        <v>409</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44860</v>
      </c>
      <c r="K222" s="242">
        <v>44753</v>
      </c>
      <c r="L222" s="91" t="s">
        <v>356</v>
      </c>
      <c r="M222" s="192">
        <v>10</v>
      </c>
      <c r="N222" s="192">
        <v>10</v>
      </c>
      <c r="O222" s="192">
        <v>0</v>
      </c>
      <c r="P222" s="192">
        <v>0</v>
      </c>
      <c r="Q222" s="192" t="s">
        <v>409</v>
      </c>
      <c r="R222" s="192">
        <v>0</v>
      </c>
      <c r="S222" s="192">
        <v>0</v>
      </c>
      <c r="T222" s="192" t="s">
        <v>626</v>
      </c>
      <c r="U222" s="192">
        <v>111.7</v>
      </c>
      <c r="V222" s="192">
        <v>-1.28212654844386</v>
      </c>
      <c r="W222" s="192" t="s">
        <v>409</v>
      </c>
      <c r="X222" s="192" t="s">
        <v>409</v>
      </c>
      <c r="Y222" s="192">
        <v>-0.214285714285713</v>
      </c>
      <c r="Z222" s="192">
        <v>-4.0431266846361096</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3.9466571194122828</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1.9470128022759601</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7.9999999999999902</v>
      </c>
      <c r="J223" s="242">
        <v>44860</v>
      </c>
      <c r="K223" s="242">
        <v>45091</v>
      </c>
      <c r="L223" s="91" t="s">
        <v>358</v>
      </c>
      <c r="M223" s="192">
        <v>0</v>
      </c>
      <c r="N223" s="192">
        <v>1.9470128022759601</v>
      </c>
      <c r="O223" s="192">
        <v>1.1604012220234099</v>
      </c>
      <c r="P223" s="192">
        <v>0</v>
      </c>
      <c r="Q223" s="192" t="s">
        <v>409</v>
      </c>
      <c r="R223" s="192">
        <v>0</v>
      </c>
      <c r="S223" s="192">
        <v>7.9999999999999902</v>
      </c>
      <c r="T223" s="192" t="s">
        <v>409</v>
      </c>
      <c r="U223" s="192">
        <v>72</v>
      </c>
      <c r="V223" s="192">
        <v>0.116040122202341</v>
      </c>
      <c r="W223" s="192" t="s">
        <v>409</v>
      </c>
      <c r="X223" s="192" t="s">
        <v>409</v>
      </c>
      <c r="Y223" s="192">
        <v>0</v>
      </c>
      <c r="Z223" s="192">
        <v>19.999999999999901</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4.5252489331436596</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44860</v>
      </c>
      <c r="K224" s="242">
        <v>44987</v>
      </c>
      <c r="L224" s="91" t="s">
        <v>360</v>
      </c>
      <c r="M224" s="192">
        <v>0</v>
      </c>
      <c r="N224" s="192">
        <v>4.5252489331436596</v>
      </c>
      <c r="O224" s="192" t="s">
        <v>409</v>
      </c>
      <c r="P224" s="192">
        <v>0</v>
      </c>
      <c r="Q224" s="192" t="s">
        <v>409</v>
      </c>
      <c r="R224" s="192">
        <v>0</v>
      </c>
      <c r="S224" s="192">
        <v>0</v>
      </c>
      <c r="T224" s="192" t="s">
        <v>409</v>
      </c>
      <c r="U224" s="192">
        <v>83.6</v>
      </c>
      <c r="V224" s="192" t="s">
        <v>409</v>
      </c>
      <c r="W224" s="192" t="s">
        <v>409</v>
      </c>
      <c r="X224" s="192" t="s">
        <v>409</v>
      </c>
      <c r="Y224" s="192">
        <v>0</v>
      </c>
      <c r="Z224" s="192">
        <v>-100</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0</v>
      </c>
      <c r="J225" s="242">
        <v>44778</v>
      </c>
      <c r="K225" s="242">
        <v>45091</v>
      </c>
      <c r="L225" s="91" t="s">
        <v>362</v>
      </c>
      <c r="M225" s="192">
        <v>10</v>
      </c>
      <c r="N225" s="192">
        <v>7.6813655761024098</v>
      </c>
      <c r="O225" s="192">
        <v>0</v>
      </c>
      <c r="P225" s="192">
        <v>0</v>
      </c>
      <c r="Q225" s="192" t="s">
        <v>409</v>
      </c>
      <c r="R225" s="192">
        <v>0</v>
      </c>
      <c r="S225" s="192">
        <v>0</v>
      </c>
      <c r="T225" s="192" t="s">
        <v>627</v>
      </c>
      <c r="U225" s="192">
        <v>97.8</v>
      </c>
      <c r="V225" s="192">
        <v>0.44832048264304603</v>
      </c>
      <c r="W225" s="192" t="s">
        <v>409</v>
      </c>
      <c r="X225" s="192" t="s">
        <v>409</v>
      </c>
      <c r="Y225" s="192">
        <v>0</v>
      </c>
      <c r="Z225" s="192">
        <v>-100</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1" stopIfTrue="1" operator="greaterThanOrEqual">
      <formula>0</formula>
    </cfRule>
  </conditionalFormatting>
  <conditionalFormatting sqref="G8:G225">
    <cfRule type="cellIs" dxfId="67" priority="78" stopIfTrue="1" operator="greaterThanOrEqual">
      <formula>0</formula>
    </cfRule>
  </conditionalFormatting>
  <conditionalFormatting sqref="G1:H5">
    <cfRule type="expression" dxfId="66" priority="7" stopIfTrue="1">
      <formula>G1=""</formula>
    </cfRule>
  </conditionalFormatting>
  <conditionalFormatting sqref="G8:H225">
    <cfRule type="expression" dxfId="65" priority="63" stopIfTrue="1">
      <formula>G8=""</formula>
    </cfRule>
  </conditionalFormatting>
  <conditionalFormatting sqref="H1:H5">
    <cfRule type="cellIs" dxfId="64" priority="12" operator="between">
      <formula>0</formula>
      <formula>6.999</formula>
    </cfRule>
    <cfRule type="cellIs" dxfId="63" priority="13" operator="between">
      <formula>7</formula>
      <formula>9.99</formula>
    </cfRule>
    <cfRule type="expression" dxfId="62" priority="14">
      <formula>H1=10</formula>
    </cfRule>
  </conditionalFormatting>
  <conditionalFormatting sqref="H8:H225">
    <cfRule type="cellIs" dxfId="61" priority="65" operator="between">
      <formula>7</formula>
      <formula>9.99</formula>
    </cfRule>
    <cfRule type="cellIs" dxfId="60" priority="64" operator="between">
      <formula>0</formula>
      <formula>6.999</formula>
    </cfRule>
    <cfRule type="expression" dxfId="59" priority="66">
      <formula>H8=10</formula>
    </cfRule>
  </conditionalFormatting>
  <conditionalFormatting sqref="I2:I3">
    <cfRule type="expression" dxfId="58" priority="25">
      <formula>I2=10</formula>
    </cfRule>
    <cfRule type="expression" dxfId="57" priority="22">
      <formula>I2=""</formula>
    </cfRule>
    <cfRule type="cellIs" dxfId="56" priority="23" operator="between">
      <formula>0</formula>
      <formula>6.999</formula>
    </cfRule>
    <cfRule type="cellIs" dxfId="55" priority="24" operator="between">
      <formula>7</formula>
      <formula>9.99</formula>
    </cfRule>
  </conditionalFormatting>
  <conditionalFormatting sqref="I2:I5">
    <cfRule type="cellIs" dxfId="54" priority="10" operator="between">
      <formula>7</formula>
      <formula>9.99</formula>
    </cfRule>
    <cfRule type="expression" dxfId="53" priority="8">
      <formula>I2=""</formula>
    </cfRule>
    <cfRule type="expression" dxfId="52" priority="11">
      <formula>I2=10</formula>
    </cfRule>
    <cfRule type="cellIs" dxfId="51" priority="9" operator="between">
      <formula>0</formula>
      <formula>6.999</formula>
    </cfRule>
  </conditionalFormatting>
  <conditionalFormatting sqref="I4:I5">
    <cfRule type="expression" dxfId="50" priority="3">
      <formula>I4=""</formula>
    </cfRule>
    <cfRule type="expression" dxfId="49" priority="6">
      <formula>I4=10</formula>
    </cfRule>
    <cfRule type="cellIs" dxfId="48" priority="5" operator="between">
      <formula>7</formula>
      <formula>9.99</formula>
    </cfRule>
    <cfRule type="cellIs" dxfId="47" priority="4" operator="between">
      <formula>0</formula>
      <formula>6.999</formula>
    </cfRule>
  </conditionalFormatting>
  <conditionalFormatting sqref="I8:I225">
    <cfRule type="cellIs" dxfId="46" priority="62" stopIfTrue="1" operator="greaterThanOrEqual">
      <formula>0</formula>
    </cfRule>
    <cfRule type="expression" dxfId="45" priority="59">
      <formula>I8=""</formula>
    </cfRule>
  </conditionalFormatting>
  <conditionalFormatting sqref="J8:K225">
    <cfRule type="colorScale" priority="847">
      <colorScale>
        <cfvo type="min"/>
        <cfvo type="max"/>
        <color rgb="FFFCDCDF"/>
        <color rgb="FFF2676B"/>
      </colorScale>
    </cfRule>
  </conditionalFormatting>
  <conditionalFormatting sqref="L8:L15 L17:L225">
    <cfRule type="expression" dxfId="44" priority="33">
      <formula>$L8&lt;&gt;$C8</formula>
    </cfRule>
  </conditionalFormatting>
  <conditionalFormatting sqref="M6:Z6">
    <cfRule type="expression" dxfId="43" priority="18">
      <formula>ISNUMBER(SEARCH("_raw",M$7))</formula>
    </cfRule>
  </conditionalFormatting>
  <conditionalFormatting sqref="M8:Z225">
    <cfRule type="colorScale" priority="628">
      <colorScale>
        <cfvo type="num" val="0"/>
        <cfvo type="num" val="10"/>
        <color rgb="FFFCFCFF"/>
        <color rgb="FFFFFF00"/>
      </colorScale>
    </cfRule>
    <cfRule type="expression" dxfId="42" priority="58" stopIfTrue="1">
      <formula>ISNUMBER(SEARCH("_raw",M$7))</formula>
    </cfRule>
  </conditionalFormatting>
  <conditionalFormatting sqref="AA2:AC2 M2:Z3">
    <cfRule type="expression" dxfId="41" priority="28">
      <formula>M2=L2</formula>
    </cfRule>
    <cfRule type="expression" dxfId="40" priority="26">
      <formula>M2=L2</formula>
    </cfRule>
    <cfRule type="expression" dxfId="39" priority="27">
      <formula>M2&lt;&gt;L2</formula>
    </cfRule>
  </conditionalFormatting>
  <conditionalFormatting sqref="AA2:AD3">
    <cfRule type="expression" dxfId="38" priority="29">
      <formula>AA2=V2</formula>
    </cfRule>
    <cfRule type="expression" dxfId="37" priority="30">
      <formula>AA2&lt;&gt;V2</formula>
    </cfRule>
    <cfRule type="expression" dxfId="36" priority="31">
      <formula>AA2=V2</formula>
    </cfRule>
  </conditionalFormatting>
  <conditionalFormatting sqref="AC8:AH197">
    <cfRule type="expression" dxfId="35" priority="57">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0" stopIfTrue="1" operator="greaterThanOrEqual" id="{927F630C-93F1-764D-8D04-E759A1A3980A}">
            <xm:f>Parameters!$D$38</xm:f>
            <x14:dxf>
              <font>
                <sz val="12"/>
                <color rgb="FF000000"/>
                <name val="Arial"/>
              </font>
              <fill>
                <patternFill patternType="solid">
                  <bgColor rgb="FFEE9F8F"/>
                </patternFill>
              </fill>
            </x14:dxf>
          </x14:cfRule>
          <x14:cfRule type="cellIs" priority="19"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76" stopIfTrue="1" operator="greaterThanOrEqual" id="{3EBB0107-F4BF-6B4D-894F-CC491D07D350}">
            <xm:f>Parameters!$D$37</xm:f>
            <x14:dxf>
              <font>
                <sz val="12"/>
                <color rgb="FF000000"/>
                <name val="Arial"/>
              </font>
              <fill>
                <patternFill patternType="solid">
                  <bgColor rgb="FFE35A3A"/>
                </patternFill>
              </fill>
            </x14:dxf>
          </x14:cfRule>
          <x14:cfRule type="cellIs" priority="77" stopIfTrue="1" operator="greaterThanOrEqual" id="{624B24BB-CBC7-3845-8D69-005A9A73559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7" stopIfTrue="1" operator="between" id="{6E6F3A39-A958-2342-AABD-4ECE67DBBD07}">
            <xm:f>0</xm:f>
            <xm:f>Parameters!$D$42</xm:f>
            <x14:dxf>
              <font>
                <sz val="12"/>
                <color rgb="FF000000"/>
                <name val="Arial"/>
              </font>
              <fill>
                <patternFill patternType="solid">
                  <bgColor rgb="FFFCDCDF"/>
                </patternFill>
              </fill>
            </x14:dxf>
          </x14:cfRule>
          <x14:cfRule type="cellIs" priority="16" stopIfTrue="1" operator="greaterThanOrEqual" id="{E100178C-CE71-CC48-9A07-5435209E8627}">
            <xm:f>Parameters!$D$42</xm:f>
            <x14:dxf>
              <font>
                <sz val="12"/>
                <color rgb="FF000000"/>
                <name val="Arial"/>
              </font>
              <fill>
                <patternFill patternType="solid">
                  <bgColor rgb="FFF7A9AC"/>
                </patternFill>
              </fill>
            </x14:dxf>
          </x14:cfRule>
          <x14:cfRule type="cellIs" priority="15" stopIfTrue="1" operator="greaterThanOrEqual" id="{7E79F415-0379-E643-A6D0-371B3C47E92F}">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67" stopIfTrue="1" operator="greaterThanOrEqual" id="{0E4D86E4-E41E-0C40-AA0E-1CA99754BD7E}">
            <xm:f>Parameters!$D$41</xm:f>
            <x14:dxf>
              <font>
                <sz val="12"/>
                <color rgb="FF000000"/>
                <name val="Arial"/>
              </font>
              <fill>
                <patternFill patternType="solid">
                  <bgColor rgb="FFF2676B"/>
                </patternFill>
              </fill>
            </x14:dxf>
          </x14:cfRule>
          <x14:cfRule type="cellIs" priority="68" stopIfTrue="1" operator="greaterThanOrEqual" id="{00FA0448-0462-444A-BD46-F5AB2969F434}">
            <xm:f>Parameters!$D$42</xm:f>
            <x14:dxf>
              <font>
                <sz val="12"/>
                <color rgb="FF000000"/>
                <name val="Arial"/>
              </font>
              <fill>
                <patternFill patternType="solid">
                  <bgColor rgb="FFF7A9AC"/>
                </patternFill>
              </fill>
            </x14:dxf>
          </x14:cfRule>
          <x14:cfRule type="cellIs" priority="69" stopIfTrue="1" operator="between" id="{FABDCF05-C5C3-2240-8C62-2342E70D9E49}">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0" stopIfTrue="1" operator="greaterThanOrEqual" id="{73387B95-360C-BA48-898C-7D543B8DCDDE}">
            <xm:f>Parameters!$D$37</xm:f>
            <x14:dxf>
              <font>
                <sz val="12"/>
                <color rgb="FF000000"/>
                <name val="Arial"/>
              </font>
              <fill>
                <patternFill patternType="solid">
                  <bgColor rgb="FFE06C25"/>
                </patternFill>
              </fill>
            </x14:dxf>
          </x14:cfRule>
          <x14:cfRule type="cellIs" priority="61" stopIfTrue="1" operator="greaterThanOrEqual" id="{592929FF-A268-4645-90FD-95A51F7AC6C9}">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 xmlns:xm="http://schemas.microsoft.com/office/excel/2006/main">
          <x14:cfRule type="iconSet" priority="2"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workbookViewId="0">
      <selection activeCell="D10" sqref="D10"/>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0.5</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2</v>
      </c>
      <c r="I7" s="145">
        <f ca="1">COUNTIFS('Compound Alert'!$D$6:$D$195,'Regional Sumaries'!$C7,'Compound Alert'!U$6:U$195,"&gt;=7")</f>
        <v>2</v>
      </c>
      <c r="J7" s="145">
        <f ca="1">COUNTIFS('Compound Alert'!$D$6:$D$195,'Regional Sumaries'!$C7,'Compound Alert'!V$6:V$195,"&gt;=7")</f>
        <v>4</v>
      </c>
      <c r="K7" s="145">
        <f ca="1">COUNTIFS('Compound Alert'!$D$6:$D$195,'Regional Sumaries'!$C7,'Compound Alert'!W$6:W$195,"&gt;=7")</f>
        <v>1</v>
      </c>
      <c r="L7" s="151"/>
      <c r="M7" s="34"/>
    </row>
    <row r="8" spans="1:14" ht="17" thickBot="1" x14ac:dyDescent="0.25">
      <c r="A8" s="34"/>
      <c r="B8" s="149"/>
      <c r="C8" s="168" t="s">
        <v>433</v>
      </c>
      <c r="D8" s="145">
        <f>COUNTIF('Compound Alert'!$D$6:$D$195,'Regional Sumaries'!$C8)</f>
        <v>52</v>
      </c>
      <c r="E8" s="146">
        <f ca="1">AVERAGEIF('Compound Alert'!$D$6:$D$195,'Regional Sumaries'!$C8,'Compound Alert'!$G$6:$G$195)</f>
        <v>0.15384615384615385</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2</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0.72222222222222221</v>
      </c>
      <c r="F9" s="169">
        <f ca="1">COUNTIFS('Compound Alert'!$D$6:$D$195,'Regional Sumaries'!$C9,'Compound Alert'!R$6:R$195,"&gt;=7")</f>
        <v>4</v>
      </c>
      <c r="G9" s="169">
        <f ca="1">COUNTIFS('Compound Alert'!$D$6:$D$195,'Regional Sumaries'!$C9,'Compound Alert'!S$6:S$195,"&gt;=7")</f>
        <v>1</v>
      </c>
      <c r="H9" s="169">
        <f ca="1">COUNTIFS('Compound Alert'!$D$6:$D$195,'Regional Sumaries'!$C9,'Compound Alert'!T$6:T$195,"&gt;=7")</f>
        <v>2</v>
      </c>
      <c r="I9" s="169">
        <f ca="1">COUNTIFS('Compound Alert'!$D$6:$D$195,'Regional Sumaries'!$C9,'Compound Alert'!U$6:U$195,"&gt;=7")</f>
        <v>4</v>
      </c>
      <c r="J9" s="169">
        <f ca="1">COUNTIFS('Compound Alert'!$D$6:$D$195,'Regional Sumaries'!$C9,'Compound Alert'!V$6:V$195,"&gt;=7")</f>
        <v>8</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0.97368421052631582</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2</v>
      </c>
      <c r="I10" s="169">
        <f ca="1">COUNTIFS('Compound Alert'!$D$6:$D$195,'Regional Sumaries'!$C10,'Compound Alert'!U$6:U$195,"&gt;=7")</f>
        <v>5</v>
      </c>
      <c r="J10" s="169">
        <f ca="1">COUNTIFS('Compound Alert'!$D$6:$D$195,'Regional Sumaries'!$C10,'Compound Alert'!V$6:V$195,"&gt;=7")</f>
        <v>4</v>
      </c>
      <c r="K10" s="169">
        <f ca="1">COUNTIFS('Compound Alert'!$D$6:$D$195,'Regional Sumaries'!$C10,'Compound Alert'!W$6:W$195,"&gt;=7")</f>
        <v>3</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1.5625</v>
      </c>
      <c r="F12" s="169">
        <f ca="1">COUNTIFS('Compound Alert'!$D$6:$D$195,'Regional Sumaries'!$C12,'Compound Alert'!R$6:R$195,"&gt;=7")</f>
        <v>1</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2</v>
      </c>
      <c r="J12" s="169">
        <f ca="1">COUNTIFS('Compound Alert'!$D$6:$D$195,'Regional Sumaries'!$C12,'Compound Alert'!V$6:V$195,"&gt;=7")</f>
        <v>2</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1.558139534883721</v>
      </c>
      <c r="F13" s="169">
        <f ca="1">COUNTIFS('Compound Alert'!$D$6:$D$195,'Regional Sumaries'!$C13,'Compound Alert'!R$6:R$195,"&gt;=7")</f>
        <v>12</v>
      </c>
      <c r="G13" s="169">
        <f ca="1">COUNTIFS('Compound Alert'!$D$6:$D$195,'Regional Sumaries'!$C13,'Compound Alert'!S$6:S$195,"&gt;=7")</f>
        <v>11</v>
      </c>
      <c r="H13" s="169">
        <f ca="1">COUNTIFS('Compound Alert'!$D$6:$D$195,'Regional Sumaries'!$C13,'Compound Alert'!T$6:T$195,"&gt;=7")</f>
        <v>9</v>
      </c>
      <c r="I13" s="169">
        <f ca="1">COUNTIFS('Compound Alert'!$D$6:$D$195,'Regional Sumaries'!$C13,'Compound Alert'!U$6:U$195,"&gt;=7")</f>
        <v>7</v>
      </c>
      <c r="J13" s="169">
        <f ca="1">COUNTIFS('Compound Alert'!$D$6:$D$195,'Regional Sumaries'!$C13,'Compound Alert'!V$6:V$195,"&gt;=7")</f>
        <v>4</v>
      </c>
      <c r="K13" s="169">
        <f ca="1">COUNTIFS('Compound Alert'!$D$6:$D$195,'Regional Sumaries'!$C13,'Compound Alert'!W$6:W$195,"&gt;=7")</f>
        <v>11</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32</v>
      </c>
      <c r="E16" s="146">
        <f ca="1">AVERAGEIF('Compound Alert'!$D$6:$D$195,'Regional Sumaries'!$C16,'Compound Alert'!$G$6:$G$195)</f>
        <v>0.5</v>
      </c>
      <c r="F16" s="152">
        <f t="shared" ref="F16:K22" ca="1" si="0">F7/$D16</f>
        <v>3.125E-2</v>
      </c>
      <c r="G16" s="152">
        <f t="shared" ca="1" si="0"/>
        <v>0</v>
      </c>
      <c r="H16" s="152">
        <f t="shared" ca="1" si="0"/>
        <v>6.25E-2</v>
      </c>
      <c r="I16" s="152">
        <f t="shared" ca="1" si="0"/>
        <v>6.25E-2</v>
      </c>
      <c r="J16" s="152">
        <f t="shared" ca="1" si="0"/>
        <v>0.125</v>
      </c>
      <c r="K16" s="152">
        <f t="shared" ca="1" si="0"/>
        <v>3.125E-2</v>
      </c>
      <c r="L16" s="153"/>
      <c r="M16" s="34"/>
      <c r="N16" s="71"/>
    </row>
    <row r="17" spans="1:14" ht="17" thickBot="1" x14ac:dyDescent="0.25">
      <c r="A17" s="34"/>
      <c r="B17" s="149"/>
      <c r="C17" s="168" t="s">
        <v>433</v>
      </c>
      <c r="D17" s="169">
        <f>COUNTIF(Dashboard!$D$42:$D$231,'Regional Sumaries'!$C17)</f>
        <v>48</v>
      </c>
      <c r="E17" s="170">
        <f ca="1">AVERAGEIF('Compound Alert'!$D$6:$D$195,'Regional Sumaries'!$C17,'Compound Alert'!$G$6:$G$195)</f>
        <v>0.15384615384615385</v>
      </c>
      <c r="F17" s="171">
        <f t="shared" ca="1" si="0"/>
        <v>0</v>
      </c>
      <c r="G17" s="171">
        <f t="shared" ca="1" si="0"/>
        <v>0</v>
      </c>
      <c r="H17" s="171">
        <f t="shared" ca="1" si="0"/>
        <v>2.0833333333333332E-2</v>
      </c>
      <c r="I17" s="171">
        <f t="shared" ca="1" si="0"/>
        <v>0</v>
      </c>
      <c r="J17" s="171">
        <f t="shared" ca="1" si="0"/>
        <v>4.1666666666666664E-2</v>
      </c>
      <c r="K17" s="171">
        <f t="shared" ca="1" si="0"/>
        <v>0</v>
      </c>
      <c r="L17" s="153"/>
      <c r="M17" s="34"/>
      <c r="N17" s="71"/>
    </row>
    <row r="18" spans="1:14" ht="17" thickBot="1" x14ac:dyDescent="0.25">
      <c r="A18" s="34"/>
      <c r="B18" s="149"/>
      <c r="C18" s="168" t="s">
        <v>435</v>
      </c>
      <c r="D18" s="169">
        <f>COUNTIF(Dashboard!$D$42:$D$231,'Regional Sumaries'!$C18)</f>
        <v>36</v>
      </c>
      <c r="E18" s="170">
        <f ca="1">AVERAGEIF('Compound Alert'!$D$6:$D$195,'Regional Sumaries'!$C18,'Compound Alert'!$G$6:$G$195)</f>
        <v>0.72222222222222221</v>
      </c>
      <c r="F18" s="171">
        <f t="shared" ca="1" si="0"/>
        <v>0.1111111111111111</v>
      </c>
      <c r="G18" s="171">
        <f t="shared" ca="1" si="0"/>
        <v>2.7777777777777776E-2</v>
      </c>
      <c r="H18" s="171">
        <f t="shared" ca="1" si="0"/>
        <v>5.5555555555555552E-2</v>
      </c>
      <c r="I18" s="171">
        <f t="shared" ca="1" si="0"/>
        <v>0.1111111111111111</v>
      </c>
      <c r="J18" s="171">
        <f t="shared" ca="1" si="0"/>
        <v>0.22222222222222221</v>
      </c>
      <c r="K18" s="171">
        <f t="shared" ca="1" si="0"/>
        <v>2.7777777777777776E-2</v>
      </c>
      <c r="L18" s="153"/>
      <c r="M18" s="34"/>
      <c r="N18" s="71"/>
    </row>
    <row r="19" spans="1:14" ht="17" thickBot="1" x14ac:dyDescent="0.25">
      <c r="A19" s="34"/>
      <c r="B19" s="149"/>
      <c r="C19" s="168" t="s">
        <v>434</v>
      </c>
      <c r="D19" s="169">
        <f>COUNTIF(Dashboard!$D$42:$D$231,'Regional Sumaries'!$C19)</f>
        <v>18</v>
      </c>
      <c r="E19" s="170">
        <f ca="1">AVERAGEIF('Compound Alert'!$D$6:$D$195,'Regional Sumaries'!$C19,'Compound Alert'!$G$6:$G$195)</f>
        <v>0.97368421052631582</v>
      </c>
      <c r="F19" s="171">
        <f t="shared" ca="1" si="0"/>
        <v>5.5555555555555552E-2</v>
      </c>
      <c r="G19" s="171">
        <f t="shared" ca="1" si="0"/>
        <v>5.5555555555555552E-2</v>
      </c>
      <c r="H19" s="171">
        <f t="shared" ca="1" si="0"/>
        <v>0.1111111111111111</v>
      </c>
      <c r="I19" s="171">
        <f t="shared" ca="1" si="0"/>
        <v>0.27777777777777779</v>
      </c>
      <c r="J19" s="171">
        <f t="shared" ca="1" si="0"/>
        <v>0.22222222222222221</v>
      </c>
      <c r="K19" s="171">
        <f t="shared" ca="1" si="0"/>
        <v>0.16666666666666666</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1.5625</v>
      </c>
      <c r="F21" s="171">
        <f t="shared" ca="1" si="0"/>
        <v>0.125</v>
      </c>
      <c r="G21" s="171">
        <f t="shared" ca="1" si="0"/>
        <v>0.25</v>
      </c>
      <c r="H21" s="171">
        <f t="shared" ca="1" si="0"/>
        <v>0.25</v>
      </c>
      <c r="I21" s="171">
        <f t="shared" ca="1" si="0"/>
        <v>0.25</v>
      </c>
      <c r="J21" s="171">
        <f t="shared" ca="1" si="0"/>
        <v>0.25</v>
      </c>
      <c r="K21" s="171">
        <f t="shared" ca="1" si="0"/>
        <v>0.125</v>
      </c>
      <c r="L21" s="153"/>
      <c r="M21" s="34"/>
      <c r="N21" s="71"/>
    </row>
    <row r="22" spans="1:14" ht="17" thickBot="1" x14ac:dyDescent="0.25">
      <c r="A22" s="34"/>
      <c r="B22" s="149"/>
      <c r="C22" s="168" t="s">
        <v>432</v>
      </c>
      <c r="D22" s="169">
        <f>COUNTIF(Dashboard!$D$42:$D$231,'Regional Sumaries'!$C22)</f>
        <v>45</v>
      </c>
      <c r="E22" s="170">
        <f ca="1">AVERAGEIF('Compound Alert'!$D$6:$D$195,'Regional Sumaries'!$C22,'Compound Alert'!$G$6:$G$195)</f>
        <v>1.558139534883721</v>
      </c>
      <c r="F22" s="171">
        <f t="shared" ca="1" si="0"/>
        <v>0.26666666666666666</v>
      </c>
      <c r="G22" s="171">
        <f t="shared" ca="1" si="0"/>
        <v>0.24444444444444444</v>
      </c>
      <c r="H22" s="171">
        <f t="shared" ca="1" si="0"/>
        <v>0.2</v>
      </c>
      <c r="I22" s="171">
        <f t="shared" ca="1" si="0"/>
        <v>0.15555555555555556</v>
      </c>
      <c r="J22" s="171">
        <f t="shared" ca="1" si="0"/>
        <v>8.8888888888888892E-2</v>
      </c>
      <c r="K22" s="171">
        <f t="shared" ca="1" si="0"/>
        <v>0.24444444444444444</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5</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6.7307692307692304E-2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0.65277777777777779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2</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1.0263157894736843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2.3372093023255816</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11</v>
      </c>
      <c r="J34" s="169">
        <f ca="1">COUNTIFS('Compound Alert'!$D$6:$D$195,'Regional Sumaries'!$C34,'Compound Alert'!AC$6:AC$195,"&gt;=10")</f>
        <v>0</v>
      </c>
      <c r="K34" s="169">
        <f ca="1">COUNTIFS('Compound Alert'!$D$6:$D$195,'Regional Sumaries'!$C34,'Compound Alert'!AD$6:AD$195,"&gt;=10")</f>
        <v>18</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32</v>
      </c>
      <c r="E37" s="146">
        <f ca="1">AVERAGEIF('Compound Alert'!$D$6:$D$195,'Regional Sumaries'!$C37,'Compound Alert'!$J$6:$J$195)</f>
        <v>1</v>
      </c>
      <c r="F37" s="152">
        <f t="shared" ref="F37:K43" ca="1" si="1">F28/$D37</f>
        <v>6.25E-2</v>
      </c>
      <c r="G37" s="152">
        <f t="shared" ca="1" si="1"/>
        <v>3.125E-2</v>
      </c>
      <c r="H37" s="152">
        <f t="shared" ca="1" si="1"/>
        <v>6.25E-2</v>
      </c>
      <c r="I37" s="152">
        <f t="shared" ca="1" si="1"/>
        <v>0</v>
      </c>
      <c r="J37" s="152">
        <f t="shared" ca="1" si="1"/>
        <v>0.15625</v>
      </c>
      <c r="K37" s="152">
        <f t="shared" ca="1" si="1"/>
        <v>0.15625</v>
      </c>
      <c r="L37" s="153"/>
      <c r="M37" s="34"/>
      <c r="N37" s="71"/>
    </row>
    <row r="38" spans="1:14" ht="17" thickBot="1" x14ac:dyDescent="0.25">
      <c r="A38" s="34"/>
      <c r="B38" s="149"/>
      <c r="C38" s="168" t="s">
        <v>433</v>
      </c>
      <c r="D38" s="169">
        <f>COUNTIF(Dashboard!$D$42:$D$231,'Regional Sumaries'!$C38)</f>
        <v>48</v>
      </c>
      <c r="E38" s="170">
        <f ca="1">AVERAGEIF('Compound Alert'!$D$6:$D$195,'Regional Sumaries'!$C38,'Compound Alert'!$J$6:$J$195)</f>
        <v>6.7307692307692304E-2</v>
      </c>
      <c r="F38" s="171">
        <f t="shared" ca="1" si="1"/>
        <v>0</v>
      </c>
      <c r="G38" s="171">
        <f t="shared" ca="1" si="1"/>
        <v>0</v>
      </c>
      <c r="H38" s="171">
        <f t="shared" ca="1" si="1"/>
        <v>2.0833333333333332E-2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36</v>
      </c>
      <c r="E39" s="170">
        <f ca="1">AVERAGEIF('Compound Alert'!$D$6:$D$195,'Regional Sumaries'!$C39,'Compound Alert'!$J$6:$J$195)</f>
        <v>0.65277777777777779</v>
      </c>
      <c r="F39" s="171">
        <f t="shared" ca="1" si="1"/>
        <v>0</v>
      </c>
      <c r="G39" s="171">
        <f t="shared" ca="1" si="1"/>
        <v>2.7777777777777776E-2</v>
      </c>
      <c r="H39" s="171">
        <f t="shared" ca="1" si="1"/>
        <v>5.5555555555555552E-2</v>
      </c>
      <c r="I39" s="171">
        <f t="shared" ca="1" si="1"/>
        <v>0</v>
      </c>
      <c r="J39" s="171">
        <f t="shared" ca="1" si="1"/>
        <v>5.5555555555555552E-2</v>
      </c>
      <c r="K39" s="171">
        <f t="shared" ca="1" si="1"/>
        <v>2.7777777777777776E-2</v>
      </c>
      <c r="L39" s="153"/>
      <c r="M39" s="34"/>
      <c r="N39" s="71"/>
    </row>
    <row r="40" spans="1:14" ht="17" thickBot="1" x14ac:dyDescent="0.25">
      <c r="A40" s="34"/>
      <c r="B40" s="149"/>
      <c r="C40" s="168" t="s">
        <v>434</v>
      </c>
      <c r="D40" s="169">
        <f>COUNTIF(Dashboard!$D$42:$D$231,'Regional Sumaries'!$C40)</f>
        <v>18</v>
      </c>
      <c r="E40" s="170">
        <f ca="1">AVERAGEIF('Compound Alert'!$D$6:$D$195,'Regional Sumaries'!$C40,'Compound Alert'!$J$6:$J$195)</f>
        <v>1.0263157894736843</v>
      </c>
      <c r="F40" s="171">
        <f t="shared" ca="1" si="1"/>
        <v>5.5555555555555552E-2</v>
      </c>
      <c r="G40" s="171">
        <f t="shared" ca="1" si="1"/>
        <v>5.5555555555555552E-2</v>
      </c>
      <c r="H40" s="171">
        <f t="shared" ca="1" si="1"/>
        <v>0.16666666666666666</v>
      </c>
      <c r="I40" s="171">
        <f t="shared" ca="1" si="1"/>
        <v>0</v>
      </c>
      <c r="J40" s="171">
        <f t="shared" ca="1" si="1"/>
        <v>0</v>
      </c>
      <c r="K40" s="171">
        <f t="shared" ca="1" si="1"/>
        <v>0.27777777777777779</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45</v>
      </c>
      <c r="E43" s="170">
        <f ca="1">AVERAGEIF('Compound Alert'!$D$6:$D$195,'Regional Sumaries'!$C43,'Compound Alert'!$J$6:$J$195)</f>
        <v>2.3372093023255816</v>
      </c>
      <c r="F43" s="171">
        <f t="shared" ca="1" si="1"/>
        <v>6.6666666666666666E-2</v>
      </c>
      <c r="G43" s="171">
        <f t="shared" ca="1" si="1"/>
        <v>0.26666666666666666</v>
      </c>
      <c r="H43" s="171">
        <f t="shared" ca="1" si="1"/>
        <v>0.2</v>
      </c>
      <c r="I43" s="171">
        <f t="shared" ca="1" si="1"/>
        <v>0.24444444444444444</v>
      </c>
      <c r="J43" s="171">
        <f t="shared" ca="1" si="1"/>
        <v>0</v>
      </c>
      <c r="K43" s="171">
        <f t="shared" ca="1" si="1"/>
        <v>0.4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0.6166666666666667</v>
      </c>
      <c r="F49" s="145">
        <f ca="1">COUNTIFS('Compound Alert'!$D$6:$D$195,'Regional Sumaries'!$C49,'Compound Alert'!AF$6:AF$195,"&gt;=10")</f>
        <v>1</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2</v>
      </c>
      <c r="J49" s="145">
        <f ca="1">COUNTIFS('Compound Alert'!$D$6:$D$195,'Regional Sumaries'!$C49,'Compound Alert'!AJ$6:AJ$195,"&gt;=10")</f>
        <v>8</v>
      </c>
      <c r="K49" s="145">
        <f ca="1">COUNTIFS('Compound Alert'!$D$6:$D$195,'Regional Sumaries'!$C49,'Compound Alert'!AK$6:AK$195,"&gt;=10")</f>
        <v>1</v>
      </c>
      <c r="L49" s="151"/>
      <c r="M49" s="34"/>
    </row>
    <row r="50" spans="1:19" x14ac:dyDescent="0.2">
      <c r="A50" s="34"/>
      <c r="B50" s="149"/>
      <c r="C50" s="150" t="s">
        <v>433</v>
      </c>
      <c r="D50" s="145">
        <f>COUNTIF('Compound Alert'!$D$6:$D$195,'Regional Sumaries'!$C50)</f>
        <v>52</v>
      </c>
      <c r="E50" s="146">
        <f ca="1">AVERAGEIF('Compound Alert'!$D$6:$D$195,'Regional Sumaries'!$C50,'Compound Alert'!$M$6:$M$195)</f>
        <v>0.38461538461538464</v>
      </c>
      <c r="F50" s="145">
        <f ca="1">COUNTIFS('Compound Alert'!$D$6:$D$195,'Regional Sumaries'!$C50,'Compound Alert'!AF$6:AF$195,"&gt;=10")</f>
        <v>0</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3</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0.875</v>
      </c>
      <c r="F51" s="145">
        <f ca="1">COUNTIFS('Compound Alert'!$D$6:$D$195,'Regional Sumaries'!$C51,'Compound Alert'!AF$6:AF$195,"&gt;=10")</f>
        <v>4</v>
      </c>
      <c r="G51" s="145">
        <f ca="1">COUNTIFS('Compound Alert'!$D$6:$D$195,'Regional Sumaries'!$C51,'Compound Alert'!AG$6:AG$195,"&gt;=10")</f>
        <v>1</v>
      </c>
      <c r="H51" s="145">
        <f ca="1">COUNTIFS('Compound Alert'!$D$6:$D$195,'Regional Sumaries'!$C51,'Compound Alert'!AH$6:AH$195,"&gt;=10")</f>
        <v>2</v>
      </c>
      <c r="I51" s="145">
        <f ca="1">COUNTIFS('Compound Alert'!$D$6:$D$195,'Regional Sumaries'!$C51,'Compound Alert'!AI$6:AI$195,"&gt;=10")</f>
        <v>5</v>
      </c>
      <c r="J51" s="145">
        <f ca="1">COUNTIFS('Compound Alert'!$D$6:$D$195,'Regional Sumaries'!$C51,'Compound Alert'!AJ$6:AJ$195,"&gt;=10")</f>
        <v>10</v>
      </c>
      <c r="K51" s="145">
        <f ca="1">COUNTIFS('Compound Alert'!$D$6:$D$195,'Regional Sumaries'!$C51,'Compound Alert'!AK$6:AK$195,"&gt;=10")</f>
        <v>3</v>
      </c>
      <c r="L51" s="151"/>
      <c r="M51" s="34"/>
    </row>
    <row r="52" spans="1:19" x14ac:dyDescent="0.2">
      <c r="A52" s="34"/>
      <c r="B52" s="149"/>
      <c r="C52" s="150" t="s">
        <v>434</v>
      </c>
      <c r="D52" s="145">
        <f>COUNTIF('Compound Alert'!$D$6:$D$195,'Regional Sumaries'!$C52)</f>
        <v>19</v>
      </c>
      <c r="E52" s="146">
        <f ca="1">AVERAGEIF('Compound Alert'!$D$6:$D$195,'Regional Sumaries'!$C52,'Compound Alert'!$M$6:$M$195)</f>
        <v>0.94736842105263153</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3</v>
      </c>
      <c r="J52" s="145">
        <f ca="1">COUNTIFS('Compound Alert'!$D$6:$D$195,'Regional Sumaries'!$C52,'Compound Alert'!AJ$6:AJ$195,"&gt;=10")</f>
        <v>5</v>
      </c>
      <c r="K52" s="145">
        <f ca="1">COUNTIFS('Compound Alert'!$D$6:$D$195,'Regional Sumaries'!$C52,'Compound Alert'!AK$6:AK$195,"&gt;=10")</f>
        <v>2</v>
      </c>
      <c r="L52" s="151"/>
      <c r="M52" s="34"/>
    </row>
    <row r="53" spans="1:19" x14ac:dyDescent="0.2">
      <c r="A53" s="34"/>
      <c r="B53" s="149"/>
      <c r="C53" s="150" t="s">
        <v>437</v>
      </c>
      <c r="D53" s="145">
        <f>COUNTIF('Compound Alert'!$D$6:$D$195,'Regional Sumaries'!$C53)</f>
        <v>2</v>
      </c>
      <c r="E53" s="146">
        <f ca="1">AVERAGEIF('Compound Alert'!$D$6:$D$195,'Regional Sumaries'!$C53,'Compound Alert'!$M$6:$M$195)</f>
        <v>0</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1.625</v>
      </c>
      <c r="F54" s="145">
        <f ca="1">COUNTIFS('Compound Alert'!$D$6:$D$195,'Regional Sumaries'!$C54,'Compound Alert'!AF$6:AF$195,"&gt;=10")</f>
        <v>1</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3</v>
      </c>
      <c r="J54" s="145">
        <f ca="1">COUNTIFS('Compound Alert'!$D$6:$D$195,'Regional Sumaries'!$C54,'Compound Alert'!AJ$6:AJ$195,"&gt;=10")</f>
        <v>2</v>
      </c>
      <c r="K54" s="145">
        <f ca="1">COUNTIFS('Compound Alert'!$D$6:$D$195,'Regional Sumaries'!$C54,'Compound Alert'!AK$6:AK$195,"&gt;=10")</f>
        <v>1</v>
      </c>
      <c r="L54" s="151"/>
      <c r="M54" s="34"/>
    </row>
    <row r="55" spans="1:19" x14ac:dyDescent="0.2">
      <c r="A55" s="34"/>
      <c r="B55" s="149"/>
      <c r="C55" s="150" t="s">
        <v>432</v>
      </c>
      <c r="D55" s="145">
        <f>COUNTIF('Compound Alert'!$D$6:$D$195,'Regional Sumaries'!$C55)</f>
        <v>43</v>
      </c>
      <c r="E55" s="146">
        <f ca="1">AVERAGEIF('Compound Alert'!$D$6:$D$195,'Regional Sumaries'!$C55,'Compound Alert'!$M$6:$M$195)</f>
        <v>1.430232558139535</v>
      </c>
      <c r="F55" s="145">
        <f ca="1">COUNTIFS('Compound Alert'!$D$6:$D$195,'Regional Sumaries'!$C55,'Compound Alert'!AF$6:AF$195,"&gt;=10")</f>
        <v>12</v>
      </c>
      <c r="G55" s="145">
        <f ca="1">COUNTIFS('Compound Alert'!$D$6:$D$195,'Regional Sumaries'!$C55,'Compound Alert'!AG$6:AG$195,"&gt;=10")</f>
        <v>6</v>
      </c>
      <c r="H55" s="145">
        <f ca="1">COUNTIFS('Compound Alert'!$D$6:$D$195,'Regional Sumaries'!$C55,'Compound Alert'!AH$6:AH$195,"&gt;=10")</f>
        <v>9</v>
      </c>
      <c r="I55" s="145">
        <f ca="1">COUNTIFS('Compound Alert'!$D$6:$D$195,'Regional Sumaries'!$C55,'Compound Alert'!AI$6:AI$195,"&gt;=10")</f>
        <v>5</v>
      </c>
      <c r="J55" s="145">
        <f ca="1">COUNTIFS('Compound Alert'!$D$6:$D$195,'Regional Sumaries'!$C55,'Compound Alert'!AJ$6:AJ$195,"&gt;=10")</f>
        <v>6</v>
      </c>
      <c r="K55" s="145">
        <f ca="1">COUNTIFS('Compound Alert'!$D$6:$D$195,'Regional Sumaries'!$C55,'Compound Alert'!AK$6:AK$195,"&gt;=10")</f>
        <v>13</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32</v>
      </c>
      <c r="E58" s="146">
        <f ca="1">AVERAGEIF('Compound Alert'!$D$6:$D$195,'Regional Sumaries'!$C58,'Compound Alert'!$M$6:$M$195)</f>
        <v>0.6166666666666667</v>
      </c>
      <c r="F58" s="152">
        <f t="shared" ref="F58:K64" ca="1" si="2">F49/$D58</f>
        <v>3.125E-2</v>
      </c>
      <c r="G58" s="152">
        <f t="shared" ca="1" si="2"/>
        <v>0</v>
      </c>
      <c r="H58" s="152">
        <f t="shared" ca="1" si="2"/>
        <v>3.125E-2</v>
      </c>
      <c r="I58" s="152">
        <f t="shared" ca="1" si="2"/>
        <v>6.25E-2</v>
      </c>
      <c r="J58" s="152">
        <f t="shared" ca="1" si="2"/>
        <v>0.25</v>
      </c>
      <c r="K58" s="152">
        <f t="shared" ca="1" si="2"/>
        <v>3.125E-2</v>
      </c>
      <c r="L58" s="153"/>
      <c r="M58" s="34"/>
      <c r="N58" s="71"/>
      <c r="S58" s="71"/>
    </row>
    <row r="59" spans="1:19" x14ac:dyDescent="0.2">
      <c r="A59" s="34"/>
      <c r="B59" s="149"/>
      <c r="C59" s="150" t="s">
        <v>433</v>
      </c>
      <c r="D59" s="145">
        <f>COUNTIF(Dashboard!$D$42:$D$231,'Regional Sumaries'!$C59)</f>
        <v>48</v>
      </c>
      <c r="E59" s="146">
        <f ca="1">AVERAGEIF('Compound Alert'!$D$6:$D$195,'Regional Sumaries'!$C59,'Compound Alert'!$M$6:$M$195)</f>
        <v>0.38461538461538464</v>
      </c>
      <c r="F59" s="152">
        <f t="shared" ca="1" si="2"/>
        <v>0</v>
      </c>
      <c r="G59" s="152">
        <f t="shared" ca="1" si="2"/>
        <v>0</v>
      </c>
      <c r="H59" s="152">
        <f t="shared" ca="1" si="2"/>
        <v>2.0833333333333332E-2</v>
      </c>
      <c r="I59" s="152">
        <f t="shared" ca="1" si="2"/>
        <v>6.25E-2</v>
      </c>
      <c r="J59" s="152">
        <f t="shared" ca="1" si="2"/>
        <v>6.25E-2</v>
      </c>
      <c r="K59" s="152">
        <f t="shared" ca="1" si="2"/>
        <v>2.0833333333333332E-2</v>
      </c>
      <c r="L59" s="153"/>
      <c r="M59" s="34"/>
      <c r="N59" s="71"/>
      <c r="S59" s="71"/>
    </row>
    <row r="60" spans="1:19" x14ac:dyDescent="0.2">
      <c r="A60" s="34"/>
      <c r="B60" s="149"/>
      <c r="C60" s="150" t="s">
        <v>435</v>
      </c>
      <c r="D60" s="145">
        <f>COUNTIF(Dashboard!$D$42:$D$231,'Regional Sumaries'!$C60)</f>
        <v>36</v>
      </c>
      <c r="E60" s="146">
        <f ca="1">AVERAGEIF('Compound Alert'!$D$6:$D$195,'Regional Sumaries'!$C60,'Compound Alert'!$M$6:$M$195)</f>
        <v>0.875</v>
      </c>
      <c r="F60" s="152">
        <f t="shared" ca="1" si="2"/>
        <v>0.1111111111111111</v>
      </c>
      <c r="G60" s="152">
        <f t="shared" ca="1" si="2"/>
        <v>2.7777777777777776E-2</v>
      </c>
      <c r="H60" s="152">
        <f t="shared" ca="1" si="2"/>
        <v>5.5555555555555552E-2</v>
      </c>
      <c r="I60" s="152">
        <f t="shared" ca="1" si="2"/>
        <v>0.1388888888888889</v>
      </c>
      <c r="J60" s="152">
        <f t="shared" ca="1" si="2"/>
        <v>0.27777777777777779</v>
      </c>
      <c r="K60" s="152">
        <f t="shared" ca="1" si="2"/>
        <v>8.3333333333333329E-2</v>
      </c>
      <c r="L60" s="153"/>
      <c r="M60" s="34"/>
      <c r="N60" s="71"/>
      <c r="S60" s="71"/>
    </row>
    <row r="61" spans="1:19" x14ac:dyDescent="0.2">
      <c r="A61" s="34"/>
      <c r="B61" s="149"/>
      <c r="C61" s="150" t="s">
        <v>434</v>
      </c>
      <c r="D61" s="145">
        <f>COUNTIF(Dashboard!$D$42:$D$231,'Regional Sumaries'!$C61)</f>
        <v>18</v>
      </c>
      <c r="E61" s="146">
        <f ca="1">AVERAGEIF('Compound Alert'!$D$6:$D$195,'Regional Sumaries'!$C61,'Compound Alert'!$M$6:$M$195)</f>
        <v>0.94736842105263153</v>
      </c>
      <c r="F61" s="152">
        <f t="shared" ca="1" si="2"/>
        <v>5.5555555555555552E-2</v>
      </c>
      <c r="G61" s="152">
        <f t="shared" ca="1" si="2"/>
        <v>0</v>
      </c>
      <c r="H61" s="152">
        <f t="shared" ca="1" si="2"/>
        <v>0.1111111111111111</v>
      </c>
      <c r="I61" s="152">
        <f t="shared" ca="1" si="2"/>
        <v>0.16666666666666666</v>
      </c>
      <c r="J61" s="152">
        <f t="shared" ca="1" si="2"/>
        <v>0.27777777777777779</v>
      </c>
      <c r="K61" s="152">
        <f t="shared" ca="1" si="2"/>
        <v>0.1111111111111111</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1.625</v>
      </c>
      <c r="F63" s="152">
        <f t="shared" ca="1" si="2"/>
        <v>0.125</v>
      </c>
      <c r="G63" s="152">
        <f t="shared" ca="1" si="2"/>
        <v>0.125</v>
      </c>
      <c r="H63" s="152">
        <f t="shared" ca="1" si="2"/>
        <v>0.25</v>
      </c>
      <c r="I63" s="152">
        <f t="shared" ca="1" si="2"/>
        <v>0.375</v>
      </c>
      <c r="J63" s="152">
        <f t="shared" ca="1" si="2"/>
        <v>0.25</v>
      </c>
      <c r="K63" s="152">
        <f t="shared" ca="1" si="2"/>
        <v>0.125</v>
      </c>
      <c r="L63" s="153"/>
      <c r="M63" s="34"/>
      <c r="N63" s="71"/>
      <c r="S63" s="71"/>
    </row>
    <row r="64" spans="1:19" x14ac:dyDescent="0.2">
      <c r="A64" s="34"/>
      <c r="B64" s="149"/>
      <c r="C64" s="150" t="s">
        <v>432</v>
      </c>
      <c r="D64" s="145">
        <f>COUNTIF(Dashboard!$D$42:$D$231,'Regional Sumaries'!$C64)</f>
        <v>45</v>
      </c>
      <c r="E64" s="146">
        <f ca="1">AVERAGEIF('Compound Alert'!$D$6:$D$195,'Regional Sumaries'!$C64,'Compound Alert'!$M$6:$M$195)</f>
        <v>1.430232558139535</v>
      </c>
      <c r="F64" s="152">
        <f t="shared" ca="1" si="2"/>
        <v>0.26666666666666666</v>
      </c>
      <c r="G64" s="152">
        <f t="shared" ca="1" si="2"/>
        <v>0.13333333333333333</v>
      </c>
      <c r="H64" s="152">
        <f t="shared" ca="1" si="2"/>
        <v>0.2</v>
      </c>
      <c r="I64" s="152">
        <f t="shared" ca="1" si="2"/>
        <v>0.1111111111111111</v>
      </c>
      <c r="J64" s="152">
        <f t="shared" ca="1" si="2"/>
        <v>0.13333333333333333</v>
      </c>
      <c r="K64" s="152">
        <f t="shared" ca="1" si="2"/>
        <v>0.28888888888888886</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2" t="s">
        <v>378</v>
      </c>
      <c r="C2" s="292"/>
      <c r="D2" s="292"/>
      <c r="E2" s="31"/>
      <c r="F2" s="31"/>
    </row>
    <row r="3" spans="1:6" x14ac:dyDescent="0.2">
      <c r="A3" s="31"/>
      <c r="B3" s="36"/>
      <c r="C3" s="36"/>
      <c r="D3" s="36"/>
      <c r="E3" s="31"/>
      <c r="F3" s="31"/>
    </row>
    <row r="4" spans="1:6" ht="52" customHeight="1" x14ac:dyDescent="0.2">
      <c r="A4" s="31"/>
      <c r="B4" s="294" t="s">
        <v>491</v>
      </c>
      <c r="C4" s="294"/>
      <c r="D4" s="294"/>
      <c r="E4" s="31"/>
      <c r="F4" s="31"/>
    </row>
    <row r="5" spans="1:6" x14ac:dyDescent="0.2">
      <c r="A5" s="31"/>
      <c r="B5" s="36"/>
      <c r="C5" s="37"/>
      <c r="D5" s="37"/>
      <c r="E5" s="31"/>
      <c r="F5" s="31"/>
    </row>
    <row r="6" spans="1:6" ht="17" customHeight="1" x14ac:dyDescent="0.2">
      <c r="A6" s="31"/>
      <c r="B6" s="293" t="s">
        <v>380</v>
      </c>
      <c r="C6" s="293"/>
      <c r="D6" s="293"/>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5" t="s">
        <v>447</v>
      </c>
      <c r="C9" s="295"/>
      <c r="D9" s="295"/>
      <c r="E9" s="31"/>
      <c r="F9" s="31"/>
    </row>
    <row r="10" spans="1:6" x14ac:dyDescent="0.2">
      <c r="A10" s="31"/>
      <c r="B10" s="38"/>
      <c r="C10" s="37"/>
      <c r="D10" s="37"/>
      <c r="E10" s="31"/>
      <c r="F10" s="31"/>
    </row>
    <row r="11" spans="1:6" x14ac:dyDescent="0.2">
      <c r="A11" s="31"/>
      <c r="B11" s="293" t="s">
        <v>397</v>
      </c>
      <c r="C11" s="293"/>
      <c r="D11" s="293"/>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6" t="s">
        <v>456</v>
      </c>
      <c r="J2" s="297"/>
      <c r="K2" s="297"/>
      <c r="L2" s="297"/>
      <c r="M2" s="297"/>
      <c r="N2" s="297"/>
      <c r="O2" s="296" t="s">
        <v>364</v>
      </c>
      <c r="P2" s="297"/>
      <c r="Q2" s="297"/>
      <c r="R2" s="297"/>
      <c r="S2" s="297"/>
      <c r="T2" s="297"/>
      <c r="U2" s="297"/>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0.78749999999999998</v>
      </c>
      <c r="E6" s="81" t="s">
        <v>716</v>
      </c>
      <c r="F6" s="84" t="s">
        <v>745</v>
      </c>
      <c r="G6" s="216">
        <v>0.91666666666666696</v>
      </c>
      <c r="H6" s="214">
        <v>0.65833333333333299</v>
      </c>
      <c r="I6" s="214">
        <v>1</v>
      </c>
      <c r="J6" s="214">
        <v>0.5</v>
      </c>
      <c r="K6" s="214">
        <v>1</v>
      </c>
      <c r="L6" s="214">
        <v>1</v>
      </c>
      <c r="M6" s="214">
        <v>0.5</v>
      </c>
      <c r="N6" s="214">
        <v>0.5</v>
      </c>
      <c r="O6" s="214">
        <v>1</v>
      </c>
      <c r="P6" s="214">
        <v>0.75</v>
      </c>
      <c r="Q6" s="214">
        <v>1</v>
      </c>
      <c r="R6" s="214">
        <v>0.6</v>
      </c>
      <c r="S6" s="214">
        <v>1</v>
      </c>
      <c r="T6" s="215">
        <v>0.6</v>
      </c>
      <c r="U6" s="34"/>
      <c r="V6" s="34"/>
    </row>
    <row r="7" spans="1:22" x14ac:dyDescent="0.2">
      <c r="A7" s="81">
        <v>2</v>
      </c>
      <c r="B7" s="84" t="str">
        <f t="shared" ref="B7:B70" si="0">F7</f>
        <v>Afghanistan</v>
      </c>
      <c r="C7" s="84" t="str">
        <f t="shared" ref="C7:C70" si="1">E7</f>
        <v>AFG</v>
      </c>
      <c r="D7" s="214">
        <f t="shared" ref="D7:D70" si="2">AVERAGE(G7:H7)</f>
        <v>0.30694444444444452</v>
      </c>
      <c r="E7" s="81" t="s">
        <v>7</v>
      </c>
      <c r="F7" s="84" t="s">
        <v>6</v>
      </c>
      <c r="G7" s="216">
        <v>0.16666666666666699</v>
      </c>
      <c r="H7" s="214">
        <v>0.44722222222222202</v>
      </c>
      <c r="I7" s="214">
        <v>0</v>
      </c>
      <c r="J7" s="214">
        <v>0.5</v>
      </c>
      <c r="K7" s="214">
        <v>0.5</v>
      </c>
      <c r="L7" s="214">
        <v>0.33333333333333298</v>
      </c>
      <c r="M7" s="214">
        <v>0.5</v>
      </c>
      <c r="N7" s="214">
        <v>0.5</v>
      </c>
      <c r="O7" s="214">
        <v>0</v>
      </c>
      <c r="P7" s="214">
        <v>0.75</v>
      </c>
      <c r="Q7" s="214">
        <v>0</v>
      </c>
      <c r="R7" s="214">
        <v>0.4</v>
      </c>
      <c r="S7" s="214">
        <v>0</v>
      </c>
      <c r="T7" s="215">
        <v>0.2</v>
      </c>
      <c r="U7" s="34"/>
      <c r="V7" s="34"/>
    </row>
    <row r="8" spans="1:22" x14ac:dyDescent="0.2">
      <c r="A8" s="81">
        <v>3</v>
      </c>
      <c r="B8" s="84" t="str">
        <f t="shared" si="0"/>
        <v>Angola</v>
      </c>
      <c r="C8" s="84" t="str">
        <f t="shared" si="1"/>
        <v>AGO</v>
      </c>
      <c r="D8" s="214">
        <f t="shared" si="2"/>
        <v>0.21666666666666651</v>
      </c>
      <c r="E8" s="81" t="s">
        <v>9</v>
      </c>
      <c r="F8" s="84" t="s">
        <v>8</v>
      </c>
      <c r="G8" s="216">
        <v>0</v>
      </c>
      <c r="H8" s="214">
        <v>0.43333333333333302</v>
      </c>
      <c r="I8" s="214">
        <v>0</v>
      </c>
      <c r="J8" s="214">
        <v>0.5</v>
      </c>
      <c r="K8" s="214">
        <v>0</v>
      </c>
      <c r="L8" s="214">
        <v>1</v>
      </c>
      <c r="M8" s="214">
        <v>0</v>
      </c>
      <c r="N8" s="214">
        <v>0</v>
      </c>
      <c r="O8" s="214">
        <v>0</v>
      </c>
      <c r="P8" s="214">
        <v>0.5</v>
      </c>
      <c r="Q8" s="214">
        <v>0</v>
      </c>
      <c r="R8" s="214">
        <v>0.4</v>
      </c>
      <c r="S8" s="214">
        <v>0</v>
      </c>
      <c r="T8" s="215">
        <v>0.2</v>
      </c>
      <c r="U8" s="34"/>
      <c r="V8" s="34"/>
    </row>
    <row r="9" spans="1:22" x14ac:dyDescent="0.2">
      <c r="A9" s="81">
        <v>4</v>
      </c>
      <c r="B9" s="84" t="str">
        <f t="shared" si="0"/>
        <v>Albania</v>
      </c>
      <c r="C9" s="84" t="str">
        <f t="shared" si="1"/>
        <v>ALB</v>
      </c>
      <c r="D9" s="214">
        <f t="shared" si="2"/>
        <v>0.3583333333333335</v>
      </c>
      <c r="E9" s="81" t="s">
        <v>11</v>
      </c>
      <c r="F9" s="84" t="s">
        <v>10</v>
      </c>
      <c r="G9" s="216">
        <v>0.16666666666666699</v>
      </c>
      <c r="H9" s="214">
        <v>0.55000000000000004</v>
      </c>
      <c r="I9" s="214">
        <v>0</v>
      </c>
      <c r="J9" s="214">
        <v>0.5</v>
      </c>
      <c r="K9" s="214">
        <v>0.5</v>
      </c>
      <c r="L9" s="214">
        <v>1</v>
      </c>
      <c r="M9" s="214">
        <v>0.5</v>
      </c>
      <c r="N9" s="214">
        <v>0.5</v>
      </c>
      <c r="O9" s="214">
        <v>0</v>
      </c>
      <c r="P9" s="214">
        <v>0.5</v>
      </c>
      <c r="Q9" s="214">
        <v>0</v>
      </c>
      <c r="R9" s="214">
        <v>0.4</v>
      </c>
      <c r="S9" s="214">
        <v>0</v>
      </c>
      <c r="T9" s="215">
        <v>0.4</v>
      </c>
      <c r="U9" s="34"/>
      <c r="V9" s="34"/>
    </row>
    <row r="10" spans="1:22" x14ac:dyDescent="0.2">
      <c r="A10" s="81">
        <v>5</v>
      </c>
      <c r="B10" s="84" t="str">
        <f t="shared" si="0"/>
        <v>Andorra</v>
      </c>
      <c r="C10" s="84" t="str">
        <f t="shared" si="1"/>
        <v>AND</v>
      </c>
      <c r="D10" s="214">
        <f t="shared" si="2"/>
        <v>0.80416666666666647</v>
      </c>
      <c r="E10" s="81" t="s">
        <v>717</v>
      </c>
      <c r="F10" s="84" t="s">
        <v>746</v>
      </c>
      <c r="G10" s="216">
        <v>0.83333333333333304</v>
      </c>
      <c r="H10" s="214">
        <v>0.77500000000000002</v>
      </c>
      <c r="I10" s="214">
        <v>0</v>
      </c>
      <c r="J10" s="214">
        <v>0.5</v>
      </c>
      <c r="K10" s="214">
        <v>1</v>
      </c>
      <c r="L10" s="214">
        <v>1</v>
      </c>
      <c r="M10" s="214">
        <v>1</v>
      </c>
      <c r="N10" s="214">
        <v>1</v>
      </c>
      <c r="O10" s="214">
        <v>1</v>
      </c>
      <c r="P10" s="214">
        <v>0.75</v>
      </c>
      <c r="Q10" s="214">
        <v>1</v>
      </c>
      <c r="R10" s="214">
        <v>0.6</v>
      </c>
      <c r="S10" s="214">
        <v>1</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0.1791666666666665</v>
      </c>
      <c r="E12" s="81" t="s">
        <v>15</v>
      </c>
      <c r="F12" s="84" t="s">
        <v>14</v>
      </c>
      <c r="G12" s="216">
        <v>0</v>
      </c>
      <c r="H12" s="214">
        <v>0.358333333333333</v>
      </c>
      <c r="I12" s="214">
        <v>0</v>
      </c>
      <c r="J12" s="214">
        <v>0.5</v>
      </c>
      <c r="K12" s="214">
        <v>0</v>
      </c>
      <c r="L12" s="214">
        <v>1</v>
      </c>
      <c r="M12" s="214">
        <v>0</v>
      </c>
      <c r="N12" s="214">
        <v>0</v>
      </c>
      <c r="O12" s="214">
        <v>0</v>
      </c>
      <c r="P12" s="214">
        <v>0.25</v>
      </c>
      <c r="Q12" s="214">
        <v>0</v>
      </c>
      <c r="R12" s="214">
        <v>0.2</v>
      </c>
      <c r="S12" s="214">
        <v>0</v>
      </c>
      <c r="T12" s="215">
        <v>0.2</v>
      </c>
      <c r="U12" s="34"/>
      <c r="V12" s="34"/>
    </row>
    <row r="13" spans="1:22" x14ac:dyDescent="0.2">
      <c r="A13" s="81">
        <v>8</v>
      </c>
      <c r="B13" s="84" t="str">
        <f t="shared" si="0"/>
        <v>Armenia</v>
      </c>
      <c r="C13" s="84" t="str">
        <f t="shared" si="1"/>
        <v>ARM</v>
      </c>
      <c r="D13" s="214">
        <f t="shared" si="2"/>
        <v>0.30416666666666697</v>
      </c>
      <c r="E13" s="81" t="s">
        <v>17</v>
      </c>
      <c r="F13" s="84" t="s">
        <v>16</v>
      </c>
      <c r="G13" s="216">
        <v>0.16666666666666699</v>
      </c>
      <c r="H13" s="214">
        <v>0.44166666666666698</v>
      </c>
      <c r="I13" s="214">
        <v>0</v>
      </c>
      <c r="J13" s="214">
        <v>0.5</v>
      </c>
      <c r="K13" s="214">
        <v>0.5</v>
      </c>
      <c r="L13" s="214">
        <v>1</v>
      </c>
      <c r="M13" s="214">
        <v>0.5</v>
      </c>
      <c r="N13" s="214">
        <v>0.5</v>
      </c>
      <c r="O13" s="214">
        <v>0</v>
      </c>
      <c r="P13" s="214">
        <v>0.25</v>
      </c>
      <c r="Q13" s="214">
        <v>0</v>
      </c>
      <c r="R13" s="214">
        <v>0.4</v>
      </c>
      <c r="S13" s="214">
        <v>0</v>
      </c>
      <c r="T13" s="215">
        <v>0</v>
      </c>
      <c r="U13" s="34"/>
      <c r="V13" s="34"/>
    </row>
    <row r="14" spans="1:22" x14ac:dyDescent="0.2">
      <c r="A14" s="81">
        <v>9</v>
      </c>
      <c r="B14" s="84" t="str">
        <f t="shared" si="0"/>
        <v>American Samoa</v>
      </c>
      <c r="C14" s="84" t="str">
        <f t="shared" si="1"/>
        <v>ASM</v>
      </c>
      <c r="D14" s="214">
        <f t="shared" si="2"/>
        <v>0.90833333333333344</v>
      </c>
      <c r="E14" s="81" t="s">
        <v>718</v>
      </c>
      <c r="F14" s="84" t="s">
        <v>747</v>
      </c>
      <c r="G14" s="216">
        <v>1</v>
      </c>
      <c r="H14" s="214">
        <v>0.81666666666666698</v>
      </c>
      <c r="I14" s="214">
        <v>1</v>
      </c>
      <c r="J14" s="214">
        <v>0.5</v>
      </c>
      <c r="K14" s="214">
        <v>1</v>
      </c>
      <c r="L14" s="214">
        <v>1</v>
      </c>
      <c r="M14" s="214">
        <v>1</v>
      </c>
      <c r="N14" s="214">
        <v>1</v>
      </c>
      <c r="O14" s="214">
        <v>1</v>
      </c>
      <c r="P14" s="214">
        <v>1</v>
      </c>
      <c r="Q14" s="214">
        <v>1</v>
      </c>
      <c r="R14" s="214">
        <v>0.6</v>
      </c>
      <c r="S14" s="214">
        <v>1</v>
      </c>
      <c r="T14" s="215">
        <v>0.8</v>
      </c>
      <c r="U14" s="34"/>
      <c r="V14" s="34"/>
    </row>
    <row r="15" spans="1:22" x14ac:dyDescent="0.2">
      <c r="A15" s="81">
        <v>10</v>
      </c>
      <c r="B15" s="84" t="str">
        <f t="shared" si="0"/>
        <v>Antigua and Barbuda</v>
      </c>
      <c r="C15" s="84" t="str">
        <f t="shared" si="1"/>
        <v>ATG</v>
      </c>
      <c r="D15" s="214">
        <f t="shared" si="2"/>
        <v>0.55833333333333302</v>
      </c>
      <c r="E15" s="81" t="s">
        <v>19</v>
      </c>
      <c r="F15" s="84" t="s">
        <v>18</v>
      </c>
      <c r="G15" s="216">
        <v>0.33333333333333298</v>
      </c>
      <c r="H15" s="214">
        <v>0.78333333333333299</v>
      </c>
      <c r="I15" s="214">
        <v>0</v>
      </c>
      <c r="J15" s="214">
        <v>0.5</v>
      </c>
      <c r="K15" s="214">
        <v>1</v>
      </c>
      <c r="L15" s="214">
        <v>1</v>
      </c>
      <c r="M15" s="214">
        <v>1</v>
      </c>
      <c r="N15" s="214">
        <v>1</v>
      </c>
      <c r="O15" s="214">
        <v>0</v>
      </c>
      <c r="P15" s="214">
        <v>1</v>
      </c>
      <c r="Q15" s="214">
        <v>0</v>
      </c>
      <c r="R15" s="214">
        <v>0.4</v>
      </c>
      <c r="S15" s="214">
        <v>0</v>
      </c>
      <c r="T15" s="215">
        <v>0.8</v>
      </c>
      <c r="U15" s="34"/>
      <c r="V15" s="34"/>
    </row>
    <row r="16" spans="1:22" x14ac:dyDescent="0.2">
      <c r="A16" s="81">
        <v>11</v>
      </c>
      <c r="B16" s="84" t="str">
        <f t="shared" si="0"/>
        <v>Australia</v>
      </c>
      <c r="C16" s="84" t="str">
        <f t="shared" si="1"/>
        <v>AUS</v>
      </c>
      <c r="D16" s="214">
        <f t="shared" si="2"/>
        <v>0.32083333333333314</v>
      </c>
      <c r="E16" s="81" t="s">
        <v>21</v>
      </c>
      <c r="F16" s="84" t="s">
        <v>20</v>
      </c>
      <c r="G16" s="216">
        <v>8.3333333333333301E-2</v>
      </c>
      <c r="H16" s="214">
        <v>0.55833333333333302</v>
      </c>
      <c r="I16" s="214">
        <v>0</v>
      </c>
      <c r="J16" s="214">
        <v>0.5</v>
      </c>
      <c r="K16" s="214">
        <v>0</v>
      </c>
      <c r="L16" s="214">
        <v>1</v>
      </c>
      <c r="M16" s="214">
        <v>0.5</v>
      </c>
      <c r="N16" s="214">
        <v>0.5</v>
      </c>
      <c r="O16" s="214">
        <v>0</v>
      </c>
      <c r="P16" s="214">
        <v>0.75</v>
      </c>
      <c r="Q16" s="214">
        <v>0</v>
      </c>
      <c r="R16" s="214">
        <v>0.2</v>
      </c>
      <c r="S16" s="214">
        <v>0</v>
      </c>
      <c r="T16" s="215">
        <v>0.4</v>
      </c>
      <c r="U16" s="34"/>
      <c r="V16" s="34"/>
    </row>
    <row r="17" spans="1:22" x14ac:dyDescent="0.2">
      <c r="A17" s="81">
        <v>12</v>
      </c>
      <c r="B17" s="84" t="str">
        <f t="shared" si="0"/>
        <v>Austria</v>
      </c>
      <c r="C17" s="84" t="str">
        <f t="shared" si="1"/>
        <v>AUT</v>
      </c>
      <c r="D17" s="214">
        <f t="shared" si="2"/>
        <v>0.35416666666666663</v>
      </c>
      <c r="E17" s="81" t="s">
        <v>23</v>
      </c>
      <c r="F17" s="84" t="s">
        <v>22</v>
      </c>
      <c r="G17" s="216">
        <v>8.3333333333333301E-2</v>
      </c>
      <c r="H17" s="214">
        <v>0.625</v>
      </c>
      <c r="I17" s="214">
        <v>0</v>
      </c>
      <c r="J17" s="214">
        <v>0.5</v>
      </c>
      <c r="K17" s="214">
        <v>0</v>
      </c>
      <c r="L17" s="214">
        <v>1</v>
      </c>
      <c r="M17" s="214">
        <v>0.5</v>
      </c>
      <c r="N17" s="214">
        <v>0.5</v>
      </c>
      <c r="O17" s="214">
        <v>0</v>
      </c>
      <c r="P17" s="214">
        <v>0.75</v>
      </c>
      <c r="Q17" s="214">
        <v>0</v>
      </c>
      <c r="R17" s="214">
        <v>0.4</v>
      </c>
      <c r="S17" s="214">
        <v>0</v>
      </c>
      <c r="T17" s="215">
        <v>0.6</v>
      </c>
      <c r="U17" s="34"/>
      <c r="V17" s="34"/>
    </row>
    <row r="18" spans="1:22" x14ac:dyDescent="0.2">
      <c r="A18" s="81">
        <v>13</v>
      </c>
      <c r="B18" s="84" t="str">
        <f t="shared" si="0"/>
        <v>Azerbaijan</v>
      </c>
      <c r="C18" s="84" t="str">
        <f t="shared" si="1"/>
        <v>AZE</v>
      </c>
      <c r="D18" s="214">
        <f t="shared" si="2"/>
        <v>0.26250000000000012</v>
      </c>
      <c r="E18" s="81" t="s">
        <v>25</v>
      </c>
      <c r="F18" s="84" t="s">
        <v>24</v>
      </c>
      <c r="G18" s="216">
        <v>8.3333333333333301E-2</v>
      </c>
      <c r="H18" s="214">
        <v>0.44166666666666698</v>
      </c>
      <c r="I18" s="214">
        <v>0</v>
      </c>
      <c r="J18" s="214">
        <v>0.5</v>
      </c>
      <c r="K18" s="214">
        <v>0</v>
      </c>
      <c r="L18" s="214">
        <v>1</v>
      </c>
      <c r="M18" s="214">
        <v>0.5</v>
      </c>
      <c r="N18" s="214">
        <v>0.5</v>
      </c>
      <c r="O18" s="214">
        <v>0</v>
      </c>
      <c r="P18" s="214">
        <v>0.25</v>
      </c>
      <c r="Q18" s="214">
        <v>0</v>
      </c>
      <c r="R18" s="214">
        <v>0.4</v>
      </c>
      <c r="S18" s="214">
        <v>0</v>
      </c>
      <c r="T18" s="215">
        <v>0</v>
      </c>
      <c r="U18" s="34"/>
      <c r="V18" s="34"/>
    </row>
    <row r="19" spans="1:22" x14ac:dyDescent="0.2">
      <c r="A19" s="81">
        <v>14</v>
      </c>
      <c r="B19" s="84" t="str">
        <f t="shared" si="0"/>
        <v>Burundi</v>
      </c>
      <c r="C19" s="84" t="str">
        <f t="shared" si="1"/>
        <v>BDI</v>
      </c>
      <c r="D19" s="214">
        <f t="shared" si="2"/>
        <v>0.16805555555555551</v>
      </c>
      <c r="E19" s="81" t="s">
        <v>27</v>
      </c>
      <c r="F19" s="84" t="s">
        <v>26</v>
      </c>
      <c r="G19" s="216">
        <v>0</v>
      </c>
      <c r="H19" s="214">
        <v>0.33611111111111103</v>
      </c>
      <c r="I19" s="214">
        <v>0</v>
      </c>
      <c r="J19" s="214">
        <v>0</v>
      </c>
      <c r="K19" s="214">
        <v>0</v>
      </c>
      <c r="L19" s="214">
        <v>0.66666666666666696</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0.33750000000000013</v>
      </c>
      <c r="E20" s="81" t="s">
        <v>29</v>
      </c>
      <c r="F20" s="84" t="s">
        <v>28</v>
      </c>
      <c r="G20" s="216">
        <v>8.3333333333333301E-2</v>
      </c>
      <c r="H20" s="214">
        <v>0.59166666666666701</v>
      </c>
      <c r="I20" s="214">
        <v>0</v>
      </c>
      <c r="J20" s="214">
        <v>0.5</v>
      </c>
      <c r="K20" s="214">
        <v>0</v>
      </c>
      <c r="L20" s="214">
        <v>1</v>
      </c>
      <c r="M20" s="214">
        <v>0.5</v>
      </c>
      <c r="N20" s="214">
        <v>0.5</v>
      </c>
      <c r="O20" s="214">
        <v>0</v>
      </c>
      <c r="P20" s="214">
        <v>0.75</v>
      </c>
      <c r="Q20" s="214">
        <v>0</v>
      </c>
      <c r="R20" s="214">
        <v>0.4</v>
      </c>
      <c r="S20" s="214">
        <v>0</v>
      </c>
      <c r="T20" s="215">
        <v>0.4</v>
      </c>
      <c r="U20" s="34"/>
      <c r="V20" s="34"/>
    </row>
    <row r="21" spans="1:22" x14ac:dyDescent="0.2">
      <c r="A21" s="81">
        <v>16</v>
      </c>
      <c r="B21" s="84" t="str">
        <f t="shared" si="0"/>
        <v>Benin</v>
      </c>
      <c r="C21" s="84" t="str">
        <f t="shared" si="1"/>
        <v>BEN</v>
      </c>
      <c r="D21" s="214">
        <f t="shared" si="2"/>
        <v>0.30416666666666664</v>
      </c>
      <c r="E21" s="81" t="s">
        <v>31</v>
      </c>
      <c r="F21" s="84" t="s">
        <v>30</v>
      </c>
      <c r="G21" s="216">
        <v>8.3333333333333301E-2</v>
      </c>
      <c r="H21" s="214">
        <v>0.52500000000000002</v>
      </c>
      <c r="I21" s="214">
        <v>0</v>
      </c>
      <c r="J21" s="214">
        <v>0.5</v>
      </c>
      <c r="K21" s="214">
        <v>0</v>
      </c>
      <c r="L21" s="214">
        <v>1</v>
      </c>
      <c r="M21" s="214">
        <v>0.5</v>
      </c>
      <c r="N21" s="214">
        <v>0.5</v>
      </c>
      <c r="O21" s="214">
        <v>0</v>
      </c>
      <c r="P21" s="214">
        <v>0.75</v>
      </c>
      <c r="Q21" s="214">
        <v>0</v>
      </c>
      <c r="R21" s="214">
        <v>0.4</v>
      </c>
      <c r="S21" s="214">
        <v>0</v>
      </c>
      <c r="T21" s="215">
        <v>0</v>
      </c>
      <c r="U21" s="34"/>
      <c r="V21" s="34"/>
    </row>
    <row r="22" spans="1:22" x14ac:dyDescent="0.2">
      <c r="A22" s="81">
        <v>17</v>
      </c>
      <c r="B22" s="84" t="str">
        <f t="shared" si="0"/>
        <v>Burkina Faso</v>
      </c>
      <c r="C22" s="84" t="str">
        <f t="shared" si="1"/>
        <v>BFA</v>
      </c>
      <c r="D22" s="214">
        <f t="shared" si="2"/>
        <v>0.26527777777777767</v>
      </c>
      <c r="E22" s="81" t="s">
        <v>33</v>
      </c>
      <c r="F22" s="84" t="s">
        <v>32</v>
      </c>
      <c r="G22" s="216">
        <v>8.3333333333333301E-2</v>
      </c>
      <c r="H22" s="214">
        <v>0.44722222222222202</v>
      </c>
      <c r="I22" s="214">
        <v>0</v>
      </c>
      <c r="J22" s="214">
        <v>0.5</v>
      </c>
      <c r="K22" s="214">
        <v>0</v>
      </c>
      <c r="L22" s="214">
        <v>0.33333333333333298</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0.2</v>
      </c>
      <c r="E23" s="81" t="s">
        <v>35</v>
      </c>
      <c r="F23" s="84" t="s">
        <v>34</v>
      </c>
      <c r="G23" s="216">
        <v>0</v>
      </c>
      <c r="H23" s="214">
        <v>0.4</v>
      </c>
      <c r="I23" s="214">
        <v>0</v>
      </c>
      <c r="J23" s="214">
        <v>0.5</v>
      </c>
      <c r="K23" s="214">
        <v>0</v>
      </c>
      <c r="L23" s="214">
        <v>1</v>
      </c>
      <c r="M23" s="214">
        <v>0</v>
      </c>
      <c r="N23" s="214">
        <v>0</v>
      </c>
      <c r="O23" s="214">
        <v>0</v>
      </c>
      <c r="P23" s="214">
        <v>0.5</v>
      </c>
      <c r="Q23" s="214">
        <v>0</v>
      </c>
      <c r="R23" s="214">
        <v>0.2</v>
      </c>
      <c r="S23" s="214">
        <v>0</v>
      </c>
      <c r="T23" s="215">
        <v>0.2</v>
      </c>
      <c r="U23" s="34"/>
      <c r="V23" s="34"/>
    </row>
    <row r="24" spans="1:22" x14ac:dyDescent="0.2">
      <c r="A24" s="81">
        <v>19</v>
      </c>
      <c r="B24" s="84" t="str">
        <f t="shared" si="0"/>
        <v>Bulgaria</v>
      </c>
      <c r="C24" s="84" t="str">
        <f t="shared" si="1"/>
        <v>BGR</v>
      </c>
      <c r="D24" s="214">
        <f t="shared" si="2"/>
        <v>0.29583333333333311</v>
      </c>
      <c r="E24" s="81" t="s">
        <v>37</v>
      </c>
      <c r="F24" s="84" t="s">
        <v>36</v>
      </c>
      <c r="G24" s="216">
        <v>8.3333333333333301E-2</v>
      </c>
      <c r="H24" s="214">
        <v>0.50833333333333297</v>
      </c>
      <c r="I24" s="214">
        <v>0</v>
      </c>
      <c r="J24" s="214">
        <v>0.5</v>
      </c>
      <c r="K24" s="214">
        <v>0</v>
      </c>
      <c r="L24" s="214">
        <v>1</v>
      </c>
      <c r="M24" s="214">
        <v>0.5</v>
      </c>
      <c r="N24" s="214">
        <v>0.5</v>
      </c>
      <c r="O24" s="214">
        <v>0</v>
      </c>
      <c r="P24" s="214">
        <v>0.25</v>
      </c>
      <c r="Q24" s="214">
        <v>0</v>
      </c>
      <c r="R24" s="214">
        <v>0.4</v>
      </c>
      <c r="S24" s="214">
        <v>0</v>
      </c>
      <c r="T24" s="215">
        <v>0.4</v>
      </c>
      <c r="U24" s="34"/>
      <c r="V24" s="34"/>
    </row>
    <row r="25" spans="1:22" x14ac:dyDescent="0.2">
      <c r="A25" s="81">
        <v>20</v>
      </c>
      <c r="B25" s="84" t="str">
        <f t="shared" si="0"/>
        <v>Bahrain</v>
      </c>
      <c r="C25" s="84" t="str">
        <f t="shared" si="1"/>
        <v>BHR</v>
      </c>
      <c r="D25" s="214">
        <f t="shared" si="2"/>
        <v>0.37083333333333313</v>
      </c>
      <c r="E25" s="81" t="s">
        <v>39</v>
      </c>
      <c r="F25" s="84" t="s">
        <v>38</v>
      </c>
      <c r="G25" s="216">
        <v>8.3333333333333301E-2</v>
      </c>
      <c r="H25" s="214">
        <v>0.65833333333333299</v>
      </c>
      <c r="I25" s="214">
        <v>0</v>
      </c>
      <c r="J25" s="214">
        <v>0.5</v>
      </c>
      <c r="K25" s="214">
        <v>0</v>
      </c>
      <c r="L25" s="214">
        <v>1</v>
      </c>
      <c r="M25" s="214">
        <v>0.5</v>
      </c>
      <c r="N25" s="214">
        <v>0.5</v>
      </c>
      <c r="O25" s="214">
        <v>0</v>
      </c>
      <c r="P25" s="214">
        <v>0.75</v>
      </c>
      <c r="Q25" s="214">
        <v>0</v>
      </c>
      <c r="R25" s="214">
        <v>0.6</v>
      </c>
      <c r="S25" s="214">
        <v>0</v>
      </c>
      <c r="T25" s="215">
        <v>0.6</v>
      </c>
      <c r="U25" s="34"/>
      <c r="V25" s="34"/>
    </row>
    <row r="26" spans="1:22" x14ac:dyDescent="0.2">
      <c r="A26" s="81">
        <v>21</v>
      </c>
      <c r="B26" s="84" t="str">
        <f t="shared" si="0"/>
        <v>Bahamas, The</v>
      </c>
      <c r="C26" s="84" t="str">
        <f t="shared" si="1"/>
        <v>BHS</v>
      </c>
      <c r="D26" s="214">
        <f t="shared" si="2"/>
        <v>0.39583333333333348</v>
      </c>
      <c r="E26" s="81" t="s">
        <v>40</v>
      </c>
      <c r="F26" s="84" t="s">
        <v>748</v>
      </c>
      <c r="G26" s="216">
        <v>0.16666666666666699</v>
      </c>
      <c r="H26" s="214">
        <v>0.625</v>
      </c>
      <c r="I26" s="214">
        <v>0</v>
      </c>
      <c r="J26" s="214">
        <v>0.5</v>
      </c>
      <c r="K26" s="214">
        <v>0.5</v>
      </c>
      <c r="L26" s="214">
        <v>1</v>
      </c>
      <c r="M26" s="214">
        <v>0.5</v>
      </c>
      <c r="N26" s="214">
        <v>0.5</v>
      </c>
      <c r="O26" s="214">
        <v>0</v>
      </c>
      <c r="P26" s="214">
        <v>0.75</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0.31666666666666665</v>
      </c>
      <c r="E28" s="81" t="s">
        <v>44</v>
      </c>
      <c r="F28" s="84" t="s">
        <v>43</v>
      </c>
      <c r="G28" s="216">
        <v>8.3333333333333301E-2</v>
      </c>
      <c r="H28" s="214">
        <v>0.55000000000000004</v>
      </c>
      <c r="I28" s="214">
        <v>0</v>
      </c>
      <c r="J28" s="214">
        <v>0.5</v>
      </c>
      <c r="K28" s="214">
        <v>0</v>
      </c>
      <c r="L28" s="214">
        <v>1</v>
      </c>
      <c r="M28" s="214">
        <v>0.5</v>
      </c>
      <c r="N28" s="214">
        <v>0.5</v>
      </c>
      <c r="O28" s="214">
        <v>0</v>
      </c>
      <c r="P28" s="214">
        <v>0.5</v>
      </c>
      <c r="Q28" s="214">
        <v>0</v>
      </c>
      <c r="R28" s="214">
        <v>0.4</v>
      </c>
      <c r="S28" s="214">
        <v>0</v>
      </c>
      <c r="T28" s="215">
        <v>0.4</v>
      </c>
      <c r="U28" s="34"/>
      <c r="V28" s="34"/>
    </row>
    <row r="29" spans="1:22" x14ac:dyDescent="0.2">
      <c r="A29" s="81">
        <v>24</v>
      </c>
      <c r="B29" s="84" t="str">
        <f t="shared" si="0"/>
        <v>Belize</v>
      </c>
      <c r="C29" s="84" t="str">
        <f t="shared" si="1"/>
        <v>BLZ</v>
      </c>
      <c r="D29" s="214">
        <f t="shared" si="2"/>
        <v>0.36249999999999999</v>
      </c>
      <c r="E29" s="81" t="s">
        <v>46</v>
      </c>
      <c r="F29" s="84" t="s">
        <v>45</v>
      </c>
      <c r="G29" s="216">
        <v>0.16666666666666699</v>
      </c>
      <c r="H29" s="214">
        <v>0.55833333333333302</v>
      </c>
      <c r="I29" s="214">
        <v>0</v>
      </c>
      <c r="J29" s="214">
        <v>0.5</v>
      </c>
      <c r="K29" s="214">
        <v>0.5</v>
      </c>
      <c r="L29" s="214">
        <v>1</v>
      </c>
      <c r="M29" s="214">
        <v>0.5</v>
      </c>
      <c r="N29" s="214">
        <v>0.5</v>
      </c>
      <c r="O29" s="214">
        <v>0</v>
      </c>
      <c r="P29" s="214">
        <v>0.75</v>
      </c>
      <c r="Q29" s="214">
        <v>0</v>
      </c>
      <c r="R29" s="214">
        <v>0.4</v>
      </c>
      <c r="S29" s="214">
        <v>0</v>
      </c>
      <c r="T29" s="215">
        <v>0.2</v>
      </c>
      <c r="U29" s="34"/>
      <c r="V29" s="34"/>
    </row>
    <row r="30" spans="1:22" x14ac:dyDescent="0.2">
      <c r="A30" s="81">
        <v>25</v>
      </c>
      <c r="B30" s="84" t="str">
        <f t="shared" si="0"/>
        <v>Bermuda</v>
      </c>
      <c r="C30" s="84" t="str">
        <f t="shared" si="1"/>
        <v>BMU</v>
      </c>
      <c r="D30" s="214">
        <f t="shared" si="2"/>
        <v>0.90833333333333344</v>
      </c>
      <c r="E30" s="81" t="s">
        <v>719</v>
      </c>
      <c r="F30" s="84" t="s">
        <v>749</v>
      </c>
      <c r="G30" s="216">
        <v>1</v>
      </c>
      <c r="H30" s="214">
        <v>0.81666666666666698</v>
      </c>
      <c r="I30" s="214">
        <v>1</v>
      </c>
      <c r="J30" s="214">
        <v>0.5</v>
      </c>
      <c r="K30" s="214">
        <v>1</v>
      </c>
      <c r="L30" s="214">
        <v>1</v>
      </c>
      <c r="M30" s="214">
        <v>1</v>
      </c>
      <c r="N30" s="214">
        <v>1</v>
      </c>
      <c r="O30" s="214">
        <v>1</v>
      </c>
      <c r="P30" s="214">
        <v>1</v>
      </c>
      <c r="Q30" s="214">
        <v>1</v>
      </c>
      <c r="R30" s="214">
        <v>0.6</v>
      </c>
      <c r="S30" s="214">
        <v>1</v>
      </c>
      <c r="T30" s="215">
        <v>0.8</v>
      </c>
      <c r="U30" s="34"/>
      <c r="V30" s="34"/>
    </row>
    <row r="31" spans="1:22" x14ac:dyDescent="0.2">
      <c r="A31" s="81">
        <v>26</v>
      </c>
      <c r="B31" s="84" t="str">
        <f t="shared" si="0"/>
        <v>Bolivia</v>
      </c>
      <c r="C31" s="84" t="str">
        <f t="shared" si="1"/>
        <v>BOL</v>
      </c>
      <c r="D31" s="214">
        <f t="shared" si="2"/>
        <v>0.25833333333333314</v>
      </c>
      <c r="E31" s="81" t="s">
        <v>48</v>
      </c>
      <c r="F31" s="84" t="s">
        <v>47</v>
      </c>
      <c r="G31" s="216">
        <v>8.3333333333333301E-2</v>
      </c>
      <c r="H31" s="214">
        <v>0.43333333333333302</v>
      </c>
      <c r="I31" s="214">
        <v>0</v>
      </c>
      <c r="J31" s="214">
        <v>0</v>
      </c>
      <c r="K31" s="214">
        <v>0</v>
      </c>
      <c r="L31" s="214">
        <v>1</v>
      </c>
      <c r="M31" s="214">
        <v>0.5</v>
      </c>
      <c r="N31" s="214">
        <v>0.5</v>
      </c>
      <c r="O31" s="214">
        <v>0</v>
      </c>
      <c r="P31" s="214">
        <v>0.5</v>
      </c>
      <c r="Q31" s="214">
        <v>0</v>
      </c>
      <c r="R31" s="214">
        <v>0.2</v>
      </c>
      <c r="S31" s="214">
        <v>0</v>
      </c>
      <c r="T31" s="215">
        <v>0.4</v>
      </c>
      <c r="U31" s="34"/>
      <c r="V31" s="34"/>
    </row>
    <row r="32" spans="1:22" x14ac:dyDescent="0.2">
      <c r="A32" s="81">
        <v>27</v>
      </c>
      <c r="B32" s="84" t="str">
        <f t="shared" si="0"/>
        <v>Brazil</v>
      </c>
      <c r="C32" s="84" t="str">
        <f t="shared" si="1"/>
        <v>BRA</v>
      </c>
      <c r="D32" s="214">
        <f t="shared" si="2"/>
        <v>0.1791666666666665</v>
      </c>
      <c r="E32" s="81" t="s">
        <v>50</v>
      </c>
      <c r="F32" s="84" t="s">
        <v>49</v>
      </c>
      <c r="G32" s="216">
        <v>0</v>
      </c>
      <c r="H32" s="214">
        <v>0.358333333333333</v>
      </c>
      <c r="I32" s="214">
        <v>0</v>
      </c>
      <c r="J32" s="214">
        <v>0.5</v>
      </c>
      <c r="K32" s="214">
        <v>0</v>
      </c>
      <c r="L32" s="214">
        <v>1</v>
      </c>
      <c r="M32" s="214">
        <v>0</v>
      </c>
      <c r="N32" s="214">
        <v>0</v>
      </c>
      <c r="O32" s="214">
        <v>0</v>
      </c>
      <c r="P32" s="214">
        <v>0.25</v>
      </c>
      <c r="Q32" s="214">
        <v>0</v>
      </c>
      <c r="R32" s="214">
        <v>0.2</v>
      </c>
      <c r="S32" s="214">
        <v>0</v>
      </c>
      <c r="T32" s="215">
        <v>0.2</v>
      </c>
      <c r="U32" s="34"/>
      <c r="V32" s="34"/>
    </row>
    <row r="33" spans="1:22" x14ac:dyDescent="0.2">
      <c r="A33" s="81">
        <v>28</v>
      </c>
      <c r="B33" s="84" t="str">
        <f t="shared" si="0"/>
        <v>Barbados</v>
      </c>
      <c r="C33" s="84" t="str">
        <f t="shared" si="1"/>
        <v>BRB</v>
      </c>
      <c r="D33" s="214">
        <f t="shared" si="2"/>
        <v>0.39583333333333348</v>
      </c>
      <c r="E33" s="81" t="s">
        <v>52</v>
      </c>
      <c r="F33" s="84" t="s">
        <v>51</v>
      </c>
      <c r="G33" s="216">
        <v>0.16666666666666699</v>
      </c>
      <c r="H33" s="214">
        <v>0.625</v>
      </c>
      <c r="I33" s="214">
        <v>0</v>
      </c>
      <c r="J33" s="214">
        <v>0.5</v>
      </c>
      <c r="K33" s="214">
        <v>0.5</v>
      </c>
      <c r="L33" s="214">
        <v>1</v>
      </c>
      <c r="M33" s="214">
        <v>0.5</v>
      </c>
      <c r="N33" s="214">
        <v>0.5</v>
      </c>
      <c r="O33" s="214">
        <v>0</v>
      </c>
      <c r="P33" s="214">
        <v>0.75</v>
      </c>
      <c r="Q33" s="214">
        <v>0</v>
      </c>
      <c r="R33" s="214">
        <v>0.4</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0.375</v>
      </c>
      <c r="E35" s="81" t="s">
        <v>56</v>
      </c>
      <c r="F35" s="84" t="s">
        <v>55</v>
      </c>
      <c r="G35" s="216">
        <v>0.16666666666666699</v>
      </c>
      <c r="H35" s="214">
        <v>0.58333333333333304</v>
      </c>
      <c r="I35" s="214">
        <v>0</v>
      </c>
      <c r="J35" s="214">
        <v>0.5</v>
      </c>
      <c r="K35" s="214">
        <v>0.5</v>
      </c>
      <c r="L35" s="214">
        <v>1</v>
      </c>
      <c r="M35" s="214">
        <v>0.5</v>
      </c>
      <c r="N35" s="214">
        <v>0.5</v>
      </c>
      <c r="O35" s="214">
        <v>0</v>
      </c>
      <c r="P35" s="214">
        <v>0.5</v>
      </c>
      <c r="Q35" s="214">
        <v>0</v>
      </c>
      <c r="R35" s="214">
        <v>0.4</v>
      </c>
      <c r="S35" s="214">
        <v>0</v>
      </c>
      <c r="T35" s="215">
        <v>0.6</v>
      </c>
      <c r="U35" s="34"/>
      <c r="V35" s="34"/>
    </row>
    <row r="36" spans="1:22" x14ac:dyDescent="0.2">
      <c r="A36" s="81">
        <v>31</v>
      </c>
      <c r="B36" s="84" t="str">
        <f t="shared" si="0"/>
        <v>Botswana</v>
      </c>
      <c r="C36" s="84" t="str">
        <f t="shared" si="1"/>
        <v>BWA</v>
      </c>
      <c r="D36" s="214">
        <f t="shared" si="2"/>
        <v>0.32083333333333314</v>
      </c>
      <c r="E36" s="81" t="s">
        <v>58</v>
      </c>
      <c r="F36" s="84" t="s">
        <v>57</v>
      </c>
      <c r="G36" s="216">
        <v>8.3333333333333301E-2</v>
      </c>
      <c r="H36" s="214">
        <v>0.55833333333333302</v>
      </c>
      <c r="I36" s="214">
        <v>0</v>
      </c>
      <c r="J36" s="214">
        <v>0.5</v>
      </c>
      <c r="K36" s="214">
        <v>0</v>
      </c>
      <c r="L36" s="214">
        <v>1</v>
      </c>
      <c r="M36" s="214">
        <v>0.5</v>
      </c>
      <c r="N36" s="214">
        <v>0.5</v>
      </c>
      <c r="O36" s="214">
        <v>0</v>
      </c>
      <c r="P36" s="214">
        <v>0.75</v>
      </c>
      <c r="Q36" s="214">
        <v>0</v>
      </c>
      <c r="R36" s="214">
        <v>0.4</v>
      </c>
      <c r="S36" s="214">
        <v>0</v>
      </c>
      <c r="T36" s="215">
        <v>0.2</v>
      </c>
      <c r="U36" s="34"/>
      <c r="V36" s="34"/>
    </row>
    <row r="37" spans="1:22" x14ac:dyDescent="0.2">
      <c r="A37" s="81">
        <v>32</v>
      </c>
      <c r="B37" s="84" t="str">
        <f t="shared" si="0"/>
        <v>Central African Republic</v>
      </c>
      <c r="C37" s="84" t="str">
        <f t="shared" si="1"/>
        <v>CAF</v>
      </c>
      <c r="D37" s="214">
        <f t="shared" si="2"/>
        <v>0.29027777777777797</v>
      </c>
      <c r="E37" s="81" t="s">
        <v>60</v>
      </c>
      <c r="F37" s="84" t="s">
        <v>59</v>
      </c>
      <c r="G37" s="216">
        <v>0.16666666666666699</v>
      </c>
      <c r="H37" s="214">
        <v>0.41388888888888897</v>
      </c>
      <c r="I37" s="214">
        <v>0</v>
      </c>
      <c r="J37" s="214">
        <v>0.5</v>
      </c>
      <c r="K37" s="214">
        <v>0.5</v>
      </c>
      <c r="L37" s="214">
        <v>0.33333333333333298</v>
      </c>
      <c r="M37" s="214">
        <v>0.5</v>
      </c>
      <c r="N37" s="214">
        <v>0.5</v>
      </c>
      <c r="O37" s="214">
        <v>0</v>
      </c>
      <c r="P37" s="214">
        <v>0.75</v>
      </c>
      <c r="Q37" s="214">
        <v>0</v>
      </c>
      <c r="R37" s="214">
        <v>0.2</v>
      </c>
      <c r="S37" s="214">
        <v>0</v>
      </c>
      <c r="T37" s="215">
        <v>0.2</v>
      </c>
      <c r="U37" s="34"/>
      <c r="V37" s="34"/>
    </row>
    <row r="38" spans="1:22" x14ac:dyDescent="0.2">
      <c r="A38" s="81">
        <v>33</v>
      </c>
      <c r="B38" s="84" t="str">
        <f t="shared" si="0"/>
        <v>Canada</v>
      </c>
      <c r="C38" s="84" t="str">
        <f t="shared" si="1"/>
        <v>CAN</v>
      </c>
      <c r="D38" s="214">
        <f t="shared" si="2"/>
        <v>0.32083333333333314</v>
      </c>
      <c r="E38" s="81" t="s">
        <v>62</v>
      </c>
      <c r="F38" s="84" t="s">
        <v>61</v>
      </c>
      <c r="G38" s="216">
        <v>8.3333333333333301E-2</v>
      </c>
      <c r="H38" s="214">
        <v>0.55833333333333302</v>
      </c>
      <c r="I38" s="214">
        <v>0</v>
      </c>
      <c r="J38" s="214">
        <v>0.5</v>
      </c>
      <c r="K38" s="214">
        <v>0</v>
      </c>
      <c r="L38" s="214">
        <v>1</v>
      </c>
      <c r="M38" s="214">
        <v>0.5</v>
      </c>
      <c r="N38" s="214">
        <v>0.5</v>
      </c>
      <c r="O38" s="214">
        <v>0</v>
      </c>
      <c r="P38" s="214">
        <v>0.75</v>
      </c>
      <c r="Q38" s="214">
        <v>0</v>
      </c>
      <c r="R38" s="214">
        <v>0.2</v>
      </c>
      <c r="S38" s="214">
        <v>0</v>
      </c>
      <c r="T38" s="215">
        <v>0.4</v>
      </c>
      <c r="U38" s="34"/>
      <c r="V38" s="34"/>
    </row>
    <row r="39" spans="1:22" x14ac:dyDescent="0.2">
      <c r="A39" s="81">
        <v>34</v>
      </c>
      <c r="B39" s="84" t="str">
        <f t="shared" si="0"/>
        <v>Switzerland</v>
      </c>
      <c r="C39" s="84" t="str">
        <f t="shared" si="1"/>
        <v>CHE</v>
      </c>
      <c r="D39" s="214">
        <f t="shared" si="2"/>
        <v>0.35416666666666663</v>
      </c>
      <c r="E39" s="81" t="s">
        <v>64</v>
      </c>
      <c r="F39" s="84" t="s">
        <v>63</v>
      </c>
      <c r="G39" s="216">
        <v>8.3333333333333301E-2</v>
      </c>
      <c r="H39" s="214">
        <v>0.625</v>
      </c>
      <c r="I39" s="214">
        <v>0</v>
      </c>
      <c r="J39" s="214">
        <v>0.5</v>
      </c>
      <c r="K39" s="214">
        <v>0</v>
      </c>
      <c r="L39" s="214">
        <v>1</v>
      </c>
      <c r="M39" s="214">
        <v>0.5</v>
      </c>
      <c r="N39" s="214">
        <v>0.5</v>
      </c>
      <c r="O39" s="214">
        <v>0</v>
      </c>
      <c r="P39" s="214">
        <v>0.75</v>
      </c>
      <c r="Q39" s="214">
        <v>0</v>
      </c>
      <c r="R39" s="214">
        <v>0.4</v>
      </c>
      <c r="S39" s="214">
        <v>0</v>
      </c>
      <c r="T39" s="215">
        <v>0.6</v>
      </c>
      <c r="U39" s="34"/>
      <c r="V39" s="34"/>
    </row>
    <row r="40" spans="1:22" x14ac:dyDescent="0.2">
      <c r="A40" s="81">
        <v>35</v>
      </c>
      <c r="B40" s="84" t="str">
        <f t="shared" si="0"/>
        <v>Channel Islands</v>
      </c>
      <c r="C40" s="84" t="str">
        <f t="shared" si="1"/>
        <v>CHI</v>
      </c>
      <c r="D40" s="214">
        <f t="shared" si="2"/>
        <v>0.92500000000000004</v>
      </c>
      <c r="E40" s="81" t="s">
        <v>720</v>
      </c>
      <c r="F40" s="84" t="s">
        <v>750</v>
      </c>
      <c r="G40" s="216">
        <v>1</v>
      </c>
      <c r="H40" s="214">
        <v>0.85</v>
      </c>
      <c r="I40" s="214">
        <v>1</v>
      </c>
      <c r="J40" s="214">
        <v>0.5</v>
      </c>
      <c r="K40" s="214">
        <v>1</v>
      </c>
      <c r="L40" s="214">
        <v>1</v>
      </c>
      <c r="M40" s="214">
        <v>1</v>
      </c>
      <c r="N40" s="214">
        <v>1</v>
      </c>
      <c r="O40" s="214">
        <v>1</v>
      </c>
      <c r="P40" s="214">
        <v>1</v>
      </c>
      <c r="Q40" s="214">
        <v>1</v>
      </c>
      <c r="R40" s="214">
        <v>0.8</v>
      </c>
      <c r="S40" s="214">
        <v>1</v>
      </c>
      <c r="T40" s="215">
        <v>0.8</v>
      </c>
      <c r="U40" s="34"/>
      <c r="V40" s="34"/>
    </row>
    <row r="41" spans="1:22" x14ac:dyDescent="0.2">
      <c r="A41" s="81">
        <v>36</v>
      </c>
      <c r="B41" s="84" t="str">
        <f t="shared" si="0"/>
        <v>Chile</v>
      </c>
      <c r="C41" s="84" t="str">
        <f t="shared" si="1"/>
        <v>CHL</v>
      </c>
      <c r="D41" s="214">
        <f t="shared" si="2"/>
        <v>0.27916666666666662</v>
      </c>
      <c r="E41" s="81" t="s">
        <v>66</v>
      </c>
      <c r="F41" s="84" t="s">
        <v>65</v>
      </c>
      <c r="G41" s="216">
        <v>8.3333333333333301E-2</v>
      </c>
      <c r="H41" s="214">
        <v>0.47499999999999998</v>
      </c>
      <c r="I41" s="214">
        <v>0</v>
      </c>
      <c r="J41" s="214">
        <v>0.5</v>
      </c>
      <c r="K41" s="214">
        <v>0</v>
      </c>
      <c r="L41" s="214">
        <v>1</v>
      </c>
      <c r="M41" s="214">
        <v>0.5</v>
      </c>
      <c r="N41" s="214">
        <v>0.5</v>
      </c>
      <c r="O41" s="214">
        <v>0</v>
      </c>
      <c r="P41" s="214">
        <v>0.25</v>
      </c>
      <c r="Q41" s="214">
        <v>0</v>
      </c>
      <c r="R41" s="214">
        <v>0.2</v>
      </c>
      <c r="S41" s="214">
        <v>0</v>
      </c>
      <c r="T41" s="215">
        <v>0.4</v>
      </c>
      <c r="U41" s="34"/>
      <c r="V41" s="34"/>
    </row>
    <row r="42" spans="1:22" x14ac:dyDescent="0.2">
      <c r="A42" s="81">
        <v>37</v>
      </c>
      <c r="B42" s="84" t="str">
        <f t="shared" si="0"/>
        <v>China</v>
      </c>
      <c r="C42" s="84" t="str">
        <f t="shared" si="1"/>
        <v>CHN</v>
      </c>
      <c r="D42" s="214">
        <f t="shared" si="2"/>
        <v>0.1958333333333335</v>
      </c>
      <c r="E42" s="81" t="s">
        <v>68</v>
      </c>
      <c r="F42" s="84" t="s">
        <v>67</v>
      </c>
      <c r="G42" s="216">
        <v>0</v>
      </c>
      <c r="H42" s="214">
        <v>0.391666666666667</v>
      </c>
      <c r="I42" s="214">
        <v>0</v>
      </c>
      <c r="J42" s="214">
        <v>0.5</v>
      </c>
      <c r="K42" s="214">
        <v>0</v>
      </c>
      <c r="L42" s="214">
        <v>1</v>
      </c>
      <c r="M42" s="214">
        <v>0</v>
      </c>
      <c r="N42" s="214">
        <v>0</v>
      </c>
      <c r="O42" s="214">
        <v>0</v>
      </c>
      <c r="P42" s="214">
        <v>0.25</v>
      </c>
      <c r="Q42" s="214">
        <v>0</v>
      </c>
      <c r="R42" s="214">
        <v>0.2</v>
      </c>
      <c r="S42" s="214">
        <v>0</v>
      </c>
      <c r="T42" s="215">
        <v>0.4</v>
      </c>
      <c r="U42" s="34"/>
      <c r="V42" s="34"/>
    </row>
    <row r="43" spans="1:22" x14ac:dyDescent="0.2">
      <c r="A43" s="81">
        <v>38</v>
      </c>
      <c r="B43" s="84" t="str">
        <f t="shared" si="0"/>
        <v>CÃ´te dâ€™Ivoire</v>
      </c>
      <c r="C43" s="84" t="str">
        <f t="shared" si="1"/>
        <v>CIV</v>
      </c>
      <c r="D43" s="214">
        <f t="shared" si="2"/>
        <v>0.22083333333333349</v>
      </c>
      <c r="E43" s="81" t="s">
        <v>69</v>
      </c>
      <c r="F43" s="84" t="s">
        <v>530</v>
      </c>
      <c r="G43" s="216">
        <v>0</v>
      </c>
      <c r="H43" s="214">
        <v>0.44166666666666698</v>
      </c>
      <c r="I43" s="214">
        <v>0</v>
      </c>
      <c r="J43" s="214">
        <v>0.5</v>
      </c>
      <c r="K43" s="214">
        <v>0</v>
      </c>
      <c r="L43" s="214">
        <v>1</v>
      </c>
      <c r="M43" s="214">
        <v>0</v>
      </c>
      <c r="N43" s="214">
        <v>0</v>
      </c>
      <c r="O43" s="214">
        <v>0</v>
      </c>
      <c r="P43" s="214">
        <v>0.75</v>
      </c>
      <c r="Q43" s="214">
        <v>0</v>
      </c>
      <c r="R43" s="214">
        <v>0.2</v>
      </c>
      <c r="S43" s="214">
        <v>0</v>
      </c>
      <c r="T43" s="215">
        <v>0.2</v>
      </c>
      <c r="U43" s="34"/>
      <c r="V43" s="34"/>
    </row>
    <row r="44" spans="1:22" x14ac:dyDescent="0.2">
      <c r="A44" s="81">
        <v>39</v>
      </c>
      <c r="B44" s="84" t="str">
        <f t="shared" si="0"/>
        <v>Cameroon</v>
      </c>
      <c r="C44" s="84" t="str">
        <f t="shared" si="1"/>
        <v>CMR</v>
      </c>
      <c r="D44" s="214">
        <f t="shared" si="2"/>
        <v>0.16805555555555551</v>
      </c>
      <c r="E44" s="81" t="s">
        <v>71</v>
      </c>
      <c r="F44" s="84" t="s">
        <v>70</v>
      </c>
      <c r="G44" s="216">
        <v>0</v>
      </c>
      <c r="H44" s="214">
        <v>0.33611111111111103</v>
      </c>
      <c r="I44" s="214">
        <v>0</v>
      </c>
      <c r="J44" s="214">
        <v>0</v>
      </c>
      <c r="K44" s="214">
        <v>0</v>
      </c>
      <c r="L44" s="214">
        <v>0.66666666666666696</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0.19027777777777766</v>
      </c>
      <c r="E45" s="81" t="s">
        <v>72</v>
      </c>
      <c r="F45" s="84" t="s">
        <v>751</v>
      </c>
      <c r="G45" s="216">
        <v>8.3333333333333301E-2</v>
      </c>
      <c r="H45" s="214">
        <v>0.297222222222222</v>
      </c>
      <c r="I45" s="214">
        <v>0</v>
      </c>
      <c r="J45" s="214">
        <v>0</v>
      </c>
      <c r="K45" s="214">
        <v>0</v>
      </c>
      <c r="L45" s="214">
        <v>0.33333333333333298</v>
      </c>
      <c r="M45" s="214">
        <v>0.5</v>
      </c>
      <c r="N45" s="214">
        <v>0.5</v>
      </c>
      <c r="O45" s="214">
        <v>0</v>
      </c>
      <c r="P45" s="214">
        <v>0.75</v>
      </c>
      <c r="Q45" s="214">
        <v>0</v>
      </c>
      <c r="R45" s="214">
        <v>0.2</v>
      </c>
      <c r="S45" s="214">
        <v>0</v>
      </c>
      <c r="T45" s="215">
        <v>0</v>
      </c>
      <c r="U45" s="34"/>
      <c r="V45" s="34"/>
    </row>
    <row r="46" spans="1:22" x14ac:dyDescent="0.2">
      <c r="A46" s="81">
        <v>41</v>
      </c>
      <c r="B46" s="84" t="str">
        <f t="shared" si="0"/>
        <v>Congo, Rep.</v>
      </c>
      <c r="C46" s="84" t="str">
        <f t="shared" si="1"/>
        <v>COG</v>
      </c>
      <c r="D46" s="214">
        <f t="shared" si="2"/>
        <v>0.25138888888888866</v>
      </c>
      <c r="E46" s="81" t="s">
        <v>73</v>
      </c>
      <c r="F46" s="84" t="s">
        <v>752</v>
      </c>
      <c r="G46" s="216">
        <v>8.3333333333333301E-2</v>
      </c>
      <c r="H46" s="214">
        <v>0.41944444444444401</v>
      </c>
      <c r="I46" s="214">
        <v>0</v>
      </c>
      <c r="J46" s="214">
        <v>0.5</v>
      </c>
      <c r="K46" s="214">
        <v>0.5</v>
      </c>
      <c r="L46" s="214">
        <v>0.66666666666666696</v>
      </c>
      <c r="M46" s="214">
        <v>0</v>
      </c>
      <c r="N46" s="214">
        <v>0</v>
      </c>
      <c r="O46" s="214">
        <v>0</v>
      </c>
      <c r="P46" s="214">
        <v>0.75</v>
      </c>
      <c r="Q46" s="214">
        <v>0</v>
      </c>
      <c r="R46" s="214">
        <v>0.4</v>
      </c>
      <c r="S46" s="214">
        <v>0</v>
      </c>
      <c r="T46" s="215">
        <v>0.2</v>
      </c>
      <c r="U46" s="34"/>
      <c r="V46" s="34"/>
    </row>
    <row r="47" spans="1:22" x14ac:dyDescent="0.2">
      <c r="A47" s="81">
        <v>42</v>
      </c>
      <c r="B47" s="84" t="str">
        <f t="shared" si="0"/>
        <v>Colombia</v>
      </c>
      <c r="C47" s="84" t="str">
        <f t="shared" si="1"/>
        <v>COL</v>
      </c>
      <c r="D47" s="214">
        <f t="shared" si="2"/>
        <v>0.1791666666666665</v>
      </c>
      <c r="E47" s="81" t="s">
        <v>75</v>
      </c>
      <c r="F47" s="84" t="s">
        <v>74</v>
      </c>
      <c r="G47" s="216">
        <v>0</v>
      </c>
      <c r="H47" s="214">
        <v>0.358333333333333</v>
      </c>
      <c r="I47" s="214">
        <v>0</v>
      </c>
      <c r="J47" s="214">
        <v>0.5</v>
      </c>
      <c r="K47" s="214">
        <v>0</v>
      </c>
      <c r="L47" s="214">
        <v>1</v>
      </c>
      <c r="M47" s="214">
        <v>0</v>
      </c>
      <c r="N47" s="214">
        <v>0</v>
      </c>
      <c r="O47" s="214">
        <v>0</v>
      </c>
      <c r="P47" s="214">
        <v>0.25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0.29583333333333311</v>
      </c>
      <c r="E50" s="81" t="s">
        <v>81</v>
      </c>
      <c r="F50" s="84" t="s">
        <v>80</v>
      </c>
      <c r="G50" s="216">
        <v>8.3333333333333301E-2</v>
      </c>
      <c r="H50" s="214">
        <v>0.50833333333333297</v>
      </c>
      <c r="I50" s="214">
        <v>0</v>
      </c>
      <c r="J50" s="214">
        <v>0.5</v>
      </c>
      <c r="K50" s="214">
        <v>0</v>
      </c>
      <c r="L50" s="214">
        <v>1</v>
      </c>
      <c r="M50" s="214">
        <v>0.5</v>
      </c>
      <c r="N50" s="214">
        <v>0.5</v>
      </c>
      <c r="O50" s="214">
        <v>0</v>
      </c>
      <c r="P50" s="214">
        <v>0.25</v>
      </c>
      <c r="Q50" s="214">
        <v>0</v>
      </c>
      <c r="R50" s="214">
        <v>0.4</v>
      </c>
      <c r="S50" s="214">
        <v>0</v>
      </c>
      <c r="T50" s="215">
        <v>0.4</v>
      </c>
      <c r="U50" s="34"/>
      <c r="V50" s="34"/>
    </row>
    <row r="51" spans="1:22" x14ac:dyDescent="0.2">
      <c r="A51" s="81">
        <v>46</v>
      </c>
      <c r="B51" s="84" t="str">
        <f t="shared" si="0"/>
        <v>Cuba</v>
      </c>
      <c r="C51" s="84" t="str">
        <f t="shared" si="1"/>
        <v>CUB</v>
      </c>
      <c r="D51" s="214">
        <f t="shared" si="2"/>
        <v>0.38333333333333347</v>
      </c>
      <c r="E51" s="81" t="s">
        <v>83</v>
      </c>
      <c r="F51" s="84" t="s">
        <v>82</v>
      </c>
      <c r="G51" s="216">
        <v>0.16666666666666699</v>
      </c>
      <c r="H51" s="214">
        <v>0.6</v>
      </c>
      <c r="I51" s="214">
        <v>0</v>
      </c>
      <c r="J51" s="214">
        <v>0.5</v>
      </c>
      <c r="K51" s="214">
        <v>0.5</v>
      </c>
      <c r="L51" s="214">
        <v>1</v>
      </c>
      <c r="M51" s="214">
        <v>0.5</v>
      </c>
      <c r="N51" s="214">
        <v>0.5</v>
      </c>
      <c r="O51" s="214">
        <v>0</v>
      </c>
      <c r="P51" s="214">
        <v>1</v>
      </c>
      <c r="Q51" s="214">
        <v>0</v>
      </c>
      <c r="R51" s="214">
        <v>0.2</v>
      </c>
      <c r="S51" s="214">
        <v>0</v>
      </c>
      <c r="T51" s="215">
        <v>0.4</v>
      </c>
      <c r="U51" s="34"/>
      <c r="V51" s="34"/>
    </row>
    <row r="52" spans="1:22" x14ac:dyDescent="0.2">
      <c r="A52" s="81">
        <v>47</v>
      </c>
      <c r="B52" s="84" t="str">
        <f t="shared" si="0"/>
        <v>CuraÃ§ao</v>
      </c>
      <c r="C52" s="84" t="str">
        <f t="shared" si="1"/>
        <v>CUW</v>
      </c>
      <c r="D52" s="214">
        <f t="shared" si="2"/>
        <v>0.92500000000000004</v>
      </c>
      <c r="E52" s="81" t="s">
        <v>721</v>
      </c>
      <c r="F52" s="84" t="s">
        <v>837</v>
      </c>
      <c r="G52" s="216">
        <v>1</v>
      </c>
      <c r="H52" s="214">
        <v>0.85</v>
      </c>
      <c r="I52" s="214">
        <v>1</v>
      </c>
      <c r="J52" s="214">
        <v>0.5</v>
      </c>
      <c r="K52" s="214">
        <v>1</v>
      </c>
      <c r="L52" s="214">
        <v>1</v>
      </c>
      <c r="M52" s="214">
        <v>1</v>
      </c>
      <c r="N52" s="214">
        <v>1</v>
      </c>
      <c r="O52" s="214">
        <v>1</v>
      </c>
      <c r="P52" s="214">
        <v>1</v>
      </c>
      <c r="Q52" s="214">
        <v>1</v>
      </c>
      <c r="R52" s="214">
        <v>0.8</v>
      </c>
      <c r="S52" s="214">
        <v>1</v>
      </c>
      <c r="T52" s="215">
        <v>0.8</v>
      </c>
      <c r="U52" s="34"/>
      <c r="V52" s="34"/>
    </row>
    <row r="53" spans="1:22" x14ac:dyDescent="0.2">
      <c r="A53" s="81">
        <v>48</v>
      </c>
      <c r="B53" s="84" t="str">
        <f t="shared" si="0"/>
        <v>Cayman Islands</v>
      </c>
      <c r="C53" s="84" t="str">
        <f t="shared" si="1"/>
        <v>CYM</v>
      </c>
      <c r="D53" s="214">
        <f t="shared" si="2"/>
        <v>0.80833333333333346</v>
      </c>
      <c r="E53" s="81" t="s">
        <v>722</v>
      </c>
      <c r="F53" s="84" t="s">
        <v>753</v>
      </c>
      <c r="G53" s="216">
        <v>0.91666666666666696</v>
      </c>
      <c r="H53" s="214">
        <v>0.7</v>
      </c>
      <c r="I53" s="214">
        <v>1</v>
      </c>
      <c r="J53" s="214">
        <v>0.5</v>
      </c>
      <c r="K53" s="214">
        <v>1</v>
      </c>
      <c r="L53" s="214">
        <v>1</v>
      </c>
      <c r="M53" s="214">
        <v>0.5</v>
      </c>
      <c r="N53" s="214">
        <v>0.5</v>
      </c>
      <c r="O53" s="214">
        <v>1</v>
      </c>
      <c r="P53" s="214">
        <v>1</v>
      </c>
      <c r="Q53" s="214">
        <v>1</v>
      </c>
      <c r="R53" s="214">
        <v>0.6</v>
      </c>
      <c r="S53" s="214">
        <v>1</v>
      </c>
      <c r="T53" s="215">
        <v>0.6</v>
      </c>
      <c r="U53" s="34"/>
      <c r="V53" s="34"/>
    </row>
    <row r="54" spans="1:22" x14ac:dyDescent="0.2">
      <c r="A54" s="81">
        <v>49</v>
      </c>
      <c r="B54" s="84" t="str">
        <f t="shared" si="0"/>
        <v>Cyprus</v>
      </c>
      <c r="C54" s="84" t="str">
        <f t="shared" si="1"/>
        <v>CYP</v>
      </c>
      <c r="D54" s="214">
        <f t="shared" si="2"/>
        <v>0.37916666666666698</v>
      </c>
      <c r="E54" s="81" t="s">
        <v>85</v>
      </c>
      <c r="F54" s="84" t="s">
        <v>84</v>
      </c>
      <c r="G54" s="216">
        <v>0.16666666666666699</v>
      </c>
      <c r="H54" s="214">
        <v>0.59166666666666701</v>
      </c>
      <c r="I54" s="214">
        <v>0</v>
      </c>
      <c r="J54" s="214">
        <v>0.5</v>
      </c>
      <c r="K54" s="214">
        <v>0.5</v>
      </c>
      <c r="L54" s="214">
        <v>1</v>
      </c>
      <c r="M54" s="214">
        <v>0.5</v>
      </c>
      <c r="N54" s="214">
        <v>0.5</v>
      </c>
      <c r="O54" s="214">
        <v>0</v>
      </c>
      <c r="P54" s="214">
        <v>0.75</v>
      </c>
      <c r="Q54" s="214">
        <v>0</v>
      </c>
      <c r="R54" s="214">
        <v>0.4</v>
      </c>
      <c r="S54" s="214">
        <v>0</v>
      </c>
      <c r="T54" s="215">
        <v>0.4</v>
      </c>
      <c r="U54" s="34"/>
      <c r="V54" s="34"/>
    </row>
    <row r="55" spans="1:22" x14ac:dyDescent="0.2">
      <c r="A55" s="81">
        <v>50</v>
      </c>
      <c r="B55" s="84" t="str">
        <f t="shared" si="0"/>
        <v>Czech Republic</v>
      </c>
      <c r="C55" s="84" t="str">
        <f t="shared" si="1"/>
        <v>CZE</v>
      </c>
      <c r="D55" s="214">
        <f t="shared" si="2"/>
        <v>0.35416666666666663</v>
      </c>
      <c r="E55" s="81" t="s">
        <v>87</v>
      </c>
      <c r="F55" s="84" t="s">
        <v>86</v>
      </c>
      <c r="G55" s="216">
        <v>8.3333333333333301E-2</v>
      </c>
      <c r="H55" s="214">
        <v>0.625</v>
      </c>
      <c r="I55" s="214">
        <v>0</v>
      </c>
      <c r="J55" s="214">
        <v>0.5</v>
      </c>
      <c r="K55" s="214">
        <v>0</v>
      </c>
      <c r="L55" s="214">
        <v>1</v>
      </c>
      <c r="M55" s="214">
        <v>0.5</v>
      </c>
      <c r="N55" s="214">
        <v>0.5</v>
      </c>
      <c r="O55" s="214">
        <v>0</v>
      </c>
      <c r="P55" s="214">
        <v>0.75</v>
      </c>
      <c r="Q55" s="214">
        <v>0</v>
      </c>
      <c r="R55" s="214">
        <v>0.4</v>
      </c>
      <c r="S55" s="214">
        <v>0</v>
      </c>
      <c r="T55" s="215">
        <v>0.6</v>
      </c>
      <c r="U55" s="34"/>
      <c r="V55" s="34"/>
    </row>
    <row r="56" spans="1:22" x14ac:dyDescent="0.2">
      <c r="A56" s="81">
        <v>51</v>
      </c>
      <c r="B56" s="84" t="str">
        <f t="shared" si="0"/>
        <v>Germany</v>
      </c>
      <c r="C56" s="84" t="str">
        <f t="shared" si="1"/>
        <v>DEU</v>
      </c>
      <c r="D56" s="214">
        <f t="shared" si="2"/>
        <v>0.33750000000000013</v>
      </c>
      <c r="E56" s="81" t="s">
        <v>89</v>
      </c>
      <c r="F56" s="84" t="s">
        <v>88</v>
      </c>
      <c r="G56" s="216">
        <v>8.3333333333333301E-2</v>
      </c>
      <c r="H56" s="214">
        <v>0.59166666666666701</v>
      </c>
      <c r="I56" s="214">
        <v>0</v>
      </c>
      <c r="J56" s="214">
        <v>0.5</v>
      </c>
      <c r="K56" s="214">
        <v>0</v>
      </c>
      <c r="L56" s="214">
        <v>1</v>
      </c>
      <c r="M56" s="214">
        <v>0.5</v>
      </c>
      <c r="N56" s="214">
        <v>0.5</v>
      </c>
      <c r="O56" s="214">
        <v>0</v>
      </c>
      <c r="P56" s="214">
        <v>0.75</v>
      </c>
      <c r="Q56" s="214">
        <v>0</v>
      </c>
      <c r="R56" s="214">
        <v>0.4</v>
      </c>
      <c r="S56" s="214">
        <v>0</v>
      </c>
      <c r="T56" s="215">
        <v>0.4</v>
      </c>
      <c r="U56" s="34"/>
      <c r="V56" s="34"/>
    </row>
    <row r="57" spans="1:22" x14ac:dyDescent="0.2">
      <c r="A57" s="81">
        <v>52</v>
      </c>
      <c r="B57" s="84" t="str">
        <f t="shared" si="0"/>
        <v>Djibouti</v>
      </c>
      <c r="C57" s="84" t="str">
        <f t="shared" si="1"/>
        <v>DJI</v>
      </c>
      <c r="D57" s="214">
        <f t="shared" si="2"/>
        <v>0.37916666666666698</v>
      </c>
      <c r="E57" s="81" t="s">
        <v>91</v>
      </c>
      <c r="F57" s="84" t="s">
        <v>90</v>
      </c>
      <c r="G57" s="216">
        <v>0.16666666666666699</v>
      </c>
      <c r="H57" s="214">
        <v>0.59166666666666701</v>
      </c>
      <c r="I57" s="214">
        <v>0</v>
      </c>
      <c r="J57" s="214">
        <v>0.5</v>
      </c>
      <c r="K57" s="214">
        <v>0.5</v>
      </c>
      <c r="L57" s="214">
        <v>1</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0.35416666666666663</v>
      </c>
      <c r="E59" s="81" t="s">
        <v>95</v>
      </c>
      <c r="F59" s="84" t="s">
        <v>94</v>
      </c>
      <c r="G59" s="216">
        <v>8.3333333333333301E-2</v>
      </c>
      <c r="H59" s="214">
        <v>0.625</v>
      </c>
      <c r="I59" s="214">
        <v>0</v>
      </c>
      <c r="J59" s="214">
        <v>0.5</v>
      </c>
      <c r="K59" s="214">
        <v>0</v>
      </c>
      <c r="L59" s="214">
        <v>1</v>
      </c>
      <c r="M59" s="214">
        <v>0.5</v>
      </c>
      <c r="N59" s="214">
        <v>0.5</v>
      </c>
      <c r="O59" s="214">
        <v>0</v>
      </c>
      <c r="P59" s="214">
        <v>0.75</v>
      </c>
      <c r="Q59" s="214">
        <v>0</v>
      </c>
      <c r="R59" s="214">
        <v>0.4</v>
      </c>
      <c r="S59" s="214">
        <v>0</v>
      </c>
      <c r="T59" s="215">
        <v>0.6</v>
      </c>
      <c r="U59" s="34"/>
      <c r="V59" s="34"/>
    </row>
    <row r="60" spans="1:22" x14ac:dyDescent="0.2">
      <c r="A60" s="81">
        <v>55</v>
      </c>
      <c r="B60" s="84" t="str">
        <f t="shared" si="0"/>
        <v>Dominican Republic</v>
      </c>
      <c r="C60" s="84" t="str">
        <f t="shared" si="1"/>
        <v>DOM</v>
      </c>
      <c r="D60" s="214">
        <f t="shared" si="2"/>
        <v>0.25833333333333314</v>
      </c>
      <c r="E60" s="81" t="s">
        <v>97</v>
      </c>
      <c r="F60" s="84" t="s">
        <v>96</v>
      </c>
      <c r="G60" s="216">
        <v>8.3333333333333301E-2</v>
      </c>
      <c r="H60" s="214">
        <v>0.43333333333333302</v>
      </c>
      <c r="I60" s="214">
        <v>0</v>
      </c>
      <c r="J60" s="214">
        <v>0</v>
      </c>
      <c r="K60" s="214">
        <v>0</v>
      </c>
      <c r="L60" s="214">
        <v>1</v>
      </c>
      <c r="M60" s="214">
        <v>0.5</v>
      </c>
      <c r="N60" s="214">
        <v>0.5</v>
      </c>
      <c r="O60" s="214">
        <v>0</v>
      </c>
      <c r="P60" s="214">
        <v>0.5</v>
      </c>
      <c r="Q60" s="214">
        <v>0</v>
      </c>
      <c r="R60" s="214">
        <v>0.2</v>
      </c>
      <c r="S60" s="214">
        <v>0</v>
      </c>
      <c r="T60" s="215">
        <v>0.4</v>
      </c>
      <c r="U60" s="34"/>
      <c r="V60" s="34"/>
    </row>
    <row r="61" spans="1:22" x14ac:dyDescent="0.2">
      <c r="A61" s="81">
        <v>56</v>
      </c>
      <c r="B61" s="84" t="str">
        <f t="shared" si="0"/>
        <v>Algeria</v>
      </c>
      <c r="C61" s="84" t="str">
        <f t="shared" si="1"/>
        <v>DZA</v>
      </c>
      <c r="D61" s="214">
        <f t="shared" si="2"/>
        <v>0.34166666666666662</v>
      </c>
      <c r="E61" s="81" t="s">
        <v>99</v>
      </c>
      <c r="F61" s="84" t="s">
        <v>98</v>
      </c>
      <c r="G61" s="216">
        <v>8.3333333333333301E-2</v>
      </c>
      <c r="H61" s="214">
        <v>0.6</v>
      </c>
      <c r="I61" s="214">
        <v>0</v>
      </c>
      <c r="J61" s="214">
        <v>0.5</v>
      </c>
      <c r="K61" s="214">
        <v>0</v>
      </c>
      <c r="L61" s="214">
        <v>1</v>
      </c>
      <c r="M61" s="214">
        <v>0.5</v>
      </c>
      <c r="N61" s="214">
        <v>0.5</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0.1958333333333335</v>
      </c>
      <c r="E63" s="81" t="s">
        <v>102</v>
      </c>
      <c r="F63" s="84" t="s">
        <v>754</v>
      </c>
      <c r="G63" s="216">
        <v>0</v>
      </c>
      <c r="H63" s="214">
        <v>0.391666666666667</v>
      </c>
      <c r="I63" s="214">
        <v>0</v>
      </c>
      <c r="J63" s="214">
        <v>0.5</v>
      </c>
      <c r="K63" s="214">
        <v>0</v>
      </c>
      <c r="L63" s="214">
        <v>1</v>
      </c>
      <c r="M63" s="214">
        <v>0</v>
      </c>
      <c r="N63" s="214">
        <v>0</v>
      </c>
      <c r="O63" s="214">
        <v>0</v>
      </c>
      <c r="P63" s="214">
        <v>0.25</v>
      </c>
      <c r="Q63" s="214">
        <v>0</v>
      </c>
      <c r="R63" s="214">
        <v>0.2</v>
      </c>
      <c r="S63" s="214">
        <v>0</v>
      </c>
      <c r="T63" s="215">
        <v>0.4</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0.33750000000000013</v>
      </c>
      <c r="E65" s="81" t="s">
        <v>106</v>
      </c>
      <c r="F65" s="84" t="s">
        <v>105</v>
      </c>
      <c r="G65" s="216">
        <v>8.3333333333333301E-2</v>
      </c>
      <c r="H65" s="214">
        <v>0.59166666666666701</v>
      </c>
      <c r="I65" s="214">
        <v>0</v>
      </c>
      <c r="J65" s="214">
        <v>0.5</v>
      </c>
      <c r="K65" s="214">
        <v>0</v>
      </c>
      <c r="L65" s="214">
        <v>1</v>
      </c>
      <c r="M65" s="214">
        <v>0.5</v>
      </c>
      <c r="N65" s="214">
        <v>0.5</v>
      </c>
      <c r="O65" s="214">
        <v>0</v>
      </c>
      <c r="P65" s="214">
        <v>0.75</v>
      </c>
      <c r="Q65" s="214">
        <v>0</v>
      </c>
      <c r="R65" s="214">
        <v>0.2</v>
      </c>
      <c r="S65" s="214">
        <v>0</v>
      </c>
      <c r="T65" s="215">
        <v>0.6</v>
      </c>
      <c r="U65" s="34"/>
      <c r="V65" s="34"/>
    </row>
    <row r="66" spans="1:22" x14ac:dyDescent="0.2">
      <c r="A66" s="81">
        <v>61</v>
      </c>
      <c r="B66" s="84" t="str">
        <f t="shared" si="0"/>
        <v>Estonia</v>
      </c>
      <c r="C66" s="84" t="str">
        <f t="shared" si="1"/>
        <v>EST</v>
      </c>
      <c r="D66" s="214">
        <f t="shared" si="2"/>
        <v>0.39583333333333348</v>
      </c>
      <c r="E66" s="81" t="s">
        <v>108</v>
      </c>
      <c r="F66" s="84" t="s">
        <v>107</v>
      </c>
      <c r="G66" s="216">
        <v>0.16666666666666699</v>
      </c>
      <c r="H66" s="214">
        <v>0.625</v>
      </c>
      <c r="I66" s="214">
        <v>0</v>
      </c>
      <c r="J66" s="214">
        <v>0.5</v>
      </c>
      <c r="K66" s="214">
        <v>0.5</v>
      </c>
      <c r="L66" s="214">
        <v>1</v>
      </c>
      <c r="M66" s="214">
        <v>0.5</v>
      </c>
      <c r="N66" s="214">
        <v>0.5</v>
      </c>
      <c r="O66" s="214">
        <v>0</v>
      </c>
      <c r="P66" s="214">
        <v>0.75</v>
      </c>
      <c r="Q66" s="214">
        <v>0</v>
      </c>
      <c r="R66" s="214">
        <v>0.4</v>
      </c>
      <c r="S66" s="214">
        <v>0</v>
      </c>
      <c r="T66" s="215">
        <v>0.6</v>
      </c>
      <c r="U66" s="34"/>
      <c r="V66" s="34"/>
    </row>
    <row r="67" spans="1:22" x14ac:dyDescent="0.2">
      <c r="A67" s="81">
        <v>62</v>
      </c>
      <c r="B67" s="84" t="str">
        <f t="shared" si="0"/>
        <v>Ethiopia</v>
      </c>
      <c r="C67" s="84" t="str">
        <f t="shared" si="1"/>
        <v>ETH</v>
      </c>
      <c r="D67" s="214">
        <f t="shared" si="2"/>
        <v>0.16805555555555551</v>
      </c>
      <c r="E67" s="81" t="s">
        <v>110</v>
      </c>
      <c r="F67" s="84" t="s">
        <v>109</v>
      </c>
      <c r="G67" s="216">
        <v>0</v>
      </c>
      <c r="H67" s="214">
        <v>0.33611111111111103</v>
      </c>
      <c r="I67" s="214">
        <v>0</v>
      </c>
      <c r="J67" s="214">
        <v>0</v>
      </c>
      <c r="K67" s="214">
        <v>0</v>
      </c>
      <c r="L67" s="214">
        <v>0.66666666666666696</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0.35416666666666663</v>
      </c>
      <c r="E68" s="81" t="s">
        <v>112</v>
      </c>
      <c r="F68" s="84" t="s">
        <v>111</v>
      </c>
      <c r="G68" s="216">
        <v>8.3333333333333301E-2</v>
      </c>
      <c r="H68" s="214">
        <v>0.625</v>
      </c>
      <c r="I68" s="214">
        <v>0</v>
      </c>
      <c r="J68" s="214">
        <v>0.5</v>
      </c>
      <c r="K68" s="214">
        <v>0</v>
      </c>
      <c r="L68" s="214">
        <v>1</v>
      </c>
      <c r="M68" s="214">
        <v>0.5</v>
      </c>
      <c r="N68" s="214">
        <v>0.5</v>
      </c>
      <c r="O68" s="214">
        <v>0</v>
      </c>
      <c r="P68" s="214">
        <v>0.75</v>
      </c>
      <c r="Q68" s="214">
        <v>0</v>
      </c>
      <c r="R68" s="214">
        <v>0.4</v>
      </c>
      <c r="S68" s="214">
        <v>0</v>
      </c>
      <c r="T68" s="215">
        <v>0.6</v>
      </c>
      <c r="U68" s="34"/>
      <c r="V68" s="34"/>
    </row>
    <row r="69" spans="1:22" x14ac:dyDescent="0.2">
      <c r="A69" s="81">
        <v>64</v>
      </c>
      <c r="B69" s="84" t="str">
        <f t="shared" si="0"/>
        <v>Fiji</v>
      </c>
      <c r="C69" s="84" t="str">
        <f t="shared" si="1"/>
        <v>FJI</v>
      </c>
      <c r="D69" s="214">
        <f t="shared" si="2"/>
        <v>0.33333333333333348</v>
      </c>
      <c r="E69" s="81" t="s">
        <v>114</v>
      </c>
      <c r="F69" s="84" t="s">
        <v>113</v>
      </c>
      <c r="G69" s="216">
        <v>0.16666666666666699</v>
      </c>
      <c r="H69" s="214">
        <v>0.5</v>
      </c>
      <c r="I69" s="214">
        <v>0</v>
      </c>
      <c r="J69" s="214">
        <v>0</v>
      </c>
      <c r="K69" s="214">
        <v>0.5</v>
      </c>
      <c r="L69" s="214">
        <v>1</v>
      </c>
      <c r="M69" s="214">
        <v>0.5</v>
      </c>
      <c r="N69" s="214">
        <v>0.5</v>
      </c>
      <c r="O69" s="214">
        <v>0</v>
      </c>
      <c r="P69" s="214">
        <v>0.5</v>
      </c>
      <c r="Q69" s="214">
        <v>0</v>
      </c>
      <c r="R69" s="214">
        <v>0.2</v>
      </c>
      <c r="S69" s="214">
        <v>0</v>
      </c>
      <c r="T69" s="215">
        <v>0.8</v>
      </c>
      <c r="U69" s="34"/>
      <c r="V69" s="34"/>
    </row>
    <row r="70" spans="1:22" x14ac:dyDescent="0.2">
      <c r="A70" s="81">
        <v>65</v>
      </c>
      <c r="B70" s="84" t="str">
        <f t="shared" si="0"/>
        <v>France</v>
      </c>
      <c r="C70" s="84" t="str">
        <f t="shared" si="1"/>
        <v>FRA</v>
      </c>
      <c r="D70" s="214">
        <f t="shared" si="2"/>
        <v>0.32083333333333314</v>
      </c>
      <c r="E70" s="81" t="s">
        <v>116</v>
      </c>
      <c r="F70" s="84" t="s">
        <v>115</v>
      </c>
      <c r="G70" s="216">
        <v>8.3333333333333301E-2</v>
      </c>
      <c r="H70" s="214">
        <v>0.55833333333333302</v>
      </c>
      <c r="I70" s="214">
        <v>0</v>
      </c>
      <c r="J70" s="214">
        <v>0.5</v>
      </c>
      <c r="K70" s="214">
        <v>0</v>
      </c>
      <c r="L70" s="214">
        <v>1</v>
      </c>
      <c r="M70" s="214">
        <v>0.5</v>
      </c>
      <c r="N70" s="214">
        <v>0.5</v>
      </c>
      <c r="O70" s="214">
        <v>0</v>
      </c>
      <c r="P70" s="214">
        <v>0.75</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0.90833333333333344</v>
      </c>
      <c r="E71" s="81" t="s">
        <v>723</v>
      </c>
      <c r="F71" s="84" t="s">
        <v>755</v>
      </c>
      <c r="G71" s="216">
        <v>1</v>
      </c>
      <c r="H71" s="214">
        <v>0.81666666666666698</v>
      </c>
      <c r="I71" s="214">
        <v>1</v>
      </c>
      <c r="J71" s="214">
        <v>0.5</v>
      </c>
      <c r="K71" s="214">
        <v>1</v>
      </c>
      <c r="L71" s="214">
        <v>1</v>
      </c>
      <c r="M71" s="214">
        <v>1</v>
      </c>
      <c r="N71" s="214">
        <v>1</v>
      </c>
      <c r="O71" s="214">
        <v>1</v>
      </c>
      <c r="P71" s="214">
        <v>1</v>
      </c>
      <c r="Q71" s="214">
        <v>1</v>
      </c>
      <c r="R71" s="214">
        <v>0.6</v>
      </c>
      <c r="S71" s="214">
        <v>1</v>
      </c>
      <c r="T71" s="215">
        <v>0.8</v>
      </c>
      <c r="U71" s="34"/>
      <c r="V71" s="34"/>
    </row>
    <row r="72" spans="1:22" x14ac:dyDescent="0.2">
      <c r="A72" s="81">
        <v>67</v>
      </c>
      <c r="B72" s="84" t="str">
        <f t="shared" si="3"/>
        <v>Micronesia, Fed. Sts.</v>
      </c>
      <c r="C72" s="84" t="str">
        <f t="shared" si="4"/>
        <v>FSM</v>
      </c>
      <c r="D72" s="214">
        <f t="shared" si="5"/>
        <v>0.55833333333333302</v>
      </c>
      <c r="E72" s="81" t="s">
        <v>117</v>
      </c>
      <c r="F72" s="84" t="s">
        <v>756</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0.35416666666666696</v>
      </c>
      <c r="E73" s="81" t="s">
        <v>119</v>
      </c>
      <c r="F73" s="84" t="s">
        <v>118</v>
      </c>
      <c r="G73" s="216">
        <v>0.16666666666666699</v>
      </c>
      <c r="H73" s="214">
        <v>0.54166666666666696</v>
      </c>
      <c r="I73" s="214">
        <v>0</v>
      </c>
      <c r="J73" s="214">
        <v>0</v>
      </c>
      <c r="K73" s="214">
        <v>0.5</v>
      </c>
      <c r="L73" s="214">
        <v>1</v>
      </c>
      <c r="M73" s="214">
        <v>0.5</v>
      </c>
      <c r="N73" s="214">
        <v>0.5</v>
      </c>
      <c r="O73" s="214">
        <v>0</v>
      </c>
      <c r="P73" s="214">
        <v>0.75</v>
      </c>
      <c r="Q73" s="214">
        <v>0</v>
      </c>
      <c r="R73" s="214">
        <v>0.4</v>
      </c>
      <c r="S73" s="214">
        <v>0</v>
      </c>
      <c r="T73" s="215">
        <v>0.6</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0.35416666666666696</v>
      </c>
      <c r="E75" s="81" t="s">
        <v>123</v>
      </c>
      <c r="F75" s="84" t="s">
        <v>122</v>
      </c>
      <c r="G75" s="216">
        <v>0.16666666666666699</v>
      </c>
      <c r="H75" s="214">
        <v>0.54166666666666696</v>
      </c>
      <c r="I75" s="214">
        <v>0</v>
      </c>
      <c r="J75" s="214">
        <v>0.5</v>
      </c>
      <c r="K75" s="214">
        <v>0.5</v>
      </c>
      <c r="L75" s="214">
        <v>1</v>
      </c>
      <c r="M75" s="214">
        <v>0.5</v>
      </c>
      <c r="N75" s="214">
        <v>0.5</v>
      </c>
      <c r="O75" s="214">
        <v>0</v>
      </c>
      <c r="P75" s="214">
        <v>0.25</v>
      </c>
      <c r="Q75" s="214">
        <v>0</v>
      </c>
      <c r="R75" s="214">
        <v>0.4</v>
      </c>
      <c r="S75" s="214">
        <v>0</v>
      </c>
      <c r="T75" s="215">
        <v>0.6</v>
      </c>
      <c r="U75" s="34"/>
      <c r="V75" s="34"/>
    </row>
    <row r="76" spans="1:22" x14ac:dyDescent="0.2">
      <c r="A76" s="81">
        <v>71</v>
      </c>
      <c r="B76" s="84" t="str">
        <f t="shared" si="3"/>
        <v>Ghana</v>
      </c>
      <c r="C76" s="84" t="str">
        <f t="shared" si="4"/>
        <v>GHA</v>
      </c>
      <c r="D76" s="214">
        <f t="shared" si="5"/>
        <v>0.2</v>
      </c>
      <c r="E76" s="81" t="s">
        <v>125</v>
      </c>
      <c r="F76" s="84" t="s">
        <v>124</v>
      </c>
      <c r="G76" s="216">
        <v>0</v>
      </c>
      <c r="H76" s="214">
        <v>0.4</v>
      </c>
      <c r="I76" s="214">
        <v>0</v>
      </c>
      <c r="J76" s="214">
        <v>0.5</v>
      </c>
      <c r="K76" s="214">
        <v>0</v>
      </c>
      <c r="L76" s="214">
        <v>1</v>
      </c>
      <c r="M76" s="214">
        <v>0</v>
      </c>
      <c r="N76" s="214">
        <v>0</v>
      </c>
      <c r="O76" s="214">
        <v>0</v>
      </c>
      <c r="P76" s="214">
        <v>0.5</v>
      </c>
      <c r="Q76" s="214">
        <v>0</v>
      </c>
      <c r="R76" s="214">
        <v>0.4</v>
      </c>
      <c r="S76" s="214">
        <v>0</v>
      </c>
      <c r="T76" s="215">
        <v>0</v>
      </c>
      <c r="U76" s="34"/>
      <c r="V76" s="34"/>
    </row>
    <row r="77" spans="1:22" x14ac:dyDescent="0.2">
      <c r="A77" s="81">
        <v>72</v>
      </c>
      <c r="B77" s="84" t="str">
        <f t="shared" si="3"/>
        <v>Gibraltar</v>
      </c>
      <c r="C77" s="84" t="str">
        <f t="shared" si="4"/>
        <v>GIB</v>
      </c>
      <c r="D77" s="214">
        <f t="shared" si="5"/>
        <v>0.90833333333333344</v>
      </c>
      <c r="E77" s="81" t="s">
        <v>724</v>
      </c>
      <c r="F77" s="84" t="s">
        <v>757</v>
      </c>
      <c r="G77" s="216">
        <v>1</v>
      </c>
      <c r="H77" s="214">
        <v>0.81666666666666698</v>
      </c>
      <c r="I77" s="214">
        <v>1</v>
      </c>
      <c r="J77" s="214">
        <v>0.5</v>
      </c>
      <c r="K77" s="214">
        <v>1</v>
      </c>
      <c r="L77" s="214">
        <v>1</v>
      </c>
      <c r="M77" s="214">
        <v>1</v>
      </c>
      <c r="N77" s="214">
        <v>1</v>
      </c>
      <c r="O77" s="214">
        <v>1</v>
      </c>
      <c r="P77" s="214">
        <v>1</v>
      </c>
      <c r="Q77" s="214">
        <v>1</v>
      </c>
      <c r="R77" s="214">
        <v>0.6</v>
      </c>
      <c r="S77" s="214">
        <v>1</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758</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0.4680555555555555</v>
      </c>
      <c r="E80" s="81" t="s">
        <v>130</v>
      </c>
      <c r="F80" s="84" t="s">
        <v>129</v>
      </c>
      <c r="G80" s="216">
        <v>0.25</v>
      </c>
      <c r="H80" s="214">
        <v>0.68611111111111101</v>
      </c>
      <c r="I80" s="214">
        <v>0</v>
      </c>
      <c r="J80" s="214">
        <v>0.5</v>
      </c>
      <c r="K80" s="214">
        <v>0.5</v>
      </c>
      <c r="L80" s="214">
        <v>0.66666666666666696</v>
      </c>
      <c r="M80" s="214">
        <v>1</v>
      </c>
      <c r="N80" s="214">
        <v>1</v>
      </c>
      <c r="O80" s="214">
        <v>0</v>
      </c>
      <c r="P80" s="214">
        <v>0.75</v>
      </c>
      <c r="Q80" s="214">
        <v>0</v>
      </c>
      <c r="R80" s="214">
        <v>0.4</v>
      </c>
      <c r="S80" s="214">
        <v>0</v>
      </c>
      <c r="T80" s="215">
        <v>0.8</v>
      </c>
      <c r="U80" s="34"/>
      <c r="V80" s="34"/>
    </row>
    <row r="81" spans="1:22" x14ac:dyDescent="0.2">
      <c r="A81" s="81">
        <v>76</v>
      </c>
      <c r="B81" s="84" t="str">
        <f t="shared" si="3"/>
        <v>Equatorial Guinea</v>
      </c>
      <c r="C81" s="84" t="str">
        <f t="shared" si="4"/>
        <v>GNQ</v>
      </c>
      <c r="D81" s="214">
        <f t="shared" si="5"/>
        <v>0.3583333333333335</v>
      </c>
      <c r="E81" s="81" t="s">
        <v>132</v>
      </c>
      <c r="F81" s="84" t="s">
        <v>131</v>
      </c>
      <c r="G81" s="216">
        <v>0.16666666666666699</v>
      </c>
      <c r="H81" s="214">
        <v>0.55000000000000004</v>
      </c>
      <c r="I81" s="214">
        <v>0</v>
      </c>
      <c r="J81" s="214">
        <v>0</v>
      </c>
      <c r="K81" s="214">
        <v>0.5</v>
      </c>
      <c r="L81" s="214">
        <v>1</v>
      </c>
      <c r="M81" s="214">
        <v>0.5</v>
      </c>
      <c r="N81" s="214">
        <v>0.5</v>
      </c>
      <c r="O81" s="214">
        <v>0</v>
      </c>
      <c r="P81" s="214">
        <v>1</v>
      </c>
      <c r="Q81" s="214">
        <v>0</v>
      </c>
      <c r="R81" s="214">
        <v>0.4</v>
      </c>
      <c r="S81" s="214">
        <v>0</v>
      </c>
      <c r="T81" s="215">
        <v>0.4</v>
      </c>
      <c r="U81" s="34"/>
      <c r="V81" s="34"/>
    </row>
    <row r="82" spans="1:22" x14ac:dyDescent="0.2">
      <c r="A82" s="81">
        <v>77</v>
      </c>
      <c r="B82" s="84" t="str">
        <f t="shared" si="3"/>
        <v>Greece</v>
      </c>
      <c r="C82" s="84" t="str">
        <f t="shared" si="4"/>
        <v>GRC</v>
      </c>
      <c r="D82" s="214">
        <f t="shared" si="5"/>
        <v>0.33750000000000013</v>
      </c>
      <c r="E82" s="81" t="s">
        <v>134</v>
      </c>
      <c r="F82" s="84" t="s">
        <v>133</v>
      </c>
      <c r="G82" s="216">
        <v>8.3333333333333301E-2</v>
      </c>
      <c r="H82" s="214">
        <v>0.59166666666666701</v>
      </c>
      <c r="I82" s="214">
        <v>0</v>
      </c>
      <c r="J82" s="214">
        <v>0.5</v>
      </c>
      <c r="K82" s="214">
        <v>0</v>
      </c>
      <c r="L82" s="214">
        <v>1</v>
      </c>
      <c r="M82" s="214">
        <v>0.5</v>
      </c>
      <c r="N82" s="214">
        <v>0.5</v>
      </c>
      <c r="O82" s="214">
        <v>0</v>
      </c>
      <c r="P82" s="214">
        <v>0.75</v>
      </c>
      <c r="Q82" s="214">
        <v>0</v>
      </c>
      <c r="R82" s="214">
        <v>0.4</v>
      </c>
      <c r="S82" s="214">
        <v>0</v>
      </c>
      <c r="T82" s="215">
        <v>0.4</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0.82499999999999996</v>
      </c>
      <c r="E84" s="81" t="s">
        <v>725</v>
      </c>
      <c r="F84" s="84" t="s">
        <v>759</v>
      </c>
      <c r="G84" s="216">
        <v>0.91666666666666696</v>
      </c>
      <c r="H84" s="214">
        <v>0.73333333333333295</v>
      </c>
      <c r="I84" s="214">
        <v>1</v>
      </c>
      <c r="J84" s="214">
        <v>0.5</v>
      </c>
      <c r="K84" s="214">
        <v>1</v>
      </c>
      <c r="L84" s="214">
        <v>1</v>
      </c>
      <c r="M84" s="214">
        <v>0.5</v>
      </c>
      <c r="N84" s="214">
        <v>0.5</v>
      </c>
      <c r="O84" s="214">
        <v>1</v>
      </c>
      <c r="P84" s="214">
        <v>1</v>
      </c>
      <c r="Q84" s="214">
        <v>1</v>
      </c>
      <c r="R84" s="214">
        <v>0.8</v>
      </c>
      <c r="S84" s="214">
        <v>1</v>
      </c>
      <c r="T84" s="215">
        <v>0.6</v>
      </c>
      <c r="U84" s="34"/>
      <c r="V84" s="34"/>
    </row>
    <row r="85" spans="1:22" x14ac:dyDescent="0.2">
      <c r="A85" s="81">
        <v>80</v>
      </c>
      <c r="B85" s="84" t="str">
        <f t="shared" si="3"/>
        <v>Guatemala</v>
      </c>
      <c r="C85" s="84" t="str">
        <f t="shared" si="4"/>
        <v>GTM</v>
      </c>
      <c r="D85" s="214">
        <f t="shared" si="5"/>
        <v>0.23472222222222217</v>
      </c>
      <c r="E85" s="81" t="s">
        <v>138</v>
      </c>
      <c r="F85" s="84" t="s">
        <v>137</v>
      </c>
      <c r="G85" s="216">
        <v>8.3333333333333301E-2</v>
      </c>
      <c r="H85" s="214">
        <v>0.38611111111111102</v>
      </c>
      <c r="I85" s="214">
        <v>0</v>
      </c>
      <c r="J85" s="214">
        <v>0</v>
      </c>
      <c r="K85" s="214">
        <v>0</v>
      </c>
      <c r="L85" s="214">
        <v>0.66666666666666696</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0.8916666666666665</v>
      </c>
      <c r="E86" s="81" t="s">
        <v>726</v>
      </c>
      <c r="F86" s="84" t="s">
        <v>760</v>
      </c>
      <c r="G86" s="216">
        <v>1</v>
      </c>
      <c r="H86" s="214">
        <v>0.78333333333333299</v>
      </c>
      <c r="I86" s="214">
        <v>1</v>
      </c>
      <c r="J86" s="214">
        <v>0.5</v>
      </c>
      <c r="K86" s="214">
        <v>1</v>
      </c>
      <c r="L86" s="214">
        <v>1</v>
      </c>
      <c r="M86" s="214">
        <v>1</v>
      </c>
      <c r="N86" s="214">
        <v>1</v>
      </c>
      <c r="O86" s="214">
        <v>1</v>
      </c>
      <c r="P86" s="214">
        <v>1</v>
      </c>
      <c r="Q86" s="214">
        <v>1</v>
      </c>
      <c r="R86" s="214">
        <v>0.4</v>
      </c>
      <c r="S86" s="214">
        <v>1</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0.74583333333333302</v>
      </c>
      <c r="E88" s="81" t="s">
        <v>727</v>
      </c>
      <c r="F88" s="84" t="s">
        <v>761</v>
      </c>
      <c r="G88" s="216">
        <v>0.83333333333333304</v>
      </c>
      <c r="H88" s="214">
        <v>0.65833333333333299</v>
      </c>
      <c r="I88" s="214">
        <v>1</v>
      </c>
      <c r="J88" s="214">
        <v>0.5</v>
      </c>
      <c r="K88" s="214">
        <v>0.5</v>
      </c>
      <c r="L88" s="214">
        <v>1</v>
      </c>
      <c r="M88" s="214">
        <v>0.5</v>
      </c>
      <c r="N88" s="214">
        <v>0.5</v>
      </c>
      <c r="O88" s="214">
        <v>1</v>
      </c>
      <c r="P88" s="214">
        <v>0.75</v>
      </c>
      <c r="Q88" s="214">
        <v>1</v>
      </c>
      <c r="R88" s="214">
        <v>0.6</v>
      </c>
      <c r="S88" s="214">
        <v>1</v>
      </c>
      <c r="T88" s="215">
        <v>0.6</v>
      </c>
      <c r="U88" s="34"/>
      <c r="V88" s="34"/>
    </row>
    <row r="89" spans="1:22" x14ac:dyDescent="0.2">
      <c r="A89" s="81">
        <v>84</v>
      </c>
      <c r="B89" s="84" t="str">
        <f t="shared" si="3"/>
        <v>Honduras</v>
      </c>
      <c r="C89" s="84" t="str">
        <f t="shared" si="4"/>
        <v>HND</v>
      </c>
      <c r="D89" s="214">
        <f t="shared" si="5"/>
        <v>0.25555555555555565</v>
      </c>
      <c r="E89" s="81" t="s">
        <v>142</v>
      </c>
      <c r="F89" s="84" t="s">
        <v>141</v>
      </c>
      <c r="G89" s="216">
        <v>8.3333333333333301E-2</v>
      </c>
      <c r="H89" s="214">
        <v>0.42777777777777798</v>
      </c>
      <c r="I89" s="214">
        <v>0</v>
      </c>
      <c r="J89" s="214">
        <v>0.5</v>
      </c>
      <c r="K89" s="214">
        <v>0</v>
      </c>
      <c r="L89" s="214">
        <v>0.66666666666666696</v>
      </c>
      <c r="M89" s="214">
        <v>0.5</v>
      </c>
      <c r="N89" s="214">
        <v>0.5</v>
      </c>
      <c r="O89" s="214">
        <v>0</v>
      </c>
      <c r="P89" s="214">
        <v>0.5</v>
      </c>
      <c r="Q89" s="214">
        <v>0</v>
      </c>
      <c r="R89" s="214">
        <v>0.2</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0.20694444444444465</v>
      </c>
      <c r="E91" s="81" t="s">
        <v>146</v>
      </c>
      <c r="F91" s="84" t="s">
        <v>145</v>
      </c>
      <c r="G91" s="216">
        <v>8.3333333333333301E-2</v>
      </c>
      <c r="H91" s="214">
        <v>0.33055555555555599</v>
      </c>
      <c r="I91" s="214">
        <v>0</v>
      </c>
      <c r="J91" s="214">
        <v>0</v>
      </c>
      <c r="K91" s="214">
        <v>0</v>
      </c>
      <c r="L91" s="214">
        <v>0.33333333333333298</v>
      </c>
      <c r="M91" s="214">
        <v>0.5</v>
      </c>
      <c r="N91" s="214">
        <v>0.5</v>
      </c>
      <c r="O91" s="214">
        <v>0</v>
      </c>
      <c r="P91" s="214">
        <v>0.75</v>
      </c>
      <c r="Q91" s="214">
        <v>0</v>
      </c>
      <c r="R91" s="214">
        <v>0.2</v>
      </c>
      <c r="S91" s="214">
        <v>0</v>
      </c>
      <c r="T91" s="215">
        <v>0.2</v>
      </c>
      <c r="U91" s="34"/>
      <c r="V91" s="34"/>
    </row>
    <row r="92" spans="1:22" x14ac:dyDescent="0.2">
      <c r="A92" s="81">
        <v>87</v>
      </c>
      <c r="B92" s="84" t="str">
        <f t="shared" si="3"/>
        <v>Hungary</v>
      </c>
      <c r="C92" s="84" t="str">
        <f t="shared" si="4"/>
        <v>HUN</v>
      </c>
      <c r="D92" s="214">
        <f t="shared" si="5"/>
        <v>0.31666666666666665</v>
      </c>
      <c r="E92" s="81" t="s">
        <v>148</v>
      </c>
      <c r="F92" s="84" t="s">
        <v>147</v>
      </c>
      <c r="G92" s="216">
        <v>8.3333333333333301E-2</v>
      </c>
      <c r="H92" s="214">
        <v>0.55000000000000004</v>
      </c>
      <c r="I92" s="214">
        <v>0</v>
      </c>
      <c r="J92" s="214">
        <v>0.5</v>
      </c>
      <c r="K92" s="214">
        <v>0</v>
      </c>
      <c r="L92" s="214">
        <v>1</v>
      </c>
      <c r="M92" s="214">
        <v>0.5</v>
      </c>
      <c r="N92" s="214">
        <v>0.5</v>
      </c>
      <c r="O92" s="214">
        <v>0</v>
      </c>
      <c r="P92" s="214">
        <v>0.5</v>
      </c>
      <c r="Q92" s="214">
        <v>0</v>
      </c>
      <c r="R92" s="214">
        <v>0.2</v>
      </c>
      <c r="S92" s="214">
        <v>0</v>
      </c>
      <c r="T92" s="215">
        <v>0.6</v>
      </c>
      <c r="U92" s="34"/>
      <c r="V92" s="34"/>
    </row>
    <row r="93" spans="1:22" x14ac:dyDescent="0.2">
      <c r="A93" s="81">
        <v>88</v>
      </c>
      <c r="B93" s="84" t="str">
        <f t="shared" si="3"/>
        <v>Indonesia</v>
      </c>
      <c r="C93" s="84" t="str">
        <f t="shared" si="4"/>
        <v>IDN</v>
      </c>
      <c r="D93" s="214">
        <f t="shared" si="5"/>
        <v>0.16250000000000001</v>
      </c>
      <c r="E93" s="81" t="s">
        <v>150</v>
      </c>
      <c r="F93" s="84" t="s">
        <v>149</v>
      </c>
      <c r="G93" s="216">
        <v>0</v>
      </c>
      <c r="H93" s="214">
        <v>0.32500000000000001</v>
      </c>
      <c r="I93" s="214">
        <v>0</v>
      </c>
      <c r="J93" s="214">
        <v>0.5</v>
      </c>
      <c r="K93" s="214">
        <v>0</v>
      </c>
      <c r="L93" s="214">
        <v>1</v>
      </c>
      <c r="M93" s="214">
        <v>0</v>
      </c>
      <c r="N93" s="214">
        <v>0</v>
      </c>
      <c r="O93" s="214">
        <v>0</v>
      </c>
      <c r="P93" s="214">
        <v>0.25</v>
      </c>
      <c r="Q93" s="214">
        <v>0</v>
      </c>
      <c r="R93" s="214">
        <v>0.2</v>
      </c>
      <c r="S93" s="214">
        <v>0</v>
      </c>
      <c r="T93" s="215">
        <v>0</v>
      </c>
      <c r="U93" s="34"/>
      <c r="V93" s="34"/>
    </row>
    <row r="94" spans="1:22" x14ac:dyDescent="0.2">
      <c r="A94" s="81">
        <v>89</v>
      </c>
      <c r="B94" s="84" t="str">
        <f t="shared" si="3"/>
        <v>Isle of Man</v>
      </c>
      <c r="C94" s="84" t="str">
        <f t="shared" si="4"/>
        <v>IMN</v>
      </c>
      <c r="D94" s="214">
        <f t="shared" si="5"/>
        <v>0.90833333333333344</v>
      </c>
      <c r="E94" s="81" t="s">
        <v>728</v>
      </c>
      <c r="F94" s="84" t="s">
        <v>762</v>
      </c>
      <c r="G94" s="216">
        <v>1</v>
      </c>
      <c r="H94" s="214">
        <v>0.81666666666666698</v>
      </c>
      <c r="I94" s="214">
        <v>1</v>
      </c>
      <c r="J94" s="214">
        <v>0.5</v>
      </c>
      <c r="K94" s="214">
        <v>1</v>
      </c>
      <c r="L94" s="214">
        <v>1</v>
      </c>
      <c r="M94" s="214">
        <v>1</v>
      </c>
      <c r="N94" s="214">
        <v>1</v>
      </c>
      <c r="O94" s="214">
        <v>1</v>
      </c>
      <c r="P94" s="214">
        <v>1</v>
      </c>
      <c r="Q94" s="214">
        <v>1</v>
      </c>
      <c r="R94" s="214">
        <v>0.6</v>
      </c>
      <c r="S94" s="214">
        <v>1</v>
      </c>
      <c r="T94" s="215">
        <v>0.8</v>
      </c>
      <c r="U94" s="34"/>
      <c r="V94" s="34"/>
    </row>
    <row r="95" spans="1:22" x14ac:dyDescent="0.2">
      <c r="A95" s="81">
        <v>90</v>
      </c>
      <c r="B95" s="84" t="str">
        <f t="shared" si="3"/>
        <v>India</v>
      </c>
      <c r="C95" s="84" t="str">
        <f t="shared" si="4"/>
        <v>IND</v>
      </c>
      <c r="D95" s="214">
        <f t="shared" si="5"/>
        <v>0.22083333333333349</v>
      </c>
      <c r="E95" s="81" t="s">
        <v>152</v>
      </c>
      <c r="F95" s="84" t="s">
        <v>151</v>
      </c>
      <c r="G95" s="216">
        <v>0</v>
      </c>
      <c r="H95" s="214">
        <v>0.44166666666666698</v>
      </c>
      <c r="I95" s="214">
        <v>0</v>
      </c>
      <c r="J95" s="214">
        <v>0.5</v>
      </c>
      <c r="K95" s="214">
        <v>0</v>
      </c>
      <c r="L95" s="214">
        <v>1</v>
      </c>
      <c r="M95" s="214">
        <v>0</v>
      </c>
      <c r="N95" s="214">
        <v>0</v>
      </c>
      <c r="O95" s="214">
        <v>0</v>
      </c>
      <c r="P95" s="214">
        <v>0.75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0.34583333333333349</v>
      </c>
      <c r="E97" s="81" t="s">
        <v>155</v>
      </c>
      <c r="F97" s="84" t="s">
        <v>763</v>
      </c>
      <c r="G97" s="216">
        <v>0.16666666666666699</v>
      </c>
      <c r="H97" s="214">
        <v>0.52500000000000002</v>
      </c>
      <c r="I97" s="214">
        <v>0</v>
      </c>
      <c r="J97" s="214">
        <v>0.5</v>
      </c>
      <c r="K97" s="214">
        <v>0.5</v>
      </c>
      <c r="L97" s="214">
        <v>1</v>
      </c>
      <c r="M97" s="214">
        <v>0.5</v>
      </c>
      <c r="N97" s="214">
        <v>0.5</v>
      </c>
      <c r="O97" s="214">
        <v>0</v>
      </c>
      <c r="P97" s="214">
        <v>0.75</v>
      </c>
      <c r="Q97" s="214">
        <v>0</v>
      </c>
      <c r="R97" s="214">
        <v>0.2</v>
      </c>
      <c r="S97" s="214">
        <v>0</v>
      </c>
      <c r="T97" s="215">
        <v>0.2</v>
      </c>
      <c r="U97" s="34"/>
      <c r="V97" s="34"/>
    </row>
    <row r="98" spans="1:22" x14ac:dyDescent="0.2">
      <c r="A98" s="81">
        <v>93</v>
      </c>
      <c r="B98" s="84" t="str">
        <f t="shared" si="3"/>
        <v>Iraq</v>
      </c>
      <c r="C98" s="84" t="str">
        <f t="shared" si="4"/>
        <v>IRQ</v>
      </c>
      <c r="D98" s="214">
        <f t="shared" si="5"/>
        <v>0.35555555555555546</v>
      </c>
      <c r="E98" s="81" t="s">
        <v>157</v>
      </c>
      <c r="F98" s="84" t="s">
        <v>156</v>
      </c>
      <c r="G98" s="216">
        <v>0.16666666666666699</v>
      </c>
      <c r="H98" s="214">
        <v>0.54444444444444395</v>
      </c>
      <c r="I98" s="214">
        <v>0</v>
      </c>
      <c r="J98" s="214">
        <v>0.5</v>
      </c>
      <c r="K98" s="214">
        <v>0.5</v>
      </c>
      <c r="L98" s="214">
        <v>0.66666666666666696</v>
      </c>
      <c r="M98" s="214">
        <v>0.5</v>
      </c>
      <c r="N98" s="214">
        <v>0.5</v>
      </c>
      <c r="O98" s="214">
        <v>0</v>
      </c>
      <c r="P98" s="214">
        <v>1</v>
      </c>
      <c r="Q98" s="214">
        <v>0</v>
      </c>
      <c r="R98" s="214">
        <v>0.4</v>
      </c>
      <c r="S98" s="214">
        <v>0</v>
      </c>
      <c r="T98" s="215">
        <v>0.2</v>
      </c>
      <c r="U98" s="34"/>
      <c r="V98" s="34"/>
    </row>
    <row r="99" spans="1:22" x14ac:dyDescent="0.2">
      <c r="A99" s="81">
        <v>94</v>
      </c>
      <c r="B99" s="84" t="str">
        <f t="shared" si="3"/>
        <v>Iceland</v>
      </c>
      <c r="C99" s="84" t="str">
        <f t="shared" si="4"/>
        <v>ISL</v>
      </c>
      <c r="D99" s="214">
        <f t="shared" si="5"/>
        <v>0.39583333333333348</v>
      </c>
      <c r="E99" s="81" t="s">
        <v>159</v>
      </c>
      <c r="F99" s="84" t="s">
        <v>158</v>
      </c>
      <c r="G99" s="216">
        <v>0.16666666666666699</v>
      </c>
      <c r="H99" s="214">
        <v>0.625</v>
      </c>
      <c r="I99" s="214">
        <v>0</v>
      </c>
      <c r="J99" s="214">
        <v>0.5</v>
      </c>
      <c r="K99" s="214">
        <v>0.5</v>
      </c>
      <c r="L99" s="214">
        <v>1</v>
      </c>
      <c r="M99" s="214">
        <v>0.5</v>
      </c>
      <c r="N99" s="214">
        <v>0.5</v>
      </c>
      <c r="O99" s="214">
        <v>0</v>
      </c>
      <c r="P99" s="214">
        <v>0.75</v>
      </c>
      <c r="Q99" s="214">
        <v>0</v>
      </c>
      <c r="R99" s="214">
        <v>0.4</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0.30000000000000016</v>
      </c>
      <c r="E103" s="81" t="s">
        <v>167</v>
      </c>
      <c r="F103" s="84" t="s">
        <v>166</v>
      </c>
      <c r="G103" s="216">
        <v>8.3333333333333301E-2</v>
      </c>
      <c r="H103" s="214">
        <v>0.51666666666666705</v>
      </c>
      <c r="I103" s="214">
        <v>0</v>
      </c>
      <c r="J103" s="214">
        <v>0.5</v>
      </c>
      <c r="K103" s="214">
        <v>0</v>
      </c>
      <c r="L103" s="214">
        <v>1</v>
      </c>
      <c r="M103" s="214">
        <v>0.5</v>
      </c>
      <c r="N103" s="214">
        <v>0.5</v>
      </c>
      <c r="O103" s="214">
        <v>0</v>
      </c>
      <c r="P103" s="214">
        <v>0.5</v>
      </c>
      <c r="Q103" s="214">
        <v>0</v>
      </c>
      <c r="R103" s="214">
        <v>0.2</v>
      </c>
      <c r="S103" s="214">
        <v>0</v>
      </c>
      <c r="T103" s="215">
        <v>0.4</v>
      </c>
      <c r="U103" s="34"/>
      <c r="V103" s="34"/>
    </row>
    <row r="104" spans="1:22" x14ac:dyDescent="0.2">
      <c r="A104" s="81">
        <v>99</v>
      </c>
      <c r="B104" s="84" t="str">
        <f t="shared" si="3"/>
        <v>Japan</v>
      </c>
      <c r="C104" s="84" t="str">
        <f t="shared" si="4"/>
        <v>JPN</v>
      </c>
      <c r="D104" s="214">
        <f t="shared" si="5"/>
        <v>0.32083333333333314</v>
      </c>
      <c r="E104" s="81" t="s">
        <v>169</v>
      </c>
      <c r="F104" s="84" t="s">
        <v>168</v>
      </c>
      <c r="G104" s="216">
        <v>8.3333333333333301E-2</v>
      </c>
      <c r="H104" s="214">
        <v>0.55833333333333302</v>
      </c>
      <c r="I104" s="214">
        <v>0</v>
      </c>
      <c r="J104" s="214">
        <v>0.5</v>
      </c>
      <c r="K104" s="214">
        <v>0</v>
      </c>
      <c r="L104" s="214">
        <v>1</v>
      </c>
      <c r="M104" s="214">
        <v>0.5</v>
      </c>
      <c r="N104" s="214">
        <v>0.5</v>
      </c>
      <c r="O104" s="214">
        <v>0</v>
      </c>
      <c r="P104" s="214">
        <v>0.75</v>
      </c>
      <c r="Q104" s="214">
        <v>0</v>
      </c>
      <c r="R104" s="214">
        <v>0.2</v>
      </c>
      <c r="S104" s="214">
        <v>0</v>
      </c>
      <c r="T104" s="215">
        <v>0.4</v>
      </c>
      <c r="U104" s="34"/>
      <c r="V104" s="34"/>
    </row>
    <row r="105" spans="1:22" x14ac:dyDescent="0.2">
      <c r="A105" s="81">
        <v>100</v>
      </c>
      <c r="B105" s="84" t="str">
        <f t="shared" si="3"/>
        <v>Kazakhstan</v>
      </c>
      <c r="C105" s="84" t="str">
        <f t="shared" si="4"/>
        <v>KAZ</v>
      </c>
      <c r="D105" s="214">
        <f t="shared" si="5"/>
        <v>0.30000000000000016</v>
      </c>
      <c r="E105" s="81" t="s">
        <v>171</v>
      </c>
      <c r="F105" s="84" t="s">
        <v>170</v>
      </c>
      <c r="G105" s="216">
        <v>8.3333333333333301E-2</v>
      </c>
      <c r="H105" s="214">
        <v>0.51666666666666705</v>
      </c>
      <c r="I105" s="214">
        <v>0</v>
      </c>
      <c r="J105" s="214">
        <v>0.5</v>
      </c>
      <c r="K105" s="214">
        <v>0</v>
      </c>
      <c r="L105" s="214">
        <v>1</v>
      </c>
      <c r="M105" s="214">
        <v>0.5</v>
      </c>
      <c r="N105" s="214">
        <v>0.5</v>
      </c>
      <c r="O105" s="214">
        <v>0</v>
      </c>
      <c r="P105" s="214">
        <v>0.5</v>
      </c>
      <c r="Q105" s="214">
        <v>0</v>
      </c>
      <c r="R105" s="214">
        <v>0.2</v>
      </c>
      <c r="S105" s="214">
        <v>0</v>
      </c>
      <c r="T105" s="215">
        <v>0.4</v>
      </c>
      <c r="U105" s="34"/>
      <c r="V105" s="34"/>
    </row>
    <row r="106" spans="1:22" x14ac:dyDescent="0.2">
      <c r="A106" s="81">
        <v>101</v>
      </c>
      <c r="B106" s="84" t="str">
        <f t="shared" si="3"/>
        <v>Kenya</v>
      </c>
      <c r="C106" s="84" t="str">
        <f t="shared" si="4"/>
        <v>KEN</v>
      </c>
      <c r="D106" s="214">
        <f t="shared" si="5"/>
        <v>0.13055555555555551</v>
      </c>
      <c r="E106" s="81" t="s">
        <v>173</v>
      </c>
      <c r="F106" s="84" t="s">
        <v>172</v>
      </c>
      <c r="G106" s="216">
        <v>0</v>
      </c>
      <c r="H106" s="214">
        <v>0.26111111111111102</v>
      </c>
      <c r="I106" s="214">
        <v>0</v>
      </c>
      <c r="J106" s="214">
        <v>0</v>
      </c>
      <c r="K106" s="214">
        <v>0</v>
      </c>
      <c r="L106" s="214">
        <v>0.66666666666666696</v>
      </c>
      <c r="M106" s="214">
        <v>0</v>
      </c>
      <c r="N106" s="214">
        <v>0</v>
      </c>
      <c r="O106" s="214">
        <v>0</v>
      </c>
      <c r="P106" s="214">
        <v>0.5</v>
      </c>
      <c r="Q106" s="214">
        <v>0</v>
      </c>
      <c r="R106" s="214">
        <v>0.2</v>
      </c>
      <c r="S106" s="214">
        <v>0</v>
      </c>
      <c r="T106" s="215">
        <v>0.2</v>
      </c>
      <c r="U106" s="34"/>
      <c r="V106" s="34"/>
    </row>
    <row r="107" spans="1:22" x14ac:dyDescent="0.2">
      <c r="A107" s="81">
        <v>102</v>
      </c>
      <c r="B107" s="84" t="str">
        <f t="shared" si="3"/>
        <v>Kyrgyz Republic</v>
      </c>
      <c r="C107" s="84" t="str">
        <f t="shared" si="4"/>
        <v>KGZ</v>
      </c>
      <c r="D107" s="214">
        <f t="shared" si="5"/>
        <v>0.3583333333333335</v>
      </c>
      <c r="E107" s="81" t="s">
        <v>174</v>
      </c>
      <c r="F107" s="84" t="s">
        <v>764</v>
      </c>
      <c r="G107" s="216">
        <v>0.16666666666666699</v>
      </c>
      <c r="H107" s="214">
        <v>0.55000000000000004</v>
      </c>
      <c r="I107" s="214">
        <v>0</v>
      </c>
      <c r="J107" s="214">
        <v>0.5</v>
      </c>
      <c r="K107" s="214">
        <v>0.5</v>
      </c>
      <c r="L107" s="214">
        <v>1</v>
      </c>
      <c r="M107" s="214">
        <v>0.5</v>
      </c>
      <c r="N107" s="214">
        <v>0.5</v>
      </c>
      <c r="O107" s="214">
        <v>0</v>
      </c>
      <c r="P107" s="214">
        <v>0.5</v>
      </c>
      <c r="Q107" s="214">
        <v>0</v>
      </c>
      <c r="R107" s="214">
        <v>0.4</v>
      </c>
      <c r="S107" s="214">
        <v>0</v>
      </c>
      <c r="T107" s="215">
        <v>0.4</v>
      </c>
      <c r="U107" s="34"/>
      <c r="V107" s="34"/>
    </row>
    <row r="108" spans="1:22" x14ac:dyDescent="0.2">
      <c r="A108" s="81">
        <v>103</v>
      </c>
      <c r="B108" s="84" t="str">
        <f t="shared" si="3"/>
        <v>Cambodia</v>
      </c>
      <c r="C108" s="84" t="str">
        <f t="shared" si="4"/>
        <v>KHM</v>
      </c>
      <c r="D108" s="214">
        <f t="shared" si="5"/>
        <v>0.37500000000000011</v>
      </c>
      <c r="E108" s="81" t="s">
        <v>176</v>
      </c>
      <c r="F108" s="84" t="s">
        <v>175</v>
      </c>
      <c r="G108" s="216">
        <v>8.3333333333333301E-2</v>
      </c>
      <c r="H108" s="214">
        <v>0.66666666666666696</v>
      </c>
      <c r="I108" s="214">
        <v>0</v>
      </c>
      <c r="J108" s="214">
        <v>0.5</v>
      </c>
      <c r="K108" s="214">
        <v>0</v>
      </c>
      <c r="L108" s="214">
        <v>1</v>
      </c>
      <c r="M108" s="214">
        <v>0.5</v>
      </c>
      <c r="N108" s="214">
        <v>0.5</v>
      </c>
      <c r="O108" s="214">
        <v>0</v>
      </c>
      <c r="P108" s="214">
        <v>1</v>
      </c>
      <c r="Q108" s="214">
        <v>0</v>
      </c>
      <c r="R108" s="214">
        <v>0.4</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765</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0.35416666666666663</v>
      </c>
      <c r="E111" s="81" t="s">
        <v>180</v>
      </c>
      <c r="F111" s="84" t="s">
        <v>766</v>
      </c>
      <c r="G111" s="216">
        <v>8.3333333333333301E-2</v>
      </c>
      <c r="H111" s="214">
        <v>0.625</v>
      </c>
      <c r="I111" s="214">
        <v>0</v>
      </c>
      <c r="J111" s="214">
        <v>0.5</v>
      </c>
      <c r="K111" s="214">
        <v>0</v>
      </c>
      <c r="L111" s="214">
        <v>1</v>
      </c>
      <c r="M111" s="214">
        <v>0.5</v>
      </c>
      <c r="N111" s="214">
        <v>0.5</v>
      </c>
      <c r="O111" s="214">
        <v>0</v>
      </c>
      <c r="P111" s="214">
        <v>0.75</v>
      </c>
      <c r="Q111" s="214">
        <v>0</v>
      </c>
      <c r="R111" s="214">
        <v>0.4</v>
      </c>
      <c r="S111" s="214">
        <v>0</v>
      </c>
      <c r="T111" s="215">
        <v>0.6</v>
      </c>
      <c r="U111" s="34"/>
      <c r="V111" s="34"/>
    </row>
    <row r="112" spans="1:22" x14ac:dyDescent="0.2">
      <c r="A112" s="81">
        <v>107</v>
      </c>
      <c r="B112" s="84" t="str">
        <f t="shared" si="3"/>
        <v>Kuwait</v>
      </c>
      <c r="C112" s="84" t="str">
        <f t="shared" si="4"/>
        <v>KWT</v>
      </c>
      <c r="D112" s="214">
        <f t="shared" si="5"/>
        <v>0.37083333333333313</v>
      </c>
      <c r="E112" s="81" t="s">
        <v>182</v>
      </c>
      <c r="F112" s="84" t="s">
        <v>181</v>
      </c>
      <c r="G112" s="216">
        <v>8.3333333333333301E-2</v>
      </c>
      <c r="H112" s="214">
        <v>0.65833333333333299</v>
      </c>
      <c r="I112" s="214">
        <v>0</v>
      </c>
      <c r="J112" s="214">
        <v>0.5</v>
      </c>
      <c r="K112" s="214">
        <v>0</v>
      </c>
      <c r="L112" s="214">
        <v>1</v>
      </c>
      <c r="M112" s="214">
        <v>0.5</v>
      </c>
      <c r="N112" s="214">
        <v>0.5</v>
      </c>
      <c r="O112" s="214">
        <v>0</v>
      </c>
      <c r="P112" s="214">
        <v>0.75</v>
      </c>
      <c r="Q112" s="214">
        <v>0</v>
      </c>
      <c r="R112" s="214">
        <v>0.6</v>
      </c>
      <c r="S112" s="214">
        <v>0</v>
      </c>
      <c r="T112" s="215">
        <v>0.6</v>
      </c>
      <c r="U112" s="34"/>
      <c r="V112" s="34"/>
    </row>
    <row r="113" spans="1:22" x14ac:dyDescent="0.2">
      <c r="A113" s="81">
        <v>108</v>
      </c>
      <c r="B113" s="84" t="str">
        <f t="shared" si="3"/>
        <v>Lao PDR</v>
      </c>
      <c r="C113" s="84" t="str">
        <f t="shared" si="4"/>
        <v>LAO</v>
      </c>
      <c r="D113" s="214">
        <f t="shared" si="5"/>
        <v>0.27638888888888863</v>
      </c>
      <c r="E113" s="81" t="s">
        <v>184</v>
      </c>
      <c r="F113" s="84" t="s">
        <v>183</v>
      </c>
      <c r="G113" s="216">
        <v>8.3333333333333301E-2</v>
      </c>
      <c r="H113" s="214">
        <v>0.469444444444444</v>
      </c>
      <c r="I113" s="214">
        <v>0</v>
      </c>
      <c r="J113" s="214">
        <v>0.5</v>
      </c>
      <c r="K113" s="214">
        <v>0</v>
      </c>
      <c r="L113" s="214">
        <v>0.66666666666666696</v>
      </c>
      <c r="M113" s="214">
        <v>0.5</v>
      </c>
      <c r="N113" s="214">
        <v>0.5</v>
      </c>
      <c r="O113" s="214">
        <v>0</v>
      </c>
      <c r="P113" s="214">
        <v>0.75</v>
      </c>
      <c r="Q113" s="214">
        <v>0</v>
      </c>
      <c r="R113" s="214">
        <v>0.2</v>
      </c>
      <c r="S113" s="214">
        <v>0</v>
      </c>
      <c r="T113" s="215">
        <v>0.2</v>
      </c>
      <c r="U113" s="34"/>
      <c r="V113" s="34"/>
    </row>
    <row r="114" spans="1:22" x14ac:dyDescent="0.2">
      <c r="A114" s="81">
        <v>109</v>
      </c>
      <c r="B114" s="84" t="str">
        <f t="shared" si="3"/>
        <v>Lebanon</v>
      </c>
      <c r="C114" s="84" t="str">
        <f t="shared" si="4"/>
        <v>LBN</v>
      </c>
      <c r="D114" s="214">
        <f t="shared" si="5"/>
        <v>0.16527777777777766</v>
      </c>
      <c r="E114" s="81" t="s">
        <v>186</v>
      </c>
      <c r="F114" s="84" t="s">
        <v>185</v>
      </c>
      <c r="G114" s="216">
        <v>8.3333333333333301E-2</v>
      </c>
      <c r="H114" s="214">
        <v>0.24722222222222201</v>
      </c>
      <c r="I114" s="214">
        <v>0</v>
      </c>
      <c r="J114" s="214">
        <v>0</v>
      </c>
      <c r="K114" s="214">
        <v>0.5</v>
      </c>
      <c r="L114" s="214">
        <v>0.33333333333333298</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0.36666666666666697</v>
      </c>
      <c r="E116" s="81" t="s">
        <v>190</v>
      </c>
      <c r="F116" s="84" t="s">
        <v>189</v>
      </c>
      <c r="G116" s="216">
        <v>0.16666666666666699</v>
      </c>
      <c r="H116" s="214">
        <v>0.56666666666666698</v>
      </c>
      <c r="I116" s="214">
        <v>0</v>
      </c>
      <c r="J116" s="214">
        <v>0.5</v>
      </c>
      <c r="K116" s="214">
        <v>0.5</v>
      </c>
      <c r="L116" s="214">
        <v>1</v>
      </c>
      <c r="M116" s="214">
        <v>0.5</v>
      </c>
      <c r="N116" s="214">
        <v>0.5</v>
      </c>
      <c r="O116" s="214">
        <v>0</v>
      </c>
      <c r="P116" s="214">
        <v>1</v>
      </c>
      <c r="Q116" s="214">
        <v>0</v>
      </c>
      <c r="R116" s="214">
        <v>0.2</v>
      </c>
      <c r="S116" s="214">
        <v>0</v>
      </c>
      <c r="T116" s="215">
        <v>0.2</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0.1708333333333335</v>
      </c>
      <c r="E119" s="81" t="s">
        <v>195</v>
      </c>
      <c r="F119" s="84" t="s">
        <v>194</v>
      </c>
      <c r="G119" s="216">
        <v>0</v>
      </c>
      <c r="H119" s="214">
        <v>0.34166666666666701</v>
      </c>
      <c r="I119" s="214">
        <v>0</v>
      </c>
      <c r="J119" s="214">
        <v>0</v>
      </c>
      <c r="K119" s="214">
        <v>0</v>
      </c>
      <c r="L119" s="214">
        <v>1</v>
      </c>
      <c r="M119" s="214">
        <v>0</v>
      </c>
      <c r="N119" s="214">
        <v>0</v>
      </c>
      <c r="O119" s="214">
        <v>0</v>
      </c>
      <c r="P119" s="214">
        <v>0.25</v>
      </c>
      <c r="Q119" s="214">
        <v>0</v>
      </c>
      <c r="R119" s="214">
        <v>0.4</v>
      </c>
      <c r="S119" s="214">
        <v>0</v>
      </c>
      <c r="T119" s="215">
        <v>0.4</v>
      </c>
      <c r="U119" s="34"/>
      <c r="V119" s="34"/>
    </row>
    <row r="120" spans="1:22" x14ac:dyDescent="0.2">
      <c r="A120" s="81">
        <v>115</v>
      </c>
      <c r="B120" s="84" t="str">
        <f t="shared" si="3"/>
        <v>Lesotho</v>
      </c>
      <c r="C120" s="84" t="str">
        <f t="shared" si="4"/>
        <v>LSO</v>
      </c>
      <c r="D120" s="214">
        <f t="shared" si="5"/>
        <v>0.29583333333333311</v>
      </c>
      <c r="E120" s="81" t="s">
        <v>197</v>
      </c>
      <c r="F120" s="84" t="s">
        <v>196</v>
      </c>
      <c r="G120" s="216">
        <v>8.3333333333333301E-2</v>
      </c>
      <c r="H120" s="214">
        <v>0.50833333333333297</v>
      </c>
      <c r="I120" s="214">
        <v>0</v>
      </c>
      <c r="J120" s="214">
        <v>0.5</v>
      </c>
      <c r="K120" s="214">
        <v>0.5</v>
      </c>
      <c r="L120" s="214">
        <v>1</v>
      </c>
      <c r="M120" s="214">
        <v>0</v>
      </c>
      <c r="N120" s="214">
        <v>0</v>
      </c>
      <c r="O120" s="214">
        <v>0</v>
      </c>
      <c r="P120" s="214">
        <v>0.75</v>
      </c>
      <c r="Q120" s="214">
        <v>0</v>
      </c>
      <c r="R120" s="214">
        <v>0.4</v>
      </c>
      <c r="S120" s="214">
        <v>0</v>
      </c>
      <c r="T120" s="215">
        <v>0.4</v>
      </c>
      <c r="U120" s="34"/>
      <c r="V120" s="34"/>
    </row>
    <row r="121" spans="1:22" x14ac:dyDescent="0.2">
      <c r="A121" s="81">
        <v>116</v>
      </c>
      <c r="B121" s="84" t="str">
        <f t="shared" si="3"/>
        <v>Lithuania</v>
      </c>
      <c r="C121" s="84" t="str">
        <f t="shared" si="4"/>
        <v>LTU</v>
      </c>
      <c r="D121" s="214">
        <f t="shared" si="5"/>
        <v>0.39583333333333348</v>
      </c>
      <c r="E121" s="81" t="s">
        <v>199</v>
      </c>
      <c r="F121" s="84" t="s">
        <v>198</v>
      </c>
      <c r="G121" s="216">
        <v>0.16666666666666699</v>
      </c>
      <c r="H121" s="214">
        <v>0.625</v>
      </c>
      <c r="I121" s="214">
        <v>0</v>
      </c>
      <c r="J121" s="214">
        <v>0.5</v>
      </c>
      <c r="K121" s="214">
        <v>0.5</v>
      </c>
      <c r="L121" s="214">
        <v>1</v>
      </c>
      <c r="M121" s="214">
        <v>0.5</v>
      </c>
      <c r="N121" s="214">
        <v>0.5</v>
      </c>
      <c r="O121" s="214">
        <v>0</v>
      </c>
      <c r="P121" s="214">
        <v>0.75</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0.39583333333333348</v>
      </c>
      <c r="E122" s="81" t="s">
        <v>201</v>
      </c>
      <c r="F122" s="84" t="s">
        <v>200</v>
      </c>
      <c r="G122" s="216">
        <v>0.16666666666666699</v>
      </c>
      <c r="H122" s="214">
        <v>0.625</v>
      </c>
      <c r="I122" s="214">
        <v>0</v>
      </c>
      <c r="J122" s="214">
        <v>0.5</v>
      </c>
      <c r="K122" s="214">
        <v>0.5</v>
      </c>
      <c r="L122" s="214">
        <v>1</v>
      </c>
      <c r="M122" s="214">
        <v>0.5</v>
      </c>
      <c r="N122" s="214">
        <v>0.5</v>
      </c>
      <c r="O122" s="214">
        <v>0</v>
      </c>
      <c r="P122" s="214">
        <v>0.75</v>
      </c>
      <c r="Q122" s="214">
        <v>0</v>
      </c>
      <c r="R122" s="214">
        <v>0.4</v>
      </c>
      <c r="S122" s="214">
        <v>0</v>
      </c>
      <c r="T122" s="215">
        <v>0.6</v>
      </c>
      <c r="U122" s="34"/>
      <c r="V122" s="34"/>
    </row>
    <row r="123" spans="1:22" x14ac:dyDescent="0.2">
      <c r="A123" s="81">
        <v>118</v>
      </c>
      <c r="B123" s="84" t="str">
        <f t="shared" si="3"/>
        <v>Latvia</v>
      </c>
      <c r="C123" s="84" t="str">
        <f t="shared" si="4"/>
        <v>LVA</v>
      </c>
      <c r="D123" s="214">
        <f t="shared" si="5"/>
        <v>0.39583333333333348</v>
      </c>
      <c r="E123" s="81" t="s">
        <v>203</v>
      </c>
      <c r="F123" s="84" t="s">
        <v>202</v>
      </c>
      <c r="G123" s="216">
        <v>0.16666666666666699</v>
      </c>
      <c r="H123" s="214">
        <v>0.625</v>
      </c>
      <c r="I123" s="214">
        <v>0</v>
      </c>
      <c r="J123" s="214">
        <v>0.5</v>
      </c>
      <c r="K123" s="214">
        <v>0.5</v>
      </c>
      <c r="L123" s="214">
        <v>1</v>
      </c>
      <c r="M123" s="214">
        <v>0.5</v>
      </c>
      <c r="N123" s="214">
        <v>0.5</v>
      </c>
      <c r="O123" s="214">
        <v>0</v>
      </c>
      <c r="P123" s="214">
        <v>0.75</v>
      </c>
      <c r="Q123" s="214">
        <v>0</v>
      </c>
      <c r="R123" s="214">
        <v>0.4</v>
      </c>
      <c r="S123" s="214">
        <v>0</v>
      </c>
      <c r="T123" s="215">
        <v>0.6</v>
      </c>
      <c r="U123" s="34"/>
      <c r="V123" s="34"/>
    </row>
    <row r="124" spans="1:22" x14ac:dyDescent="0.2">
      <c r="A124" s="81">
        <v>119</v>
      </c>
      <c r="B124" s="84" t="str">
        <f t="shared" si="3"/>
        <v>Macao SAR, China</v>
      </c>
      <c r="C124" s="84" t="str">
        <f t="shared" si="4"/>
        <v>MAC</v>
      </c>
      <c r="D124" s="214">
        <f t="shared" si="5"/>
        <v>0.74583333333333302</v>
      </c>
      <c r="E124" s="81" t="s">
        <v>729</v>
      </c>
      <c r="F124" s="84" t="s">
        <v>767</v>
      </c>
      <c r="G124" s="216">
        <v>0.83333333333333304</v>
      </c>
      <c r="H124" s="214">
        <v>0.65833333333333299</v>
      </c>
      <c r="I124" s="214">
        <v>1</v>
      </c>
      <c r="J124" s="214">
        <v>0.5</v>
      </c>
      <c r="K124" s="214">
        <v>0.5</v>
      </c>
      <c r="L124" s="214">
        <v>1</v>
      </c>
      <c r="M124" s="214">
        <v>0.5</v>
      </c>
      <c r="N124" s="214">
        <v>0.5</v>
      </c>
      <c r="O124" s="214">
        <v>1</v>
      </c>
      <c r="P124" s="214">
        <v>0.75</v>
      </c>
      <c r="Q124" s="214">
        <v>1</v>
      </c>
      <c r="R124" s="214">
        <v>0.6</v>
      </c>
      <c r="S124" s="214">
        <v>1</v>
      </c>
      <c r="T124" s="215">
        <v>0.6</v>
      </c>
      <c r="U124" s="34"/>
      <c r="V124" s="34"/>
    </row>
    <row r="125" spans="1:22" x14ac:dyDescent="0.2">
      <c r="A125" s="81">
        <v>120</v>
      </c>
      <c r="B125" s="84" t="str">
        <f t="shared" si="3"/>
        <v>St. Martin (French part)</v>
      </c>
      <c r="C125" s="84" t="str">
        <f t="shared" si="4"/>
        <v>MAF</v>
      </c>
      <c r="D125" s="214">
        <f t="shared" si="5"/>
        <v>0.90833333333333344</v>
      </c>
      <c r="E125" s="81" t="s">
        <v>730</v>
      </c>
      <c r="F125" s="84" t="s">
        <v>768</v>
      </c>
      <c r="G125" s="216">
        <v>1</v>
      </c>
      <c r="H125" s="214">
        <v>0.81666666666666698</v>
      </c>
      <c r="I125" s="214">
        <v>1</v>
      </c>
      <c r="J125" s="214">
        <v>0.5</v>
      </c>
      <c r="K125" s="214">
        <v>1</v>
      </c>
      <c r="L125" s="214">
        <v>1</v>
      </c>
      <c r="M125" s="214">
        <v>1</v>
      </c>
      <c r="N125" s="214">
        <v>1</v>
      </c>
      <c r="O125" s="214">
        <v>1</v>
      </c>
      <c r="P125" s="214">
        <v>1</v>
      </c>
      <c r="Q125" s="214">
        <v>1</v>
      </c>
      <c r="R125" s="214">
        <v>0.6</v>
      </c>
      <c r="S125" s="214">
        <v>1</v>
      </c>
      <c r="T125" s="215">
        <v>0.8</v>
      </c>
      <c r="U125" s="34"/>
      <c r="V125" s="34"/>
    </row>
    <row r="126" spans="1:22" x14ac:dyDescent="0.2">
      <c r="A126" s="81">
        <v>121</v>
      </c>
      <c r="B126" s="84" t="str">
        <f t="shared" si="3"/>
        <v>Morocco</v>
      </c>
      <c r="C126" s="84" t="str">
        <f t="shared" si="4"/>
        <v>MAR</v>
      </c>
      <c r="D126" s="214">
        <f t="shared" si="5"/>
        <v>0.1958333333333335</v>
      </c>
      <c r="E126" s="81" t="s">
        <v>205</v>
      </c>
      <c r="F126" s="84" t="s">
        <v>204</v>
      </c>
      <c r="G126" s="216">
        <v>0</v>
      </c>
      <c r="H126" s="214">
        <v>0.391666666666667</v>
      </c>
      <c r="I126" s="214">
        <v>0</v>
      </c>
      <c r="J126" s="214">
        <v>0.5</v>
      </c>
      <c r="K126" s="214">
        <v>0</v>
      </c>
      <c r="L126" s="214">
        <v>1</v>
      </c>
      <c r="M126" s="214">
        <v>0</v>
      </c>
      <c r="N126" s="214">
        <v>0</v>
      </c>
      <c r="O126" s="214">
        <v>0</v>
      </c>
      <c r="P126" s="214">
        <v>0.25</v>
      </c>
      <c r="Q126" s="214">
        <v>0</v>
      </c>
      <c r="R126" s="214">
        <v>0.2</v>
      </c>
      <c r="S126" s="214">
        <v>0</v>
      </c>
      <c r="T126" s="215">
        <v>0.4</v>
      </c>
      <c r="U126" s="34"/>
      <c r="V126" s="34"/>
    </row>
    <row r="127" spans="1:22" x14ac:dyDescent="0.2">
      <c r="A127" s="81">
        <v>122</v>
      </c>
      <c r="B127" s="84" t="str">
        <f t="shared" si="3"/>
        <v>Monaco</v>
      </c>
      <c r="C127" s="84" t="str">
        <f t="shared" si="4"/>
        <v>MCO</v>
      </c>
      <c r="D127" s="214">
        <f t="shared" si="5"/>
        <v>0.82499999999999996</v>
      </c>
      <c r="E127" s="81" t="s">
        <v>731</v>
      </c>
      <c r="F127" s="84" t="s">
        <v>769</v>
      </c>
      <c r="G127" s="216">
        <v>0.83333333333333304</v>
      </c>
      <c r="H127" s="214">
        <v>0.81666666666666698</v>
      </c>
      <c r="I127" s="214">
        <v>0</v>
      </c>
      <c r="J127" s="214">
        <v>0.5</v>
      </c>
      <c r="K127" s="214">
        <v>1</v>
      </c>
      <c r="L127" s="214">
        <v>1</v>
      </c>
      <c r="M127" s="214">
        <v>1</v>
      </c>
      <c r="N127" s="214">
        <v>1</v>
      </c>
      <c r="O127" s="214">
        <v>1</v>
      </c>
      <c r="P127" s="214">
        <v>1</v>
      </c>
      <c r="Q127" s="214">
        <v>1</v>
      </c>
      <c r="R127" s="214">
        <v>0.6</v>
      </c>
      <c r="S127" s="214">
        <v>1</v>
      </c>
      <c r="T127" s="215">
        <v>0.8</v>
      </c>
      <c r="U127" s="34"/>
      <c r="V127" s="34"/>
    </row>
    <row r="128" spans="1:22" x14ac:dyDescent="0.2">
      <c r="A128" s="81">
        <v>123</v>
      </c>
      <c r="B128" s="84" t="str">
        <f t="shared" si="3"/>
        <v>Moldova</v>
      </c>
      <c r="C128" s="84" t="str">
        <f t="shared" si="4"/>
        <v>MDA</v>
      </c>
      <c r="D128" s="214">
        <f t="shared" si="5"/>
        <v>0.33749999999999997</v>
      </c>
      <c r="E128" s="81" t="s">
        <v>206</v>
      </c>
      <c r="F128" s="84" t="s">
        <v>532</v>
      </c>
      <c r="G128" s="216">
        <v>0.16666666666666699</v>
      </c>
      <c r="H128" s="214">
        <v>0.50833333333333297</v>
      </c>
      <c r="I128" s="214">
        <v>0</v>
      </c>
      <c r="J128" s="214">
        <v>0.5</v>
      </c>
      <c r="K128" s="214">
        <v>0.5</v>
      </c>
      <c r="L128" s="214">
        <v>1</v>
      </c>
      <c r="M128" s="214">
        <v>0.5</v>
      </c>
      <c r="N128" s="214">
        <v>0.5</v>
      </c>
      <c r="O128" s="214">
        <v>0</v>
      </c>
      <c r="P128" s="214">
        <v>0.25</v>
      </c>
      <c r="Q128" s="214">
        <v>0</v>
      </c>
      <c r="R128" s="214">
        <v>0.4</v>
      </c>
      <c r="S128" s="214">
        <v>0</v>
      </c>
      <c r="T128" s="215">
        <v>0.4</v>
      </c>
      <c r="U128" s="34"/>
      <c r="V128" s="34"/>
    </row>
    <row r="129" spans="1:22" x14ac:dyDescent="0.2">
      <c r="A129" s="81">
        <v>124</v>
      </c>
      <c r="B129" s="84" t="str">
        <f t="shared" si="3"/>
        <v>Madagascar</v>
      </c>
      <c r="C129" s="84" t="str">
        <f t="shared" si="4"/>
        <v>MDG</v>
      </c>
      <c r="D129" s="214">
        <f t="shared" si="5"/>
        <v>0.30416666666666664</v>
      </c>
      <c r="E129" s="81" t="s">
        <v>208</v>
      </c>
      <c r="F129" s="84" t="s">
        <v>207</v>
      </c>
      <c r="G129" s="216">
        <v>8.3333333333333301E-2</v>
      </c>
      <c r="H129" s="214">
        <v>0.52500000000000002</v>
      </c>
      <c r="I129" s="214">
        <v>0</v>
      </c>
      <c r="J129" s="214">
        <v>0.5</v>
      </c>
      <c r="K129" s="214">
        <v>0</v>
      </c>
      <c r="L129" s="214">
        <v>1</v>
      </c>
      <c r="M129" s="214">
        <v>0.5</v>
      </c>
      <c r="N129" s="214">
        <v>0.5</v>
      </c>
      <c r="O129" s="214">
        <v>0</v>
      </c>
      <c r="P129" s="214">
        <v>0.75</v>
      </c>
      <c r="Q129" s="214">
        <v>0</v>
      </c>
      <c r="R129" s="214">
        <v>0.2</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0.1791666666666665</v>
      </c>
      <c r="E131" s="81" t="s">
        <v>212</v>
      </c>
      <c r="F131" s="84" t="s">
        <v>211</v>
      </c>
      <c r="G131" s="216">
        <v>0</v>
      </c>
      <c r="H131" s="214">
        <v>0.358333333333333</v>
      </c>
      <c r="I131" s="214">
        <v>0</v>
      </c>
      <c r="J131" s="214">
        <v>0.5</v>
      </c>
      <c r="K131" s="214">
        <v>0</v>
      </c>
      <c r="L131" s="214">
        <v>1</v>
      </c>
      <c r="M131" s="214">
        <v>0</v>
      </c>
      <c r="N131" s="214">
        <v>0</v>
      </c>
      <c r="O131" s="214">
        <v>0</v>
      </c>
      <c r="P131" s="214">
        <v>0.25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0.375</v>
      </c>
      <c r="E133" s="81" t="s">
        <v>216</v>
      </c>
      <c r="F133" s="84" t="s">
        <v>215</v>
      </c>
      <c r="G133" s="216">
        <v>0.16666666666666699</v>
      </c>
      <c r="H133" s="214">
        <v>0.58333333333333304</v>
      </c>
      <c r="I133" s="214">
        <v>0</v>
      </c>
      <c r="J133" s="214">
        <v>0.5</v>
      </c>
      <c r="K133" s="214">
        <v>0.5</v>
      </c>
      <c r="L133" s="214">
        <v>1</v>
      </c>
      <c r="M133" s="214">
        <v>0.5</v>
      </c>
      <c r="N133" s="214">
        <v>0.5</v>
      </c>
      <c r="O133" s="214">
        <v>0</v>
      </c>
      <c r="P133" s="214">
        <v>0.5</v>
      </c>
      <c r="Q133" s="214">
        <v>0</v>
      </c>
      <c r="R133" s="214">
        <v>0.4</v>
      </c>
      <c r="S133" s="214">
        <v>0</v>
      </c>
      <c r="T133" s="215">
        <v>0.6</v>
      </c>
      <c r="U133" s="34"/>
      <c r="V133" s="34"/>
    </row>
    <row r="134" spans="1:22" x14ac:dyDescent="0.2">
      <c r="A134" s="81">
        <v>129</v>
      </c>
      <c r="B134" s="84" t="str">
        <f t="shared" si="3"/>
        <v>Mali</v>
      </c>
      <c r="C134" s="84" t="str">
        <f t="shared" si="4"/>
        <v>MLI</v>
      </c>
      <c r="D134" s="214">
        <f t="shared" si="5"/>
        <v>0.26527777777777767</v>
      </c>
      <c r="E134" s="81" t="s">
        <v>218</v>
      </c>
      <c r="F134" s="84" t="s">
        <v>217</v>
      </c>
      <c r="G134" s="216">
        <v>8.3333333333333301E-2</v>
      </c>
      <c r="H134" s="214">
        <v>0.44722222222222202</v>
      </c>
      <c r="I134" s="214">
        <v>0</v>
      </c>
      <c r="J134" s="214">
        <v>0.5</v>
      </c>
      <c r="K134" s="214">
        <v>0</v>
      </c>
      <c r="L134" s="214">
        <v>0.33333333333333298</v>
      </c>
      <c r="M134" s="214">
        <v>0.5</v>
      </c>
      <c r="N134" s="214">
        <v>0.5</v>
      </c>
      <c r="O134" s="214">
        <v>0</v>
      </c>
      <c r="P134" s="214">
        <v>0.75</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0.39583333333333348</v>
      </c>
      <c r="E135" s="81" t="s">
        <v>220</v>
      </c>
      <c r="F135" s="84" t="s">
        <v>219</v>
      </c>
      <c r="G135" s="216">
        <v>0.16666666666666699</v>
      </c>
      <c r="H135" s="214">
        <v>0.625</v>
      </c>
      <c r="I135" s="214">
        <v>0</v>
      </c>
      <c r="J135" s="214">
        <v>0.5</v>
      </c>
      <c r="K135" s="214">
        <v>0.5</v>
      </c>
      <c r="L135" s="214">
        <v>1</v>
      </c>
      <c r="M135" s="214">
        <v>0.5</v>
      </c>
      <c r="N135" s="214">
        <v>0.5</v>
      </c>
      <c r="O135" s="214">
        <v>0</v>
      </c>
      <c r="P135" s="214">
        <v>0.75</v>
      </c>
      <c r="Q135" s="214">
        <v>0</v>
      </c>
      <c r="R135" s="214">
        <v>0.4</v>
      </c>
      <c r="S135" s="214">
        <v>0</v>
      </c>
      <c r="T135" s="215">
        <v>0.6</v>
      </c>
      <c r="U135" s="34"/>
      <c r="V135" s="34"/>
    </row>
    <row r="136" spans="1:22" x14ac:dyDescent="0.2">
      <c r="A136" s="81">
        <v>131</v>
      </c>
      <c r="B136" s="84" t="str">
        <f t="shared" si="6"/>
        <v>Myanmar</v>
      </c>
      <c r="C136" s="84" t="str">
        <f t="shared" si="7"/>
        <v>MMR</v>
      </c>
      <c r="D136" s="214">
        <f t="shared" si="8"/>
        <v>0.23194444444444465</v>
      </c>
      <c r="E136" s="81" t="s">
        <v>222</v>
      </c>
      <c r="F136" s="84" t="s">
        <v>221</v>
      </c>
      <c r="G136" s="216">
        <v>8.3333333333333301E-2</v>
      </c>
      <c r="H136" s="214">
        <v>0.38055555555555598</v>
      </c>
      <c r="I136" s="214">
        <v>0</v>
      </c>
      <c r="J136" s="214">
        <v>0.5</v>
      </c>
      <c r="K136" s="214">
        <v>0</v>
      </c>
      <c r="L136" s="214">
        <v>0.33333333333333298</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0.39999999999999997</v>
      </c>
      <c r="E137" s="81" t="s">
        <v>224</v>
      </c>
      <c r="F137" s="84" t="s">
        <v>223</v>
      </c>
      <c r="G137" s="216">
        <v>0.16666666666666699</v>
      </c>
      <c r="H137" s="214">
        <v>0.63333333333333297</v>
      </c>
      <c r="I137" s="214">
        <v>0</v>
      </c>
      <c r="J137" s="214">
        <v>0.5</v>
      </c>
      <c r="K137" s="214">
        <v>0.5</v>
      </c>
      <c r="L137" s="214">
        <v>1</v>
      </c>
      <c r="M137" s="214">
        <v>0.5</v>
      </c>
      <c r="N137" s="214">
        <v>0.5</v>
      </c>
      <c r="O137" s="214">
        <v>0</v>
      </c>
      <c r="P137" s="214">
        <v>1</v>
      </c>
      <c r="Q137" s="214">
        <v>0</v>
      </c>
      <c r="R137" s="214">
        <v>0.4</v>
      </c>
      <c r="S137" s="214">
        <v>0</v>
      </c>
      <c r="T137" s="215">
        <v>0.4</v>
      </c>
      <c r="U137" s="34"/>
      <c r="V137" s="34"/>
    </row>
    <row r="138" spans="1:22" x14ac:dyDescent="0.2">
      <c r="A138" s="81">
        <v>133</v>
      </c>
      <c r="B138" s="84" t="str">
        <f t="shared" si="6"/>
        <v>Mongolia</v>
      </c>
      <c r="C138" s="84" t="str">
        <f t="shared" si="7"/>
        <v>MNG</v>
      </c>
      <c r="D138" s="214">
        <f t="shared" si="8"/>
        <v>0.33749999999999997</v>
      </c>
      <c r="E138" s="81" t="s">
        <v>226</v>
      </c>
      <c r="F138" s="84" t="s">
        <v>225</v>
      </c>
      <c r="G138" s="216">
        <v>0.16666666666666699</v>
      </c>
      <c r="H138" s="214">
        <v>0.50833333333333297</v>
      </c>
      <c r="I138" s="214">
        <v>0</v>
      </c>
      <c r="J138" s="214">
        <v>0.5</v>
      </c>
      <c r="K138" s="214">
        <v>0.5</v>
      </c>
      <c r="L138" s="214">
        <v>1</v>
      </c>
      <c r="M138" s="214">
        <v>0.5</v>
      </c>
      <c r="N138" s="214">
        <v>0.5</v>
      </c>
      <c r="O138" s="214">
        <v>0</v>
      </c>
      <c r="P138" s="214">
        <v>0.25</v>
      </c>
      <c r="Q138" s="214">
        <v>0</v>
      </c>
      <c r="R138" s="214">
        <v>0.2</v>
      </c>
      <c r="S138" s="214">
        <v>0</v>
      </c>
      <c r="T138" s="215">
        <v>0.6</v>
      </c>
      <c r="U138" s="34"/>
      <c r="V138" s="34"/>
    </row>
    <row r="139" spans="1:22" x14ac:dyDescent="0.2">
      <c r="A139" s="81">
        <v>134</v>
      </c>
      <c r="B139" s="84" t="str">
        <f t="shared" si="6"/>
        <v>Northern Mariana Islands</v>
      </c>
      <c r="C139" s="84" t="str">
        <f t="shared" si="7"/>
        <v>MNP</v>
      </c>
      <c r="D139" s="214">
        <f t="shared" si="8"/>
        <v>0.90833333333333344</v>
      </c>
      <c r="E139" s="81" t="s">
        <v>732</v>
      </c>
      <c r="F139" s="84" t="s">
        <v>770</v>
      </c>
      <c r="G139" s="216">
        <v>1</v>
      </c>
      <c r="H139" s="214">
        <v>0.81666666666666698</v>
      </c>
      <c r="I139" s="214">
        <v>1</v>
      </c>
      <c r="J139" s="214">
        <v>0.5</v>
      </c>
      <c r="K139" s="214">
        <v>1</v>
      </c>
      <c r="L139" s="214">
        <v>1</v>
      </c>
      <c r="M139" s="214">
        <v>1</v>
      </c>
      <c r="N139" s="214">
        <v>1</v>
      </c>
      <c r="O139" s="214">
        <v>1</v>
      </c>
      <c r="P139" s="214">
        <v>1</v>
      </c>
      <c r="Q139" s="214">
        <v>1</v>
      </c>
      <c r="R139" s="214">
        <v>0.6</v>
      </c>
      <c r="S139" s="214">
        <v>1</v>
      </c>
      <c r="T139" s="215">
        <v>0.8</v>
      </c>
      <c r="U139" s="34"/>
      <c r="V139" s="34"/>
    </row>
    <row r="140" spans="1:22" x14ac:dyDescent="0.2">
      <c r="A140" s="81">
        <v>135</v>
      </c>
      <c r="B140" s="84" t="str">
        <f t="shared" si="6"/>
        <v>Mozambique</v>
      </c>
      <c r="C140" s="84" t="str">
        <f t="shared" si="7"/>
        <v>MOZ</v>
      </c>
      <c r="D140" s="214">
        <f t="shared" si="8"/>
        <v>0.15138888888888899</v>
      </c>
      <c r="E140" s="81" t="s">
        <v>228</v>
      </c>
      <c r="F140" s="84" t="s">
        <v>227</v>
      </c>
      <c r="G140" s="216">
        <v>0</v>
      </c>
      <c r="H140" s="214">
        <v>0.30277777777777798</v>
      </c>
      <c r="I140" s="214">
        <v>0</v>
      </c>
      <c r="J140" s="214">
        <v>0</v>
      </c>
      <c r="K140" s="214">
        <v>0</v>
      </c>
      <c r="L140" s="214">
        <v>0.66666666666666696</v>
      </c>
      <c r="M140" s="214">
        <v>0</v>
      </c>
      <c r="N140" s="214">
        <v>0</v>
      </c>
      <c r="O140" s="214">
        <v>0</v>
      </c>
      <c r="P140" s="214">
        <v>0.75</v>
      </c>
      <c r="Q140" s="214">
        <v>0</v>
      </c>
      <c r="R140" s="214">
        <v>0.2</v>
      </c>
      <c r="S140" s="214">
        <v>0</v>
      </c>
      <c r="T140" s="215">
        <v>0.2</v>
      </c>
      <c r="U140" s="34"/>
      <c r="V140" s="34"/>
    </row>
    <row r="141" spans="1:22" x14ac:dyDescent="0.2">
      <c r="A141" s="81">
        <v>136</v>
      </c>
      <c r="B141" s="84" t="str">
        <f t="shared" si="6"/>
        <v>Mauritania</v>
      </c>
      <c r="C141" s="84" t="str">
        <f t="shared" si="7"/>
        <v>MRT</v>
      </c>
      <c r="D141" s="214">
        <f t="shared" si="8"/>
        <v>0.37916666666666698</v>
      </c>
      <c r="E141" s="81" t="s">
        <v>230</v>
      </c>
      <c r="F141" s="84" t="s">
        <v>229</v>
      </c>
      <c r="G141" s="216">
        <v>0.16666666666666699</v>
      </c>
      <c r="H141" s="214">
        <v>0.59166666666666701</v>
      </c>
      <c r="I141" s="214">
        <v>0</v>
      </c>
      <c r="J141" s="214">
        <v>0.5</v>
      </c>
      <c r="K141" s="214">
        <v>0.5</v>
      </c>
      <c r="L141" s="214">
        <v>1</v>
      </c>
      <c r="M141" s="214">
        <v>0.5</v>
      </c>
      <c r="N141" s="214">
        <v>0.5</v>
      </c>
      <c r="O141" s="214">
        <v>0</v>
      </c>
      <c r="P141" s="214">
        <v>0.75</v>
      </c>
      <c r="Q141" s="214">
        <v>0</v>
      </c>
      <c r="R141" s="214">
        <v>0.4</v>
      </c>
      <c r="S141" s="214">
        <v>0</v>
      </c>
      <c r="T141" s="215">
        <v>0.4</v>
      </c>
      <c r="U141" s="34"/>
      <c r="V141" s="34"/>
    </row>
    <row r="142" spans="1:22" x14ac:dyDescent="0.2">
      <c r="A142" s="81">
        <v>137</v>
      </c>
      <c r="B142" s="84" t="str">
        <f t="shared" si="6"/>
        <v>Mauritius</v>
      </c>
      <c r="C142" s="84" t="str">
        <f t="shared" si="7"/>
        <v>MUS</v>
      </c>
      <c r="D142" s="214">
        <f t="shared" si="8"/>
        <v>0.37916666666666698</v>
      </c>
      <c r="E142" s="81" t="s">
        <v>232</v>
      </c>
      <c r="F142" s="84" t="s">
        <v>231</v>
      </c>
      <c r="G142" s="216">
        <v>0.16666666666666699</v>
      </c>
      <c r="H142" s="214">
        <v>0.59166666666666701</v>
      </c>
      <c r="I142" s="214">
        <v>0</v>
      </c>
      <c r="J142" s="214">
        <v>0.5</v>
      </c>
      <c r="K142" s="214">
        <v>0.5</v>
      </c>
      <c r="L142" s="214">
        <v>1</v>
      </c>
      <c r="M142" s="214">
        <v>0.5</v>
      </c>
      <c r="N142" s="214">
        <v>0.5</v>
      </c>
      <c r="O142" s="214">
        <v>0</v>
      </c>
      <c r="P142" s="214">
        <v>0.75</v>
      </c>
      <c r="Q142" s="214">
        <v>0</v>
      </c>
      <c r="R142" s="214">
        <v>0.4</v>
      </c>
      <c r="S142" s="214">
        <v>0</v>
      </c>
      <c r="T142" s="215">
        <v>0.4</v>
      </c>
      <c r="U142" s="34"/>
      <c r="V142" s="34"/>
    </row>
    <row r="143" spans="1:22" x14ac:dyDescent="0.2">
      <c r="A143" s="81">
        <v>138</v>
      </c>
      <c r="B143" s="84" t="str">
        <f t="shared" si="6"/>
        <v>Malawi</v>
      </c>
      <c r="C143" s="84" t="str">
        <f t="shared" si="7"/>
        <v>MWI</v>
      </c>
      <c r="D143" s="214">
        <f t="shared" si="8"/>
        <v>0.29305555555555562</v>
      </c>
      <c r="E143" s="81" t="s">
        <v>234</v>
      </c>
      <c r="F143" s="84" t="s">
        <v>233</v>
      </c>
      <c r="G143" s="216">
        <v>8.3333333333333301E-2</v>
      </c>
      <c r="H143" s="214">
        <v>0.50277777777777799</v>
      </c>
      <c r="I143" s="214">
        <v>0</v>
      </c>
      <c r="J143" s="214">
        <v>0.5</v>
      </c>
      <c r="K143" s="214">
        <v>0</v>
      </c>
      <c r="L143" s="214">
        <v>0.66666666666666696</v>
      </c>
      <c r="M143" s="214">
        <v>0.5</v>
      </c>
      <c r="N143" s="214">
        <v>0.5</v>
      </c>
      <c r="O143" s="214">
        <v>0</v>
      </c>
      <c r="P143" s="214">
        <v>0.75</v>
      </c>
      <c r="Q143" s="214">
        <v>0</v>
      </c>
      <c r="R143" s="214">
        <v>0.4</v>
      </c>
      <c r="S143" s="214">
        <v>0</v>
      </c>
      <c r="T143" s="215">
        <v>0.2</v>
      </c>
      <c r="U143" s="34"/>
      <c r="V143" s="34"/>
    </row>
    <row r="144" spans="1:22" x14ac:dyDescent="0.2">
      <c r="A144" s="81">
        <v>139</v>
      </c>
      <c r="B144" s="84" t="str">
        <f t="shared" si="6"/>
        <v>Malaysia</v>
      </c>
      <c r="C144" s="84" t="str">
        <f t="shared" si="7"/>
        <v>MYS</v>
      </c>
      <c r="D144" s="214">
        <f t="shared" si="8"/>
        <v>0.22916666666666649</v>
      </c>
      <c r="E144" s="81" t="s">
        <v>236</v>
      </c>
      <c r="F144" s="84" t="s">
        <v>235</v>
      </c>
      <c r="G144" s="216">
        <v>0</v>
      </c>
      <c r="H144" s="214">
        <v>0.45833333333333298</v>
      </c>
      <c r="I144" s="214">
        <v>0</v>
      </c>
      <c r="J144" s="214">
        <v>0.5</v>
      </c>
      <c r="K144" s="214">
        <v>0</v>
      </c>
      <c r="L144" s="214">
        <v>1</v>
      </c>
      <c r="M144" s="214">
        <v>0</v>
      </c>
      <c r="N144" s="214">
        <v>0</v>
      </c>
      <c r="O144" s="214">
        <v>0</v>
      </c>
      <c r="P144" s="214">
        <v>0.25</v>
      </c>
      <c r="Q144" s="214">
        <v>0</v>
      </c>
      <c r="R144" s="214">
        <v>0.4</v>
      </c>
      <c r="S144" s="214">
        <v>0</v>
      </c>
      <c r="T144" s="215">
        <v>0.6</v>
      </c>
      <c r="U144" s="34"/>
      <c r="V144" s="34"/>
    </row>
    <row r="145" spans="1:22" x14ac:dyDescent="0.2">
      <c r="A145" s="81">
        <v>140</v>
      </c>
      <c r="B145" s="84" t="str">
        <f t="shared" si="6"/>
        <v>Namibia</v>
      </c>
      <c r="C145" s="84" t="str">
        <f t="shared" si="7"/>
        <v>NAM</v>
      </c>
      <c r="D145" s="214">
        <f t="shared" si="8"/>
        <v>0.37916666666666698</v>
      </c>
      <c r="E145" s="81" t="s">
        <v>238</v>
      </c>
      <c r="F145" s="84" t="s">
        <v>237</v>
      </c>
      <c r="G145" s="216">
        <v>0.16666666666666699</v>
      </c>
      <c r="H145" s="214">
        <v>0.59166666666666701</v>
      </c>
      <c r="I145" s="214">
        <v>0</v>
      </c>
      <c r="J145" s="214">
        <v>0.5</v>
      </c>
      <c r="K145" s="214">
        <v>0.5</v>
      </c>
      <c r="L145" s="214">
        <v>1</v>
      </c>
      <c r="M145" s="214">
        <v>0.5</v>
      </c>
      <c r="N145" s="214">
        <v>0.5</v>
      </c>
      <c r="O145" s="214">
        <v>0</v>
      </c>
      <c r="P145" s="214">
        <v>0.75</v>
      </c>
      <c r="Q145" s="214">
        <v>0</v>
      </c>
      <c r="R145" s="214">
        <v>0.4</v>
      </c>
      <c r="S145" s="214">
        <v>0</v>
      </c>
      <c r="T145" s="215">
        <v>0.4</v>
      </c>
      <c r="U145" s="34"/>
      <c r="V145" s="34"/>
    </row>
    <row r="146" spans="1:22" x14ac:dyDescent="0.2">
      <c r="A146" s="81">
        <v>141</v>
      </c>
      <c r="B146" s="84" t="str">
        <f t="shared" si="6"/>
        <v>New Caledonia</v>
      </c>
      <c r="C146" s="84" t="str">
        <f t="shared" si="7"/>
        <v>NCL</v>
      </c>
      <c r="D146" s="214">
        <f t="shared" si="8"/>
        <v>0.8916666666666665</v>
      </c>
      <c r="E146" s="81" t="s">
        <v>733</v>
      </c>
      <c r="F146" s="84" t="s">
        <v>771</v>
      </c>
      <c r="G146" s="216">
        <v>1</v>
      </c>
      <c r="H146" s="214">
        <v>0.78333333333333299</v>
      </c>
      <c r="I146" s="214">
        <v>1</v>
      </c>
      <c r="J146" s="214">
        <v>0.5</v>
      </c>
      <c r="K146" s="214">
        <v>1</v>
      </c>
      <c r="L146" s="214">
        <v>1</v>
      </c>
      <c r="M146" s="214">
        <v>1</v>
      </c>
      <c r="N146" s="214">
        <v>1</v>
      </c>
      <c r="O146" s="214">
        <v>1</v>
      </c>
      <c r="P146" s="214">
        <v>1</v>
      </c>
      <c r="Q146" s="214">
        <v>1</v>
      </c>
      <c r="R146" s="214">
        <v>0.4</v>
      </c>
      <c r="S146" s="214">
        <v>1</v>
      </c>
      <c r="T146" s="215">
        <v>0.8</v>
      </c>
      <c r="U146" s="34"/>
      <c r="V146" s="34"/>
    </row>
    <row r="147" spans="1:22" x14ac:dyDescent="0.2">
      <c r="A147" s="81">
        <v>142</v>
      </c>
      <c r="B147" s="84" t="str">
        <f t="shared" si="6"/>
        <v>Niger</v>
      </c>
      <c r="C147" s="84" t="str">
        <f t="shared" si="7"/>
        <v>NER</v>
      </c>
      <c r="D147" s="214">
        <f t="shared" si="8"/>
        <v>0.29305555555555562</v>
      </c>
      <c r="E147" s="81" t="s">
        <v>240</v>
      </c>
      <c r="F147" s="84" t="s">
        <v>239</v>
      </c>
      <c r="G147" s="216">
        <v>8.3333333333333301E-2</v>
      </c>
      <c r="H147" s="214">
        <v>0.50277777777777799</v>
      </c>
      <c r="I147" s="214">
        <v>0</v>
      </c>
      <c r="J147" s="214">
        <v>0.5</v>
      </c>
      <c r="K147" s="214">
        <v>0</v>
      </c>
      <c r="L147" s="214">
        <v>0.66666666666666696</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0.102777777777778</v>
      </c>
      <c r="E148" s="81" t="s">
        <v>242</v>
      </c>
      <c r="F148" s="84" t="s">
        <v>241</v>
      </c>
      <c r="G148" s="216">
        <v>0</v>
      </c>
      <c r="H148" s="214">
        <v>0.20555555555555599</v>
      </c>
      <c r="I148" s="214">
        <v>0</v>
      </c>
      <c r="J148" s="214">
        <v>0</v>
      </c>
      <c r="K148" s="214">
        <v>0</v>
      </c>
      <c r="L148" s="214">
        <v>0.33333333333333298</v>
      </c>
      <c r="M148" s="214">
        <v>0</v>
      </c>
      <c r="N148" s="214">
        <v>0</v>
      </c>
      <c r="O148" s="214">
        <v>0</v>
      </c>
      <c r="P148" s="214">
        <v>0.5</v>
      </c>
      <c r="Q148" s="214">
        <v>0</v>
      </c>
      <c r="R148" s="214">
        <v>0.2</v>
      </c>
      <c r="S148" s="214">
        <v>0</v>
      </c>
      <c r="T148" s="215">
        <v>0.2</v>
      </c>
      <c r="U148" s="34"/>
      <c r="V148" s="34"/>
    </row>
    <row r="149" spans="1:22" x14ac:dyDescent="0.2">
      <c r="A149" s="81">
        <v>144</v>
      </c>
      <c r="B149" s="84" t="str">
        <f t="shared" si="6"/>
        <v>Nicaragua</v>
      </c>
      <c r="C149" s="84" t="str">
        <f t="shared" si="7"/>
        <v>NIC</v>
      </c>
      <c r="D149" s="214">
        <f t="shared" si="8"/>
        <v>0.25555555555555565</v>
      </c>
      <c r="E149" s="81" t="s">
        <v>244</v>
      </c>
      <c r="F149" s="84" t="s">
        <v>243</v>
      </c>
      <c r="G149" s="216">
        <v>8.3333333333333301E-2</v>
      </c>
      <c r="H149" s="214">
        <v>0.42777777777777798</v>
      </c>
      <c r="I149" s="214">
        <v>0</v>
      </c>
      <c r="J149" s="214">
        <v>0.5</v>
      </c>
      <c r="K149" s="214">
        <v>0</v>
      </c>
      <c r="L149" s="214">
        <v>0.66666666666666696</v>
      </c>
      <c r="M149" s="214">
        <v>0.5</v>
      </c>
      <c r="N149" s="214">
        <v>0.5</v>
      </c>
      <c r="O149" s="214">
        <v>0</v>
      </c>
      <c r="P149" s="214">
        <v>0.5</v>
      </c>
      <c r="Q149" s="214">
        <v>0</v>
      </c>
      <c r="R149" s="214">
        <v>0.2</v>
      </c>
      <c r="S149" s="214">
        <v>0</v>
      </c>
      <c r="T149" s="215">
        <v>0.2</v>
      </c>
      <c r="U149" s="34"/>
      <c r="V149" s="34"/>
    </row>
    <row r="150" spans="1:22" x14ac:dyDescent="0.2">
      <c r="A150" s="81">
        <v>145</v>
      </c>
      <c r="B150" s="84" t="str">
        <f t="shared" si="6"/>
        <v>Netherlands</v>
      </c>
      <c r="C150" s="84" t="str">
        <f t="shared" si="7"/>
        <v>NLD</v>
      </c>
      <c r="D150" s="214">
        <f t="shared" si="8"/>
        <v>0.35416666666666663</v>
      </c>
      <c r="E150" s="81" t="s">
        <v>246</v>
      </c>
      <c r="F150" s="84" t="s">
        <v>245</v>
      </c>
      <c r="G150" s="216">
        <v>8.3333333333333301E-2</v>
      </c>
      <c r="H150" s="214">
        <v>0.625</v>
      </c>
      <c r="I150" s="214">
        <v>0</v>
      </c>
      <c r="J150" s="214">
        <v>0.5</v>
      </c>
      <c r="K150" s="214">
        <v>0</v>
      </c>
      <c r="L150" s="214">
        <v>1</v>
      </c>
      <c r="M150" s="214">
        <v>0.5</v>
      </c>
      <c r="N150" s="214">
        <v>0.5</v>
      </c>
      <c r="O150" s="214">
        <v>0</v>
      </c>
      <c r="P150" s="214">
        <v>0.75</v>
      </c>
      <c r="Q150" s="214">
        <v>0</v>
      </c>
      <c r="R150" s="214">
        <v>0.4</v>
      </c>
      <c r="S150" s="214">
        <v>0</v>
      </c>
      <c r="T150" s="215">
        <v>0.6</v>
      </c>
      <c r="U150" s="34"/>
      <c r="V150" s="34"/>
    </row>
    <row r="151" spans="1:22" x14ac:dyDescent="0.2">
      <c r="A151" s="81">
        <v>146</v>
      </c>
      <c r="B151" s="84" t="str">
        <f t="shared" si="6"/>
        <v>Norway</v>
      </c>
      <c r="C151" s="84" t="str">
        <f t="shared" si="7"/>
        <v>NOR</v>
      </c>
      <c r="D151" s="214">
        <f t="shared" si="8"/>
        <v>0.33750000000000013</v>
      </c>
      <c r="E151" s="81" t="s">
        <v>248</v>
      </c>
      <c r="F151" s="84" t="s">
        <v>247</v>
      </c>
      <c r="G151" s="216">
        <v>8.3333333333333301E-2</v>
      </c>
      <c r="H151" s="214">
        <v>0.59166666666666701</v>
      </c>
      <c r="I151" s="214">
        <v>0</v>
      </c>
      <c r="J151" s="214">
        <v>0.5</v>
      </c>
      <c r="K151" s="214">
        <v>0</v>
      </c>
      <c r="L151" s="214">
        <v>1</v>
      </c>
      <c r="M151" s="214">
        <v>0.5</v>
      </c>
      <c r="N151" s="214">
        <v>0.5</v>
      </c>
      <c r="O151" s="214">
        <v>0</v>
      </c>
      <c r="P151" s="214">
        <v>0.75</v>
      </c>
      <c r="Q151" s="214">
        <v>0</v>
      </c>
      <c r="R151" s="214">
        <v>0.4</v>
      </c>
      <c r="S151" s="214">
        <v>0</v>
      </c>
      <c r="T151" s="215">
        <v>0.4</v>
      </c>
      <c r="U151" s="34"/>
      <c r="V151" s="34"/>
    </row>
    <row r="152" spans="1:22" x14ac:dyDescent="0.2">
      <c r="A152" s="81">
        <v>147</v>
      </c>
      <c r="B152" s="84" t="str">
        <f t="shared" si="6"/>
        <v>Nepal</v>
      </c>
      <c r="C152" s="84" t="str">
        <f t="shared" si="7"/>
        <v>NPL</v>
      </c>
      <c r="D152" s="214">
        <f t="shared" si="8"/>
        <v>0.34166666666666662</v>
      </c>
      <c r="E152" s="81" t="s">
        <v>250</v>
      </c>
      <c r="F152" s="84" t="s">
        <v>249</v>
      </c>
      <c r="G152" s="216">
        <v>8.3333333333333301E-2</v>
      </c>
      <c r="H152" s="214">
        <v>0.6</v>
      </c>
      <c r="I152" s="214">
        <v>0</v>
      </c>
      <c r="J152" s="214">
        <v>0.5</v>
      </c>
      <c r="K152" s="214">
        <v>0</v>
      </c>
      <c r="L152" s="214">
        <v>1</v>
      </c>
      <c r="M152" s="214">
        <v>0.5</v>
      </c>
      <c r="N152" s="214">
        <v>0.5</v>
      </c>
      <c r="O152" s="214">
        <v>0</v>
      </c>
      <c r="P152" s="214">
        <v>1</v>
      </c>
      <c r="Q152" s="214">
        <v>0</v>
      </c>
      <c r="R152" s="214">
        <v>0.4</v>
      </c>
      <c r="S152" s="214">
        <v>0</v>
      </c>
      <c r="T152" s="215">
        <v>0.2</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0.35416666666666663</v>
      </c>
      <c r="E154" s="81" t="s">
        <v>254</v>
      </c>
      <c r="F154" s="84" t="s">
        <v>253</v>
      </c>
      <c r="G154" s="216">
        <v>8.3333333333333301E-2</v>
      </c>
      <c r="H154" s="214">
        <v>0.625</v>
      </c>
      <c r="I154" s="214">
        <v>0</v>
      </c>
      <c r="J154" s="214">
        <v>0.5</v>
      </c>
      <c r="K154" s="214">
        <v>0</v>
      </c>
      <c r="L154" s="214">
        <v>1</v>
      </c>
      <c r="M154" s="214">
        <v>0.5</v>
      </c>
      <c r="N154" s="214">
        <v>0.5</v>
      </c>
      <c r="O154" s="214">
        <v>0</v>
      </c>
      <c r="P154" s="214">
        <v>0.75</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0.15138888888888899</v>
      </c>
      <c r="E156" s="81" t="s">
        <v>258</v>
      </c>
      <c r="F156" s="84" t="s">
        <v>257</v>
      </c>
      <c r="G156" s="216">
        <v>0</v>
      </c>
      <c r="H156" s="214">
        <v>0.30277777777777798</v>
      </c>
      <c r="I156" s="214">
        <v>0</v>
      </c>
      <c r="J156" s="214">
        <v>0.5</v>
      </c>
      <c r="K156" s="214">
        <v>0</v>
      </c>
      <c r="L156" s="214">
        <v>0.66666666666666696</v>
      </c>
      <c r="M156" s="214">
        <v>0</v>
      </c>
      <c r="N156" s="214">
        <v>0</v>
      </c>
      <c r="O156" s="214">
        <v>0</v>
      </c>
      <c r="P156" s="214">
        <v>0.25</v>
      </c>
      <c r="Q156" s="214">
        <v>0</v>
      </c>
      <c r="R156" s="214">
        <v>0.2</v>
      </c>
      <c r="S156" s="214">
        <v>0</v>
      </c>
      <c r="T156" s="215">
        <v>0.2</v>
      </c>
      <c r="U156" s="34"/>
      <c r="V156" s="34"/>
    </row>
    <row r="157" spans="1:22" x14ac:dyDescent="0.2">
      <c r="A157" s="81">
        <v>152</v>
      </c>
      <c r="B157" s="84" t="str">
        <f t="shared" si="6"/>
        <v>Panama</v>
      </c>
      <c r="C157" s="84" t="str">
        <f t="shared" si="7"/>
        <v>PAN</v>
      </c>
      <c r="D157" s="214">
        <f t="shared" si="8"/>
        <v>0.31666666666666665</v>
      </c>
      <c r="E157" s="81" t="s">
        <v>260</v>
      </c>
      <c r="F157" s="84" t="s">
        <v>259</v>
      </c>
      <c r="G157" s="216">
        <v>8.3333333333333301E-2</v>
      </c>
      <c r="H157" s="214">
        <v>0.55000000000000004</v>
      </c>
      <c r="I157" s="214">
        <v>0</v>
      </c>
      <c r="J157" s="214">
        <v>0.5</v>
      </c>
      <c r="K157" s="214">
        <v>0</v>
      </c>
      <c r="L157" s="214">
        <v>1</v>
      </c>
      <c r="M157" s="214">
        <v>0.5</v>
      </c>
      <c r="N157" s="214">
        <v>0.5</v>
      </c>
      <c r="O157" s="214">
        <v>0</v>
      </c>
      <c r="P157" s="214">
        <v>0.5</v>
      </c>
      <c r="Q157" s="214">
        <v>0</v>
      </c>
      <c r="R157" s="214">
        <v>0.4</v>
      </c>
      <c r="S157" s="214">
        <v>0</v>
      </c>
      <c r="T157" s="215">
        <v>0.4</v>
      </c>
      <c r="U157" s="34"/>
      <c r="V157" s="34"/>
    </row>
    <row r="158" spans="1:22" x14ac:dyDescent="0.2">
      <c r="A158" s="81">
        <v>153</v>
      </c>
      <c r="B158" s="84" t="str">
        <f t="shared" si="6"/>
        <v>Peru</v>
      </c>
      <c r="C158" s="84" t="str">
        <f t="shared" si="7"/>
        <v>PER</v>
      </c>
      <c r="D158" s="214">
        <f t="shared" si="8"/>
        <v>0.1791666666666665</v>
      </c>
      <c r="E158" s="81" t="s">
        <v>262</v>
      </c>
      <c r="F158" s="84" t="s">
        <v>261</v>
      </c>
      <c r="G158" s="216">
        <v>0</v>
      </c>
      <c r="H158" s="214">
        <v>0.358333333333333</v>
      </c>
      <c r="I158" s="214">
        <v>0</v>
      </c>
      <c r="J158" s="214">
        <v>0.5</v>
      </c>
      <c r="K158" s="214">
        <v>0</v>
      </c>
      <c r="L158" s="214">
        <v>1</v>
      </c>
      <c r="M158" s="214">
        <v>0</v>
      </c>
      <c r="N158" s="214">
        <v>0</v>
      </c>
      <c r="O158" s="214">
        <v>0</v>
      </c>
      <c r="P158" s="214">
        <v>0.25</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0.26250000000000012</v>
      </c>
      <c r="E159" s="81" t="s">
        <v>264</v>
      </c>
      <c r="F159" s="84" t="s">
        <v>263</v>
      </c>
      <c r="G159" s="216">
        <v>8.3333333333333301E-2</v>
      </c>
      <c r="H159" s="214">
        <v>0.44166666666666698</v>
      </c>
      <c r="I159" s="214">
        <v>0</v>
      </c>
      <c r="J159" s="214">
        <v>0.5</v>
      </c>
      <c r="K159" s="214">
        <v>0</v>
      </c>
      <c r="L159" s="214">
        <v>1</v>
      </c>
      <c r="M159" s="214">
        <v>0.5</v>
      </c>
      <c r="N159" s="214">
        <v>0.5</v>
      </c>
      <c r="O159" s="214">
        <v>0</v>
      </c>
      <c r="P159" s="214">
        <v>0.25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0.30000000000000016</v>
      </c>
      <c r="E161" s="81" t="s">
        <v>268</v>
      </c>
      <c r="F161" s="84" t="s">
        <v>267</v>
      </c>
      <c r="G161" s="216">
        <v>8.3333333333333301E-2</v>
      </c>
      <c r="H161" s="214">
        <v>0.51666666666666705</v>
      </c>
      <c r="I161" s="214">
        <v>0</v>
      </c>
      <c r="J161" s="214">
        <v>0.5</v>
      </c>
      <c r="K161" s="214">
        <v>0.5</v>
      </c>
      <c r="L161" s="214">
        <v>1</v>
      </c>
      <c r="M161" s="214">
        <v>0</v>
      </c>
      <c r="N161" s="214">
        <v>0</v>
      </c>
      <c r="O161" s="214">
        <v>0</v>
      </c>
      <c r="P161" s="214">
        <v>1</v>
      </c>
      <c r="Q161" s="214">
        <v>0</v>
      </c>
      <c r="R161" s="214">
        <v>0.4</v>
      </c>
      <c r="S161" s="214">
        <v>0</v>
      </c>
      <c r="T161" s="215">
        <v>0.2</v>
      </c>
      <c r="U161" s="34"/>
      <c r="V161" s="34"/>
    </row>
    <row r="162" spans="1:22" x14ac:dyDescent="0.2">
      <c r="A162" s="81">
        <v>157</v>
      </c>
      <c r="B162" s="84" t="str">
        <f t="shared" si="6"/>
        <v>Poland</v>
      </c>
      <c r="C162" s="84" t="str">
        <f t="shared" si="7"/>
        <v>POL</v>
      </c>
      <c r="D162" s="214">
        <f t="shared" si="8"/>
        <v>0.29583333333333311</v>
      </c>
      <c r="E162" s="81" t="s">
        <v>270</v>
      </c>
      <c r="F162" s="84" t="s">
        <v>269</v>
      </c>
      <c r="G162" s="216">
        <v>8.3333333333333301E-2</v>
      </c>
      <c r="H162" s="214">
        <v>0.50833333333333297</v>
      </c>
      <c r="I162" s="214">
        <v>0</v>
      </c>
      <c r="J162" s="214">
        <v>0.5</v>
      </c>
      <c r="K162" s="214">
        <v>0</v>
      </c>
      <c r="L162" s="214">
        <v>1</v>
      </c>
      <c r="M162" s="214">
        <v>0.5</v>
      </c>
      <c r="N162" s="214">
        <v>0.5</v>
      </c>
      <c r="O162" s="214">
        <v>0</v>
      </c>
      <c r="P162" s="214">
        <v>0.25</v>
      </c>
      <c r="Q162" s="214">
        <v>0</v>
      </c>
      <c r="R162" s="214">
        <v>0.4</v>
      </c>
      <c r="S162" s="214">
        <v>0</v>
      </c>
      <c r="T162" s="215">
        <v>0.4</v>
      </c>
      <c r="U162" s="34"/>
      <c r="V162" s="34"/>
    </row>
    <row r="163" spans="1:22" x14ac:dyDescent="0.2">
      <c r="A163" s="81">
        <v>158</v>
      </c>
      <c r="B163" s="84" t="str">
        <f t="shared" si="6"/>
        <v>Puerto Rico</v>
      </c>
      <c r="C163" s="84" t="str">
        <f t="shared" si="7"/>
        <v>PRI</v>
      </c>
      <c r="D163" s="214">
        <f t="shared" si="8"/>
        <v>0.71250000000000002</v>
      </c>
      <c r="E163" s="81" t="s">
        <v>734</v>
      </c>
      <c r="F163" s="84" t="s">
        <v>772</v>
      </c>
      <c r="G163" s="216">
        <v>0.83333333333333304</v>
      </c>
      <c r="H163" s="214">
        <v>0.59166666666666701</v>
      </c>
      <c r="I163" s="214">
        <v>1</v>
      </c>
      <c r="J163" s="214">
        <v>0.5</v>
      </c>
      <c r="K163" s="214">
        <v>0.5</v>
      </c>
      <c r="L163" s="214">
        <v>1</v>
      </c>
      <c r="M163" s="214">
        <v>0.5</v>
      </c>
      <c r="N163" s="214">
        <v>0.5</v>
      </c>
      <c r="O163" s="214">
        <v>1</v>
      </c>
      <c r="P163" s="214">
        <v>0.75</v>
      </c>
      <c r="Q163" s="214">
        <v>1</v>
      </c>
      <c r="R163" s="214">
        <v>0.6</v>
      </c>
      <c r="S163" s="214">
        <v>1</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773</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0.33750000000000013</v>
      </c>
      <c r="E165" s="81" t="s">
        <v>273</v>
      </c>
      <c r="F165" s="84" t="s">
        <v>272</v>
      </c>
      <c r="G165" s="216">
        <v>8.3333333333333301E-2</v>
      </c>
      <c r="H165" s="214">
        <v>0.59166666666666701</v>
      </c>
      <c r="I165" s="214">
        <v>0</v>
      </c>
      <c r="J165" s="214">
        <v>0.5</v>
      </c>
      <c r="K165" s="214">
        <v>0</v>
      </c>
      <c r="L165" s="214">
        <v>1</v>
      </c>
      <c r="M165" s="214">
        <v>0.5</v>
      </c>
      <c r="N165" s="214">
        <v>0.5</v>
      </c>
      <c r="O165" s="214">
        <v>0</v>
      </c>
      <c r="P165" s="214">
        <v>0.75</v>
      </c>
      <c r="Q165" s="214">
        <v>0</v>
      </c>
      <c r="R165" s="214">
        <v>0.2</v>
      </c>
      <c r="S165" s="214">
        <v>0</v>
      </c>
      <c r="T165" s="215">
        <v>0.6</v>
      </c>
      <c r="U165" s="34"/>
      <c r="V165" s="34"/>
    </row>
    <row r="166" spans="1:22" x14ac:dyDescent="0.2">
      <c r="A166" s="81">
        <v>161</v>
      </c>
      <c r="B166" s="84" t="str">
        <f t="shared" si="6"/>
        <v>Paraguay</v>
      </c>
      <c r="C166" s="84" t="str">
        <f t="shared" si="7"/>
        <v>PRY</v>
      </c>
      <c r="D166" s="214">
        <f t="shared" si="8"/>
        <v>0.30000000000000016</v>
      </c>
      <c r="E166" s="81" t="s">
        <v>275</v>
      </c>
      <c r="F166" s="84" t="s">
        <v>274</v>
      </c>
      <c r="G166" s="216">
        <v>8.3333333333333301E-2</v>
      </c>
      <c r="H166" s="214">
        <v>0.51666666666666705</v>
      </c>
      <c r="I166" s="214">
        <v>0</v>
      </c>
      <c r="J166" s="214">
        <v>0.5</v>
      </c>
      <c r="K166" s="214">
        <v>0</v>
      </c>
      <c r="L166" s="214">
        <v>1</v>
      </c>
      <c r="M166" s="214">
        <v>0.5</v>
      </c>
      <c r="N166" s="214">
        <v>0.5</v>
      </c>
      <c r="O166" s="214">
        <v>0</v>
      </c>
      <c r="P166" s="214">
        <v>0.5</v>
      </c>
      <c r="Q166" s="214">
        <v>0</v>
      </c>
      <c r="R166" s="214">
        <v>0.2</v>
      </c>
      <c r="S166" s="214">
        <v>0</v>
      </c>
      <c r="T166" s="215">
        <v>0.4</v>
      </c>
      <c r="U166" s="34"/>
      <c r="V166" s="34"/>
    </row>
    <row r="167" spans="1:22" x14ac:dyDescent="0.2">
      <c r="A167" s="81">
        <v>162</v>
      </c>
      <c r="B167" s="84" t="str">
        <f t="shared" si="6"/>
        <v>West Bank and Gaza</v>
      </c>
      <c r="C167" s="84" t="str">
        <f t="shared" si="7"/>
        <v>PSE</v>
      </c>
      <c r="D167" s="214">
        <f t="shared" si="8"/>
        <v>0.44166666666666654</v>
      </c>
      <c r="E167" s="81" t="s">
        <v>735</v>
      </c>
      <c r="F167" s="84" t="s">
        <v>774</v>
      </c>
      <c r="G167" s="216">
        <v>0.33333333333333298</v>
      </c>
      <c r="H167" s="214">
        <v>0.55000000000000004</v>
      </c>
      <c r="I167" s="214">
        <v>1</v>
      </c>
      <c r="J167" s="214">
        <v>0.5</v>
      </c>
      <c r="K167" s="214">
        <v>0.5</v>
      </c>
      <c r="L167" s="214">
        <v>1</v>
      </c>
      <c r="M167" s="214">
        <v>0.5</v>
      </c>
      <c r="N167" s="214">
        <v>0.5</v>
      </c>
      <c r="O167" s="214">
        <v>0</v>
      </c>
      <c r="P167" s="214">
        <v>0.5</v>
      </c>
      <c r="Q167" s="214">
        <v>0</v>
      </c>
      <c r="R167" s="214">
        <v>0.6</v>
      </c>
      <c r="S167" s="214">
        <v>0</v>
      </c>
      <c r="T167" s="215">
        <v>0.2</v>
      </c>
      <c r="U167" s="34"/>
      <c r="V167" s="34"/>
    </row>
    <row r="168" spans="1:22" x14ac:dyDescent="0.2">
      <c r="A168" s="81">
        <v>163</v>
      </c>
      <c r="B168" s="84" t="str">
        <f t="shared" si="6"/>
        <v>French Polynesia</v>
      </c>
      <c r="C168" s="84" t="str">
        <f t="shared" si="7"/>
        <v>PYF</v>
      </c>
      <c r="D168" s="214">
        <f t="shared" si="8"/>
        <v>0.90833333333333344</v>
      </c>
      <c r="E168" s="81" t="s">
        <v>736</v>
      </c>
      <c r="F168" s="84" t="s">
        <v>775</v>
      </c>
      <c r="G168" s="216">
        <v>1</v>
      </c>
      <c r="H168" s="214">
        <v>0.81666666666666698</v>
      </c>
      <c r="I168" s="214">
        <v>1</v>
      </c>
      <c r="J168" s="214">
        <v>0.5</v>
      </c>
      <c r="K168" s="214">
        <v>1</v>
      </c>
      <c r="L168" s="214">
        <v>1</v>
      </c>
      <c r="M168" s="214">
        <v>1</v>
      </c>
      <c r="N168" s="214">
        <v>1</v>
      </c>
      <c r="O168" s="214">
        <v>1</v>
      </c>
      <c r="P168" s="214">
        <v>1</v>
      </c>
      <c r="Q168" s="214">
        <v>1</v>
      </c>
      <c r="R168" s="214">
        <v>0.6</v>
      </c>
      <c r="S168" s="214">
        <v>1</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0.30416666666666664</v>
      </c>
      <c r="E172" s="81" t="s">
        <v>283</v>
      </c>
      <c r="F172" s="84" t="s">
        <v>282</v>
      </c>
      <c r="G172" s="216">
        <v>8.3333333333333301E-2</v>
      </c>
      <c r="H172" s="214">
        <v>0.52500000000000002</v>
      </c>
      <c r="I172" s="214">
        <v>0</v>
      </c>
      <c r="J172" s="214">
        <v>0.5</v>
      </c>
      <c r="K172" s="214">
        <v>0</v>
      </c>
      <c r="L172" s="214">
        <v>1</v>
      </c>
      <c r="M172" s="214">
        <v>0.5</v>
      </c>
      <c r="N172" s="214">
        <v>0.5</v>
      </c>
      <c r="O172" s="214">
        <v>0</v>
      </c>
      <c r="P172" s="214">
        <v>0.75</v>
      </c>
      <c r="Q172" s="214">
        <v>0</v>
      </c>
      <c r="R172" s="214">
        <v>0.4</v>
      </c>
      <c r="S172" s="214">
        <v>0</v>
      </c>
      <c r="T172" s="215">
        <v>0</v>
      </c>
      <c r="U172" s="34"/>
      <c r="V172" s="34"/>
    </row>
    <row r="173" spans="1:22" x14ac:dyDescent="0.2">
      <c r="A173" s="81">
        <v>168</v>
      </c>
      <c r="B173" s="84" t="str">
        <f t="shared" si="6"/>
        <v>Saudi Arabia</v>
      </c>
      <c r="C173" s="84" t="str">
        <f t="shared" si="7"/>
        <v>SAU</v>
      </c>
      <c r="D173" s="214">
        <f t="shared" si="8"/>
        <v>0.2333333333333335</v>
      </c>
      <c r="E173" s="81" t="s">
        <v>285</v>
      </c>
      <c r="F173" s="84" t="s">
        <v>284</v>
      </c>
      <c r="G173" s="216">
        <v>0</v>
      </c>
      <c r="H173" s="214">
        <v>0.46666666666666701</v>
      </c>
      <c r="I173" s="214">
        <v>0</v>
      </c>
      <c r="J173" s="214">
        <v>0.5</v>
      </c>
      <c r="K173" s="214">
        <v>0</v>
      </c>
      <c r="L173" s="214">
        <v>1</v>
      </c>
      <c r="M173" s="214">
        <v>0</v>
      </c>
      <c r="N173" s="214">
        <v>0</v>
      </c>
      <c r="O173" s="214">
        <v>0</v>
      </c>
      <c r="P173" s="214">
        <v>0.5</v>
      </c>
      <c r="Q173" s="214">
        <v>0</v>
      </c>
      <c r="R173" s="214">
        <v>0.4</v>
      </c>
      <c r="S173" s="214">
        <v>0</v>
      </c>
      <c r="T173" s="215">
        <v>0.4</v>
      </c>
      <c r="U173" s="34"/>
      <c r="V173" s="34"/>
    </row>
    <row r="174" spans="1:22" x14ac:dyDescent="0.2">
      <c r="A174" s="81">
        <v>169</v>
      </c>
      <c r="B174" s="84" t="str">
        <f t="shared" si="6"/>
        <v>Sudan</v>
      </c>
      <c r="C174" s="84" t="str">
        <f t="shared" si="7"/>
        <v>SDN</v>
      </c>
      <c r="D174" s="214">
        <f t="shared" si="8"/>
        <v>0.20277777777777767</v>
      </c>
      <c r="E174" s="81" t="s">
        <v>287</v>
      </c>
      <c r="F174" s="84" t="s">
        <v>286</v>
      </c>
      <c r="G174" s="216">
        <v>8.3333333333333301E-2</v>
      </c>
      <c r="H174" s="214">
        <v>0.32222222222222202</v>
      </c>
      <c r="I174" s="214">
        <v>0</v>
      </c>
      <c r="J174" s="214">
        <v>0</v>
      </c>
      <c r="K174" s="214">
        <v>0</v>
      </c>
      <c r="L174" s="214">
        <v>0.33333333333333298</v>
      </c>
      <c r="M174" s="214">
        <v>0.5</v>
      </c>
      <c r="N174" s="214">
        <v>0.5</v>
      </c>
      <c r="O174" s="214">
        <v>0</v>
      </c>
      <c r="P174" s="214">
        <v>0.5</v>
      </c>
      <c r="Q174" s="214">
        <v>0</v>
      </c>
      <c r="R174" s="214">
        <v>0.4</v>
      </c>
      <c r="S174" s="214">
        <v>0</v>
      </c>
      <c r="T174" s="215">
        <v>0.2</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0.4833333333333335</v>
      </c>
      <c r="E177" s="81" t="s">
        <v>293</v>
      </c>
      <c r="F177" s="84" t="s">
        <v>292</v>
      </c>
      <c r="G177" s="216">
        <v>0.25</v>
      </c>
      <c r="H177" s="214">
        <v>0.71666666666666701</v>
      </c>
      <c r="I177" s="214">
        <v>0</v>
      </c>
      <c r="J177" s="214">
        <v>0.5</v>
      </c>
      <c r="K177" s="214">
        <v>0.5</v>
      </c>
      <c r="L177" s="214">
        <v>1</v>
      </c>
      <c r="M177" s="214">
        <v>1</v>
      </c>
      <c r="N177" s="214">
        <v>1</v>
      </c>
      <c r="O177" s="214">
        <v>0</v>
      </c>
      <c r="P177" s="214">
        <v>1</v>
      </c>
      <c r="Q177" s="214">
        <v>0</v>
      </c>
      <c r="R177" s="214">
        <v>0.2</v>
      </c>
      <c r="S177" s="214">
        <v>0</v>
      </c>
      <c r="T177" s="215">
        <v>0.6</v>
      </c>
      <c r="U177" s="34"/>
      <c r="V177" s="34"/>
    </row>
    <row r="178" spans="1:22" x14ac:dyDescent="0.2">
      <c r="A178" s="81">
        <v>173</v>
      </c>
      <c r="B178" s="84" t="str">
        <f t="shared" si="6"/>
        <v>Sierra Leone</v>
      </c>
      <c r="C178" s="84" t="str">
        <f t="shared" si="7"/>
        <v>SLE</v>
      </c>
      <c r="D178" s="214">
        <f t="shared" si="8"/>
        <v>0.23749999999999999</v>
      </c>
      <c r="E178" s="81" t="s">
        <v>295</v>
      </c>
      <c r="F178" s="84" t="s">
        <v>294</v>
      </c>
      <c r="G178" s="216">
        <v>0</v>
      </c>
      <c r="H178" s="214">
        <v>0.47499999999999998</v>
      </c>
      <c r="I178" s="214">
        <v>0</v>
      </c>
      <c r="J178" s="214">
        <v>0.5</v>
      </c>
      <c r="K178" s="214">
        <v>0</v>
      </c>
      <c r="L178" s="214">
        <v>1</v>
      </c>
      <c r="M178" s="214">
        <v>0</v>
      </c>
      <c r="N178" s="214">
        <v>0</v>
      </c>
      <c r="O178" s="214">
        <v>0</v>
      </c>
      <c r="P178" s="214">
        <v>0.75</v>
      </c>
      <c r="Q178" s="214">
        <v>0</v>
      </c>
      <c r="R178" s="214">
        <v>0.4</v>
      </c>
      <c r="S178" s="214">
        <v>0</v>
      </c>
      <c r="T178" s="215">
        <v>0.2</v>
      </c>
      <c r="U178" s="34"/>
      <c r="V178" s="34"/>
    </row>
    <row r="179" spans="1:22" x14ac:dyDescent="0.2">
      <c r="A179" s="81">
        <v>174</v>
      </c>
      <c r="B179" s="84" t="str">
        <f t="shared" si="6"/>
        <v>El Salvador</v>
      </c>
      <c r="C179" s="84" t="str">
        <f t="shared" si="7"/>
        <v>SLV</v>
      </c>
      <c r="D179" s="214">
        <f t="shared" si="8"/>
        <v>0.25555555555555565</v>
      </c>
      <c r="E179" s="81" t="s">
        <v>297</v>
      </c>
      <c r="F179" s="84" t="s">
        <v>296</v>
      </c>
      <c r="G179" s="216">
        <v>8.3333333333333301E-2</v>
      </c>
      <c r="H179" s="214">
        <v>0.42777777777777798</v>
      </c>
      <c r="I179" s="214">
        <v>0</v>
      </c>
      <c r="J179" s="214">
        <v>0.5</v>
      </c>
      <c r="K179" s="214">
        <v>0</v>
      </c>
      <c r="L179" s="214">
        <v>0.66666666666666696</v>
      </c>
      <c r="M179" s="214">
        <v>0.5</v>
      </c>
      <c r="N179" s="214">
        <v>0.5</v>
      </c>
      <c r="O179" s="214">
        <v>0</v>
      </c>
      <c r="P179" s="214">
        <v>0.5</v>
      </c>
      <c r="Q179" s="214">
        <v>0</v>
      </c>
      <c r="R179" s="214">
        <v>0.2</v>
      </c>
      <c r="S179" s="214">
        <v>0</v>
      </c>
      <c r="T179" s="215">
        <v>0.2</v>
      </c>
      <c r="U179" s="34"/>
      <c r="V179" s="34"/>
    </row>
    <row r="180" spans="1:22" x14ac:dyDescent="0.2">
      <c r="A180" s="81">
        <v>175</v>
      </c>
      <c r="B180" s="84" t="str">
        <f t="shared" si="6"/>
        <v>San Marino</v>
      </c>
      <c r="C180" s="84" t="str">
        <f t="shared" si="7"/>
        <v>SMR</v>
      </c>
      <c r="D180" s="214">
        <f t="shared" si="8"/>
        <v>0.80416666666666647</v>
      </c>
      <c r="E180" s="81" t="s">
        <v>737</v>
      </c>
      <c r="F180" s="84" t="s">
        <v>776</v>
      </c>
      <c r="G180" s="216">
        <v>0.83333333333333304</v>
      </c>
      <c r="H180" s="214">
        <v>0.77500000000000002</v>
      </c>
      <c r="I180" s="214">
        <v>0</v>
      </c>
      <c r="J180" s="214">
        <v>0.5</v>
      </c>
      <c r="K180" s="214">
        <v>1</v>
      </c>
      <c r="L180" s="214">
        <v>1</v>
      </c>
      <c r="M180" s="214">
        <v>1</v>
      </c>
      <c r="N180" s="214">
        <v>1</v>
      </c>
      <c r="O180" s="214">
        <v>1</v>
      </c>
      <c r="P180" s="214">
        <v>0.75</v>
      </c>
      <c r="Q180" s="214">
        <v>1</v>
      </c>
      <c r="R180" s="214">
        <v>0.6</v>
      </c>
      <c r="S180" s="214">
        <v>1</v>
      </c>
      <c r="T180" s="215">
        <v>0.8</v>
      </c>
      <c r="U180" s="34"/>
      <c r="V180" s="34"/>
    </row>
    <row r="181" spans="1:22" x14ac:dyDescent="0.2">
      <c r="A181" s="81">
        <v>176</v>
      </c>
      <c r="B181" s="84" t="str">
        <f t="shared" si="6"/>
        <v>Somalia</v>
      </c>
      <c r="C181" s="84" t="str">
        <f t="shared" si="7"/>
        <v>SOM</v>
      </c>
      <c r="D181" s="214">
        <f t="shared" si="8"/>
        <v>0.30694444444444452</v>
      </c>
      <c r="E181" s="81" t="s">
        <v>299</v>
      </c>
      <c r="F181" s="84" t="s">
        <v>298</v>
      </c>
      <c r="G181" s="216">
        <v>0.16666666666666699</v>
      </c>
      <c r="H181" s="214">
        <v>0.44722222222222202</v>
      </c>
      <c r="I181" s="214">
        <v>0</v>
      </c>
      <c r="J181" s="214">
        <v>0.5</v>
      </c>
      <c r="K181" s="214">
        <v>0.5</v>
      </c>
      <c r="L181" s="214">
        <v>0.33333333333333298</v>
      </c>
      <c r="M181" s="214">
        <v>0.5</v>
      </c>
      <c r="N181" s="214">
        <v>0.5</v>
      </c>
      <c r="O181" s="214">
        <v>0</v>
      </c>
      <c r="P181" s="214">
        <v>0.75</v>
      </c>
      <c r="Q181" s="214">
        <v>0</v>
      </c>
      <c r="R181" s="214">
        <v>0.4</v>
      </c>
      <c r="S181" s="214">
        <v>0</v>
      </c>
      <c r="T181" s="215">
        <v>0.2</v>
      </c>
      <c r="U181" s="34"/>
      <c r="V181" s="34"/>
    </row>
    <row r="182" spans="1:22" x14ac:dyDescent="0.2">
      <c r="A182" s="81">
        <v>177</v>
      </c>
      <c r="B182" s="84" t="str">
        <f t="shared" si="6"/>
        <v>Serbia</v>
      </c>
      <c r="C182" s="84" t="str">
        <f t="shared" si="7"/>
        <v>SRB</v>
      </c>
      <c r="D182" s="214">
        <f t="shared" si="8"/>
        <v>0.31666666666666665</v>
      </c>
      <c r="E182" s="81" t="s">
        <v>301</v>
      </c>
      <c r="F182" s="84" t="s">
        <v>300</v>
      </c>
      <c r="G182" s="216">
        <v>8.3333333333333301E-2</v>
      </c>
      <c r="H182" s="214">
        <v>0.55000000000000004</v>
      </c>
      <c r="I182" s="214">
        <v>0</v>
      </c>
      <c r="J182" s="214">
        <v>0.5</v>
      </c>
      <c r="K182" s="214">
        <v>0</v>
      </c>
      <c r="L182" s="214">
        <v>1</v>
      </c>
      <c r="M182" s="214">
        <v>0.5</v>
      </c>
      <c r="N182" s="214">
        <v>0.5</v>
      </c>
      <c r="O182" s="214">
        <v>0</v>
      </c>
      <c r="P182" s="214">
        <v>0.5</v>
      </c>
      <c r="Q182" s="214">
        <v>0</v>
      </c>
      <c r="R182" s="214">
        <v>0.4</v>
      </c>
      <c r="S182" s="214">
        <v>0</v>
      </c>
      <c r="T182" s="215">
        <v>0.4</v>
      </c>
      <c r="U182" s="34"/>
      <c r="V182" s="34"/>
    </row>
    <row r="183" spans="1:22" x14ac:dyDescent="0.2">
      <c r="A183" s="81">
        <v>178</v>
      </c>
      <c r="B183" s="84" t="str">
        <f t="shared" si="6"/>
        <v>South Sudan</v>
      </c>
      <c r="C183" s="84" t="str">
        <f t="shared" si="7"/>
        <v>SSD</v>
      </c>
      <c r="D183" s="214">
        <f t="shared" si="8"/>
        <v>0.38194444444444448</v>
      </c>
      <c r="E183" s="81" t="s">
        <v>303</v>
      </c>
      <c r="F183" s="84" t="s">
        <v>302</v>
      </c>
      <c r="G183" s="216">
        <v>0.25</v>
      </c>
      <c r="H183" s="214">
        <v>0.51388888888888895</v>
      </c>
      <c r="I183" s="214">
        <v>0</v>
      </c>
      <c r="J183" s="214">
        <v>0</v>
      </c>
      <c r="K183" s="214">
        <v>0.5</v>
      </c>
      <c r="L183" s="214">
        <v>0.33333333333333298</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838</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0.37916666666666698</v>
      </c>
      <c r="E185" s="81" t="s">
        <v>306</v>
      </c>
      <c r="F185" s="84" t="s">
        <v>305</v>
      </c>
      <c r="G185" s="216">
        <v>0.16666666666666699</v>
      </c>
      <c r="H185" s="214">
        <v>0.59166666666666701</v>
      </c>
      <c r="I185" s="214">
        <v>0</v>
      </c>
      <c r="J185" s="214">
        <v>0.5</v>
      </c>
      <c r="K185" s="214">
        <v>0.5</v>
      </c>
      <c r="L185" s="214">
        <v>1</v>
      </c>
      <c r="M185" s="214">
        <v>0.5</v>
      </c>
      <c r="N185" s="214">
        <v>0.5</v>
      </c>
      <c r="O185" s="214">
        <v>0</v>
      </c>
      <c r="P185" s="214">
        <v>0.75</v>
      </c>
      <c r="Q185" s="214">
        <v>0</v>
      </c>
      <c r="R185" s="214">
        <v>0.4</v>
      </c>
      <c r="S185" s="214">
        <v>0</v>
      </c>
      <c r="T185" s="215">
        <v>0.4</v>
      </c>
      <c r="U185" s="34"/>
      <c r="V185" s="34"/>
    </row>
    <row r="186" spans="1:22" x14ac:dyDescent="0.2">
      <c r="A186" s="81">
        <v>181</v>
      </c>
      <c r="B186" s="84" t="str">
        <f t="shared" si="6"/>
        <v>Slovak Republic</v>
      </c>
      <c r="C186" s="84" t="str">
        <f t="shared" si="7"/>
        <v>SVK</v>
      </c>
      <c r="D186" s="214">
        <f t="shared" si="8"/>
        <v>0.35416666666666663</v>
      </c>
      <c r="E186" s="81" t="s">
        <v>307</v>
      </c>
      <c r="F186" s="84" t="s">
        <v>777</v>
      </c>
      <c r="G186" s="216">
        <v>8.3333333333333301E-2</v>
      </c>
      <c r="H186" s="214">
        <v>0.625</v>
      </c>
      <c r="I186" s="214">
        <v>0</v>
      </c>
      <c r="J186" s="214">
        <v>0.5</v>
      </c>
      <c r="K186" s="214">
        <v>0</v>
      </c>
      <c r="L186" s="214">
        <v>1</v>
      </c>
      <c r="M186" s="214">
        <v>0.5</v>
      </c>
      <c r="N186" s="214">
        <v>0.5</v>
      </c>
      <c r="O186" s="214">
        <v>0</v>
      </c>
      <c r="P186" s="214">
        <v>0.75</v>
      </c>
      <c r="Q186" s="214">
        <v>0</v>
      </c>
      <c r="R186" s="214">
        <v>0.4</v>
      </c>
      <c r="S186" s="214">
        <v>0</v>
      </c>
      <c r="T186" s="215">
        <v>0.6</v>
      </c>
      <c r="U186" s="34"/>
      <c r="V186" s="34"/>
    </row>
    <row r="187" spans="1:22" x14ac:dyDescent="0.2">
      <c r="A187" s="81">
        <v>182</v>
      </c>
      <c r="B187" s="84" t="str">
        <f t="shared" si="6"/>
        <v>Slovenia</v>
      </c>
      <c r="C187" s="84" t="str">
        <f t="shared" si="7"/>
        <v>SVN</v>
      </c>
      <c r="D187" s="214">
        <f t="shared" si="8"/>
        <v>0.39583333333333348</v>
      </c>
      <c r="E187" s="81" t="s">
        <v>309</v>
      </c>
      <c r="F187" s="84" t="s">
        <v>308</v>
      </c>
      <c r="G187" s="216">
        <v>0.16666666666666699</v>
      </c>
      <c r="H187" s="214">
        <v>0.625</v>
      </c>
      <c r="I187" s="214">
        <v>0</v>
      </c>
      <c r="J187" s="214">
        <v>0.5</v>
      </c>
      <c r="K187" s="214">
        <v>0.5</v>
      </c>
      <c r="L187" s="214">
        <v>1</v>
      </c>
      <c r="M187" s="214">
        <v>0.5</v>
      </c>
      <c r="N187" s="214">
        <v>0.5</v>
      </c>
      <c r="O187" s="214">
        <v>0</v>
      </c>
      <c r="P187" s="214">
        <v>0.75</v>
      </c>
      <c r="Q187" s="214">
        <v>0</v>
      </c>
      <c r="R187" s="214">
        <v>0.4</v>
      </c>
      <c r="S187" s="214">
        <v>0</v>
      </c>
      <c r="T187" s="215">
        <v>0.6</v>
      </c>
      <c r="U187" s="34"/>
      <c r="V187" s="34"/>
    </row>
    <row r="188" spans="1:22" x14ac:dyDescent="0.2">
      <c r="A188" s="81">
        <v>183</v>
      </c>
      <c r="B188" s="84" t="str">
        <f t="shared" si="6"/>
        <v>Sweden</v>
      </c>
      <c r="C188" s="84" t="str">
        <f t="shared" si="7"/>
        <v>SWE</v>
      </c>
      <c r="D188" s="214">
        <f t="shared" si="8"/>
        <v>0.35416666666666663</v>
      </c>
      <c r="E188" s="81" t="s">
        <v>311</v>
      </c>
      <c r="F188" s="84" t="s">
        <v>310</v>
      </c>
      <c r="G188" s="216">
        <v>8.3333333333333301E-2</v>
      </c>
      <c r="H188" s="214">
        <v>0.625</v>
      </c>
      <c r="I188" s="214">
        <v>0</v>
      </c>
      <c r="J188" s="214">
        <v>0.5</v>
      </c>
      <c r="K188" s="214">
        <v>0</v>
      </c>
      <c r="L188" s="214">
        <v>1</v>
      </c>
      <c r="M188" s="214">
        <v>0.5</v>
      </c>
      <c r="N188" s="214">
        <v>0.5</v>
      </c>
      <c r="O188" s="214">
        <v>0</v>
      </c>
      <c r="P188" s="214">
        <v>0.75</v>
      </c>
      <c r="Q188" s="214">
        <v>0</v>
      </c>
      <c r="R188" s="214">
        <v>0.4</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0.92500000000000004</v>
      </c>
      <c r="E190" s="81" t="s">
        <v>738</v>
      </c>
      <c r="F190" s="84" t="s">
        <v>778</v>
      </c>
      <c r="G190" s="216">
        <v>1</v>
      </c>
      <c r="H190" s="214">
        <v>0.85</v>
      </c>
      <c r="I190" s="214">
        <v>1</v>
      </c>
      <c r="J190" s="214">
        <v>0.5</v>
      </c>
      <c r="K190" s="214">
        <v>1</v>
      </c>
      <c r="L190" s="214">
        <v>1</v>
      </c>
      <c r="M190" s="214">
        <v>1</v>
      </c>
      <c r="N190" s="214">
        <v>1</v>
      </c>
      <c r="O190" s="214">
        <v>1</v>
      </c>
      <c r="P190" s="214">
        <v>1</v>
      </c>
      <c r="Q190" s="214">
        <v>1</v>
      </c>
      <c r="R190" s="214">
        <v>0.8</v>
      </c>
      <c r="S190" s="214">
        <v>1</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0.24861111111111114</v>
      </c>
      <c r="E192" s="81" t="s">
        <v>316</v>
      </c>
      <c r="F192" s="84" t="s">
        <v>779</v>
      </c>
      <c r="G192" s="216">
        <v>8.3333333333333301E-2</v>
      </c>
      <c r="H192" s="214">
        <v>0.41388888888888897</v>
      </c>
      <c r="I192" s="214">
        <v>0</v>
      </c>
      <c r="J192" s="214">
        <v>0.5</v>
      </c>
      <c r="K192" s="214">
        <v>0</v>
      </c>
      <c r="L192" s="214">
        <v>0.33333333333333298</v>
      </c>
      <c r="M192" s="214">
        <v>0.5</v>
      </c>
      <c r="N192" s="214">
        <v>0.5</v>
      </c>
      <c r="O192" s="214">
        <v>0</v>
      </c>
      <c r="P192" s="214">
        <v>0.75</v>
      </c>
      <c r="Q192" s="214">
        <v>0</v>
      </c>
      <c r="R192" s="214">
        <v>0.2</v>
      </c>
      <c r="S192" s="214">
        <v>0</v>
      </c>
      <c r="T192" s="215">
        <v>0.2</v>
      </c>
      <c r="U192" s="34"/>
      <c r="V192" s="34"/>
    </row>
    <row r="193" spans="1:22" x14ac:dyDescent="0.2">
      <c r="A193" s="81">
        <v>188</v>
      </c>
      <c r="B193" s="84" t="str">
        <f t="shared" si="6"/>
        <v>Turks and Caicos Islands</v>
      </c>
      <c r="C193" s="84" t="str">
        <f t="shared" si="7"/>
        <v>TCA</v>
      </c>
      <c r="D193" s="214">
        <f t="shared" si="8"/>
        <v>0.90833333333333344</v>
      </c>
      <c r="E193" s="81" t="s">
        <v>739</v>
      </c>
      <c r="F193" s="84" t="s">
        <v>780</v>
      </c>
      <c r="G193" s="216">
        <v>1</v>
      </c>
      <c r="H193" s="214">
        <v>0.81666666666666698</v>
      </c>
      <c r="I193" s="214">
        <v>1</v>
      </c>
      <c r="J193" s="214">
        <v>0.5</v>
      </c>
      <c r="K193" s="214">
        <v>1</v>
      </c>
      <c r="L193" s="214">
        <v>1</v>
      </c>
      <c r="M193" s="214">
        <v>1</v>
      </c>
      <c r="N193" s="214">
        <v>1</v>
      </c>
      <c r="O193" s="214">
        <v>1</v>
      </c>
      <c r="P193" s="214">
        <v>1</v>
      </c>
      <c r="Q193" s="214">
        <v>1</v>
      </c>
      <c r="R193" s="214">
        <v>0.6</v>
      </c>
      <c r="S193" s="214">
        <v>1</v>
      </c>
      <c r="T193" s="215">
        <v>0.8</v>
      </c>
      <c r="U193" s="34"/>
      <c r="V193" s="34"/>
    </row>
    <row r="194" spans="1:22" x14ac:dyDescent="0.2">
      <c r="A194" s="81">
        <v>189</v>
      </c>
      <c r="B194" s="84" t="str">
        <f t="shared" si="6"/>
        <v>Chad</v>
      </c>
      <c r="C194" s="84" t="str">
        <f t="shared" si="7"/>
        <v>TCD</v>
      </c>
      <c r="D194" s="214">
        <f t="shared" si="8"/>
        <v>0.29305555555555562</v>
      </c>
      <c r="E194" s="81" t="s">
        <v>318</v>
      </c>
      <c r="F194" s="84" t="s">
        <v>317</v>
      </c>
      <c r="G194" s="216">
        <v>8.3333333333333301E-2</v>
      </c>
      <c r="H194" s="214">
        <v>0.50277777777777799</v>
      </c>
      <c r="I194" s="214">
        <v>0</v>
      </c>
      <c r="J194" s="214">
        <v>0.5</v>
      </c>
      <c r="K194" s="214">
        <v>0</v>
      </c>
      <c r="L194" s="214">
        <v>0.66666666666666696</v>
      </c>
      <c r="M194" s="214">
        <v>0.5</v>
      </c>
      <c r="N194" s="214">
        <v>0.5</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0.36249999999999999</v>
      </c>
      <c r="E195" s="81" t="s">
        <v>320</v>
      </c>
      <c r="F195" s="84" t="s">
        <v>319</v>
      </c>
      <c r="G195" s="216">
        <v>8.3333333333333301E-2</v>
      </c>
      <c r="H195" s="214">
        <v>0.52500000000000002</v>
      </c>
      <c r="I195" s="214">
        <v>0</v>
      </c>
      <c r="J195" s="214">
        <v>0.5</v>
      </c>
      <c r="K195" s="214">
        <v>0</v>
      </c>
      <c r="L195" s="214">
        <v>1</v>
      </c>
      <c r="M195" s="214">
        <v>0.5</v>
      </c>
      <c r="N195" s="214">
        <v>0.5</v>
      </c>
      <c r="O195" s="214">
        <v>0</v>
      </c>
      <c r="P195" s="214">
        <v>0.75</v>
      </c>
      <c r="Q195" s="214">
        <v>0</v>
      </c>
      <c r="R195" s="214">
        <v>0.4</v>
      </c>
      <c r="S195" s="214">
        <v>0</v>
      </c>
      <c r="T195" s="215">
        <v>0</v>
      </c>
      <c r="U195" s="34"/>
      <c r="V195" s="34"/>
    </row>
    <row r="196" spans="1:22" x14ac:dyDescent="0.2">
      <c r="E196" s="81" t="s">
        <v>322</v>
      </c>
      <c r="F196" s="84" t="s">
        <v>321</v>
      </c>
      <c r="G196" s="216">
        <v>0</v>
      </c>
      <c r="H196" s="214">
        <v>0.391666666666667</v>
      </c>
      <c r="I196" s="214">
        <v>0</v>
      </c>
      <c r="J196" s="214">
        <v>0.5</v>
      </c>
      <c r="K196" s="214">
        <v>0</v>
      </c>
      <c r="L196" s="214">
        <v>1</v>
      </c>
      <c r="M196" s="214">
        <v>0</v>
      </c>
      <c r="N196" s="214">
        <v>0</v>
      </c>
      <c r="O196" s="214">
        <v>0</v>
      </c>
      <c r="P196" s="214">
        <v>0.25</v>
      </c>
      <c r="Q196" s="214">
        <v>0</v>
      </c>
      <c r="R196" s="214">
        <v>0.4</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0.4</v>
      </c>
      <c r="S197" s="214">
        <v>0</v>
      </c>
      <c r="T197" s="215">
        <v>0.2</v>
      </c>
    </row>
    <row r="198" spans="1:22" x14ac:dyDescent="0.2">
      <c r="E198" s="81" t="s">
        <v>326</v>
      </c>
      <c r="F198" s="84" t="s">
        <v>325</v>
      </c>
      <c r="G198" s="216">
        <v>0.16666666666666699</v>
      </c>
      <c r="H198" s="214">
        <v>0.63333333333333297</v>
      </c>
      <c r="I198" s="214">
        <v>0</v>
      </c>
      <c r="J198" s="214">
        <v>0.5</v>
      </c>
      <c r="K198" s="214">
        <v>0.5</v>
      </c>
      <c r="L198" s="214">
        <v>1</v>
      </c>
      <c r="M198" s="214">
        <v>0.5</v>
      </c>
      <c r="N198" s="214">
        <v>0.5</v>
      </c>
      <c r="O198" s="214">
        <v>0</v>
      </c>
      <c r="P198" s="214">
        <v>1</v>
      </c>
      <c r="Q198" s="214">
        <v>0</v>
      </c>
      <c r="R198" s="214">
        <v>0.2</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0.78333333333333299</v>
      </c>
      <c r="I200" s="214">
        <v>0</v>
      </c>
      <c r="J200" s="214">
        <v>0.5</v>
      </c>
      <c r="K200" s="214">
        <v>0.5</v>
      </c>
      <c r="L200" s="214">
        <v>1</v>
      </c>
      <c r="M200" s="214">
        <v>1</v>
      </c>
      <c r="N200" s="214">
        <v>1</v>
      </c>
      <c r="O200" s="214">
        <v>0</v>
      </c>
      <c r="P200" s="214">
        <v>1</v>
      </c>
      <c r="Q200" s="214">
        <v>0</v>
      </c>
      <c r="R200" s="214">
        <v>0.4</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0.391666666666667</v>
      </c>
      <c r="I202" s="214">
        <v>0</v>
      </c>
      <c r="J202" s="214">
        <v>0.5</v>
      </c>
      <c r="K202" s="214">
        <v>0</v>
      </c>
      <c r="L202" s="214">
        <v>1</v>
      </c>
      <c r="M202" s="214">
        <v>0</v>
      </c>
      <c r="N202" s="214">
        <v>0</v>
      </c>
      <c r="O202" s="214">
        <v>0</v>
      </c>
      <c r="P202" s="214">
        <v>0.25</v>
      </c>
      <c r="Q202" s="214">
        <v>0</v>
      </c>
      <c r="R202" s="214">
        <v>0.2</v>
      </c>
      <c r="S202" s="214">
        <v>0</v>
      </c>
      <c r="T202" s="215">
        <v>0.4</v>
      </c>
    </row>
    <row r="203" spans="1:22" x14ac:dyDescent="0.2">
      <c r="E203" s="81" t="s">
        <v>335</v>
      </c>
      <c r="F203" s="84" t="s">
        <v>839</v>
      </c>
      <c r="G203" s="216">
        <v>0</v>
      </c>
      <c r="H203" s="214">
        <v>0.358333333333333</v>
      </c>
      <c r="I203" s="214">
        <v>0</v>
      </c>
      <c r="J203" s="214">
        <v>0.5</v>
      </c>
      <c r="K203" s="214">
        <v>0</v>
      </c>
      <c r="L203" s="214">
        <v>1</v>
      </c>
      <c r="M203" s="214">
        <v>0</v>
      </c>
      <c r="N203" s="214">
        <v>0</v>
      </c>
      <c r="O203" s="214">
        <v>0</v>
      </c>
      <c r="P203" s="214">
        <v>0.25</v>
      </c>
      <c r="Q203" s="214">
        <v>0</v>
      </c>
      <c r="R203" s="214">
        <v>0.2</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740</v>
      </c>
      <c r="F205" s="84" t="s">
        <v>781</v>
      </c>
      <c r="G205" s="216">
        <v>0.83333333333333304</v>
      </c>
      <c r="H205" s="214">
        <v>0.57499999999999996</v>
      </c>
      <c r="I205" s="214">
        <v>1</v>
      </c>
      <c r="J205" s="214">
        <v>0.5</v>
      </c>
      <c r="K205" s="214">
        <v>1</v>
      </c>
      <c r="L205" s="214">
        <v>1</v>
      </c>
      <c r="M205" s="214">
        <v>0</v>
      </c>
      <c r="N205" s="214">
        <v>0</v>
      </c>
      <c r="O205" s="214">
        <v>1</v>
      </c>
      <c r="P205" s="214">
        <v>0.75</v>
      </c>
      <c r="Q205" s="214">
        <v>1</v>
      </c>
      <c r="R205" s="214">
        <v>0.6</v>
      </c>
      <c r="S205" s="214">
        <v>1</v>
      </c>
      <c r="T205" s="215">
        <v>0.6</v>
      </c>
    </row>
    <row r="206" spans="1:22" x14ac:dyDescent="0.2">
      <c r="E206" s="81" t="s">
        <v>339</v>
      </c>
      <c r="F206" s="84" t="s">
        <v>338</v>
      </c>
      <c r="G206" s="216">
        <v>8.3333333333333301E-2</v>
      </c>
      <c r="H206" s="214">
        <v>0.47499999999999998</v>
      </c>
      <c r="I206" s="214">
        <v>0</v>
      </c>
      <c r="J206" s="214">
        <v>0</v>
      </c>
      <c r="K206" s="214">
        <v>0</v>
      </c>
      <c r="L206" s="214">
        <v>1</v>
      </c>
      <c r="M206" s="214">
        <v>0.5</v>
      </c>
      <c r="N206" s="214">
        <v>0.5</v>
      </c>
      <c r="O206" s="214">
        <v>0</v>
      </c>
      <c r="P206" s="214">
        <v>0.75</v>
      </c>
      <c r="Q206" s="214">
        <v>0</v>
      </c>
      <c r="R206" s="214">
        <v>0.2</v>
      </c>
      <c r="S206" s="214">
        <v>0</v>
      </c>
      <c r="T206" s="215">
        <v>0.4</v>
      </c>
    </row>
    <row r="207" spans="1:22" x14ac:dyDescent="0.2">
      <c r="E207" s="81" t="s">
        <v>341</v>
      </c>
      <c r="F207" s="84" t="s">
        <v>340</v>
      </c>
      <c r="G207" s="216">
        <v>0</v>
      </c>
      <c r="H207" s="214">
        <v>0.4</v>
      </c>
      <c r="I207" s="214">
        <v>0</v>
      </c>
      <c r="J207" s="214">
        <v>0.5</v>
      </c>
      <c r="K207" s="214">
        <v>0</v>
      </c>
      <c r="L207" s="214">
        <v>1</v>
      </c>
      <c r="M207" s="214">
        <v>0</v>
      </c>
      <c r="N207" s="214">
        <v>0</v>
      </c>
      <c r="O207" s="214">
        <v>0</v>
      </c>
      <c r="P207" s="214">
        <v>0.5</v>
      </c>
      <c r="Q207" s="214">
        <v>0</v>
      </c>
      <c r="R207" s="214">
        <v>0.2</v>
      </c>
      <c r="S207" s="214">
        <v>0</v>
      </c>
      <c r="T207" s="215">
        <v>0.2</v>
      </c>
    </row>
    <row r="208" spans="1:22" x14ac:dyDescent="0.2">
      <c r="E208" s="81" t="s">
        <v>343</v>
      </c>
      <c r="F208" s="84" t="s">
        <v>342</v>
      </c>
      <c r="G208" s="216">
        <v>0</v>
      </c>
      <c r="H208" s="214">
        <v>0.36666666666666697</v>
      </c>
      <c r="I208" s="214">
        <v>0</v>
      </c>
      <c r="J208" s="214">
        <v>0.5</v>
      </c>
      <c r="K208" s="214">
        <v>0</v>
      </c>
      <c r="L208" s="214">
        <v>1</v>
      </c>
      <c r="M208" s="214">
        <v>0</v>
      </c>
      <c r="N208" s="214">
        <v>0</v>
      </c>
      <c r="O208" s="214">
        <v>0</v>
      </c>
      <c r="P208" s="214">
        <v>0.5</v>
      </c>
      <c r="Q208" s="214">
        <v>0</v>
      </c>
      <c r="R208" s="214">
        <v>0.2</v>
      </c>
      <c r="S208" s="214">
        <v>0</v>
      </c>
      <c r="T208" s="215">
        <v>0</v>
      </c>
    </row>
    <row r="209" spans="5:20" x14ac:dyDescent="0.2">
      <c r="E209" s="81" t="s">
        <v>345</v>
      </c>
      <c r="F209" s="84" t="s">
        <v>344</v>
      </c>
      <c r="G209" s="216">
        <v>8.3333333333333301E-2</v>
      </c>
      <c r="H209" s="214">
        <v>0.47499999999999998</v>
      </c>
      <c r="I209" s="214">
        <v>0</v>
      </c>
      <c r="J209" s="214">
        <v>0.5</v>
      </c>
      <c r="K209" s="214">
        <v>0</v>
      </c>
      <c r="L209" s="214">
        <v>1</v>
      </c>
      <c r="M209" s="214">
        <v>0.5</v>
      </c>
      <c r="N209" s="214">
        <v>0.5</v>
      </c>
      <c r="O209" s="214">
        <v>0</v>
      </c>
      <c r="P209" s="214">
        <v>0.25</v>
      </c>
      <c r="Q209" s="214">
        <v>0</v>
      </c>
      <c r="R209" s="214">
        <v>0.2</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0.51666666666666705</v>
      </c>
      <c r="I211" s="214">
        <v>0</v>
      </c>
      <c r="J211" s="214">
        <v>0.5</v>
      </c>
      <c r="K211" s="214">
        <v>0</v>
      </c>
      <c r="L211" s="214">
        <v>1</v>
      </c>
      <c r="M211" s="214">
        <v>0.5</v>
      </c>
      <c r="N211" s="214">
        <v>0.5</v>
      </c>
      <c r="O211" s="214">
        <v>0</v>
      </c>
      <c r="P211" s="214">
        <v>0.5</v>
      </c>
      <c r="Q211" s="214">
        <v>0</v>
      </c>
      <c r="R211" s="214">
        <v>0.2</v>
      </c>
      <c r="S211" s="214">
        <v>0</v>
      </c>
      <c r="T211" s="215">
        <v>0.4</v>
      </c>
    </row>
    <row r="212" spans="5:20" x14ac:dyDescent="0.2">
      <c r="E212" s="81" t="s">
        <v>349</v>
      </c>
      <c r="F212" s="84" t="s">
        <v>782</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783</v>
      </c>
      <c r="G213" s="216">
        <v>8.3333333333333301E-2</v>
      </c>
      <c r="H213" s="214">
        <v>0.6</v>
      </c>
      <c r="I213" s="214">
        <v>0</v>
      </c>
      <c r="J213" s="214">
        <v>0.5</v>
      </c>
      <c r="K213" s="214">
        <v>0</v>
      </c>
      <c r="L213" s="214">
        <v>1</v>
      </c>
      <c r="M213" s="214">
        <v>0.5</v>
      </c>
      <c r="N213" s="214">
        <v>0.5</v>
      </c>
      <c r="O213" s="214">
        <v>0</v>
      </c>
      <c r="P213" s="214">
        <v>1</v>
      </c>
      <c r="Q213" s="214">
        <v>0</v>
      </c>
      <c r="R213" s="214">
        <v>0.4</v>
      </c>
      <c r="S213" s="214">
        <v>0</v>
      </c>
      <c r="T213" s="215">
        <v>0.2</v>
      </c>
    </row>
    <row r="214" spans="5:20" x14ac:dyDescent="0.2">
      <c r="E214" s="81" t="s">
        <v>741</v>
      </c>
      <c r="F214" s="84" t="s">
        <v>784</v>
      </c>
      <c r="G214" s="216">
        <v>1</v>
      </c>
      <c r="H214" s="214">
        <v>0.81666666666666698</v>
      </c>
      <c r="I214" s="214">
        <v>1</v>
      </c>
      <c r="J214" s="214">
        <v>0.5</v>
      </c>
      <c r="K214" s="214">
        <v>1</v>
      </c>
      <c r="L214" s="214">
        <v>1</v>
      </c>
      <c r="M214" s="214">
        <v>1</v>
      </c>
      <c r="N214" s="214">
        <v>1</v>
      </c>
      <c r="O214" s="214">
        <v>1</v>
      </c>
      <c r="P214" s="214">
        <v>1</v>
      </c>
      <c r="Q214" s="214">
        <v>1</v>
      </c>
      <c r="R214" s="214">
        <v>0.6</v>
      </c>
      <c r="S214" s="214">
        <v>1</v>
      </c>
      <c r="T214" s="215">
        <v>0.8</v>
      </c>
    </row>
    <row r="215" spans="5:20" x14ac:dyDescent="0.2">
      <c r="E215" s="81" t="s">
        <v>742</v>
      </c>
      <c r="F215" s="84" t="s">
        <v>785</v>
      </c>
      <c r="G215" s="216">
        <v>1</v>
      </c>
      <c r="H215" s="214">
        <v>0.81666666666666698</v>
      </c>
      <c r="I215" s="214">
        <v>1</v>
      </c>
      <c r="J215" s="214">
        <v>0.5</v>
      </c>
      <c r="K215" s="214">
        <v>1</v>
      </c>
      <c r="L215" s="214">
        <v>1</v>
      </c>
      <c r="M215" s="214">
        <v>1</v>
      </c>
      <c r="N215" s="214">
        <v>1</v>
      </c>
      <c r="O215" s="214">
        <v>1</v>
      </c>
      <c r="P215" s="214">
        <v>1</v>
      </c>
      <c r="Q215" s="214">
        <v>1</v>
      </c>
      <c r="R215" s="214">
        <v>0.6</v>
      </c>
      <c r="S215" s="214">
        <v>1</v>
      </c>
      <c r="T215" s="215">
        <v>0.8</v>
      </c>
    </row>
    <row r="216" spans="5:20" x14ac:dyDescent="0.2">
      <c r="E216" s="81" t="s">
        <v>351</v>
      </c>
      <c r="F216" s="84" t="s">
        <v>534</v>
      </c>
      <c r="G216" s="216">
        <v>0</v>
      </c>
      <c r="H216" s="214">
        <v>0.45833333333333298</v>
      </c>
      <c r="I216" s="214">
        <v>0</v>
      </c>
      <c r="J216" s="214">
        <v>0.5</v>
      </c>
      <c r="K216" s="214">
        <v>0</v>
      </c>
      <c r="L216" s="214">
        <v>1</v>
      </c>
      <c r="M216" s="214">
        <v>0</v>
      </c>
      <c r="N216" s="214">
        <v>0</v>
      </c>
      <c r="O216" s="214">
        <v>0</v>
      </c>
      <c r="P216" s="214">
        <v>0.25</v>
      </c>
      <c r="Q216" s="214">
        <v>0</v>
      </c>
      <c r="R216" s="214">
        <v>0.4</v>
      </c>
      <c r="S216" s="214">
        <v>0</v>
      </c>
      <c r="T216" s="215">
        <v>0.6</v>
      </c>
    </row>
    <row r="217" spans="5:20" x14ac:dyDescent="0.2">
      <c r="E217" s="81" t="s">
        <v>353</v>
      </c>
      <c r="F217" s="84" t="s">
        <v>352</v>
      </c>
      <c r="G217" s="216">
        <v>0.33333333333333298</v>
      </c>
      <c r="H217" s="214">
        <v>0.71666666666666701</v>
      </c>
      <c r="I217" s="214">
        <v>0</v>
      </c>
      <c r="J217" s="214">
        <v>0.5</v>
      </c>
      <c r="K217" s="214">
        <v>0.5</v>
      </c>
      <c r="L217" s="214">
        <v>1</v>
      </c>
      <c r="M217" s="214">
        <v>1</v>
      </c>
      <c r="N217" s="214">
        <v>1</v>
      </c>
      <c r="O217" s="214">
        <v>0</v>
      </c>
      <c r="P217" s="214">
        <v>1</v>
      </c>
      <c r="Q217" s="214">
        <v>0</v>
      </c>
      <c r="R217" s="214">
        <v>0.2</v>
      </c>
      <c r="S217" s="214">
        <v>0.5</v>
      </c>
      <c r="T217" s="215">
        <v>0.6</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743</v>
      </c>
      <c r="F219" s="84" t="s">
        <v>786</v>
      </c>
      <c r="G219" s="216">
        <v>0.83333333333333304</v>
      </c>
      <c r="H219" s="214">
        <v>0.73333333333333295</v>
      </c>
      <c r="I219" s="214">
        <v>1</v>
      </c>
      <c r="J219" s="214">
        <v>0.5</v>
      </c>
      <c r="K219" s="214">
        <v>1</v>
      </c>
      <c r="L219" s="214">
        <v>1</v>
      </c>
      <c r="M219" s="214">
        <v>0.5</v>
      </c>
      <c r="N219" s="214">
        <v>0.5</v>
      </c>
      <c r="O219" s="214">
        <v>1</v>
      </c>
      <c r="P219" s="214">
        <v>1</v>
      </c>
      <c r="Q219" s="214">
        <v>1</v>
      </c>
      <c r="R219" s="214">
        <v>0.8</v>
      </c>
      <c r="S219" s="214">
        <v>0.5</v>
      </c>
      <c r="T219" s="215">
        <v>0.6</v>
      </c>
    </row>
    <row r="220" spans="5:20" x14ac:dyDescent="0.2">
      <c r="E220" s="81" t="s">
        <v>356</v>
      </c>
      <c r="F220" s="84" t="s">
        <v>787</v>
      </c>
      <c r="G220" s="216">
        <v>8.3333333333333301E-2</v>
      </c>
      <c r="H220" s="214">
        <v>0.45555555555555599</v>
      </c>
      <c r="I220" s="214">
        <v>0</v>
      </c>
      <c r="J220" s="214">
        <v>0.5</v>
      </c>
      <c r="K220" s="214">
        <v>0</v>
      </c>
      <c r="L220" s="214">
        <v>0.33333333333333298</v>
      </c>
      <c r="M220" s="214">
        <v>0.5</v>
      </c>
      <c r="N220" s="214">
        <v>0.5</v>
      </c>
      <c r="O220" s="214">
        <v>0</v>
      </c>
      <c r="P220" s="214">
        <v>1</v>
      </c>
      <c r="Q220" s="214">
        <v>0</v>
      </c>
      <c r="R220" s="214">
        <v>0.2</v>
      </c>
      <c r="S220" s="214">
        <v>0</v>
      </c>
      <c r="T220" s="215">
        <v>0.2</v>
      </c>
    </row>
    <row r="221" spans="5:20" x14ac:dyDescent="0.2">
      <c r="E221" s="81" t="s">
        <v>358</v>
      </c>
      <c r="F221" s="84" t="s">
        <v>357</v>
      </c>
      <c r="G221" s="216">
        <v>0</v>
      </c>
      <c r="H221" s="214">
        <v>0.391666666666667</v>
      </c>
      <c r="I221" s="214">
        <v>0</v>
      </c>
      <c r="J221" s="214">
        <v>0.5</v>
      </c>
      <c r="K221" s="214">
        <v>0</v>
      </c>
      <c r="L221" s="214">
        <v>1</v>
      </c>
      <c r="M221" s="214">
        <v>0</v>
      </c>
      <c r="N221" s="214">
        <v>0</v>
      </c>
      <c r="O221" s="214">
        <v>0</v>
      </c>
      <c r="P221" s="214">
        <v>0.25</v>
      </c>
      <c r="Q221" s="214">
        <v>0</v>
      </c>
      <c r="R221" s="214">
        <v>0.4</v>
      </c>
      <c r="S221" s="214">
        <v>0</v>
      </c>
      <c r="T221" s="215">
        <v>0.2</v>
      </c>
    </row>
    <row r="222" spans="5:20" x14ac:dyDescent="0.2">
      <c r="E222" s="81" t="s">
        <v>360</v>
      </c>
      <c r="F222" s="84" t="s">
        <v>359</v>
      </c>
      <c r="G222" s="216">
        <v>0</v>
      </c>
      <c r="H222" s="214">
        <v>0.50833333333333297</v>
      </c>
      <c r="I222" s="214">
        <v>0</v>
      </c>
      <c r="J222" s="214">
        <v>0.5</v>
      </c>
      <c r="K222" s="214">
        <v>0</v>
      </c>
      <c r="L222" s="214">
        <v>1</v>
      </c>
      <c r="M222" s="214">
        <v>0</v>
      </c>
      <c r="N222" s="214">
        <v>0</v>
      </c>
      <c r="O222" s="214">
        <v>0</v>
      </c>
      <c r="P222" s="214">
        <v>0.75</v>
      </c>
      <c r="Q222" s="214">
        <v>0</v>
      </c>
      <c r="R222" s="214">
        <v>0.4</v>
      </c>
      <c r="S222" s="214">
        <v>0</v>
      </c>
      <c r="T222" s="215">
        <v>0.4</v>
      </c>
    </row>
    <row r="223" spans="5:20" x14ac:dyDescent="0.2">
      <c r="E223" s="81" t="s">
        <v>362</v>
      </c>
      <c r="F223" s="84" t="s">
        <v>361</v>
      </c>
      <c r="G223" s="216">
        <v>0.16666666666666699</v>
      </c>
      <c r="H223" s="214">
        <v>0.55833333333333302</v>
      </c>
      <c r="I223" s="214">
        <v>0</v>
      </c>
      <c r="J223" s="214">
        <v>0.5</v>
      </c>
      <c r="K223" s="214">
        <v>0.5</v>
      </c>
      <c r="L223" s="214">
        <v>1</v>
      </c>
      <c r="M223" s="214">
        <v>0.5</v>
      </c>
      <c r="N223" s="214">
        <v>0.5</v>
      </c>
      <c r="O223" s="214">
        <v>0</v>
      </c>
      <c r="P223" s="214">
        <v>0.75</v>
      </c>
      <c r="Q223" s="214">
        <v>0</v>
      </c>
      <c r="R223" s="214">
        <v>0.4</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7" priority="56" stopIfTrue="1" operator="greaterThanOrEqual">
      <formula>0</formula>
    </cfRule>
  </conditionalFormatting>
  <conditionalFormatting sqref="K3:L3">
    <cfRule type="expression" dxfId="16" priority="49" stopIfTrue="1">
      <formula>K3=""</formula>
    </cfRule>
  </conditionalFormatting>
  <conditionalFormatting sqref="L3">
    <cfRule type="expression" dxfId="15" priority="63">
      <formula>L3=10</formula>
    </cfRule>
    <cfRule type="cellIs" dxfId="14" priority="62" operator="between">
      <formula>7</formula>
      <formula>9.99</formula>
    </cfRule>
    <cfRule type="cellIs" dxfId="13" priority="61" operator="between">
      <formula>0</formula>
      <formula>6.999</formula>
    </cfRule>
  </conditionalFormatting>
  <conditionalFormatting sqref="M3">
    <cfRule type="cellIs" dxfId="12" priority="59" operator="between">
      <formula>7</formula>
      <formula>9.99</formula>
    </cfRule>
    <cfRule type="expression" dxfId="11" priority="60">
      <formula>M3=10</formula>
    </cfRule>
    <cfRule type="cellIs" dxfId="10" priority="46" operator="between">
      <formula>0</formula>
      <formula>6.999</formula>
    </cfRule>
    <cfRule type="expression" dxfId="9" priority="57">
      <formula>M3=""</formula>
    </cfRule>
    <cfRule type="expression" dxfId="8" priority="45">
      <formula>M3=""</formula>
    </cfRule>
    <cfRule type="expression" dxfId="7" priority="48">
      <formula>M3=10</formula>
    </cfRule>
    <cfRule type="cellIs" dxfId="6" priority="47" operator="between">
      <formula>7</formula>
      <formula>9.99</formula>
    </cfRule>
    <cfRule type="cellIs" dxfId="5"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745</v>
      </c>
      <c r="B2" t="s">
        <v>716</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746</v>
      </c>
      <c r="B6" t="s">
        <v>717</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747</v>
      </c>
      <c r="B10" t="s">
        <v>718</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748</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749</v>
      </c>
      <c r="B26" t="s">
        <v>719</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750</v>
      </c>
      <c r="B36" t="s">
        <v>720</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788</v>
      </c>
      <c r="B39" t="s">
        <v>69</v>
      </c>
      <c r="C39" t="s">
        <v>432</v>
      </c>
      <c r="D39" t="s">
        <v>429</v>
      </c>
    </row>
    <row r="40" spans="1:4" x14ac:dyDescent="0.2">
      <c r="A40" t="s">
        <v>70</v>
      </c>
      <c r="B40" t="s">
        <v>71</v>
      </c>
      <c r="C40" t="s">
        <v>432</v>
      </c>
      <c r="D40" t="s">
        <v>535</v>
      </c>
    </row>
    <row r="41" spans="1:4" x14ac:dyDescent="0.2">
      <c r="A41" t="s">
        <v>751</v>
      </c>
      <c r="B41" t="s">
        <v>72</v>
      </c>
      <c r="C41" t="s">
        <v>432</v>
      </c>
      <c r="D41" t="s">
        <v>429</v>
      </c>
    </row>
    <row r="42" spans="1:4" x14ac:dyDescent="0.2">
      <c r="A42" t="s">
        <v>752</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789</v>
      </c>
      <c r="B48" t="s">
        <v>721</v>
      </c>
      <c r="C48" t="s">
        <v>435</v>
      </c>
      <c r="D48" t="s">
        <v>409</v>
      </c>
    </row>
    <row r="49" spans="1:4" x14ac:dyDescent="0.2">
      <c r="A49" t="s">
        <v>753</v>
      </c>
      <c r="B49" t="s">
        <v>722</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754</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755</v>
      </c>
      <c r="B67" t="s">
        <v>723</v>
      </c>
      <c r="C67" t="s">
        <v>433</v>
      </c>
      <c r="D67" t="s">
        <v>409</v>
      </c>
    </row>
    <row r="68" spans="1:4" x14ac:dyDescent="0.2">
      <c r="A68" t="s">
        <v>756</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757</v>
      </c>
      <c r="B73" t="s">
        <v>724</v>
      </c>
      <c r="C73" t="s">
        <v>433</v>
      </c>
      <c r="D73" t="s">
        <v>409</v>
      </c>
    </row>
    <row r="74" spans="1:4" x14ac:dyDescent="0.2">
      <c r="A74" t="s">
        <v>126</v>
      </c>
      <c r="B74" t="s">
        <v>127</v>
      </c>
      <c r="C74" t="s">
        <v>432</v>
      </c>
      <c r="D74" t="s">
        <v>429</v>
      </c>
    </row>
    <row r="75" spans="1:4" x14ac:dyDescent="0.2">
      <c r="A75" t="s">
        <v>758</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759</v>
      </c>
      <c r="B80" t="s">
        <v>725</v>
      </c>
      <c r="C80" t="s">
        <v>433</v>
      </c>
      <c r="D80" t="s">
        <v>409</v>
      </c>
    </row>
    <row r="81" spans="1:4" x14ac:dyDescent="0.2">
      <c r="A81" t="s">
        <v>137</v>
      </c>
      <c r="B81" t="s">
        <v>138</v>
      </c>
      <c r="C81" t="s">
        <v>435</v>
      </c>
      <c r="D81" t="s">
        <v>430</v>
      </c>
    </row>
    <row r="82" spans="1:4" x14ac:dyDescent="0.2">
      <c r="A82" t="s">
        <v>760</v>
      </c>
      <c r="B82" t="s">
        <v>726</v>
      </c>
      <c r="C82" t="s">
        <v>436</v>
      </c>
      <c r="D82" t="s">
        <v>409</v>
      </c>
    </row>
    <row r="83" spans="1:4" x14ac:dyDescent="0.2">
      <c r="A83" t="s">
        <v>139</v>
      </c>
      <c r="B83" t="s">
        <v>140</v>
      </c>
      <c r="C83" t="s">
        <v>435</v>
      </c>
      <c r="D83" t="s">
        <v>429</v>
      </c>
    </row>
    <row r="84" spans="1:4" x14ac:dyDescent="0.2">
      <c r="A84" t="s">
        <v>761</v>
      </c>
      <c r="B84" t="s">
        <v>727</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762</v>
      </c>
      <c r="B90" t="s">
        <v>728</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763</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764</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765</v>
      </c>
      <c r="B106" t="s">
        <v>179</v>
      </c>
      <c r="C106" t="s">
        <v>435</v>
      </c>
      <c r="D106" t="s">
        <v>430</v>
      </c>
    </row>
    <row r="107" spans="1:4" x14ac:dyDescent="0.2">
      <c r="A107" t="s">
        <v>766</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767</v>
      </c>
      <c r="B120" t="s">
        <v>729</v>
      </c>
      <c r="C120" t="s">
        <v>436</v>
      </c>
      <c r="D120" t="s">
        <v>409</v>
      </c>
    </row>
    <row r="121" spans="1:4" x14ac:dyDescent="0.2">
      <c r="A121" t="s">
        <v>768</v>
      </c>
      <c r="B121" t="s">
        <v>730</v>
      </c>
      <c r="C121" t="s">
        <v>435</v>
      </c>
      <c r="D121" t="s">
        <v>409</v>
      </c>
    </row>
    <row r="122" spans="1:4" x14ac:dyDescent="0.2">
      <c r="A122" t="s">
        <v>204</v>
      </c>
      <c r="B122" t="s">
        <v>205</v>
      </c>
      <c r="C122" t="s">
        <v>434</v>
      </c>
      <c r="D122" t="s">
        <v>430</v>
      </c>
    </row>
    <row r="123" spans="1:4" x14ac:dyDescent="0.2">
      <c r="A123" t="s">
        <v>769</v>
      </c>
      <c r="B123" t="s">
        <v>731</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770</v>
      </c>
      <c r="B135" t="s">
        <v>732</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771</v>
      </c>
      <c r="B142" t="s">
        <v>733</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772</v>
      </c>
      <c r="B159" t="s">
        <v>734</v>
      </c>
      <c r="C159" t="s">
        <v>435</v>
      </c>
      <c r="D159" t="s">
        <v>409</v>
      </c>
    </row>
    <row r="160" spans="1:4" x14ac:dyDescent="0.2">
      <c r="A160" t="s">
        <v>773</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774</v>
      </c>
      <c r="B163" t="s">
        <v>735</v>
      </c>
      <c r="C163" t="s">
        <v>434</v>
      </c>
      <c r="D163" t="s">
        <v>409</v>
      </c>
    </row>
    <row r="164" spans="1:4" x14ac:dyDescent="0.2">
      <c r="A164" t="s">
        <v>775</v>
      </c>
      <c r="B164" t="s">
        <v>736</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776</v>
      </c>
      <c r="B176" t="s">
        <v>737</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790</v>
      </c>
      <c r="B180" t="s">
        <v>304</v>
      </c>
      <c r="C180" t="s">
        <v>432</v>
      </c>
      <c r="D180" t="s">
        <v>429</v>
      </c>
    </row>
    <row r="181" spans="1:4" x14ac:dyDescent="0.2">
      <c r="A181" t="s">
        <v>305</v>
      </c>
      <c r="B181" t="s">
        <v>306</v>
      </c>
      <c r="C181" t="s">
        <v>435</v>
      </c>
      <c r="D181" t="s">
        <v>430</v>
      </c>
    </row>
    <row r="182" spans="1:4" x14ac:dyDescent="0.2">
      <c r="A182" t="s">
        <v>777</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778</v>
      </c>
      <c r="B186" t="s">
        <v>738</v>
      </c>
      <c r="C186" t="s">
        <v>435</v>
      </c>
      <c r="D186" t="s">
        <v>409</v>
      </c>
    </row>
    <row r="187" spans="1:4" x14ac:dyDescent="0.2">
      <c r="A187" t="s">
        <v>314</v>
      </c>
      <c r="B187" t="s">
        <v>315</v>
      </c>
      <c r="C187" t="s">
        <v>432</v>
      </c>
      <c r="D187" t="s">
        <v>430</v>
      </c>
    </row>
    <row r="188" spans="1:4" x14ac:dyDescent="0.2">
      <c r="A188" t="s">
        <v>779</v>
      </c>
      <c r="B188" t="s">
        <v>316</v>
      </c>
      <c r="C188" t="s">
        <v>434</v>
      </c>
      <c r="D188" t="s">
        <v>429</v>
      </c>
    </row>
    <row r="189" spans="1:4" x14ac:dyDescent="0.2">
      <c r="A189" t="s">
        <v>780</v>
      </c>
      <c r="B189" t="s">
        <v>739</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791</v>
      </c>
      <c r="B199" t="s">
        <v>335</v>
      </c>
      <c r="C199" t="s">
        <v>433</v>
      </c>
      <c r="D199" t="s">
        <v>430</v>
      </c>
    </row>
    <row r="200" spans="1:4" x14ac:dyDescent="0.2">
      <c r="A200" t="s">
        <v>336</v>
      </c>
      <c r="B200" t="s">
        <v>337</v>
      </c>
      <c r="C200" t="s">
        <v>436</v>
      </c>
      <c r="D200" t="s">
        <v>429</v>
      </c>
    </row>
    <row r="201" spans="1:4" x14ac:dyDescent="0.2">
      <c r="A201" t="s">
        <v>781</v>
      </c>
      <c r="B201" t="s">
        <v>740</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782</v>
      </c>
      <c r="B208" t="s">
        <v>349</v>
      </c>
      <c r="C208" t="s">
        <v>435</v>
      </c>
      <c r="D208" t="s">
        <v>535</v>
      </c>
    </row>
    <row r="209" spans="1:4" x14ac:dyDescent="0.2">
      <c r="A209" t="s">
        <v>783</v>
      </c>
      <c r="B209" t="s">
        <v>350</v>
      </c>
      <c r="C209" t="s">
        <v>435</v>
      </c>
      <c r="D209" t="s">
        <v>430</v>
      </c>
    </row>
    <row r="210" spans="1:4" x14ac:dyDescent="0.2">
      <c r="A210" t="s">
        <v>784</v>
      </c>
      <c r="B210" t="s">
        <v>741</v>
      </c>
      <c r="C210" t="s">
        <v>435</v>
      </c>
      <c r="D210" t="s">
        <v>409</v>
      </c>
    </row>
    <row r="211" spans="1:4" x14ac:dyDescent="0.2">
      <c r="A211" t="s">
        <v>785</v>
      </c>
      <c r="B211" t="s">
        <v>742</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786</v>
      </c>
      <c r="B215" t="s">
        <v>743</v>
      </c>
      <c r="C215" t="s">
        <v>433</v>
      </c>
      <c r="D215" t="s">
        <v>429</v>
      </c>
    </row>
    <row r="216" spans="1:4" x14ac:dyDescent="0.2">
      <c r="A216" t="s">
        <v>787</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2023-06-15T15:39:05Z</dcterms:modified>
</cp:coreProperties>
</file>